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NDUAN" sheetId="1" r:id="rId5"/>
    <sheet state="visible" name="Rekap ASN" sheetId="2" r:id="rId6"/>
    <sheet state="visible" name="Rekap PPPK2023" sheetId="3" r:id="rId7"/>
    <sheet state="visible" name="Rekap PPPK2024" sheetId="4" r:id="rId8"/>
    <sheet state="visible" name="Rekap PPPK2025" sheetId="5" r:id="rId9"/>
    <sheet state="visible" name="Rekap NPS" sheetId="6" r:id="rId10"/>
    <sheet state="visible" name="Tarif" sheetId="7" r:id="rId11"/>
    <sheet state="visible" name="NIP" sheetId="8" r:id="rId12"/>
    <sheet state="hidden" name="NPS" sheetId="9" r:id="rId13"/>
    <sheet state="hidden" name="P3K25" sheetId="10" r:id="rId14"/>
    <sheet state="hidden" name="P3K23" sheetId="11" r:id="rId15"/>
    <sheet state="hidden" name="P3K24" sheetId="12" r:id="rId16"/>
  </sheets>
  <definedNames>
    <definedName hidden="1" localSheetId="8" name="_xlnm._FilterDatabase">NPS!$A$1:$I$701</definedName>
    <definedName hidden="1" localSheetId="9" name="_xlnm._FilterDatabase">P3K25!$A$1:$H$595</definedName>
    <definedName hidden="1" localSheetId="10" name="_xlnm._FilterDatabase">P3K23!$A$1:$F$418</definedName>
    <definedName hidden="1" localSheetId="11" name="_xlnm._FilterDatabase">P3K24!$A$1:$F$583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tc={024074ee-0218-4f64-9731-a58fd226adf6}</author>
  </authors>
  <commentList>
    <comment authorId="0" xr:uid="{024074ee-0218-4f64-9731-a58fd226adf6}" ref="B66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Gaji bln Maret
</t>
      </text>
    </comment>
  </commentList>
</comments>
</file>

<file path=xl/sharedStrings.xml><?xml version="1.0" encoding="utf-8"?>
<sst xmlns="http://schemas.openxmlformats.org/spreadsheetml/2006/main" count="37689" uniqueCount="20888">
  <si>
    <t>DIREKTORAT JENDERAL PELAYANAN KESEHATAN</t>
  </si>
  <si>
    <t>RUMAH SAKIT UMUM PUSAT NASIONAL DR. CIPTO MANGUNKUSUMO</t>
  </si>
  <si>
    <r>
      <rPr>
        <rFont val="Calibri"/>
        <b/>
        <color theme="1"/>
        <sz val="12.0"/>
      </rPr>
      <t xml:space="preserve">Panduan dalam Mengisi </t>
    </r>
    <r>
      <rPr>
        <rFont val="Calibri"/>
        <b/>
        <i/>
        <color theme="1"/>
        <sz val="12.0"/>
      </rPr>
      <t>Template</t>
    </r>
    <r>
      <rPr>
        <rFont val="Calibri"/>
        <b/>
        <color theme="1"/>
        <sz val="12.0"/>
      </rPr>
      <t xml:space="preserve"> Pengajuan Usulan Pembayaran Lembur Pegawai di RSCM</t>
    </r>
  </si>
  <si>
    <r>
      <rPr>
        <rFont val="Calibri"/>
        <b/>
        <color theme="1"/>
        <sz val="12.0"/>
      </rPr>
      <t xml:space="preserve">Panduan Khusus dalam Mengisi </t>
    </r>
    <r>
      <rPr>
        <rFont val="Calibri"/>
        <b/>
        <i/>
        <color theme="1"/>
        <sz val="12.0"/>
      </rPr>
      <t xml:space="preserve">Template </t>
    </r>
    <r>
      <rPr>
        <rFont val="Calibri"/>
        <b/>
        <color theme="1"/>
        <sz val="12.0"/>
      </rPr>
      <t xml:space="preserve">untuk </t>
    </r>
    <r>
      <rPr>
        <rFont val="Calibri"/>
        <b/>
        <color rgb="FFFF0000"/>
        <sz val="12.0"/>
      </rPr>
      <t>Pegawai dengan Jadwal Kerja Non-Reguler (Shift)</t>
    </r>
  </si>
  <si>
    <r>
      <rPr>
        <rFont val="Calibri"/>
        <b/>
        <color theme="1"/>
        <sz val="11.0"/>
      </rPr>
      <t xml:space="preserve">DAFTAR PERHITUNGAN UANG LEMBUR </t>
    </r>
    <r>
      <rPr>
        <rFont val="Calibri"/>
        <b/>
        <color rgb="FFFF0000"/>
        <sz val="11.0"/>
      </rPr>
      <t>(INSTALASI PELAYANAN ONKOLOGI RADIASI TERPADU)</t>
    </r>
    <r>
      <rPr>
        <rFont val="Calibri"/>
        <b/>
        <color theme="1"/>
        <sz val="11.0"/>
      </rPr>
      <t xml:space="preserve"> - PEGAWAI PPPK 2024 RSCM</t>
    </r>
  </si>
  <si>
    <r>
      <rPr>
        <rFont val="Calibri"/>
        <b/>
        <color theme="1"/>
        <sz val="11.0"/>
      </rPr>
      <t xml:space="preserve">DAFTAR PERHITUNGAN UANG LEMBUR </t>
    </r>
    <r>
      <rPr>
        <rFont val="Calibri"/>
        <b/>
        <color rgb="FFFF0000"/>
        <sz val="11.0"/>
      </rPr>
      <t>(INSTALASI PELAYANAN ONKOLOGI RADIASI TERPADU)</t>
    </r>
    <r>
      <rPr>
        <rFont val="Calibri"/>
        <b/>
        <color theme="1"/>
        <sz val="11.0"/>
      </rPr>
      <t xml:space="preserve"> - PEGAWAI PPPK 2023 RSCM</t>
    </r>
  </si>
  <si>
    <t>BULAN JUNI 2026</t>
  </si>
  <si>
    <r>
      <rPr>
        <rFont val="Calibri"/>
        <b/>
        <color theme="1"/>
        <sz val="11.0"/>
      </rPr>
      <t xml:space="preserve">DAFTAR PERHITUNGAN UANG LEMBUR </t>
    </r>
    <r>
      <rPr>
        <rFont val="Calibri"/>
        <b/>
        <color rgb="FFFF0000"/>
        <sz val="11.0"/>
      </rPr>
      <t>(INSTALASI PELAYANAN ONKOLOGI RADIASI TERPADU)</t>
    </r>
    <r>
      <rPr>
        <rFont val="Calibri"/>
        <b/>
        <color theme="1"/>
        <sz val="11.0"/>
      </rPr>
      <t xml:space="preserve"> - PEGAWAI ASN RSCM</t>
    </r>
  </si>
  <si>
    <t>Pengajuan usulan lembur pegawai ASN dan pegawai BLU RSCM dipisah oleh unit kerjanya</t>
  </si>
  <si>
    <t xml:space="preserve">Perbedaannya ada pada perumusan awal penghitungan </t>
  </si>
  <si>
    <t>NO</t>
  </si>
  <si>
    <t>BULAN JULI 2026</t>
  </si>
  <si>
    <t>NAMA</t>
  </si>
  <si>
    <t>GOL</t>
  </si>
  <si>
    <t>Isi nama unit kerja dan periode pengajuan lembur pada bagian judul</t>
  </si>
  <si>
    <t>- Jumlah Jam Hari Kerja</t>
  </si>
  <si>
    <t>NIP</t>
  </si>
  <si>
    <r>
      <rPr>
        <rFont val="Calibri"/>
        <b/>
        <color theme="1"/>
        <sz val="11.0"/>
      </rPr>
      <t xml:space="preserve">Pada dasarnya, hanya mengisi </t>
    </r>
    <r>
      <rPr>
        <rFont val="Calibri"/>
        <b/>
        <color rgb="FFFF0000"/>
        <sz val="11.0"/>
      </rPr>
      <t>"NIP/NPS", "NPWP", "Jumlah Jam Lembur Tanggal", dan "Nomor Rekening"</t>
    </r>
  </si>
  <si>
    <t>NPWP</t>
  </si>
  <si>
    <t>- Jumlah Jam Hari Libur</t>
  </si>
  <si>
    <t>Isi NIP/NPS</t>
  </si>
  <si>
    <t>- Uang Makan</t>
  </si>
  <si>
    <t>- Diketik tanpa spasi</t>
  </si>
  <si>
    <t>JUMLAH JAM LEMBUR TANGGAL</t>
  </si>
  <si>
    <t xml:space="preserve">JUMLAH JAM </t>
  </si>
  <si>
    <t>... dan pengaturan warna hitam &amp; merah pada Jumlah Jam Lembur Tanggal</t>
  </si>
  <si>
    <t>PERHITUNGAN UANG LEMBUR DAN UANG MAKAN</t>
  </si>
  <si>
    <t>SUM</t>
  </si>
  <si>
    <t>JUMLAH KOTOR (Rp)</t>
  </si>
  <si>
    <t>PPH</t>
  </si>
  <si>
    <t>- Diawali dengan tanda petik (')</t>
  </si>
  <si>
    <t>- Format: text</t>
  </si>
  <si>
    <t>JUMLAH BERSIH (Rp)</t>
  </si>
  <si>
    <t>Isi NPWP</t>
  </si>
  <si>
    <t>NOMOR REKENING</t>
  </si>
  <si>
    <t>Isi Jumlah Jam Lembur tanggal (harian)</t>
  </si>
  <si>
    <t>Pembulatan jam lembur</t>
  </si>
  <si>
    <t>Rumus Jumlah Jam Hari Libur</t>
  </si>
  <si>
    <t>UNIT KERJA</t>
  </si>
  <si>
    <t>DAFTAR GAJI</t>
  </si>
  <si>
    <t>NOREK-GAJI</t>
  </si>
  <si>
    <t>CEK</t>
  </si>
  <si>
    <t>- Jumlah jam lembur pada hari libur diwarnai merah</t>
  </si>
  <si>
    <t>- Menit ke-0 s.d. 25 = 0</t>
  </si>
  <si>
    <r>
      <rPr>
        <rFont val="Calibri"/>
        <color theme="1"/>
        <sz val="11.0"/>
      </rPr>
      <t xml:space="preserve">Jumlah cell berisikan </t>
    </r>
    <r>
      <rPr>
        <rFont val="Calibri"/>
        <b/>
        <color theme="1"/>
        <sz val="11.0"/>
      </rPr>
      <t>jam lembur pada hari libur</t>
    </r>
  </si>
  <si>
    <t>- Tidak ada batasan maksimal jumlah jam lembur per harinya</t>
  </si>
  <si>
    <t>- Menit ke-26 s.d. 45 = 0,5</t>
  </si>
  <si>
    <r>
      <rPr>
        <rFont val="Calibri"/>
        <b/>
        <color theme="1"/>
        <sz val="11.0"/>
      </rPr>
      <t>= SUM(</t>
    </r>
    <r>
      <rPr>
        <rFont val="Calibri"/>
        <b/>
        <color rgb="FF0070C0"/>
        <sz val="11.0"/>
      </rPr>
      <t>G11:I11</t>
    </r>
    <r>
      <rPr>
        <rFont val="Calibri"/>
        <b/>
        <color theme="1"/>
        <sz val="11.0"/>
      </rPr>
      <t xml:space="preserve">) + </t>
    </r>
    <r>
      <rPr>
        <rFont val="Calibri"/>
        <b/>
        <color rgb="FF0070C0"/>
        <sz val="11.0"/>
      </rPr>
      <t>M11</t>
    </r>
  </si>
  <si>
    <t>- Urutan pegawai dengan jadwal kerja reguler dan shift sebaiknya dipisah</t>
  </si>
  <si>
    <t>- Menit ke-46 s.d. 60 = 1</t>
  </si>
  <si>
    <t>Isi Nomor Rekening</t>
  </si>
  <si>
    <t>Rumus Uang Makan Hari Libur (pada baris kedua)</t>
  </si>
  <si>
    <t>- Diketik tanpa spasi dan tanpa tanda hubung (hanya angka)</t>
  </si>
  <si>
    <t>Tambahkan/ganti "SUM" dengan "COUNTIFS", beri tanda "," atau ";", kemudian ketik "&gt;=3" dengan tanda petik dua</t>
  </si>
  <si>
    <r>
      <rPr>
        <rFont val="Calibri"/>
        <b/>
        <color theme="1"/>
        <sz val="11.0"/>
      </rPr>
      <t>= COUNTIFS(</t>
    </r>
    <r>
      <rPr>
        <rFont val="Calibri"/>
        <b/>
        <color rgb="FF0070C0"/>
        <sz val="11.0"/>
      </rPr>
      <t>G11:I11</t>
    </r>
    <r>
      <rPr>
        <rFont val="Calibri"/>
        <b/>
        <color theme="1"/>
        <sz val="11.0"/>
      </rPr>
      <t>,"&gt;=3") + COUNTIFS(</t>
    </r>
    <r>
      <rPr>
        <rFont val="Calibri"/>
        <b/>
        <color rgb="FF0070C0"/>
        <sz val="11.0"/>
      </rPr>
      <t>M11</t>
    </r>
    <r>
      <rPr>
        <rFont val="Calibri"/>
        <b/>
        <color theme="1"/>
        <sz val="11.0"/>
      </rPr>
      <t>,"&gt;=3")</t>
    </r>
  </si>
  <si>
    <t>Pilih cell hari libur</t>
  </si>
  <si>
    <t>HARI KERJA (Jam)</t>
  </si>
  <si>
    <t>- Isi di baris ketiga</t>
  </si>
  <si>
    <t>HANYA ATUR RUMUS DI HARI LIBUR</t>
  </si>
  <si>
    <t>Hapus rows yang kosong agar totalnya terlihat</t>
  </si>
  <si>
    <t>Rumus di hari kerja tidak perlu diganti</t>
  </si>
  <si>
    <t>Ketentuan lainnya (hal ini perlu dilakukan jika hasil pengisian data ada yang "#N/A")</t>
  </si>
  <si>
    <t>HARI LIBUR (Jam)</t>
  </si>
  <si>
    <t>UANG LEMBUR</t>
  </si>
  <si>
    <t>Isi Nama</t>
  </si>
  <si>
    <t>Isi Gol/KJ</t>
  </si>
  <si>
    <t>- Golongan: huruf kapital semua dan dengan tanda garis miring. Contoh: "III/A", bukan "III-A" ataupun "IIIa"</t>
  </si>
  <si>
    <t>Selanjutnya, rumus di atas bisa di copy-paste untuk pegawai lainnya dengan jadwal shift yang sama</t>
  </si>
  <si>
    <t>- KJ: diawali "KJ" dan sesuaikan jumlah digitnya. Contoh: "KJ2" atau "KJ11", bukan "KJ02", "KJ 2", "2", "P 2"</t>
  </si>
  <si>
    <t>JUMLAH UANG LEMBUR</t>
  </si>
  <si>
    <t xml:space="preserve">Sebelum mengisi bagian kuning, </t>
  </si>
  <si>
    <t xml:space="preserve">UANG MAKAN </t>
  </si>
  <si>
    <t>Pastikan data berikut benar!</t>
  </si>
  <si>
    <t>JUMLAH UANG MAKAN</t>
  </si>
  <si>
    <t>Jangan lupa berdoa terlebih dahulu sebelum memulai aktivitas dan bekerja! :)</t>
  </si>
  <si>
    <t>- Pada Jumlah Jam Lembur Tanggal, atur warna merah</t>
  </si>
  <si>
    <t>Jangan sampai tertukar dengan milik pegawai lain</t>
  </si>
  <si>
    <t>- Pada Jumlah Jam Hari Kerja &amp; Hari Libur, serta Uang Makan Hari Kerja &amp; Hari Libur, atur rumusnya</t>
  </si>
  <si>
    <t>3</t>
  </si>
  <si>
    <t>- Setelah itu, baru copy-paste untuk pegawai lainnya dengan jadwal shift (roaster) yang sama</t>
  </si>
  <si>
    <t>- NIP/NPS</t>
  </si>
  <si>
    <t>- Nomor Rekening</t>
  </si>
  <si>
    <r>
      <rPr>
        <rFont val="Calibri"/>
        <color theme="1"/>
        <sz val="11.0"/>
      </rPr>
      <t xml:space="preserve">Mohon </t>
    </r>
    <r>
      <rPr>
        <rFont val="Calibri"/>
        <b/>
        <i/>
        <color theme="1"/>
        <sz val="11.0"/>
      </rPr>
      <t xml:space="preserve">crosscheck </t>
    </r>
    <r>
      <rPr>
        <rFont val="Calibri"/>
        <color theme="1"/>
        <sz val="11.0"/>
      </rPr>
      <t xml:space="preserve">kebenaran </t>
    </r>
    <r>
      <rPr>
        <rFont val="Calibri"/>
        <b/>
        <color theme="1"/>
        <sz val="11.0"/>
      </rPr>
      <t>data golongan/kelas jabatan</t>
    </r>
    <r>
      <rPr>
        <rFont val="Calibri"/>
        <color theme="1"/>
        <sz val="11.0"/>
      </rPr>
      <t xml:space="preserve"> pegawai</t>
    </r>
  </si>
  <si>
    <t>Jika ada kendala/pertanyaan/saran, bisa hubungi</t>
  </si>
  <si>
    <t>196903192008121001</t>
  </si>
  <si>
    <t>Submit softfile rekap lembur dengan subject email dan nama file:</t>
  </si>
  <si>
    <t>https://wa.me/</t>
  </si>
  <si>
    <t>(Unit Kerja)_Lembur ..... 202...</t>
  </si>
  <si>
    <t>199307132024211015</t>
  </si>
  <si>
    <t>Contoh pewarnaan hari libur pada jadwal shift</t>
  </si>
  <si>
    <t>199309292023212009</t>
  </si>
  <si>
    <t>X</t>
  </si>
  <si>
    <t>subremunerasi@gmail.com</t>
  </si>
  <si>
    <t>=</t>
  </si>
  <si>
    <t>IPORT</t>
  </si>
  <si>
    <t>JML</t>
  </si>
  <si>
    <t>9000029088219</t>
  </si>
  <si>
    <t>1220007142113</t>
  </si>
  <si>
    <t>199302232023211003</t>
  </si>
  <si>
    <t>198101262009122001</t>
  </si>
  <si>
    <t>199801132024212019</t>
  </si>
  <si>
    <t>9000029088870</t>
  </si>
  <si>
    <t>1220004015577</t>
  </si>
  <si>
    <t>197406162009121001</t>
  </si>
  <si>
    <t>1220012963305</t>
  </si>
  <si>
    <t>200002142024211007</t>
  </si>
  <si>
    <t>198612022023211001</t>
  </si>
  <si>
    <r>
      <rPr>
        <rFont val="Calibri"/>
        <b/>
        <color theme="1"/>
        <sz val="11.0"/>
      </rPr>
      <t xml:space="preserve">DAFTAR PERHITUNGAN UANG LEMBUR </t>
    </r>
    <r>
      <rPr>
        <rFont val="Calibri"/>
        <b/>
        <color rgb="FFFF0000"/>
        <sz val="11.0"/>
      </rPr>
      <t>(INSTALASI PELAYANAN ONKOLOGI RADIASI TERPADU)</t>
    </r>
    <r>
      <rPr>
        <rFont val="Calibri"/>
        <b/>
        <color theme="1"/>
        <sz val="11.0"/>
      </rPr>
      <t xml:space="preserve"> - PEGAWAI PPPK 2025  RSCM</t>
    </r>
  </si>
  <si>
    <t>1220004347400</t>
  </si>
  <si>
    <t>0700005196378</t>
  </si>
  <si>
    <t>198506062023212006</t>
  </si>
  <si>
    <t>198202112025212037</t>
  </si>
  <si>
    <t>1220012963289</t>
  </si>
  <si>
    <t>1550000241904</t>
  </si>
  <si>
    <t>199505042024212053</t>
  </si>
  <si>
    <t>198312062023211004</t>
  </si>
  <si>
    <t>1220005981280</t>
  </si>
  <si>
    <t>198408072025211043</t>
  </si>
  <si>
    <t>199605172025061004</t>
  </si>
  <si>
    <t>1220006058849</t>
  </si>
  <si>
    <t>198608062023212005</t>
  </si>
  <si>
    <t>1220004346972</t>
  </si>
  <si>
    <t>1760003359948</t>
  </si>
  <si>
    <t>1220010098468</t>
  </si>
  <si>
    <t>9000009546087</t>
  </si>
  <si>
    <t>198706282023211001</t>
  </si>
  <si>
    <t>T O T A L</t>
  </si>
  <si>
    <t>198408192010121002</t>
  </si>
  <si>
    <t>198202022025212071</t>
  </si>
  <si>
    <t>1220005801686</t>
  </si>
  <si>
    <t>198208132023211001</t>
  </si>
  <si>
    <t>Mengetahui,</t>
  </si>
  <si>
    <t>1220004656735</t>
  </si>
  <si>
    <t>199102082019021001</t>
  </si>
  <si>
    <t>Kepala Instalasi Pelayanan Onkologi Radiasi Terpadu</t>
  </si>
  <si>
    <t>Dr. dr. Angela Giselvania, Sp.Onk.Rad(K)</t>
  </si>
  <si>
    <t>NIP. 198205252014122003</t>
  </si>
  <si>
    <t>1220004570472</t>
  </si>
  <si>
    <t>198711072023211001</t>
  </si>
  <si>
    <t>1020006473653</t>
  </si>
  <si>
    <t>197604242006041007</t>
  </si>
  <si>
    <t>1220006015906</t>
  </si>
  <si>
    <t>1220004347996</t>
  </si>
  <si>
    <t>197504171998031001</t>
  </si>
  <si>
    <t>1220000089667</t>
  </si>
  <si>
    <t>200012122025062012</t>
  </si>
  <si>
    <t>1220014141959</t>
  </si>
  <si>
    <t>198709042019022001</t>
  </si>
  <si>
    <t>1250001366343</t>
  </si>
  <si>
    <t>199903162025062005</t>
  </si>
  <si>
    <t>1220014135084</t>
  </si>
  <si>
    <t>199803232025062017</t>
  </si>
  <si>
    <t>1220014135035</t>
  </si>
  <si>
    <t>199804162025062001</t>
  </si>
  <si>
    <t>1220014135076</t>
  </si>
  <si>
    <t>199204062022031003</t>
  </si>
  <si>
    <t>9000034061425</t>
  </si>
  <si>
    <t>199311212022032002</t>
  </si>
  <si>
    <t>1190006670630</t>
  </si>
  <si>
    <t>199604012025062003</t>
  </si>
  <si>
    <t>1430014310757</t>
  </si>
  <si>
    <t>200108012025062007</t>
  </si>
  <si>
    <t>1220014134103</t>
  </si>
  <si>
    <t>198606262020121002</t>
  </si>
  <si>
    <t>1220005335750</t>
  </si>
  <si>
    <t>197302241998112001</t>
  </si>
  <si>
    <t>1220000054422</t>
  </si>
  <si>
    <t>198504102014021001</t>
  </si>
  <si>
    <t>1220004656750</t>
  </si>
  <si>
    <t>199505072020122003</t>
  </si>
  <si>
    <t>1230007975305</t>
  </si>
  <si>
    <t>197707051997032001</t>
  </si>
  <si>
    <r>
      <rPr>
        <rFont val="Calibri"/>
        <b/>
        <color theme="1"/>
        <sz val="11.0"/>
      </rPr>
      <t xml:space="preserve">DAFTAR PERHITUNGAN UANG LEMBUR </t>
    </r>
    <r>
      <rPr>
        <rFont val="Calibri"/>
        <b/>
        <color rgb="FFFF0000"/>
        <sz val="11.0"/>
      </rPr>
      <t>(INSTALASI PELAYANAN ONKOLOGI RADIASI TERPADU)</t>
    </r>
    <r>
      <rPr>
        <rFont val="Calibri"/>
        <b/>
        <color theme="1"/>
        <sz val="11.0"/>
      </rPr>
      <t xml:space="preserve"> - PEGAWAI BLU RSCM</t>
    </r>
  </si>
  <si>
    <t>BULAN  JUNI  2026</t>
  </si>
  <si>
    <t>KJ</t>
  </si>
  <si>
    <t>NPS</t>
  </si>
  <si>
    <t>1220000095177</t>
  </si>
  <si>
    <t>198105192008122004</t>
  </si>
  <si>
    <t>1220005463701</t>
  </si>
  <si>
    <t>198811212012121001</t>
  </si>
  <si>
    <t>NPS146090</t>
  </si>
  <si>
    <t>1220006163847</t>
  </si>
  <si>
    <t>199001212019022001</t>
  </si>
  <si>
    <t>Lembur</t>
  </si>
  <si>
    <t>Makan</t>
  </si>
  <si>
    <t>Pajak</t>
  </si>
  <si>
    <t>KJ1</t>
  </si>
  <si>
    <t>1220007666640</t>
  </si>
  <si>
    <t>KJ2</t>
  </si>
  <si>
    <t>KJ3</t>
  </si>
  <si>
    <t>KJ4</t>
  </si>
  <si>
    <t>KJ5</t>
  </si>
  <si>
    <t>KJ6</t>
  </si>
  <si>
    <t>KJ7</t>
  </si>
  <si>
    <t>KJ8</t>
  </si>
  <si>
    <t>KJ9</t>
  </si>
  <si>
    <t>KJ10</t>
  </si>
  <si>
    <t>1330015893852</t>
  </si>
  <si>
    <t>KJ11</t>
  </si>
  <si>
    <t>KJ12</t>
  </si>
  <si>
    <t>KJ13</t>
  </si>
  <si>
    <t>KJ14</t>
  </si>
  <si>
    <t>KJ15</t>
  </si>
  <si>
    <t>KJ16</t>
  </si>
  <si>
    <t>KJ17</t>
  </si>
  <si>
    <t>I</t>
  </si>
  <si>
    <t>I/A</t>
  </si>
  <si>
    <t>NPS147419</t>
  </si>
  <si>
    <t>I/B</t>
  </si>
  <si>
    <t>I/C</t>
  </si>
  <si>
    <t>I/D</t>
  </si>
  <si>
    <t>II</t>
  </si>
  <si>
    <t>II/A</t>
  </si>
  <si>
    <t>II/B</t>
  </si>
  <si>
    <t>II/C</t>
  </si>
  <si>
    <t>II/D</t>
  </si>
  <si>
    <t>III</t>
  </si>
  <si>
    <t>III/A</t>
  </si>
  <si>
    <t>III/B</t>
  </si>
  <si>
    <t>III/C</t>
  </si>
  <si>
    <t>III/D</t>
  </si>
  <si>
    <t>IV</t>
  </si>
  <si>
    <t>198906042010122002</t>
  </si>
  <si>
    <t>IV/A</t>
  </si>
  <si>
    <t>IV/B</t>
  </si>
  <si>
    <t>IV/C</t>
  </si>
  <si>
    <t>IV/D</t>
  </si>
  <si>
    <t>IV/E</t>
  </si>
  <si>
    <t>1550012437482</t>
  </si>
  <si>
    <t>1220005771293</t>
  </si>
  <si>
    <t>NPS147420</t>
  </si>
  <si>
    <t>1640004556892</t>
  </si>
  <si>
    <t>NPS147421</t>
  </si>
  <si>
    <t>1220011854141</t>
  </si>
  <si>
    <t>NPS146699</t>
  </si>
  <si>
    <t>1570006518410</t>
  </si>
  <si>
    <t>nip</t>
  </si>
  <si>
    <t xml:space="preserve">NAMA </t>
  </si>
  <si>
    <t>REKENING</t>
  </si>
  <si>
    <t>nmpeg</t>
  </si>
  <si>
    <t>status/kel</t>
  </si>
  <si>
    <t>NPS142351</t>
  </si>
  <si>
    <t>kdgol</t>
  </si>
  <si>
    <t>npwp</t>
  </si>
  <si>
    <t>rekening</t>
  </si>
  <si>
    <t>kdanak</t>
  </si>
  <si>
    <t>Bambang Irawan</t>
  </si>
  <si>
    <t>V</t>
  </si>
  <si>
    <t>1220005600500</t>
  </si>
  <si>
    <t>244811659002000</t>
  </si>
  <si>
    <t>NPS142360</t>
  </si>
  <si>
    <t>Siti Asuroh</t>
  </si>
  <si>
    <t>1220005613669</t>
  </si>
  <si>
    <t>799613021009000</t>
  </si>
  <si>
    <t>NPS142421</t>
  </si>
  <si>
    <t>Komariah</t>
  </si>
  <si>
    <t>1220004351915</t>
  </si>
  <si>
    <t>778831552009000</t>
  </si>
  <si>
    <t>196009011988012001</t>
  </si>
  <si>
    <t>NPS142462</t>
  </si>
  <si>
    <t>Endang Indrianingsih, SAP</t>
  </si>
  <si>
    <t>SANDRA WIDATY, Sp.KK, Dr</t>
  </si>
  <si>
    <t>1220005603876</t>
  </si>
  <si>
    <t>Role</t>
  </si>
  <si>
    <t>NPS142477</t>
  </si>
  <si>
    <t>Emilya Littie, SE</t>
  </si>
  <si>
    <t>1220004338748</t>
  </si>
  <si>
    <t>778875245015000</t>
  </si>
  <si>
    <t>141068502412001</t>
  </si>
  <si>
    <t>NPS142484</t>
  </si>
  <si>
    <t>Sari Safitri</t>
  </si>
  <si>
    <t>1220095006055</t>
  </si>
  <si>
    <t>1220005086262</t>
  </si>
  <si>
    <t>592368385024000</t>
  </si>
  <si>
    <t>01</t>
  </si>
  <si>
    <t>NPS142505</t>
  </si>
  <si>
    <t>Pryambodho, dr., Sp.An-TI., Subsp.An.R(K)</t>
  </si>
  <si>
    <t>196011221986011001</t>
  </si>
  <si>
    <t>1220004425040</t>
  </si>
  <si>
    <t>171205305016000</t>
  </si>
  <si>
    <t>BAMBANG SUPRIYATNO, Sp.A, Dr</t>
  </si>
  <si>
    <t>ASN</t>
  </si>
  <si>
    <t>NPS142611</t>
  </si>
  <si>
    <t>Hasbi</t>
  </si>
  <si>
    <t>1220005388437</t>
  </si>
  <si>
    <t>880923016432000</t>
  </si>
  <si>
    <t>NPS142653</t>
  </si>
  <si>
    <t>Firmansyah, S.Psi</t>
  </si>
  <si>
    <t>1220005616399</t>
  </si>
  <si>
    <t>059554311411000</t>
  </si>
  <si>
    <t>790718985009000</t>
  </si>
  <si>
    <t>1220090001523</t>
  </si>
  <si>
    <t>NPS142792</t>
  </si>
  <si>
    <t>196011271985121001</t>
  </si>
  <si>
    <t>Ratih Wijayanti, SKM</t>
  </si>
  <si>
    <t>ANDON HESTIANTORO, Sp.OG, Dr</t>
  </si>
  <si>
    <t>1220004357201</t>
  </si>
  <si>
    <t>676535834008000</t>
  </si>
  <si>
    <t>1220091007958</t>
  </si>
  <si>
    <t>NPS142803</t>
  </si>
  <si>
    <t>Rita Puter Puter, SE</t>
  </si>
  <si>
    <t>1220004885813</t>
  </si>
  <si>
    <t>799537451011000</t>
  </si>
  <si>
    <t>196101281988122001</t>
  </si>
  <si>
    <t>LUH KARUNIA WAHYUNI, Sp.RM, Dr.</t>
  </si>
  <si>
    <t>NPS142808</t>
  </si>
  <si>
    <t>Kurniawan Rachmadi, SKM</t>
  </si>
  <si>
    <t>684430063031000</t>
  </si>
  <si>
    <t>1220004211630</t>
  </si>
  <si>
    <t>1220098007308</t>
  </si>
  <si>
    <t>172262347026000</t>
  </si>
  <si>
    <t>NPS142867</t>
  </si>
  <si>
    <t>Febrian Sandika, Amd</t>
  </si>
  <si>
    <t>196102061987032005</t>
  </si>
  <si>
    <t>1220005595817</t>
  </si>
  <si>
    <t>RATNA SITOMPUL, Sp.M, Dr</t>
  </si>
  <si>
    <t>880923149008000</t>
  </si>
  <si>
    <t>240158337019001</t>
  </si>
  <si>
    <t>1220094000927</t>
  </si>
  <si>
    <t>NPS143125</t>
  </si>
  <si>
    <t>Syahlin Marlina, AMK</t>
  </si>
  <si>
    <t>196103251990101001</t>
  </si>
  <si>
    <t>MARUHUM BONAR HASIHOLAN MARBUN, Sp.PD, Dr</t>
  </si>
  <si>
    <t>1220005604890</t>
  </si>
  <si>
    <t>180187751003000</t>
  </si>
  <si>
    <t>1220094006270</t>
  </si>
  <si>
    <t>NPS143164</t>
  </si>
  <si>
    <t>196104111987031002</t>
  </si>
  <si>
    <t>Sarifuddin Tampubolon</t>
  </si>
  <si>
    <t>DARMAWAN BUDI SETYANTO, Sp.A, Dr.</t>
  </si>
  <si>
    <t>1220005513760</t>
  </si>
  <si>
    <t>880922927034000</t>
  </si>
  <si>
    <t>680930989008000</t>
  </si>
  <si>
    <t>1220091011075</t>
  </si>
  <si>
    <t>196108141987022002</t>
  </si>
  <si>
    <t>NPS143174</t>
  </si>
  <si>
    <t>TRIMARTANI, SPTHT(K),DR,DR</t>
  </si>
  <si>
    <t>Pamuji Rahayu, AMF</t>
  </si>
  <si>
    <t>096124532016001</t>
  </si>
  <si>
    <t>1220005603421</t>
  </si>
  <si>
    <t>1220004973114</t>
  </si>
  <si>
    <t>774309751005000</t>
  </si>
  <si>
    <t>196108201989111001</t>
  </si>
  <si>
    <t>dr. BRASTHO BRAMANTYO, Sp.THT-KL(K)</t>
  </si>
  <si>
    <t>NPS143202</t>
  </si>
  <si>
    <t>594286965024000</t>
  </si>
  <si>
    <t>Yustina Gultom, SKM</t>
  </si>
  <si>
    <t>1220097006749</t>
  </si>
  <si>
    <t>1220005527109</t>
  </si>
  <si>
    <t>08</t>
  </si>
  <si>
    <t>196110041987032002</t>
  </si>
  <si>
    <t>DWIANA OCVIYANTI,Sp.OG,Dr</t>
  </si>
  <si>
    <t>NPS143342</t>
  </si>
  <si>
    <t>499141174064000</t>
  </si>
  <si>
    <t>Lenny Sulianty, A.Md.Par</t>
  </si>
  <si>
    <t>1220099003017</t>
  </si>
  <si>
    <t>1220005530517</t>
  </si>
  <si>
    <t>02</t>
  </si>
  <si>
    <t>586474629426000</t>
  </si>
  <si>
    <t>NPS143370</t>
  </si>
  <si>
    <t>196110151987032002</t>
  </si>
  <si>
    <t>SITI SETIATI,Dr.,Sp.PD.</t>
  </si>
  <si>
    <t>680873171061000</t>
  </si>
  <si>
    <t>Bisri Mustopa, AMD</t>
  </si>
  <si>
    <t>1220094006148</t>
  </si>
  <si>
    <t>1220005613222</t>
  </si>
  <si>
    <t>462449919017000</t>
  </si>
  <si>
    <t>NPS143401</t>
  </si>
  <si>
    <t>196111041987032001</t>
  </si>
  <si>
    <t>Yani Suryani</t>
  </si>
  <si>
    <t>Dr. dr. PUSTIKA AMALIA WAHIDIYAT, Sp.A(K)</t>
  </si>
  <si>
    <t>1220005703791</t>
  </si>
  <si>
    <t>080917180013000</t>
  </si>
  <si>
    <t>1220091010945</t>
  </si>
  <si>
    <t>NPS143437</t>
  </si>
  <si>
    <t>Delly Yanti, S.Psi</t>
  </si>
  <si>
    <t>1250004015814</t>
  </si>
  <si>
    <t>787143932043000</t>
  </si>
  <si>
    <t>196203141990101001</t>
  </si>
  <si>
    <t>AL RASYID,Sp.S, Dr</t>
  </si>
  <si>
    <t>065172041412000</t>
  </si>
  <si>
    <t>NPS143473</t>
  </si>
  <si>
    <t>Risma Hadyanti, SE</t>
  </si>
  <si>
    <t>1220002161282</t>
  </si>
  <si>
    <t>1220004612696</t>
  </si>
  <si>
    <t>582089462008000</t>
  </si>
  <si>
    <t>196203221987031006</t>
  </si>
  <si>
    <t>NPS143478</t>
  </si>
  <si>
    <t>IDRUS ALWI,Dr.,Sp.PD.</t>
  </si>
  <si>
    <t>David Firman Ryan B Sitompul</t>
  </si>
  <si>
    <t>1220005595924</t>
  </si>
  <si>
    <t>680873007064000</t>
  </si>
  <si>
    <t>444617112023000</t>
  </si>
  <si>
    <t>1220001135576</t>
  </si>
  <si>
    <t>196204061988021001</t>
  </si>
  <si>
    <t>ARIE CAHYONO,Dr</t>
  </si>
  <si>
    <t>594286957077000</t>
  </si>
  <si>
    <t>1220002124660</t>
  </si>
  <si>
    <t>NPS143488</t>
  </si>
  <si>
    <t>Guntur Cipta Kusuma</t>
  </si>
  <si>
    <t>1220004915727</t>
  </si>
  <si>
    <t>196204191990111001</t>
  </si>
  <si>
    <t>NPS143577</t>
  </si>
  <si>
    <t>Gavid Anggi Fandito</t>
  </si>
  <si>
    <t>1220005564292</t>
  </si>
  <si>
    <t>NPS143585</t>
  </si>
  <si>
    <t>Raykashari Tryanofa, AMK</t>
  </si>
  <si>
    <t>1220005448447</t>
  </si>
  <si>
    <t>TJIN WIGUNA, Dr</t>
  </si>
  <si>
    <t>686476821004000</t>
  </si>
  <si>
    <t>680872926047000</t>
  </si>
  <si>
    <t>1220000006398</t>
  </si>
  <si>
    <t>NPS143623</t>
  </si>
  <si>
    <t>Tita Yuningsih, S.KH</t>
  </si>
  <si>
    <t>1220004593953</t>
  </si>
  <si>
    <t>351877220435001</t>
  </si>
  <si>
    <t>196204251988022001</t>
  </si>
  <si>
    <t>PRAMITA GAYATRI, Sp.A(K), Dr</t>
  </si>
  <si>
    <t>059149146018001</t>
  </si>
  <si>
    <t>1220004097385</t>
  </si>
  <si>
    <t>NPS143694</t>
  </si>
  <si>
    <t>Hana Grahana, AMK</t>
  </si>
  <si>
    <t>196206091995031001</t>
  </si>
  <si>
    <t>1220005657617</t>
  </si>
  <si>
    <t>EM YUNIR, Dr.SpPD</t>
  </si>
  <si>
    <t>774354146415000</t>
  </si>
  <si>
    <t>674582291018000</t>
  </si>
  <si>
    <t>1220004531664</t>
  </si>
  <si>
    <t>NPS143706</t>
  </si>
  <si>
    <t>Apriansyah, A.MK</t>
  </si>
  <si>
    <t>196206121988021001</t>
  </si>
  <si>
    <t>DEDY PRATAMA, Sp.B(K) BV, Dr</t>
  </si>
  <si>
    <t>1220005654614</t>
  </si>
  <si>
    <t>691170419009000</t>
  </si>
  <si>
    <t>241689348027000</t>
  </si>
  <si>
    <t>1220093003906</t>
  </si>
  <si>
    <t>NPS143712</t>
  </si>
  <si>
    <t>196206121989011002</t>
  </si>
  <si>
    <t>Ima Nurlies</t>
  </si>
  <si>
    <t>MURDANI ABDULLAH, Sp.PD, Dr</t>
  </si>
  <si>
    <t>1220005680247</t>
  </si>
  <si>
    <t>983138884005000</t>
  </si>
  <si>
    <t>372045963017000</t>
  </si>
  <si>
    <t>1220094001040</t>
  </si>
  <si>
    <t>NPS143726</t>
  </si>
  <si>
    <t>Wahyu Hidayat</t>
  </si>
  <si>
    <t>196206171988031004</t>
  </si>
  <si>
    <t>1270006024994</t>
  </si>
  <si>
    <t>RINO ALVANI GANI, Dr</t>
  </si>
  <si>
    <t>481972248402000</t>
  </si>
  <si>
    <t>080911258013000</t>
  </si>
  <si>
    <t>1220093000357</t>
  </si>
  <si>
    <t>NPS143806</t>
  </si>
  <si>
    <t>196207061993032001</t>
  </si>
  <si>
    <t>Haitami Imdad</t>
  </si>
  <si>
    <t>DJAMILAH TOHIRAH, Drg</t>
  </si>
  <si>
    <t>1220005734051</t>
  </si>
  <si>
    <t>356946004024000</t>
  </si>
  <si>
    <t>692187453411000</t>
  </si>
  <si>
    <t>1220002008376</t>
  </si>
  <si>
    <t>196208071990031002</t>
  </si>
  <si>
    <t>Dr. JACUB, Sp.Rad</t>
  </si>
  <si>
    <t>NPS143816</t>
  </si>
  <si>
    <t>Darma Wilantara Setiawan, S.Tr.Kes</t>
  </si>
  <si>
    <t>495963241002000</t>
  </si>
  <si>
    <t>1220096004125</t>
  </si>
  <si>
    <t>1220005759967</t>
  </si>
  <si>
    <t>460527377024000</t>
  </si>
  <si>
    <t>196208241990101001</t>
  </si>
  <si>
    <t>CLEOPAS MARTIN RUMANDE,  Dr,SpPD</t>
  </si>
  <si>
    <t>242009603024000</t>
  </si>
  <si>
    <t>1220004032044</t>
  </si>
  <si>
    <t>196208241992022001</t>
  </si>
  <si>
    <t>DWI RAHAYU PARAMITA ASIANI,Drg</t>
  </si>
  <si>
    <t>256493271016000</t>
  </si>
  <si>
    <t>1220096001865</t>
  </si>
  <si>
    <t>NPS143841</t>
  </si>
  <si>
    <t>Rani Sofyanti, A.Md</t>
  </si>
  <si>
    <t>0060006563989</t>
  </si>
  <si>
    <t>796172781004000</t>
  </si>
  <si>
    <t>196209031998072002</t>
  </si>
  <si>
    <t>ASTUTI GIANTINI, Dr</t>
  </si>
  <si>
    <t>593775042434000</t>
  </si>
  <si>
    <t>1220004286459</t>
  </si>
  <si>
    <t>NPS143866</t>
  </si>
  <si>
    <t>Alain Pradana, A.MK</t>
  </si>
  <si>
    <t>1220005825610</t>
  </si>
  <si>
    <t>NPS143881</t>
  </si>
  <si>
    <t>Latifah Febrianty, S.Psi</t>
  </si>
  <si>
    <t>1030005618513</t>
  </si>
  <si>
    <t>NPS143898</t>
  </si>
  <si>
    <t>Fitri Saufikha</t>
  </si>
  <si>
    <t>1220005838878</t>
  </si>
  <si>
    <t>196209241989021002</t>
  </si>
  <si>
    <t>dr. MANFALUTHY, Sp.S(K)</t>
  </si>
  <si>
    <t>058828005061000</t>
  </si>
  <si>
    <t>1220004108661</t>
  </si>
  <si>
    <t>NPS143930</t>
  </si>
  <si>
    <t>Hamdi Rubiyanto, S.ST, M.K.M</t>
  </si>
  <si>
    <t>196210011987031005</t>
  </si>
  <si>
    <t>1230004976983</t>
  </si>
  <si>
    <t>AHMAD KURNIA, dr. Sp.B(K) Onk</t>
  </si>
  <si>
    <t>254967847432000</t>
  </si>
  <si>
    <t>581152147045000</t>
  </si>
  <si>
    <t>1220004512524</t>
  </si>
  <si>
    <t>NPS143956</t>
  </si>
  <si>
    <t>196212251988121001</t>
  </si>
  <si>
    <t>Dian Chaerani, SKM</t>
  </si>
  <si>
    <t>RADEN SUHARTONO, Sp.B(K)BV,Dr</t>
  </si>
  <si>
    <t>1220005865186</t>
  </si>
  <si>
    <t>075427377001000</t>
  </si>
  <si>
    <t>1220094002113</t>
  </si>
  <si>
    <t>196302051988032002</t>
  </si>
  <si>
    <t>NPS144010</t>
  </si>
  <si>
    <t>LIES DINA LIASTUTI, DR, SP.JP</t>
  </si>
  <si>
    <t>Atmi Setyati. AMK</t>
  </si>
  <si>
    <t>1220005894772</t>
  </si>
  <si>
    <t>071040984005000</t>
  </si>
  <si>
    <t>699315297435000</t>
  </si>
  <si>
    <t>1160004069986</t>
  </si>
  <si>
    <t>196302151989111001</t>
  </si>
  <si>
    <t>NPS144046</t>
  </si>
  <si>
    <t>LEONARD NAINGGOLAN,Sp.PD, Dr</t>
  </si>
  <si>
    <t>R. Lita Ayuningdyah, S.ST, MKM</t>
  </si>
  <si>
    <t>1220005937860</t>
  </si>
  <si>
    <t>361090368432000</t>
  </si>
  <si>
    <t>075463653003000</t>
  </si>
  <si>
    <t>1220000011927</t>
  </si>
  <si>
    <t>NPS144097</t>
  </si>
  <si>
    <t>Fiki Tri Adiarti, AMK</t>
  </si>
  <si>
    <t>1220005949444</t>
  </si>
  <si>
    <t>196303021991032001</t>
  </si>
  <si>
    <t>260921762435000</t>
  </si>
  <si>
    <t>MARLINDA ADHAM, Sp.THT, Dr</t>
  </si>
  <si>
    <t>483521738411000</t>
  </si>
  <si>
    <t>1220099004908</t>
  </si>
  <si>
    <t>NPS144167</t>
  </si>
  <si>
    <t>Helfandri, S.Kep, Ners</t>
  </si>
  <si>
    <t>1220005986198</t>
  </si>
  <si>
    <t>454996521041000</t>
  </si>
  <si>
    <t>196303281989022001</t>
  </si>
  <si>
    <t>RATNA DWI RESTUTI DR</t>
  </si>
  <si>
    <t>594286890001000</t>
  </si>
  <si>
    <t>NPS144238</t>
  </si>
  <si>
    <t>Yeni Hizriani, A.Mk</t>
  </si>
  <si>
    <t>1220097007184</t>
  </si>
  <si>
    <t>1330011110517</t>
  </si>
  <si>
    <t>196304101989031006</t>
  </si>
  <si>
    <t>NPS144264</t>
  </si>
  <si>
    <t>SUSKHAN,Dr.,Sp.OG</t>
  </si>
  <si>
    <t>Mijatama Akbar, AMd</t>
  </si>
  <si>
    <t>1220005947547</t>
  </si>
  <si>
    <t>710619198024000</t>
  </si>
  <si>
    <t>680873304003000</t>
  </si>
  <si>
    <t>1220099002415</t>
  </si>
  <si>
    <t>NPS144285</t>
  </si>
  <si>
    <t>Anggilia, A.Md</t>
  </si>
  <si>
    <t>196306071989021001</t>
  </si>
  <si>
    <t>1330007308513</t>
  </si>
  <si>
    <t>SYAHRIAL MARSHINTA HUTAURUK,Dr.,Sp.THT</t>
  </si>
  <si>
    <t>095370821017000</t>
  </si>
  <si>
    <t>1220093006198</t>
  </si>
  <si>
    <t>NPS144290</t>
  </si>
  <si>
    <t>Istiana Wulandari</t>
  </si>
  <si>
    <t>196306171988032002</t>
  </si>
  <si>
    <t>DIATRI NARI LASTRI,Dr,Sp.S</t>
  </si>
  <si>
    <t>1010005878440</t>
  </si>
  <si>
    <t>983383209412000</t>
  </si>
  <si>
    <t>687281782015000</t>
  </si>
  <si>
    <t>1220004215136</t>
  </si>
  <si>
    <t>196308231996072001</t>
  </si>
  <si>
    <t>NINA KEMALA SARI, Sp.PD,Dr</t>
  </si>
  <si>
    <t>NPS144315</t>
  </si>
  <si>
    <t>Nopi Putriyani, AMKeb</t>
  </si>
  <si>
    <t>576398317003000</t>
  </si>
  <si>
    <t>1220098002556</t>
  </si>
  <si>
    <t>9000006704796</t>
  </si>
  <si>
    <t>05</t>
  </si>
  <si>
    <t>196309031990031001</t>
  </si>
  <si>
    <t>HANIFAH OSWARI, Sp.A, Dr</t>
  </si>
  <si>
    <t>087797914003000</t>
  </si>
  <si>
    <t>1220095002906</t>
  </si>
  <si>
    <t>NPS144316</t>
  </si>
  <si>
    <t>Lia Nur Indah Sari, Am.Keb</t>
  </si>
  <si>
    <t>9000003417038</t>
  </si>
  <si>
    <t>196310251991031004</t>
  </si>
  <si>
    <t>I WAYAN MURNA YONATHAN, Sp.RAD, Dr</t>
  </si>
  <si>
    <t>240113712027000</t>
  </si>
  <si>
    <t>1220095000686</t>
  </si>
  <si>
    <t>NPS144320</t>
  </si>
  <si>
    <t>Oktaviani, A.Md</t>
  </si>
  <si>
    <t>9000009546145</t>
  </si>
  <si>
    <t>196310281989021001</t>
  </si>
  <si>
    <t>984565077407000</t>
  </si>
  <si>
    <t>IRSAN HASAN, Sp.PD, Dr</t>
  </si>
  <si>
    <t>051761583061000</t>
  </si>
  <si>
    <t>1220093003518</t>
  </si>
  <si>
    <t>196311011989021002</t>
  </si>
  <si>
    <t>WIDAYAT ALVIANDI, Sp.THT, dr</t>
  </si>
  <si>
    <t>487209199009000</t>
  </si>
  <si>
    <t>1220094000596</t>
  </si>
  <si>
    <t>NPS144330</t>
  </si>
  <si>
    <t>Rifka Yudiatna, A.Mk</t>
  </si>
  <si>
    <t>196311051990011001</t>
  </si>
  <si>
    <t>M. YAMIN, Sp.JP, Dr.</t>
  </si>
  <si>
    <t>9000009534786</t>
  </si>
  <si>
    <t>091899237416000</t>
  </si>
  <si>
    <t>772272878434000</t>
  </si>
  <si>
    <t>1220094003335</t>
  </si>
  <si>
    <t>196311061991021001</t>
  </si>
  <si>
    <t>MUZAL KADIM,Dr</t>
  </si>
  <si>
    <t>581356581013000</t>
  </si>
  <si>
    <t>1220002067109</t>
  </si>
  <si>
    <t>NPS144357</t>
  </si>
  <si>
    <t>Ari Maulana, A.Md</t>
  </si>
  <si>
    <t>196311171990032002</t>
  </si>
  <si>
    <t>9000007981526</t>
  </si>
  <si>
    <t>RIANA PAULINE TAMBA,dr</t>
  </si>
  <si>
    <t>710765967432000</t>
  </si>
  <si>
    <t>680873163002000</t>
  </si>
  <si>
    <t>1220099007505</t>
  </si>
  <si>
    <t>196401081989121001</t>
  </si>
  <si>
    <t>ERWIN DANIL YULIAN, Dr, Sp.B(K) Onk</t>
  </si>
  <si>
    <t>078148160522000</t>
  </si>
  <si>
    <t>NPS144387</t>
  </si>
  <si>
    <t>1390000171292</t>
  </si>
  <si>
    <t>Toto Budiharto, A.Md</t>
  </si>
  <si>
    <t>9000006253521</t>
  </si>
  <si>
    <t>446091258407000</t>
  </si>
  <si>
    <t>196401311990032001</t>
  </si>
  <si>
    <t>YETTY RAMLI,Dr.,Sp.S</t>
  </si>
  <si>
    <t>687281816432000</t>
  </si>
  <si>
    <t>1220002134867</t>
  </si>
  <si>
    <t>NPS144418</t>
  </si>
  <si>
    <t>Siska Amalia Rachmah, AMK</t>
  </si>
  <si>
    <t>1560003129170</t>
  </si>
  <si>
    <t>196403141990032001</t>
  </si>
  <si>
    <t>714027091435000</t>
  </si>
  <si>
    <t>TIRZA Z.TAMIN,Dr.,Sp.RM</t>
  </si>
  <si>
    <t>684430788071000</t>
  </si>
  <si>
    <t>1220094000414</t>
  </si>
  <si>
    <t>NPS144522</t>
  </si>
  <si>
    <t>Winda Novitasari Moechtar</t>
  </si>
  <si>
    <t>196404131989031019</t>
  </si>
  <si>
    <t>DONO ANTONO, SpPD, Dr</t>
  </si>
  <si>
    <t>9000015212807</t>
  </si>
  <si>
    <t>550089965009000</t>
  </si>
  <si>
    <t>058592502003000</t>
  </si>
  <si>
    <t>1220002000688</t>
  </si>
  <si>
    <t>196405231991021001</t>
  </si>
  <si>
    <t>NPS144523</t>
  </si>
  <si>
    <t>I PUTU GEDE KAYIKA,Dr.,SpOG (K)</t>
  </si>
  <si>
    <t>Januar Pribadi</t>
  </si>
  <si>
    <t>9000016424906</t>
  </si>
  <si>
    <t>680873239002000</t>
  </si>
  <si>
    <t>254702749043000</t>
  </si>
  <si>
    <t>1220097002045</t>
  </si>
  <si>
    <t>196410291990021001</t>
  </si>
  <si>
    <t>MULYADI,Dr.,Sp.A</t>
  </si>
  <si>
    <t>NPS144528</t>
  </si>
  <si>
    <t>Elsya Savitri Indriyanto, SKM</t>
  </si>
  <si>
    <t>075416248001000</t>
  </si>
  <si>
    <t>1220093001926</t>
  </si>
  <si>
    <t>9000017644155</t>
  </si>
  <si>
    <t>714056611024000</t>
  </si>
  <si>
    <t>196411211991031002</t>
  </si>
  <si>
    <t>NUR RASYID,Sp.U, Dr</t>
  </si>
  <si>
    <t>071645717002000</t>
  </si>
  <si>
    <t>NPS144532</t>
  </si>
  <si>
    <t>1220098008462</t>
  </si>
  <si>
    <t>Triana Dian Permata, A.Md</t>
  </si>
  <si>
    <t>9000017643942</t>
  </si>
  <si>
    <t>719309965027000</t>
  </si>
  <si>
    <t>196412061990031011</t>
  </si>
  <si>
    <t>dr. PATRIANEF, Sp.B</t>
  </si>
  <si>
    <t>497971077201000</t>
  </si>
  <si>
    <t>1220006683000</t>
  </si>
  <si>
    <t>NPS144533</t>
  </si>
  <si>
    <t>Widya Purnama Sari, SKM</t>
  </si>
  <si>
    <t>1220006193646</t>
  </si>
  <si>
    <t>196412211990101001</t>
  </si>
  <si>
    <t>RENINDRA ANANDA AMAN, Sp.BS, Dr</t>
  </si>
  <si>
    <t>075487132003000</t>
  </si>
  <si>
    <t>1220095003730</t>
  </si>
  <si>
    <t>NPS144572</t>
  </si>
  <si>
    <t>Meta Adhadinika, SKM</t>
  </si>
  <si>
    <t>9000017644676</t>
  </si>
  <si>
    <t>196501111995031002</t>
  </si>
  <si>
    <t>553006511521000</t>
  </si>
  <si>
    <t>RAHMAD MULYADI,Dr.,Sp.RAD</t>
  </si>
  <si>
    <t>594071128003000</t>
  </si>
  <si>
    <t>1220004062264</t>
  </si>
  <si>
    <t>NPS144585</t>
  </si>
  <si>
    <t>Nur Widyastuti, AMd</t>
  </si>
  <si>
    <t>196501261990032001</t>
  </si>
  <si>
    <t>TRI RAHAYU, Sp.M, Dr</t>
  </si>
  <si>
    <t>9000014606165</t>
  </si>
  <si>
    <t>747027092009000</t>
  </si>
  <si>
    <t>595023912411000</t>
  </si>
  <si>
    <t>1220099007919</t>
  </si>
  <si>
    <t>NPS144639</t>
  </si>
  <si>
    <t>Ganita AR</t>
  </si>
  <si>
    <t>1230006277414</t>
  </si>
  <si>
    <t>719446437406000</t>
  </si>
  <si>
    <t>196504271991021001</t>
  </si>
  <si>
    <t>JOSEF MARIA SENO ADJIE, Dr,SpOG</t>
  </si>
  <si>
    <t>680873247005000</t>
  </si>
  <si>
    <t>1220094003038</t>
  </si>
  <si>
    <t>NPS144646</t>
  </si>
  <si>
    <t>Ulfah Fitria, Amd. PRS</t>
  </si>
  <si>
    <t>9000012772001</t>
  </si>
  <si>
    <t>442613154407000</t>
  </si>
  <si>
    <t>196506021991012001</t>
  </si>
  <si>
    <t>RINI SEKARTINI, Sp.A,Dr</t>
  </si>
  <si>
    <t>NPS144650</t>
  </si>
  <si>
    <t>064198757412000</t>
  </si>
  <si>
    <t>Laily Nurrahmah, S.Kom</t>
  </si>
  <si>
    <t>1220094001255</t>
  </si>
  <si>
    <t>9000005947164</t>
  </si>
  <si>
    <t>661907279407000</t>
  </si>
  <si>
    <t>196507161993032003</t>
  </si>
  <si>
    <t>NPS144652</t>
  </si>
  <si>
    <t>MISNANCI</t>
  </si>
  <si>
    <t>Tety Kartiwi Prihatini,AmdKep</t>
  </si>
  <si>
    <t>1220006251873</t>
  </si>
  <si>
    <t>594385395015000</t>
  </si>
  <si>
    <t>1220093001181</t>
  </si>
  <si>
    <t>04</t>
  </si>
  <si>
    <t>NPS144654</t>
  </si>
  <si>
    <t>Joni Sujatno, AMK</t>
  </si>
  <si>
    <t>9000012781705</t>
  </si>
  <si>
    <t>196508251991021001</t>
  </si>
  <si>
    <t>DAMAR PRASMUSINTO, Sp.OG, Dr</t>
  </si>
  <si>
    <t>680873262077000</t>
  </si>
  <si>
    <t>1220094005843</t>
  </si>
  <si>
    <t>NPS144666</t>
  </si>
  <si>
    <t>196509061987032001</t>
  </si>
  <si>
    <t>Citra Primajati</t>
  </si>
  <si>
    <t>SITI SULTONI</t>
  </si>
  <si>
    <t>1570002119940</t>
  </si>
  <si>
    <t>594453037435000</t>
  </si>
  <si>
    <t>1220088000768</t>
  </si>
  <si>
    <t>NPS144677</t>
  </si>
  <si>
    <t>196509281990032001</t>
  </si>
  <si>
    <t>Dwi Sulistyaningsih</t>
  </si>
  <si>
    <t>ARY SUGIARTATI</t>
  </si>
  <si>
    <t>9000015806368</t>
  </si>
  <si>
    <t>662887223412000</t>
  </si>
  <si>
    <t>594071045027000</t>
  </si>
  <si>
    <t>1220000054497</t>
  </si>
  <si>
    <t>196510091988032002</t>
  </si>
  <si>
    <t>NPS144702</t>
  </si>
  <si>
    <t>SONDANG IDA BR. SIHITE, A.Md.Kep</t>
  </si>
  <si>
    <t>Tantri Puspa Ditya, dr.</t>
  </si>
  <si>
    <t>1330011965480</t>
  </si>
  <si>
    <t>594071359407000</t>
  </si>
  <si>
    <t>1220098002358</t>
  </si>
  <si>
    <t>03</t>
  </si>
  <si>
    <t>196510131995031001</t>
  </si>
  <si>
    <t>AHMAD YANI,Dr.</t>
  </si>
  <si>
    <t>NPS144742</t>
  </si>
  <si>
    <t>Desi Puspita Rini</t>
  </si>
  <si>
    <t>9000012839313</t>
  </si>
  <si>
    <t>244875076001000</t>
  </si>
  <si>
    <t>1220096002764</t>
  </si>
  <si>
    <t>196510131999031001</t>
  </si>
  <si>
    <t>YARMAN MAZNI, Dr</t>
  </si>
  <si>
    <t>NPS144750</t>
  </si>
  <si>
    <t>Ichsan Utomo, S.T</t>
  </si>
  <si>
    <t>1370007431311</t>
  </si>
  <si>
    <t>543651582009000</t>
  </si>
  <si>
    <t>141046169002000</t>
  </si>
  <si>
    <t>1220099007943</t>
  </si>
  <si>
    <t>NPS144751</t>
  </si>
  <si>
    <t xml:space="preserve">DANI PUTRA, Amd </t>
  </si>
  <si>
    <t>9000012781598</t>
  </si>
  <si>
    <t>727392581412000</t>
  </si>
  <si>
    <t>196511071990032009</t>
  </si>
  <si>
    <t>RUBIANA SUKARDI, dr. SpA</t>
  </si>
  <si>
    <t>NPS144752</t>
  </si>
  <si>
    <t>Fika Muchairi, Amd</t>
  </si>
  <si>
    <t>9000012781580</t>
  </si>
  <si>
    <t>590113973432000</t>
  </si>
  <si>
    <t>078802014611000</t>
  </si>
  <si>
    <t>1220004334978</t>
  </si>
  <si>
    <t>NPS144753</t>
  </si>
  <si>
    <t>Claudia Debtarsie Kliranayungie, S.Gz</t>
  </si>
  <si>
    <t>0700005295550</t>
  </si>
  <si>
    <t>984565051432000</t>
  </si>
  <si>
    <t>196511121989032002</t>
  </si>
  <si>
    <t>MIRA ROSMIATIN, SKp, Ners</t>
  </si>
  <si>
    <t>680930708015000</t>
  </si>
  <si>
    <t>NPS144808</t>
  </si>
  <si>
    <t>Allen Paradita, A.Mk</t>
  </si>
  <si>
    <t>1220095006808</t>
  </si>
  <si>
    <t>9000020954724</t>
  </si>
  <si>
    <t>NPS144813</t>
  </si>
  <si>
    <t>196512062009122001</t>
  </si>
  <si>
    <t>Arum Ambar Sari, AMK</t>
  </si>
  <si>
    <t>9000020945979</t>
  </si>
  <si>
    <t>dr. RORO INGE ADE KRISANTI, Sp.KK</t>
  </si>
  <si>
    <t>096425129018000</t>
  </si>
  <si>
    <t>1220004283662</t>
  </si>
  <si>
    <t>NPS144815</t>
  </si>
  <si>
    <t>Aulia Ainina Rachmah, AMK</t>
  </si>
  <si>
    <t>9000020954864</t>
  </si>
  <si>
    <t>196601221991031001</t>
  </si>
  <si>
    <t>FITRIYADI KUSUMA, Dr, SpOG</t>
  </si>
  <si>
    <t>059135228013000</t>
  </si>
  <si>
    <t>1220098004206</t>
  </si>
  <si>
    <t>196601221991032001</t>
  </si>
  <si>
    <t>NPS144819</t>
  </si>
  <si>
    <t>RETNO SULISTYO WARDANI, SpTHT,Dr</t>
  </si>
  <si>
    <t>Dewi Khuswatun Hasanah, AMK</t>
  </si>
  <si>
    <t>9000020954765</t>
  </si>
  <si>
    <t>680873395009000</t>
  </si>
  <si>
    <t>1220096006914</t>
  </si>
  <si>
    <t>196602022009121001</t>
  </si>
  <si>
    <t>Andri Sanityoso Sulaiman, dr. Sp.PD</t>
  </si>
  <si>
    <t>NPS144826</t>
  </si>
  <si>
    <t>Evi Lisdiani, AMK</t>
  </si>
  <si>
    <t>9000020954849</t>
  </si>
  <si>
    <t>1220005103810</t>
  </si>
  <si>
    <t>196602141989012001</t>
  </si>
  <si>
    <t>YANI MARYANI</t>
  </si>
  <si>
    <t>NPS144846</t>
  </si>
  <si>
    <t>Tika Puspita Sari, AMK</t>
  </si>
  <si>
    <t>593750078006000</t>
  </si>
  <si>
    <t>1220094004630</t>
  </si>
  <si>
    <t>9000020946332</t>
  </si>
  <si>
    <t>196602191994032002</t>
  </si>
  <si>
    <t>RINA MUTIARA,Dra.,Apt.M.Pharm</t>
  </si>
  <si>
    <t>296746522012000</t>
  </si>
  <si>
    <t>1220094004812</t>
  </si>
  <si>
    <t>NPS144875</t>
  </si>
  <si>
    <t>Rizqal Nanda Pratama</t>
  </si>
  <si>
    <t>1220006310083</t>
  </si>
  <si>
    <t>196603141989032001</t>
  </si>
  <si>
    <t>776748014407000</t>
  </si>
  <si>
    <t>Lilis Rayatin,SKp</t>
  </si>
  <si>
    <t>471540963451000</t>
  </si>
  <si>
    <t>1220009996599</t>
  </si>
  <si>
    <t>NPS144876</t>
  </si>
  <si>
    <t>Muhammad Ismail, AMd</t>
  </si>
  <si>
    <t>196606202014121001</t>
  </si>
  <si>
    <t>HARTONO TJAHJADI, dr, SpPA</t>
  </si>
  <si>
    <t>9000006273743</t>
  </si>
  <si>
    <t>983139049008000</t>
  </si>
  <si>
    <t>248041592024000</t>
  </si>
  <si>
    <t>1220005787885</t>
  </si>
  <si>
    <t>196607261985122001</t>
  </si>
  <si>
    <t>MIAN TURNIP</t>
  </si>
  <si>
    <t>NPS144880</t>
  </si>
  <si>
    <t>Endang Prayitno, S.Kep, Ners</t>
  </si>
  <si>
    <t>9000023768279</t>
  </si>
  <si>
    <t>NPS144914</t>
  </si>
  <si>
    <t>Apriyani Syafitri AMK</t>
  </si>
  <si>
    <t>1220006590809</t>
  </si>
  <si>
    <t>972811350013000</t>
  </si>
  <si>
    <t>NPS144917</t>
  </si>
  <si>
    <t>594070401027000</t>
  </si>
  <si>
    <t>Ika Putri Mardiani, AMK</t>
  </si>
  <si>
    <t>1220006590783</t>
  </si>
  <si>
    <t>1220000060593</t>
  </si>
  <si>
    <t>196608081992031003</t>
  </si>
  <si>
    <t>KOSWARA, SH</t>
  </si>
  <si>
    <t>NPS144944</t>
  </si>
  <si>
    <t>Saidah Hisyam</t>
  </si>
  <si>
    <t>590011177001000</t>
  </si>
  <si>
    <t>1220094005173</t>
  </si>
  <si>
    <t>9000020946209</t>
  </si>
  <si>
    <t>743309312008000</t>
  </si>
  <si>
    <t>196608182009122001</t>
  </si>
  <si>
    <t>dr. TRIANA AGUSTIN, Sp.KK</t>
  </si>
  <si>
    <t>731601134013000</t>
  </si>
  <si>
    <t>1220004217124</t>
  </si>
  <si>
    <t>NPS144947</t>
  </si>
  <si>
    <t>Defi Wulandari, Amd.Kep</t>
  </si>
  <si>
    <t>9000021950952</t>
  </si>
  <si>
    <t>642034508407000</t>
  </si>
  <si>
    <t>196609211989012001</t>
  </si>
  <si>
    <t>SUNENGSIH HARMINI</t>
  </si>
  <si>
    <t>593750250412000</t>
  </si>
  <si>
    <t>1220097004116</t>
  </si>
  <si>
    <t>NPS144976</t>
  </si>
  <si>
    <t>Triyadi Pamungkas</t>
  </si>
  <si>
    <t>196609291985122001</t>
  </si>
  <si>
    <t>RIAMIN SITORUS,S.ST, SKM</t>
  </si>
  <si>
    <t>9000003478816</t>
  </si>
  <si>
    <t>684426505432000</t>
  </si>
  <si>
    <t>1220000054935</t>
  </si>
  <si>
    <t>196610101998031006</t>
  </si>
  <si>
    <t>KEMAS ABDURROHIM, Dr, Sp.Ak</t>
  </si>
  <si>
    <t>NPS144984</t>
  </si>
  <si>
    <t>Ikke Anindia Sylvianadewi, AMK</t>
  </si>
  <si>
    <t>919017444160000</t>
  </si>
  <si>
    <t>1220002158270</t>
  </si>
  <si>
    <t>9000023763155</t>
  </si>
  <si>
    <t>196610251995091001</t>
  </si>
  <si>
    <t>THEDDEUS OCTAVIANUS HARI PRASETYONO,Dr.,Sp.BP</t>
  </si>
  <si>
    <t>096856273071000</t>
  </si>
  <si>
    <t>1220004162734</t>
  </si>
  <si>
    <t>NPS145006</t>
  </si>
  <si>
    <t>Lentari Pancar Wengi, AMd</t>
  </si>
  <si>
    <t>9000029082063</t>
  </si>
  <si>
    <t>719287831412000</t>
  </si>
  <si>
    <t>196611121985122001</t>
  </si>
  <si>
    <t>SERINA BR MAHA, S.Kep, Ners</t>
  </si>
  <si>
    <t>NPS145007</t>
  </si>
  <si>
    <t>594071375435000</t>
  </si>
  <si>
    <t>Febrina Puspita Romadhon, AMd,Prs</t>
  </si>
  <si>
    <t>1220097007028</t>
  </si>
  <si>
    <t>9000029082113</t>
  </si>
  <si>
    <t>196701152009122001</t>
  </si>
  <si>
    <t>NPS145036</t>
  </si>
  <si>
    <t>Dedy Setyawan, AMK</t>
  </si>
  <si>
    <t>Lugyanti Sukrisman,  dr. Sp.PD</t>
  </si>
  <si>
    <t>9000025429664</t>
  </si>
  <si>
    <t>756777272531000</t>
  </si>
  <si>
    <t>067792754013001</t>
  </si>
  <si>
    <t>1010005769102</t>
  </si>
  <si>
    <t>NPS145052</t>
  </si>
  <si>
    <t>Frisky Mandasari, S.Ft</t>
  </si>
  <si>
    <t>9000025421844</t>
  </si>
  <si>
    <t>899656987435000</t>
  </si>
  <si>
    <t>196701171999031001</t>
  </si>
  <si>
    <t>BAJI SUBAGYO,ST</t>
  </si>
  <si>
    <t>593833205006000</t>
  </si>
  <si>
    <t>NPS145059</t>
  </si>
  <si>
    <t>Muthia Rizkita, S.Si</t>
  </si>
  <si>
    <t>1220001051807</t>
  </si>
  <si>
    <t>1010006658379</t>
  </si>
  <si>
    <t>740738794013000</t>
  </si>
  <si>
    <t>196701241996071001</t>
  </si>
  <si>
    <t>ACHMAD FAUZI,Dr.,Sp.PD</t>
  </si>
  <si>
    <t>NPS145065</t>
  </si>
  <si>
    <t>680873122404000</t>
  </si>
  <si>
    <t>Esy Akwinda</t>
  </si>
  <si>
    <t>1220098001673</t>
  </si>
  <si>
    <t>9000013249058</t>
  </si>
  <si>
    <t>196703011987032002</t>
  </si>
  <si>
    <t>ENDANG SUDJIATI, S.KEP.</t>
  </si>
  <si>
    <t>NPS145067</t>
  </si>
  <si>
    <t>245612080042000</t>
  </si>
  <si>
    <t>Febrina Indah Arifiandita, Amd.Prs</t>
  </si>
  <si>
    <t>1220004190701</t>
  </si>
  <si>
    <t>9000025421869</t>
  </si>
  <si>
    <t>834926024413000</t>
  </si>
  <si>
    <t>196703141995031001</t>
  </si>
  <si>
    <t>YUDIANTO BUDI SAROYO, Sp.OG</t>
  </si>
  <si>
    <t>NPS145070</t>
  </si>
  <si>
    <t>680873296005000</t>
  </si>
  <si>
    <t>1220096002731</t>
  </si>
  <si>
    <t>Rezi Rosianti, S.Psi</t>
  </si>
  <si>
    <t>196704051996071001</t>
  </si>
  <si>
    <t>ARYA GOVINDA ROOSHEROE, Dr</t>
  </si>
  <si>
    <t>BSI 6950351350</t>
  </si>
  <si>
    <t>680872983063000</t>
  </si>
  <si>
    <t>1220098008157</t>
  </si>
  <si>
    <t>196704061989032001</t>
  </si>
  <si>
    <t>DEDE SUHARTINI</t>
  </si>
  <si>
    <t>594141434432000</t>
  </si>
  <si>
    <t>1220096001899</t>
  </si>
  <si>
    <t>707822884407000</t>
  </si>
  <si>
    <t>196704092007012022</t>
  </si>
  <si>
    <t>INDAHWATI.DRA</t>
  </si>
  <si>
    <t>697636132412000</t>
  </si>
  <si>
    <t>NPS145081</t>
  </si>
  <si>
    <t>1220004915131</t>
  </si>
  <si>
    <t>Ade Rosanti, S.Gz</t>
  </si>
  <si>
    <t>1290009773330</t>
  </si>
  <si>
    <t>702889981009000</t>
  </si>
  <si>
    <t>196704151997071002</t>
  </si>
  <si>
    <t>DR. R.MUHARAM, SpOG</t>
  </si>
  <si>
    <t>059627885027000</t>
  </si>
  <si>
    <t>1220098003257</t>
  </si>
  <si>
    <t>NPS145082</t>
  </si>
  <si>
    <t>Ervita Widiarsanti, S.Gz</t>
  </si>
  <si>
    <t>9000025435190</t>
  </si>
  <si>
    <t>714379880541000</t>
  </si>
  <si>
    <t>196704201989012001</t>
  </si>
  <si>
    <t>NURLAELA</t>
  </si>
  <si>
    <t>594141319403000</t>
  </si>
  <si>
    <t>1220088001410</t>
  </si>
  <si>
    <t>NPS145085</t>
  </si>
  <si>
    <t>Yudhi Adrianto, SGz</t>
  </si>
  <si>
    <t>196704251998071001</t>
  </si>
  <si>
    <t>1330011480266</t>
  </si>
  <si>
    <t>DARMA IMRAN, SpS, Dr</t>
  </si>
  <si>
    <t>714139763403000</t>
  </si>
  <si>
    <t>180152845061000</t>
  </si>
  <si>
    <t>1220099004346</t>
  </si>
  <si>
    <t>196704262007011020</t>
  </si>
  <si>
    <t>NPS145108</t>
  </si>
  <si>
    <t>ARIES PERDANA, DR Sp.AN</t>
  </si>
  <si>
    <t>Desti Fitriyani, AMK</t>
  </si>
  <si>
    <t>9000014041215</t>
  </si>
  <si>
    <t>596586511416000</t>
  </si>
  <si>
    <t>1220004417682</t>
  </si>
  <si>
    <t>196705051988032002</t>
  </si>
  <si>
    <t>MIRASNIATI</t>
  </si>
  <si>
    <t>NPS145113</t>
  </si>
  <si>
    <t>Dwi Nuraisah, AMK</t>
  </si>
  <si>
    <t>594070310009000</t>
  </si>
  <si>
    <t>9000025432957</t>
  </si>
  <si>
    <t>1220004111699</t>
  </si>
  <si>
    <t>196705181988032001</t>
  </si>
  <si>
    <t>YETTY WULANDARI</t>
  </si>
  <si>
    <t>NPS145145</t>
  </si>
  <si>
    <t>590010351009000</t>
  </si>
  <si>
    <t>Riri Mutia, Amd.Kep</t>
  </si>
  <si>
    <t>1220095005636</t>
  </si>
  <si>
    <t>9000017589871</t>
  </si>
  <si>
    <t>719293367003000</t>
  </si>
  <si>
    <t>196705231993032001</t>
  </si>
  <si>
    <t>YULIA TRISNA, Apt, M. Pharm, DRA.</t>
  </si>
  <si>
    <t>NPS145155</t>
  </si>
  <si>
    <t>593833023005000</t>
  </si>
  <si>
    <t>Zukin Adimasrullah, Amd. Aud</t>
  </si>
  <si>
    <t>1220092004988</t>
  </si>
  <si>
    <t>9000025429805</t>
  </si>
  <si>
    <t>476132034321000</t>
  </si>
  <si>
    <t>NPS145157</t>
  </si>
  <si>
    <t>196705251987032004</t>
  </si>
  <si>
    <t>SUPARTINI, S.KEP, NERS.</t>
  </si>
  <si>
    <t>678397373432000</t>
  </si>
  <si>
    <t>1220000063688</t>
  </si>
  <si>
    <t>196707071994032001</t>
  </si>
  <si>
    <t>EVA ZAKIYAH, Dra</t>
  </si>
  <si>
    <t>570695866432000</t>
  </si>
  <si>
    <t>1220097004207</t>
  </si>
  <si>
    <t>Diyanti Puspita Sari, AmdPrs, AmdPrs.</t>
  </si>
  <si>
    <t>9000025429730</t>
  </si>
  <si>
    <t>463115337407000</t>
  </si>
  <si>
    <t>196707151988022001</t>
  </si>
  <si>
    <t>YUSNETI, S.S.T</t>
  </si>
  <si>
    <t>670640572435001</t>
  </si>
  <si>
    <t>1220097004314</t>
  </si>
  <si>
    <t>NPS145172</t>
  </si>
  <si>
    <t>Karnelia Laksmi, AMd</t>
  </si>
  <si>
    <t>196707161989022001</t>
  </si>
  <si>
    <t>ARI WIJAYANTI</t>
  </si>
  <si>
    <t>9000025422073</t>
  </si>
  <si>
    <t>715913224023000</t>
  </si>
  <si>
    <t>593775117432000</t>
  </si>
  <si>
    <t>1220099005020</t>
  </si>
  <si>
    <t>196707181990031002</t>
  </si>
  <si>
    <t>NPS145191</t>
  </si>
  <si>
    <t>YULIANTO</t>
  </si>
  <si>
    <t>Andri Aprianto</t>
  </si>
  <si>
    <t>1220006699006</t>
  </si>
  <si>
    <t>594071011017000</t>
  </si>
  <si>
    <t>730308947445000</t>
  </si>
  <si>
    <t>1220003004721</t>
  </si>
  <si>
    <t>196708011991032002</t>
  </si>
  <si>
    <t>N. IDA IVONE JUMILA</t>
  </si>
  <si>
    <t>NPS145204</t>
  </si>
  <si>
    <t>Menik Ayu Wulandari, AMd</t>
  </si>
  <si>
    <t>594453292008000</t>
  </si>
  <si>
    <t>9000029082071</t>
  </si>
  <si>
    <t>1220098006474</t>
  </si>
  <si>
    <t>719083768005000</t>
  </si>
  <si>
    <t>196708071988032001</t>
  </si>
  <si>
    <t>SUYANTI</t>
  </si>
  <si>
    <t>NPS145232</t>
  </si>
  <si>
    <t>678397852045000</t>
  </si>
  <si>
    <t>Fajar Priyo Utomo, AMd</t>
  </si>
  <si>
    <t>1220000078157</t>
  </si>
  <si>
    <t>9000029079564</t>
  </si>
  <si>
    <t>664075934432000</t>
  </si>
  <si>
    <t>196708081997072001</t>
  </si>
  <si>
    <t>SALLY AMAN  NASUTION, SpPD,dr.</t>
  </si>
  <si>
    <t>247873250432000</t>
  </si>
  <si>
    <t>1220098009122</t>
  </si>
  <si>
    <t>NPS145259</t>
  </si>
  <si>
    <t>Gifary Akbar, AMd</t>
  </si>
  <si>
    <t>9000029092260</t>
  </si>
  <si>
    <t>719181364403000</t>
  </si>
  <si>
    <t>196708251987032002</t>
  </si>
  <si>
    <t>AHA EKAWATI, AMK</t>
  </si>
  <si>
    <t>594483455403000</t>
  </si>
  <si>
    <t>1220093001884</t>
  </si>
  <si>
    <t>NPS145274</t>
  </si>
  <si>
    <t>Dianita Pelitawati.,A.Md.Kep</t>
  </si>
  <si>
    <t>196709041989012003</t>
  </si>
  <si>
    <t>YATI NURHAYATI</t>
  </si>
  <si>
    <t>9000029079556</t>
  </si>
  <si>
    <t>719492597435000</t>
  </si>
  <si>
    <t>680929742009000</t>
  </si>
  <si>
    <t>1220000054869</t>
  </si>
  <si>
    <t>196709051987032001</t>
  </si>
  <si>
    <t>NPS145291</t>
  </si>
  <si>
    <t>ARIFAH</t>
  </si>
  <si>
    <t>Melia Hardiyati, A.Md. Kep</t>
  </si>
  <si>
    <t>1220006717394</t>
  </si>
  <si>
    <t>594483844403000</t>
  </si>
  <si>
    <t>719617631048000</t>
  </si>
  <si>
    <t>1220092003238</t>
  </si>
  <si>
    <t>196709071988022001</t>
  </si>
  <si>
    <t>PURWANINGSIH</t>
  </si>
  <si>
    <t>NPS145297</t>
  </si>
  <si>
    <t>Nurwulandari Putri, Amd.Kep</t>
  </si>
  <si>
    <t>678397365045000</t>
  </si>
  <si>
    <t>1250010847374</t>
  </si>
  <si>
    <t>1220000025190</t>
  </si>
  <si>
    <t>710827999407000</t>
  </si>
  <si>
    <t>196709081988032001</t>
  </si>
  <si>
    <t>YETI, S.KEP.</t>
  </si>
  <si>
    <t>778971259003000</t>
  </si>
  <si>
    <t>NPS145306</t>
  </si>
  <si>
    <t>1220088003150</t>
  </si>
  <si>
    <t>Maria Ulfah, AMK</t>
  </si>
  <si>
    <t>9000029079663</t>
  </si>
  <si>
    <t>196709151991032002</t>
  </si>
  <si>
    <t>KASIH</t>
  </si>
  <si>
    <t>678397472411000</t>
  </si>
  <si>
    <t>1220091008139</t>
  </si>
  <si>
    <t>NPS145308</t>
  </si>
  <si>
    <t>Sifa Rahmah Fauziah, AMK</t>
  </si>
  <si>
    <t>9000029081966</t>
  </si>
  <si>
    <t>196709171988032002</t>
  </si>
  <si>
    <t>Rd.TINI ROSTIANI</t>
  </si>
  <si>
    <t>597165711407000</t>
  </si>
  <si>
    <t>1220098001913</t>
  </si>
  <si>
    <t>196709171989012001</t>
  </si>
  <si>
    <t>NPS145314</t>
  </si>
  <si>
    <t>Rd.TINA ROSTIANA</t>
  </si>
  <si>
    <t>Ulfah Trisnawati, AMK</t>
  </si>
  <si>
    <t>678398801403000</t>
  </si>
  <si>
    <t>1220000072168</t>
  </si>
  <si>
    <t>9000029082006</t>
  </si>
  <si>
    <t>757476270521000</t>
  </si>
  <si>
    <t>196709201989012001</t>
  </si>
  <si>
    <t>FARIDA</t>
  </si>
  <si>
    <t>678398710432000</t>
  </si>
  <si>
    <t>1220096003168</t>
  </si>
  <si>
    <t>NPS145324</t>
  </si>
  <si>
    <t>196709201998032001</t>
  </si>
  <si>
    <t>Tribowo Kurniawan</t>
  </si>
  <si>
    <t>MARIA FRANSISCA HAM, Dr</t>
  </si>
  <si>
    <t>9000029079440</t>
  </si>
  <si>
    <t>247933400035000</t>
  </si>
  <si>
    <t>1220099007935</t>
  </si>
  <si>
    <t>756788329321000</t>
  </si>
  <si>
    <t>196709222009122001</t>
  </si>
  <si>
    <t>Rosalina Dewi Roeslani, dr. Sp.A</t>
  </si>
  <si>
    <t>581356631013000</t>
  </si>
  <si>
    <t>1010000022069</t>
  </si>
  <si>
    <t>NPS145344</t>
  </si>
  <si>
    <t>Nia Hanifah, Amd</t>
  </si>
  <si>
    <t>196710021992032002</t>
  </si>
  <si>
    <t>SITI KHODIJAH</t>
  </si>
  <si>
    <t>9000008665151</t>
  </si>
  <si>
    <t>742267248006000</t>
  </si>
  <si>
    <t>880857776416000</t>
  </si>
  <si>
    <t>1220004405232</t>
  </si>
  <si>
    <t>196710121988032002</t>
  </si>
  <si>
    <t>SITI NURHIDAYATI, AMF</t>
  </si>
  <si>
    <t>NPS145354</t>
  </si>
  <si>
    <t>Hari Prasetyo, S.Kom</t>
  </si>
  <si>
    <t>1220006923612</t>
  </si>
  <si>
    <t>728219809004000</t>
  </si>
  <si>
    <t>594483240001000</t>
  </si>
  <si>
    <t>1220098005294</t>
  </si>
  <si>
    <t>NPS145371</t>
  </si>
  <si>
    <t>Bayu Prasetya</t>
  </si>
  <si>
    <t>9000029093839</t>
  </si>
  <si>
    <t>196710141989012001</t>
  </si>
  <si>
    <t>720348010403000</t>
  </si>
  <si>
    <t>SRI HARTATI</t>
  </si>
  <si>
    <t>590010476024000</t>
  </si>
  <si>
    <t>1220000023013</t>
  </si>
  <si>
    <t>NPS145375</t>
  </si>
  <si>
    <t>Puji Dwi Aryanto</t>
  </si>
  <si>
    <t>196710242007012015</t>
  </si>
  <si>
    <t>SUSI RUSMIATI</t>
  </si>
  <si>
    <t>1220006946324</t>
  </si>
  <si>
    <t>425292901042000</t>
  </si>
  <si>
    <t>593751944008000</t>
  </si>
  <si>
    <t>1220004437433</t>
  </si>
  <si>
    <t>196710301987032001</t>
  </si>
  <si>
    <t>NPS145376</t>
  </si>
  <si>
    <t>TRIYANI SUDARMIATI</t>
  </si>
  <si>
    <t>Reina Oktaviani Sakti</t>
  </si>
  <si>
    <t>9000029093755</t>
  </si>
  <si>
    <t>593750136027000</t>
  </si>
  <si>
    <t>533055638023000</t>
  </si>
  <si>
    <t>1220084001174</t>
  </si>
  <si>
    <t>196710301997031001</t>
  </si>
  <si>
    <t>ARI PRAYITNO, dr. SpA</t>
  </si>
  <si>
    <t>NPS145382</t>
  </si>
  <si>
    <t>Novwita Intan Listianti</t>
  </si>
  <si>
    <t>098086150008000</t>
  </si>
  <si>
    <t>1220005637361</t>
  </si>
  <si>
    <t>9000025587487</t>
  </si>
  <si>
    <t>708641063005000</t>
  </si>
  <si>
    <t>196711021990032001</t>
  </si>
  <si>
    <t>NURMINDA N. HUTABARAT</t>
  </si>
  <si>
    <t>NPS145392</t>
  </si>
  <si>
    <t>594141673045000</t>
  </si>
  <si>
    <t>Dian Apriani Khasanah, AMKL</t>
  </si>
  <si>
    <t>1220004466192</t>
  </si>
  <si>
    <t>1560004555241</t>
  </si>
  <si>
    <t>741611735435000</t>
  </si>
  <si>
    <t>196711021997031002</t>
  </si>
  <si>
    <t>SUHARTOPO</t>
  </si>
  <si>
    <t>NPS145394</t>
  </si>
  <si>
    <t>692187032045000</t>
  </si>
  <si>
    <t>Aab Abrory, S.Kom</t>
  </si>
  <si>
    <t>1220001012148</t>
  </si>
  <si>
    <t>1250012193702</t>
  </si>
  <si>
    <t>746054949407000</t>
  </si>
  <si>
    <t>196711061992122001</t>
  </si>
  <si>
    <t>IVIT NOVITASARA,Sp.KG, Drg</t>
  </si>
  <si>
    <t>248445934009000</t>
  </si>
  <si>
    <t>1220004072164</t>
  </si>
  <si>
    <t>196711111990032002</t>
  </si>
  <si>
    <t>JURIAH</t>
  </si>
  <si>
    <t>NPS145396</t>
  </si>
  <si>
    <t>Vyanty Hastuty, S.Gz</t>
  </si>
  <si>
    <t>590010237008000</t>
  </si>
  <si>
    <t>1220000089683</t>
  </si>
  <si>
    <t>9000029079705</t>
  </si>
  <si>
    <t>672473642061000</t>
  </si>
  <si>
    <t>196711121992012001</t>
  </si>
  <si>
    <t>ENTIN KARTINI</t>
  </si>
  <si>
    <t>678397761001000</t>
  </si>
  <si>
    <t>1220000053267</t>
  </si>
  <si>
    <t>NPS145408</t>
  </si>
  <si>
    <t>Anis Khoirun Nisa, S. Farm</t>
  </si>
  <si>
    <t>196711151989032001</t>
  </si>
  <si>
    <t>9000029079887</t>
  </si>
  <si>
    <t>N ENING</t>
  </si>
  <si>
    <t>579756586027000</t>
  </si>
  <si>
    <t>697635860024000</t>
  </si>
  <si>
    <t>1220000097827</t>
  </si>
  <si>
    <t>NPS145411</t>
  </si>
  <si>
    <t>196711151991032001</t>
  </si>
  <si>
    <t>Irwansyah, SE</t>
  </si>
  <si>
    <t>SUHERIA SYARIFUDDIN,APK</t>
  </si>
  <si>
    <t>1220006982238</t>
  </si>
  <si>
    <t>593833270407000</t>
  </si>
  <si>
    <t>1220093001868</t>
  </si>
  <si>
    <t>196711161988022001</t>
  </si>
  <si>
    <t>NPS145412</t>
  </si>
  <si>
    <t>SRI PURWANTI</t>
  </si>
  <si>
    <t>Norma Wibawati, SE</t>
  </si>
  <si>
    <t>680930138404000</t>
  </si>
  <si>
    <t>1380007348472</t>
  </si>
  <si>
    <t>1220098006276</t>
  </si>
  <si>
    <t>803746338527000</t>
  </si>
  <si>
    <t>196711181991032002</t>
  </si>
  <si>
    <t>WIHARTI</t>
  </si>
  <si>
    <t>NPS145414</t>
  </si>
  <si>
    <t>245512249001000</t>
  </si>
  <si>
    <t>Sri Jumeno</t>
  </si>
  <si>
    <t>1220004596857</t>
  </si>
  <si>
    <t>9000014663877</t>
  </si>
  <si>
    <t>708725825008000</t>
  </si>
  <si>
    <t>196711301989012001</t>
  </si>
  <si>
    <t>ERMAWATI</t>
  </si>
  <si>
    <t>594453318017000</t>
  </si>
  <si>
    <t>1220000097637</t>
  </si>
  <si>
    <t>NPS145419</t>
  </si>
  <si>
    <t>Ria Anggraeni, SSi</t>
  </si>
  <si>
    <t>1220006984200</t>
  </si>
  <si>
    <t>740799630005000</t>
  </si>
  <si>
    <t>196712012008122001</t>
  </si>
  <si>
    <t>Lilis Sulastri</t>
  </si>
  <si>
    <t>798575692001000</t>
  </si>
  <si>
    <t>1220005279255</t>
  </si>
  <si>
    <t>NPS145424</t>
  </si>
  <si>
    <t>Ayu Triningsih, AMd.Prs</t>
  </si>
  <si>
    <t>9000029081768</t>
  </si>
  <si>
    <t>196712051988032002</t>
  </si>
  <si>
    <t>985186899045000</t>
  </si>
  <si>
    <t>TETTY RAHAYU ARTESIANA</t>
  </si>
  <si>
    <t>678397993076000</t>
  </si>
  <si>
    <t>1220098007126</t>
  </si>
  <si>
    <t>NPS145425</t>
  </si>
  <si>
    <t>Bayu Wisnu Muchti</t>
  </si>
  <si>
    <t>196712071994031003</t>
  </si>
  <si>
    <t>MUHAMAD NURDIN</t>
  </si>
  <si>
    <t>1290009953551</t>
  </si>
  <si>
    <t>594070831436000</t>
  </si>
  <si>
    <t>1220000012354</t>
  </si>
  <si>
    <t>NPS145443</t>
  </si>
  <si>
    <t>Dian Sutisna</t>
  </si>
  <si>
    <t>196712151990032003</t>
  </si>
  <si>
    <t>1220006985231</t>
  </si>
  <si>
    <t>NOZELITA</t>
  </si>
  <si>
    <t>816035489434000</t>
  </si>
  <si>
    <t>970781548008000</t>
  </si>
  <si>
    <t>1220088001626</t>
  </si>
  <si>
    <t>NPS145444</t>
  </si>
  <si>
    <t>196712202008121001</t>
  </si>
  <si>
    <t>Putri Edy Rizkyani, A.Md.Par</t>
  </si>
  <si>
    <t>Rudy Setia</t>
  </si>
  <si>
    <t>1240006643267</t>
  </si>
  <si>
    <t>799537386023000</t>
  </si>
  <si>
    <t>1220004342849</t>
  </si>
  <si>
    <t>196712231988032001</t>
  </si>
  <si>
    <t>NPS145446</t>
  </si>
  <si>
    <t>MUSLIHA,SST.</t>
  </si>
  <si>
    <t>Hesti Ufiasih, AmKeb</t>
  </si>
  <si>
    <t>9000029081032</t>
  </si>
  <si>
    <t>680929312017000</t>
  </si>
  <si>
    <t>734319809502000</t>
  </si>
  <si>
    <t>1220004913854</t>
  </si>
  <si>
    <t>196712271990032004</t>
  </si>
  <si>
    <t>EKA SRIATI YALASVIVA</t>
  </si>
  <si>
    <t>NPS145474</t>
  </si>
  <si>
    <t>Bayu Faizal Ramadhan</t>
  </si>
  <si>
    <t>893849968432000</t>
  </si>
  <si>
    <t>1560010618553</t>
  </si>
  <si>
    <t>1220002712670</t>
  </si>
  <si>
    <t>169768298432000</t>
  </si>
  <si>
    <t>196801011989012005</t>
  </si>
  <si>
    <t>IMAS HERLINA, S.Kep, NERS</t>
  </si>
  <si>
    <t>NPS145505</t>
  </si>
  <si>
    <t>594426348432000</t>
  </si>
  <si>
    <t>Decky Sigit Pranowo</t>
  </si>
  <si>
    <t>1220097004371</t>
  </si>
  <si>
    <t>9000029081891</t>
  </si>
  <si>
    <t>196801012007012070</t>
  </si>
  <si>
    <t>PUJI ASTUTI</t>
  </si>
  <si>
    <t>594453227001000</t>
  </si>
  <si>
    <t>1220096004976</t>
  </si>
  <si>
    <t>NPS145507</t>
  </si>
  <si>
    <t>Desy Kuswanti</t>
  </si>
  <si>
    <t>9000029081842</t>
  </si>
  <si>
    <t>756229076045000</t>
  </si>
  <si>
    <t>196801051992032005</t>
  </si>
  <si>
    <t>YETI ALIRANI</t>
  </si>
  <si>
    <t>692187354024000</t>
  </si>
  <si>
    <t>1220094003848</t>
  </si>
  <si>
    <t>NPS145509</t>
  </si>
  <si>
    <t>Indra Aprilianto</t>
  </si>
  <si>
    <t>9000029081909</t>
  </si>
  <si>
    <t>753120955004000</t>
  </si>
  <si>
    <t>196801051997031002</t>
  </si>
  <si>
    <t>IKA PRASETTYA WIJAYA,Dr.</t>
  </si>
  <si>
    <t>245461587432000</t>
  </si>
  <si>
    <t>1220099002001</t>
  </si>
  <si>
    <t>NPS145511</t>
  </si>
  <si>
    <t>Toto Oktobernad Silo, Amd</t>
  </si>
  <si>
    <t>196801061992022001</t>
  </si>
  <si>
    <t>ERNI ENDANG</t>
  </si>
  <si>
    <t>9000029081917</t>
  </si>
  <si>
    <t>346676968045000</t>
  </si>
  <si>
    <t>594453649015000</t>
  </si>
  <si>
    <t>1220088002236</t>
  </si>
  <si>
    <t>NPS145531</t>
  </si>
  <si>
    <t>Hengky Haposan Hamonangan,SH</t>
  </si>
  <si>
    <t>1220006997806</t>
  </si>
  <si>
    <t>802243923407000</t>
  </si>
  <si>
    <t>196801072006042013</t>
  </si>
  <si>
    <t>AIDA ROSITA TANTRI,dr</t>
  </si>
  <si>
    <t>NPS145536</t>
  </si>
  <si>
    <t>Fifi Refiana, SKM</t>
  </si>
  <si>
    <t>9000028520055</t>
  </si>
  <si>
    <t>722507704013000</t>
  </si>
  <si>
    <t>NPS145537</t>
  </si>
  <si>
    <t>Marsekal Ratih Anjasmami, SKM</t>
  </si>
  <si>
    <t>9000029081339</t>
  </si>
  <si>
    <t>670382159005000</t>
  </si>
  <si>
    <t>246822621043000</t>
  </si>
  <si>
    <t>1220004264431</t>
  </si>
  <si>
    <t>NPS145543</t>
  </si>
  <si>
    <t>196801101989012002</t>
  </si>
  <si>
    <t>Dyan Wisnhu Wardhani, AMK</t>
  </si>
  <si>
    <t>ETY WIDIAWATY</t>
  </si>
  <si>
    <t>1220007027264</t>
  </si>
  <si>
    <t>680929379001000</t>
  </si>
  <si>
    <t>1220000102627</t>
  </si>
  <si>
    <t>196801141999011001</t>
  </si>
  <si>
    <t>SUKAMTO, SpPD, Dr</t>
  </si>
  <si>
    <t>680873183412000</t>
  </si>
  <si>
    <t>1220099006010</t>
  </si>
  <si>
    <t>NPS145545</t>
  </si>
  <si>
    <t>Melyana Cherynasari, AMK</t>
  </si>
  <si>
    <t>9000029081560</t>
  </si>
  <si>
    <t>196801161994032003</t>
  </si>
  <si>
    <t>TRI ESTI UTAMI</t>
  </si>
  <si>
    <t>778972463071000</t>
  </si>
  <si>
    <t>1220092000887</t>
  </si>
  <si>
    <t>196801231994031004</t>
  </si>
  <si>
    <t>FERY LUDFI</t>
  </si>
  <si>
    <t>678367533407000</t>
  </si>
  <si>
    <t>NPS145556</t>
  </si>
  <si>
    <t>1220000055601</t>
  </si>
  <si>
    <t>Elsa Utami Putri, S.Farm.</t>
  </si>
  <si>
    <t>1660000752964</t>
  </si>
  <si>
    <t>641426101008000</t>
  </si>
  <si>
    <t>196801251992031001</t>
  </si>
  <si>
    <t>Arifin</t>
  </si>
  <si>
    <t>NPS145573</t>
  </si>
  <si>
    <t>Clara Ramanda, S.Si</t>
  </si>
  <si>
    <t>594140998023000</t>
  </si>
  <si>
    <t>9000029093201</t>
  </si>
  <si>
    <t>1220092000382</t>
  </si>
  <si>
    <t>741816698005000</t>
  </si>
  <si>
    <t>196801271997072001</t>
  </si>
  <si>
    <t>R.A.SETYO HANDRYASTUTI, Sp.A(K), Dr</t>
  </si>
  <si>
    <t>NPS145582</t>
  </si>
  <si>
    <t>091232033086000</t>
  </si>
  <si>
    <t>Nururrahmah Fajar, A.Md</t>
  </si>
  <si>
    <t>1220098008884</t>
  </si>
  <si>
    <t>1220007069142</t>
  </si>
  <si>
    <t>748902392027000</t>
  </si>
  <si>
    <t>196802021994031004</t>
  </si>
  <si>
    <t>DEDI SUPRIADI</t>
  </si>
  <si>
    <t>590081816433000</t>
  </si>
  <si>
    <t>NPS145589</t>
  </si>
  <si>
    <t>1220000053044</t>
  </si>
  <si>
    <t>Fetty Novian Pulungan</t>
  </si>
  <si>
    <t>1220007072757</t>
  </si>
  <si>
    <t>196802071994032001</t>
  </si>
  <si>
    <t>NILA PRABAWATI</t>
  </si>
  <si>
    <t>692187347018000</t>
  </si>
  <si>
    <t>1220000024565</t>
  </si>
  <si>
    <t>NPS145593</t>
  </si>
  <si>
    <t>Hanif Robbani</t>
  </si>
  <si>
    <t>1670001405843</t>
  </si>
  <si>
    <t>743870214447000</t>
  </si>
  <si>
    <t>196802121992032001</t>
  </si>
  <si>
    <t>BETTY NURBAETTY, AMK</t>
  </si>
  <si>
    <t>877319723008000</t>
  </si>
  <si>
    <t>1220000085533</t>
  </si>
  <si>
    <t>NPS145596</t>
  </si>
  <si>
    <t>Mira Hartantih, A.Md.</t>
  </si>
  <si>
    <t>1220007076188</t>
  </si>
  <si>
    <t>196802151988032001</t>
  </si>
  <si>
    <t>WILUJENG SARTIKOWATI</t>
  </si>
  <si>
    <t>444586259412000</t>
  </si>
  <si>
    <t>1220000074693</t>
  </si>
  <si>
    <t>NPS145598</t>
  </si>
  <si>
    <t>Nadya Sabrina, A.Md</t>
  </si>
  <si>
    <t>196802152007011043</t>
  </si>
  <si>
    <t>Edi Sugiana</t>
  </si>
  <si>
    <t>9000029088169</t>
  </si>
  <si>
    <t>880857636015000</t>
  </si>
  <si>
    <t>1220004951953</t>
  </si>
  <si>
    <t>NPS145599</t>
  </si>
  <si>
    <t>Mira Agustina Risky Andriyani, A.Md.A.K</t>
  </si>
  <si>
    <t>9000029088011</t>
  </si>
  <si>
    <t>196802201990031001</t>
  </si>
  <si>
    <t>MOCHAMMAD RESTU SUHENDAR</t>
  </si>
  <si>
    <t>680930633001000</t>
  </si>
  <si>
    <t>1220088001048</t>
  </si>
  <si>
    <t>NPS145603</t>
  </si>
  <si>
    <t>Agnes Dewinta</t>
  </si>
  <si>
    <t>196802231992012001</t>
  </si>
  <si>
    <t>PUJININGSIH</t>
  </si>
  <si>
    <t>9000026928532</t>
  </si>
  <si>
    <t>714080645525000</t>
  </si>
  <si>
    <t>593774995004000</t>
  </si>
  <si>
    <t>1220094003947</t>
  </si>
  <si>
    <t>196803031988032002</t>
  </si>
  <si>
    <t>NPS145606</t>
  </si>
  <si>
    <t>MIARLI HARTAMULYANAH, AMK</t>
  </si>
  <si>
    <t>Shabrina Kandi Budiyanto, A.Md</t>
  </si>
  <si>
    <t>9000029087971</t>
  </si>
  <si>
    <t>593774367435000</t>
  </si>
  <si>
    <t>803110386006000</t>
  </si>
  <si>
    <t>1220000075898</t>
  </si>
  <si>
    <t>196803061988022001</t>
  </si>
  <si>
    <t>RETNO DEWI PALUPI,AMK</t>
  </si>
  <si>
    <t>NPS145627</t>
  </si>
  <si>
    <t>Gumelar Rukun Sadewo</t>
  </si>
  <si>
    <t>593750326024000</t>
  </si>
  <si>
    <t>1220092005340</t>
  </si>
  <si>
    <t>1220007077038</t>
  </si>
  <si>
    <t>751031840407000</t>
  </si>
  <si>
    <t>196803081988032001</t>
  </si>
  <si>
    <t>TRI WAHYUNI</t>
  </si>
  <si>
    <t>678398322009000</t>
  </si>
  <si>
    <t>NPS145658</t>
  </si>
  <si>
    <t>1220089000791</t>
  </si>
  <si>
    <t>Eka Setiya Rini, AMK</t>
  </si>
  <si>
    <t>9000029088557</t>
  </si>
  <si>
    <t>742140874521000</t>
  </si>
  <si>
    <t>196803081997031001</t>
  </si>
  <si>
    <t>CEVA WICAKSONO PITOYO</t>
  </si>
  <si>
    <t>242253813013000</t>
  </si>
  <si>
    <t>1220004448430</t>
  </si>
  <si>
    <t>NPS145661</t>
  </si>
  <si>
    <t>Endah Puji Astuti, AMd. Kep</t>
  </si>
  <si>
    <t>196803101988032001</t>
  </si>
  <si>
    <t>9000029089068</t>
  </si>
  <si>
    <t>NAHIMAH, AMK</t>
  </si>
  <si>
    <t>594435984402000</t>
  </si>
  <si>
    <t>1220094001172</t>
  </si>
  <si>
    <t>196803121994032002</t>
  </si>
  <si>
    <t>NPS145665</t>
  </si>
  <si>
    <t>ZAWIYAH</t>
  </si>
  <si>
    <t>Faridz Nurdin, AMd.Kep</t>
  </si>
  <si>
    <t>9000029088334</t>
  </si>
  <si>
    <t>593775224009000</t>
  </si>
  <si>
    <t>1220098003521</t>
  </si>
  <si>
    <t>196803191991032001</t>
  </si>
  <si>
    <t>NENENG RUMIASIH</t>
  </si>
  <si>
    <t>NPS145684</t>
  </si>
  <si>
    <t>Laura Novitaria Limbong, AMK</t>
  </si>
  <si>
    <t>680929361001000</t>
  </si>
  <si>
    <t>1220000084718</t>
  </si>
  <si>
    <t>9000029088383</t>
  </si>
  <si>
    <t>817951155438000</t>
  </si>
  <si>
    <t>196803241989012001</t>
  </si>
  <si>
    <t>NURHAYATI</t>
  </si>
  <si>
    <t>593774318042000</t>
  </si>
  <si>
    <t>1220097006210</t>
  </si>
  <si>
    <t>NPS145692</t>
  </si>
  <si>
    <t>Muhammad Ulfan Salafudin, AMK</t>
  </si>
  <si>
    <t>9000029088789</t>
  </si>
  <si>
    <t>839087624502000</t>
  </si>
  <si>
    <t>196803251994032001</t>
  </si>
  <si>
    <t>NOEGRAHARTI, Apt.M.Pharm, Dra</t>
  </si>
  <si>
    <t>594483752023000</t>
  </si>
  <si>
    <t>1220094003186</t>
  </si>
  <si>
    <t>NPS145704</t>
  </si>
  <si>
    <t>Nurul Waqiah, AMK</t>
  </si>
  <si>
    <t>9000029088458</t>
  </si>
  <si>
    <t>196804011990032001</t>
  </si>
  <si>
    <t>NINING CASWINI, S.Kep, Ners</t>
  </si>
  <si>
    <t>687375410009000</t>
  </si>
  <si>
    <t>1220099000716</t>
  </si>
  <si>
    <t>NPS145717</t>
  </si>
  <si>
    <t>Rizki Yunita, AMK</t>
  </si>
  <si>
    <t>196804012007011060</t>
  </si>
  <si>
    <t>9000029088508</t>
  </si>
  <si>
    <t>Hadi Sutrisno</t>
  </si>
  <si>
    <t>594386112403000</t>
  </si>
  <si>
    <t>1220004950419</t>
  </si>
  <si>
    <t>NPS145718</t>
  </si>
  <si>
    <t>RODIN SHOLAHUDIN, A.Md.Kep</t>
  </si>
  <si>
    <t>196804012007101001</t>
  </si>
  <si>
    <t>ROSID</t>
  </si>
  <si>
    <t>893919415008000</t>
  </si>
  <si>
    <t>1220004340546</t>
  </si>
  <si>
    <t>196804021992031002</t>
  </si>
  <si>
    <t>MUNAWIR</t>
  </si>
  <si>
    <t>289135501024000</t>
  </si>
  <si>
    <t>1220097007051</t>
  </si>
  <si>
    <t>196804031988032002</t>
  </si>
  <si>
    <t>SUKIJAH</t>
  </si>
  <si>
    <t>676388317432000</t>
  </si>
  <si>
    <t>1220007074308</t>
  </si>
  <si>
    <t>1220091004534</t>
  </si>
  <si>
    <t>196804081989022001</t>
  </si>
  <si>
    <t>SUMARSIH</t>
  </si>
  <si>
    <t>880857750027000</t>
  </si>
  <si>
    <t>1220000075641</t>
  </si>
  <si>
    <t>NPS145755</t>
  </si>
  <si>
    <t>Fathiah Avianti</t>
  </si>
  <si>
    <t>196804092007012023</t>
  </si>
  <si>
    <t>KADARMANINGSIH SAYEKTI AMURWANI</t>
  </si>
  <si>
    <t>1220007067336</t>
  </si>
  <si>
    <t>593750490035000</t>
  </si>
  <si>
    <t>1220004527506</t>
  </si>
  <si>
    <t>196804102007102001</t>
  </si>
  <si>
    <t>NPS145763</t>
  </si>
  <si>
    <t>SIH WIJAYANTI</t>
  </si>
  <si>
    <t>Tri Ika Florida Sinaga</t>
  </si>
  <si>
    <t>1220007067609</t>
  </si>
  <si>
    <t>590082863403000</t>
  </si>
  <si>
    <t>709489918117000</t>
  </si>
  <si>
    <t>1220004169036</t>
  </si>
  <si>
    <t>196804111990032001</t>
  </si>
  <si>
    <t>ICIH DINA TRIANTI</t>
  </si>
  <si>
    <t>NPS145781</t>
  </si>
  <si>
    <t>Dian Fidusia, AMd.Kep</t>
  </si>
  <si>
    <t>590010419004000</t>
  </si>
  <si>
    <t>1220000127236</t>
  </si>
  <si>
    <t>9000029093540</t>
  </si>
  <si>
    <t>196804131994031002</t>
  </si>
  <si>
    <t>YAMUN</t>
  </si>
  <si>
    <t>773973730412000</t>
  </si>
  <si>
    <t>NPS145793</t>
  </si>
  <si>
    <t>Ganesha Eka Murti, S.Farm</t>
  </si>
  <si>
    <t>1220000061898</t>
  </si>
  <si>
    <t>1220007076063</t>
  </si>
  <si>
    <t>755093259027000</t>
  </si>
  <si>
    <t>196804142009122001</t>
  </si>
  <si>
    <t>Endah Rubrifianti Putri</t>
  </si>
  <si>
    <t>348447368016000</t>
  </si>
  <si>
    <t>1270093039343</t>
  </si>
  <si>
    <t>NPS145812</t>
  </si>
  <si>
    <t>Yopita Sari</t>
  </si>
  <si>
    <t>1130006577229</t>
  </si>
  <si>
    <t>749098489313000</t>
  </si>
  <si>
    <t>196804151988032001</t>
  </si>
  <si>
    <t>AI MARTINI</t>
  </si>
  <si>
    <t>593750664001000</t>
  </si>
  <si>
    <t>1220091008006</t>
  </si>
  <si>
    <t>NPS145813</t>
  </si>
  <si>
    <t>Syarifah Aini</t>
  </si>
  <si>
    <t>1220007091476</t>
  </si>
  <si>
    <t>196804171993032002</t>
  </si>
  <si>
    <t>717513741023000</t>
  </si>
  <si>
    <t>ENDANG UPAYANTI,AMK</t>
  </si>
  <si>
    <t>680931847001000</t>
  </si>
  <si>
    <t>1220000097801</t>
  </si>
  <si>
    <t>196804181989022001</t>
  </si>
  <si>
    <t>NPS145814</t>
  </si>
  <si>
    <t>ENDANG RUKMINI</t>
  </si>
  <si>
    <t>Satrio Nugroho, SE</t>
  </si>
  <si>
    <t>9000005891776</t>
  </si>
  <si>
    <t>774107940412000</t>
  </si>
  <si>
    <t>1220092001562</t>
  </si>
  <si>
    <t>196804191989012001</t>
  </si>
  <si>
    <t>ENTIN WAHYUNI</t>
  </si>
  <si>
    <t>NPS145815</t>
  </si>
  <si>
    <t>Sherly Maharani, SE</t>
  </si>
  <si>
    <t>678397001001000</t>
  </si>
  <si>
    <t>1220000099070</t>
  </si>
  <si>
    <t>1220007091039</t>
  </si>
  <si>
    <t>753432533201000</t>
  </si>
  <si>
    <t>196804201999011001</t>
  </si>
  <si>
    <t>SURAHMAN HAKIM, Dr</t>
  </si>
  <si>
    <t>075432898001000</t>
  </si>
  <si>
    <t>1220099005178</t>
  </si>
  <si>
    <t>NPS145817</t>
  </si>
  <si>
    <t>Firlianita Ahdiyanti, S.Gz</t>
  </si>
  <si>
    <t>196804211989012001</t>
  </si>
  <si>
    <t>ALIYAH</t>
  </si>
  <si>
    <t>1220007090841</t>
  </si>
  <si>
    <t>540105905407000</t>
  </si>
  <si>
    <t>594286593017000</t>
  </si>
  <si>
    <t>1220093006263</t>
  </si>
  <si>
    <t>NPS145818</t>
  </si>
  <si>
    <t>Candra Dwi Prabowo, AMd</t>
  </si>
  <si>
    <t>196804212009122001</t>
  </si>
  <si>
    <t>1670001367605</t>
  </si>
  <si>
    <t>728391327407000</t>
  </si>
  <si>
    <t>Raden Roro Supriyanti Trisnaningsih</t>
  </si>
  <si>
    <t>715448452004000</t>
  </si>
  <si>
    <t>1220005597367</t>
  </si>
  <si>
    <t>NPS145820</t>
  </si>
  <si>
    <t>Arum Pratiwi</t>
  </si>
  <si>
    <t>1220007085569</t>
  </si>
  <si>
    <t>716237615006000</t>
  </si>
  <si>
    <t>196804221991032001</t>
  </si>
  <si>
    <t>ANDRIYANI</t>
  </si>
  <si>
    <t>NPS145830</t>
  </si>
  <si>
    <t>Tiara Yurika Ananda,A.Md</t>
  </si>
  <si>
    <t>773987904403000</t>
  </si>
  <si>
    <t>1220095003003</t>
  </si>
  <si>
    <t>1220007107165</t>
  </si>
  <si>
    <t>094419249001000</t>
  </si>
  <si>
    <t>NPS145833</t>
  </si>
  <si>
    <t>Siti Istiqomah, S.Gz</t>
  </si>
  <si>
    <t>1220007105433</t>
  </si>
  <si>
    <t>NPS145854</t>
  </si>
  <si>
    <t>Rizke Wahyu Agustina</t>
  </si>
  <si>
    <t>1220007296398</t>
  </si>
  <si>
    <t>196804231998032001</t>
  </si>
  <si>
    <t>HETI ROHETI,AMK</t>
  </si>
  <si>
    <t>593750185435000</t>
  </si>
  <si>
    <t>NPS145856</t>
  </si>
  <si>
    <t>1220099000989</t>
  </si>
  <si>
    <t>Ahmad Firmansyah</t>
  </si>
  <si>
    <t>1220007292470</t>
  </si>
  <si>
    <t>757968813435000</t>
  </si>
  <si>
    <t>196805061989022002</t>
  </si>
  <si>
    <t>YUSMAENAH</t>
  </si>
  <si>
    <t>593752231009000</t>
  </si>
  <si>
    <t>1220000079304</t>
  </si>
  <si>
    <t>NPS145869</t>
  </si>
  <si>
    <t>Wahab Abdi Siregar</t>
  </si>
  <si>
    <t>1220007291944</t>
  </si>
  <si>
    <t>756794871066000</t>
  </si>
  <si>
    <t>196805081989012001</t>
  </si>
  <si>
    <t>PURNAMA NASUTION</t>
  </si>
  <si>
    <t>680930880034000</t>
  </si>
  <si>
    <t>1220091005341</t>
  </si>
  <si>
    <t>NPS145885</t>
  </si>
  <si>
    <t>Asri Puspitasari, S.Gz</t>
  </si>
  <si>
    <t>196805152007012056</t>
  </si>
  <si>
    <t>1220007358313</t>
  </si>
  <si>
    <t>SUYATINI</t>
  </si>
  <si>
    <t>790725071402000</t>
  </si>
  <si>
    <t>1220002018680</t>
  </si>
  <si>
    <t>NPS145888</t>
  </si>
  <si>
    <t>Eka Listiana Ariyani, S.Kom</t>
  </si>
  <si>
    <t>196805271989022001</t>
  </si>
  <si>
    <t>Wiwi Bowowati, AMK</t>
  </si>
  <si>
    <t>1220007363669</t>
  </si>
  <si>
    <t>183890656027000</t>
  </si>
  <si>
    <t>1220000080732</t>
  </si>
  <si>
    <t>NPS145890</t>
  </si>
  <si>
    <t>196805281990032001</t>
  </si>
  <si>
    <t>Lusi Nur Atika, Amd.Kep</t>
  </si>
  <si>
    <t>ENING SUPRIATI</t>
  </si>
  <si>
    <t>1220007368189</t>
  </si>
  <si>
    <t>802977967653000</t>
  </si>
  <si>
    <t>680931029407000</t>
  </si>
  <si>
    <t>1220001134413</t>
  </si>
  <si>
    <t>196806011990032002</t>
  </si>
  <si>
    <t>SITI JUHARIYAH</t>
  </si>
  <si>
    <t>NPS145904</t>
  </si>
  <si>
    <t>Jeaneria Rushadi, SKM</t>
  </si>
  <si>
    <t>798568036003000</t>
  </si>
  <si>
    <t>1220007391538</t>
  </si>
  <si>
    <t>1220004588870</t>
  </si>
  <si>
    <t>196806012009122001</t>
  </si>
  <si>
    <t>Walda Junetta Marsintauli P, S.Sos</t>
  </si>
  <si>
    <t>NPS145911</t>
  </si>
  <si>
    <t>Denny Agusta Kurniawan, Amd. Aud</t>
  </si>
  <si>
    <t>592368427043000</t>
  </si>
  <si>
    <t>1220005599173</t>
  </si>
  <si>
    <t>1220007108775</t>
  </si>
  <si>
    <t>763666286533000</t>
  </si>
  <si>
    <t>196806051992032001</t>
  </si>
  <si>
    <t>NURYATI, AMK</t>
  </si>
  <si>
    <t>894486638403000</t>
  </si>
  <si>
    <t>NPS145912</t>
  </si>
  <si>
    <t>1220090000905</t>
  </si>
  <si>
    <t>Mujiono, Amd. Aud</t>
  </si>
  <si>
    <t>1220007401832</t>
  </si>
  <si>
    <t>801368044452000</t>
  </si>
  <si>
    <t>196806061991032002</t>
  </si>
  <si>
    <t>JUNITA GARDINI</t>
  </si>
  <si>
    <t>880857768011000</t>
  </si>
  <si>
    <t>1220001033136</t>
  </si>
  <si>
    <t>NPS145954</t>
  </si>
  <si>
    <t>Ardhy Damanhury, SH</t>
  </si>
  <si>
    <t>1220007480323</t>
  </si>
  <si>
    <t>805287810028000</t>
  </si>
  <si>
    <t>196806072009122001</t>
  </si>
  <si>
    <t>Made Susiyanti, dr. Sp.M</t>
  </si>
  <si>
    <t>180201949005000</t>
  </si>
  <si>
    <t>1220005627842</t>
  </si>
  <si>
    <t>NPS145963</t>
  </si>
  <si>
    <t>Shinta Apriyani Wulandari, S.Kom</t>
  </si>
  <si>
    <t>196806112006042013</t>
  </si>
  <si>
    <t>TRI SUSILOWATI, SE</t>
  </si>
  <si>
    <t>1220007491031</t>
  </si>
  <si>
    <t>712377472404000</t>
  </si>
  <si>
    <t>172437550027001</t>
  </si>
  <si>
    <t>1220004165927</t>
  </si>
  <si>
    <t>196806121990031001</t>
  </si>
  <si>
    <t>NPS145965</t>
  </si>
  <si>
    <t>MISBAHUS SUDUR</t>
  </si>
  <si>
    <t>Riska Herisdayanti, AMF</t>
  </si>
  <si>
    <t>1240007070635</t>
  </si>
  <si>
    <t>590010229403000</t>
  </si>
  <si>
    <t>802473942438000</t>
  </si>
  <si>
    <t>1220092000648</t>
  </si>
  <si>
    <t>196806121991032002</t>
  </si>
  <si>
    <t>DEDEH HERMAWATI</t>
  </si>
  <si>
    <t>NPS146005</t>
  </si>
  <si>
    <t>Nurul Aini Sumarno, Amd,Kep</t>
  </si>
  <si>
    <t>678398678009000</t>
  </si>
  <si>
    <t>1220007547212</t>
  </si>
  <si>
    <t>1220095003631</t>
  </si>
  <si>
    <t>905639126447000</t>
  </si>
  <si>
    <t>196806151988032001</t>
  </si>
  <si>
    <t>TUTI SUHYATININGSIH,AMK</t>
  </si>
  <si>
    <t>NPS146017</t>
  </si>
  <si>
    <t>Hariansyah Yusuf, Amd</t>
  </si>
  <si>
    <t>594426389004000</t>
  </si>
  <si>
    <t>1220007554796</t>
  </si>
  <si>
    <t>745631861023000</t>
  </si>
  <si>
    <t>1220095004209</t>
  </si>
  <si>
    <t>NPS146025</t>
  </si>
  <si>
    <t>Ayu Sekarini, AMF</t>
  </si>
  <si>
    <t>1220007568606</t>
  </si>
  <si>
    <t>808705362416000</t>
  </si>
  <si>
    <t>196806152007011055</t>
  </si>
  <si>
    <t>WARMIN SUPARMIN</t>
  </si>
  <si>
    <t>594286429011000</t>
  </si>
  <si>
    <t>1220004347665</t>
  </si>
  <si>
    <t>NPS146028</t>
  </si>
  <si>
    <t>Desi Yani , Amd. Prs</t>
  </si>
  <si>
    <t>1220007567426</t>
  </si>
  <si>
    <t>808240071013000</t>
  </si>
  <si>
    <t>196806161988032002</t>
  </si>
  <si>
    <t>YUNI MAULIDA</t>
  </si>
  <si>
    <t>NPS146044</t>
  </si>
  <si>
    <t>092117647403000</t>
  </si>
  <si>
    <t>Muhammad Eggy Ramadhan</t>
  </si>
  <si>
    <t>1220007615670</t>
  </si>
  <si>
    <t>1220000075583</t>
  </si>
  <si>
    <t>NPS146048</t>
  </si>
  <si>
    <t>Zhafira Fihayah, AMTE</t>
  </si>
  <si>
    <t>196806172000031002</t>
  </si>
  <si>
    <t>1220007606877</t>
  </si>
  <si>
    <t>DEDI MUHTADIN, SKP</t>
  </si>
  <si>
    <t>794861252433000</t>
  </si>
  <si>
    <t>1220001066409</t>
  </si>
  <si>
    <t>NPS146060</t>
  </si>
  <si>
    <t>Dicky Nanda Prasetya, A.Md.Kep</t>
  </si>
  <si>
    <t>1220007621918</t>
  </si>
  <si>
    <t>813398609521000</t>
  </si>
  <si>
    <t>196806221992021001</t>
  </si>
  <si>
    <t>HARTONO</t>
  </si>
  <si>
    <t>NPS146061</t>
  </si>
  <si>
    <t>593773864412000</t>
  </si>
  <si>
    <t>Dimas Janu Pratama, A.Md.Kep</t>
  </si>
  <si>
    <t>1220004642529</t>
  </si>
  <si>
    <t>1220007622114</t>
  </si>
  <si>
    <t>Ai Yulia Sofyana, Amd.Prs</t>
  </si>
  <si>
    <t>196806251991032014</t>
  </si>
  <si>
    <t>NURJANAH</t>
  </si>
  <si>
    <t>826799702438000</t>
  </si>
  <si>
    <t>680929304005000</t>
  </si>
  <si>
    <t>1220094001347</t>
  </si>
  <si>
    <t>NPS146091</t>
  </si>
  <si>
    <t>Novitasari Resikahil, Amd. Prs</t>
  </si>
  <si>
    <t>196806261992032002</t>
  </si>
  <si>
    <t>1220007670568</t>
  </si>
  <si>
    <t>ENDANG PRIHARTINI</t>
  </si>
  <si>
    <t>774259147005000</t>
  </si>
  <si>
    <t>1220000094840</t>
  </si>
  <si>
    <t>NPS146092</t>
  </si>
  <si>
    <t>196806281989032002</t>
  </si>
  <si>
    <t>Syifa Fauziyah Novianti, Amd.Prs</t>
  </si>
  <si>
    <t>TRIMAH</t>
  </si>
  <si>
    <t>9000016034622</t>
  </si>
  <si>
    <t>818301236077000</t>
  </si>
  <si>
    <t>594453060435000</t>
  </si>
  <si>
    <t>1220000075948</t>
  </si>
  <si>
    <t>196807031990032010</t>
  </si>
  <si>
    <t>SRI MULYATI</t>
  </si>
  <si>
    <t>NPS146093</t>
  </si>
  <si>
    <t>Dicky Ibrahim</t>
  </si>
  <si>
    <t>472802834004000</t>
  </si>
  <si>
    <t>1220000090400</t>
  </si>
  <si>
    <t>1570005583514</t>
  </si>
  <si>
    <t>818001083448000</t>
  </si>
  <si>
    <t>196807071990032002</t>
  </si>
  <si>
    <t>TATI MULYATI, S.Kep.Ners.</t>
  </si>
  <si>
    <t>680928926407000</t>
  </si>
  <si>
    <t>1220092005175</t>
  </si>
  <si>
    <t>NPS146099</t>
  </si>
  <si>
    <t>Bhakty Azhary</t>
  </si>
  <si>
    <t>196807091993022001</t>
  </si>
  <si>
    <t>JULIETA PANCAWATI,Drg.,Sp.Ort.</t>
  </si>
  <si>
    <t>9000021241758</t>
  </si>
  <si>
    <t>481460285017000</t>
  </si>
  <si>
    <t>1220097003308</t>
  </si>
  <si>
    <t>196807171989022001</t>
  </si>
  <si>
    <t>JULIYANTI, AMK.</t>
  </si>
  <si>
    <t>594385296412000</t>
  </si>
  <si>
    <t>NPS146100</t>
  </si>
  <si>
    <t>1220000097751</t>
  </si>
  <si>
    <t>Wisnu</t>
  </si>
  <si>
    <t>1220007670717</t>
  </si>
  <si>
    <t>196807211989012001</t>
  </si>
  <si>
    <t>NANI HERAWATI</t>
  </si>
  <si>
    <t>594141251023000</t>
  </si>
  <si>
    <t>1220000103401</t>
  </si>
  <si>
    <t>NPS146102</t>
  </si>
  <si>
    <t>Budi Kurniawan, Amd</t>
  </si>
  <si>
    <t>1220007670725</t>
  </si>
  <si>
    <t>819239138426000</t>
  </si>
  <si>
    <t>196807211994031003</t>
  </si>
  <si>
    <t>MATUSIN</t>
  </si>
  <si>
    <t>773973391009000</t>
  </si>
  <si>
    <t>1220000076284</t>
  </si>
  <si>
    <t>NPS146103</t>
  </si>
  <si>
    <t>Muhamad Aprilialdi, Amd</t>
  </si>
  <si>
    <t>1330013810957</t>
  </si>
  <si>
    <t>748858321436000</t>
  </si>
  <si>
    <t>196808021991032003</t>
  </si>
  <si>
    <t>WIWI WAHYUNI</t>
  </si>
  <si>
    <t>680930690048000</t>
  </si>
  <si>
    <t>NPS146107</t>
  </si>
  <si>
    <t>1220092001182</t>
  </si>
  <si>
    <t>Tia Yuni Saputri, ST</t>
  </si>
  <si>
    <t>1220007670683</t>
  </si>
  <si>
    <t>840339543201000</t>
  </si>
  <si>
    <t>196808042009121001</t>
  </si>
  <si>
    <t>Agus Inanto Pratikno</t>
  </si>
  <si>
    <t>NPS146116</t>
  </si>
  <si>
    <t>Andriyanto, Amd.Kep</t>
  </si>
  <si>
    <t>1220007667994</t>
  </si>
  <si>
    <t>NPS146117</t>
  </si>
  <si>
    <t>Khoirunnisa, A.Md.Kep</t>
  </si>
  <si>
    <t>1220007668026</t>
  </si>
  <si>
    <t>790815096086000</t>
  </si>
  <si>
    <t>1220004222025</t>
  </si>
  <si>
    <t>NPS146136</t>
  </si>
  <si>
    <t>196808062014121002</t>
  </si>
  <si>
    <t>Claudya Theresia</t>
  </si>
  <si>
    <t>WIFANTO SADITYA JEO, dr, SpB(K)BD</t>
  </si>
  <si>
    <t>1230030070009</t>
  </si>
  <si>
    <t>068678812036000</t>
  </si>
  <si>
    <t>1220005603363</t>
  </si>
  <si>
    <t>NPS146138</t>
  </si>
  <si>
    <t>196808071989012003</t>
  </si>
  <si>
    <t>Ema Aenun Nafiah, Amd.Prs</t>
  </si>
  <si>
    <t>ROSDIANA MANULANG</t>
  </si>
  <si>
    <t>1220007692117</t>
  </si>
  <si>
    <t>678397043009000</t>
  </si>
  <si>
    <t>1220000091085</t>
  </si>
  <si>
    <t>196808071996032003</t>
  </si>
  <si>
    <t>NPS146140</t>
  </si>
  <si>
    <t>NURAENI, AMK</t>
  </si>
  <si>
    <t>Nurlita, Amd.Prs</t>
  </si>
  <si>
    <t>296235971002000</t>
  </si>
  <si>
    <t>1220007699542</t>
  </si>
  <si>
    <t>1220000089758</t>
  </si>
  <si>
    <t>762332476412000</t>
  </si>
  <si>
    <t>196808081989012001</t>
  </si>
  <si>
    <t>ELIS PUJI UTAMI, Ns, S.Kp</t>
  </si>
  <si>
    <t>NPS146142</t>
  </si>
  <si>
    <t>594141475024000</t>
  </si>
  <si>
    <t>Tesar Yusuf, Amd.Prs</t>
  </si>
  <si>
    <t>1220001125932</t>
  </si>
  <si>
    <t>9000020687662</t>
  </si>
  <si>
    <t>196808161989012001</t>
  </si>
  <si>
    <t>SRI WAHYUTI,AMK</t>
  </si>
  <si>
    <t>594385239407000</t>
  </si>
  <si>
    <t>NPS146164</t>
  </si>
  <si>
    <t>1220098000782</t>
  </si>
  <si>
    <t>Bagja Adiprama</t>
  </si>
  <si>
    <t>9000030294509</t>
  </si>
  <si>
    <t>196808181988032002</t>
  </si>
  <si>
    <t>YATI HAYATI</t>
  </si>
  <si>
    <t>593752371407000</t>
  </si>
  <si>
    <t>1220000052913</t>
  </si>
  <si>
    <t>NPS146184</t>
  </si>
  <si>
    <t>Jefrina Ayu Wardani, S.Farm.,Apt</t>
  </si>
  <si>
    <t>1220007806386</t>
  </si>
  <si>
    <t>716929534326000</t>
  </si>
  <si>
    <t>196808191991031003</t>
  </si>
  <si>
    <t>AGUS PURWANTO, SKM</t>
  </si>
  <si>
    <t>594070971403000</t>
  </si>
  <si>
    <t>1220000097785</t>
  </si>
  <si>
    <t>NPS146190</t>
  </si>
  <si>
    <t>Fitri Wulan Anggraini, SKM</t>
  </si>
  <si>
    <t>196808242007012019</t>
  </si>
  <si>
    <t>1550007076709</t>
  </si>
  <si>
    <t>DARLINA</t>
  </si>
  <si>
    <t>8090905582402000</t>
  </si>
  <si>
    <t>778798595027000</t>
  </si>
  <si>
    <t>1220004948140</t>
  </si>
  <si>
    <t>NPS146204</t>
  </si>
  <si>
    <t>Widi Muawiyyah, AMF</t>
  </si>
  <si>
    <t>1220007798476</t>
  </si>
  <si>
    <t>830649745501000</t>
  </si>
  <si>
    <t>196809031988032001</t>
  </si>
  <si>
    <t>SRI INARSIH, AMK</t>
  </si>
  <si>
    <t>590010906009000</t>
  </si>
  <si>
    <t>NPS146220</t>
  </si>
  <si>
    <t>Heny Piti Hary, Amd.Kep</t>
  </si>
  <si>
    <t>1220000052939</t>
  </si>
  <si>
    <t>1270007708389</t>
  </si>
  <si>
    <t>825640642017000</t>
  </si>
  <si>
    <t>196809051988032001</t>
  </si>
  <si>
    <t>NURBAINAH</t>
  </si>
  <si>
    <t>NPS146227</t>
  </si>
  <si>
    <t>Salma Mahardika, Amd.Kep</t>
  </si>
  <si>
    <t>594453391036000</t>
  </si>
  <si>
    <t>1220000053705</t>
  </si>
  <si>
    <t>1570005413258</t>
  </si>
  <si>
    <t>843081688448000</t>
  </si>
  <si>
    <t>196809051988032002</t>
  </si>
  <si>
    <t>SITI KUSMARIAH</t>
  </si>
  <si>
    <t>472625375403000</t>
  </si>
  <si>
    <t>NPS146235</t>
  </si>
  <si>
    <t>1220000075815</t>
  </si>
  <si>
    <t>Ria Maretha T, Amd.Kep</t>
  </si>
  <si>
    <t>1220007832812</t>
  </si>
  <si>
    <t>859997520435000</t>
  </si>
  <si>
    <t>196809191994032004</t>
  </si>
  <si>
    <t>NALAWATI</t>
  </si>
  <si>
    <t>778897371026000</t>
  </si>
  <si>
    <t>1220000007115</t>
  </si>
  <si>
    <t>NPS146245</t>
  </si>
  <si>
    <t>Vita Budi Damayanti, Amd.Prs</t>
  </si>
  <si>
    <t>9000041114944</t>
  </si>
  <si>
    <t>196809231988032001</t>
  </si>
  <si>
    <t>ELIKA SEPTIANI</t>
  </si>
  <si>
    <t>680931474013000</t>
  </si>
  <si>
    <t>1220096002418</t>
  </si>
  <si>
    <t>NPS146248</t>
  </si>
  <si>
    <t>Siti Fatimah Nurhikmah Yanti, AMF</t>
  </si>
  <si>
    <t>1220007838249</t>
  </si>
  <si>
    <t>196809241991032001</t>
  </si>
  <si>
    <t>RISNA MORINA MAGDALENA MANIHURUK</t>
  </si>
  <si>
    <t>593751167002000</t>
  </si>
  <si>
    <t>1220000106024</t>
  </si>
  <si>
    <t>NPS146262</t>
  </si>
  <si>
    <t>Elis Siti Nurcahyanti, A.Md.Prs</t>
  </si>
  <si>
    <t>9000026795139</t>
  </si>
  <si>
    <t>196809281991032003</t>
  </si>
  <si>
    <t>826981235448000</t>
  </si>
  <si>
    <t>SITI MASITOH</t>
  </si>
  <si>
    <t>594141343008000</t>
  </si>
  <si>
    <t>1220000050388</t>
  </si>
  <si>
    <t>NPS146263</t>
  </si>
  <si>
    <t>Jodi Laban Yudistira</t>
  </si>
  <si>
    <t>196810022009122001</t>
  </si>
  <si>
    <t>Okwina Minarni</t>
  </si>
  <si>
    <t>1220007867347</t>
  </si>
  <si>
    <t>835045204009000</t>
  </si>
  <si>
    <t>354638835003000</t>
  </si>
  <si>
    <t>1220004094770</t>
  </si>
  <si>
    <t>196810052008121002</t>
  </si>
  <si>
    <t>Herri Sobari</t>
  </si>
  <si>
    <t>NPS146274</t>
  </si>
  <si>
    <t>Yossy Syarnen, SKM</t>
  </si>
  <si>
    <t>673208484433000</t>
  </si>
  <si>
    <t>1220005317956</t>
  </si>
  <si>
    <t>1220006206968</t>
  </si>
  <si>
    <t>714798063412000</t>
  </si>
  <si>
    <t>196810082009122001</t>
  </si>
  <si>
    <t>Endang Murtiningsih, SE</t>
  </si>
  <si>
    <t>592383434018000</t>
  </si>
  <si>
    <t>1220004336023</t>
  </si>
  <si>
    <t>NPS146278</t>
  </si>
  <si>
    <t>196810201999031001</t>
  </si>
  <si>
    <t>Anton Perwira</t>
  </si>
  <si>
    <t>EDY RIZAL WAHYUDI,D, Sp.PD</t>
  </si>
  <si>
    <t>1230006818431</t>
  </si>
  <si>
    <t>680873130003000</t>
  </si>
  <si>
    <t>1220099006424</t>
  </si>
  <si>
    <t>196810211994032004</t>
  </si>
  <si>
    <t>PIPIN SUPARMI</t>
  </si>
  <si>
    <t>678398926432000</t>
  </si>
  <si>
    <t>1220000063027</t>
  </si>
  <si>
    <t>NPS146297</t>
  </si>
  <si>
    <t>Nina Hasunah, SE</t>
  </si>
  <si>
    <t>9000016424534</t>
  </si>
  <si>
    <t>983139064004000</t>
  </si>
  <si>
    <t>196810262014121002</t>
  </si>
  <si>
    <t>KARTIWA HADI NURYANTO, dr, Sp.OG</t>
  </si>
  <si>
    <t>372046342024000</t>
  </si>
  <si>
    <t>1220004237510</t>
  </si>
  <si>
    <t>NPS146301</t>
  </si>
  <si>
    <t>Yuni Julivianawaty, S.Psi</t>
  </si>
  <si>
    <t>196811011989032003</t>
  </si>
  <si>
    <t>Ai Sri Mulyani</t>
  </si>
  <si>
    <t>1220003004499</t>
  </si>
  <si>
    <t>258950823006000</t>
  </si>
  <si>
    <t>594425761024000</t>
  </si>
  <si>
    <t>1220093001389</t>
  </si>
  <si>
    <t>196811011994031002</t>
  </si>
  <si>
    <t>NPS146336</t>
  </si>
  <si>
    <t>KUWAT</t>
  </si>
  <si>
    <t>Bryan Ganda Abraham Sidjabat, SH</t>
  </si>
  <si>
    <t>1240009784597</t>
  </si>
  <si>
    <t>897935961015000</t>
  </si>
  <si>
    <t>1220000091408</t>
  </si>
  <si>
    <t>NPS146339</t>
  </si>
  <si>
    <t>Lina Herlina, SKM</t>
  </si>
  <si>
    <t>196811041988032001</t>
  </si>
  <si>
    <t>HERAWATI</t>
  </si>
  <si>
    <t>1220005165330</t>
  </si>
  <si>
    <t>470742636403000</t>
  </si>
  <si>
    <t>594453425412000</t>
  </si>
  <si>
    <t>1220096005635</t>
  </si>
  <si>
    <t>NPS146354</t>
  </si>
  <si>
    <t>Nurul Intan, S.Kep, Ners</t>
  </si>
  <si>
    <t>1220007999058</t>
  </si>
  <si>
    <t>196811041998071001</t>
  </si>
  <si>
    <t>846442671017000</t>
  </si>
  <si>
    <t>KANADI SUMAPRAJA, SpOG(K) Dr</t>
  </si>
  <si>
    <t>680873270005000</t>
  </si>
  <si>
    <t>1220007771432</t>
  </si>
  <si>
    <t>NPS146362</t>
  </si>
  <si>
    <t>Dyah Kurniawati</t>
  </si>
  <si>
    <t>196811051999031001</t>
  </si>
  <si>
    <t>ANDRI MARULI TUA LUBIS, Sp.BO</t>
  </si>
  <si>
    <t>1370011351430</t>
  </si>
  <si>
    <t>171205503012000</t>
  </si>
  <si>
    <t>1220099003918</t>
  </si>
  <si>
    <t>844963215453000</t>
  </si>
  <si>
    <t>196811142014122001</t>
  </si>
  <si>
    <t>NPS146385</t>
  </si>
  <si>
    <t>Dini Indriani, S.Tr.Rad</t>
  </si>
  <si>
    <t>dr. ARIETTA RATHMANASWARI DJUNED PUSPONEGORO, Sp.OG(K)</t>
  </si>
  <si>
    <t>1220007991949</t>
  </si>
  <si>
    <t>828378372031000</t>
  </si>
  <si>
    <t>255243263003999</t>
  </si>
  <si>
    <t>1220005870426</t>
  </si>
  <si>
    <t>NPS146395</t>
  </si>
  <si>
    <t>Diza Putri Ramadhani</t>
  </si>
  <si>
    <t>1220009769590</t>
  </si>
  <si>
    <t>853526770726000</t>
  </si>
  <si>
    <t>196811201992032001</t>
  </si>
  <si>
    <t>CHUSNUL CHOTIMAH</t>
  </si>
  <si>
    <t>140325390002000</t>
  </si>
  <si>
    <t>1220097003373</t>
  </si>
  <si>
    <t>NPS146400</t>
  </si>
  <si>
    <t>Salmi Nur Khotami, AMF</t>
  </si>
  <si>
    <t>1220007869822</t>
  </si>
  <si>
    <t>196811221988032001</t>
  </si>
  <si>
    <t>835579400017000</t>
  </si>
  <si>
    <t>FARIDA HUTAPEA,SH</t>
  </si>
  <si>
    <t>594070708085000</t>
  </si>
  <si>
    <t>1220087005081</t>
  </si>
  <si>
    <t>NPS146418</t>
  </si>
  <si>
    <t>NOVI PRATIWI, S.Tr.Kep</t>
  </si>
  <si>
    <t>196811231988032001</t>
  </si>
  <si>
    <t>1140016626296</t>
  </si>
  <si>
    <t>ANIDAH, S.Kep</t>
  </si>
  <si>
    <t>861924504323000</t>
  </si>
  <si>
    <t>593752041003000</t>
  </si>
  <si>
    <t>1220090004758</t>
  </si>
  <si>
    <t>NPS146421</t>
  </si>
  <si>
    <t>196812011997032001</t>
  </si>
  <si>
    <t>Tria Mutya Alfath, Amd.Prs</t>
  </si>
  <si>
    <t>R.R. SUGIARTI</t>
  </si>
  <si>
    <t>1250017089400</t>
  </si>
  <si>
    <t>739435618407000</t>
  </si>
  <si>
    <t>594141699086000</t>
  </si>
  <si>
    <t>1220000090459</t>
  </si>
  <si>
    <t>196812121988032001</t>
  </si>
  <si>
    <t>NPS146423</t>
  </si>
  <si>
    <t>YULIYANTI, AMK</t>
  </si>
  <si>
    <t>Daswir Putra, S.IP</t>
  </si>
  <si>
    <t>1230006926226</t>
  </si>
  <si>
    <t>680931250005000</t>
  </si>
  <si>
    <t>807116454204000</t>
  </si>
  <si>
    <t>1220000054034</t>
  </si>
  <si>
    <t>196812121991032004</t>
  </si>
  <si>
    <t>HERU BHAKTIRINI,A.MD.Kep</t>
  </si>
  <si>
    <t>NPS146425</t>
  </si>
  <si>
    <t>Dita Ayu Astuti, Amd.Prs</t>
  </si>
  <si>
    <t>796243160008000</t>
  </si>
  <si>
    <t>1220009893937</t>
  </si>
  <si>
    <t>1220093000829</t>
  </si>
  <si>
    <t>196812142014122001</t>
  </si>
  <si>
    <t>IKA DEWI MAYANGSARI, dr, Sp.THT-KL</t>
  </si>
  <si>
    <t>NPS146435</t>
  </si>
  <si>
    <t>Purwaning Utami, SKM</t>
  </si>
  <si>
    <t>581085164013000</t>
  </si>
  <si>
    <t>1220009956171</t>
  </si>
  <si>
    <t>1220005377729</t>
  </si>
  <si>
    <t>730529591412000</t>
  </si>
  <si>
    <t>196812201991032001</t>
  </si>
  <si>
    <t>ANISAH</t>
  </si>
  <si>
    <t>594141293071000</t>
  </si>
  <si>
    <t>NPS146438</t>
  </si>
  <si>
    <t>1220000062912</t>
  </si>
  <si>
    <t>Siti Mariyam, M.Si , Dr.h</t>
  </si>
  <si>
    <t>9000025430316</t>
  </si>
  <si>
    <t>710240359023000</t>
  </si>
  <si>
    <t>196812231990032002</t>
  </si>
  <si>
    <t>DYAH RUSMASARI,AMK</t>
  </si>
  <si>
    <t>593751100001000</t>
  </si>
  <si>
    <t>1220098001582</t>
  </si>
  <si>
    <t>NPS146449</t>
  </si>
  <si>
    <t>Anindya Dwi Putri, A.Md.Kep</t>
  </si>
  <si>
    <t>1670002915089</t>
  </si>
  <si>
    <t>903155604432000</t>
  </si>
  <si>
    <t>196812232007012017</t>
  </si>
  <si>
    <t>ENDANG PUJIATI</t>
  </si>
  <si>
    <t>593752090015000</t>
  </si>
  <si>
    <t>1220004949148</t>
  </si>
  <si>
    <t>NPS146451</t>
  </si>
  <si>
    <t>Yulinnar Trisnawati, A.Md.Kep</t>
  </si>
  <si>
    <t>1250013729942</t>
  </si>
  <si>
    <t>196812251989012001</t>
  </si>
  <si>
    <t>DIAH HADIATI,Akper</t>
  </si>
  <si>
    <t>590010401403000</t>
  </si>
  <si>
    <t>1220099005632</t>
  </si>
  <si>
    <t>196812301996031006</t>
  </si>
  <si>
    <t>SOEHARIJADI</t>
  </si>
  <si>
    <t>593751092005000</t>
  </si>
  <si>
    <t>1220000090111</t>
  </si>
  <si>
    <t>NPS146455</t>
  </si>
  <si>
    <t xml:space="preserve">Iin Rismawati, A.Md.Kep </t>
  </si>
  <si>
    <t>1180010593803</t>
  </si>
  <si>
    <t>901893750085000</t>
  </si>
  <si>
    <t>196901011992032003</t>
  </si>
  <si>
    <t>MURYANTI</t>
  </si>
  <si>
    <t>680930245407000</t>
  </si>
  <si>
    <t>1220000090475</t>
  </si>
  <si>
    <t>196901041988032001</t>
  </si>
  <si>
    <t>SRI SUMARNI</t>
  </si>
  <si>
    <t>NPS146456</t>
  </si>
  <si>
    <t>Eka Nurjanah, A.Md.Kep</t>
  </si>
  <si>
    <t>680929775006000</t>
  </si>
  <si>
    <t>1220004421437</t>
  </si>
  <si>
    <t>1550007988986</t>
  </si>
  <si>
    <t>196901041989032001</t>
  </si>
  <si>
    <t>SRI PANTI HARTINI, S.Sos, MM</t>
  </si>
  <si>
    <t>495963308011000</t>
  </si>
  <si>
    <t>1220097005857</t>
  </si>
  <si>
    <t>NPS146457</t>
  </si>
  <si>
    <t>Rika Tiana Hariani, A.Md.Kep</t>
  </si>
  <si>
    <t>1290011497456</t>
  </si>
  <si>
    <t>NPS146496</t>
  </si>
  <si>
    <t>196901091999031001</t>
  </si>
  <si>
    <t>Ayu Septiyaningsih, AMD</t>
  </si>
  <si>
    <t>RUDI PUTRANTO, SpPD,Dr</t>
  </si>
  <si>
    <t>1220010070376</t>
  </si>
  <si>
    <t>913331617501000</t>
  </si>
  <si>
    <t>680873015027000</t>
  </si>
  <si>
    <t>1220003033506</t>
  </si>
  <si>
    <t>196901132009122001</t>
  </si>
  <si>
    <t>NPS146503</t>
  </si>
  <si>
    <t>Hamimah</t>
  </si>
  <si>
    <t>Rini Bahar, A.Md.Far</t>
  </si>
  <si>
    <t>1060012867084</t>
  </si>
  <si>
    <t>579752940412000</t>
  </si>
  <si>
    <t>833748155125000</t>
  </si>
  <si>
    <t>1220004936491</t>
  </si>
  <si>
    <t>NPS146504</t>
  </si>
  <si>
    <t>Siska Julisna, A.Md</t>
  </si>
  <si>
    <t>196901241994032003</t>
  </si>
  <si>
    <t>1220010070392</t>
  </si>
  <si>
    <t>ERIKA EVA ROSMAIDA SIHOTANG</t>
  </si>
  <si>
    <t>743213969435000</t>
  </si>
  <si>
    <t>778897777027000</t>
  </si>
  <si>
    <t>1220096000628</t>
  </si>
  <si>
    <t>NPS146513</t>
  </si>
  <si>
    <t>Alfeminsantya Koswara Adhiyesta, A.Md.Prs</t>
  </si>
  <si>
    <t>1220010072422</t>
  </si>
  <si>
    <t>196901271992031001</t>
  </si>
  <si>
    <t>SAEPULLAH</t>
  </si>
  <si>
    <t>590081931024000</t>
  </si>
  <si>
    <t>NPS146526</t>
  </si>
  <si>
    <t>1220000102577</t>
  </si>
  <si>
    <t>Hermila Sari, A.Md.Kep</t>
  </si>
  <si>
    <t>1220010074527</t>
  </si>
  <si>
    <t>196902011992012001</t>
  </si>
  <si>
    <t>NELIWATY</t>
  </si>
  <si>
    <t>692187115005000</t>
  </si>
  <si>
    <t>1220000103005</t>
  </si>
  <si>
    <t>NPS146530</t>
  </si>
  <si>
    <t>196902061992032002</t>
  </si>
  <si>
    <t>Intan Widyawati, A.Md.Kep</t>
  </si>
  <si>
    <t>TITIK HERININGSIH</t>
  </si>
  <si>
    <t>1220010074402</t>
  </si>
  <si>
    <t>593833593412000</t>
  </si>
  <si>
    <t>1220000053176</t>
  </si>
  <si>
    <t>914559703451000</t>
  </si>
  <si>
    <t>196902072007011051</t>
  </si>
  <si>
    <t>Khaerulloh</t>
  </si>
  <si>
    <t>778875237071000</t>
  </si>
  <si>
    <t>1220004950880</t>
  </si>
  <si>
    <t>NPS146531</t>
  </si>
  <si>
    <t>196902082009121001</t>
  </si>
  <si>
    <t>Irma Della Ramdiyani, A.Md.Kep</t>
  </si>
  <si>
    <t>Herdiman Bernard Purba, dr. Sp.RM</t>
  </si>
  <si>
    <t>1310016181481</t>
  </si>
  <si>
    <t>180185803015000</t>
  </si>
  <si>
    <t>812325355444000</t>
  </si>
  <si>
    <t>1220005621845</t>
  </si>
  <si>
    <t>196902121994031005</t>
  </si>
  <si>
    <t>RAHAYU WIDODO</t>
  </si>
  <si>
    <t>362051039001000</t>
  </si>
  <si>
    <t>1220000063050</t>
  </si>
  <si>
    <t>NPS146533</t>
  </si>
  <si>
    <t>Meirini Thalia Gusman, A.Md.Kep</t>
  </si>
  <si>
    <t>196902151994032004</t>
  </si>
  <si>
    <t>1220010074519</t>
  </si>
  <si>
    <t>WINASIH</t>
  </si>
  <si>
    <t>692187107024000</t>
  </si>
  <si>
    <t>1220097006491</t>
  </si>
  <si>
    <t>NPS146535</t>
  </si>
  <si>
    <t>Nelvia Asysyfa, A.Md.Kep</t>
  </si>
  <si>
    <t>196902161989022001</t>
  </si>
  <si>
    <t>1220010074378</t>
  </si>
  <si>
    <t>WIWI DANINGSIH</t>
  </si>
  <si>
    <t>916516016202000</t>
  </si>
  <si>
    <t>792426777008000</t>
  </si>
  <si>
    <t>1220000056120</t>
  </si>
  <si>
    <t>196902181993031001</t>
  </si>
  <si>
    <t>NPS146543</t>
  </si>
  <si>
    <t>ABDUL JAMIL, SST.FT</t>
  </si>
  <si>
    <t>Sri Tunjung Wijayanti, A.Md.Kep</t>
  </si>
  <si>
    <t>1850000588605</t>
  </si>
  <si>
    <t>590010682403000</t>
  </si>
  <si>
    <t>1220094000562</t>
  </si>
  <si>
    <t>196902202009122001</t>
  </si>
  <si>
    <t>Elvie Zulka Kautzia, dr. Sp.THT</t>
  </si>
  <si>
    <t>NPS146550</t>
  </si>
  <si>
    <t>Herlina</t>
  </si>
  <si>
    <t>180163636009000</t>
  </si>
  <si>
    <t>1330016287591</t>
  </si>
  <si>
    <t>1220002030826</t>
  </si>
  <si>
    <t>914695762436000</t>
  </si>
  <si>
    <t>196902262007012016</t>
  </si>
  <si>
    <t>IRENE</t>
  </si>
  <si>
    <t>NPS146555</t>
  </si>
  <si>
    <t>778874966008000</t>
  </si>
  <si>
    <t>Arini Mega Sylvia</t>
  </si>
  <si>
    <t>1220094003772</t>
  </si>
  <si>
    <t>1220005908523</t>
  </si>
  <si>
    <t>731173761432000</t>
  </si>
  <si>
    <t>196902272009122001</t>
  </si>
  <si>
    <t>Neni Anggraini dr Sp M</t>
  </si>
  <si>
    <t>071878490077000</t>
  </si>
  <si>
    <t>1270098001496</t>
  </si>
  <si>
    <t>NPS146568</t>
  </si>
  <si>
    <t>Helwain Maha Maulina</t>
  </si>
  <si>
    <t>1230007953948</t>
  </si>
  <si>
    <t>196902282009121001</t>
  </si>
  <si>
    <t>Khie Chen, dr. Sp.PD</t>
  </si>
  <si>
    <t>068585793015000</t>
  </si>
  <si>
    <t>1220005138535</t>
  </si>
  <si>
    <t>NPS146571</t>
  </si>
  <si>
    <t>Rani Indah Wulandari, SKM</t>
  </si>
  <si>
    <t>1560005672185</t>
  </si>
  <si>
    <t>196903031994032002</t>
  </si>
  <si>
    <t>RETNOWATI, AMF</t>
  </si>
  <si>
    <t>758460794432000</t>
  </si>
  <si>
    <t>590010575009000</t>
  </si>
  <si>
    <t>1220000131154</t>
  </si>
  <si>
    <t>196903052007011034</t>
  </si>
  <si>
    <t>IRIN SUHENDRA</t>
  </si>
  <si>
    <t>594453334001000</t>
  </si>
  <si>
    <t>1220005061257</t>
  </si>
  <si>
    <t>NPS146580</t>
  </si>
  <si>
    <t>196903081989032001</t>
  </si>
  <si>
    <t>Alin Aulia, Amd.Kep</t>
  </si>
  <si>
    <t>RAHAYUNINGSIH, S.Kep, Ners</t>
  </si>
  <si>
    <t>590011110071000</t>
  </si>
  <si>
    <t>1560015187653</t>
  </si>
  <si>
    <t>1220096005627</t>
  </si>
  <si>
    <t>196903101991032002</t>
  </si>
  <si>
    <t>SITI ROSYIDAH</t>
  </si>
  <si>
    <t>680930609008000</t>
  </si>
  <si>
    <t>NPS146594</t>
  </si>
  <si>
    <t>1220091008063</t>
  </si>
  <si>
    <t>Rizki Azni Desvianti, S.Tr.Kep</t>
  </si>
  <si>
    <t>1140016909122</t>
  </si>
  <si>
    <t>919689380326000</t>
  </si>
  <si>
    <t>196903151994031004</t>
  </si>
  <si>
    <t>DADANG SUKARDI, SE</t>
  </si>
  <si>
    <t>594141632451000</t>
  </si>
  <si>
    <t>1220000054430</t>
  </si>
  <si>
    <t>NPS146597</t>
  </si>
  <si>
    <t>Syifaurrahmah, A.Md.Kep</t>
  </si>
  <si>
    <t>1660002777431</t>
  </si>
  <si>
    <t>196903151999071001</t>
  </si>
  <si>
    <t>ANDI DARMA PUTRA. dr</t>
  </si>
  <si>
    <t>676187792412000</t>
  </si>
  <si>
    <t>1220004835719</t>
  </si>
  <si>
    <t>NPS146600</t>
  </si>
  <si>
    <t>Robi Maulana, A.Md</t>
  </si>
  <si>
    <t>1550007824041</t>
  </si>
  <si>
    <t>196903152009122001</t>
  </si>
  <si>
    <t>986101590404000</t>
  </si>
  <si>
    <t>Sumiyati</t>
  </si>
  <si>
    <t>592383665001000</t>
  </si>
  <si>
    <t>1220002076969</t>
  </si>
  <si>
    <t>NPS146601</t>
  </si>
  <si>
    <t>Akwandi</t>
  </si>
  <si>
    <t>Tantowi J, S.T</t>
  </si>
  <si>
    <t>1300017831119</t>
  </si>
  <si>
    <t>799536867027000</t>
  </si>
  <si>
    <t>768919474445000</t>
  </si>
  <si>
    <t>1220002108440</t>
  </si>
  <si>
    <t>196903201991032001</t>
  </si>
  <si>
    <t>NPS146602</t>
  </si>
  <si>
    <t>Rizky Radityo Putra, ST</t>
  </si>
  <si>
    <t>593751365412000</t>
  </si>
  <si>
    <t>1220010258575</t>
  </si>
  <si>
    <t>1220000057045</t>
  </si>
  <si>
    <t>769072760429000</t>
  </si>
  <si>
    <t>196903231994031004</t>
  </si>
  <si>
    <t>NPS146603</t>
  </si>
  <si>
    <t>SANENDRA</t>
  </si>
  <si>
    <t>Darayani Putri, S.Si</t>
  </si>
  <si>
    <t>1560010067223</t>
  </si>
  <si>
    <t>721872323432000</t>
  </si>
  <si>
    <t>773973516002000</t>
  </si>
  <si>
    <t>1220094004150</t>
  </si>
  <si>
    <t>NPS146617</t>
  </si>
  <si>
    <t>Eka Ando Nasocha, A.Md</t>
  </si>
  <si>
    <t>1570003089902</t>
  </si>
  <si>
    <t>967488651412000</t>
  </si>
  <si>
    <t>196903281992012001</t>
  </si>
  <si>
    <t>TUTI SUMAWATI</t>
  </si>
  <si>
    <t>NPS146621</t>
  </si>
  <si>
    <t>594141277071000</t>
  </si>
  <si>
    <t>Lizara Dhiaulhanif, Amd.Kep</t>
  </si>
  <si>
    <t>1220000084320</t>
  </si>
  <si>
    <t>1570006893664</t>
  </si>
  <si>
    <t>928058908448000</t>
  </si>
  <si>
    <t>NPS146623</t>
  </si>
  <si>
    <t>Siti Nuraeni. Amd.Kep</t>
  </si>
  <si>
    <t>196904011992032001</t>
  </si>
  <si>
    <t>1760001622909</t>
  </si>
  <si>
    <t>SUSI DAHLIANI</t>
  </si>
  <si>
    <t>593833585009000</t>
  </si>
  <si>
    <t>1220000050040</t>
  </si>
  <si>
    <t>NPS146630</t>
  </si>
  <si>
    <t>Dhea Dwi Marchelina, Amd.Kep</t>
  </si>
  <si>
    <t>1330016726788</t>
  </si>
  <si>
    <t>931148225436000</t>
  </si>
  <si>
    <t>196904012008121003</t>
  </si>
  <si>
    <t>Rachmat</t>
  </si>
  <si>
    <t>NPS146650</t>
  </si>
  <si>
    <t>Naufalia Zulfa Adhania, S.Kep.Ners</t>
  </si>
  <si>
    <t>799537378435000</t>
  </si>
  <si>
    <t>1220010381328</t>
  </si>
  <si>
    <t>1220005367621</t>
  </si>
  <si>
    <t>929868230523000</t>
  </si>
  <si>
    <t>NPS146658</t>
  </si>
  <si>
    <t>Intan Putry Utamy, A.Md.Kep</t>
  </si>
  <si>
    <t>196904022007011032</t>
  </si>
  <si>
    <t>1560015825666</t>
  </si>
  <si>
    <t>Mulyadi</t>
  </si>
  <si>
    <t>928452853435000</t>
  </si>
  <si>
    <t>678398348008000</t>
  </si>
  <si>
    <t>1220004949924</t>
  </si>
  <si>
    <t>196904151989022001</t>
  </si>
  <si>
    <t>AISAH SELAY</t>
  </si>
  <si>
    <t>792426785008000</t>
  </si>
  <si>
    <t>1220000082738</t>
  </si>
  <si>
    <t>NPS146660</t>
  </si>
  <si>
    <t>Nandang Rismono, A.Md.Kep</t>
  </si>
  <si>
    <t>196904162008122001</t>
  </si>
  <si>
    <t>Erni Aprianti</t>
  </si>
  <si>
    <t>1220010394149</t>
  </si>
  <si>
    <t>942124819432000</t>
  </si>
  <si>
    <t>894487347403000</t>
  </si>
  <si>
    <t>1220005460731</t>
  </si>
  <si>
    <t>196904171989012001</t>
  </si>
  <si>
    <t>NPS146666</t>
  </si>
  <si>
    <t>CICIH SUKAESIH</t>
  </si>
  <si>
    <t>Trie Purnama Dewanti, A.Md.Kep</t>
  </si>
  <si>
    <t>1330016944068</t>
  </si>
  <si>
    <t>259427078009000</t>
  </si>
  <si>
    <t>931153902403000</t>
  </si>
  <si>
    <t>1220000099054</t>
  </si>
  <si>
    <t>196904232006041016</t>
  </si>
  <si>
    <t>NPS146667</t>
  </si>
  <si>
    <t>SLAMET MIYOTO</t>
  </si>
  <si>
    <t>Jihan Hanifah Yasmin, A.Md.Kep</t>
  </si>
  <si>
    <t>1560015823828</t>
  </si>
  <si>
    <t>940380884407000</t>
  </si>
  <si>
    <t>672630209061000</t>
  </si>
  <si>
    <t>1220007573622</t>
  </si>
  <si>
    <t>NPS146670</t>
  </si>
  <si>
    <t>Nedya Septiana</t>
  </si>
  <si>
    <t>1220007869103</t>
  </si>
  <si>
    <t>828242305045000</t>
  </si>
  <si>
    <t>196904241992032001</t>
  </si>
  <si>
    <t>MARIA MAGDALENA SUPRIATI</t>
  </si>
  <si>
    <t>872511308435000</t>
  </si>
  <si>
    <t>NPS146676</t>
  </si>
  <si>
    <t>1220004312164</t>
  </si>
  <si>
    <t>Raditya Fariz Arrizal, S.T.</t>
  </si>
  <si>
    <t>1370014786251</t>
  </si>
  <si>
    <t>945804805522000</t>
  </si>
  <si>
    <t>196904242009121001</t>
  </si>
  <si>
    <t>Achmad Yunus, ST</t>
  </si>
  <si>
    <t>NPS146677</t>
  </si>
  <si>
    <t>Tomi Candra, A.Md</t>
  </si>
  <si>
    <t>1220010429978</t>
  </si>
  <si>
    <t>687281840412000</t>
  </si>
  <si>
    <t>856275425404000</t>
  </si>
  <si>
    <t>1220004458157</t>
  </si>
  <si>
    <t>NPS146679</t>
  </si>
  <si>
    <t>Haris Muliawan, S.Kom</t>
  </si>
  <si>
    <t>196905031990032001</t>
  </si>
  <si>
    <t>1220010429960</t>
  </si>
  <si>
    <t>MAHDALENA</t>
  </si>
  <si>
    <t>923087845407000</t>
  </si>
  <si>
    <t>593774417403000</t>
  </si>
  <si>
    <t>1220090005615</t>
  </si>
  <si>
    <t>NPS146680</t>
  </si>
  <si>
    <t>Dyah Hermawati, S.Kep,Ners</t>
  </si>
  <si>
    <t>1570007013254</t>
  </si>
  <si>
    <t>196905061989022002</t>
  </si>
  <si>
    <t>SUPRIHATIN,AMK</t>
  </si>
  <si>
    <t>NPS146689</t>
  </si>
  <si>
    <t>593750375412000</t>
  </si>
  <si>
    <t>Melly Oktaviani, A.Md.A.K</t>
  </si>
  <si>
    <t>1220090003891</t>
  </si>
  <si>
    <t>9000032837727</t>
  </si>
  <si>
    <t>747149508404000</t>
  </si>
  <si>
    <t>196905091997032001</t>
  </si>
  <si>
    <t>NPS146695</t>
  </si>
  <si>
    <t>Kemal Wibisono, S.Kom</t>
  </si>
  <si>
    <t>ENNA MEILINA.S.Si</t>
  </si>
  <si>
    <t>1670003440178</t>
  </si>
  <si>
    <t>828764308407000</t>
  </si>
  <si>
    <t>683125066002000</t>
  </si>
  <si>
    <t>1220097003126</t>
  </si>
  <si>
    <t xml:space="preserve">Septi Hidhayani, S.Tr.Rad </t>
  </si>
  <si>
    <t>196905111989022001</t>
  </si>
  <si>
    <t>904493889048000</t>
  </si>
  <si>
    <t>HURAIROH</t>
  </si>
  <si>
    <t>678396946014000</t>
  </si>
  <si>
    <t>1220000056096</t>
  </si>
  <si>
    <t>NPS146708</t>
  </si>
  <si>
    <t>Ida Afriani, Amd.AK</t>
  </si>
  <si>
    <t>1290011179021</t>
  </si>
  <si>
    <t>951728195447000</t>
  </si>
  <si>
    <t>196905122008122001</t>
  </si>
  <si>
    <t>NPS146713</t>
  </si>
  <si>
    <t>Ida Fatonah</t>
  </si>
  <si>
    <t>Zofar Ambolas Martua, AMTE</t>
  </si>
  <si>
    <t>9000030550843</t>
  </si>
  <si>
    <t>741871107013000</t>
  </si>
  <si>
    <t>798576187435000</t>
  </si>
  <si>
    <t>1220005069987</t>
  </si>
  <si>
    <t>NPS146716</t>
  </si>
  <si>
    <t>Yosreda Abrian Yanotama</t>
  </si>
  <si>
    <t>1220010684929</t>
  </si>
  <si>
    <t>949629018528000</t>
  </si>
  <si>
    <t>196905131992032001</t>
  </si>
  <si>
    <t>ETI NURHAYATI, AMK</t>
  </si>
  <si>
    <t>NPS146719</t>
  </si>
  <si>
    <t>Muhammad Syahrul Ihsan, S.T</t>
  </si>
  <si>
    <t>1010010568952</t>
  </si>
  <si>
    <t>954710646086000</t>
  </si>
  <si>
    <t>889999231407000</t>
  </si>
  <si>
    <t>NPS146720</t>
  </si>
  <si>
    <t>Agung Dwi Pratama, ST</t>
  </si>
  <si>
    <t>1330018323949</t>
  </si>
  <si>
    <t>1220096005841</t>
  </si>
  <si>
    <t>950269225404000</t>
  </si>
  <si>
    <t>NPS146742</t>
  </si>
  <si>
    <t>Konita Khamidhatul Khasanah, A.Md.Kep</t>
  </si>
  <si>
    <t>196905152008122001</t>
  </si>
  <si>
    <t>1220010753443</t>
  </si>
  <si>
    <t>958078651521000</t>
  </si>
  <si>
    <t>Dede Rita Wati</t>
  </si>
  <si>
    <t>880923768412000</t>
  </si>
  <si>
    <t>1220005075414</t>
  </si>
  <si>
    <t>NPS146743</t>
  </si>
  <si>
    <t>Rizkadamayanti, S.Kep, Ners</t>
  </si>
  <si>
    <t>1220010753393</t>
  </si>
  <si>
    <t>957873201036000</t>
  </si>
  <si>
    <t>196906042007101001</t>
  </si>
  <si>
    <t>MUSNI</t>
  </si>
  <si>
    <t>544702699003000</t>
  </si>
  <si>
    <t>NPS146750</t>
  </si>
  <si>
    <t>1220096001113</t>
  </si>
  <si>
    <t>Baiti Nur Ulfah, S.Kep,Ners</t>
  </si>
  <si>
    <t>1230006387759</t>
  </si>
  <si>
    <t>900105776024000</t>
  </si>
  <si>
    <t>196906052007012051</t>
  </si>
  <si>
    <t>NPS146761</t>
  </si>
  <si>
    <t>MIA SUMIATI</t>
  </si>
  <si>
    <t>Siti Rofiqoh, S.Kep,Ners</t>
  </si>
  <si>
    <t>1220010762428</t>
  </si>
  <si>
    <t>936269646523000</t>
  </si>
  <si>
    <t>593752173403000</t>
  </si>
  <si>
    <t>1220004945864</t>
  </si>
  <si>
    <t>NPS146762</t>
  </si>
  <si>
    <t>Fadilla, S.Kep,Ners</t>
  </si>
  <si>
    <t>1220010753112</t>
  </si>
  <si>
    <t>196906141990032001</t>
  </si>
  <si>
    <t>ENDA DARMIYYAH</t>
  </si>
  <si>
    <t>680929700435000</t>
  </si>
  <si>
    <t>NPS146766</t>
  </si>
  <si>
    <t>1220000055734</t>
  </si>
  <si>
    <t>Miranda, S.Kep, Ners</t>
  </si>
  <si>
    <t>1560014484218</t>
  </si>
  <si>
    <t>865668594435000</t>
  </si>
  <si>
    <t>196906181992032001</t>
  </si>
  <si>
    <t>HENNI KURNIA DEWI</t>
  </si>
  <si>
    <t>NPS146768</t>
  </si>
  <si>
    <t>Kuswanto, S.Kep.Ners</t>
  </si>
  <si>
    <t>1670003418596</t>
  </si>
  <si>
    <t>678397456412000</t>
  </si>
  <si>
    <t>1220094004531</t>
  </si>
  <si>
    <t>NPS146786</t>
  </si>
  <si>
    <t>Vinia Rosa Nurmata, S.Tr.Gz</t>
  </si>
  <si>
    <t>1240010478098</t>
  </si>
  <si>
    <t>196906192007012026</t>
  </si>
  <si>
    <t>FARIANI</t>
  </si>
  <si>
    <t>678398454412000</t>
  </si>
  <si>
    <t>1220004953322</t>
  </si>
  <si>
    <t>NPS146798</t>
  </si>
  <si>
    <t>Narmi</t>
  </si>
  <si>
    <t>1550007931622</t>
  </si>
  <si>
    <t>196906211991032001</t>
  </si>
  <si>
    <t>FARIDA SUWARSIH, AMK</t>
  </si>
  <si>
    <t>678396987035000</t>
  </si>
  <si>
    <t>1220005206803</t>
  </si>
  <si>
    <t>NPS146803</t>
  </si>
  <si>
    <t>Nur Aini, dr</t>
  </si>
  <si>
    <t>1220010815028</t>
  </si>
  <si>
    <t>196906282007012018</t>
  </si>
  <si>
    <t>ELIS NURHAETI</t>
  </si>
  <si>
    <t>590011045024000</t>
  </si>
  <si>
    <t>1220098005682</t>
  </si>
  <si>
    <t>NPS146812</t>
  </si>
  <si>
    <t>Annisa Cahyani Ihza, A.Md.Farm</t>
  </si>
  <si>
    <t>1220010821570</t>
  </si>
  <si>
    <t>958976714031000</t>
  </si>
  <si>
    <t>196907101991031003</t>
  </si>
  <si>
    <t>SUPARNO, SE</t>
  </si>
  <si>
    <t>593833544432000</t>
  </si>
  <si>
    <t>1220000106693</t>
  </si>
  <si>
    <t>NPS146819</t>
  </si>
  <si>
    <t>Nur Hanifah Faedah, A.Md.Farm</t>
  </si>
  <si>
    <t>1550010564584</t>
  </si>
  <si>
    <t>196907161989022001</t>
  </si>
  <si>
    <t>SUHARSIH,AMK</t>
  </si>
  <si>
    <t>594426439403000</t>
  </si>
  <si>
    <t>1220096005833</t>
  </si>
  <si>
    <t>196907162009121001</t>
  </si>
  <si>
    <t>NPS146821</t>
  </si>
  <si>
    <t>Romli</t>
  </si>
  <si>
    <t>Sintia Ismi Alawiyah, S.Gz</t>
  </si>
  <si>
    <t>1200011611410</t>
  </si>
  <si>
    <t>580216372403000</t>
  </si>
  <si>
    <t>1220001058539</t>
  </si>
  <si>
    <t>196907182009122001</t>
  </si>
  <si>
    <t>Umi Parastuti, SE</t>
  </si>
  <si>
    <t>346047913024000</t>
  </si>
  <si>
    <t>1220005588366</t>
  </si>
  <si>
    <t>NPS146832</t>
  </si>
  <si>
    <t>Distyayu Sukarja, SpA., dr</t>
  </si>
  <si>
    <t>196907262000072002</t>
  </si>
  <si>
    <t>1220005894103</t>
  </si>
  <si>
    <t>IRA MYSTIVANI, SpRM, Dr</t>
  </si>
  <si>
    <t>253112643124000</t>
  </si>
  <si>
    <t>180182859005000</t>
  </si>
  <si>
    <t>1220001070526</t>
  </si>
  <si>
    <t>196907271988032002</t>
  </si>
  <si>
    <t>NPS146843</t>
  </si>
  <si>
    <t>MADANIYAH, AMK</t>
  </si>
  <si>
    <t xml:space="preserve">Kanza Salsabiela, S.Kep,Ners </t>
  </si>
  <si>
    <t>594452807412000</t>
  </si>
  <si>
    <t>1270010566261</t>
  </si>
  <si>
    <t>1220004501360</t>
  </si>
  <si>
    <t>196908041990032001</t>
  </si>
  <si>
    <t>GUSTI DEVI EKA PUTERI</t>
  </si>
  <si>
    <t>680931045001000</t>
  </si>
  <si>
    <t>NPS146848</t>
  </si>
  <si>
    <t>1220086002600</t>
  </si>
  <si>
    <t>Fithrah Hanifiyatu Samhah, A.Md.Kep</t>
  </si>
  <si>
    <t>1640003617422</t>
  </si>
  <si>
    <t>196908041992032002</t>
  </si>
  <si>
    <t>USRI SRIMAWATI</t>
  </si>
  <si>
    <t>593750797407000</t>
  </si>
  <si>
    <t>NPS146852</t>
  </si>
  <si>
    <t>1220095005032</t>
  </si>
  <si>
    <t>Annisa Nur Oktavia, A.Md.Kep</t>
  </si>
  <si>
    <t>1640003385475</t>
  </si>
  <si>
    <t>964437826453000</t>
  </si>
  <si>
    <t>196908061997032001</t>
  </si>
  <si>
    <t>NASNAWATI, AMK</t>
  </si>
  <si>
    <t>774106983412000</t>
  </si>
  <si>
    <t>1220098001418</t>
  </si>
  <si>
    <t>NPS146864</t>
  </si>
  <si>
    <t>Annisa Kurniasih, S.Kep, Ners</t>
  </si>
  <si>
    <t>1240010610294</t>
  </si>
  <si>
    <t>196908071993031001</t>
  </si>
  <si>
    <t>KUSTIANA ARIP HIDAYAT</t>
  </si>
  <si>
    <t>594483794432000</t>
  </si>
  <si>
    <t>1220000053515</t>
  </si>
  <si>
    <t>NPS146880</t>
  </si>
  <si>
    <t xml:space="preserve">Tri Wahyudi </t>
  </si>
  <si>
    <t>1570007269039</t>
  </si>
  <si>
    <t>196908072006041015</t>
  </si>
  <si>
    <t>SUNARSO</t>
  </si>
  <si>
    <t>678397167407000</t>
  </si>
  <si>
    <t>1220004174457</t>
  </si>
  <si>
    <t>196908172009121001</t>
  </si>
  <si>
    <t>NPS146881</t>
  </si>
  <si>
    <t>Rian Okta Rianto, A.Md.Par</t>
  </si>
  <si>
    <t xml:space="preserve">dr. Renan Sukmawan, Sp.JP                                                                           </t>
  </si>
  <si>
    <t>1200011683526</t>
  </si>
  <si>
    <t>965882400042000</t>
  </si>
  <si>
    <t>171203094013000</t>
  </si>
  <si>
    <t xml:space="preserve">1160000069261                 </t>
  </si>
  <si>
    <t>196908182006041015</t>
  </si>
  <si>
    <t>JUZAN ASNGADI</t>
  </si>
  <si>
    <t>NPS146882</t>
  </si>
  <si>
    <t>Rajib Maulana</t>
  </si>
  <si>
    <t>672577905407000</t>
  </si>
  <si>
    <t>1220099005970</t>
  </si>
  <si>
    <t>1240010635036</t>
  </si>
  <si>
    <t>196908182007102001</t>
  </si>
  <si>
    <t>Armayati</t>
  </si>
  <si>
    <t>680923890023000</t>
  </si>
  <si>
    <t>1220004512771</t>
  </si>
  <si>
    <t>NPS146896</t>
  </si>
  <si>
    <t>196908231992032001</t>
  </si>
  <si>
    <t>Ariza Puspa Pertiwi, dr</t>
  </si>
  <si>
    <t>SITI NURYANTI</t>
  </si>
  <si>
    <t>1220011048728</t>
  </si>
  <si>
    <t>593833577027000</t>
  </si>
  <si>
    <t>1220000094741</t>
  </si>
  <si>
    <t>196908271989022001</t>
  </si>
  <si>
    <t>DINA RUSDIANA MINDA</t>
  </si>
  <si>
    <t>796183465017000</t>
  </si>
  <si>
    <t>NPS146899</t>
  </si>
  <si>
    <t>1220000024235</t>
  </si>
  <si>
    <t>Nitha Febriyanti</t>
  </si>
  <si>
    <t>1560011464965</t>
  </si>
  <si>
    <t>196908281992022001</t>
  </si>
  <si>
    <t>435127402435000</t>
  </si>
  <si>
    <t>TRI SETIAWATI</t>
  </si>
  <si>
    <t>593775190403000</t>
  </si>
  <si>
    <t>1220000102510</t>
  </si>
  <si>
    <t>NPS146907</t>
  </si>
  <si>
    <t>Sudung O. Pardede, Dr,dr., SpA(K)</t>
  </si>
  <si>
    <t>196909022009121001</t>
  </si>
  <si>
    <t>1220089001211</t>
  </si>
  <si>
    <t>R. Aditya Wardhana, dr. Sp.BP</t>
  </si>
  <si>
    <t>275474575024000</t>
  </si>
  <si>
    <t>1220004943620</t>
  </si>
  <si>
    <t>196909061994032003</t>
  </si>
  <si>
    <t>EKAWATI</t>
  </si>
  <si>
    <t>778972380024000</t>
  </si>
  <si>
    <t>1220000063720</t>
  </si>
  <si>
    <t>196909071991032001</t>
  </si>
  <si>
    <t>SOPIA ROHMAWATI</t>
  </si>
  <si>
    <t>680931235416000</t>
  </si>
  <si>
    <t>1220000005531</t>
  </si>
  <si>
    <t>196909071992012001</t>
  </si>
  <si>
    <t>USNIYANI</t>
  </si>
  <si>
    <t>593774904407000</t>
  </si>
  <si>
    <t>1220001146854</t>
  </si>
  <si>
    <t>196909092006041015</t>
  </si>
  <si>
    <t>HENDRI YATNO</t>
  </si>
  <si>
    <t>593774235002000</t>
  </si>
  <si>
    <t>072639008005000</t>
  </si>
  <si>
    <t>1220004780642</t>
  </si>
  <si>
    <t>196909092007012044</t>
  </si>
  <si>
    <t>JASNIMAR</t>
  </si>
  <si>
    <t>NPS146916</t>
  </si>
  <si>
    <t>Ade Saputra, A.Md</t>
  </si>
  <si>
    <t>358792885009000</t>
  </si>
  <si>
    <t>1220093004953</t>
  </si>
  <si>
    <t>9000005947156</t>
  </si>
  <si>
    <t>749277521003000</t>
  </si>
  <si>
    <t>196909151989022001</t>
  </si>
  <si>
    <t>N. TIKTIK NURSAMSIAH</t>
  </si>
  <si>
    <t>893850099403000</t>
  </si>
  <si>
    <t>NPS146924</t>
  </si>
  <si>
    <t>1220000131923</t>
  </si>
  <si>
    <t>Nur Syifaa, Amd.Kep</t>
  </si>
  <si>
    <t>1190007690017</t>
  </si>
  <si>
    <t>420085045075000</t>
  </si>
  <si>
    <t>196909181993032002</t>
  </si>
  <si>
    <t>TIEN SUPARTINAH, S.Kp</t>
  </si>
  <si>
    <t>594483687407000</t>
  </si>
  <si>
    <t>1220001006199</t>
  </si>
  <si>
    <t>NPS146930</t>
  </si>
  <si>
    <t>Abu Darda, S.Kep,Ners</t>
  </si>
  <si>
    <t>1390023413507</t>
  </si>
  <si>
    <t>196909191999031003</t>
  </si>
  <si>
    <t>RUDYANTO SEDONO, Dr</t>
  </si>
  <si>
    <t>495317026005000</t>
  </si>
  <si>
    <t>1220099005418</t>
  </si>
  <si>
    <t>NPS146944</t>
  </si>
  <si>
    <t>196909201990031003</t>
  </si>
  <si>
    <t>Devita Rama Eryani, S.Tr. Kep,Ners</t>
  </si>
  <si>
    <t>SAPTO WIDODO</t>
  </si>
  <si>
    <t>1140021548949</t>
  </si>
  <si>
    <t>927153932323000</t>
  </si>
  <si>
    <t>590010211403000</t>
  </si>
  <si>
    <t>1220091007701</t>
  </si>
  <si>
    <t>196909201992012001</t>
  </si>
  <si>
    <t>NPS146948</t>
  </si>
  <si>
    <t>Isah Aisah</t>
  </si>
  <si>
    <t>Kadrul Syafei, A.Md.Kep</t>
  </si>
  <si>
    <t>1220011101907</t>
  </si>
  <si>
    <t>593751597013000</t>
  </si>
  <si>
    <t>953889482027000</t>
  </si>
  <si>
    <t>1220004281054</t>
  </si>
  <si>
    <t>196909272014121001</t>
  </si>
  <si>
    <t>PARINTOSA ATMODIWIRJO, dr, Sp.BP</t>
  </si>
  <si>
    <t>NPS146951</t>
  </si>
  <si>
    <t>Nurul Hikmah, S.Kep,Ners</t>
  </si>
  <si>
    <t>180158578077000</t>
  </si>
  <si>
    <t>1840002321758</t>
  </si>
  <si>
    <t>1220004937994</t>
  </si>
  <si>
    <t>421223785514000</t>
  </si>
  <si>
    <t>196910011994031006</t>
  </si>
  <si>
    <t>MUJIARTA, SH</t>
  </si>
  <si>
    <t>NPS146952</t>
  </si>
  <si>
    <t>594070674027000</t>
  </si>
  <si>
    <t>Meuthia Safitri, A.Md.Kep</t>
  </si>
  <si>
    <t>1220093002742</t>
  </si>
  <si>
    <t>1550010825480</t>
  </si>
  <si>
    <t>937483774418000</t>
  </si>
  <si>
    <t>196910041991032001</t>
  </si>
  <si>
    <t>KARYATI</t>
  </si>
  <si>
    <t>594426058435000</t>
  </si>
  <si>
    <t>1220004616499</t>
  </si>
  <si>
    <t>NPS146958</t>
  </si>
  <si>
    <t>Diky Nugraha Cahyadi, A.Md.Kep</t>
  </si>
  <si>
    <t>0060010690240</t>
  </si>
  <si>
    <t>196910061989022001</t>
  </si>
  <si>
    <t>KHOWIRIYAH</t>
  </si>
  <si>
    <t>687375840045000</t>
  </si>
  <si>
    <t>1220000054406</t>
  </si>
  <si>
    <t>NPS146960</t>
  </si>
  <si>
    <t>Analiya Dewi, S.Kep,Ners</t>
  </si>
  <si>
    <t>1220011100560</t>
  </si>
  <si>
    <t>196910081990032002</t>
  </si>
  <si>
    <t>KAMDINIYAH</t>
  </si>
  <si>
    <t>880875083411000</t>
  </si>
  <si>
    <t>1220089001773</t>
  </si>
  <si>
    <t>NPS146964</t>
  </si>
  <si>
    <t>Hiqmatul Amalah, A.Md.Kep</t>
  </si>
  <si>
    <t>196910081994031003</t>
  </si>
  <si>
    <t>1390023350501</t>
  </si>
  <si>
    <t>NURMAN</t>
  </si>
  <si>
    <t>421227885501000</t>
  </si>
  <si>
    <t>799536552009000</t>
  </si>
  <si>
    <t>1220000081839</t>
  </si>
  <si>
    <t>NPS146972</t>
  </si>
  <si>
    <t>196910271990032002</t>
  </si>
  <si>
    <t>Gesy Fitri Febriani, A.Md.Kep</t>
  </si>
  <si>
    <t>YOYOH HAERIAH</t>
  </si>
  <si>
    <t>1770014261744</t>
  </si>
  <si>
    <t>421541939425000</t>
  </si>
  <si>
    <t>594452955451000</t>
  </si>
  <si>
    <t>1220000053853</t>
  </si>
  <si>
    <t>196910301992012001</t>
  </si>
  <si>
    <t>SUMIDAH</t>
  </si>
  <si>
    <t>NPS146982</t>
  </si>
  <si>
    <t>Welda Swenda, S.Kep.Ners</t>
  </si>
  <si>
    <t>597149947435000</t>
  </si>
  <si>
    <t>1220011117390</t>
  </si>
  <si>
    <t>1220092004475</t>
  </si>
  <si>
    <t>829796374003000</t>
  </si>
  <si>
    <t>196911032005012001</t>
  </si>
  <si>
    <t>BUDI RAHAYU</t>
  </si>
  <si>
    <t>NPS146984</t>
  </si>
  <si>
    <t>Firsty Farerintersya, Amd.Kep</t>
  </si>
  <si>
    <t>590082665009000</t>
  </si>
  <si>
    <t>1220011118448</t>
  </si>
  <si>
    <t>1220004288422</t>
  </si>
  <si>
    <t>904111440311000</t>
  </si>
  <si>
    <t>196911092009122001</t>
  </si>
  <si>
    <t>Mulya Rahma Karyanti, dr.  Sp.A</t>
  </si>
  <si>
    <t>NPS146985</t>
  </si>
  <si>
    <t>579892860617000</t>
  </si>
  <si>
    <t>Reksa Dhia Putra, S.Kep, Ners</t>
  </si>
  <si>
    <t>1270094041231</t>
  </si>
  <si>
    <t>1220011118661</t>
  </si>
  <si>
    <t>964570246402000</t>
  </si>
  <si>
    <t>196911101991032001</t>
  </si>
  <si>
    <t>RIMA NOVIANTI</t>
  </si>
  <si>
    <t>594286981003000</t>
  </si>
  <si>
    <t>NPS146998</t>
  </si>
  <si>
    <t>1220099004403</t>
  </si>
  <si>
    <t>Rima Nur Utami, A.Md.AK</t>
  </si>
  <si>
    <t>1290012353336</t>
  </si>
  <si>
    <t>831057211009000</t>
  </si>
  <si>
    <t>196911101996032001</t>
  </si>
  <si>
    <t>SRI NOVIA FAUZA, AMF</t>
  </si>
  <si>
    <t>590010609041000</t>
  </si>
  <si>
    <t>1220000089592</t>
  </si>
  <si>
    <t>NPS147004</t>
  </si>
  <si>
    <t>Ika Wahyuningsih, A.Md. Farm</t>
  </si>
  <si>
    <t>1220011115642</t>
  </si>
  <si>
    <t>965092869451000</t>
  </si>
  <si>
    <t>196911181997032001</t>
  </si>
  <si>
    <t>SITI AISAH, SST.FT</t>
  </si>
  <si>
    <t>243754138412000</t>
  </si>
  <si>
    <t>1220004782465</t>
  </si>
  <si>
    <t>NPS147007</t>
  </si>
  <si>
    <t>Diani Suci Kharismaya, A.Md.Farm</t>
  </si>
  <si>
    <t>196911181999032001</t>
  </si>
  <si>
    <t>1220011115691</t>
  </si>
  <si>
    <t>961878006412000</t>
  </si>
  <si>
    <t>NOVIE AMELIA CHOZIE, Dr</t>
  </si>
  <si>
    <t>180157026061000</t>
  </si>
  <si>
    <t>1220004058007</t>
  </si>
  <si>
    <t>NPS147008</t>
  </si>
  <si>
    <t>Anindita Dwi Lestari, A.Md.Farm</t>
  </si>
  <si>
    <t>196911201991032001</t>
  </si>
  <si>
    <t>1220011115261</t>
  </si>
  <si>
    <t>SUGIYANTI</t>
  </si>
  <si>
    <t>417424082435000</t>
  </si>
  <si>
    <t>680930260033000</t>
  </si>
  <si>
    <t>1220000076334</t>
  </si>
  <si>
    <t>NPS147011</t>
  </si>
  <si>
    <t>196911211998031002</t>
  </si>
  <si>
    <t>Novi Eka Setia Ningsih, A.Md.Farm</t>
  </si>
  <si>
    <t>WASPADA</t>
  </si>
  <si>
    <t>1220011115352</t>
  </si>
  <si>
    <t>594286676407000</t>
  </si>
  <si>
    <t>417562337039000</t>
  </si>
  <si>
    <t>1220003017699</t>
  </si>
  <si>
    <t>196912021991032002</t>
  </si>
  <si>
    <t>YAYAH, AMK</t>
  </si>
  <si>
    <t>NPS147014</t>
  </si>
  <si>
    <t>Aisyah Mursyida, A.Md.Farm</t>
  </si>
  <si>
    <t>362877417407000</t>
  </si>
  <si>
    <t>1220011115576</t>
  </si>
  <si>
    <t>1220000006638</t>
  </si>
  <si>
    <t>966307126451000</t>
  </si>
  <si>
    <t>196912101990031004</t>
  </si>
  <si>
    <t>RAMADHAN</t>
  </si>
  <si>
    <t>NPS147015</t>
  </si>
  <si>
    <t>680931102403000</t>
  </si>
  <si>
    <t>Sindy Sintia, A.Md.Farm</t>
  </si>
  <si>
    <t>1220092003683</t>
  </si>
  <si>
    <t>1220011115667</t>
  </si>
  <si>
    <t>417906724425000</t>
  </si>
  <si>
    <t>196912122009121002</t>
  </si>
  <si>
    <t>Ari Djatikusumo, dr. Sp.M</t>
  </si>
  <si>
    <t>045660555012000</t>
  </si>
  <si>
    <t>1220001130213</t>
  </si>
  <si>
    <t>NPS147016</t>
  </si>
  <si>
    <t>Habibah Ummi Asykari, A.Md.Farm</t>
  </si>
  <si>
    <t>1220011115519</t>
  </si>
  <si>
    <t>417583903017000</t>
  </si>
  <si>
    <t>196912141991032001</t>
  </si>
  <si>
    <t>EMI ELYATI</t>
  </si>
  <si>
    <t>584881311001000</t>
  </si>
  <si>
    <t>1220099007141</t>
  </si>
  <si>
    <t>NPS147017</t>
  </si>
  <si>
    <t>Novira Vachriza, A.Md.Farm</t>
  </si>
  <si>
    <t>197001061994032002</t>
  </si>
  <si>
    <t>1220011115709</t>
  </si>
  <si>
    <t>IRMA AFIRTA</t>
  </si>
  <si>
    <t>593750458451000</t>
  </si>
  <si>
    <t>1220000016769</t>
  </si>
  <si>
    <t>NPS147025</t>
  </si>
  <si>
    <t>197001081992031001</t>
  </si>
  <si>
    <t>Yoshua Viventius, dr., Sp.Ak</t>
  </si>
  <si>
    <t>DADANG HISWARA</t>
  </si>
  <si>
    <t>0060004388827</t>
  </si>
  <si>
    <t>367137809006000</t>
  </si>
  <si>
    <t>593750730403000</t>
  </si>
  <si>
    <t>1220000090442</t>
  </si>
  <si>
    <t>NPS147030</t>
  </si>
  <si>
    <t>Irhamna Fauziah, S.TrGz, RD</t>
  </si>
  <si>
    <t>197001091998032001</t>
  </si>
  <si>
    <t>CORI TRI SURYANI,S.Kp</t>
  </si>
  <si>
    <t>594141533015000</t>
  </si>
  <si>
    <t>1220004542422</t>
  </si>
  <si>
    <t>197001161996031001</t>
  </si>
  <si>
    <t>I WAYAN GEDE SUARDIKA,AMF</t>
  </si>
  <si>
    <t>678398538403000</t>
  </si>
  <si>
    <t>1220096003762</t>
  </si>
  <si>
    <t>197001201996032002</t>
  </si>
  <si>
    <t>ETI SUMARTIYAH, SKep</t>
  </si>
  <si>
    <t>593775257432000</t>
  </si>
  <si>
    <t>1220001073405</t>
  </si>
  <si>
    <t>197001221992022001</t>
  </si>
  <si>
    <t>1240010712959</t>
  </si>
  <si>
    <t>ETI SUMIYATI, S.Kep, Ners</t>
  </si>
  <si>
    <t>372103648015000</t>
  </si>
  <si>
    <t>1220096002376</t>
  </si>
  <si>
    <t>197001231992032002</t>
  </si>
  <si>
    <t>GURIH WINARTI, AMF</t>
  </si>
  <si>
    <t>680930427003000</t>
  </si>
  <si>
    <t>1220000086614</t>
  </si>
  <si>
    <t>197001252006042007</t>
  </si>
  <si>
    <t>MAYA WULANDARI IBRAHIM, S.Kom</t>
  </si>
  <si>
    <t>594483364001000</t>
  </si>
  <si>
    <t>1220004512458</t>
  </si>
  <si>
    <t>197002051993032002</t>
  </si>
  <si>
    <t>TELLY WACHYUNI</t>
  </si>
  <si>
    <t>594452948402000</t>
  </si>
  <si>
    <t>1220091008782</t>
  </si>
  <si>
    <t>197002182009122001</t>
  </si>
  <si>
    <t>Fauziah, dr. Sp.THT</t>
  </si>
  <si>
    <t>NPS147035</t>
  </si>
  <si>
    <t>Fitri Annisa Astuti, S.Tr.Kep</t>
  </si>
  <si>
    <t>096548136061000</t>
  </si>
  <si>
    <t>1220005370302</t>
  </si>
  <si>
    <t>1220011117291</t>
  </si>
  <si>
    <t>423530286543000</t>
  </si>
  <si>
    <t>197002201992032001</t>
  </si>
  <si>
    <t>IMRON, AMK</t>
  </si>
  <si>
    <t>680928942003000</t>
  </si>
  <si>
    <t>NPS147045</t>
  </si>
  <si>
    <t>1220000053457</t>
  </si>
  <si>
    <t>Salahuddin, SKM</t>
  </si>
  <si>
    <t>1270006464885</t>
  </si>
  <si>
    <t>197002201992032002</t>
  </si>
  <si>
    <t>INA TRIANA</t>
  </si>
  <si>
    <t>449203686009000</t>
  </si>
  <si>
    <t>1220000055551</t>
  </si>
  <si>
    <t>NPS147049</t>
  </si>
  <si>
    <t>Khaerunnisa, A.Md.Farm</t>
  </si>
  <si>
    <t>1170007505506</t>
  </si>
  <si>
    <t>418944997031000</t>
  </si>
  <si>
    <t>197002202005011002</t>
  </si>
  <si>
    <t>Dr. ARIF RAHMAN SADAD, Sp. KF., M.SI. MED</t>
  </si>
  <si>
    <t>097318323509000</t>
  </si>
  <si>
    <t xml:space="preserve"> 1350001069390</t>
  </si>
  <si>
    <t>NPS147050</t>
  </si>
  <si>
    <t>Aulia Syafira Oktavia, A.Md.Farm</t>
  </si>
  <si>
    <t>1200011766255</t>
  </si>
  <si>
    <t>197002241993032001</t>
  </si>
  <si>
    <t>WAHYU KUSUMADI R, S.Kp</t>
  </si>
  <si>
    <t>593750086407000</t>
  </si>
  <si>
    <t>1220000095359</t>
  </si>
  <si>
    <t>NPS147053</t>
  </si>
  <si>
    <t>Luthfi Reinaldy, A.Md.Farm</t>
  </si>
  <si>
    <t>1380018904917</t>
  </si>
  <si>
    <t>197003052009122001</t>
  </si>
  <si>
    <t>Suryanti</t>
  </si>
  <si>
    <t>790725022023000</t>
  </si>
  <si>
    <t>1220005592947</t>
  </si>
  <si>
    <t>197003151992032002</t>
  </si>
  <si>
    <t>MINAH,AMK</t>
  </si>
  <si>
    <t>NPS147054</t>
  </si>
  <si>
    <t>Dayanu Murti, A.Md.RMIK</t>
  </si>
  <si>
    <t>678397316432000</t>
  </si>
  <si>
    <t>1220000053473</t>
  </si>
  <si>
    <t>1220011118695</t>
  </si>
  <si>
    <t>197003201991032002</t>
  </si>
  <si>
    <t>JUANDA MUTIFA,AMK</t>
  </si>
  <si>
    <t>NPS147055</t>
  </si>
  <si>
    <t>183217520001000</t>
  </si>
  <si>
    <t>1220092003659</t>
  </si>
  <si>
    <t>Rifka Siti Nur Afiani, A.Md.RMIK</t>
  </si>
  <si>
    <t>1020009954790</t>
  </si>
  <si>
    <t>424122521621000</t>
  </si>
  <si>
    <t>197003261992022001</t>
  </si>
  <si>
    <t>EUIS TRISNIYARTI</t>
  </si>
  <si>
    <t>594453771412000</t>
  </si>
  <si>
    <t>1220093001165</t>
  </si>
  <si>
    <t>NPS147056</t>
  </si>
  <si>
    <t>Cathryn Gabriella, A.Md.RMIK</t>
  </si>
  <si>
    <t>1560017184872</t>
  </si>
  <si>
    <t>964698625407000</t>
  </si>
  <si>
    <t>197004072014122002</t>
  </si>
  <si>
    <t>DAMAYANTI SEKARSARI, dr, SpRad</t>
  </si>
  <si>
    <t>692989254404000</t>
  </si>
  <si>
    <t>1330001298157</t>
  </si>
  <si>
    <t>NPS147063</t>
  </si>
  <si>
    <t>Midani Nurjannah</t>
  </si>
  <si>
    <t>1230007919006</t>
  </si>
  <si>
    <t>197004142007011040</t>
  </si>
  <si>
    <t>Sarifudin</t>
  </si>
  <si>
    <t>790719306412000</t>
  </si>
  <si>
    <t>1220004951656</t>
  </si>
  <si>
    <t>NPS147065</t>
  </si>
  <si>
    <t>197004171997032003</t>
  </si>
  <si>
    <t>Ary Syahmadhanni Putra, A.Md.Farm</t>
  </si>
  <si>
    <t>ALIP FADILAH,AMK</t>
  </si>
  <si>
    <t>1220011118992</t>
  </si>
  <si>
    <t>417816519331000</t>
  </si>
  <si>
    <t>889999181436000</t>
  </si>
  <si>
    <t>1220098008447</t>
  </si>
  <si>
    <t>197004181992032003</t>
  </si>
  <si>
    <t>NPS147067</t>
  </si>
  <si>
    <t>ELISABETH SRI ASTUTI,AMK</t>
  </si>
  <si>
    <t>Nurlaeli Amaliyah, A.Md.Kep</t>
  </si>
  <si>
    <t>1220011130286</t>
  </si>
  <si>
    <t>594426298013000</t>
  </si>
  <si>
    <t>949405673438000</t>
  </si>
  <si>
    <t>1220000044217</t>
  </si>
  <si>
    <t>197004251992022001</t>
  </si>
  <si>
    <t>DWI LESTARI,AMK</t>
  </si>
  <si>
    <t>NPS147070</t>
  </si>
  <si>
    <t>Yuli Rahmatiah, S.Kep.Ners</t>
  </si>
  <si>
    <t>594453516412000</t>
  </si>
  <si>
    <t>1220000097629</t>
  </si>
  <si>
    <t>0060010946840</t>
  </si>
  <si>
    <t>NPS147077</t>
  </si>
  <si>
    <t>Ratri Nurlaela, S.Kep.Ners</t>
  </si>
  <si>
    <t>1800007558978</t>
  </si>
  <si>
    <t>419115191529000</t>
  </si>
  <si>
    <t>NPS147083</t>
  </si>
  <si>
    <t>Irham Pratihno, A.Md.Farm</t>
  </si>
  <si>
    <t>197004261994032001</t>
  </si>
  <si>
    <t>1020009949345</t>
  </si>
  <si>
    <t>ANNA NGATMIRA,S.Pd</t>
  </si>
  <si>
    <t>814413456444000</t>
  </si>
  <si>
    <t>594141657008000</t>
  </si>
  <si>
    <t>1220000128853</t>
  </si>
  <si>
    <t>NPS147090</t>
  </si>
  <si>
    <t>Ulya Shoffa Rahmawati, A.Md.Kes</t>
  </si>
  <si>
    <t>197005011992021001</t>
  </si>
  <si>
    <t>1340020492590</t>
  </si>
  <si>
    <t>SUTRISNO</t>
  </si>
  <si>
    <t>746875657426000</t>
  </si>
  <si>
    <t>593750474013000</t>
  </si>
  <si>
    <t>1220092002305</t>
  </si>
  <si>
    <t>197005052006042008</t>
  </si>
  <si>
    <t>dr. PUSPA DEWI</t>
  </si>
  <si>
    <t>NPS147093</t>
  </si>
  <si>
    <t>Wahyu Bima Putranto</t>
  </si>
  <si>
    <t>1560017209844</t>
  </si>
  <si>
    <t>NPS147094</t>
  </si>
  <si>
    <t>Anisa</t>
  </si>
  <si>
    <t>1220011128553</t>
  </si>
  <si>
    <t>098843717121000</t>
  </si>
  <si>
    <t>1220007624417</t>
  </si>
  <si>
    <t>NPS147095</t>
  </si>
  <si>
    <t>Suciawati Ramadhanis</t>
  </si>
  <si>
    <t>1220011128595</t>
  </si>
  <si>
    <t>197005181994022001</t>
  </si>
  <si>
    <t>SITI RAHAYU</t>
  </si>
  <si>
    <t>NPS147099</t>
  </si>
  <si>
    <t>590082673432000</t>
  </si>
  <si>
    <t>Nanang Supriyatna, A.Md.Farm</t>
  </si>
  <si>
    <t>1220000134521</t>
  </si>
  <si>
    <t>1290012370017</t>
  </si>
  <si>
    <t>769838731009000</t>
  </si>
  <si>
    <t>197005192006041010</t>
  </si>
  <si>
    <t>NPS147101</t>
  </si>
  <si>
    <t>DJUWANTA, SE</t>
  </si>
  <si>
    <t>Lutfi Arisanti, A.Md.AK</t>
  </si>
  <si>
    <t>1570007500367</t>
  </si>
  <si>
    <t>778972406407000</t>
  </si>
  <si>
    <t>1220093001272</t>
  </si>
  <si>
    <t>197005221993032001</t>
  </si>
  <si>
    <t>WINDAWATI, S.Kp,NERS</t>
  </si>
  <si>
    <t>NPS147105</t>
  </si>
  <si>
    <t>Ulfi Dwi Maharani, Amd.AK</t>
  </si>
  <si>
    <t>594141384407000</t>
  </si>
  <si>
    <t>1110007663004</t>
  </si>
  <si>
    <t>425172681201000</t>
  </si>
  <si>
    <t>1220000086622</t>
  </si>
  <si>
    <t>197005242007012030</t>
  </si>
  <si>
    <t>NPS147107</t>
  </si>
  <si>
    <t>NGADIYAH</t>
  </si>
  <si>
    <t>Annisa Imas</t>
  </si>
  <si>
    <t>1570007500342</t>
  </si>
  <si>
    <t>889972055531000</t>
  </si>
  <si>
    <t>768873937412000</t>
  </si>
  <si>
    <t>1220094002600</t>
  </si>
  <si>
    <t>197006011992032002</t>
  </si>
  <si>
    <t>NPS147108</t>
  </si>
  <si>
    <t>EMI SUMIATI</t>
  </si>
  <si>
    <t>Dian Robiatul Adawiyah, A.Md.KA</t>
  </si>
  <si>
    <t>1240010730134</t>
  </si>
  <si>
    <t>594453441002000</t>
  </si>
  <si>
    <t>916346885015000</t>
  </si>
  <si>
    <t>1220093000746</t>
  </si>
  <si>
    <t>197006051992022001</t>
  </si>
  <si>
    <t>NPS147111</t>
  </si>
  <si>
    <t>Adis Yuniasih Puspita Ningrum</t>
  </si>
  <si>
    <t>1020006684747</t>
  </si>
  <si>
    <t>NPS147145</t>
  </si>
  <si>
    <t>Felicia Paramita, drg., Sp.PM</t>
  </si>
  <si>
    <t>1220010450636</t>
  </si>
  <si>
    <t>730931847034000</t>
  </si>
  <si>
    <t>SRI DARWATI, AMK</t>
  </si>
  <si>
    <t>593751373407000</t>
  </si>
  <si>
    <t>NPS147153</t>
  </si>
  <si>
    <t>1220000085517</t>
  </si>
  <si>
    <t>Bakri, S.Kep.Ners</t>
  </si>
  <si>
    <t>1220011339317</t>
  </si>
  <si>
    <t>197006101995031002</t>
  </si>
  <si>
    <t>TURYANTO</t>
  </si>
  <si>
    <t>593750961418000</t>
  </si>
  <si>
    <t>1220004459619</t>
  </si>
  <si>
    <t>NPS147154</t>
  </si>
  <si>
    <t>Haqnas Prahasta Hakim</t>
  </si>
  <si>
    <t>1520031300045</t>
  </si>
  <si>
    <t>941912495954000</t>
  </si>
  <si>
    <t>197006122000072002</t>
  </si>
  <si>
    <t>NURI DYAH INDRASARI, SpPK(K),Dr</t>
  </si>
  <si>
    <t>180149346005001</t>
  </si>
  <si>
    <t>1220000127749</t>
  </si>
  <si>
    <t>NPS147156</t>
  </si>
  <si>
    <t>Niken Ayu Larasati, A.Md.Kep</t>
  </si>
  <si>
    <t>1240011091676</t>
  </si>
  <si>
    <t>197006132007012021</t>
  </si>
  <si>
    <t>964439855068000</t>
  </si>
  <si>
    <t>SUBEKTI</t>
  </si>
  <si>
    <t>172975401024000</t>
  </si>
  <si>
    <t>1220004598531</t>
  </si>
  <si>
    <t>NPS147164</t>
  </si>
  <si>
    <t>Nurimah, S.Kep,Ners</t>
  </si>
  <si>
    <t>197006162007012037</t>
  </si>
  <si>
    <t>1220011338582</t>
  </si>
  <si>
    <t>DEWI CHAIRUNISA</t>
  </si>
  <si>
    <t>590624540045000</t>
  </si>
  <si>
    <t>1220004107861</t>
  </si>
  <si>
    <t>NPS147173</t>
  </si>
  <si>
    <t>Nurul Apriyanti, S.Gz</t>
  </si>
  <si>
    <t>197006252009122001</t>
  </si>
  <si>
    <t>1220011339077</t>
  </si>
  <si>
    <t>Anna Puspitasari Bani, dr.  Sp.M</t>
  </si>
  <si>
    <t>574508149015000</t>
  </si>
  <si>
    <t>1220005524288</t>
  </si>
  <si>
    <t>NPS147174</t>
  </si>
  <si>
    <t>Immatul Firdausa, S.Gz</t>
  </si>
  <si>
    <t>1270010363172</t>
  </si>
  <si>
    <t>197006272007011020</t>
  </si>
  <si>
    <t>946521010005000</t>
  </si>
  <si>
    <t>Rudi Sumarno</t>
  </si>
  <si>
    <t>459194684412000</t>
  </si>
  <si>
    <t>1220004952654</t>
  </si>
  <si>
    <t>NPS147178</t>
  </si>
  <si>
    <t>Nabilla Zeinia Sudrajat</t>
  </si>
  <si>
    <t>1820007905276</t>
  </si>
  <si>
    <t>969956614405000</t>
  </si>
  <si>
    <t>197006301998032005</t>
  </si>
  <si>
    <t>YUNISAR GULTOM,S.Kp</t>
  </si>
  <si>
    <t>967635852412000</t>
  </si>
  <si>
    <t>1220004232982</t>
  </si>
  <si>
    <t>NPS147179</t>
  </si>
  <si>
    <t>Shahnaz Mutia Dewi</t>
  </si>
  <si>
    <t>1220011382283</t>
  </si>
  <si>
    <t>422038778071000</t>
  </si>
  <si>
    <t>197007061991032002</t>
  </si>
  <si>
    <t>YAYAT TRISNAYATI,AMK</t>
  </si>
  <si>
    <t>594286114003000</t>
  </si>
  <si>
    <t>1220000053069</t>
  </si>
  <si>
    <t>NPS147181</t>
  </si>
  <si>
    <t>Fauziyah Fadllan, S.Tr.Kes</t>
  </si>
  <si>
    <t>1220010400573</t>
  </si>
  <si>
    <t>955057146005000</t>
  </si>
  <si>
    <t>197007101992032001</t>
  </si>
  <si>
    <t>TURINAH</t>
  </si>
  <si>
    <t>593774334005000</t>
  </si>
  <si>
    <t>1220000053184</t>
  </si>
  <si>
    <t>NPS147182</t>
  </si>
  <si>
    <t>Nur Ita Margyaningsih, M.Biotek</t>
  </si>
  <si>
    <t>1220004150648</t>
  </si>
  <si>
    <t>593930399411000</t>
  </si>
  <si>
    <t>197007191991032002</t>
  </si>
  <si>
    <t>KHODIJAH</t>
  </si>
  <si>
    <t>594071300004000</t>
  </si>
  <si>
    <t>1220000053036</t>
  </si>
  <si>
    <t>NPS147184</t>
  </si>
  <si>
    <t>Noor Aidha, S.Psi. Psikolog</t>
  </si>
  <si>
    <t>1220005043081</t>
  </si>
  <si>
    <t>692004948023000</t>
  </si>
  <si>
    <t>197007202007101001</t>
  </si>
  <si>
    <t>Sopyan Mansur</t>
  </si>
  <si>
    <t>893142240421000</t>
  </si>
  <si>
    <t>1220005042109</t>
  </si>
  <si>
    <t>NPS147185</t>
  </si>
  <si>
    <t>Ragil Pramestisiwi, A.Md.Kep</t>
  </si>
  <si>
    <t>1560018664781</t>
  </si>
  <si>
    <t>631954104407000</t>
  </si>
  <si>
    <t>197007262006041004</t>
  </si>
  <si>
    <t>SUKISMO</t>
  </si>
  <si>
    <t>678397142435000</t>
  </si>
  <si>
    <t>1220004788025</t>
  </si>
  <si>
    <t>NPS147187</t>
  </si>
  <si>
    <t>Feby Sabrina Silaban, A.Md.Kep</t>
  </si>
  <si>
    <t>1330024328643</t>
  </si>
  <si>
    <t>634561914447000</t>
  </si>
  <si>
    <t>197007281991032001</t>
  </si>
  <si>
    <t>YULASTRI</t>
  </si>
  <si>
    <t>697636017005000</t>
  </si>
  <si>
    <t>1220094005397</t>
  </si>
  <si>
    <t>NPS147188</t>
  </si>
  <si>
    <t>Jihan Alifah Ramadani,A.Md.Kep</t>
  </si>
  <si>
    <t>1670004568787</t>
  </si>
  <si>
    <t>430997080447000</t>
  </si>
  <si>
    <t>197008022007011037</t>
  </si>
  <si>
    <t>Aep Syaepudin</t>
  </si>
  <si>
    <t>692186851421000</t>
  </si>
  <si>
    <t>NPS147189</t>
  </si>
  <si>
    <t>1220004950302</t>
  </si>
  <si>
    <t xml:space="preserve">Agisna Fazriyati, A.Md.Kep </t>
  </si>
  <si>
    <t>1290012690984</t>
  </si>
  <si>
    <t>634594824009000</t>
  </si>
  <si>
    <t>197008022009121001</t>
  </si>
  <si>
    <t>Kristaninta Bangun dr Sp BP</t>
  </si>
  <si>
    <t>NPS147190</t>
  </si>
  <si>
    <t>670683887404000</t>
  </si>
  <si>
    <t>Ila Lia Yuliani, A.Md.Kep</t>
  </si>
  <si>
    <t>1220005162055</t>
  </si>
  <si>
    <t>1550011548974</t>
  </si>
  <si>
    <t>431109669416000</t>
  </si>
  <si>
    <t>197008061993032001</t>
  </si>
  <si>
    <t>SITI JAMILAH HASYIM</t>
  </si>
  <si>
    <t>NPS147191</t>
  </si>
  <si>
    <t>Viya Saskiya Rizki, Amd.Kep</t>
  </si>
  <si>
    <t>778897405001000</t>
  </si>
  <si>
    <t>1560018727463</t>
  </si>
  <si>
    <t>1220000097868</t>
  </si>
  <si>
    <t>428423859413000</t>
  </si>
  <si>
    <t>197008122008122001</t>
  </si>
  <si>
    <t>Rukiah</t>
  </si>
  <si>
    <t>NPS147196</t>
  </si>
  <si>
    <t>Khairunnisa, A.Md.Kep</t>
  </si>
  <si>
    <t>1220011379149</t>
  </si>
  <si>
    <t>798658571403000</t>
  </si>
  <si>
    <t>535159545005000</t>
  </si>
  <si>
    <t>1220005076305</t>
  </si>
  <si>
    <t>197008191993032001</t>
  </si>
  <si>
    <t>NPS147197</t>
  </si>
  <si>
    <t>MARYAM, AM.Keb</t>
  </si>
  <si>
    <t>Mega Octaviyani, A.Md.Kep</t>
  </si>
  <si>
    <t>1290012692386</t>
  </si>
  <si>
    <t>594425811023000</t>
  </si>
  <si>
    <t>430973875009000</t>
  </si>
  <si>
    <t>1220004368430</t>
  </si>
  <si>
    <t>197008202006042013</t>
  </si>
  <si>
    <t>NPS147199</t>
  </si>
  <si>
    <t>YULISAWATI</t>
  </si>
  <si>
    <t>Adria Verantika,A.Md. Kep</t>
  </si>
  <si>
    <t>1290012691859</t>
  </si>
  <si>
    <t>590082632009000</t>
  </si>
  <si>
    <t>430617712005000</t>
  </si>
  <si>
    <t>1220004688746</t>
  </si>
  <si>
    <t>197008241993032001</t>
  </si>
  <si>
    <t>NPS147203</t>
  </si>
  <si>
    <t>RUSWATI</t>
  </si>
  <si>
    <t>Sapta Kurniasih</t>
  </si>
  <si>
    <t>1270011078027</t>
  </si>
  <si>
    <t>678397712001000</t>
  </si>
  <si>
    <t>429042799005000</t>
  </si>
  <si>
    <t>1220002081340</t>
  </si>
  <si>
    <t>197008251992032001</t>
  </si>
  <si>
    <t>NPS147204</t>
  </si>
  <si>
    <t>ENY KUSRINI,AMK</t>
  </si>
  <si>
    <t>Indah Nurlianty Kurnia</t>
  </si>
  <si>
    <t>1670004532619</t>
  </si>
  <si>
    <t>634434963407000</t>
  </si>
  <si>
    <t>680929031024000</t>
  </si>
  <si>
    <t>1220094006510</t>
  </si>
  <si>
    <t>NPS147207</t>
  </si>
  <si>
    <t>197009061993032001</t>
  </si>
  <si>
    <t>Ranti Shofiana</t>
  </si>
  <si>
    <t>ELVI SILVIA</t>
  </si>
  <si>
    <t>1330024282485</t>
  </si>
  <si>
    <t>428250096436000</t>
  </si>
  <si>
    <t>778897686403000</t>
  </si>
  <si>
    <t>1220092004061</t>
  </si>
  <si>
    <t>NPS147208</t>
  </si>
  <si>
    <t>Aninditha Maharani</t>
  </si>
  <si>
    <t>197009171994032003</t>
  </si>
  <si>
    <t>YULYANI FAJRIAH</t>
  </si>
  <si>
    <t>1570007972947</t>
  </si>
  <si>
    <t>428212799412000</t>
  </si>
  <si>
    <t>593775018017000</t>
  </si>
  <si>
    <t>1220000078124</t>
  </si>
  <si>
    <t>NPS147209</t>
  </si>
  <si>
    <t>197009191994032008</t>
  </si>
  <si>
    <t>Siti Riri Shafira, SKM</t>
  </si>
  <si>
    <t>FERAWATI</t>
  </si>
  <si>
    <t>1060011531764</t>
  </si>
  <si>
    <t>594070609407000</t>
  </si>
  <si>
    <t>634328942004000</t>
  </si>
  <si>
    <t>1220000052905</t>
  </si>
  <si>
    <t>197009222007012017</t>
  </si>
  <si>
    <t>ANIEK ANGGRAINI WIDJANARKO</t>
  </si>
  <si>
    <t>NPS147210</t>
  </si>
  <si>
    <t>Nur Irmawati Rahayu, SE</t>
  </si>
  <si>
    <t>799536321005000</t>
  </si>
  <si>
    <t>1220011046573</t>
  </si>
  <si>
    <t>1220004170851</t>
  </si>
  <si>
    <t>197009282009121001</t>
  </si>
  <si>
    <t>NPS147219</t>
  </si>
  <si>
    <t>Mahdi Kusuma</t>
  </si>
  <si>
    <t>Muhammad Broclin</t>
  </si>
  <si>
    <t>1220011350983</t>
  </si>
  <si>
    <t>726707664024000</t>
  </si>
  <si>
    <t>353077373001000</t>
  </si>
  <si>
    <t>1220005592210</t>
  </si>
  <si>
    <t>NPS147222</t>
  </si>
  <si>
    <t>197010042007011036</t>
  </si>
  <si>
    <t>Aan Andarwati</t>
  </si>
  <si>
    <t>SUJONO</t>
  </si>
  <si>
    <t>9000029081867</t>
  </si>
  <si>
    <t>778829952009000</t>
  </si>
  <si>
    <t>1220005061190</t>
  </si>
  <si>
    <t>NPS147225</t>
  </si>
  <si>
    <t>197010061997032001</t>
  </si>
  <si>
    <t>Muhammad Adil, A.Md.Kes</t>
  </si>
  <si>
    <t>MARNAH</t>
  </si>
  <si>
    <t>1220011423434</t>
  </si>
  <si>
    <t>630909745412000</t>
  </si>
  <si>
    <t>593833288033000</t>
  </si>
  <si>
    <t>1220000055460</t>
  </si>
  <si>
    <t>NPS147227</t>
  </si>
  <si>
    <t>197010072007012027</t>
  </si>
  <si>
    <t>Harfi Maulana</t>
  </si>
  <si>
    <t>RACHMANIAR</t>
  </si>
  <si>
    <t>1140024654439</t>
  </si>
  <si>
    <t>368498309024000</t>
  </si>
  <si>
    <t>1220004508407</t>
  </si>
  <si>
    <t>NPS147228</t>
  </si>
  <si>
    <t>Mentari Kasih</t>
  </si>
  <si>
    <t>197010171992022001</t>
  </si>
  <si>
    <t>1320025707366</t>
  </si>
  <si>
    <t>EVA DESVITA, S.Kep</t>
  </si>
  <si>
    <t>431430974421000</t>
  </si>
  <si>
    <t>678398363008000</t>
  </si>
  <si>
    <t>1220000052897</t>
  </si>
  <si>
    <t>197010171992032001</t>
  </si>
  <si>
    <t>DEDEH SUHARTINI</t>
  </si>
  <si>
    <t>NPS147240</t>
  </si>
  <si>
    <t>Fakhri Rahman, dr., SpU(K), FICS</t>
  </si>
  <si>
    <t>593774045011000</t>
  </si>
  <si>
    <t>1220004164607</t>
  </si>
  <si>
    <t>1220011475038</t>
  </si>
  <si>
    <t>813073947016000</t>
  </si>
  <si>
    <t>197010231994032001</t>
  </si>
  <si>
    <t>RULIS WAHYUNI</t>
  </si>
  <si>
    <t>296489610017000</t>
  </si>
  <si>
    <t>1220000097744</t>
  </si>
  <si>
    <t>NPS147241</t>
  </si>
  <si>
    <t>Komang Ayu Ferdiana, dr., Sp.An</t>
  </si>
  <si>
    <t>197010232009122001</t>
  </si>
  <si>
    <t>1220007874681</t>
  </si>
  <si>
    <t>Rahmi Afifi, dr. Sp.Rad</t>
  </si>
  <si>
    <t>708041215008000</t>
  </si>
  <si>
    <t>244534749432001</t>
  </si>
  <si>
    <t>1250005539879</t>
  </si>
  <si>
    <t>197010282007011027</t>
  </si>
  <si>
    <t>AHMAD MAMDUH</t>
  </si>
  <si>
    <t>NPS147242</t>
  </si>
  <si>
    <t>680931086024000</t>
  </si>
  <si>
    <t>1220004807619</t>
  </si>
  <si>
    <t>Andy Omega, dr., Sp.An</t>
  </si>
  <si>
    <t>1650001415745</t>
  </si>
  <si>
    <t>718788821001000</t>
  </si>
  <si>
    <t>197010282009122001</t>
  </si>
  <si>
    <t>Elsisca Sari Hutapea</t>
  </si>
  <si>
    <t>799536834072000</t>
  </si>
  <si>
    <t>1220005107118</t>
  </si>
  <si>
    <t>197010302007012016</t>
  </si>
  <si>
    <t>DINI MARWAH</t>
  </si>
  <si>
    <t>NPS147249</t>
  </si>
  <si>
    <t>593773872412000</t>
  </si>
  <si>
    <t>Almaniera Athaya Lovita Zahra, S.Kep, Ners</t>
  </si>
  <si>
    <t>1220092004038</t>
  </si>
  <si>
    <t>1670002260114</t>
  </si>
  <si>
    <t>603586454427000</t>
  </si>
  <si>
    <t>197010311993032006</t>
  </si>
  <si>
    <t>IRMAWATI, AMK</t>
  </si>
  <si>
    <t>594141418413000</t>
  </si>
  <si>
    <t>1220097003043</t>
  </si>
  <si>
    <t>NPS147259</t>
  </si>
  <si>
    <t>Gusti Hamdani</t>
  </si>
  <si>
    <t>1230010439315</t>
  </si>
  <si>
    <t>605034008903000</t>
  </si>
  <si>
    <t>197011011992032001</t>
  </si>
  <si>
    <t>RAHMAWATI</t>
  </si>
  <si>
    <t>594453359412000</t>
  </si>
  <si>
    <t>1220000052871</t>
  </si>
  <si>
    <t>NPS147265</t>
  </si>
  <si>
    <t>Isri Dewi Febrianti</t>
  </si>
  <si>
    <t>1330025259433</t>
  </si>
  <si>
    <t>166103044203000</t>
  </si>
  <si>
    <t>197011121999072001</t>
  </si>
  <si>
    <t>NASTITI KASWANDANI, SpA, Dr</t>
  </si>
  <si>
    <t>248639098416000</t>
  </si>
  <si>
    <t>1220004129246</t>
  </si>
  <si>
    <t>NPS147266</t>
  </si>
  <si>
    <t>Tamara Almaida</t>
  </si>
  <si>
    <t>1200012757766</t>
  </si>
  <si>
    <t>417305869042000</t>
  </si>
  <si>
    <t>197011132007102001</t>
  </si>
  <si>
    <t>NURDJANAH</t>
  </si>
  <si>
    <t>673206728403000</t>
  </si>
  <si>
    <t>NPS147282</t>
  </si>
  <si>
    <t>1220005070191</t>
  </si>
  <si>
    <t>Andita Apriliani, Skep.Ners</t>
  </si>
  <si>
    <t>197011251994032001</t>
  </si>
  <si>
    <t>MARTINI</t>
  </si>
  <si>
    <t>590009742029000</t>
  </si>
  <si>
    <t>1220000082514</t>
  </si>
  <si>
    <t>197011252007011020</t>
  </si>
  <si>
    <t>DARWIN</t>
  </si>
  <si>
    <t>594453524015000</t>
  </si>
  <si>
    <t>1220004951185</t>
  </si>
  <si>
    <t>197011292000071001</t>
  </si>
  <si>
    <t>ARYADI KURNIAWAN,Dr.</t>
  </si>
  <si>
    <t>069496255003000</t>
  </si>
  <si>
    <t>1220000132582</t>
  </si>
  <si>
    <t>197012022007011013</t>
  </si>
  <si>
    <t>BUNYAMIN</t>
  </si>
  <si>
    <t>590010039023000</t>
  </si>
  <si>
    <t>1220004949775</t>
  </si>
  <si>
    <t>197012062009121001</t>
  </si>
  <si>
    <t>Sunarto</t>
  </si>
  <si>
    <t>NPS147285</t>
  </si>
  <si>
    <t>352558035412000</t>
  </si>
  <si>
    <t>1220005083996</t>
  </si>
  <si>
    <t>Ari Darmawan, S.Kep, Ners</t>
  </si>
  <si>
    <t>197012112009121001</t>
  </si>
  <si>
    <t>Syamsul Rizal</t>
  </si>
  <si>
    <t>778897413045000</t>
  </si>
  <si>
    <t>1220005283836</t>
  </si>
  <si>
    <t>NPS147286</t>
  </si>
  <si>
    <t>Aufiah Dhia Ulhaq, S.Tr.Kep., Ners</t>
  </si>
  <si>
    <t>197012122007011048</t>
  </si>
  <si>
    <t>RIA SUHERMAN</t>
  </si>
  <si>
    <t>593752264023000</t>
  </si>
  <si>
    <t>NPS147291</t>
  </si>
  <si>
    <t>1220004951037</t>
  </si>
  <si>
    <t>Desy Nurohma Aviyanti, S.Tr.Kep., Ners</t>
  </si>
  <si>
    <t>197012152000032001</t>
  </si>
  <si>
    <t>TENNY TJITRA SARI.Dr. Sp.A</t>
  </si>
  <si>
    <t>NPS147293</t>
  </si>
  <si>
    <t>680929296017000</t>
  </si>
  <si>
    <t>Dissy Lizara Diana</t>
  </si>
  <si>
    <t>1220004384882</t>
  </si>
  <si>
    <t>197012181993032002</t>
  </si>
  <si>
    <t>YANTI YASMINI, S.Kp,NERS</t>
  </si>
  <si>
    <t>NPS147299</t>
  </si>
  <si>
    <t>Intan Bayduri Salsabila</t>
  </si>
  <si>
    <t>593752074009000</t>
  </si>
  <si>
    <t>1220000134422</t>
  </si>
  <si>
    <t>197012281991031001</t>
  </si>
  <si>
    <t>WAGINO</t>
  </si>
  <si>
    <t>NPS147302</t>
  </si>
  <si>
    <t>678398231013000</t>
  </si>
  <si>
    <t>Mawar Alfiana Prenata, S.Tr.Kep., Ners</t>
  </si>
  <si>
    <t>1220096002798</t>
  </si>
  <si>
    <t>197012281991032001</t>
  </si>
  <si>
    <t>SITI ANISAH</t>
  </si>
  <si>
    <t>NPS147306</t>
  </si>
  <si>
    <t>Nisrina Rifqi Syukria, S.Tr.Kep., Ners</t>
  </si>
  <si>
    <t>259540201006000</t>
  </si>
  <si>
    <t>1220092004806</t>
  </si>
  <si>
    <t>NPS147308</t>
  </si>
  <si>
    <t>Okky Zamzam Rizaldi, S.Tr.Kep,.Ners</t>
  </si>
  <si>
    <t>197012312008122003</t>
  </si>
  <si>
    <t>Eti Sumarsih</t>
  </si>
  <si>
    <t>181875410023000</t>
  </si>
  <si>
    <t>NPS147314</t>
  </si>
  <si>
    <t>Tania Rahmaputri, S.Kep, Ners</t>
  </si>
  <si>
    <t>1220004340173</t>
  </si>
  <si>
    <t>197012312008122004</t>
  </si>
  <si>
    <t>Lestari</t>
  </si>
  <si>
    <t>NPS147316</t>
  </si>
  <si>
    <t>680928959412000</t>
  </si>
  <si>
    <t>1220005314292</t>
  </si>
  <si>
    <t>Tita Tri Pamela, S.Tr.Kep,.Ners</t>
  </si>
  <si>
    <t>197101012008122001</t>
  </si>
  <si>
    <t>Nurhilal</t>
  </si>
  <si>
    <t>256594958300200</t>
  </si>
  <si>
    <t>1220005486728</t>
  </si>
  <si>
    <t>NPS147317</t>
  </si>
  <si>
    <t>Titis Lisalsabila, S.Kep,Ners</t>
  </si>
  <si>
    <t>197101102007012017</t>
  </si>
  <si>
    <t>DIAH ANGGRAENI</t>
  </si>
  <si>
    <t>593774227403000</t>
  </si>
  <si>
    <t>NPS147318</t>
  </si>
  <si>
    <t>1220004906205</t>
  </si>
  <si>
    <t>Umi Afrikhah, S.Kep,Ners</t>
  </si>
  <si>
    <t>197101131992022001</t>
  </si>
  <si>
    <t>ETY SUHARTINI</t>
  </si>
  <si>
    <t>NPS147319</t>
  </si>
  <si>
    <t>Vidia Eka Septiasari, S.Kep.Ners</t>
  </si>
  <si>
    <t>594426165004000</t>
  </si>
  <si>
    <t>1220094001164</t>
  </si>
  <si>
    <t>NPS147321</t>
  </si>
  <si>
    <t>197101272008122001</t>
  </si>
  <si>
    <t>Wahyu Chandra Yoga, S.Kep,Ners</t>
  </si>
  <si>
    <t>Nuridah</t>
  </si>
  <si>
    <t>889999280412000</t>
  </si>
  <si>
    <t>1220004265966</t>
  </si>
  <si>
    <t>NPS147323</t>
  </si>
  <si>
    <t>197101292005012001</t>
  </si>
  <si>
    <t>Diana Puspita Putri, S.Farm,Apt</t>
  </si>
  <si>
    <t>Elida Marpaung, dr.</t>
  </si>
  <si>
    <t>592381925044000</t>
  </si>
  <si>
    <t>1230006425930</t>
  </si>
  <si>
    <t>NPS147326</t>
  </si>
  <si>
    <t>Mediana Ratna Komala, S.Farm., Apt</t>
  </si>
  <si>
    <t>197102042009121001</t>
  </si>
  <si>
    <t>Abdul Rohman</t>
  </si>
  <si>
    <t>778831818407000</t>
  </si>
  <si>
    <t>1220005615573</t>
  </si>
  <si>
    <t>NPS147327</t>
  </si>
  <si>
    <t>Murhamah Zikra, S.Farm, Apt</t>
  </si>
  <si>
    <t>197102072007011022</t>
  </si>
  <si>
    <t>SUHERMAN</t>
  </si>
  <si>
    <t>680930948001000</t>
  </si>
  <si>
    <t>1220005070241</t>
  </si>
  <si>
    <t>NPS147328</t>
  </si>
  <si>
    <t>Selviana, S.Farm, Apt</t>
  </si>
  <si>
    <t>197102171994031001</t>
  </si>
  <si>
    <t>RATIMIN</t>
  </si>
  <si>
    <t>594425985004000</t>
  </si>
  <si>
    <t>1220000061542</t>
  </si>
  <si>
    <t>NPS147329</t>
  </si>
  <si>
    <t>Tiara, S.Farm, Apt</t>
  </si>
  <si>
    <t>197102231992022001</t>
  </si>
  <si>
    <t>TRI SUPRIYATIN, AMK</t>
  </si>
  <si>
    <t>687281634403000</t>
  </si>
  <si>
    <t>NPS147330</t>
  </si>
  <si>
    <t>1220095001403</t>
  </si>
  <si>
    <t>Wahyu Afandi</t>
  </si>
  <si>
    <t>917879074808000</t>
  </si>
  <si>
    <t>197102282007101001</t>
  </si>
  <si>
    <t>Kasman</t>
  </si>
  <si>
    <t>894487313005000</t>
  </si>
  <si>
    <t>1220004994037</t>
  </si>
  <si>
    <t>197103012006042009</t>
  </si>
  <si>
    <t>MARLINA,SE</t>
  </si>
  <si>
    <t>697636066001000</t>
  </si>
  <si>
    <t>1220004526458</t>
  </si>
  <si>
    <t>197103022007011033</t>
  </si>
  <si>
    <t>Ujang Anisah</t>
  </si>
  <si>
    <t>594385841008000</t>
  </si>
  <si>
    <t>1220004951672</t>
  </si>
  <si>
    <t>NPS147333</t>
  </si>
  <si>
    <t>197103121991031004</t>
  </si>
  <si>
    <t>Alva Nur, A.Md.Farm</t>
  </si>
  <si>
    <t>HENDRA</t>
  </si>
  <si>
    <t>0060011715640</t>
  </si>
  <si>
    <t>593751852403000</t>
  </si>
  <si>
    <t>1220000097702</t>
  </si>
  <si>
    <t>NPS147334</t>
  </si>
  <si>
    <t>197103131994031002</t>
  </si>
  <si>
    <t>Ana Nuraini, A.Md.Farm</t>
  </si>
  <si>
    <t>IMARSAN</t>
  </si>
  <si>
    <t>619688724005000</t>
  </si>
  <si>
    <t>778897736413000</t>
  </si>
  <si>
    <t>1220013856185</t>
  </si>
  <si>
    <t>NPS147339</t>
  </si>
  <si>
    <t>197103192007011022</t>
  </si>
  <si>
    <t>Fita Tira Lestari, A.Md.Farm</t>
  </si>
  <si>
    <t>OMA MULYANA</t>
  </si>
  <si>
    <t xml:space="preserve">959582297008000 </t>
  </si>
  <si>
    <t>594286510024000</t>
  </si>
  <si>
    <t>1220001094930</t>
  </si>
  <si>
    <t>NPS147340</t>
  </si>
  <si>
    <t>Khairunnisa, A.Md.Farm</t>
  </si>
  <si>
    <t>197103262007012018</t>
  </si>
  <si>
    <t>737118810017000</t>
  </si>
  <si>
    <t>SITI MAFUDZOH</t>
  </si>
  <si>
    <t>680929106015000</t>
  </si>
  <si>
    <t>1220098007373</t>
  </si>
  <si>
    <t>NPS147343</t>
  </si>
  <si>
    <t>Navika Rizqi Arviany, A.Md.Farm</t>
  </si>
  <si>
    <t>637294943041000</t>
  </si>
  <si>
    <t>197103272009121001</t>
  </si>
  <si>
    <t>Dedi Anto Setiawan</t>
  </si>
  <si>
    <t>587562026003000</t>
  </si>
  <si>
    <t>1220005602340</t>
  </si>
  <si>
    <t>NPS147344</t>
  </si>
  <si>
    <t>Nur Laela Khayati Agustin, A.Md.Farm</t>
  </si>
  <si>
    <t>197103291992022001</t>
  </si>
  <si>
    <t>NENG ISAH</t>
  </si>
  <si>
    <t>594453672024000</t>
  </si>
  <si>
    <t>1220000055536</t>
  </si>
  <si>
    <t>NPS147347</t>
  </si>
  <si>
    <t>Shobrina Maizan Nissa, A.Md.Farm</t>
  </si>
  <si>
    <t>197103291994012001</t>
  </si>
  <si>
    <t>UMILIAH</t>
  </si>
  <si>
    <t>NPS147351</t>
  </si>
  <si>
    <t>Dinar Surya Utami</t>
  </si>
  <si>
    <t>593774151001000</t>
  </si>
  <si>
    <t>1220000022973</t>
  </si>
  <si>
    <t>197104122009121001</t>
  </si>
  <si>
    <t>NPS147353</t>
  </si>
  <si>
    <t>Lalu Suhartadi</t>
  </si>
  <si>
    <t>FAHRAN FEBRYANSYAH</t>
  </si>
  <si>
    <t>679036814408000</t>
  </si>
  <si>
    <t>1220004298371</t>
  </si>
  <si>
    <t>NPS147354</t>
  </si>
  <si>
    <t>Indah Fajriyah</t>
  </si>
  <si>
    <t>197105032007011041</t>
  </si>
  <si>
    <t>MUHAMAD NURASID</t>
  </si>
  <si>
    <t>594385866024000</t>
  </si>
  <si>
    <t>1220004950203</t>
  </si>
  <si>
    <t>NPS147356</t>
  </si>
  <si>
    <t>NURRI FEBIMELINIA</t>
  </si>
  <si>
    <t>197105081992022001</t>
  </si>
  <si>
    <t>NUR SOFIAH, AMK</t>
  </si>
  <si>
    <t>594141376003000</t>
  </si>
  <si>
    <t>1220094001131</t>
  </si>
  <si>
    <t>NPS147357</t>
  </si>
  <si>
    <t>Rahma Sarita</t>
  </si>
  <si>
    <t>197105101991032003</t>
  </si>
  <si>
    <t>RISKA WATI</t>
  </si>
  <si>
    <t>594452831015000</t>
  </si>
  <si>
    <t>1220094001115</t>
  </si>
  <si>
    <t>NPS147359</t>
  </si>
  <si>
    <t>Syifa Agustiana</t>
  </si>
  <si>
    <t>197105132007011025</t>
  </si>
  <si>
    <t>ARIF MAULANA</t>
  </si>
  <si>
    <t>593752132002000</t>
  </si>
  <si>
    <t>NPS147362</t>
  </si>
  <si>
    <t>1220005004356</t>
  </si>
  <si>
    <t>Rani Istiarti</t>
  </si>
  <si>
    <t>197105231992032001</t>
  </si>
  <si>
    <t>SRI MULYANI</t>
  </si>
  <si>
    <t>NPS147364</t>
  </si>
  <si>
    <t>594071102024000</t>
  </si>
  <si>
    <t>Tri Ahmad Nur</t>
  </si>
  <si>
    <t>1220000052889</t>
  </si>
  <si>
    <t>197105311997032002</t>
  </si>
  <si>
    <t>SULISTYAWATI,APK</t>
  </si>
  <si>
    <t>NPS147374</t>
  </si>
  <si>
    <t>Monica Holi Sakila, S.Tr.Kep, Ners</t>
  </si>
  <si>
    <t>593833296005000</t>
  </si>
  <si>
    <t>1220000097736</t>
  </si>
  <si>
    <t>197106012009121002</t>
  </si>
  <si>
    <t>NPS147377</t>
  </si>
  <si>
    <t>Eko Setiono, SE, M.Si</t>
  </si>
  <si>
    <t>Dwi Dewi Masitoh</t>
  </si>
  <si>
    <t>790652994003000</t>
  </si>
  <si>
    <t>1240010352251</t>
  </si>
  <si>
    <t>NPS147386</t>
  </si>
  <si>
    <t>197106072009122001</t>
  </si>
  <si>
    <t>Gatot Purwoto, Dr.dr., SpOG, Subsp.Onk(K), MPH</t>
  </si>
  <si>
    <t>Iim Ismawati</t>
  </si>
  <si>
    <t>1220006240991</t>
  </si>
  <si>
    <t>887760064001000</t>
  </si>
  <si>
    <t>680873288023000</t>
  </si>
  <si>
    <t>1220005327906</t>
  </si>
  <si>
    <t>197106082006042001</t>
  </si>
  <si>
    <t>NPS147387</t>
  </si>
  <si>
    <t>FABIOLA JALUL, A.PTTD</t>
  </si>
  <si>
    <t>Indra Andriansyah Suharto</t>
  </si>
  <si>
    <t>590082574435000</t>
  </si>
  <si>
    <t>1220004497296</t>
  </si>
  <si>
    <t>197106201992032001</t>
  </si>
  <si>
    <t>UTRI HERYANI</t>
  </si>
  <si>
    <t>778972513008000</t>
  </si>
  <si>
    <t>1220000090129</t>
  </si>
  <si>
    <t>197106221992032001</t>
  </si>
  <si>
    <t>MERI RISMA MARIANA</t>
  </si>
  <si>
    <t>673208633045000</t>
  </si>
  <si>
    <t>1220004753110</t>
  </si>
  <si>
    <t>197106261993032002</t>
  </si>
  <si>
    <t>LILI HERYANI, AMK</t>
  </si>
  <si>
    <t>NPS147388</t>
  </si>
  <si>
    <t>Savella Jeny Yuselfira</t>
  </si>
  <si>
    <t>594453078407000</t>
  </si>
  <si>
    <t>1220099003660</t>
  </si>
  <si>
    <t>197107011996032001</t>
  </si>
  <si>
    <t>NPS147389</t>
  </si>
  <si>
    <t>EKA YULYANTI, SST</t>
  </si>
  <si>
    <t>Farhatul Maula</t>
  </si>
  <si>
    <t>590010666402000</t>
  </si>
  <si>
    <t>1220000089600</t>
  </si>
  <si>
    <t>NPS147391</t>
  </si>
  <si>
    <t>197107032009121001</t>
  </si>
  <si>
    <t>Ayu Putri Firda Ningsih</t>
  </si>
  <si>
    <t>Tri Juli Edi Tarigan, dr. Sp.PD</t>
  </si>
  <si>
    <t>581086352013000</t>
  </si>
  <si>
    <t>1280005119414</t>
  </si>
  <si>
    <t>NPS147393</t>
  </si>
  <si>
    <t xml:space="preserve">Novutry Siregar </t>
  </si>
  <si>
    <t>1230010905216</t>
  </si>
  <si>
    <t>197107051993032001</t>
  </si>
  <si>
    <t>SUKARSIHATUN, AMK</t>
  </si>
  <si>
    <t>590009700003000</t>
  </si>
  <si>
    <t>1220000072044</t>
  </si>
  <si>
    <t>NPS147398</t>
  </si>
  <si>
    <t>Virly Tiffany, dr</t>
  </si>
  <si>
    <t>197107052007101001</t>
  </si>
  <si>
    <t>GUNAWAN</t>
  </si>
  <si>
    <t>573774698008000</t>
  </si>
  <si>
    <t>1220005061984</t>
  </si>
  <si>
    <t>NPS147399</t>
  </si>
  <si>
    <t>Dian Ricarianty, dr</t>
  </si>
  <si>
    <t>197107112007102002</t>
  </si>
  <si>
    <t>SUKARYATNI</t>
  </si>
  <si>
    <t>183194539027000</t>
  </si>
  <si>
    <t>NPS147400</t>
  </si>
  <si>
    <t>1220005039345</t>
  </si>
  <si>
    <t>Kemala Athollah</t>
  </si>
  <si>
    <t>1220011833269</t>
  </si>
  <si>
    <t>197107121992032001</t>
  </si>
  <si>
    <t>VERAWATI SIJABAT</t>
  </si>
  <si>
    <t>NPS147401</t>
  </si>
  <si>
    <t>778972505403000</t>
  </si>
  <si>
    <t>Yunita Arbainy, dr</t>
  </si>
  <si>
    <t>1220094005934</t>
  </si>
  <si>
    <t>1310017309834</t>
  </si>
  <si>
    <t>197107142007012017</t>
  </si>
  <si>
    <t>ENDANG PUSPITA</t>
  </si>
  <si>
    <t>NPS147403</t>
  </si>
  <si>
    <t>594070500412000</t>
  </si>
  <si>
    <t>Rendy Nugraha</t>
  </si>
  <si>
    <t>1220004846476</t>
  </si>
  <si>
    <t>197107152000031001</t>
  </si>
  <si>
    <t>IRFAN WAHYUDI, Dr</t>
  </si>
  <si>
    <t>NPS147404</t>
  </si>
  <si>
    <t xml:space="preserve">Annida Faras Fakhira </t>
  </si>
  <si>
    <t>180186553003000</t>
  </si>
  <si>
    <t>1220001014813</t>
  </si>
  <si>
    <t>197107191994032001</t>
  </si>
  <si>
    <t>RODIAH SUNARSIH</t>
  </si>
  <si>
    <t>NPS147405</t>
  </si>
  <si>
    <t xml:space="preserve">Hanna Fadhila Mufian </t>
  </si>
  <si>
    <t>182048850024000</t>
  </si>
  <si>
    <t>1220000090012</t>
  </si>
  <si>
    <t>197107212006041003</t>
  </si>
  <si>
    <t>NPS147406</t>
  </si>
  <si>
    <t>FERNANDO P.SIMANJUNTAK,S.Kom</t>
  </si>
  <si>
    <t xml:space="preserve">YUSNI ARDIANTO </t>
  </si>
  <si>
    <t>1220011785618</t>
  </si>
  <si>
    <t>276093184024000</t>
  </si>
  <si>
    <t>1220004495282</t>
  </si>
  <si>
    <t>NPS147407</t>
  </si>
  <si>
    <t>197107262007012013</t>
  </si>
  <si>
    <t>Dika Khoirunnisaa Setiadji</t>
  </si>
  <si>
    <t>ANDRIYANI ANWAR</t>
  </si>
  <si>
    <t>493765911435000</t>
  </si>
  <si>
    <t>1220004946755</t>
  </si>
  <si>
    <t>NPS147408</t>
  </si>
  <si>
    <t>Sandy Aprilianto</t>
  </si>
  <si>
    <t>197107262009121001</t>
  </si>
  <si>
    <t>Julianto Mario Pandiangan</t>
  </si>
  <si>
    <t>260991922432000</t>
  </si>
  <si>
    <t>1220001085698</t>
  </si>
  <si>
    <t>NPS147409</t>
  </si>
  <si>
    <t>Davit Al Baasith</t>
  </si>
  <si>
    <t>197108071994032003</t>
  </si>
  <si>
    <t>ENI KUSRINI</t>
  </si>
  <si>
    <t>594070666412000</t>
  </si>
  <si>
    <t>1220001002792</t>
  </si>
  <si>
    <t>NPS147410</t>
  </si>
  <si>
    <t>Febi Alefiya</t>
  </si>
  <si>
    <t>197108162006041006</t>
  </si>
  <si>
    <t>Umar Sudin, SE,MM</t>
  </si>
  <si>
    <t>478033699451000</t>
  </si>
  <si>
    <t>1160004202504</t>
  </si>
  <si>
    <t>NPS147416</t>
  </si>
  <si>
    <t>Cucu Muhibin</t>
  </si>
  <si>
    <t>1030004607558</t>
  </si>
  <si>
    <t>197108231993032002</t>
  </si>
  <si>
    <t>AMBAR SETIYOWATI</t>
  </si>
  <si>
    <t>594483471001000</t>
  </si>
  <si>
    <t>NPS147417</t>
  </si>
  <si>
    <t>1220095006428</t>
  </si>
  <si>
    <t>M.Saleh Latuconsina</t>
  </si>
  <si>
    <t>197108301996032002</t>
  </si>
  <si>
    <t>YELLY NURASNI,AMK</t>
  </si>
  <si>
    <t>NPS147418</t>
  </si>
  <si>
    <t>593775216001000</t>
  </si>
  <si>
    <t>Nimah</t>
  </si>
  <si>
    <t>1220096001139</t>
  </si>
  <si>
    <t>1220011833509</t>
  </si>
  <si>
    <t>197108312007012011</t>
  </si>
  <si>
    <t>KARTINI SIMANULLANG</t>
  </si>
  <si>
    <t>Ronaldy Tri Cahya Novebri, S.Tr.Rad</t>
  </si>
  <si>
    <t>594141889407000</t>
  </si>
  <si>
    <t>1220004242080</t>
  </si>
  <si>
    <t>197109111992032004</t>
  </si>
  <si>
    <t>NINUK ARIJATI,AMK</t>
  </si>
  <si>
    <t>Sarah, S.Tr.Rad</t>
  </si>
  <si>
    <t>152435780512000</t>
  </si>
  <si>
    <t>1220000103914</t>
  </si>
  <si>
    <t>197109122007011027</t>
  </si>
  <si>
    <t>LUTFIN</t>
  </si>
  <si>
    <t>Rizka Jullieni Rahmadini, S.Tr.Kes</t>
  </si>
  <si>
    <t>590082889071000</t>
  </si>
  <si>
    <t>1220004951433</t>
  </si>
  <si>
    <t>NPS147423</t>
  </si>
  <si>
    <t>Adelia Vina Febrita, S.Kep, Ns</t>
  </si>
  <si>
    <t>197109122009121001</t>
  </si>
  <si>
    <t>Atin Wiganda</t>
  </si>
  <si>
    <t>894486836003000</t>
  </si>
  <si>
    <t>1220005600013</t>
  </si>
  <si>
    <t>NPS147425</t>
  </si>
  <si>
    <t>Afifah Meizayani, S.Tr. Kep. Ners</t>
  </si>
  <si>
    <t>197109161992032002</t>
  </si>
  <si>
    <t>BINARIA BR. SITEPU</t>
  </si>
  <si>
    <t>593775075435000</t>
  </si>
  <si>
    <t>1220098010047</t>
  </si>
  <si>
    <t>NPS147426</t>
  </si>
  <si>
    <t>Ahmad Ahyan Saputra, S.Kep, Ns</t>
  </si>
  <si>
    <t>197109221993032002</t>
  </si>
  <si>
    <t>RENNY YASHINTA</t>
  </si>
  <si>
    <t>774106769402000</t>
  </si>
  <si>
    <t>NPS147429</t>
  </si>
  <si>
    <t>An Nisa Trimadhana</t>
  </si>
  <si>
    <t>1220000053374</t>
  </si>
  <si>
    <t>197109231996032001</t>
  </si>
  <si>
    <t>MARYANIE RINA KAROUW, AMK</t>
  </si>
  <si>
    <t>NPS147430</t>
  </si>
  <si>
    <t>Putri Maharani</t>
  </si>
  <si>
    <t>697636231045000</t>
  </si>
  <si>
    <t>1220001076986</t>
  </si>
  <si>
    <t>197109282000032001</t>
  </si>
  <si>
    <t>NPS147431</t>
  </si>
  <si>
    <t>Anisah Dwi Setiani, S.Kep,Ners</t>
  </si>
  <si>
    <t>ANDI ADE WIJAYA RAMELAN. Dr</t>
  </si>
  <si>
    <t>372042853105000</t>
  </si>
  <si>
    <t>1220001023194</t>
  </si>
  <si>
    <t>NPS147432</t>
  </si>
  <si>
    <t>Dewi Sastra Wati, A.Md.Kep</t>
  </si>
  <si>
    <t>197110051994032004</t>
  </si>
  <si>
    <t>PURNAWATI</t>
  </si>
  <si>
    <t>594070948008000</t>
  </si>
  <si>
    <t>1220000090269</t>
  </si>
  <si>
    <t>NPS147435</t>
  </si>
  <si>
    <t>Aria Shofia, S.Kep,Ners</t>
  </si>
  <si>
    <t>197110092007012020</t>
  </si>
  <si>
    <t>INDRIANI</t>
  </si>
  <si>
    <t>771803038432000</t>
  </si>
  <si>
    <t>1220096005023</t>
  </si>
  <si>
    <t>NPS147438</t>
  </si>
  <si>
    <t>Asyifa Ridha Ayasofia, S.Kep, Ners</t>
  </si>
  <si>
    <t>197110102007011045</t>
  </si>
  <si>
    <t>TATANG SURYANA</t>
  </si>
  <si>
    <t>593774821001000</t>
  </si>
  <si>
    <t>NPS147439</t>
  </si>
  <si>
    <t>Beta Atifa, S.Kep, Ns</t>
  </si>
  <si>
    <t>1220005061133</t>
  </si>
  <si>
    <t>197110222007012014</t>
  </si>
  <si>
    <t>NINA SRI RAMADANIA</t>
  </si>
  <si>
    <t>594141806043000</t>
  </si>
  <si>
    <t>1220004946656</t>
  </si>
  <si>
    <t>NPS147442</t>
  </si>
  <si>
    <t>Dhia Ilmi Imtinan, S.Kep,Ners</t>
  </si>
  <si>
    <t>197110301994032001</t>
  </si>
  <si>
    <t>WAYAN WINDRI SULASTRI</t>
  </si>
  <si>
    <t>256448549048000</t>
  </si>
  <si>
    <t>1220000074495</t>
  </si>
  <si>
    <t>NPS147445</t>
  </si>
  <si>
    <t>Dyah Ayu Pitaloka, S.Kep,Ners</t>
  </si>
  <si>
    <t>197111021992032002</t>
  </si>
  <si>
    <t>LESTARI</t>
  </si>
  <si>
    <t>590010054412000</t>
  </si>
  <si>
    <t>NPS147446</t>
  </si>
  <si>
    <t>1220000084874</t>
  </si>
  <si>
    <t>Etik Ratnika Sari, S.Kep, Ns</t>
  </si>
  <si>
    <t>197111021994022001</t>
  </si>
  <si>
    <t>PURI NOVIARTI, SE</t>
  </si>
  <si>
    <t>NPS147448</t>
  </si>
  <si>
    <t>Fitri Nur Cahyanti, S.Kep, Ns</t>
  </si>
  <si>
    <t>593773856008000</t>
  </si>
  <si>
    <t>1220000050065</t>
  </si>
  <si>
    <t>NPS147450</t>
  </si>
  <si>
    <t>Hayun Rohmantika, S.Kep,Ners</t>
  </si>
  <si>
    <t>197111072000032001</t>
  </si>
  <si>
    <t>TITIS PRAWITASARI, Sp.A,Dr</t>
  </si>
  <si>
    <t>180203799005000</t>
  </si>
  <si>
    <t>1220001045445</t>
  </si>
  <si>
    <t>197111072007011019</t>
  </si>
  <si>
    <t>NPS147453</t>
  </si>
  <si>
    <t>HARI MULYAWAN</t>
  </si>
  <si>
    <t>Huwaida Herlinda Kosjana</t>
  </si>
  <si>
    <t>778897611416000</t>
  </si>
  <si>
    <t>1220004951086</t>
  </si>
  <si>
    <t>197111122006041012</t>
  </si>
  <si>
    <t>SETYA BUDI SANTOSO</t>
  </si>
  <si>
    <t>590010617013000</t>
  </si>
  <si>
    <t>1220099005053</t>
  </si>
  <si>
    <t>NPS147456</t>
  </si>
  <si>
    <t>Ilfika Aminiy, S.Kep, Ns</t>
  </si>
  <si>
    <t>197111152006041007</t>
  </si>
  <si>
    <t>FAJAR ZAID SUNGUDI, ST</t>
  </si>
  <si>
    <t>594071250412000</t>
  </si>
  <si>
    <t>1240010351964</t>
  </si>
  <si>
    <t>197111152007012023</t>
  </si>
  <si>
    <t>IDA GUMALASARI</t>
  </si>
  <si>
    <t>NPS147457</t>
  </si>
  <si>
    <t>Isrha Rahmasari, S.Kep, Ns</t>
  </si>
  <si>
    <t>594453607004000</t>
  </si>
  <si>
    <t>1220004948751</t>
  </si>
  <si>
    <t>197111271993032001</t>
  </si>
  <si>
    <t>NINING SURYANINGSIH</t>
  </si>
  <si>
    <t>594483562008000</t>
  </si>
  <si>
    <t>1220092002529</t>
  </si>
  <si>
    <t>NPS147461</t>
  </si>
  <si>
    <t>Kunnaniroh Nurinas</t>
  </si>
  <si>
    <t>197112041998032002</t>
  </si>
  <si>
    <t>UMINAH,SKep, Ners</t>
  </si>
  <si>
    <t>594483646008000</t>
  </si>
  <si>
    <t>1220000090335</t>
  </si>
  <si>
    <t>197112151997032003</t>
  </si>
  <si>
    <t>SARI KUSUMAWATI</t>
  </si>
  <si>
    <t>773987797432000</t>
  </si>
  <si>
    <t>1220000097058</t>
  </si>
  <si>
    <t>NPS147462</t>
  </si>
  <si>
    <t>Kurniadi</t>
  </si>
  <si>
    <t>197201071992032001</t>
  </si>
  <si>
    <t>NURIYAH</t>
  </si>
  <si>
    <t>590082699435000</t>
  </si>
  <si>
    <t>1220000053861</t>
  </si>
  <si>
    <t>197201232008122001</t>
  </si>
  <si>
    <t>Umi Fadilah</t>
  </si>
  <si>
    <t>NPS147463</t>
  </si>
  <si>
    <t>673206744061000</t>
  </si>
  <si>
    <t>Marisa Ayu Tamala, A.Md.Kep</t>
  </si>
  <si>
    <t>1220002027525</t>
  </si>
  <si>
    <t>197201311992032001</t>
  </si>
  <si>
    <t>SITI MARYANI</t>
  </si>
  <si>
    <t>680929015015000</t>
  </si>
  <si>
    <t>NPS147464</t>
  </si>
  <si>
    <t>1220003032920</t>
  </si>
  <si>
    <t>Maya Indah Purnama Sari, S.Kep, Ns</t>
  </si>
  <si>
    <t>197202022009121001</t>
  </si>
  <si>
    <t>Rahadi Rihatmadja, dr. Sp.KK</t>
  </si>
  <si>
    <t>095665071042000</t>
  </si>
  <si>
    <t>1220000091523</t>
  </si>
  <si>
    <t>NPS147469</t>
  </si>
  <si>
    <t>Migo Fernando</t>
  </si>
  <si>
    <t>197202082008122002</t>
  </si>
  <si>
    <t>Umi Saleha Mutu</t>
  </si>
  <si>
    <t>676480247015000</t>
  </si>
  <si>
    <t>1220098002119</t>
  </si>
  <si>
    <t>NPS147471</t>
  </si>
  <si>
    <t>Mutiara Martin, S.Kep,Ners</t>
  </si>
  <si>
    <t>197202082009121001</t>
  </si>
  <si>
    <t>Mulyana</t>
  </si>
  <si>
    <t>880857826403000</t>
  </si>
  <si>
    <t>1220005597201</t>
  </si>
  <si>
    <t>NPS147472</t>
  </si>
  <si>
    <t>Mutiara Salam, S.Kep,Ners</t>
  </si>
  <si>
    <t>197202102007011030</t>
  </si>
  <si>
    <t>SIROJUL MUNIR</t>
  </si>
  <si>
    <t>680931581432000</t>
  </si>
  <si>
    <t>1220000007073</t>
  </si>
  <si>
    <t>197202122014122001</t>
  </si>
  <si>
    <t>WISMANDARI, dr, Sp.PD</t>
  </si>
  <si>
    <t>180153462024000</t>
  </si>
  <si>
    <t>NPS147473</t>
  </si>
  <si>
    <t>1220005234698</t>
  </si>
  <si>
    <t>Nabiela Audina, S.Kep, Ns</t>
  </si>
  <si>
    <t>197202172009121001</t>
  </si>
  <si>
    <t>Zulfikar</t>
  </si>
  <si>
    <t>693130460024000</t>
  </si>
  <si>
    <t>1220005587749</t>
  </si>
  <si>
    <t>NPS147474</t>
  </si>
  <si>
    <t>197202182009122001</t>
  </si>
  <si>
    <t>Nafisha Laili, S.Kep,Ners</t>
  </si>
  <si>
    <t>Wiwiek Kartika</t>
  </si>
  <si>
    <t>760652978019000</t>
  </si>
  <si>
    <t>1220004049832</t>
  </si>
  <si>
    <t>197202212006041001</t>
  </si>
  <si>
    <t>TRI JUDA AIRLANGGA HARDJOPRAWITO.Sp.THT,Dr</t>
  </si>
  <si>
    <t>072845225017000</t>
  </si>
  <si>
    <t>1220004479849</t>
  </si>
  <si>
    <t>NPS147475</t>
  </si>
  <si>
    <t>197202252007011019</t>
  </si>
  <si>
    <t>Nazima, S.Kep, Ns</t>
  </si>
  <si>
    <t>DODI WAHYUDI</t>
  </si>
  <si>
    <t>1220011844019</t>
  </si>
  <si>
    <t>590009932024000</t>
  </si>
  <si>
    <t>1220004950542</t>
  </si>
  <si>
    <t>197202262009121001</t>
  </si>
  <si>
    <t>SUJIYANTO</t>
  </si>
  <si>
    <t>256445529045000</t>
  </si>
  <si>
    <t>1230005728888</t>
  </si>
  <si>
    <t>NPS147479</t>
  </si>
  <si>
    <t>197203022007012015</t>
  </si>
  <si>
    <t>Nisaul Masruroh, S.Kep,Ners</t>
  </si>
  <si>
    <t>HERI KUSUMAYATI</t>
  </si>
  <si>
    <t>1200013189324</t>
  </si>
  <si>
    <t>880923057071000</t>
  </si>
  <si>
    <t>1220004950351</t>
  </si>
  <si>
    <t>197203041994031002</t>
  </si>
  <si>
    <t>SAEPUDIN</t>
  </si>
  <si>
    <t>790740278412000</t>
  </si>
  <si>
    <t>1220000081391</t>
  </si>
  <si>
    <t>197203061992032002</t>
  </si>
  <si>
    <t>NPS147482</t>
  </si>
  <si>
    <t>Novita Ayu Indriani, S.Kep,Ns</t>
  </si>
  <si>
    <t>593775331407000</t>
  </si>
  <si>
    <t>1220089002888</t>
  </si>
  <si>
    <t>197203142007101001</t>
  </si>
  <si>
    <t>Suratno</t>
  </si>
  <si>
    <t>680930252416000</t>
  </si>
  <si>
    <t>1220004474964</t>
  </si>
  <si>
    <t>NPS147483</t>
  </si>
  <si>
    <t>Putri Ailani Fadhila, S.Kep, Ns</t>
  </si>
  <si>
    <t>197203241994031001</t>
  </si>
  <si>
    <t>NANANG MARYOTO</t>
  </si>
  <si>
    <t>593833726403000</t>
  </si>
  <si>
    <t>1220095002229</t>
  </si>
  <si>
    <t>197204022007011032</t>
  </si>
  <si>
    <t>SUPRAPTO</t>
  </si>
  <si>
    <t>NPS147484</t>
  </si>
  <si>
    <t>594070617403000</t>
  </si>
  <si>
    <t>1220004948686</t>
  </si>
  <si>
    <t>Putri Devita Purnama, S.Kep,Ns</t>
  </si>
  <si>
    <t>197204052009121001</t>
  </si>
  <si>
    <t>OBAR SUBARNA</t>
  </si>
  <si>
    <t>579752536008000</t>
  </si>
  <si>
    <t>NPS147486</t>
  </si>
  <si>
    <t>1220005337079</t>
  </si>
  <si>
    <t>Rahma Tsania Fitriana, S.Kep, Ns</t>
  </si>
  <si>
    <t>197204081993032002</t>
  </si>
  <si>
    <t>YEKTI SRI RAHAYU</t>
  </si>
  <si>
    <t>773987805013000</t>
  </si>
  <si>
    <t>NPS147491</t>
  </si>
  <si>
    <t>1220000084866</t>
  </si>
  <si>
    <t>Rizky Eka Fadhlillah, S.Kep, Ns</t>
  </si>
  <si>
    <t>1260011048955</t>
  </si>
  <si>
    <t>197204161993032001</t>
  </si>
  <si>
    <t>DWI NURWAHYUNI</t>
  </si>
  <si>
    <t>NPS147492</t>
  </si>
  <si>
    <t>Dania Laili Fadhila,S.Kep, Ns</t>
  </si>
  <si>
    <t>774106843005000</t>
  </si>
  <si>
    <t>1220004282995</t>
  </si>
  <si>
    <t>197204171999031002</t>
  </si>
  <si>
    <t>EKA ABDI PERMANA</t>
  </si>
  <si>
    <t>NPS147493</t>
  </si>
  <si>
    <t>Salsabila Arisanti, S.Kep, Ns</t>
  </si>
  <si>
    <t>678398843017000</t>
  </si>
  <si>
    <t>1220000054851</t>
  </si>
  <si>
    <t>197204172008122001</t>
  </si>
  <si>
    <t>Ida Susanti</t>
  </si>
  <si>
    <t>NPS147494</t>
  </si>
  <si>
    <t>Shafana Salsabila, S.Tr.Kep, Ns</t>
  </si>
  <si>
    <t>356016535412000</t>
  </si>
  <si>
    <t>1220004378173</t>
  </si>
  <si>
    <t>197204202008121001</t>
  </si>
  <si>
    <t>Akmaludin</t>
  </si>
  <si>
    <t>NPS147495</t>
  </si>
  <si>
    <t>880922893412000</t>
  </si>
  <si>
    <t>Silviatul Muaffikah, S.Kep, Ns</t>
  </si>
  <si>
    <t>1220005347631</t>
  </si>
  <si>
    <t>197204212009121001</t>
  </si>
  <si>
    <t>E. ARIES RIFANI</t>
  </si>
  <si>
    <t>NPS147497</t>
  </si>
  <si>
    <t>772301396403000</t>
  </si>
  <si>
    <t>Syafira Daviyatul Haque, S.Kep,Ners</t>
  </si>
  <si>
    <t>1220005596153</t>
  </si>
  <si>
    <t>197204262014121001</t>
  </si>
  <si>
    <t>SUPRAYITNO WARDOYO, dr, Sp.BTKV (K)</t>
  </si>
  <si>
    <t>NPS147500</t>
  </si>
  <si>
    <t>585033327027000</t>
  </si>
  <si>
    <t>Venina Mani, S.Kep, Ns</t>
  </si>
  <si>
    <t>1280004192321</t>
  </si>
  <si>
    <t>197205111993032001</t>
  </si>
  <si>
    <t>ALTINA</t>
  </si>
  <si>
    <t>593751019008000</t>
  </si>
  <si>
    <t>1220004029339</t>
  </si>
  <si>
    <t>NPS147501</t>
  </si>
  <si>
    <t>Wahyu Aramiko, S.Kep, Ns</t>
  </si>
  <si>
    <t>197205122014122002</t>
  </si>
  <si>
    <t>TELLY KAMELIA, dr, SpPD</t>
  </si>
  <si>
    <t>790699144015000</t>
  </si>
  <si>
    <t>1220004005347</t>
  </si>
  <si>
    <t>NPS147503</t>
  </si>
  <si>
    <t>Widya Cory Utami, S.Kep,Ners</t>
  </si>
  <si>
    <t>197205201992032002</t>
  </si>
  <si>
    <t>BUDI TRI UTAMI</t>
  </si>
  <si>
    <t>584881403001000</t>
  </si>
  <si>
    <t>1220000085921</t>
  </si>
  <si>
    <t>NPS147504</t>
  </si>
  <si>
    <t>Yasinta Fadilasari</t>
  </si>
  <si>
    <t>197205202007012028</t>
  </si>
  <si>
    <t>RIMA MEYANA</t>
  </si>
  <si>
    <t>267360071413000</t>
  </si>
  <si>
    <t>1220098008595</t>
  </si>
  <si>
    <t>NPS147505</t>
  </si>
  <si>
    <t>Yudiana Uri Kemalawati</t>
  </si>
  <si>
    <t>197205272007012016</t>
  </si>
  <si>
    <t>REBEKA HUTAGALUNG</t>
  </si>
  <si>
    <t>593751951017000</t>
  </si>
  <si>
    <t>1220004948298</t>
  </si>
  <si>
    <t>NPS147509</t>
  </si>
  <si>
    <t>Ernika Sari, Apt</t>
  </si>
  <si>
    <t>197205281992032001</t>
  </si>
  <si>
    <t>KUSNAENI,AMK</t>
  </si>
  <si>
    <t>594452872024000</t>
  </si>
  <si>
    <t>1220089003126</t>
  </si>
  <si>
    <t>NPS147510</t>
  </si>
  <si>
    <t>Kartikaningrum, Apt</t>
  </si>
  <si>
    <t>197206061992032001</t>
  </si>
  <si>
    <t>AMLI KHAERANI</t>
  </si>
  <si>
    <t>680929981009000</t>
  </si>
  <si>
    <t>1220004247790</t>
  </si>
  <si>
    <t>197206061994032001</t>
  </si>
  <si>
    <t>HERNAWATI</t>
  </si>
  <si>
    <t>NPS147511</t>
  </si>
  <si>
    <t>692187180061000</t>
  </si>
  <si>
    <t>Anayani Daliliah, A.Md.Farm</t>
  </si>
  <si>
    <t>1220093004771</t>
  </si>
  <si>
    <t>1220011839852</t>
  </si>
  <si>
    <t>404672503301000</t>
  </si>
  <si>
    <t>197206062007011049</t>
  </si>
  <si>
    <t>KUSNADI</t>
  </si>
  <si>
    <t>684332810412000</t>
  </si>
  <si>
    <t>1220004949890</t>
  </si>
  <si>
    <t>NPS147512</t>
  </si>
  <si>
    <t>Andi Muh. Husein, A.Md</t>
  </si>
  <si>
    <t>197206092007012014</t>
  </si>
  <si>
    <t>Suli Wiyantini</t>
  </si>
  <si>
    <t>094507944004000</t>
  </si>
  <si>
    <t>1220004945898</t>
  </si>
  <si>
    <t>NPS147513</t>
  </si>
  <si>
    <t>197206121992032001</t>
  </si>
  <si>
    <t>Anisyah Widyastuti Kurniawan, A.Md.Farm</t>
  </si>
  <si>
    <t>MARLIS DAME IDA HEKTA</t>
  </si>
  <si>
    <t>433034543008000</t>
  </si>
  <si>
    <t>790740369003000</t>
  </si>
  <si>
    <t>1220000093677</t>
  </si>
  <si>
    <t>NPS147515</t>
  </si>
  <si>
    <t>197207022007011031</t>
  </si>
  <si>
    <t>Deshinta Imelia, A.Md.Farm</t>
  </si>
  <si>
    <t>1210010268617</t>
  </si>
  <si>
    <t>SUPANDI</t>
  </si>
  <si>
    <t>604777045002000</t>
  </si>
  <si>
    <t>593774888404000</t>
  </si>
  <si>
    <t>1220004949791</t>
  </si>
  <si>
    <t>NPS147517</t>
  </si>
  <si>
    <t>197207042009122001</t>
  </si>
  <si>
    <t>Elis Amalia, A.Md.Farm</t>
  </si>
  <si>
    <t>Julie Dewi Barliana dr Sp M</t>
  </si>
  <si>
    <t>594002461024000</t>
  </si>
  <si>
    <t>1220004605765</t>
  </si>
  <si>
    <t>NPS147518</t>
  </si>
  <si>
    <t>Fatiyah Syahida, S.Farm</t>
  </si>
  <si>
    <t>197207061992032002</t>
  </si>
  <si>
    <t>NUTTY SUWARTI</t>
  </si>
  <si>
    <t>593775067412000</t>
  </si>
  <si>
    <t>1220000139405</t>
  </si>
  <si>
    <t>NPS147520</t>
  </si>
  <si>
    <t>Ida Royani, AMF</t>
  </si>
  <si>
    <t>197207062008122002</t>
  </si>
  <si>
    <t>Sri Yulia</t>
  </si>
  <si>
    <t>680638251015000</t>
  </si>
  <si>
    <t>1220005335214</t>
  </si>
  <si>
    <t>NPS147521</t>
  </si>
  <si>
    <t>Jauhari Aji Kuncara, A.Md.Farm</t>
  </si>
  <si>
    <t>197207082009121001</t>
  </si>
  <si>
    <t>1660004097655</t>
  </si>
  <si>
    <t>JUMADI JAYA</t>
  </si>
  <si>
    <t>893849919404000</t>
  </si>
  <si>
    <t>1220005591881</t>
  </si>
  <si>
    <t>NPS147522</t>
  </si>
  <si>
    <t>Iqbal Fasha</t>
  </si>
  <si>
    <t>197207092007012016</t>
  </si>
  <si>
    <t>1160005942017</t>
  </si>
  <si>
    <t>DWI YULIANTI</t>
  </si>
  <si>
    <t>688868074407000</t>
  </si>
  <si>
    <t>678398736412000</t>
  </si>
  <si>
    <t>1220096004356</t>
  </si>
  <si>
    <t>NPS147523</t>
  </si>
  <si>
    <t>Nika Fadhila Khairinnisa</t>
  </si>
  <si>
    <t>197207112007012017</t>
  </si>
  <si>
    <t>Siti Sofah</t>
  </si>
  <si>
    <t>590081873026000</t>
  </si>
  <si>
    <t>1220004952043</t>
  </si>
  <si>
    <t>NPS147524</t>
  </si>
  <si>
    <t>Niken Aulia Saputri</t>
  </si>
  <si>
    <t>197207141993032002</t>
  </si>
  <si>
    <t>HARNI WURYANI, AMK</t>
  </si>
  <si>
    <t>1660003885985</t>
  </si>
  <si>
    <t>959163262004000</t>
  </si>
  <si>
    <t>594453474008000</t>
  </si>
  <si>
    <t>1220095004613</t>
  </si>
  <si>
    <t>197207191993032004</t>
  </si>
  <si>
    <t>YOHAENAH, AMK</t>
  </si>
  <si>
    <t>774106835024000</t>
  </si>
  <si>
    <t>NPS147527</t>
  </si>
  <si>
    <t>1220098002911</t>
  </si>
  <si>
    <t>Siti Putri Bethawidianata</t>
  </si>
  <si>
    <t>197207202009121001</t>
  </si>
  <si>
    <t>404630394403000</t>
  </si>
  <si>
    <t>PUNJUL KASIHANTO</t>
  </si>
  <si>
    <t>893141747412000</t>
  </si>
  <si>
    <t>1290004867822</t>
  </si>
  <si>
    <t>NPS147528</t>
  </si>
  <si>
    <t>197207232008121002</t>
  </si>
  <si>
    <t>Zahra Mustika, A.Md</t>
  </si>
  <si>
    <t>Mohamad Sidik</t>
  </si>
  <si>
    <t>1660003615259</t>
  </si>
  <si>
    <t>790653190434000</t>
  </si>
  <si>
    <t>1220005305324</t>
  </si>
  <si>
    <t>197207262007011023</t>
  </si>
  <si>
    <t>NPS147530</t>
  </si>
  <si>
    <t>SOPYAN</t>
  </si>
  <si>
    <t>Intan Septiani</t>
  </si>
  <si>
    <t>590081881009000</t>
  </si>
  <si>
    <t>1220004950682</t>
  </si>
  <si>
    <t>197207262007102001</t>
  </si>
  <si>
    <t>ROSANAH</t>
  </si>
  <si>
    <t>NPS147532</t>
  </si>
  <si>
    <t>Zsanne Syafira</t>
  </si>
  <si>
    <t>363177387001000</t>
  </si>
  <si>
    <t>1220005046910</t>
  </si>
  <si>
    <t>197208062006042026</t>
  </si>
  <si>
    <t>ERISNAWANI PURBA</t>
  </si>
  <si>
    <t>678398900005000</t>
  </si>
  <si>
    <t>1220001133225</t>
  </si>
  <si>
    <t>NPS147533</t>
  </si>
  <si>
    <t>Haikal Aulia Fadillah</t>
  </si>
  <si>
    <t>197208072005011002</t>
  </si>
  <si>
    <t>LUKMAN EDWAR, dr. Sp.M</t>
  </si>
  <si>
    <t>180185720003000</t>
  </si>
  <si>
    <t>1220005391092</t>
  </si>
  <si>
    <t>197208102002121008</t>
  </si>
  <si>
    <t>GURMEET SINGH, Dr</t>
  </si>
  <si>
    <t>NPS147534</t>
  </si>
  <si>
    <t>349866152075000</t>
  </si>
  <si>
    <t>1220006009123</t>
  </si>
  <si>
    <t>Rizki Bagus Saputra</t>
  </si>
  <si>
    <t>197208131993032002</t>
  </si>
  <si>
    <t>PUJIANTI</t>
  </si>
  <si>
    <t>889999488005000</t>
  </si>
  <si>
    <t>1220093002734</t>
  </si>
  <si>
    <t>NPS147537</t>
  </si>
  <si>
    <t>Prisnadi Hudiworo</t>
  </si>
  <si>
    <t>197208161993032002</t>
  </si>
  <si>
    <t>1660001105261</t>
  </si>
  <si>
    <t>TETI SUHESTI,AMK</t>
  </si>
  <si>
    <t>806971016427000</t>
  </si>
  <si>
    <t>593750284005000</t>
  </si>
  <si>
    <t>1220098009882</t>
  </si>
  <si>
    <t>NPS147541</t>
  </si>
  <si>
    <t>197208172007011050</t>
  </si>
  <si>
    <t>Bella Syafa Darmawan</t>
  </si>
  <si>
    <t>Agus Karna</t>
  </si>
  <si>
    <t>594385858434000</t>
  </si>
  <si>
    <t>1220004950559</t>
  </si>
  <si>
    <t>NPS147543</t>
  </si>
  <si>
    <t>Marten Katuuk</t>
  </si>
  <si>
    <t>NPS147544</t>
  </si>
  <si>
    <t>Nur Khalimah</t>
  </si>
  <si>
    <t>NPS147545</t>
  </si>
  <si>
    <t>Rindiani Junianti</t>
  </si>
  <si>
    <t>NPS147546</t>
  </si>
  <si>
    <t>Salsabillah Zahrah Hayati</t>
  </si>
  <si>
    <t>NPS147547</t>
  </si>
  <si>
    <t>197208262009121001</t>
  </si>
  <si>
    <t>ZAINUL ACHYAR</t>
  </si>
  <si>
    <t>880923032024000</t>
  </si>
  <si>
    <t>1220004523810</t>
  </si>
  <si>
    <t>197208281994032001</t>
  </si>
  <si>
    <t>TRIANA NURHAENI</t>
  </si>
  <si>
    <t>Siyam Eka Nur Noviana</t>
  </si>
  <si>
    <t>680931698407000</t>
  </si>
  <si>
    <t>1220095005503</t>
  </si>
  <si>
    <t>197208281997031001</t>
  </si>
  <si>
    <t>AGUSUSILO RULIANTO</t>
  </si>
  <si>
    <t>590081667018000</t>
  </si>
  <si>
    <t>NPS147549</t>
  </si>
  <si>
    <t>1220000053010</t>
  </si>
  <si>
    <t>Ulwan Abdul Muiz</t>
  </si>
  <si>
    <t>197208292006042005</t>
  </si>
  <si>
    <t>ANNI, SE</t>
  </si>
  <si>
    <t>680930047009000</t>
  </si>
  <si>
    <t>1220002066671</t>
  </si>
  <si>
    <t>NPS147551</t>
  </si>
  <si>
    <t>lutfi rinaldi</t>
  </si>
  <si>
    <t>1220011843276</t>
  </si>
  <si>
    <t>197208302008122002</t>
  </si>
  <si>
    <t>Nurlaila</t>
  </si>
  <si>
    <t>685845570009000</t>
  </si>
  <si>
    <t>1220098008322</t>
  </si>
  <si>
    <t>NPS147552</t>
  </si>
  <si>
    <t>Lutfy Hayustisia Hudalinas</t>
  </si>
  <si>
    <t>197209051992032001</t>
  </si>
  <si>
    <t>INNA TRISNAWATI, AMK</t>
  </si>
  <si>
    <t>1220093000597</t>
  </si>
  <si>
    <t>NPS147553</t>
  </si>
  <si>
    <t>Muhamad Ilham Fauzan</t>
  </si>
  <si>
    <t>1220011839795</t>
  </si>
  <si>
    <t>197209072014122001</t>
  </si>
  <si>
    <t>WINDY KEUMALA BUDIANTI, dr, SpKK</t>
  </si>
  <si>
    <t>090084575023000</t>
  </si>
  <si>
    <t>1390010422115</t>
  </si>
  <si>
    <t>NPS147555</t>
  </si>
  <si>
    <t>Siti Humaira Husba Arif</t>
  </si>
  <si>
    <t>1860004370314</t>
  </si>
  <si>
    <t>197209151994032001</t>
  </si>
  <si>
    <t>MUJI RAHAYU</t>
  </si>
  <si>
    <t>594141756435000</t>
  </si>
  <si>
    <t>1220000104102</t>
  </si>
  <si>
    <t>NPS147556</t>
  </si>
  <si>
    <t>Dysa Immanuella</t>
  </si>
  <si>
    <t>197209152008122002</t>
  </si>
  <si>
    <t>Alisah</t>
  </si>
  <si>
    <t>880922984001000</t>
  </si>
  <si>
    <t>1220005075430</t>
  </si>
  <si>
    <t>NPS147559</t>
  </si>
  <si>
    <t>Himmatul Ulfa</t>
  </si>
  <si>
    <t>197209182009121001</t>
  </si>
  <si>
    <t>Yayan Sukendar</t>
  </si>
  <si>
    <t>887760080421000</t>
  </si>
  <si>
    <t>1220005405785</t>
  </si>
  <si>
    <t>NPS147560</t>
  </si>
  <si>
    <t>Indah Ameilia Radnaningayu</t>
  </si>
  <si>
    <t>197209201993032003</t>
  </si>
  <si>
    <t>RIYANAWATY, AMK</t>
  </si>
  <si>
    <t>593774193403000</t>
  </si>
  <si>
    <t>1220000106768</t>
  </si>
  <si>
    <t>NPS147561</t>
  </si>
  <si>
    <t>Azka Khansa Hanifah</t>
  </si>
  <si>
    <t>197209231993032001</t>
  </si>
  <si>
    <t>EMMA ZAEDAH, AMK</t>
  </si>
  <si>
    <t>593750177412000</t>
  </si>
  <si>
    <t>1220000053523</t>
  </si>
  <si>
    <t>NPS147563</t>
  </si>
  <si>
    <t>Rizky Apriansyah Hadi</t>
  </si>
  <si>
    <t>1220011889873</t>
  </si>
  <si>
    <t>197209261993032001</t>
  </si>
  <si>
    <t>LINCERIA</t>
  </si>
  <si>
    <t>773987607009000</t>
  </si>
  <si>
    <t>1220099004874</t>
  </si>
  <si>
    <t>NPS147564</t>
  </si>
  <si>
    <t>Karin Sekarningsih</t>
  </si>
  <si>
    <t>197209261993122001</t>
  </si>
  <si>
    <t>HARTANI</t>
  </si>
  <si>
    <t>590009791024000</t>
  </si>
  <si>
    <t>1220095006162</t>
  </si>
  <si>
    <t>NPS147566</t>
  </si>
  <si>
    <t>Aqila Febrina</t>
  </si>
  <si>
    <t>1220011840108</t>
  </si>
  <si>
    <t>197209272006041006</t>
  </si>
  <si>
    <t>SANTOSO</t>
  </si>
  <si>
    <t>773973821412000</t>
  </si>
  <si>
    <t>1220004028893</t>
  </si>
  <si>
    <t>NPS147567</t>
  </si>
  <si>
    <t>Cicilia Selsiana</t>
  </si>
  <si>
    <t>197209272009122001</t>
  </si>
  <si>
    <t>Fatima Safira Alatas, dr Sp.A</t>
  </si>
  <si>
    <t>340979947024000</t>
  </si>
  <si>
    <t>1220004885946</t>
  </si>
  <si>
    <t>NPS147569</t>
  </si>
  <si>
    <t>Abdul Azhim</t>
  </si>
  <si>
    <t>197210032007011014</t>
  </si>
  <si>
    <t>HARUN AL ROSYID</t>
  </si>
  <si>
    <t>590010013001000</t>
  </si>
  <si>
    <t>1220004951573</t>
  </si>
  <si>
    <t>NPS147570</t>
  </si>
  <si>
    <t>Afdala Gani Lubis</t>
  </si>
  <si>
    <t>197210072008122001</t>
  </si>
  <si>
    <t>Suwastini</t>
  </si>
  <si>
    <t>773973300005000</t>
  </si>
  <si>
    <t>1220004336544</t>
  </si>
  <si>
    <t>NPS147573</t>
  </si>
  <si>
    <t>Amal Hayati, Sp.PA., dr</t>
  </si>
  <si>
    <t>197210121993032001</t>
  </si>
  <si>
    <t>1220007577474</t>
  </si>
  <si>
    <t>RINI PUJIATI ARIFIN,AMK</t>
  </si>
  <si>
    <t>792472755451000</t>
  </si>
  <si>
    <t>1220019000242</t>
  </si>
  <si>
    <t>NPS147583</t>
  </si>
  <si>
    <t>Sanny Kusuma Sary, Sp.PK., dr</t>
  </si>
  <si>
    <t>197210132007012019</t>
  </si>
  <si>
    <t>NURYAENI</t>
  </si>
  <si>
    <t>545491334019000</t>
  </si>
  <si>
    <t>594453680027000</t>
  </si>
  <si>
    <t>1220093001421</t>
  </si>
  <si>
    <t>NPS147611</t>
  </si>
  <si>
    <t>197210162009121001</t>
  </si>
  <si>
    <t>Galuh Azhanul Fatha</t>
  </si>
  <si>
    <t>Harim Priyono, dr. Sp.THT</t>
  </si>
  <si>
    <t>276695673043000</t>
  </si>
  <si>
    <t>1220005370286</t>
  </si>
  <si>
    <t>1220011356832</t>
  </si>
  <si>
    <t>197210162014122001</t>
  </si>
  <si>
    <t>EVELINA, dr, Sp.PA</t>
  </si>
  <si>
    <t>264133679039000</t>
  </si>
  <si>
    <t>1220005343960</t>
  </si>
  <si>
    <t>197210191993032001</t>
  </si>
  <si>
    <t>SITI HASANAH</t>
  </si>
  <si>
    <t>594483125403000</t>
  </si>
  <si>
    <t>1220092002677</t>
  </si>
  <si>
    <t>197210221993032002</t>
  </si>
  <si>
    <t>HARYATI</t>
  </si>
  <si>
    <t>594453466008000</t>
  </si>
  <si>
    <t>1220089003134</t>
  </si>
  <si>
    <t>197210231993032001</t>
  </si>
  <si>
    <t>FERDANELLA,AMK</t>
  </si>
  <si>
    <t>875287674023000</t>
  </si>
  <si>
    <t>1220001088361</t>
  </si>
  <si>
    <t>197210232007101001</t>
  </si>
  <si>
    <t>Andi</t>
  </si>
  <si>
    <t>790740849403000</t>
  </si>
  <si>
    <t>1220005038115</t>
  </si>
  <si>
    <t>735623282432000</t>
  </si>
  <si>
    <t>197210261993032001</t>
  </si>
  <si>
    <t>RIRIS OKTRYNA SILITONGA.S.S.Kep</t>
  </si>
  <si>
    <t>593750920005000</t>
  </si>
  <si>
    <t>NPS147626</t>
  </si>
  <si>
    <t>1220000044514</t>
  </si>
  <si>
    <t>Oggy Achmad Kosasih, SE, MM</t>
  </si>
  <si>
    <t>197210291993032001</t>
  </si>
  <si>
    <t>PURWATI ELVA LASMAIDA</t>
  </si>
  <si>
    <t>794265454435999</t>
  </si>
  <si>
    <t>1220092002834</t>
  </si>
  <si>
    <t>197211061992032001</t>
  </si>
  <si>
    <t>ELY NAWIZAR</t>
  </si>
  <si>
    <t>245932827001000</t>
  </si>
  <si>
    <t>1220000052863</t>
  </si>
  <si>
    <t>NPS147664</t>
  </si>
  <si>
    <t>Dhimas Khalif Bastotan, dr</t>
  </si>
  <si>
    <t>197211072008121001</t>
  </si>
  <si>
    <t>Umar Supriadi</t>
  </si>
  <si>
    <t>880875646009000</t>
  </si>
  <si>
    <t>1220005321800</t>
  </si>
  <si>
    <t>NPS147667</t>
  </si>
  <si>
    <t>Evita Karianni Bermanshah Ifran, dr., SpA(K)</t>
  </si>
  <si>
    <t>197212031992022001</t>
  </si>
  <si>
    <t>SUIDJA M. WENSKY, S.Kep, Ners</t>
  </si>
  <si>
    <t>1220007956538</t>
  </si>
  <si>
    <t>594286585024000</t>
  </si>
  <si>
    <t>1220097002177</t>
  </si>
  <si>
    <t>NPS147668</t>
  </si>
  <si>
    <t>197212071994031003</t>
  </si>
  <si>
    <t>Alhumairah Aulia Akis, dr</t>
  </si>
  <si>
    <t>DIDI AHYADI, SE.</t>
  </si>
  <si>
    <t>594070476006000</t>
  </si>
  <si>
    <t>1220000135965</t>
  </si>
  <si>
    <t>197212121997032001</t>
  </si>
  <si>
    <t>TRIANA ROSITA</t>
  </si>
  <si>
    <t>NPS147677</t>
  </si>
  <si>
    <t>594483679006000</t>
  </si>
  <si>
    <t>1220000053549</t>
  </si>
  <si>
    <t>Sita Paramita Ayuningtyas, dr., Sp.M</t>
  </si>
  <si>
    <t>197212141992032001</t>
  </si>
  <si>
    <t>MIMJA RUKAMAH</t>
  </si>
  <si>
    <t>492456355403000</t>
  </si>
  <si>
    <t>1220000090418</t>
  </si>
  <si>
    <t>197212171993032001</t>
  </si>
  <si>
    <t>DESTINI ARBY, AMK</t>
  </si>
  <si>
    <t>590081741403000</t>
  </si>
  <si>
    <t>1220099003058</t>
  </si>
  <si>
    <t>197212221993032003</t>
  </si>
  <si>
    <t>1220006044039</t>
  </si>
  <si>
    <t>NENIH</t>
  </si>
  <si>
    <t>679040907017000</t>
  </si>
  <si>
    <t>1220000053440</t>
  </si>
  <si>
    <t>197212261993032001</t>
  </si>
  <si>
    <t>TRIWATI</t>
  </si>
  <si>
    <t>593774409001000</t>
  </si>
  <si>
    <t>1220099006689</t>
  </si>
  <si>
    <t>197212271993032001</t>
  </si>
  <si>
    <t>WIDIYA AKHIRYANI, AMK</t>
  </si>
  <si>
    <t>687375931072000</t>
  </si>
  <si>
    <t>1220091005697</t>
  </si>
  <si>
    <t>NPS147682</t>
  </si>
  <si>
    <t>Rian Hidayatullah, dr., SpKN-TM., Subsp.Ped(K), FANMB</t>
  </si>
  <si>
    <t>1610003546715</t>
  </si>
  <si>
    <t>197212271994031001</t>
  </si>
  <si>
    <t>5271051402910001</t>
  </si>
  <si>
    <t>MOCHAMAD SAFARUDIN</t>
  </si>
  <si>
    <t>678398876004000</t>
  </si>
  <si>
    <t>1220000134174</t>
  </si>
  <si>
    <t>NPS147690</t>
  </si>
  <si>
    <t>197212311994011001</t>
  </si>
  <si>
    <t>Junita Indarti, Prof. Dr.dr., SpOG, Subsp.Obginsos</t>
  </si>
  <si>
    <t>MAHDI, Amk</t>
  </si>
  <si>
    <t>790740831071000</t>
  </si>
  <si>
    <t>122 0092004889</t>
  </si>
  <si>
    <t>1220001042244</t>
  </si>
  <si>
    <t>3671065306590004</t>
  </si>
  <si>
    <t>197301042007011021</t>
  </si>
  <si>
    <t>MARYOTO</t>
  </si>
  <si>
    <t>NPS147691</t>
  </si>
  <si>
    <t>594070377009000</t>
  </si>
  <si>
    <t>Herkutanto, Prof., Dr., dr., Sp.F.M, SH., FACLM</t>
  </si>
  <si>
    <t>1220001045619</t>
  </si>
  <si>
    <t/>
  </si>
  <si>
    <t>3175080305530003</t>
  </si>
  <si>
    <t>197301071997032001</t>
  </si>
  <si>
    <t>WIDIYANTI, AMK</t>
  </si>
  <si>
    <t>889999199005000</t>
  </si>
  <si>
    <t>1220098005385</t>
  </si>
  <si>
    <t>NPS147695</t>
  </si>
  <si>
    <t>Ramiza Jihan Fadhilah, S.Farm., Apt</t>
  </si>
  <si>
    <t>197301082006042004</t>
  </si>
  <si>
    <t>1110022753202</t>
  </si>
  <si>
    <t>OOM ROMLAH, Am.Keb</t>
  </si>
  <si>
    <t>1375035004000001</t>
  </si>
  <si>
    <t>788618460435000</t>
  </si>
  <si>
    <t>1220004477603</t>
  </si>
  <si>
    <t>NPS147696</t>
  </si>
  <si>
    <t>197301102007101002</t>
  </si>
  <si>
    <t>Dyahati Wahyurini, dr, M.Biomed</t>
  </si>
  <si>
    <t>Dedi</t>
  </si>
  <si>
    <t>1220013367241</t>
  </si>
  <si>
    <t>1671046503960004</t>
  </si>
  <si>
    <t>594483745023000</t>
  </si>
  <si>
    <t>1220004397686</t>
  </si>
  <si>
    <t>197301171997032001</t>
  </si>
  <si>
    <t>NPS147697</t>
  </si>
  <si>
    <t>ENI ROHAENI,AMK</t>
  </si>
  <si>
    <t>Budi Sampurna, Prof., dr., SH, Sp.F(K), Sp.KP, DFM</t>
  </si>
  <si>
    <t>122 0004438753</t>
  </si>
  <si>
    <t>594426421407000</t>
  </si>
  <si>
    <t>3173072307540003</t>
  </si>
  <si>
    <t>1220000098551</t>
  </si>
  <si>
    <t>197302011994031002</t>
  </si>
  <si>
    <t>EFENDY,AMK</t>
  </si>
  <si>
    <t>NPS147705</t>
  </si>
  <si>
    <t>Kartika Qonita Putri, dr, MARS</t>
  </si>
  <si>
    <t>594070344412000</t>
  </si>
  <si>
    <t>1220098007746</t>
  </si>
  <si>
    <t>0060010053944</t>
  </si>
  <si>
    <t>3175045206970007</t>
  </si>
  <si>
    <t>197302011997032002</t>
  </si>
  <si>
    <t>TITIN SUMARNI, AMd.FT</t>
  </si>
  <si>
    <t>678398918402000</t>
  </si>
  <si>
    <t>1220000076441</t>
  </si>
  <si>
    <t>NPS147717</t>
  </si>
  <si>
    <t>Agus Purwadianto, Prof. Dr. dr., SH, SpFM, Subsp.E.M (K), Msi, DFM</t>
  </si>
  <si>
    <t>3171080911540001</t>
  </si>
  <si>
    <t>197302022007102001</t>
  </si>
  <si>
    <t>ESTI SURYANI</t>
  </si>
  <si>
    <t>893164004435000</t>
  </si>
  <si>
    <t>1220005063857</t>
  </si>
  <si>
    <t>NPS147722</t>
  </si>
  <si>
    <t>Supriyanto, dr., Sp.B, FINACS, M.Kes</t>
  </si>
  <si>
    <t>197302032007101001</t>
  </si>
  <si>
    <t>1220000310188</t>
  </si>
  <si>
    <t>Jajang Sutisna</t>
  </si>
  <si>
    <t>3504013101640002</t>
  </si>
  <si>
    <t>697636264434000</t>
  </si>
  <si>
    <t>1220004954072</t>
  </si>
  <si>
    <t>NPS147723</t>
  </si>
  <si>
    <t>197302032007102001</t>
  </si>
  <si>
    <t>Desy Cahyaning Ati, S.M</t>
  </si>
  <si>
    <t>EMELIA</t>
  </si>
  <si>
    <t>1220014161239</t>
  </si>
  <si>
    <t>3506134305010001</t>
  </si>
  <si>
    <t>880923081015000</t>
  </si>
  <si>
    <t>1220098004230</t>
  </si>
  <si>
    <t>197302161994032001</t>
  </si>
  <si>
    <t>NPS147724</t>
  </si>
  <si>
    <t>JOJOR SIHOTANG, AMK</t>
  </si>
  <si>
    <t>Rinawati Rohsiswatmo, Prof., Dr., dr., Sp.A, Subsp.Neo</t>
  </si>
  <si>
    <t>590010146011000</t>
  </si>
  <si>
    <t>122 0005939395</t>
  </si>
  <si>
    <t>1220094000992</t>
  </si>
  <si>
    <t>3174086807600001</t>
  </si>
  <si>
    <t>197302162007102001</t>
  </si>
  <si>
    <t>PERONIKA DINA MARLINA SIHOMBING, A.KS</t>
  </si>
  <si>
    <t>NPS147725</t>
  </si>
  <si>
    <t>593751936432000</t>
  </si>
  <si>
    <t>Edhie Sarwono, Ir., MT</t>
  </si>
  <si>
    <t>1220004859024</t>
  </si>
  <si>
    <t>1250011863644</t>
  </si>
  <si>
    <t>3275060411660005</t>
  </si>
  <si>
    <t>197302212006041003</t>
  </si>
  <si>
    <t>PENPRI</t>
  </si>
  <si>
    <t>672577988085000</t>
  </si>
  <si>
    <t>1220004617497</t>
  </si>
  <si>
    <t>NPS147727</t>
  </si>
  <si>
    <t>Rashida Aqila Khairunnisa, ST</t>
  </si>
  <si>
    <t>1360036645775</t>
  </si>
  <si>
    <t>3374096711030001</t>
  </si>
  <si>
    <t>MISJUHERLINA</t>
  </si>
  <si>
    <t>594286411432000</t>
  </si>
  <si>
    <t>NPS144273</t>
  </si>
  <si>
    <t>Sandi Rafendi</t>
  </si>
  <si>
    <t>9000009546137</t>
  </si>
  <si>
    <t>770328185404000</t>
  </si>
  <si>
    <t>197302261994032002</t>
  </si>
  <si>
    <t>HESTINA MILIATI, S.Kep, Ners</t>
  </si>
  <si>
    <t>880857784008000</t>
  </si>
  <si>
    <t>1220000095417</t>
  </si>
  <si>
    <t>NPS145322</t>
  </si>
  <si>
    <t>Adita Yanser Agung N.</t>
  </si>
  <si>
    <t>9000029079515</t>
  </si>
  <si>
    <t>197303082009121001</t>
  </si>
  <si>
    <t>RUDY PRAYITNO</t>
  </si>
  <si>
    <t>778897330024000</t>
  </si>
  <si>
    <t>1220002129156</t>
  </si>
  <si>
    <t>NPS144397</t>
  </si>
  <si>
    <t>Rachmat Putranto</t>
  </si>
  <si>
    <t>197303182007011023</t>
  </si>
  <si>
    <t>0060006984318</t>
  </si>
  <si>
    <t>Sodik Sodikin</t>
  </si>
  <si>
    <t>719264400005000</t>
  </si>
  <si>
    <t>590081840026000</t>
  </si>
  <si>
    <t>1220004950609</t>
  </si>
  <si>
    <t>NPS143505</t>
  </si>
  <si>
    <t>Putri Fajarwati, A.md</t>
  </si>
  <si>
    <t>197303242001122001</t>
  </si>
  <si>
    <t>1220005530525</t>
  </si>
  <si>
    <t>MARDIANA, S.Kep, Ners</t>
  </si>
  <si>
    <t>891726184017000</t>
  </si>
  <si>
    <t>680929577005000</t>
  </si>
  <si>
    <t>1220000096563</t>
  </si>
  <si>
    <t>NPS144858</t>
  </si>
  <si>
    <t>197304031997032001</t>
  </si>
  <si>
    <t>Debi Saputra</t>
  </si>
  <si>
    <t>TIN SUPARTINAH</t>
  </si>
  <si>
    <t>1220006310398</t>
  </si>
  <si>
    <t>704264399085000</t>
  </si>
  <si>
    <t>594426330432000</t>
  </si>
  <si>
    <t>1220098001616</t>
  </si>
  <si>
    <t>197304042014122001</t>
  </si>
  <si>
    <t>TRICIA DEWI ANGGRAENI, dr, Sp.OG</t>
  </si>
  <si>
    <t>243877800061000</t>
  </si>
  <si>
    <t>NPS146163</t>
  </si>
  <si>
    <t>1220005248482</t>
  </si>
  <si>
    <t>Dio San Aditya</t>
  </si>
  <si>
    <t>1560010636076</t>
  </si>
  <si>
    <t>197304082007012019</t>
  </si>
  <si>
    <t>BUNTAS EKAWATI</t>
  </si>
  <si>
    <t>680928983027000</t>
  </si>
  <si>
    <t>1220004222322</t>
  </si>
  <si>
    <t>NPS147128</t>
  </si>
  <si>
    <t>Muhammar Iqbal, A.Md.T</t>
  </si>
  <si>
    <t>1220011174516</t>
  </si>
  <si>
    <t>904397684314000</t>
  </si>
  <si>
    <t>197304151994032003</t>
  </si>
  <si>
    <t>NENI KURNIAWATI, AMK</t>
  </si>
  <si>
    <t>680929825407000</t>
  </si>
  <si>
    <t>1220000137243</t>
  </si>
  <si>
    <t>NPS146900</t>
  </si>
  <si>
    <t>Muhammad Yusuf Ramadhan</t>
  </si>
  <si>
    <t>9000032836661</t>
  </si>
  <si>
    <t>537167918009000</t>
  </si>
  <si>
    <t>197305041997032002</t>
  </si>
  <si>
    <t>MAFTUHAH, SST</t>
  </si>
  <si>
    <t>697606143403000</t>
  </si>
  <si>
    <t>1220001063042</t>
  </si>
  <si>
    <t>NPS145851</t>
  </si>
  <si>
    <t>Doni Andrian, A.Md</t>
  </si>
  <si>
    <t>1220007293064</t>
  </si>
  <si>
    <t>197305072008121001</t>
  </si>
  <si>
    <t>671653574004000</t>
  </si>
  <si>
    <t>Muhamad Bahramsyah</t>
  </si>
  <si>
    <t>880922711412000</t>
  </si>
  <si>
    <t>1220005337095</t>
  </si>
  <si>
    <t>197305152007011033</t>
  </si>
  <si>
    <t>AHMAD SARONI</t>
  </si>
  <si>
    <t>594070633412000</t>
  </si>
  <si>
    <t>1220004950849</t>
  </si>
  <si>
    <t>197305152014121001</t>
  </si>
  <si>
    <t>GITA PRATAMA, dr, SpOG</t>
  </si>
  <si>
    <t>171204399017000</t>
  </si>
  <si>
    <t>1220005870624</t>
  </si>
  <si>
    <t>197306021997032003</t>
  </si>
  <si>
    <t>WIDYA</t>
  </si>
  <si>
    <t>593751126015000</t>
  </si>
  <si>
    <t>1220000055452</t>
  </si>
  <si>
    <t>197306071992032001</t>
  </si>
  <si>
    <t>ANI FERSARI</t>
  </si>
  <si>
    <t>590010070015000</t>
  </si>
  <si>
    <t>1220000089717</t>
  </si>
  <si>
    <t>197306111993032002</t>
  </si>
  <si>
    <t>ASTUTI</t>
  </si>
  <si>
    <t>594436008407000</t>
  </si>
  <si>
    <t>1220000083975</t>
  </si>
  <si>
    <t>197306152009122001</t>
  </si>
  <si>
    <t>Evy Yunihastuti, dr. Sp.PD</t>
  </si>
  <si>
    <t>090535543027000</t>
  </si>
  <si>
    <t>1220004309988</t>
  </si>
  <si>
    <t>197306161993032002</t>
  </si>
  <si>
    <t>HENNY PURNAMAWATI, S.Kep, Ners</t>
  </si>
  <si>
    <t>678396938403000</t>
  </si>
  <si>
    <t>1220099004254</t>
  </si>
  <si>
    <t>197306182009121002</t>
  </si>
  <si>
    <t>Arif Mansjoer, dr. Sp.PD (KIC)</t>
  </si>
  <si>
    <t>247036718043000</t>
  </si>
  <si>
    <t>1250090012154</t>
  </si>
  <si>
    <t>197306261994031002</t>
  </si>
  <si>
    <t>BAMBANG HARYANTO</t>
  </si>
  <si>
    <t>792461667434000</t>
  </si>
  <si>
    <t>1220000011844</t>
  </si>
  <si>
    <t>197306292009121001</t>
  </si>
  <si>
    <t>Erwan Santika</t>
  </si>
  <si>
    <t>893849554412000</t>
  </si>
  <si>
    <t>1220005595940</t>
  </si>
  <si>
    <t>197307081993032002</t>
  </si>
  <si>
    <t>YURNAWATI, S.Kep, Ners</t>
  </si>
  <si>
    <t>680929833015000</t>
  </si>
  <si>
    <t>1220093000944</t>
  </si>
  <si>
    <t>197307082006041002</t>
  </si>
  <si>
    <t>SAROFATI LOMBU, Amk</t>
  </si>
  <si>
    <t>593750904004000</t>
  </si>
  <si>
    <t>1220004614668</t>
  </si>
  <si>
    <t>197307092007011020</t>
  </si>
  <si>
    <t>SUSILO UTOMO</t>
  </si>
  <si>
    <t>590009734412000</t>
  </si>
  <si>
    <t>1220095006287</t>
  </si>
  <si>
    <t>197307191993032002</t>
  </si>
  <si>
    <t>SUGENG HARYATI</t>
  </si>
  <si>
    <t>594070336024000</t>
  </si>
  <si>
    <t>1220000076425</t>
  </si>
  <si>
    <t>197307221994032005</t>
  </si>
  <si>
    <t>YULIARTI</t>
  </si>
  <si>
    <t>773987599003000</t>
  </si>
  <si>
    <t>1220000093107</t>
  </si>
  <si>
    <t>197307221998032001</t>
  </si>
  <si>
    <t>DEWI RETNA KOMARA</t>
  </si>
  <si>
    <t>593833221412000</t>
  </si>
  <si>
    <t>1220093004128</t>
  </si>
  <si>
    <t>197307282006042009</t>
  </si>
  <si>
    <t>ANUGRAH DWI HANDAYU</t>
  </si>
  <si>
    <t>796256394005000</t>
  </si>
  <si>
    <t>1220004093897</t>
  </si>
  <si>
    <t>197308011994031003</t>
  </si>
  <si>
    <t>SYARIFUDIN JOKO WASONO, SE</t>
  </si>
  <si>
    <t>790653265071000</t>
  </si>
  <si>
    <t>1220004710607</t>
  </si>
  <si>
    <t>197308021994032004</t>
  </si>
  <si>
    <t>NURSEHA</t>
  </si>
  <si>
    <t>594436040015000</t>
  </si>
  <si>
    <t>1220004588086</t>
  </si>
  <si>
    <t>197308052009121001</t>
  </si>
  <si>
    <t>Hartono</t>
  </si>
  <si>
    <t>790653018002000</t>
  </si>
  <si>
    <t>1220005588879</t>
  </si>
  <si>
    <t>197308071996032002</t>
  </si>
  <si>
    <t>ERIDA GUSTIANY</t>
  </si>
  <si>
    <t>593752025009000</t>
  </si>
  <si>
    <t>1220099007877</t>
  </si>
  <si>
    <t>197308081997032001</t>
  </si>
  <si>
    <t>SOFIA RESTI HANDRIANI, Amd.FT</t>
  </si>
  <si>
    <t>692186992004000</t>
  </si>
  <si>
    <t>1220002119793</t>
  </si>
  <si>
    <t>197308102001122002</t>
  </si>
  <si>
    <t>NENI AGUSTIANI TAMIRAH,AMK</t>
  </si>
  <si>
    <t>593750219023000</t>
  </si>
  <si>
    <t>1220002063306</t>
  </si>
  <si>
    <t>197308192005012001</t>
  </si>
  <si>
    <t>NANI SUMARNI</t>
  </si>
  <si>
    <t>092117647404000</t>
  </si>
  <si>
    <t>1220004283647</t>
  </si>
  <si>
    <t>197308242009121001</t>
  </si>
  <si>
    <t>Ikhwan Rinaldi, dr.  Sp.PD</t>
  </si>
  <si>
    <t>250526969001000</t>
  </si>
  <si>
    <t>1220004203801</t>
  </si>
  <si>
    <t>197308252008122002</t>
  </si>
  <si>
    <t>Sri Jamila</t>
  </si>
  <si>
    <t>875996290403000</t>
  </si>
  <si>
    <t>1220005202679</t>
  </si>
  <si>
    <t>197309022007012017</t>
  </si>
  <si>
    <t>Nani Kurniasih</t>
  </si>
  <si>
    <t>593833148002000</t>
  </si>
  <si>
    <t>1220004951078</t>
  </si>
  <si>
    <t>197309082009121001</t>
  </si>
  <si>
    <t>dr. YOGI PRABOWO, Sp.OT</t>
  </si>
  <si>
    <t>087850335024000</t>
  </si>
  <si>
    <t>1220005313559</t>
  </si>
  <si>
    <t>197309222001122001</t>
  </si>
  <si>
    <t>NOVRI YENTI</t>
  </si>
  <si>
    <t>595257965009000</t>
  </si>
  <si>
    <t>1220099007042</t>
  </si>
  <si>
    <t>197309241992032001</t>
  </si>
  <si>
    <t>NURDIANA</t>
  </si>
  <si>
    <t>594286338036000</t>
  </si>
  <si>
    <t>1220000053200</t>
  </si>
  <si>
    <t>197309272007012015</t>
  </si>
  <si>
    <t>SAIDAH MODJO</t>
  </si>
  <si>
    <t>593774862008000</t>
  </si>
  <si>
    <t>1220004923705</t>
  </si>
  <si>
    <t>197310071993032001</t>
  </si>
  <si>
    <t>ESTI RAHAYU</t>
  </si>
  <si>
    <t>692186885019000</t>
  </si>
  <si>
    <t>1220000016603</t>
  </si>
  <si>
    <t>197310131992032001</t>
  </si>
  <si>
    <t>MEGAWATI, S.Kep.Ners</t>
  </si>
  <si>
    <t>594453086403000</t>
  </si>
  <si>
    <t>1220098008710</t>
  </si>
  <si>
    <t>197311012008122001</t>
  </si>
  <si>
    <t>Siti Mulyaningsih</t>
  </si>
  <si>
    <t>361226418008000</t>
  </si>
  <si>
    <t>1220004555226</t>
  </si>
  <si>
    <t>197311062014122002</t>
  </si>
  <si>
    <t>MERCI MONICA BR PASARIBU, dr, Sp.PK</t>
  </si>
  <si>
    <t>180202798009000</t>
  </si>
  <si>
    <t>1220005403277</t>
  </si>
  <si>
    <t>197311172009121001</t>
  </si>
  <si>
    <t>Herman</t>
  </si>
  <si>
    <t>677590283404000</t>
  </si>
  <si>
    <t>1220005596310</t>
  </si>
  <si>
    <t>197311292002122001</t>
  </si>
  <si>
    <t>KHAMALIA, dr.SpKJ</t>
  </si>
  <si>
    <t>241261734404000</t>
  </si>
  <si>
    <t>1220005950806</t>
  </si>
  <si>
    <t>197312011995032001</t>
  </si>
  <si>
    <t>RITA SUSANTI, AMK</t>
  </si>
  <si>
    <t>593750128023000</t>
  </si>
  <si>
    <t>1220000071350</t>
  </si>
  <si>
    <t>197312011997032001</t>
  </si>
  <si>
    <t>GORTAP SITOHANG, S.Kp</t>
  </si>
  <si>
    <t>692187040407000</t>
  </si>
  <si>
    <t>1220000055346</t>
  </si>
  <si>
    <t>197312051994032001</t>
  </si>
  <si>
    <t>SITI AISAH, S.Kp</t>
  </si>
  <si>
    <t>594426157004000</t>
  </si>
  <si>
    <t>1220094003855</t>
  </si>
  <si>
    <t>197312092007102002</t>
  </si>
  <si>
    <t>LIDIA</t>
  </si>
  <si>
    <t>697635902023000</t>
  </si>
  <si>
    <t>1220002110230</t>
  </si>
  <si>
    <t>197312191993032002</t>
  </si>
  <si>
    <t>RINA AMINAH</t>
  </si>
  <si>
    <t>590010138048000</t>
  </si>
  <si>
    <t>1220004025790</t>
  </si>
  <si>
    <t>197312292009122001</t>
  </si>
  <si>
    <t>Lala Romlah</t>
  </si>
  <si>
    <t>778831198023000</t>
  </si>
  <si>
    <t>1220004980275</t>
  </si>
  <si>
    <t>197312312009121001</t>
  </si>
  <si>
    <t>Mamat</t>
  </si>
  <si>
    <t>880922745403000</t>
  </si>
  <si>
    <t>1220005605723</t>
  </si>
  <si>
    <t>197401071994032002</t>
  </si>
  <si>
    <t>NURHIKMAH, AMK</t>
  </si>
  <si>
    <t>680929023017000</t>
  </si>
  <si>
    <t>1220000085418</t>
  </si>
  <si>
    <t>197401082009121001</t>
  </si>
  <si>
    <t>HERYANA</t>
  </si>
  <si>
    <t>682784459014000</t>
  </si>
  <si>
    <t>1220005606358</t>
  </si>
  <si>
    <t>197401142007011016</t>
  </si>
  <si>
    <t>Dedy Setiadi</t>
  </si>
  <si>
    <t>697636215008000</t>
  </si>
  <si>
    <t>1220004934256</t>
  </si>
  <si>
    <t>197401151992032001</t>
  </si>
  <si>
    <t>DEWI NOVITA, AMK</t>
  </si>
  <si>
    <t>485492474413001</t>
  </si>
  <si>
    <t>1220093005596</t>
  </si>
  <si>
    <t>197401161993032001</t>
  </si>
  <si>
    <t>DINI HARYANTI</t>
  </si>
  <si>
    <t>253328314001000</t>
  </si>
  <si>
    <t>1220000134570</t>
  </si>
  <si>
    <t>197401182008122002</t>
  </si>
  <si>
    <t>Ratna Candra Dewi</t>
  </si>
  <si>
    <t>353556046412000</t>
  </si>
  <si>
    <t>1220004770155</t>
  </si>
  <si>
    <t>197401292007011014</t>
  </si>
  <si>
    <t>LUFTI IMAM</t>
  </si>
  <si>
    <t>593751662008000</t>
  </si>
  <si>
    <t>1220004946540</t>
  </si>
  <si>
    <t>197402011993032001</t>
  </si>
  <si>
    <t>SRI REZEKI, AMK</t>
  </si>
  <si>
    <t>682186844432000</t>
  </si>
  <si>
    <t>1220000085434</t>
  </si>
  <si>
    <t>197402011994011001</t>
  </si>
  <si>
    <t>TJAHYONO KURNIAWAN, S.Kom</t>
  </si>
  <si>
    <t>593833528403000</t>
  </si>
  <si>
    <t>1220000051063</t>
  </si>
  <si>
    <t>197402162007101003</t>
  </si>
  <si>
    <t>Irwan Saturi</t>
  </si>
  <si>
    <t>790705289024000</t>
  </si>
  <si>
    <t>1220005144210</t>
  </si>
  <si>
    <t>197403011998032003</t>
  </si>
  <si>
    <t>RETNOWATI</t>
  </si>
  <si>
    <t>441802105001000</t>
  </si>
  <si>
    <t>1220096001147</t>
  </si>
  <si>
    <t>197403051996032002</t>
  </si>
  <si>
    <t>MARTHA SUSANTY, S.TP</t>
  </si>
  <si>
    <t>678398405412000</t>
  </si>
  <si>
    <t>1220097002615</t>
  </si>
  <si>
    <t>197403091993032001</t>
  </si>
  <si>
    <t>MARLINAH</t>
  </si>
  <si>
    <t>181758715023000</t>
  </si>
  <si>
    <t>1220000016470</t>
  </si>
  <si>
    <t>197403092007011021</t>
  </si>
  <si>
    <t>MARTIN ENDRIA</t>
  </si>
  <si>
    <t>680929858003000</t>
  </si>
  <si>
    <t>1220004527860</t>
  </si>
  <si>
    <t>197403111993032001</t>
  </si>
  <si>
    <t>HERNAYANTI</t>
  </si>
  <si>
    <t>593774276071000</t>
  </si>
  <si>
    <t>1220095002948</t>
  </si>
  <si>
    <t>197403132007012018</t>
  </si>
  <si>
    <t>ANNA EKAWATI, S.KOM</t>
  </si>
  <si>
    <t>241294398416000</t>
  </si>
  <si>
    <t>1220099006960</t>
  </si>
  <si>
    <t>197403151993032002</t>
  </si>
  <si>
    <t>ANIH, S.Kep, Ners</t>
  </si>
  <si>
    <t>267751352416000</t>
  </si>
  <si>
    <t>1220098008678</t>
  </si>
  <si>
    <t>197403152002122001</t>
  </si>
  <si>
    <t>SRI WIDYASTUTI,AMK</t>
  </si>
  <si>
    <t>245421987086000</t>
  </si>
  <si>
    <t>1220099004494</t>
  </si>
  <si>
    <t>197403192014122001</t>
  </si>
  <si>
    <t>ELIZA MIRANDA, dr, SpKK</t>
  </si>
  <si>
    <t>098114630412000</t>
  </si>
  <si>
    <t>1290004639130</t>
  </si>
  <si>
    <t>197403241994032001</t>
  </si>
  <si>
    <t>PADILAH,AMK</t>
  </si>
  <si>
    <t>889999314412000</t>
  </si>
  <si>
    <t>1220095001791</t>
  </si>
  <si>
    <t>197404031993032001</t>
  </si>
  <si>
    <t>HARYANTI, S.Kep</t>
  </si>
  <si>
    <t>680929973008000</t>
  </si>
  <si>
    <t>1220000053333</t>
  </si>
  <si>
    <t>197404051994032002</t>
  </si>
  <si>
    <t>RETNO WULANDARI</t>
  </si>
  <si>
    <t>594453250435000</t>
  </si>
  <si>
    <t>1220000054588</t>
  </si>
  <si>
    <t>197404052006042001</t>
  </si>
  <si>
    <t>POPIE KALANGIE</t>
  </si>
  <si>
    <t>697636082407000</t>
  </si>
  <si>
    <t>1220004482215</t>
  </si>
  <si>
    <t>197404072006041007</t>
  </si>
  <si>
    <t>KAMAL FASYA</t>
  </si>
  <si>
    <t>593833254402000</t>
  </si>
  <si>
    <t>1220004615087</t>
  </si>
  <si>
    <t>197404102006041008</t>
  </si>
  <si>
    <t>UJANG SALIM, Amd.TW</t>
  </si>
  <si>
    <t>678398512412000</t>
  </si>
  <si>
    <t>1220004614940</t>
  </si>
  <si>
    <t>197404172007101002</t>
  </si>
  <si>
    <t>AGUS NURYAMIN</t>
  </si>
  <si>
    <t>889999165442000</t>
  </si>
  <si>
    <t>1220004975903</t>
  </si>
  <si>
    <t>197404212005012003</t>
  </si>
  <si>
    <t>KARTINI, S.Kp</t>
  </si>
  <si>
    <t>593751399023000</t>
  </si>
  <si>
    <t>1220004285949</t>
  </si>
  <si>
    <t>197404242006041014</t>
  </si>
  <si>
    <t>MARJUKI</t>
  </si>
  <si>
    <t>593833304001000</t>
  </si>
  <si>
    <t>1220004424233</t>
  </si>
  <si>
    <t>197404292008122001</t>
  </si>
  <si>
    <t>Indah Haryanti</t>
  </si>
  <si>
    <t>181917410024000</t>
  </si>
  <si>
    <t>1220005461366</t>
  </si>
  <si>
    <t>197405131993032001</t>
  </si>
  <si>
    <t>IIS MULIANASARI</t>
  </si>
  <si>
    <t>680930625407000</t>
  </si>
  <si>
    <t>1220099005707</t>
  </si>
  <si>
    <t>197405132005012003</t>
  </si>
  <si>
    <t>MEIDIANA BANGUN,S.Kp</t>
  </si>
  <si>
    <t>593752298042000</t>
  </si>
  <si>
    <t>1220004282722</t>
  </si>
  <si>
    <t>197405151997031002</t>
  </si>
  <si>
    <t>AGUS RAHMAT MUJIANTO,S.Sos</t>
  </si>
  <si>
    <t>594287096011000</t>
  </si>
  <si>
    <t>1220000004708</t>
  </si>
  <si>
    <t>197405152007011035</t>
  </si>
  <si>
    <t>WAHYU WIJAKSONO, AMD</t>
  </si>
  <si>
    <t>593774425024000</t>
  </si>
  <si>
    <t>1220004948603</t>
  </si>
  <si>
    <t>197405172014121001</t>
  </si>
  <si>
    <t>dr SAHAT BASANA ROMANTI EZER MATONDANG, Sp.Rad.</t>
  </si>
  <si>
    <t>180146334028000</t>
  </si>
  <si>
    <t>1170005601984</t>
  </si>
  <si>
    <t>197405222009121001</t>
  </si>
  <si>
    <t>TARO</t>
  </si>
  <si>
    <t>770328219416000</t>
  </si>
  <si>
    <t>1220005601003</t>
  </si>
  <si>
    <t>197405311997032002</t>
  </si>
  <si>
    <t>IRA MEIVARI SANTI</t>
  </si>
  <si>
    <t>773987854014000</t>
  </si>
  <si>
    <t>1220000016983</t>
  </si>
  <si>
    <t>197406012006041002</t>
  </si>
  <si>
    <t>Jajang Subagja, SKM, MKKK</t>
  </si>
  <si>
    <t>592381362416000</t>
  </si>
  <si>
    <t>1220010107863</t>
  </si>
  <si>
    <t>197406021998032001</t>
  </si>
  <si>
    <t>HALIMAH,AMK</t>
  </si>
  <si>
    <t>680929767416000</t>
  </si>
  <si>
    <t>1220000005879</t>
  </si>
  <si>
    <t>197406092009122002</t>
  </si>
  <si>
    <t>Rizka Sumara</t>
  </si>
  <si>
    <t>251960928005001</t>
  </si>
  <si>
    <t>1220002160664</t>
  </si>
  <si>
    <t>197406121994032001</t>
  </si>
  <si>
    <t>KUMALASARI</t>
  </si>
  <si>
    <t>678398546412000</t>
  </si>
  <si>
    <t>1220004092170</t>
  </si>
  <si>
    <t>197406132007012019</t>
  </si>
  <si>
    <t>SUKMAWATI, S.Pd</t>
  </si>
  <si>
    <t>593774391411000</t>
  </si>
  <si>
    <t>1220001030546</t>
  </si>
  <si>
    <t>197406151997032001</t>
  </si>
  <si>
    <t>FARIDA WIDYAWATI</t>
  </si>
  <si>
    <t>692187164009000</t>
  </si>
  <si>
    <t>1220000100522</t>
  </si>
  <si>
    <t>YUDI WINARNO</t>
  </si>
  <si>
    <t>340450246008000</t>
  </si>
  <si>
    <t>197406252006042003</t>
  </si>
  <si>
    <t>PUJI SAHITANINGRUM</t>
  </si>
  <si>
    <t>594286809008000</t>
  </si>
  <si>
    <t>1220004134899</t>
  </si>
  <si>
    <t>197407012007011029</t>
  </si>
  <si>
    <t>ASEP</t>
  </si>
  <si>
    <t>594070526434000</t>
  </si>
  <si>
    <t>1220004950096</t>
  </si>
  <si>
    <t>197407021997032002</t>
  </si>
  <si>
    <t>EMI YULIATI</t>
  </si>
  <si>
    <t>579121633005008</t>
  </si>
  <si>
    <t>1220095004589</t>
  </si>
  <si>
    <t>197407032009121001</t>
  </si>
  <si>
    <t>Rahmanofa, dr. Sp.THT</t>
  </si>
  <si>
    <t>180152100024000</t>
  </si>
  <si>
    <t>1220005367852</t>
  </si>
  <si>
    <t>197407212006042010</t>
  </si>
  <si>
    <t>YULIA PRATIWI, AM.Keb</t>
  </si>
  <si>
    <t>590010757003000</t>
  </si>
  <si>
    <t>1220004488659</t>
  </si>
  <si>
    <t>197407232007102001</t>
  </si>
  <si>
    <t>SAPTANTI YULIA</t>
  </si>
  <si>
    <t>594287070412000</t>
  </si>
  <si>
    <t>1220005043511</t>
  </si>
  <si>
    <t>197407292009121001</t>
  </si>
  <si>
    <t>Achmad Syaiful Anwar, SE</t>
  </si>
  <si>
    <t>250170396002000</t>
  </si>
  <si>
    <t>1220005608677</t>
  </si>
  <si>
    <t>197408011994032001</t>
  </si>
  <si>
    <t>ZUBAEDAH</t>
  </si>
  <si>
    <t>244573358435000</t>
  </si>
  <si>
    <t>1220093001553</t>
  </si>
  <si>
    <t>197408062007102001</t>
  </si>
  <si>
    <t>Karnati</t>
  </si>
  <si>
    <t>694317462018000</t>
  </si>
  <si>
    <t>1220004545789</t>
  </si>
  <si>
    <t>197408081997032001</t>
  </si>
  <si>
    <t>YATI ROHAYATI</t>
  </si>
  <si>
    <t>773987847005000</t>
  </si>
  <si>
    <t>1220004282755</t>
  </si>
  <si>
    <t>197408151994032001</t>
  </si>
  <si>
    <t>NINING JUARTININGSIH, AMK</t>
  </si>
  <si>
    <t>594070328403000</t>
  </si>
  <si>
    <t>1220001106189</t>
  </si>
  <si>
    <t>197408161993032004</t>
  </si>
  <si>
    <t>SITI KHOLILAH</t>
  </si>
  <si>
    <t>680929841412000</t>
  </si>
  <si>
    <t>1220000086374</t>
  </si>
  <si>
    <t>197408162006041015</t>
  </si>
  <si>
    <t>ADE DARMAWAN, SKM</t>
  </si>
  <si>
    <t>590011037009000</t>
  </si>
  <si>
    <t>1220000062409</t>
  </si>
  <si>
    <t>197408202014121002</t>
  </si>
  <si>
    <t>WULYO RAJABTO, DR, SP.PD</t>
  </si>
  <si>
    <t>252160668003000</t>
  </si>
  <si>
    <t>1220005718948</t>
  </si>
  <si>
    <t>197408232000032002</t>
  </si>
  <si>
    <t>SAKBIYAN</t>
  </si>
  <si>
    <t>594286569045000</t>
  </si>
  <si>
    <t>1220000135072</t>
  </si>
  <si>
    <t>197408242006042006</t>
  </si>
  <si>
    <t>ITA JUWITA,AMK</t>
  </si>
  <si>
    <t>354399271061000</t>
  </si>
  <si>
    <t>1220002062282</t>
  </si>
  <si>
    <t>197408252008122002</t>
  </si>
  <si>
    <t>Shinta Widijanti</t>
  </si>
  <si>
    <t>677814592411001</t>
  </si>
  <si>
    <t>1220005225381</t>
  </si>
  <si>
    <t>197408272009121002</t>
  </si>
  <si>
    <t>Kuntjoro Harimurti, dr. Sp.PD</t>
  </si>
  <si>
    <t>244604708042000</t>
  </si>
  <si>
    <t>1220004548452</t>
  </si>
  <si>
    <t>197408292009121002</t>
  </si>
  <si>
    <t>Wawan Setiawan</t>
  </si>
  <si>
    <t>880922877023000</t>
  </si>
  <si>
    <t>1220005587590</t>
  </si>
  <si>
    <t>197409012009121001</t>
  </si>
  <si>
    <t>Umar Mardianto, dr. Sp.M</t>
  </si>
  <si>
    <t>596881854411000</t>
  </si>
  <si>
    <t>1010004423404</t>
  </si>
  <si>
    <t>197409052005012001</t>
  </si>
  <si>
    <t>ANIK ROSLINA</t>
  </si>
  <si>
    <t>095434720001000</t>
  </si>
  <si>
    <t>1220004502392</t>
  </si>
  <si>
    <t>197409111994032002</t>
  </si>
  <si>
    <t>YULIANA</t>
  </si>
  <si>
    <t>594286627002000</t>
  </si>
  <si>
    <t>1220004119064</t>
  </si>
  <si>
    <t>197409131994032001</t>
  </si>
  <si>
    <t>PURWANTININGSIH</t>
  </si>
  <si>
    <t>593775315005000</t>
  </si>
  <si>
    <t>1220093003138</t>
  </si>
  <si>
    <t>197409131998032001</t>
  </si>
  <si>
    <t>TITI HIDAYATI, AMK</t>
  </si>
  <si>
    <t>593750169045000</t>
  </si>
  <si>
    <t>1220099001987</t>
  </si>
  <si>
    <t>197409171994032002</t>
  </si>
  <si>
    <t>FATRIANI, S.KEP.NERS.</t>
  </si>
  <si>
    <t>594435992003000</t>
  </si>
  <si>
    <t>1220096003622</t>
  </si>
  <si>
    <t>197409201997032002</t>
  </si>
  <si>
    <t>MILAWATI</t>
  </si>
  <si>
    <t>680931672061000</t>
  </si>
  <si>
    <t>1220098009924</t>
  </si>
  <si>
    <t>197410011997032001</t>
  </si>
  <si>
    <t>TITIN SUTINAH,AMK</t>
  </si>
  <si>
    <t>594425560008000</t>
  </si>
  <si>
    <t>1220000086754</t>
  </si>
  <si>
    <t>197410032009122001</t>
  </si>
  <si>
    <t>Titin Prihatin</t>
  </si>
  <si>
    <t>090076506023000</t>
  </si>
  <si>
    <t>1220005587129</t>
  </si>
  <si>
    <t>197410042008122001</t>
  </si>
  <si>
    <t>Sri Hermayanti</t>
  </si>
  <si>
    <t>876930876015000</t>
  </si>
  <si>
    <t>1220004499268</t>
  </si>
  <si>
    <t>197410072009121001</t>
  </si>
  <si>
    <t>Benny Zulkarnaen, dr. Sp.R</t>
  </si>
  <si>
    <t>248546889008000</t>
  </si>
  <si>
    <t>1220004255637</t>
  </si>
  <si>
    <t>197410122009121001</t>
  </si>
  <si>
    <t>NURHADI</t>
  </si>
  <si>
    <t>778830323002000</t>
  </si>
  <si>
    <t>1220005605749</t>
  </si>
  <si>
    <t>197410252014122002</t>
  </si>
  <si>
    <t>ASTRIANDA NADYA SURYONO, DR, SPM</t>
  </si>
  <si>
    <t>075660506064001</t>
  </si>
  <si>
    <t>9000013335667</t>
  </si>
  <si>
    <t>197410272009122001</t>
  </si>
  <si>
    <t>Mimaida Oktora, SE</t>
  </si>
  <si>
    <t>778831206001000</t>
  </si>
  <si>
    <t>1220095004399</t>
  </si>
  <si>
    <t>197410311998032001</t>
  </si>
  <si>
    <t>NURHAYATI, S.Kep, Ners</t>
  </si>
  <si>
    <t>593775307407000</t>
  </si>
  <si>
    <t>1220000005853</t>
  </si>
  <si>
    <t>197411031997032001</t>
  </si>
  <si>
    <t>YETTI  MARLINA</t>
  </si>
  <si>
    <t>181830977023000</t>
  </si>
  <si>
    <t>1220000053119</t>
  </si>
  <si>
    <t>197411062009122001</t>
  </si>
  <si>
    <t>Nurlaela</t>
  </si>
  <si>
    <t>893919027433000</t>
  </si>
  <si>
    <t>7286334401 / BSI</t>
  </si>
  <si>
    <t>197411112007101001</t>
  </si>
  <si>
    <t>SOMANTRI</t>
  </si>
  <si>
    <t>680930773002000</t>
  </si>
  <si>
    <t>1220005023729</t>
  </si>
  <si>
    <t>197411271994032001</t>
  </si>
  <si>
    <t>DARYATI, Amk</t>
  </si>
  <si>
    <t>594286882005000</t>
  </si>
  <si>
    <t>1220000089618</t>
  </si>
  <si>
    <t>197411292006042005</t>
  </si>
  <si>
    <t>MASYITAH</t>
  </si>
  <si>
    <t>699315313017000</t>
  </si>
  <si>
    <t>1220004218650</t>
  </si>
  <si>
    <t>197412022008121003</t>
  </si>
  <si>
    <t>Sumarsono</t>
  </si>
  <si>
    <t>353956402001000</t>
  </si>
  <si>
    <t>1220005318178</t>
  </si>
  <si>
    <t>197412151998032001</t>
  </si>
  <si>
    <t>IAR SUMIARSIH</t>
  </si>
  <si>
    <t>687375832043000</t>
  </si>
  <si>
    <t>1220098006532</t>
  </si>
  <si>
    <t>196712102025212007</t>
  </si>
  <si>
    <t>197412152006042007</t>
  </si>
  <si>
    <t>IKA PURWITA SARI, S.Sos</t>
  </si>
  <si>
    <t>I. Rosmayati</t>
  </si>
  <si>
    <t>678398769412000</t>
  </si>
  <si>
    <t>1220004610328</t>
  </si>
  <si>
    <t>8994549954030000</t>
  </si>
  <si>
    <t>197412171994032001</t>
  </si>
  <si>
    <t>SITI MAESAROH</t>
  </si>
  <si>
    <t>1220005613990</t>
  </si>
  <si>
    <t>594286387024000</t>
  </si>
  <si>
    <t>1220094005223</t>
  </si>
  <si>
    <t>PPPK P3</t>
  </si>
  <si>
    <t>197412171999032001</t>
  </si>
  <si>
    <t>EKA WIDIATI,S.Kep</t>
  </si>
  <si>
    <t>790719561411000</t>
  </si>
  <si>
    <t>1220000052996</t>
  </si>
  <si>
    <t>197412201994031001</t>
  </si>
  <si>
    <t>ENDI SURATMAN</t>
  </si>
  <si>
    <t>594453094002000</t>
  </si>
  <si>
    <t>1220000099120</t>
  </si>
  <si>
    <t>196806042025211012</t>
  </si>
  <si>
    <t>E. Mulyadi</t>
  </si>
  <si>
    <t>197412211994032002</t>
  </si>
  <si>
    <t>828398156405000</t>
  </si>
  <si>
    <t>NENNY CHAIRONI,AMK</t>
  </si>
  <si>
    <t>1220005302727</t>
  </si>
  <si>
    <t>889999207024000</t>
  </si>
  <si>
    <t>1220000054836</t>
  </si>
  <si>
    <t>197412241997032002</t>
  </si>
  <si>
    <t>MARIYANI</t>
  </si>
  <si>
    <t>697635852412000</t>
  </si>
  <si>
    <t>196807222025212003</t>
  </si>
  <si>
    <t>1220096001154</t>
  </si>
  <si>
    <t>Supartini, S.Sos, SE</t>
  </si>
  <si>
    <t>697642510407000</t>
  </si>
  <si>
    <t>1220005614899</t>
  </si>
  <si>
    <t>197412282007011020</t>
  </si>
  <si>
    <t>GUNAWAN ASHARI</t>
  </si>
  <si>
    <t>778972414407000</t>
  </si>
  <si>
    <t>1220096006237</t>
  </si>
  <si>
    <t>196807282025212003</t>
  </si>
  <si>
    <t>197412292009121001</t>
  </si>
  <si>
    <t>Yulianti</t>
  </si>
  <si>
    <t>Sugiarto</t>
  </si>
  <si>
    <t>090074006023000</t>
  </si>
  <si>
    <t>1220005613099</t>
  </si>
  <si>
    <t>889971255018000</t>
  </si>
  <si>
    <t>1220001055790</t>
  </si>
  <si>
    <t>197412292014121003</t>
  </si>
  <si>
    <t>ANDHIKA RACHMAN, DR, SPPD</t>
  </si>
  <si>
    <t>244567921009000</t>
  </si>
  <si>
    <t>196808292025211003</t>
  </si>
  <si>
    <t>1220004083773</t>
  </si>
  <si>
    <t>Puguh Santoso</t>
  </si>
  <si>
    <t>899455026003000</t>
  </si>
  <si>
    <t>1220005613982</t>
  </si>
  <si>
    <t>197501011997032002</t>
  </si>
  <si>
    <t>KOMALASARI</t>
  </si>
  <si>
    <t>594436123009000</t>
  </si>
  <si>
    <t>1220097006384</t>
  </si>
  <si>
    <t>197501042008121004</t>
  </si>
  <si>
    <t>196912122025211019</t>
  </si>
  <si>
    <t>Albasari</t>
  </si>
  <si>
    <t>Fitri Arman, S.Si, Apt, MM</t>
  </si>
  <si>
    <t>259286607004000</t>
  </si>
  <si>
    <t>799537055003000</t>
  </si>
  <si>
    <t>1220005298958</t>
  </si>
  <si>
    <t>1220004448257</t>
  </si>
  <si>
    <t>197501062006042001</t>
  </si>
  <si>
    <t>880922695005000</t>
  </si>
  <si>
    <t>1220004508506</t>
  </si>
  <si>
    <t>197001252025211004</t>
  </si>
  <si>
    <t>Sutarno, SE</t>
  </si>
  <si>
    <t>790653067027000</t>
  </si>
  <si>
    <t>1220004936731</t>
  </si>
  <si>
    <t>197501141994032001</t>
  </si>
  <si>
    <t>TRIANA HINARWATI</t>
  </si>
  <si>
    <t>594141350432000</t>
  </si>
  <si>
    <t>1220000025265</t>
  </si>
  <si>
    <t>197501151993032001</t>
  </si>
  <si>
    <t>TIURMA MARIA GORETTI, S.Kep, Ners</t>
  </si>
  <si>
    <t>197008172025212014</t>
  </si>
  <si>
    <t>Neneng Aspiyasih</t>
  </si>
  <si>
    <t>680931573432000</t>
  </si>
  <si>
    <t>1220093003484</t>
  </si>
  <si>
    <t>661942888024000</t>
  </si>
  <si>
    <t>1220005609931</t>
  </si>
  <si>
    <t>197501172008122001</t>
  </si>
  <si>
    <t>Dewi Fathonah</t>
  </si>
  <si>
    <t>894487016412000</t>
  </si>
  <si>
    <t>1220002098518</t>
  </si>
  <si>
    <t>197107182025211017</t>
  </si>
  <si>
    <t>Rohman Bohar</t>
  </si>
  <si>
    <t>467598173412000</t>
  </si>
  <si>
    <t>197501172009121001</t>
  </si>
  <si>
    <t>BAMBANG SUROTO</t>
  </si>
  <si>
    <t>1220005601656</t>
  </si>
  <si>
    <t>799537618015000</t>
  </si>
  <si>
    <t>1220005609030</t>
  </si>
  <si>
    <t>197501242009122001</t>
  </si>
  <si>
    <t>Diani Kartini dr Sp B</t>
  </si>
  <si>
    <t>197108252025212012</t>
  </si>
  <si>
    <t>Widhi Adiana, SE</t>
  </si>
  <si>
    <t>876737016017000</t>
  </si>
  <si>
    <t>440106235008000</t>
  </si>
  <si>
    <t>1220005392207</t>
  </si>
  <si>
    <t>1220094006262</t>
  </si>
  <si>
    <t>197501282007102001</t>
  </si>
  <si>
    <t>CICIH SRIMULYATI</t>
  </si>
  <si>
    <t>590010328008000</t>
  </si>
  <si>
    <t>197109072025211017</t>
  </si>
  <si>
    <t>1220005038164</t>
  </si>
  <si>
    <t>Ibnu Rasid, S.Kom, M.Kom</t>
  </si>
  <si>
    <t>071726384417000</t>
  </si>
  <si>
    <t>1550009371512</t>
  </si>
  <si>
    <t>197502011997032001</t>
  </si>
  <si>
    <t>RAFIAH</t>
  </si>
  <si>
    <t>594453433006000</t>
  </si>
  <si>
    <t>1220000098296</t>
  </si>
  <si>
    <t>197502082007012015</t>
  </si>
  <si>
    <t>CATUR KUSUMANINGDYAH</t>
  </si>
  <si>
    <t>594141863009000</t>
  </si>
  <si>
    <t>1220004523901</t>
  </si>
  <si>
    <t>197502102006042012</t>
  </si>
  <si>
    <t>NASROH ARRAZIYATI,DI</t>
  </si>
  <si>
    <t>680929270017000</t>
  </si>
  <si>
    <t>1220004477660</t>
  </si>
  <si>
    <t>197110032025212008</t>
  </si>
  <si>
    <t>Risna D.Modjo</t>
  </si>
  <si>
    <t>264414962407000</t>
  </si>
  <si>
    <t>1220005596815</t>
  </si>
  <si>
    <t>197502181997032002</t>
  </si>
  <si>
    <t>TANTI NURMALASARI,AMK</t>
  </si>
  <si>
    <t>680930930008000</t>
  </si>
  <si>
    <t>1220000044381</t>
  </si>
  <si>
    <t>197207242025211008</t>
  </si>
  <si>
    <t>Agus Dwi Pramono</t>
  </si>
  <si>
    <t>799537543403000</t>
  </si>
  <si>
    <t>1220097007457</t>
  </si>
  <si>
    <t>197502202006041001</t>
  </si>
  <si>
    <t>FERDIAN YUDA</t>
  </si>
  <si>
    <t>697636058432000</t>
  </si>
  <si>
    <t>1220004483015</t>
  </si>
  <si>
    <t>197502211995032001</t>
  </si>
  <si>
    <t>197210262025211014</t>
  </si>
  <si>
    <t>SRI SUPARTI</t>
  </si>
  <si>
    <t>Budiyono</t>
  </si>
  <si>
    <t>684430622005000</t>
  </si>
  <si>
    <t>593750292412000</t>
  </si>
  <si>
    <t>1220005614733</t>
  </si>
  <si>
    <t>1220097002110</t>
  </si>
  <si>
    <t>197503012007012024</t>
  </si>
  <si>
    <t>KURNIAWATI</t>
  </si>
  <si>
    <t>593833031002000</t>
  </si>
  <si>
    <t>1220004949007</t>
  </si>
  <si>
    <t>197302052025211019</t>
  </si>
  <si>
    <t>Aceng Ridwan</t>
  </si>
  <si>
    <t>875287377002000</t>
  </si>
  <si>
    <t>1220005606481</t>
  </si>
  <si>
    <t>197503022007012015</t>
  </si>
  <si>
    <t>ROSLINDA TARIGAN</t>
  </si>
  <si>
    <t>590010914432000</t>
  </si>
  <si>
    <t>1220004947969</t>
  </si>
  <si>
    <t>197302052025212010</t>
  </si>
  <si>
    <t>Hayatun Nufus, SE</t>
  </si>
  <si>
    <t>778831578027000</t>
  </si>
  <si>
    <t>1200004474396</t>
  </si>
  <si>
    <t>197503062007011022</t>
  </si>
  <si>
    <t>ILHAM HOLID</t>
  </si>
  <si>
    <t>593752116071000</t>
  </si>
  <si>
    <t>1220004937515</t>
  </si>
  <si>
    <t>197503071994032001</t>
  </si>
  <si>
    <t>KURNIA RIZKA SARI</t>
  </si>
  <si>
    <t>692186950412000</t>
  </si>
  <si>
    <t>1220000095151</t>
  </si>
  <si>
    <t>197302242025211019</t>
  </si>
  <si>
    <t>Juhali</t>
  </si>
  <si>
    <t>197503092007012018</t>
  </si>
  <si>
    <t>ELMA SUSANTY</t>
  </si>
  <si>
    <t>880857677031000</t>
  </si>
  <si>
    <t>490324563019000</t>
  </si>
  <si>
    <t>1220005597334</t>
  </si>
  <si>
    <t>1220094005082</t>
  </si>
  <si>
    <t>197503102007011018</t>
  </si>
  <si>
    <t>ADRIAN HENDRA WAHYUDI</t>
  </si>
  <si>
    <t>773973292001000</t>
  </si>
  <si>
    <t>1220004436666</t>
  </si>
  <si>
    <t>197503231997032001</t>
  </si>
  <si>
    <t>HESTI KURNIAWATI,AMK</t>
  </si>
  <si>
    <t>792472789001000</t>
  </si>
  <si>
    <t>1220000090319</t>
  </si>
  <si>
    <t>197303022025212013</t>
  </si>
  <si>
    <t>Lilik Susmiati</t>
  </si>
  <si>
    <t>197503232007012027</t>
  </si>
  <si>
    <t>MADYANINGATI</t>
  </si>
  <si>
    <t>460290232072000</t>
  </si>
  <si>
    <t>697636124005000</t>
  </si>
  <si>
    <t>1220004827781</t>
  </si>
  <si>
    <t>1220005184711</t>
  </si>
  <si>
    <t>197503251997032006</t>
  </si>
  <si>
    <t>ROSNA ANWARI, AMK</t>
  </si>
  <si>
    <t>593774797013000</t>
  </si>
  <si>
    <t>1220002144783</t>
  </si>
  <si>
    <t>197307012025212029</t>
  </si>
  <si>
    <t>Sri Widiarti</t>
  </si>
  <si>
    <t>197503281994032001</t>
  </si>
  <si>
    <t>ERNI IMAWATY</t>
  </si>
  <si>
    <t>579502246005000</t>
  </si>
  <si>
    <t>1220005087542</t>
  </si>
  <si>
    <t>590011128009000</t>
  </si>
  <si>
    <t>1220097001229</t>
  </si>
  <si>
    <t>197504032006042007</t>
  </si>
  <si>
    <t>EVA LATIFAH, Amd.RO</t>
  </si>
  <si>
    <t>593751738001000</t>
  </si>
  <si>
    <t>1220004537919</t>
  </si>
  <si>
    <t>197402232025212009</t>
  </si>
  <si>
    <t>Soleha, SE</t>
  </si>
  <si>
    <t>197504051997032005</t>
  </si>
  <si>
    <t>578946451033000</t>
  </si>
  <si>
    <t>IMAS KULSUM</t>
  </si>
  <si>
    <t>1220005601979</t>
  </si>
  <si>
    <t>244321048071000</t>
  </si>
  <si>
    <t>1220000098304</t>
  </si>
  <si>
    <t>197504061997032002</t>
  </si>
  <si>
    <t>DEMAK MALAU</t>
  </si>
  <si>
    <t>594286320048000</t>
  </si>
  <si>
    <t>1220000095433</t>
  </si>
  <si>
    <t>197504072000032001</t>
  </si>
  <si>
    <t>MAIMUNAH,SKM</t>
  </si>
  <si>
    <t>197404202025211024</t>
  </si>
  <si>
    <t>678397050008000</t>
  </si>
  <si>
    <t>Fahruroji</t>
  </si>
  <si>
    <t>1220004031046</t>
  </si>
  <si>
    <t>490322799005000</t>
  </si>
  <si>
    <t>1220005595858</t>
  </si>
  <si>
    <t>197504162008122002</t>
  </si>
  <si>
    <t>Rusmawati</t>
  </si>
  <si>
    <t>875287666015000</t>
  </si>
  <si>
    <t>1220004315381</t>
  </si>
  <si>
    <t>197405212025211017</t>
  </si>
  <si>
    <t>Wantoro AMK</t>
  </si>
  <si>
    <t>JOKO BAGUS BAWONO,APRO</t>
  </si>
  <si>
    <t>361926900435000</t>
  </si>
  <si>
    <t>594286601064000</t>
  </si>
  <si>
    <t>1220005616274</t>
  </si>
  <si>
    <t>197504192001122002</t>
  </si>
  <si>
    <t>SITI ROMLAH,AMK</t>
  </si>
  <si>
    <t>593752355008000</t>
  </si>
  <si>
    <t>1220002063207</t>
  </si>
  <si>
    <t>197406042025211027</t>
  </si>
  <si>
    <t>Zamachsari Ichwan</t>
  </si>
  <si>
    <t>875287617013000</t>
  </si>
  <si>
    <t>1230005728847</t>
  </si>
  <si>
    <t>197505012006041010</t>
  </si>
  <si>
    <t>HERDI KUSTRIYADI</t>
  </si>
  <si>
    <t>594286460407000</t>
  </si>
  <si>
    <t>1220004347616</t>
  </si>
  <si>
    <t>197406072025211025</t>
  </si>
  <si>
    <t>197505021997032002</t>
  </si>
  <si>
    <t>Hery Herdiyanto Maulana</t>
  </si>
  <si>
    <t>LIA SRIMULIA</t>
  </si>
  <si>
    <t>894487339403000</t>
  </si>
  <si>
    <t>597165471432000</t>
  </si>
  <si>
    <t>1220005608750</t>
  </si>
  <si>
    <t>1220098004354</t>
  </si>
  <si>
    <t>197505032007012035</t>
  </si>
  <si>
    <t>Tuti Farida Siregar</t>
  </si>
  <si>
    <t>590010427412000</t>
  </si>
  <si>
    <t>197406152025212010</t>
  </si>
  <si>
    <t>1220004945955</t>
  </si>
  <si>
    <t>Dian Anggraini, SE</t>
  </si>
  <si>
    <t>799537550403000</t>
  </si>
  <si>
    <t>1220004449446</t>
  </si>
  <si>
    <t>197505032014121003</t>
  </si>
  <si>
    <t>RUDY HIDAYAT, DR, SP.PD-KR</t>
  </si>
  <si>
    <t>245529755005000</t>
  </si>
  <si>
    <t>1220005233054</t>
  </si>
  <si>
    <t>197408212025212012</t>
  </si>
  <si>
    <t>Saidah Aripah</t>
  </si>
  <si>
    <t>197505042009122001</t>
  </si>
  <si>
    <t>Murtini</t>
  </si>
  <si>
    <t>891787707001000</t>
  </si>
  <si>
    <t>1220005297398</t>
  </si>
  <si>
    <t>095157392014000</t>
  </si>
  <si>
    <t>1220004591809</t>
  </si>
  <si>
    <t>197505051995032001</t>
  </si>
  <si>
    <t>NURMAWAN MANULANG</t>
  </si>
  <si>
    <t>197410132025211005</t>
  </si>
  <si>
    <t>590010526017000</t>
  </si>
  <si>
    <t>Nuzul Prima Putra, S.T, M.T</t>
  </si>
  <si>
    <t>1220093003914</t>
  </si>
  <si>
    <t>351287305216000</t>
  </si>
  <si>
    <t>1110005107681</t>
  </si>
  <si>
    <t>197505061996032001</t>
  </si>
  <si>
    <t>SITI HALIMAH, AMK</t>
  </si>
  <si>
    <t>678397977407000</t>
  </si>
  <si>
    <t>1220098004040</t>
  </si>
  <si>
    <t>197410222025212007</t>
  </si>
  <si>
    <t>Fitri Mayasari Wicaksono, SE</t>
  </si>
  <si>
    <t>197505062008122002</t>
  </si>
  <si>
    <t>072900681008000</t>
  </si>
  <si>
    <t>Suci Rahayu</t>
  </si>
  <si>
    <t>1220004265792</t>
  </si>
  <si>
    <t>893169599005000</t>
  </si>
  <si>
    <t>1220005799146</t>
  </si>
  <si>
    <t>197505132008121001</t>
  </si>
  <si>
    <t>Laling</t>
  </si>
  <si>
    <t>353812316002000</t>
  </si>
  <si>
    <t>197501052025211026</t>
  </si>
  <si>
    <t>1220004531094</t>
  </si>
  <si>
    <t>Eko Suwarsono</t>
  </si>
  <si>
    <t>778831560412000</t>
  </si>
  <si>
    <t>1220004416346</t>
  </si>
  <si>
    <t>197505141997031001</t>
  </si>
  <si>
    <t>HERI SUBIYANTO</t>
  </si>
  <si>
    <t>687375618412000</t>
  </si>
  <si>
    <t>1220000098569</t>
  </si>
  <si>
    <t>197501092025212010</t>
  </si>
  <si>
    <t>Arina Murti</t>
  </si>
  <si>
    <t>197505161994032001</t>
  </si>
  <si>
    <t>695794461435000</t>
  </si>
  <si>
    <t>SULASMI, AMK</t>
  </si>
  <si>
    <t>1220005619534</t>
  </si>
  <si>
    <t>594141459009000</t>
  </si>
  <si>
    <t>1220092002974</t>
  </si>
  <si>
    <t>197505212001122001</t>
  </si>
  <si>
    <t>IKA WAHYU SETYORINI, AMK</t>
  </si>
  <si>
    <t>197501142025211019</t>
  </si>
  <si>
    <t>Dedy Rosyadi, AMd</t>
  </si>
  <si>
    <t>697635936001000</t>
  </si>
  <si>
    <t>799537238001000</t>
  </si>
  <si>
    <t>1220097007507</t>
  </si>
  <si>
    <t>1220005602589</t>
  </si>
  <si>
    <t>197505241997031001</t>
  </si>
  <si>
    <t>DATU EUPHRATADHI PRADANA</t>
  </si>
  <si>
    <t>590009999001000</t>
  </si>
  <si>
    <t>1220003020461</t>
  </si>
  <si>
    <t>197503282025211015</t>
  </si>
  <si>
    <t>Denny Hadiyat. SE</t>
  </si>
  <si>
    <t>679010918005000</t>
  </si>
  <si>
    <t>1220005081321</t>
  </si>
  <si>
    <t>197505301999032003</t>
  </si>
  <si>
    <t>FARIDAH UTAMI</t>
  </si>
  <si>
    <t>692186984005000</t>
  </si>
  <si>
    <t>1220000012560</t>
  </si>
  <si>
    <t>197505042025211029</t>
  </si>
  <si>
    <t>197506012006042004</t>
  </si>
  <si>
    <t>Fahrurozi</t>
  </si>
  <si>
    <t>HENI YUNITA</t>
  </si>
  <si>
    <t>874517758003000</t>
  </si>
  <si>
    <t>593752199034000</t>
  </si>
  <si>
    <t>1220005307619</t>
  </si>
  <si>
    <t>1220004528553</t>
  </si>
  <si>
    <t>197506071996032001</t>
  </si>
  <si>
    <t>LILIS SURYANTI</t>
  </si>
  <si>
    <t>590010799435000</t>
  </si>
  <si>
    <t>1220000136252</t>
  </si>
  <si>
    <t>197506012025211040</t>
  </si>
  <si>
    <t>Ludy Arfan, S.Kom, SKom</t>
  </si>
  <si>
    <t>663137396018000</t>
  </si>
  <si>
    <t>1190006120081</t>
  </si>
  <si>
    <t>197506121997032001</t>
  </si>
  <si>
    <t>BERTUA</t>
  </si>
  <si>
    <t>680930179009000</t>
  </si>
  <si>
    <t>1220000022809</t>
  </si>
  <si>
    <t>197508072025212020</t>
  </si>
  <si>
    <t>Rokhyati, AMd</t>
  </si>
  <si>
    <t>197506182009121001</t>
  </si>
  <si>
    <t>778875278407000</t>
  </si>
  <si>
    <t>MUJIYANTO</t>
  </si>
  <si>
    <t>1220005607539</t>
  </si>
  <si>
    <t>794806786009000</t>
  </si>
  <si>
    <t>1220006241163</t>
  </si>
  <si>
    <t>197506182009121002</t>
  </si>
  <si>
    <t>SUSANTO, SE</t>
  </si>
  <si>
    <t>197511152025211024</t>
  </si>
  <si>
    <t>795965052013000</t>
  </si>
  <si>
    <t>Anwar Nawawi</t>
  </si>
  <si>
    <t>1220004835602</t>
  </si>
  <si>
    <t>578946477432000</t>
  </si>
  <si>
    <t>1220005578391</t>
  </si>
  <si>
    <t>197506241997032001</t>
  </si>
  <si>
    <t>YENI WINDRASTUTI</t>
  </si>
  <si>
    <t>680930963008000</t>
  </si>
  <si>
    <t>1220000023229</t>
  </si>
  <si>
    <t>197512122025211026</t>
  </si>
  <si>
    <t>Dian Rifai, A.Md</t>
  </si>
  <si>
    <t>197506262008012010</t>
  </si>
  <si>
    <t>772798971014000</t>
  </si>
  <si>
    <t>SUMINAH, Dr</t>
  </si>
  <si>
    <t>9000009644544</t>
  </si>
  <si>
    <t>680873437432000</t>
  </si>
  <si>
    <t>1220004871052</t>
  </si>
  <si>
    <t>197506281995032001</t>
  </si>
  <si>
    <t>JUARIAH</t>
  </si>
  <si>
    <t>197601142025212007</t>
  </si>
  <si>
    <t>Yeni Widiya</t>
  </si>
  <si>
    <t>680929288412000</t>
  </si>
  <si>
    <t>451862593006000</t>
  </si>
  <si>
    <t>1220000136484</t>
  </si>
  <si>
    <t>1220005670024</t>
  </si>
  <si>
    <t>197507111994032001</t>
  </si>
  <si>
    <t>TRISNA SUSANTI</t>
  </si>
  <si>
    <t>697636272048000</t>
  </si>
  <si>
    <t>197603232025212025</t>
  </si>
  <si>
    <t>1220096002830</t>
  </si>
  <si>
    <t>Feni Mulyani</t>
  </si>
  <si>
    <t>790652952003000</t>
  </si>
  <si>
    <t>0060005225002</t>
  </si>
  <si>
    <t>197508031994032002</t>
  </si>
  <si>
    <t>AJENG SOLEHA</t>
  </si>
  <si>
    <t>197604052025211058</t>
  </si>
  <si>
    <t>894486802402000</t>
  </si>
  <si>
    <t>Mahfud</t>
  </si>
  <si>
    <t>1220098007316</t>
  </si>
  <si>
    <t>578946493435000</t>
  </si>
  <si>
    <t>1220005609741</t>
  </si>
  <si>
    <t>197508032009122001</t>
  </si>
  <si>
    <t>SITI NURIAH</t>
  </si>
  <si>
    <t>252711908008000</t>
  </si>
  <si>
    <t>197605182025212022</t>
  </si>
  <si>
    <t>1220004356872</t>
  </si>
  <si>
    <t>Leni Ani Christanti, Amd.Kep</t>
  </si>
  <si>
    <t>480382332001000</t>
  </si>
  <si>
    <t>197508052009121005</t>
  </si>
  <si>
    <t>1220005737633</t>
  </si>
  <si>
    <t>dr JEFFERSON, Sp.AN</t>
  </si>
  <si>
    <t>595041765036000</t>
  </si>
  <si>
    <t>1170005024518</t>
  </si>
  <si>
    <t>197508092007011019</t>
  </si>
  <si>
    <t>ABDULAH</t>
  </si>
  <si>
    <t>593752140403000</t>
  </si>
  <si>
    <t>1220004949999</t>
  </si>
  <si>
    <t>197605312025212015</t>
  </si>
  <si>
    <t>197508121997032001</t>
  </si>
  <si>
    <t>Rika Sukesi</t>
  </si>
  <si>
    <t>HIMELDA</t>
  </si>
  <si>
    <t>680929486035000</t>
  </si>
  <si>
    <t>684430614403000</t>
  </si>
  <si>
    <t>1220093003153</t>
  </si>
  <si>
    <t>1220005614758</t>
  </si>
  <si>
    <t>197508132001122002</t>
  </si>
  <si>
    <t>DAMIATI, AMK</t>
  </si>
  <si>
    <t>680929320027000</t>
  </si>
  <si>
    <t>1220002063165</t>
  </si>
  <si>
    <t>197508132005011001</t>
  </si>
  <si>
    <t>MHD. YUNAN HELMY,AMK</t>
  </si>
  <si>
    <t>594425662407000</t>
  </si>
  <si>
    <t>1220004280593</t>
  </si>
  <si>
    <t>197607042025212016</t>
  </si>
  <si>
    <t>Anismawati</t>
  </si>
  <si>
    <t>197508232007012017</t>
  </si>
  <si>
    <t>090075151023000</t>
  </si>
  <si>
    <t>IIN PARTINI</t>
  </si>
  <si>
    <t>1220005474344</t>
  </si>
  <si>
    <t>593751811014000</t>
  </si>
  <si>
    <t>1220004949080</t>
  </si>
  <si>
    <t>197508252009121001</t>
  </si>
  <si>
    <t>Asep Suryana</t>
  </si>
  <si>
    <t>774005227023000</t>
  </si>
  <si>
    <t>1220005601185</t>
  </si>
  <si>
    <t>197609192025212014</t>
  </si>
  <si>
    <t>197508282008122002</t>
  </si>
  <si>
    <t>Nia Agustina</t>
  </si>
  <si>
    <t>Jefvi Seprianti, SE, ,SE</t>
  </si>
  <si>
    <t>893848853005000</t>
  </si>
  <si>
    <t>469000467008000</t>
  </si>
  <si>
    <t>1220004788231</t>
  </si>
  <si>
    <t>1220006005766</t>
  </si>
  <si>
    <t>197508312009122001</t>
  </si>
  <si>
    <t>MUTTY MUTMAINAH</t>
  </si>
  <si>
    <t>875287526023000</t>
  </si>
  <si>
    <t>197610152025211036</t>
  </si>
  <si>
    <t>Anton Budiman, SKM</t>
  </si>
  <si>
    <t>1220005599645</t>
  </si>
  <si>
    <t>899454953412000</t>
  </si>
  <si>
    <t>1220004952548</t>
  </si>
  <si>
    <t>197509041997031002</t>
  </si>
  <si>
    <t>PIRTON BINAZIS LUMBANTORUAN,AMK</t>
  </si>
  <si>
    <t>594435901436000</t>
  </si>
  <si>
    <t>1220000097140</t>
  </si>
  <si>
    <t>197509072009121001</t>
  </si>
  <si>
    <t>AHMAD SUKRON</t>
  </si>
  <si>
    <t>197611202025211021</t>
  </si>
  <si>
    <t>Budiharto, ST</t>
  </si>
  <si>
    <t>244299913005000</t>
  </si>
  <si>
    <t>887759975017000</t>
  </si>
  <si>
    <t>0060001163397</t>
  </si>
  <si>
    <t>1220005593234</t>
  </si>
  <si>
    <t>197509131998032001</t>
  </si>
  <si>
    <t>DAMAI ROHANI, AMK</t>
  </si>
  <si>
    <t>678397449414000</t>
  </si>
  <si>
    <t>1220000016256</t>
  </si>
  <si>
    <t>197509261994032002</t>
  </si>
  <si>
    <t>197612072025212021</t>
  </si>
  <si>
    <t>RATNA SUSANTI</t>
  </si>
  <si>
    <t>Endah Mawarni, SKM</t>
  </si>
  <si>
    <t>678398553011000</t>
  </si>
  <si>
    <t>1220094001321</t>
  </si>
  <si>
    <t>594747461001000</t>
  </si>
  <si>
    <t>1220002146416</t>
  </si>
  <si>
    <t>197510012007101001</t>
  </si>
  <si>
    <t>ROBY CAHYADI</t>
  </si>
  <si>
    <t>594141160412000</t>
  </si>
  <si>
    <t>1220005025062</t>
  </si>
  <si>
    <t>197510032005012002</t>
  </si>
  <si>
    <t>WIHARTINI,AMK</t>
  </si>
  <si>
    <t>889999413407000</t>
  </si>
  <si>
    <t>1220004278522</t>
  </si>
  <si>
    <t>197510061997032002</t>
  </si>
  <si>
    <t>LAILI FAUZIAH</t>
  </si>
  <si>
    <t>687375774025000</t>
  </si>
  <si>
    <t>1220000096753</t>
  </si>
  <si>
    <t>197510072014122002</t>
  </si>
  <si>
    <t>VIRNA DWI OKTARIANA ASRORY, DR, SPM</t>
  </si>
  <si>
    <t>372046946028000</t>
  </si>
  <si>
    <t>1220005629970</t>
  </si>
  <si>
    <t>197510111994032001</t>
  </si>
  <si>
    <t>WIWIN WINARSIH</t>
  </si>
  <si>
    <t>197702072025211028</t>
  </si>
  <si>
    <t>593750581412000</t>
  </si>
  <si>
    <t>1220000053408</t>
  </si>
  <si>
    <t>Irfan Efendy, A.Md</t>
  </si>
  <si>
    <t>344933254407000</t>
  </si>
  <si>
    <t>197510152008121002</t>
  </si>
  <si>
    <t>1220005491561</t>
  </si>
  <si>
    <t>Muhaimin</t>
  </si>
  <si>
    <t>345123939001000</t>
  </si>
  <si>
    <t>1220005480085</t>
  </si>
  <si>
    <t>197511041997032002</t>
  </si>
  <si>
    <t>IRMA SURYANI</t>
  </si>
  <si>
    <t>680929445412000</t>
  </si>
  <si>
    <t>1220000016884</t>
  </si>
  <si>
    <t>197511061994031001</t>
  </si>
  <si>
    <t>197702072025211029</t>
  </si>
  <si>
    <t>MUHAMAD SYARIFUDIN,AMK</t>
  </si>
  <si>
    <t>Addy Cahyadi, S.Ikom</t>
  </si>
  <si>
    <t>594483091435000</t>
  </si>
  <si>
    <t>1220000091689</t>
  </si>
  <si>
    <t>799537477008000</t>
  </si>
  <si>
    <t>1220005614626</t>
  </si>
  <si>
    <t>197511061996032001</t>
  </si>
  <si>
    <t>ENI KUNTARI DEWI</t>
  </si>
  <si>
    <t>594453052005000</t>
  </si>
  <si>
    <t>1220098003190</t>
  </si>
  <si>
    <t>197511102009121001</t>
  </si>
  <si>
    <t>TEGUH SENTOSA, SE</t>
  </si>
  <si>
    <t>672577954407000</t>
  </si>
  <si>
    <t>1220000084502</t>
  </si>
  <si>
    <t>197511161997032001</t>
  </si>
  <si>
    <t>197703122025211036</t>
  </si>
  <si>
    <t>SONANG VERONICA BUTAR BUTAR, S.Kep.Ners</t>
  </si>
  <si>
    <t>Wahyudiana</t>
  </si>
  <si>
    <t>680929759045000</t>
  </si>
  <si>
    <t>1220097006608</t>
  </si>
  <si>
    <t>893146290435000</t>
  </si>
  <si>
    <t>1220005611341</t>
  </si>
  <si>
    <t>197511192007101001</t>
  </si>
  <si>
    <t>HASRUL IRAWAN</t>
  </si>
  <si>
    <t>593774561403000</t>
  </si>
  <si>
    <t>1220005037844</t>
  </si>
  <si>
    <t>197511192009121001</t>
  </si>
  <si>
    <t>Ruhyat Yamani Suryana, SE</t>
  </si>
  <si>
    <t>672577962412000</t>
  </si>
  <si>
    <t>1220005336113</t>
  </si>
  <si>
    <t>197703252025212018</t>
  </si>
  <si>
    <t>Kartina Widiasari, SKM</t>
  </si>
  <si>
    <t>197511222007012020</t>
  </si>
  <si>
    <t>ARIASTI</t>
  </si>
  <si>
    <t>899863443407000</t>
  </si>
  <si>
    <t>183224500043000</t>
  </si>
  <si>
    <t>1220004248947</t>
  </si>
  <si>
    <t>1220004838747</t>
  </si>
  <si>
    <t>197511271997031001</t>
  </si>
  <si>
    <t>SUHARDI</t>
  </si>
  <si>
    <t>255714644407000</t>
  </si>
  <si>
    <t>1220003006981</t>
  </si>
  <si>
    <t>197512041998032001</t>
  </si>
  <si>
    <t>EKE MULJANDANI</t>
  </si>
  <si>
    <t>773987862008000</t>
  </si>
  <si>
    <t>197706022025212019</t>
  </si>
  <si>
    <t>1220000085111</t>
  </si>
  <si>
    <t>Junita, SE</t>
  </si>
  <si>
    <t>197512081997032001</t>
  </si>
  <si>
    <t>491075578034000</t>
  </si>
  <si>
    <t>TIOMADA SITUMORANG</t>
  </si>
  <si>
    <t>678396995435000</t>
  </si>
  <si>
    <t>1220095000702</t>
  </si>
  <si>
    <t>1660000349621</t>
  </si>
  <si>
    <t>197512082000031001</t>
  </si>
  <si>
    <t>S.F  TEGUH WARDAYA</t>
  </si>
  <si>
    <t>594452864001000</t>
  </si>
  <si>
    <t>1220004460161</t>
  </si>
  <si>
    <t>197512092008122001</t>
  </si>
  <si>
    <t>Sri Herawati</t>
  </si>
  <si>
    <t>350688917435000</t>
  </si>
  <si>
    <t>197706042025212021</t>
  </si>
  <si>
    <t>1220004923549</t>
  </si>
  <si>
    <t>Elin Hermalina</t>
  </si>
  <si>
    <t>360216519001000</t>
  </si>
  <si>
    <t>1220005296325</t>
  </si>
  <si>
    <t>197512172015032001</t>
  </si>
  <si>
    <t>dr. RR. PRASETYANUGRAHENI KRESHANTI, Sp.BP</t>
  </si>
  <si>
    <t>592267348019001</t>
  </si>
  <si>
    <t>1220006616331</t>
  </si>
  <si>
    <t>197512202005011004</t>
  </si>
  <si>
    <t>SUNARDI, AMK</t>
  </si>
  <si>
    <t>593774250004000</t>
  </si>
  <si>
    <t>1220004280601</t>
  </si>
  <si>
    <t>197706212025212020</t>
  </si>
  <si>
    <t>197512252014122001</t>
  </si>
  <si>
    <t>KRISTIANA SISTE KURNIASANTI, dr, Sp.KJ</t>
  </si>
  <si>
    <t>Yuniharti, AMKL</t>
  </si>
  <si>
    <t>684426117451000</t>
  </si>
  <si>
    <t>1220005175719</t>
  </si>
  <si>
    <t>983138835002000</t>
  </si>
  <si>
    <t>1220005530764</t>
  </si>
  <si>
    <t>197512282007012016</t>
  </si>
  <si>
    <t>SRI LESTARI</t>
  </si>
  <si>
    <t>697636009403000</t>
  </si>
  <si>
    <t>1220098010237</t>
  </si>
  <si>
    <t>197601012009122001</t>
  </si>
  <si>
    <t>WIWIT SETIANINGSIH, ST</t>
  </si>
  <si>
    <t>877322701006000</t>
  </si>
  <si>
    <t>197707042025212022</t>
  </si>
  <si>
    <t>1220005596658</t>
  </si>
  <si>
    <t>Susanti, A.Md</t>
  </si>
  <si>
    <t>778875310023000</t>
  </si>
  <si>
    <t>1220005607729</t>
  </si>
  <si>
    <t>197601051999032001</t>
  </si>
  <si>
    <t>NENI TRIANA,AMK</t>
  </si>
  <si>
    <t>593775299005000</t>
  </si>
  <si>
    <t>1220000054893</t>
  </si>
  <si>
    <t>197707142025212022</t>
  </si>
  <si>
    <t xml:space="preserve">Fitri Herfianti, S.Psi., M.Psi </t>
  </si>
  <si>
    <t>197601061997032002</t>
  </si>
  <si>
    <t>SURYANI</t>
  </si>
  <si>
    <t>694324054008999</t>
  </si>
  <si>
    <t>1220005603884</t>
  </si>
  <si>
    <t>244777553009000</t>
  </si>
  <si>
    <t>1220097001740</t>
  </si>
  <si>
    <t>197601182008122001</t>
  </si>
  <si>
    <t>Siti Chairunnisa</t>
  </si>
  <si>
    <t>197710042025212013</t>
  </si>
  <si>
    <t>Yenny Anas</t>
  </si>
  <si>
    <t>894487040008000</t>
  </si>
  <si>
    <t>597149954003000</t>
  </si>
  <si>
    <t>1220005319317</t>
  </si>
  <si>
    <t>1220005598035</t>
  </si>
  <si>
    <t>197601202006042006</t>
  </si>
  <si>
    <t>CATUR MALIANA NOPITASARI, S.PSi</t>
  </si>
  <si>
    <t>594482986005000</t>
  </si>
  <si>
    <t>1220004053164</t>
  </si>
  <si>
    <t>197601212001122001</t>
  </si>
  <si>
    <t>HEPPY SITORUS</t>
  </si>
  <si>
    <t>197710062025211024</t>
  </si>
  <si>
    <t>594426306024000</t>
  </si>
  <si>
    <t>Wahid Slamet Pristianto, SE</t>
  </si>
  <si>
    <t>1220002007303</t>
  </si>
  <si>
    <t>778830364419000</t>
  </si>
  <si>
    <t>1220004625193</t>
  </si>
  <si>
    <t>197602032006041002</t>
  </si>
  <si>
    <t>JOHAN HENDRIK HERY RIYANTO, AMK</t>
  </si>
  <si>
    <t>059587113023000</t>
  </si>
  <si>
    <t>1220004833912</t>
  </si>
  <si>
    <t>197602122008121001</t>
  </si>
  <si>
    <t>Yusup Supriyadi</t>
  </si>
  <si>
    <t>790725584002000</t>
  </si>
  <si>
    <t>1220005156198</t>
  </si>
  <si>
    <t>197711202025212011</t>
  </si>
  <si>
    <t>197602161999032002</t>
  </si>
  <si>
    <t>Novie Rachmania, AMK</t>
  </si>
  <si>
    <t>UMI SETYANINGSIH</t>
  </si>
  <si>
    <t>774008593022000</t>
  </si>
  <si>
    <t>680929718416000</t>
  </si>
  <si>
    <t>1220000054844</t>
  </si>
  <si>
    <t>1220004953785</t>
  </si>
  <si>
    <t>197602172006042010</t>
  </si>
  <si>
    <t>FAUZIAH,AMK</t>
  </si>
  <si>
    <t>773987664017000</t>
  </si>
  <si>
    <t>1220004513431</t>
  </si>
  <si>
    <t>197602201994032001</t>
  </si>
  <si>
    <t>ROTUA MESRAWATI</t>
  </si>
  <si>
    <t>197712182025212011</t>
  </si>
  <si>
    <t>Siti Sumilah</t>
  </si>
  <si>
    <t>790652846071000</t>
  </si>
  <si>
    <t>1220005449049</t>
  </si>
  <si>
    <t>090079989023000</t>
  </si>
  <si>
    <t>1220001031833</t>
  </si>
  <si>
    <t>197602212009122001</t>
  </si>
  <si>
    <t>197803042025212012</t>
  </si>
  <si>
    <t>DINI HANDAYANI</t>
  </si>
  <si>
    <t>894502285045000</t>
  </si>
  <si>
    <t>1220004017607</t>
  </si>
  <si>
    <t>880922810009000</t>
  </si>
  <si>
    <t>1220005597805</t>
  </si>
  <si>
    <t>197602232009122001</t>
  </si>
  <si>
    <t>ROSTATI</t>
  </si>
  <si>
    <t>893849943026000</t>
  </si>
  <si>
    <t>1220005325843</t>
  </si>
  <si>
    <t>197602262001122004</t>
  </si>
  <si>
    <t>MUGIYATI, S.Kp</t>
  </si>
  <si>
    <t>680930203432000</t>
  </si>
  <si>
    <t>1220098007233</t>
  </si>
  <si>
    <t>197804032025212017</t>
  </si>
  <si>
    <t>197603012006042006</t>
  </si>
  <si>
    <t>Sofiasti Manggarsari, SH</t>
  </si>
  <si>
    <t>MANI DENDRIANI SAFITRI</t>
  </si>
  <si>
    <t>590010294435000</t>
  </si>
  <si>
    <t>593873433008000</t>
  </si>
  <si>
    <t>1220004613686</t>
  </si>
  <si>
    <t>1220005531275</t>
  </si>
  <si>
    <t>197603012007102001</t>
  </si>
  <si>
    <t>TRI MARTINA WARDANI</t>
  </si>
  <si>
    <t>593930339451000</t>
  </si>
  <si>
    <t>1220004958511</t>
  </si>
  <si>
    <t>197603092005012001</t>
  </si>
  <si>
    <t>ROOSDIANA IRAWATI, ST</t>
  </si>
  <si>
    <t>197805022025212041</t>
  </si>
  <si>
    <t>593833213411000</t>
  </si>
  <si>
    <t>1220004284454</t>
  </si>
  <si>
    <t>Nonon Sundari</t>
  </si>
  <si>
    <t>889999124008000</t>
  </si>
  <si>
    <t>1220005703999</t>
  </si>
  <si>
    <t>197603142001122001</t>
  </si>
  <si>
    <t>IDA FARIDAWATI,AMK</t>
  </si>
  <si>
    <t>590009692017000</t>
  </si>
  <si>
    <t>1220002063231</t>
  </si>
  <si>
    <t>197603142009122001</t>
  </si>
  <si>
    <t>CHRISTINE MIRANINGSIH</t>
  </si>
  <si>
    <t>683051650411000</t>
  </si>
  <si>
    <t>1220002100041</t>
  </si>
  <si>
    <t>197805112025212023</t>
  </si>
  <si>
    <t>197603171999032002</t>
  </si>
  <si>
    <t>RENI MARNITA SIMANJUNTAK</t>
  </si>
  <si>
    <t>Dwi Irmaeni</t>
  </si>
  <si>
    <t>593751175003000</t>
  </si>
  <si>
    <t>1220000075336</t>
  </si>
  <si>
    <t>588348003417000</t>
  </si>
  <si>
    <t>1220005519247</t>
  </si>
  <si>
    <t>197603172010121001</t>
  </si>
  <si>
    <t>SUKARNO BUDI PRAMONO</t>
  </si>
  <si>
    <t>571452721438000</t>
  </si>
  <si>
    <t>1220005744068</t>
  </si>
  <si>
    <t>197603192008122002</t>
  </si>
  <si>
    <t>Siti Muhiroh</t>
  </si>
  <si>
    <t>778831800009000</t>
  </si>
  <si>
    <t>1220099000641</t>
  </si>
  <si>
    <t>197806102025211042</t>
  </si>
  <si>
    <t>Hendi Muslim</t>
  </si>
  <si>
    <t>197603301997032001</t>
  </si>
  <si>
    <t>356162032407000</t>
  </si>
  <si>
    <t>HILMIYAH</t>
  </si>
  <si>
    <t>1220005613644</t>
  </si>
  <si>
    <t>692187198432000</t>
  </si>
  <si>
    <t>1220000097181</t>
  </si>
  <si>
    <t>197604081997032001</t>
  </si>
  <si>
    <t>IMIN AMINAH, AMK</t>
  </si>
  <si>
    <t>594385312412000</t>
  </si>
  <si>
    <t>1220092003568</t>
  </si>
  <si>
    <t>197806132025211026</t>
  </si>
  <si>
    <t>197604101997032001</t>
  </si>
  <si>
    <t>Yuki Setiawan</t>
  </si>
  <si>
    <t>ROSDIANA AISYAH LUBIS</t>
  </si>
  <si>
    <t>692187206412000</t>
  </si>
  <si>
    <t>596656983042000</t>
  </si>
  <si>
    <t>1220098007647</t>
  </si>
  <si>
    <t>1200006433465</t>
  </si>
  <si>
    <t>197604121997031002</t>
  </si>
  <si>
    <t>UJANG KUTISNA</t>
  </si>
  <si>
    <t>790740922407000</t>
  </si>
  <si>
    <t>1220000131295</t>
  </si>
  <si>
    <t>197604122009122001</t>
  </si>
  <si>
    <t>TATIK HARTATI</t>
  </si>
  <si>
    <t>197806282025211032</t>
  </si>
  <si>
    <t>894486729002000</t>
  </si>
  <si>
    <t>Maryanto</t>
  </si>
  <si>
    <t>1220005163426</t>
  </si>
  <si>
    <t>459052122407000</t>
  </si>
  <si>
    <t>1220005599348</t>
  </si>
  <si>
    <t>197604132007012020</t>
  </si>
  <si>
    <t>TUTUT WAHYUNI</t>
  </si>
  <si>
    <t>594453698043000</t>
  </si>
  <si>
    <t>1220004951383</t>
  </si>
  <si>
    <t>197604132009121001</t>
  </si>
  <si>
    <t>IRWIN SAPTO DRIO DOLANG</t>
  </si>
  <si>
    <t>197807162025211034</t>
  </si>
  <si>
    <t>778875328404000</t>
  </si>
  <si>
    <t>1220005590149</t>
  </si>
  <si>
    <t>Supriyanto, S.Kep, Ners</t>
  </si>
  <si>
    <t>724369863017000</t>
  </si>
  <si>
    <t>9000009644494</t>
  </si>
  <si>
    <t>197604161997032001</t>
  </si>
  <si>
    <t>KASDILAH</t>
  </si>
  <si>
    <t>678398587407000</t>
  </si>
  <si>
    <t>1220098009353</t>
  </si>
  <si>
    <t>197604172008121003</t>
  </si>
  <si>
    <t>Munandar</t>
  </si>
  <si>
    <t>894487388017000</t>
  </si>
  <si>
    <t>1220005304061</t>
  </si>
  <si>
    <t>197808292025211018</t>
  </si>
  <si>
    <t>Sony Widiatmoko, S.T</t>
  </si>
  <si>
    <t>591403522017000</t>
  </si>
  <si>
    <t>1220007281051</t>
  </si>
  <si>
    <t>ADE HARYADI HERLAMBANG</t>
  </si>
  <si>
    <t>594286346027000</t>
  </si>
  <si>
    <t>197604291997032002</t>
  </si>
  <si>
    <t>EUIS WIDAWATI</t>
  </si>
  <si>
    <t>593774748407000</t>
  </si>
  <si>
    <t>197809012025211023</t>
  </si>
  <si>
    <t>1220000103658</t>
  </si>
  <si>
    <t>Rahmad Hidayat, Amd</t>
  </si>
  <si>
    <t>584397947002000</t>
  </si>
  <si>
    <t>197605012000032001</t>
  </si>
  <si>
    <t>ASTIE FAUHIDA MUZDHALIFAH</t>
  </si>
  <si>
    <t>1220006251238</t>
  </si>
  <si>
    <t>893355297412000</t>
  </si>
  <si>
    <t>1220001039869</t>
  </si>
  <si>
    <t>197605012001122002</t>
  </si>
  <si>
    <t>WARSITI</t>
  </si>
  <si>
    <t>368068458001000</t>
  </si>
  <si>
    <t>1220004354562</t>
  </si>
  <si>
    <t>197605052007011040</t>
  </si>
  <si>
    <t>MAHDI YAHYA</t>
  </si>
  <si>
    <t>197810282025212016</t>
  </si>
  <si>
    <t>594286221016000</t>
  </si>
  <si>
    <t>1220004347145</t>
  </si>
  <si>
    <t>Yulianti Oktaria, SE</t>
  </si>
  <si>
    <t>778830315435000</t>
  </si>
  <si>
    <t>197605052008121002</t>
  </si>
  <si>
    <t>1220005610434</t>
  </si>
  <si>
    <t>Komaludin</t>
  </si>
  <si>
    <t>799536909443000</t>
  </si>
  <si>
    <t>1220005076677</t>
  </si>
  <si>
    <t>197605101998031002</t>
  </si>
  <si>
    <t>ANSELMUS, S.Si</t>
  </si>
  <si>
    <t>594070963002000</t>
  </si>
  <si>
    <t>1220004179464</t>
  </si>
  <si>
    <t>197811202025211022</t>
  </si>
  <si>
    <t>197605102001122003</t>
  </si>
  <si>
    <t>Muhamad Andri Kurniawan</t>
  </si>
  <si>
    <t>ERNA SARI, AMK</t>
  </si>
  <si>
    <t>594385346412000</t>
  </si>
  <si>
    <t>789969474005000</t>
  </si>
  <si>
    <t>1220000004211</t>
  </si>
  <si>
    <t>1160005151494</t>
  </si>
  <si>
    <t>197605102007012024</t>
  </si>
  <si>
    <t>SRI SUTARTI</t>
  </si>
  <si>
    <t>590009767009000</t>
  </si>
  <si>
    <t>1220004945666</t>
  </si>
  <si>
    <t>197605112001122002</t>
  </si>
  <si>
    <t>SITI RATNA JUWITA</t>
  </si>
  <si>
    <t>590010450418000</t>
  </si>
  <si>
    <t>1220002129669</t>
  </si>
  <si>
    <t>197811232025212011</t>
  </si>
  <si>
    <t>Ni Made Novita Rastiti</t>
  </si>
  <si>
    <t>197605142006042010</t>
  </si>
  <si>
    <t>799537501014000</t>
  </si>
  <si>
    <t>NORMA ULIANA,AMK</t>
  </si>
  <si>
    <t>1220005605855</t>
  </si>
  <si>
    <t>594435927006000</t>
  </si>
  <si>
    <t>1220004613835</t>
  </si>
  <si>
    <t>197605152009121002</t>
  </si>
  <si>
    <t>ABDUL MANAP</t>
  </si>
  <si>
    <t>593441751412000</t>
  </si>
  <si>
    <t>1220000004948</t>
  </si>
  <si>
    <t>197812162025212014</t>
  </si>
  <si>
    <t>197605192008122001</t>
  </si>
  <si>
    <t>Dias Evayanti Munalifa</t>
  </si>
  <si>
    <t>Hesti Maryani</t>
  </si>
  <si>
    <t>442081402002000</t>
  </si>
  <si>
    <t>983139056412000</t>
  </si>
  <si>
    <t>1220005294833</t>
  </si>
  <si>
    <t>1220005826683</t>
  </si>
  <si>
    <t>197605192009121001</t>
  </si>
  <si>
    <t>ASMAWIH</t>
  </si>
  <si>
    <t>887760031412000</t>
  </si>
  <si>
    <t>1220005588051</t>
  </si>
  <si>
    <t>197605251999032002</t>
  </si>
  <si>
    <t>DEDE WIRDAH BUDIASTUTI, SKep, Ners</t>
  </si>
  <si>
    <t>197812212025212011</t>
  </si>
  <si>
    <t>Desy Sarifah. Amd</t>
  </si>
  <si>
    <t>594071367407000</t>
  </si>
  <si>
    <t>1220004042597</t>
  </si>
  <si>
    <t>980575211425000</t>
  </si>
  <si>
    <t>1220005295996</t>
  </si>
  <si>
    <t>197605252008122002</t>
  </si>
  <si>
    <t>Herawaty</t>
  </si>
  <si>
    <t>880922778005000</t>
  </si>
  <si>
    <t>1220005080539</t>
  </si>
  <si>
    <t>197606072006042010</t>
  </si>
  <si>
    <t>SRI MULYANI, AMK</t>
  </si>
  <si>
    <t>794861104407000</t>
  </si>
  <si>
    <t>1220004185701</t>
  </si>
  <si>
    <t>197812262025212017</t>
  </si>
  <si>
    <t>197606091997032001</t>
  </si>
  <si>
    <t>Suhartina. SKM</t>
  </si>
  <si>
    <t>ENNY ROKHMAWATI</t>
  </si>
  <si>
    <t>259299519407000</t>
  </si>
  <si>
    <t>678397274017000</t>
  </si>
  <si>
    <t>1220098007183</t>
  </si>
  <si>
    <t>1220007430484</t>
  </si>
  <si>
    <t>197606112000031001</t>
  </si>
  <si>
    <t>MUHAMAD JONI</t>
  </si>
  <si>
    <t>590010922014000</t>
  </si>
  <si>
    <t>7286347554 / BSI</t>
  </si>
  <si>
    <t>197606121995032001</t>
  </si>
  <si>
    <t>YUNI ARTHA, AMK</t>
  </si>
  <si>
    <t>778800128023000</t>
  </si>
  <si>
    <t>1220000099112</t>
  </si>
  <si>
    <t>197901022025212018</t>
  </si>
  <si>
    <t>Supriyati, Amd</t>
  </si>
  <si>
    <t>197606131996032001</t>
  </si>
  <si>
    <t>8994550750006000</t>
  </si>
  <si>
    <t>ELLYSABET JUNITA NAPITUPULU</t>
  </si>
  <si>
    <t>1220005614345</t>
  </si>
  <si>
    <t>983139668006000</t>
  </si>
  <si>
    <t>1220000024623</t>
  </si>
  <si>
    <t>197606152009122002</t>
  </si>
  <si>
    <t>TINI ROHMANI</t>
  </si>
  <si>
    <t>250821279024000</t>
  </si>
  <si>
    <t>1220004124049</t>
  </si>
  <si>
    <t>197606181997032001</t>
  </si>
  <si>
    <t>HELMINA ROSINTAN SIRINGO-RINGO</t>
  </si>
  <si>
    <t>594453342042000</t>
  </si>
  <si>
    <t>197901232025211021</t>
  </si>
  <si>
    <t>1220000095474</t>
  </si>
  <si>
    <t>Nandy Ariyansyah</t>
  </si>
  <si>
    <t>197606282000032001</t>
  </si>
  <si>
    <t>686006263412000</t>
  </si>
  <si>
    <t>ENDAH BUDI LASTIYANI</t>
  </si>
  <si>
    <t>1220006656535</t>
  </si>
  <si>
    <t>687375873437000</t>
  </si>
  <si>
    <t>1220004976562</t>
  </si>
  <si>
    <t>197606282009122001</t>
  </si>
  <si>
    <t>ENTIN NURUL HIDAYAH</t>
  </si>
  <si>
    <t>579752874416000</t>
  </si>
  <si>
    <t>1220005590818</t>
  </si>
  <si>
    <t>197607021999032001</t>
  </si>
  <si>
    <t>TUTI AMALIA,S.Si</t>
  </si>
  <si>
    <t>197901302025212016</t>
  </si>
  <si>
    <t>594286528036000</t>
  </si>
  <si>
    <t>Nurhayati</t>
  </si>
  <si>
    <t>1220000075666</t>
  </si>
  <si>
    <t>899455000017000</t>
  </si>
  <si>
    <t>1220005462471</t>
  </si>
  <si>
    <t>197607041997032001</t>
  </si>
  <si>
    <t>YULI SISWANTI</t>
  </si>
  <si>
    <t>590009718013000</t>
  </si>
  <si>
    <t>1220000094766</t>
  </si>
  <si>
    <t>197902092025211023</t>
  </si>
  <si>
    <t>R. Wahyu Mulyanto, SKM</t>
  </si>
  <si>
    <t>983139148451000</t>
  </si>
  <si>
    <t>197607062003122001</t>
  </si>
  <si>
    <t>1220005864585</t>
  </si>
  <si>
    <t>NUR AWINAH,Akper</t>
  </si>
  <si>
    <t>875287641403000</t>
  </si>
  <si>
    <t>1220004153139</t>
  </si>
  <si>
    <t>197607122000032002</t>
  </si>
  <si>
    <t>NUR WAHYU LIANA</t>
  </si>
  <si>
    <t>197904222025212016</t>
  </si>
  <si>
    <t>Kurnia Widyastati Kartina, SE</t>
  </si>
  <si>
    <t>593752082435000</t>
  </si>
  <si>
    <t>1220001012395</t>
  </si>
  <si>
    <t>800573040008000</t>
  </si>
  <si>
    <t>9000020946050</t>
  </si>
  <si>
    <t>197607162014121003</t>
  </si>
  <si>
    <t>JUFERDY KURNIAWAN, DR, SP.PD</t>
  </si>
  <si>
    <t>594665788027000</t>
  </si>
  <si>
    <t>1220004712207</t>
  </si>
  <si>
    <t>197607262006042010</t>
  </si>
  <si>
    <t>ERMAYENI</t>
  </si>
  <si>
    <t>687375469001000</t>
  </si>
  <si>
    <t>1220004567833</t>
  </si>
  <si>
    <t>197904262025212010</t>
  </si>
  <si>
    <t>Weni Ariyanti</t>
  </si>
  <si>
    <t>197607282010121001</t>
  </si>
  <si>
    <t>ILHAM PRASETYO</t>
  </si>
  <si>
    <t>688750736024000</t>
  </si>
  <si>
    <t>694366055001000</t>
  </si>
  <si>
    <t>1220005675767</t>
  </si>
  <si>
    <t>1220005748317</t>
  </si>
  <si>
    <t>197608082001122001</t>
  </si>
  <si>
    <t>SUWINARNI,AMK</t>
  </si>
  <si>
    <t>594453789048000</t>
  </si>
  <si>
    <t>1220002062092</t>
  </si>
  <si>
    <t>197608152002121002</t>
  </si>
  <si>
    <t>197905082025212016</t>
  </si>
  <si>
    <t>JOKO SUSILO, AMK</t>
  </si>
  <si>
    <t>Andriyana</t>
  </si>
  <si>
    <t>775753023015000</t>
  </si>
  <si>
    <t>1220004033836</t>
  </si>
  <si>
    <t>799537600071000</t>
  </si>
  <si>
    <t>1220002009069</t>
  </si>
  <si>
    <t>197608182010122002</t>
  </si>
  <si>
    <t>MARLA AGUSTINA</t>
  </si>
  <si>
    <t>681008116024000</t>
  </si>
  <si>
    <t>1220005745347</t>
  </si>
  <si>
    <t>197608262007012018</t>
  </si>
  <si>
    <t>IKAH KARTIKA</t>
  </si>
  <si>
    <t>594286502023000</t>
  </si>
  <si>
    <t>1220000087554</t>
  </si>
  <si>
    <t>197905202025212026</t>
  </si>
  <si>
    <t>197608292006042009</t>
  </si>
  <si>
    <t>Melia Nurhasanah</t>
  </si>
  <si>
    <t>NURSIAMAH</t>
  </si>
  <si>
    <t>594070278425000</t>
  </si>
  <si>
    <t>259408276412000</t>
  </si>
  <si>
    <t>1220004613801</t>
  </si>
  <si>
    <t>1570000371147</t>
  </si>
  <si>
    <t>197609092009121002</t>
  </si>
  <si>
    <t>MASHARI</t>
  </si>
  <si>
    <t>486959620008000</t>
  </si>
  <si>
    <t>1220005601482</t>
  </si>
  <si>
    <t>197609142009121001</t>
  </si>
  <si>
    <t>ADANG SAPUTRA</t>
  </si>
  <si>
    <t>880875042024000</t>
  </si>
  <si>
    <t>1220005591196</t>
  </si>
  <si>
    <t>197907062025212031</t>
  </si>
  <si>
    <t>Yuliani, AMd</t>
  </si>
  <si>
    <t>778830356412000</t>
  </si>
  <si>
    <t>197609212008122002</t>
  </si>
  <si>
    <t>Meritha Sofia, S.Si, Apt</t>
  </si>
  <si>
    <t>1220005601953</t>
  </si>
  <si>
    <t>799537006322000</t>
  </si>
  <si>
    <t>1220005466654</t>
  </si>
  <si>
    <t>197609252009121001</t>
  </si>
  <si>
    <t>YOSEP YOLANA</t>
  </si>
  <si>
    <t>887760056071000</t>
  </si>
  <si>
    <t>1220005593903</t>
  </si>
  <si>
    <t>197907112025211033</t>
  </si>
  <si>
    <t>Andhi Yulius, S.Kom</t>
  </si>
  <si>
    <t>3439281074412000</t>
  </si>
  <si>
    <t>197610052001122001</t>
  </si>
  <si>
    <t>1220005526978</t>
  </si>
  <si>
    <t>SITI SALIMAH,AMK</t>
  </si>
  <si>
    <t>594453763451000</t>
  </si>
  <si>
    <t>1220002064213</t>
  </si>
  <si>
    <t>197610092008121001</t>
  </si>
  <si>
    <t>Syarifudin Tualeka</t>
  </si>
  <si>
    <t>197907222025211038</t>
  </si>
  <si>
    <t>Budi Hartono</t>
  </si>
  <si>
    <t>799537435061000</t>
  </si>
  <si>
    <t>1220004877216</t>
  </si>
  <si>
    <t>597166404436000</t>
  </si>
  <si>
    <t>1220005596369</t>
  </si>
  <si>
    <t>197610182006042009</t>
  </si>
  <si>
    <t>RUSTINI, AMK</t>
  </si>
  <si>
    <t>593775158004000</t>
  </si>
  <si>
    <t>1220004407279</t>
  </si>
  <si>
    <t>197908172025212033</t>
  </si>
  <si>
    <t>Wini Fitriyani Augustin, A.Md</t>
  </si>
  <si>
    <t>893503599015000</t>
  </si>
  <si>
    <t>197611072006042006</t>
  </si>
  <si>
    <t>1220005863611</t>
  </si>
  <si>
    <t>NENENG NOPIYANINGSIH, AMK</t>
  </si>
  <si>
    <t>593750532009000</t>
  </si>
  <si>
    <t>1220004614064</t>
  </si>
  <si>
    <t>197611122006042010</t>
  </si>
  <si>
    <t>TRI ANDINI CIPTO RESMI</t>
  </si>
  <si>
    <t>197908192025211023</t>
  </si>
  <si>
    <t>Total Negara Al Atas, A.md</t>
  </si>
  <si>
    <t>594453714004000</t>
  </si>
  <si>
    <t>1220004447507</t>
  </si>
  <si>
    <t>790718993403000</t>
  </si>
  <si>
    <t>1220005616357</t>
  </si>
  <si>
    <t>197611152006042008</t>
  </si>
  <si>
    <t>WIWIN WIDAYANTI, S.Pd</t>
  </si>
  <si>
    <t>590082533072000</t>
  </si>
  <si>
    <t>1220004606037</t>
  </si>
  <si>
    <t>197908312025211023</t>
  </si>
  <si>
    <t>Sukatno</t>
  </si>
  <si>
    <t>197611182006042009</t>
  </si>
  <si>
    <t>363113895407000</t>
  </si>
  <si>
    <t>LENNI ASMITA PURBA</t>
  </si>
  <si>
    <t>1560005227071</t>
  </si>
  <si>
    <t>799536628017000</t>
  </si>
  <si>
    <t>1220004614593</t>
  </si>
  <si>
    <t>197611252002122002</t>
  </si>
  <si>
    <t>SITI RAHMAWATI,AMK</t>
  </si>
  <si>
    <t>197909112025212025</t>
  </si>
  <si>
    <t>Lestari, SE</t>
  </si>
  <si>
    <t>678397308015000</t>
  </si>
  <si>
    <t>1220004030758</t>
  </si>
  <si>
    <t>285075669008000</t>
  </si>
  <si>
    <t>1220005683274</t>
  </si>
  <si>
    <t>197612021997032003</t>
  </si>
  <si>
    <t>IDA LAELA</t>
  </si>
  <si>
    <t>343962072435000</t>
  </si>
  <si>
    <t>1220000094832</t>
  </si>
  <si>
    <t>197909222025211020</t>
  </si>
  <si>
    <t>Kusnadi, SE</t>
  </si>
  <si>
    <t>799537113015000</t>
  </si>
  <si>
    <t>1220005612901</t>
  </si>
  <si>
    <t>197612042009121001</t>
  </si>
  <si>
    <t>Muchamad Arief Rachman</t>
  </si>
  <si>
    <t>580216380412000</t>
  </si>
  <si>
    <t>1220005600286</t>
  </si>
  <si>
    <t>197612111997032001</t>
  </si>
  <si>
    <t>197910092025211033</t>
  </si>
  <si>
    <t>DESY NURHAYATI</t>
  </si>
  <si>
    <t>Andri Irawan, S.Kom</t>
  </si>
  <si>
    <t>895367076013000</t>
  </si>
  <si>
    <t>594426413024000</t>
  </si>
  <si>
    <t>9000029088052</t>
  </si>
  <si>
    <t>1220000095169</t>
  </si>
  <si>
    <t>197612121997032001</t>
  </si>
  <si>
    <t>SITI NUR AZIZAH, AMK</t>
  </si>
  <si>
    <t>352971311432000</t>
  </si>
  <si>
    <t>1220097007713</t>
  </si>
  <si>
    <t>197912012025211032</t>
  </si>
  <si>
    <t>Muhammad Usman</t>
  </si>
  <si>
    <t>984564740071000</t>
  </si>
  <si>
    <t>9000007986657</t>
  </si>
  <si>
    <t>197612132009122003</t>
  </si>
  <si>
    <t>Amanda Tiksnadi, dr. Sp.S</t>
  </si>
  <si>
    <t>676523368428000</t>
  </si>
  <si>
    <t>1220004051960</t>
  </si>
  <si>
    <t>197912132025211021</t>
  </si>
  <si>
    <t>197612152006042002</t>
  </si>
  <si>
    <t>Hendra, A.Md</t>
  </si>
  <si>
    <t>TITIK ARDIANINGSIH, A.PPTD</t>
  </si>
  <si>
    <t>790652861412000</t>
  </si>
  <si>
    <t>590082491451000</t>
  </si>
  <si>
    <t>1570004048576</t>
  </si>
  <si>
    <t>1220004486497</t>
  </si>
  <si>
    <t>197612192006041005</t>
  </si>
  <si>
    <t>MUHAMAD SANUSI</t>
  </si>
  <si>
    <t>875287229412000</t>
  </si>
  <si>
    <t>1220004614098</t>
  </si>
  <si>
    <t>197912212025212023</t>
  </si>
  <si>
    <t>Catur Rachmi Pamungkas S, SE,MM</t>
  </si>
  <si>
    <t>478438971013000</t>
  </si>
  <si>
    <t>0700004519968</t>
  </si>
  <si>
    <t>197612202005012003</t>
  </si>
  <si>
    <t>DENNI SIREGAR SORMIN,AMK</t>
  </si>
  <si>
    <t>692186810009000</t>
  </si>
  <si>
    <t>1220004282854</t>
  </si>
  <si>
    <t>197701031997032001</t>
  </si>
  <si>
    <t>197912252025211041</t>
  </si>
  <si>
    <t>DEPI NOPRITA,AMK</t>
  </si>
  <si>
    <t>Rojali</t>
  </si>
  <si>
    <t>790689541403000</t>
  </si>
  <si>
    <t>593750755432000</t>
  </si>
  <si>
    <t>1220005606457</t>
  </si>
  <si>
    <t>1220098004602</t>
  </si>
  <si>
    <t>197701041997032001</t>
  </si>
  <si>
    <t>SRI TANTI WIDANINGSIH</t>
  </si>
  <si>
    <t>796183424436000</t>
  </si>
  <si>
    <t>1220000022965</t>
  </si>
  <si>
    <t>198001052025212028</t>
  </si>
  <si>
    <t>Mardiyah</t>
  </si>
  <si>
    <t>778875369002000</t>
  </si>
  <si>
    <t>1220025608040</t>
  </si>
  <si>
    <t>197701112010122001</t>
  </si>
  <si>
    <t>SRI WAHYUNINGSIH</t>
  </si>
  <si>
    <t>198001282025212018</t>
  </si>
  <si>
    <t>Daryanti</t>
  </si>
  <si>
    <t>450190236001000</t>
  </si>
  <si>
    <t>691170518436000</t>
  </si>
  <si>
    <t>1220005605384</t>
  </si>
  <si>
    <t>1220005752053</t>
  </si>
  <si>
    <t>197701122009121002</t>
  </si>
  <si>
    <t>Alexander Jayadi Utama, dr.  Sp.B</t>
  </si>
  <si>
    <t>251860623503000</t>
  </si>
  <si>
    <t>198002212025212018</t>
  </si>
  <si>
    <t>1220005171718</t>
  </si>
  <si>
    <t>Mardiana</t>
  </si>
  <si>
    <t>197701172009122001</t>
  </si>
  <si>
    <t>Rahmi Istanti, SKM</t>
  </si>
  <si>
    <t>1220005613735</t>
  </si>
  <si>
    <t>258640267002000</t>
  </si>
  <si>
    <t>1220004612456</t>
  </si>
  <si>
    <t>197702222009122001</t>
  </si>
  <si>
    <t>YULIANAH</t>
  </si>
  <si>
    <t>597149236411000</t>
  </si>
  <si>
    <t>198003022025212024</t>
  </si>
  <si>
    <t>1220000074826</t>
  </si>
  <si>
    <t>Mimah Marlina</t>
  </si>
  <si>
    <t>356600437403000</t>
  </si>
  <si>
    <t>1220005614956</t>
  </si>
  <si>
    <t>197702282007101001</t>
  </si>
  <si>
    <t>FIRMAN MU'ARIF, BE</t>
  </si>
  <si>
    <t>594286213005000</t>
  </si>
  <si>
    <t>1220004347350</t>
  </si>
  <si>
    <t>198003032025211054</t>
  </si>
  <si>
    <t>197703011999032003</t>
  </si>
  <si>
    <t>MELIANA DITA NANUT</t>
  </si>
  <si>
    <t>593936701001000</t>
  </si>
  <si>
    <t>1220005600278</t>
  </si>
  <si>
    <t>594385361005000</t>
  </si>
  <si>
    <t>1220000053838</t>
  </si>
  <si>
    <t>197703041997032001</t>
  </si>
  <si>
    <t>DEWI REJEKI</t>
  </si>
  <si>
    <t>680929007416000</t>
  </si>
  <si>
    <t>1220000090483</t>
  </si>
  <si>
    <t>198003032025212022</t>
  </si>
  <si>
    <t>Utami Susilowati, SKM</t>
  </si>
  <si>
    <t>353173388412000</t>
  </si>
  <si>
    <t>9000029093060</t>
  </si>
  <si>
    <t>197703082009121001</t>
  </si>
  <si>
    <t>U. Sulaeman Daros</t>
  </si>
  <si>
    <t>880875018405000</t>
  </si>
  <si>
    <t>1220005597177</t>
  </si>
  <si>
    <t>198004012025211035</t>
  </si>
  <si>
    <t>197703162008122002</t>
  </si>
  <si>
    <t>Yan Apriyamsja</t>
  </si>
  <si>
    <t>Sri Maryati</t>
  </si>
  <si>
    <t>3201040104800002</t>
  </si>
  <si>
    <t>1220005841914</t>
  </si>
  <si>
    <t>894486778017000</t>
  </si>
  <si>
    <t>1220099006366</t>
  </si>
  <si>
    <t>197703162009121001</t>
  </si>
  <si>
    <t>AIP SYARIFUDIN</t>
  </si>
  <si>
    <t>887759991412000</t>
  </si>
  <si>
    <t>198005202025212031</t>
  </si>
  <si>
    <t>1220005597730</t>
  </si>
  <si>
    <t>Norma Sari Sukardi, SKM</t>
  </si>
  <si>
    <t>593765894407000</t>
  </si>
  <si>
    <t>1240004674587</t>
  </si>
  <si>
    <t>197703181997032001</t>
  </si>
  <si>
    <t>ITA NURHAIDA</t>
  </si>
  <si>
    <t>594426447436000</t>
  </si>
  <si>
    <t>1220097004850</t>
  </si>
  <si>
    <t>198006062025211058</t>
  </si>
  <si>
    <t>Hendra Mulyana</t>
  </si>
  <si>
    <t>197703202003122003</t>
  </si>
  <si>
    <t>662172196404000</t>
  </si>
  <si>
    <t>9000020946159</t>
  </si>
  <si>
    <t>EVI SABARIAH, Amd.Kep</t>
  </si>
  <si>
    <t>590009650002000</t>
  </si>
  <si>
    <t>1220004423797</t>
  </si>
  <si>
    <t>197703212008121001</t>
  </si>
  <si>
    <t>Parijo</t>
  </si>
  <si>
    <t>198006082025212023</t>
  </si>
  <si>
    <t>Utarini, SE</t>
  </si>
  <si>
    <t>880875000401000</t>
  </si>
  <si>
    <t>778875302024000</t>
  </si>
  <si>
    <t>1220005315042</t>
  </si>
  <si>
    <t>1220004850767</t>
  </si>
  <si>
    <t>197703312006042009</t>
  </si>
  <si>
    <t>NUNUNG NURMALA SARI, AMK</t>
  </si>
  <si>
    <t>593750334009000</t>
  </si>
  <si>
    <t>1220004614833</t>
  </si>
  <si>
    <t>198007252025212022</t>
  </si>
  <si>
    <t>Asih Kustiah</t>
  </si>
  <si>
    <t>771724739017000</t>
  </si>
  <si>
    <t>1290004397663</t>
  </si>
  <si>
    <t>197704061999031002</t>
  </si>
  <si>
    <t>SUWANDI</t>
  </si>
  <si>
    <t>242962843412000</t>
  </si>
  <si>
    <t>1220002029778</t>
  </si>
  <si>
    <t>197704062001122001</t>
  </si>
  <si>
    <t>198008152025211048</t>
  </si>
  <si>
    <t>INA HERLINAWATI, AMK</t>
  </si>
  <si>
    <t>Kasmin, SE</t>
  </si>
  <si>
    <t>871074860019000</t>
  </si>
  <si>
    <t>680930922009000</t>
  </si>
  <si>
    <t>1220005469047</t>
  </si>
  <si>
    <t>1220088888121</t>
  </si>
  <si>
    <t>197704122006042006</t>
  </si>
  <si>
    <t>MILA,AMK</t>
  </si>
  <si>
    <t>593750680003000</t>
  </si>
  <si>
    <t>1220004244441</t>
  </si>
  <si>
    <t>198009082025211030</t>
  </si>
  <si>
    <t>Sembada</t>
  </si>
  <si>
    <t>799612841005000</t>
  </si>
  <si>
    <t>1290006768465</t>
  </si>
  <si>
    <t>197704142006042010</t>
  </si>
  <si>
    <t>WENNY LOLYTA TRIANA</t>
  </si>
  <si>
    <t>594453201009000</t>
  </si>
  <si>
    <t>1220092001117</t>
  </si>
  <si>
    <t>198009222025211025</t>
  </si>
  <si>
    <t>197704142006042012</t>
  </si>
  <si>
    <t>Mohammad Sofyan Sepriyanto</t>
  </si>
  <si>
    <t>EKA SUSANTI</t>
  </si>
  <si>
    <t>3275082209800010</t>
  </si>
  <si>
    <t>1220005690451</t>
  </si>
  <si>
    <t>678398561003000</t>
  </si>
  <si>
    <t>1220098002861</t>
  </si>
  <si>
    <t>198009252025212022</t>
  </si>
  <si>
    <t>Ita Mujiani</t>
  </si>
  <si>
    <t>595325150416000</t>
  </si>
  <si>
    <t>0700004582537</t>
  </si>
  <si>
    <t>197704212003122002</t>
  </si>
  <si>
    <t>ETI MASIYATI,S.Kp</t>
  </si>
  <si>
    <t>594426207412000</t>
  </si>
  <si>
    <t>198009252025212023</t>
  </si>
  <si>
    <t>1220004150804</t>
  </si>
  <si>
    <t>Sri Rahayu, AMK</t>
  </si>
  <si>
    <t>7170793620610000</t>
  </si>
  <si>
    <t>1220005116176</t>
  </si>
  <si>
    <t>197705042006042016</t>
  </si>
  <si>
    <t>DORKAS SITOMPUL, AMK</t>
  </si>
  <si>
    <t>798651618005000</t>
  </si>
  <si>
    <t>1220004613827</t>
  </si>
  <si>
    <t>198009292025211027</t>
  </si>
  <si>
    <t>Dody Resmawan</t>
  </si>
  <si>
    <t>197705051997032001</t>
  </si>
  <si>
    <t>NINA HANDAYANI</t>
  </si>
  <si>
    <t>887760122001000</t>
  </si>
  <si>
    <t>1220005600336</t>
  </si>
  <si>
    <t>590010302435000</t>
  </si>
  <si>
    <t>1220004459429</t>
  </si>
  <si>
    <t>197705162009122002</t>
  </si>
  <si>
    <t>Wahyuni Indawati, dr. Sp.A</t>
  </si>
  <si>
    <t>699625661031000</t>
  </si>
  <si>
    <t>198101032025211041</t>
  </si>
  <si>
    <t>1220005466894</t>
  </si>
  <si>
    <t>Sudaryono, S.T</t>
  </si>
  <si>
    <t>875287153416000</t>
  </si>
  <si>
    <t>1220005608305</t>
  </si>
  <si>
    <t>197705172009121003</t>
  </si>
  <si>
    <t>Heriyadi</t>
  </si>
  <si>
    <t>887760049434000</t>
  </si>
  <si>
    <t>1220004471796</t>
  </si>
  <si>
    <t>197705182006042007</t>
  </si>
  <si>
    <t>198101072025212026</t>
  </si>
  <si>
    <t>MEY NOVIANTY SILITONGA</t>
  </si>
  <si>
    <t>Jumiatun, SE</t>
  </si>
  <si>
    <t>593750706412000</t>
  </si>
  <si>
    <t>790652796015000</t>
  </si>
  <si>
    <t>1220000004500</t>
  </si>
  <si>
    <t>1220004346022</t>
  </si>
  <si>
    <t>197705191997032001</t>
  </si>
  <si>
    <t>NOERYANTI PURWANINGSIH</t>
  </si>
  <si>
    <t>593750300005000</t>
  </si>
  <si>
    <t>1220000096779</t>
  </si>
  <si>
    <t>198101092025212021</t>
  </si>
  <si>
    <t>Nurmalasari, Amd.Prs</t>
  </si>
  <si>
    <t>249871989412000</t>
  </si>
  <si>
    <t>1220005757524</t>
  </si>
  <si>
    <t>197706031997032001</t>
  </si>
  <si>
    <t>KERNENCI SIMANJUNTAK</t>
  </si>
  <si>
    <t>590081683015000</t>
  </si>
  <si>
    <t>1220097001815</t>
  </si>
  <si>
    <t>198101282025212021</t>
  </si>
  <si>
    <t>Yudithia Hidayati, SE</t>
  </si>
  <si>
    <t>197706142009122001</t>
  </si>
  <si>
    <t>RUASTINI</t>
  </si>
  <si>
    <t>696976224001000</t>
  </si>
  <si>
    <t>1220002156225</t>
  </si>
  <si>
    <t>492457197407000</t>
  </si>
  <si>
    <t>1230004041341</t>
  </si>
  <si>
    <t>197706172009121002</t>
  </si>
  <si>
    <t>RONALDI</t>
  </si>
  <si>
    <t>882479660001000</t>
  </si>
  <si>
    <t>198102062025212023</t>
  </si>
  <si>
    <t>1220005587061</t>
  </si>
  <si>
    <t>Dwi Febriani, AmdSi</t>
  </si>
  <si>
    <t>249099037412000</t>
  </si>
  <si>
    <t>1220005820009</t>
  </si>
  <si>
    <t>YULIANA MARIANA N.,AMK</t>
  </si>
  <si>
    <t>594286577048000</t>
  </si>
  <si>
    <t>198102252025211035</t>
  </si>
  <si>
    <t>Muhammad Tri Hartanto</t>
  </si>
  <si>
    <t>984565085432000</t>
  </si>
  <si>
    <t>9000006253638</t>
  </si>
  <si>
    <t>197707082008122002</t>
  </si>
  <si>
    <t>Lincah Nurjanah</t>
  </si>
  <si>
    <t>776751521017000</t>
  </si>
  <si>
    <t>1220005327518</t>
  </si>
  <si>
    <t>197707122006042009</t>
  </si>
  <si>
    <t>198103042025212026</t>
  </si>
  <si>
    <t>Siti Rachmah, Amd</t>
  </si>
  <si>
    <t>570463448015000</t>
  </si>
  <si>
    <t>243948270048000</t>
  </si>
  <si>
    <t>1220004212257</t>
  </si>
  <si>
    <t>1220007063566</t>
  </si>
  <si>
    <t>197707122009122001</t>
  </si>
  <si>
    <t>ANITA</t>
  </si>
  <si>
    <t>893164905001000</t>
  </si>
  <si>
    <t>1220004974963</t>
  </si>
  <si>
    <t>198104022025211034</t>
  </si>
  <si>
    <t>Dasikin Salam</t>
  </si>
  <si>
    <t>451580625005000</t>
  </si>
  <si>
    <t>1220007935870</t>
  </si>
  <si>
    <t>197707131997032001</t>
  </si>
  <si>
    <t>WELY MARLINA</t>
  </si>
  <si>
    <t>594426082034000</t>
  </si>
  <si>
    <t>1220096006047</t>
  </si>
  <si>
    <t>197707132008122002</t>
  </si>
  <si>
    <t>198104142025212036</t>
  </si>
  <si>
    <t>Juliani Ekawati</t>
  </si>
  <si>
    <t>Reni Anggraeni</t>
  </si>
  <si>
    <t>894486745034000</t>
  </si>
  <si>
    <t>880922679027000</t>
  </si>
  <si>
    <t>1220002145335</t>
  </si>
  <si>
    <t>1220005151843</t>
  </si>
  <si>
    <t>197707132009122001</t>
  </si>
  <si>
    <t>Maryati</t>
  </si>
  <si>
    <t>576908735003000</t>
  </si>
  <si>
    <t>1220005602084</t>
  </si>
  <si>
    <t>198104242025212041</t>
  </si>
  <si>
    <t>Fony Rahman, A.Md</t>
  </si>
  <si>
    <t>341650943435000</t>
  </si>
  <si>
    <t>1220004346295</t>
  </si>
  <si>
    <t>197707182006041005</t>
  </si>
  <si>
    <t>OMAN FATHUROHMAN, AMK</t>
  </si>
  <si>
    <t>687375584412000</t>
  </si>
  <si>
    <t>1220004336437</t>
  </si>
  <si>
    <t>198104292025211022</t>
  </si>
  <si>
    <t>197707192009121001</t>
  </si>
  <si>
    <t>Ricky Arizwansyah, AMd</t>
  </si>
  <si>
    <t>ARIEF CARLIADI</t>
  </si>
  <si>
    <t>740100912045000</t>
  </si>
  <si>
    <t>1220007966677</t>
  </si>
  <si>
    <t>579752445403000</t>
  </si>
  <si>
    <t>1220004370212</t>
  </si>
  <si>
    <t>197707202001122001</t>
  </si>
  <si>
    <t>EUIS HERLINAWATI</t>
  </si>
  <si>
    <t>697636280403000</t>
  </si>
  <si>
    <t>198105082025211036</t>
  </si>
  <si>
    <t>1220002065764</t>
  </si>
  <si>
    <t>Slamet Riyadi</t>
  </si>
  <si>
    <t>579752726002000</t>
  </si>
  <si>
    <t>1220005612943</t>
  </si>
  <si>
    <t>197707202006041012</t>
  </si>
  <si>
    <t>KUKUH NURCAHYO</t>
  </si>
  <si>
    <t>594070914003000</t>
  </si>
  <si>
    <t>1220004614114</t>
  </si>
  <si>
    <t>198105152025212036</t>
  </si>
  <si>
    <t>Shally Ruwaida, SE</t>
  </si>
  <si>
    <t>197707241997032002</t>
  </si>
  <si>
    <t>444995856048000</t>
  </si>
  <si>
    <t>KUMALA SARI</t>
  </si>
  <si>
    <t>1220007090973</t>
  </si>
  <si>
    <t>680931722002000</t>
  </si>
  <si>
    <t>1220004124627</t>
  </si>
  <si>
    <t>197707242007102001</t>
  </si>
  <si>
    <t>TRI ERLANI</t>
  </si>
  <si>
    <t>198107032025211051</t>
  </si>
  <si>
    <t>798568440005000</t>
  </si>
  <si>
    <t>Mohammad Nurul Ikhsan</t>
  </si>
  <si>
    <t>1220005021137</t>
  </si>
  <si>
    <t>875287393412000</t>
  </si>
  <si>
    <t>1220005605830</t>
  </si>
  <si>
    <t>197707262003122005</t>
  </si>
  <si>
    <t>HERMINCE HUTAJULU</t>
  </si>
  <si>
    <t>687375824009000</t>
  </si>
  <si>
    <t>1220004149954</t>
  </si>
  <si>
    <t>198107062025211044</t>
  </si>
  <si>
    <t>PRIYO SEMBODO</t>
  </si>
  <si>
    <t>770328201007000</t>
  </si>
  <si>
    <t>197707302001122001</t>
  </si>
  <si>
    <t>1220005601813</t>
  </si>
  <si>
    <t>LASRI</t>
  </si>
  <si>
    <t>492456504432000</t>
  </si>
  <si>
    <t>1220002064353</t>
  </si>
  <si>
    <t>197707311997031002</t>
  </si>
  <si>
    <t>AMAN SURAHMAN, AMK</t>
  </si>
  <si>
    <t>198107082025211046</t>
  </si>
  <si>
    <t>Mohammad Yasir</t>
  </si>
  <si>
    <t>590081659024000</t>
  </si>
  <si>
    <t>1220000102585</t>
  </si>
  <si>
    <t>799612833005000</t>
  </si>
  <si>
    <t>1220006611621</t>
  </si>
  <si>
    <t>197708012007101002</t>
  </si>
  <si>
    <t>Iwan Abdurahman</t>
  </si>
  <si>
    <t>875287419002000</t>
  </si>
  <si>
    <t>1220004426634</t>
  </si>
  <si>
    <t>198107122025212030</t>
  </si>
  <si>
    <t>Leni Puspita Sari, SE</t>
  </si>
  <si>
    <t>245900956043000</t>
  </si>
  <si>
    <t>1200003061012</t>
  </si>
  <si>
    <t>197708032005012001</t>
  </si>
  <si>
    <t>PANCAWATY,AMK</t>
  </si>
  <si>
    <t>590081709008000</t>
  </si>
  <si>
    <t>1220004284140</t>
  </si>
  <si>
    <t>198108102025212041</t>
  </si>
  <si>
    <t>Nining Nurkhayati</t>
  </si>
  <si>
    <t>197708111997032001</t>
  </si>
  <si>
    <t>446656985413000</t>
  </si>
  <si>
    <t>SUMIATI MIRAH, AMk</t>
  </si>
  <si>
    <t>1220006651403</t>
  </si>
  <si>
    <t>590081733008000</t>
  </si>
  <si>
    <t>1220000016876</t>
  </si>
  <si>
    <t>197708121999032002</t>
  </si>
  <si>
    <t>NUR SUSANTI</t>
  </si>
  <si>
    <t>198108222025212025</t>
  </si>
  <si>
    <t>680929726034000</t>
  </si>
  <si>
    <t xml:space="preserve">Sulastri, SE </t>
  </si>
  <si>
    <t>1220099008123</t>
  </si>
  <si>
    <t>592368344024000</t>
  </si>
  <si>
    <t>1220005600237</t>
  </si>
  <si>
    <t>197708142005012004</t>
  </si>
  <si>
    <t>RYAN ARRIDA SUGIHARTO</t>
  </si>
  <si>
    <t>889999827432000</t>
  </si>
  <si>
    <t>1220097003399</t>
  </si>
  <si>
    <t>198109052025212022</t>
  </si>
  <si>
    <t>Ria Sugiarti, AMd</t>
  </si>
  <si>
    <t>197708171997032001</t>
  </si>
  <si>
    <t>799537691412000</t>
  </si>
  <si>
    <t>ERLINAWATI,AMK</t>
  </si>
  <si>
    <t>1220004923374</t>
  </si>
  <si>
    <t>590010260002000</t>
  </si>
  <si>
    <t>1220000098338</t>
  </si>
  <si>
    <t>197708171997032002</t>
  </si>
  <si>
    <t>YANI, AMK</t>
  </si>
  <si>
    <t>198109142025212020</t>
  </si>
  <si>
    <t>Fransisca Anri Widyayani, SE</t>
  </si>
  <si>
    <t>678398074432000</t>
  </si>
  <si>
    <t>1220000097132</t>
  </si>
  <si>
    <t>570659979045000</t>
  </si>
  <si>
    <t>1220005228682</t>
  </si>
  <si>
    <t>197708182007012032</t>
  </si>
  <si>
    <t>AINUL MARDIAH</t>
  </si>
  <si>
    <t>697636157017000</t>
  </si>
  <si>
    <t>1220004859602</t>
  </si>
  <si>
    <t>198110012025211038</t>
  </si>
  <si>
    <t>197708192006042009</t>
  </si>
  <si>
    <t>Ahmad Supriyadi</t>
  </si>
  <si>
    <t>EVA NIRMALA</t>
  </si>
  <si>
    <t>680930385048000</t>
  </si>
  <si>
    <t>799537444018000</t>
  </si>
  <si>
    <t>1220004555168</t>
  </si>
  <si>
    <t>1220004884832</t>
  </si>
  <si>
    <t>197708221997032002</t>
  </si>
  <si>
    <t>CHAROLINA,AMK</t>
  </si>
  <si>
    <t>590010781004000</t>
  </si>
  <si>
    <t>1220000131311</t>
  </si>
  <si>
    <t>197708232005012004</t>
  </si>
  <si>
    <t>RENTI CANNI ERNIKA BR PANGGABEAN</t>
  </si>
  <si>
    <t>198110222025212017</t>
  </si>
  <si>
    <t>Citra Setiyaningrum</t>
  </si>
  <si>
    <t>590011102412000</t>
  </si>
  <si>
    <t>1220003027540</t>
  </si>
  <si>
    <t>482896610412000</t>
  </si>
  <si>
    <t>9000012771896</t>
  </si>
  <si>
    <t>197708312006042002</t>
  </si>
  <si>
    <t>198110312025212022</t>
  </si>
  <si>
    <t>Aan Santi, SKM</t>
  </si>
  <si>
    <t>358814812009000</t>
  </si>
  <si>
    <t>889999439403000</t>
  </si>
  <si>
    <t>1220004318559</t>
  </si>
  <si>
    <t>1220004613918</t>
  </si>
  <si>
    <t>198111032025212022</t>
  </si>
  <si>
    <t>Ulya Rahmi</t>
  </si>
  <si>
    <t>197709041997032002</t>
  </si>
  <si>
    <t>PUJIANA</t>
  </si>
  <si>
    <t>790653299432000</t>
  </si>
  <si>
    <t>1220005379048</t>
  </si>
  <si>
    <t>590010559003000</t>
  </si>
  <si>
    <t>1220000090426</t>
  </si>
  <si>
    <t>197709062015031001</t>
  </si>
  <si>
    <t>dr. R. ADHI TEGUH PERMA ISKANDAR, Sp.A</t>
  </si>
  <si>
    <t>198111192025212022</t>
  </si>
  <si>
    <t>262629181413000</t>
  </si>
  <si>
    <t>1220005857977</t>
  </si>
  <si>
    <t>Nopi Sri Rahayu, SE</t>
  </si>
  <si>
    <t>593774037034000</t>
  </si>
  <si>
    <t>1220005720407</t>
  </si>
  <si>
    <t>197709082009121004</t>
  </si>
  <si>
    <t>C. Rinaldi Lesmana dr Sp. PD.</t>
  </si>
  <si>
    <t>141340471076000</t>
  </si>
  <si>
    <t>1220005922995</t>
  </si>
  <si>
    <t>198111222025212022</t>
  </si>
  <si>
    <t>Sanra Nova</t>
  </si>
  <si>
    <t>447543828435000</t>
  </si>
  <si>
    <t>1220005182772</t>
  </si>
  <si>
    <t>197709112008121001</t>
  </si>
  <si>
    <t>Sutikno</t>
  </si>
  <si>
    <t>778830331015000</t>
  </si>
  <si>
    <t>1220005964849</t>
  </si>
  <si>
    <t>198111262025211017</t>
  </si>
  <si>
    <t>Adi Muhatam</t>
  </si>
  <si>
    <t>670267731403000</t>
  </si>
  <si>
    <t>1220005614311</t>
  </si>
  <si>
    <t>197709181997032001</t>
  </si>
  <si>
    <t>TATI MULIATIN, AMK</t>
  </si>
  <si>
    <t>593751407024000</t>
  </si>
  <si>
    <t>1220000086747</t>
  </si>
  <si>
    <t>198112152025211035</t>
  </si>
  <si>
    <t>Harry Maulana</t>
  </si>
  <si>
    <t>799537188005000</t>
  </si>
  <si>
    <t>197709252001122001</t>
  </si>
  <si>
    <t>1220005605186</t>
  </si>
  <si>
    <t>WILDA</t>
  </si>
  <si>
    <t>889999173024000</t>
  </si>
  <si>
    <t>1220002063553</t>
  </si>
  <si>
    <t>198112312025212066</t>
  </si>
  <si>
    <t>Diyah Widhiastuty, S.T</t>
  </si>
  <si>
    <t>197709262009122001</t>
  </si>
  <si>
    <t>670569003086000</t>
  </si>
  <si>
    <t>1650000732397</t>
  </si>
  <si>
    <t>Nur Wijiarti, SE</t>
  </si>
  <si>
    <t>593773906023000</t>
  </si>
  <si>
    <t>1220001061814</t>
  </si>
  <si>
    <t>198201042025212032</t>
  </si>
  <si>
    <t>Diah Sartika</t>
  </si>
  <si>
    <t>593936693001000</t>
  </si>
  <si>
    <t>1220005601292</t>
  </si>
  <si>
    <t>197709272009121001</t>
  </si>
  <si>
    <t>SUTRISNO WIJAYA</t>
  </si>
  <si>
    <t>875287179001000</t>
  </si>
  <si>
    <t>1220005588242</t>
  </si>
  <si>
    <t>198201092025212027</t>
  </si>
  <si>
    <t>Dianing Ayu Kusumaninggar, AMd.Prs</t>
  </si>
  <si>
    <t>670623248432000</t>
  </si>
  <si>
    <t>1220005606259</t>
  </si>
  <si>
    <t>197709301997032001</t>
  </si>
  <si>
    <t>HARYANTI KUSUMA WAHYUJATI, AMK</t>
  </si>
  <si>
    <t>680929411435000</t>
  </si>
  <si>
    <t>1220096006351</t>
  </si>
  <si>
    <t>198201122025212030</t>
  </si>
  <si>
    <t>Triyani Kussetianingsih, S.Kom</t>
  </si>
  <si>
    <t>887760106432000</t>
  </si>
  <si>
    <t>1220005595437</t>
  </si>
  <si>
    <t>197710082005012003</t>
  </si>
  <si>
    <t>TRI IRAWATI, AMK</t>
  </si>
  <si>
    <t>1220004283613</t>
  </si>
  <si>
    <t>Yun Maulida, SE.</t>
  </si>
  <si>
    <t>799537436412000</t>
  </si>
  <si>
    <t>1220005252799</t>
  </si>
  <si>
    <t>197710162003122001</t>
  </si>
  <si>
    <t>ITA OCTAVIA ASTUTI, SKp</t>
  </si>
  <si>
    <t>678397662412000</t>
  </si>
  <si>
    <t>1220004150176</t>
  </si>
  <si>
    <t>198202042025211041</t>
  </si>
  <si>
    <t>Mutasim Aladzim</t>
  </si>
  <si>
    <t>875287328024000</t>
  </si>
  <si>
    <t>1220005602266</t>
  </si>
  <si>
    <t>197710162006042007</t>
  </si>
  <si>
    <t>Ratih Wardaningsih, AMK</t>
  </si>
  <si>
    <t>678397878027000</t>
  </si>
  <si>
    <t>1220004615467</t>
  </si>
  <si>
    <t>197710231997032001</t>
  </si>
  <si>
    <t>Febriyanti</t>
  </si>
  <si>
    <t>ARYANI</t>
  </si>
  <si>
    <t>3175055102820009</t>
  </si>
  <si>
    <t>590010948004000</t>
  </si>
  <si>
    <t>1220097001625</t>
  </si>
  <si>
    <t>197710312009122001</t>
  </si>
  <si>
    <t>YUSI SIHASTUTI</t>
  </si>
  <si>
    <t>790652937412000</t>
  </si>
  <si>
    <t>198202212025212030</t>
  </si>
  <si>
    <t>1220004984681</t>
  </si>
  <si>
    <t>Arlina, S.Ak</t>
  </si>
  <si>
    <t>466717006024000</t>
  </si>
  <si>
    <t>1220005823490</t>
  </si>
  <si>
    <t>197711022009121001</t>
  </si>
  <si>
    <t>AHMAD PAUJI</t>
  </si>
  <si>
    <t>198202252025211043</t>
  </si>
  <si>
    <t>Rifki Hidayatullah, SE</t>
  </si>
  <si>
    <t>899455737412000</t>
  </si>
  <si>
    <t>811225523033000</t>
  </si>
  <si>
    <t>1220005484756</t>
  </si>
  <si>
    <t>1220007548459</t>
  </si>
  <si>
    <t>197711032009121001</t>
  </si>
  <si>
    <t>198202282025211042</t>
  </si>
  <si>
    <t>KURNIADI</t>
  </si>
  <si>
    <t>Haerul Solihin</t>
  </si>
  <si>
    <t>252860309403000</t>
  </si>
  <si>
    <t>880922851008000</t>
  </si>
  <si>
    <t>1230006245197</t>
  </si>
  <si>
    <t>1220005593150</t>
  </si>
  <si>
    <t>197711052007101001</t>
  </si>
  <si>
    <t>MAULANA HASBIH</t>
  </si>
  <si>
    <t>593773914403000</t>
  </si>
  <si>
    <t>1220005035434</t>
  </si>
  <si>
    <t>198202282025212022</t>
  </si>
  <si>
    <t>Widyaningsih, SKM, MKM</t>
  </si>
  <si>
    <t>252195748412000</t>
  </si>
  <si>
    <t>1570000210113</t>
  </si>
  <si>
    <t>197711122009121001</t>
  </si>
  <si>
    <t>SUANDI</t>
  </si>
  <si>
    <t>799537576412000</t>
  </si>
  <si>
    <t>1220005603728</t>
  </si>
  <si>
    <t>198203052025212038</t>
  </si>
  <si>
    <t>Siti Lestari, Amd</t>
  </si>
  <si>
    <t>678330614416000</t>
  </si>
  <si>
    <t>1220004312339</t>
  </si>
  <si>
    <t>197711142008121001</t>
  </si>
  <si>
    <t>Hendriansyah</t>
  </si>
  <si>
    <t>441652500009000</t>
  </si>
  <si>
    <t>198203172025211031</t>
  </si>
  <si>
    <t>1220005316651</t>
  </si>
  <si>
    <t>Suryadi Salim</t>
  </si>
  <si>
    <t>662057736412000</t>
  </si>
  <si>
    <t>1220005730505</t>
  </si>
  <si>
    <t>197711162001122002</t>
  </si>
  <si>
    <t>JOJOR SITORUS</t>
  </si>
  <si>
    <t>198203282025211048</t>
  </si>
  <si>
    <t>Hediyanto</t>
  </si>
  <si>
    <t>594436131023000</t>
  </si>
  <si>
    <t>1220002063991</t>
  </si>
  <si>
    <t>790719009404000</t>
  </si>
  <si>
    <t>9000020946118</t>
  </si>
  <si>
    <t>197711201998031002</t>
  </si>
  <si>
    <t>NOVIANTO SOEHIRDI</t>
  </si>
  <si>
    <t>198204102025212035</t>
  </si>
  <si>
    <t>Apri Purwati</t>
  </si>
  <si>
    <t>799537592008000</t>
  </si>
  <si>
    <t>575917216002000</t>
  </si>
  <si>
    <t>1220005293512</t>
  </si>
  <si>
    <t>1220000094782</t>
  </si>
  <si>
    <t>197711221997032004</t>
  </si>
  <si>
    <t>DWI SARTIKA</t>
  </si>
  <si>
    <t>198204152025212035</t>
  </si>
  <si>
    <t>Nina Apriani, S.Kom</t>
  </si>
  <si>
    <t>983383191412000</t>
  </si>
  <si>
    <t>680929866435000</t>
  </si>
  <si>
    <t>1220005986073</t>
  </si>
  <si>
    <t>1220099005681</t>
  </si>
  <si>
    <t>197711241997032001</t>
  </si>
  <si>
    <t>198204182025211053</t>
  </si>
  <si>
    <t>EUIS SUHARTINI, AMK</t>
  </si>
  <si>
    <t>Triana Pamungkas, S.Kom</t>
  </si>
  <si>
    <t>896296969009000</t>
  </si>
  <si>
    <t>1290004570509</t>
  </si>
  <si>
    <t>246989370435001</t>
  </si>
  <si>
    <t>1220098005823</t>
  </si>
  <si>
    <t>198205052025211101</t>
  </si>
  <si>
    <t>197712012001122001</t>
  </si>
  <si>
    <t>Mansyur</t>
  </si>
  <si>
    <t>PUJI ASTUTI,AMK</t>
  </si>
  <si>
    <t>899455745411000</t>
  </si>
  <si>
    <t>1220005606515</t>
  </si>
  <si>
    <t>593775265017000</t>
  </si>
  <si>
    <t>1220002063645</t>
  </si>
  <si>
    <t>198205082025212028</t>
  </si>
  <si>
    <t>197712012009122002</t>
  </si>
  <si>
    <t>Desi Syafriyati, AMd.Prs</t>
  </si>
  <si>
    <t>477334460024000</t>
  </si>
  <si>
    <t>DWI ASIH ASMARAWATI</t>
  </si>
  <si>
    <t>1220004534635</t>
  </si>
  <si>
    <t>579752452008000</t>
  </si>
  <si>
    <t>1220004080670</t>
  </si>
  <si>
    <t>198205292025211033</t>
  </si>
  <si>
    <t>MOHD.INSYANI</t>
  </si>
  <si>
    <t>875287401023000</t>
  </si>
  <si>
    <t>1220005605400</t>
  </si>
  <si>
    <t>197712081997031001</t>
  </si>
  <si>
    <t>CAHYO SUMIRAT,AMK</t>
  </si>
  <si>
    <t>593751043013000</t>
  </si>
  <si>
    <t>1220000095466</t>
  </si>
  <si>
    <t>198206122025211061</t>
  </si>
  <si>
    <t>Syarif Hidayat</t>
  </si>
  <si>
    <t>799613013412000</t>
  </si>
  <si>
    <t>1230005737194</t>
  </si>
  <si>
    <t>197712092010122001</t>
  </si>
  <si>
    <t>SITI NURLAELAH</t>
  </si>
  <si>
    <t>790725170412000</t>
  </si>
  <si>
    <t>1220005545366</t>
  </si>
  <si>
    <t>198206232025211045</t>
  </si>
  <si>
    <t>Sigit Dwi Nugroho</t>
  </si>
  <si>
    <t>770328284016000</t>
  </si>
  <si>
    <t>1270005991037</t>
  </si>
  <si>
    <t>197712142005012001</t>
  </si>
  <si>
    <t>JUSMAWITA,AMK</t>
  </si>
  <si>
    <t>687375485014000</t>
  </si>
  <si>
    <t>1220004284538</t>
  </si>
  <si>
    <t>198207022025211054</t>
  </si>
  <si>
    <t>Sujianto</t>
  </si>
  <si>
    <t>579752809322000</t>
  </si>
  <si>
    <t>1220005479160</t>
  </si>
  <si>
    <t>197712172007101001</t>
  </si>
  <si>
    <t>SYAIFULLOH</t>
  </si>
  <si>
    <t>590081865009000</t>
  </si>
  <si>
    <t>198207202025211045</t>
  </si>
  <si>
    <t>Julfandi Maradona</t>
  </si>
  <si>
    <t>1220005039287</t>
  </si>
  <si>
    <t>590540480003000</t>
  </si>
  <si>
    <t>1220005598738</t>
  </si>
  <si>
    <t>197712232008012009</t>
  </si>
  <si>
    <t>INDAH, Dr</t>
  </si>
  <si>
    <t>198207302025211035</t>
  </si>
  <si>
    <t>Ikhsan Ardi Nugraha</t>
  </si>
  <si>
    <t>250744646043000</t>
  </si>
  <si>
    <t>968751768418000</t>
  </si>
  <si>
    <t>1220005606473</t>
  </si>
  <si>
    <t>1220005470938</t>
  </si>
  <si>
    <t>197712242008122001</t>
  </si>
  <si>
    <t>198208042025212054</t>
  </si>
  <si>
    <t>Sri Astuti</t>
  </si>
  <si>
    <t>Ana Yanti Pujihastuti</t>
  </si>
  <si>
    <t>790652648403000</t>
  </si>
  <si>
    <t>1220005613297</t>
  </si>
  <si>
    <t>352240238436000</t>
  </si>
  <si>
    <t>1220005298438</t>
  </si>
  <si>
    <t>198209172025212031</t>
  </si>
  <si>
    <t>197712302014121002</t>
  </si>
  <si>
    <t>Diah Parmawati, S.Sos</t>
  </si>
  <si>
    <t>198806202023212002</t>
  </si>
  <si>
    <t>EKA GINANJAR, dr, SpPD</t>
  </si>
  <si>
    <t>579748617009000</t>
  </si>
  <si>
    <t>1660005030622</t>
  </si>
  <si>
    <t>570111468009000</t>
  </si>
  <si>
    <t>1220004612886</t>
  </si>
  <si>
    <t>198209202025212030</t>
  </si>
  <si>
    <t>Pudji Prihastuti</t>
  </si>
  <si>
    <t>197801022009121001</t>
  </si>
  <si>
    <t>983138959015000</t>
  </si>
  <si>
    <t>1220005781672</t>
  </si>
  <si>
    <t>HARUN</t>
  </si>
  <si>
    <t>353087075001000</t>
  </si>
  <si>
    <t>1220005604403</t>
  </si>
  <si>
    <t>198209242025211041</t>
  </si>
  <si>
    <t>Aris Samukti, S.AP</t>
  </si>
  <si>
    <t>799537014024000</t>
  </si>
  <si>
    <t>1220005603736</t>
  </si>
  <si>
    <t>197801062003122006</t>
  </si>
  <si>
    <t>NURUL MUFIDAH, AMK</t>
  </si>
  <si>
    <t>889999249014000</t>
  </si>
  <si>
    <t>1220005168292</t>
  </si>
  <si>
    <t>WALADAH KHOTIMATUL ULYA, A.Md.Kep</t>
  </si>
  <si>
    <t>198210042025212038</t>
  </si>
  <si>
    <t>Dian Anggraeni</t>
  </si>
  <si>
    <t>890599822001000</t>
  </si>
  <si>
    <t>1220004727585</t>
  </si>
  <si>
    <t>197801062006041001</t>
  </si>
  <si>
    <t>882811284402000</t>
  </si>
  <si>
    <t>ARIS NUGROHO, A.PPTD</t>
  </si>
  <si>
    <t>7297421168 / BSI</t>
  </si>
  <si>
    <t>590082749001000</t>
  </si>
  <si>
    <t>PPPK P1</t>
  </si>
  <si>
    <t>1220004497148</t>
  </si>
  <si>
    <t>198210122025212027</t>
  </si>
  <si>
    <t>Nurlina Octavianty</t>
  </si>
  <si>
    <t>582258604017000</t>
  </si>
  <si>
    <t>1220006289345</t>
  </si>
  <si>
    <t>197801072010122002</t>
  </si>
  <si>
    <t>EVI KRIDA IRTATI DAMANIK</t>
  </si>
  <si>
    <t>584596845008000</t>
  </si>
  <si>
    <t>1220005702249</t>
  </si>
  <si>
    <t>198210172025212025</t>
  </si>
  <si>
    <t xml:space="preserve">Annisa </t>
  </si>
  <si>
    <t>771681665024000</t>
  </si>
  <si>
    <t>1220004390129</t>
  </si>
  <si>
    <t>197205102023212002</t>
  </si>
  <si>
    <t>RIA MARYANI, AMAK</t>
  </si>
  <si>
    <t>197801082006042007</t>
  </si>
  <si>
    <t>ESSIH RAHAYU</t>
  </si>
  <si>
    <t>790688055015000</t>
  </si>
  <si>
    <t>1240006393962</t>
  </si>
  <si>
    <t>593750441006000</t>
  </si>
  <si>
    <t>198210192025212025</t>
  </si>
  <si>
    <t>1220004322122</t>
  </si>
  <si>
    <t>Dinie Octavianie, Amd</t>
  </si>
  <si>
    <t>774008395003000</t>
  </si>
  <si>
    <t>1220005709418</t>
  </si>
  <si>
    <t>197801092010121001</t>
  </si>
  <si>
    <t>197301032023212001</t>
  </si>
  <si>
    <t>HARRIS MAHUDDIN</t>
  </si>
  <si>
    <t>NINI ELYANTI, A.Md.Far</t>
  </si>
  <si>
    <t>369827522024000</t>
  </si>
  <si>
    <t>471576900412000</t>
  </si>
  <si>
    <t>1220002065624</t>
  </si>
  <si>
    <t>1010004334882</t>
  </si>
  <si>
    <t>198210222025211038</t>
  </si>
  <si>
    <t>Andi Achmad Syahrial Arsyad</t>
  </si>
  <si>
    <t>712912483023000</t>
  </si>
  <si>
    <t>1220005607224</t>
  </si>
  <si>
    <t>197801142010121001</t>
  </si>
  <si>
    <t>197306272023212001</t>
  </si>
  <si>
    <t>TRI SATYADI</t>
  </si>
  <si>
    <t>NANI SUPRIHATIN, AMK</t>
  </si>
  <si>
    <t>458181708403000</t>
  </si>
  <si>
    <t>1220005597565</t>
  </si>
  <si>
    <t>198210272025212024</t>
  </si>
  <si>
    <t>790703094008000</t>
  </si>
  <si>
    <t>Yusni Saodah</t>
  </si>
  <si>
    <t>1220005544914</t>
  </si>
  <si>
    <t>579752478013000</t>
  </si>
  <si>
    <t>1270004152920</t>
  </si>
  <si>
    <t>197801172009121001</t>
  </si>
  <si>
    <t>197504122023212001</t>
  </si>
  <si>
    <t>198211022025211029</t>
  </si>
  <si>
    <t>Nur Akhmarom, SKom</t>
  </si>
  <si>
    <t>NUNUNG HASANAH, AMF</t>
  </si>
  <si>
    <t>778875419416000</t>
  </si>
  <si>
    <t>971471669008000</t>
  </si>
  <si>
    <t>1220005608065</t>
  </si>
  <si>
    <t>1220002065608</t>
  </si>
  <si>
    <t>Eko Kusmono, SE</t>
  </si>
  <si>
    <t>198211222025211031</t>
  </si>
  <si>
    <t>Agus Purnomo</t>
  </si>
  <si>
    <t>356922179002000</t>
  </si>
  <si>
    <t>778897439017000</t>
  </si>
  <si>
    <t>1220005607125</t>
  </si>
  <si>
    <t>1220005589935</t>
  </si>
  <si>
    <t>197506302023212001</t>
  </si>
  <si>
    <t>MINARNI, AMF</t>
  </si>
  <si>
    <t>642675029009000</t>
  </si>
  <si>
    <t>1220005603454</t>
  </si>
  <si>
    <t>197801252001122001</t>
  </si>
  <si>
    <t>YANI ASTUTI</t>
  </si>
  <si>
    <t>594141509432000</t>
  </si>
  <si>
    <t>1220002063686</t>
  </si>
  <si>
    <t>197801262009122001</t>
  </si>
  <si>
    <t>198211252025212038</t>
  </si>
  <si>
    <t>Desty Aryani, AMd</t>
  </si>
  <si>
    <t>Emma Wahyu Astuti</t>
  </si>
  <si>
    <t>778875286407000</t>
  </si>
  <si>
    <t>197510242023212002</t>
  </si>
  <si>
    <t>1220005611358</t>
  </si>
  <si>
    <t>MULYANI, AMF</t>
  </si>
  <si>
    <t>575182373403000</t>
  </si>
  <si>
    <t>799536990024000</t>
  </si>
  <si>
    <t>1010004272710</t>
  </si>
  <si>
    <t>1220004259662</t>
  </si>
  <si>
    <t>198212092025212030</t>
  </si>
  <si>
    <t>Haqqimizana, Amd</t>
  </si>
  <si>
    <t>197801282005011002</t>
  </si>
  <si>
    <t>341528370435000</t>
  </si>
  <si>
    <t>YANDIH MARDEAN, AMK</t>
  </si>
  <si>
    <t>1220005516722</t>
  </si>
  <si>
    <t>197607162023212001</t>
  </si>
  <si>
    <t>DIANA PUSPITA, AMK</t>
  </si>
  <si>
    <t>889999397001000</t>
  </si>
  <si>
    <t>680929387432000</t>
  </si>
  <si>
    <t>1220005595577</t>
  </si>
  <si>
    <t>1220004278282</t>
  </si>
  <si>
    <t>198212312025212066</t>
  </si>
  <si>
    <t>Isti Rahayu</t>
  </si>
  <si>
    <t>752849349435000</t>
  </si>
  <si>
    <t>1220006984309</t>
  </si>
  <si>
    <t>197801292005011003</t>
  </si>
  <si>
    <t>197608102023212002</t>
  </si>
  <si>
    <t>RACHMAT SOLICHIN,AMK</t>
  </si>
  <si>
    <t>ENNY HASRINI, AMAK</t>
  </si>
  <si>
    <t>894502210005000</t>
  </si>
  <si>
    <t>1220005097947</t>
  </si>
  <si>
    <t>594452971003000</t>
  </si>
  <si>
    <t>1220004282417</t>
  </si>
  <si>
    <t>198301052025211038</t>
  </si>
  <si>
    <t>Tedy Kurniano, SE</t>
  </si>
  <si>
    <t>893144295006000</t>
  </si>
  <si>
    <t>1220006250081</t>
  </si>
  <si>
    <t>197801292007012013</t>
  </si>
  <si>
    <t>JERNI THERESIA</t>
  </si>
  <si>
    <t>197609212023212001</t>
  </si>
  <si>
    <t>490328697432000</t>
  </si>
  <si>
    <t>1220004945872</t>
  </si>
  <si>
    <t>198301292025212023</t>
  </si>
  <si>
    <t>Dorys Dye</t>
  </si>
  <si>
    <t>710457508039000</t>
  </si>
  <si>
    <t>1220004279421</t>
  </si>
  <si>
    <t>197801302010122001</t>
  </si>
  <si>
    <t>SUSILAWATI</t>
  </si>
  <si>
    <t>575191176412000</t>
  </si>
  <si>
    <t>1220005730000</t>
  </si>
  <si>
    <t>198304012025211056</t>
  </si>
  <si>
    <t>Rudi Hartono</t>
  </si>
  <si>
    <t>790725568001000</t>
  </si>
  <si>
    <t>1220005605962</t>
  </si>
  <si>
    <t>197801311997032001</t>
  </si>
  <si>
    <t>NURHAIDA IMELDA RIRIS PASARIBU, AMD.Kep</t>
  </si>
  <si>
    <t>FITRI MUFARIYANTI, A.md.Rad</t>
  </si>
  <si>
    <t>697635837003000</t>
  </si>
  <si>
    <t>198304082025211052</t>
  </si>
  <si>
    <t>1220000103641</t>
  </si>
  <si>
    <t>095838355043000</t>
  </si>
  <si>
    <t>Jayus Kurniawan</t>
  </si>
  <si>
    <t>1220004375195</t>
  </si>
  <si>
    <t>579472457416000</t>
  </si>
  <si>
    <t>1220005596492</t>
  </si>
  <si>
    <t>197801312014122001</t>
  </si>
  <si>
    <t>YENI DWI LESTARI, dr, Sp.M(K), M.Sc</t>
  </si>
  <si>
    <t>889099644432000</t>
  </si>
  <si>
    <t>198304292025211039</t>
  </si>
  <si>
    <t>197701292023212001</t>
  </si>
  <si>
    <t>1220007888186</t>
  </si>
  <si>
    <t>Joko Yusmanto</t>
  </si>
  <si>
    <t>EULIZA PARTINAYU, AMK</t>
  </si>
  <si>
    <t>894487271008000</t>
  </si>
  <si>
    <t>772300976416000</t>
  </si>
  <si>
    <t>1220005062206</t>
  </si>
  <si>
    <t>1220005604718</t>
  </si>
  <si>
    <t>197802022009122001</t>
  </si>
  <si>
    <t>Lany Meliany, Ners</t>
  </si>
  <si>
    <t>198305022025211073</t>
  </si>
  <si>
    <t>197703072023212001</t>
  </si>
  <si>
    <t>Aris Nur Hidayanto</t>
  </si>
  <si>
    <t>NORMALINA PURBA, AMK</t>
  </si>
  <si>
    <t>886170703408000</t>
  </si>
  <si>
    <t>739844868411000</t>
  </si>
  <si>
    <t>710578592048000</t>
  </si>
  <si>
    <t>1220005597235</t>
  </si>
  <si>
    <t>1230002059543</t>
  </si>
  <si>
    <t>1220004841212</t>
  </si>
  <si>
    <t>197802062001122001</t>
  </si>
  <si>
    <t>FARIDA ARIYANI, Amk</t>
  </si>
  <si>
    <t>197709172023212001</t>
  </si>
  <si>
    <t>198305042025212041</t>
  </si>
  <si>
    <t>SUWARNI, AMK</t>
  </si>
  <si>
    <t>Shanty Meliana, SE</t>
  </si>
  <si>
    <t>594286692001000</t>
  </si>
  <si>
    <t>459267910017000</t>
  </si>
  <si>
    <t>096705355006001</t>
  </si>
  <si>
    <t>1220000049414</t>
  </si>
  <si>
    <t>9000005916953</t>
  </si>
  <si>
    <t>1220004530534</t>
  </si>
  <si>
    <t>197802112009122002</t>
  </si>
  <si>
    <t>ARIE WIDIASTUTI</t>
  </si>
  <si>
    <t>197801082023212002</t>
  </si>
  <si>
    <t>YOYOH SAWIROH, A.Md.TW</t>
  </si>
  <si>
    <t>198306032025211048</t>
  </si>
  <si>
    <t>Nabil Farisi, SE</t>
  </si>
  <si>
    <t>090819897031000</t>
  </si>
  <si>
    <t>260274741412000</t>
  </si>
  <si>
    <t>9000007981443</t>
  </si>
  <si>
    <t>778875377411000</t>
  </si>
  <si>
    <t>1220005604627</t>
  </si>
  <si>
    <t>1220005608479</t>
  </si>
  <si>
    <t>197801192023212001</t>
  </si>
  <si>
    <t>197802122006042008</t>
  </si>
  <si>
    <t>BUSMULYA HEMA DESI, AMK</t>
  </si>
  <si>
    <t>SITI NURJANAH</t>
  </si>
  <si>
    <t>198306172025211049</t>
  </si>
  <si>
    <t>984566372006000</t>
  </si>
  <si>
    <t>Muhamad Yunus, A.Md</t>
  </si>
  <si>
    <t>9000009534745</t>
  </si>
  <si>
    <t>678397886009000</t>
  </si>
  <si>
    <t>259370385009000</t>
  </si>
  <si>
    <t>1220004478882</t>
  </si>
  <si>
    <t>1220004615434</t>
  </si>
  <si>
    <t>197809272023212002</t>
  </si>
  <si>
    <t>WIWIT GEMALA, AMK</t>
  </si>
  <si>
    <t>197802122009122002</t>
  </si>
  <si>
    <t>581403060412000</t>
  </si>
  <si>
    <t>198306232025212046</t>
  </si>
  <si>
    <t>1220005616118</t>
  </si>
  <si>
    <t>Syntia Nusanti, dr. Sp.M</t>
  </si>
  <si>
    <t>Tri Rohmani, S.Farm</t>
  </si>
  <si>
    <t>591981154407000</t>
  </si>
  <si>
    <t>1220007072815</t>
  </si>
  <si>
    <t>253364517002001</t>
  </si>
  <si>
    <t>1220005154789</t>
  </si>
  <si>
    <t>197810162023212002</t>
  </si>
  <si>
    <t>ASNAWATI, AMF</t>
  </si>
  <si>
    <t>590115655005000</t>
  </si>
  <si>
    <t>198306242025212027</t>
  </si>
  <si>
    <t>1220002065590</t>
  </si>
  <si>
    <t>197802131997031001</t>
  </si>
  <si>
    <t>Nurmania Ramdhani, S.Sos</t>
  </si>
  <si>
    <t>CECEP SUTISNA</t>
  </si>
  <si>
    <t>699315255444000</t>
  </si>
  <si>
    <t>1300012017821</t>
  </si>
  <si>
    <t>594286866403000</t>
  </si>
  <si>
    <t>1220000103443</t>
  </si>
  <si>
    <t>197812052023212001</t>
  </si>
  <si>
    <t>197802162006042013</t>
  </si>
  <si>
    <t>198306252025211039</t>
  </si>
  <si>
    <t>TRIANTI AKMALIA S., A.Md.RO</t>
  </si>
  <si>
    <t>HERLINAH</t>
  </si>
  <si>
    <t>Noerdin Renaldo, S.Pd</t>
  </si>
  <si>
    <t>983138876416000</t>
  </si>
  <si>
    <t>778875401008000</t>
  </si>
  <si>
    <t>1220006635489</t>
  </si>
  <si>
    <t>1220005608073</t>
  </si>
  <si>
    <t>594452963009000</t>
  </si>
  <si>
    <t>1220004614270</t>
  </si>
  <si>
    <t>197901212023212001</t>
  </si>
  <si>
    <t>198306292025211032</t>
  </si>
  <si>
    <t>FARIDA NURCHAIDA, AMAK</t>
  </si>
  <si>
    <t>Anggi Ginanjar, SE, MM</t>
  </si>
  <si>
    <t>197802172008012017</t>
  </si>
  <si>
    <t>799612783002000</t>
  </si>
  <si>
    <t>790653000404000</t>
  </si>
  <si>
    <t>1220004844083</t>
  </si>
  <si>
    <t>DEWI FEBRIANTI,S.Si,Apt</t>
  </si>
  <si>
    <t>1220005613867</t>
  </si>
  <si>
    <t>773987573003000</t>
  </si>
  <si>
    <t>1220005010635</t>
  </si>
  <si>
    <t>197906272023212001</t>
  </si>
  <si>
    <t>VRAISTIVA NOVI WINDHU A., AMF</t>
  </si>
  <si>
    <t>198307022025211049</t>
  </si>
  <si>
    <t>799536917009000</t>
  </si>
  <si>
    <t>Raeno Bukhari Alfiansyah</t>
  </si>
  <si>
    <t>1220002160656</t>
  </si>
  <si>
    <t>3175070207830013</t>
  </si>
  <si>
    <t>1220004768084</t>
  </si>
  <si>
    <t>197802172014122001</t>
  </si>
  <si>
    <t>NADIA AYU MULANSARI, dr, Sp.PD</t>
  </si>
  <si>
    <t>582128138027000</t>
  </si>
  <si>
    <t>1220004466358</t>
  </si>
  <si>
    <t>197910282023212002</t>
  </si>
  <si>
    <t>JULHAJI HUTAGALUNG, AMK</t>
  </si>
  <si>
    <t>792472763411000</t>
  </si>
  <si>
    <t>1160096003422</t>
  </si>
  <si>
    <t>198307132025211044</t>
  </si>
  <si>
    <t>Taufik Mulyadi A.Md</t>
  </si>
  <si>
    <t>875287161434000</t>
  </si>
  <si>
    <t>1220002159591</t>
  </si>
  <si>
    <t>197802192006042006</t>
  </si>
  <si>
    <t>NILA FITRI, AMK</t>
  </si>
  <si>
    <t>197911112023212001</t>
  </si>
  <si>
    <t>TITIN WIHARYATIN, AMK</t>
  </si>
  <si>
    <t>594453367023000</t>
  </si>
  <si>
    <t>243608403034000</t>
  </si>
  <si>
    <t>1220001116154</t>
  </si>
  <si>
    <t>1220005890176</t>
  </si>
  <si>
    <t>198307142025212026</t>
  </si>
  <si>
    <t>Fitri Ningsih</t>
  </si>
  <si>
    <t>702780891407000</t>
  </si>
  <si>
    <t>1290007850205</t>
  </si>
  <si>
    <t>197802241997032001</t>
  </si>
  <si>
    <t>197912042023211003</t>
  </si>
  <si>
    <t>TRI HANDAYANI, AMK</t>
  </si>
  <si>
    <t>HENRY ANDRIANSYAH, A.Md. Farm</t>
  </si>
  <si>
    <t>799536941002000</t>
  </si>
  <si>
    <t>1220000055320</t>
  </si>
  <si>
    <t>680931003019000</t>
  </si>
  <si>
    <t>198307172025211056</t>
  </si>
  <si>
    <t>1220096006054</t>
  </si>
  <si>
    <t>Yudi Irawan</t>
  </si>
  <si>
    <t>893850065411000</t>
  </si>
  <si>
    <t>1220004566777</t>
  </si>
  <si>
    <t>197802271999032001</t>
  </si>
  <si>
    <t>198001012023211001</t>
  </si>
  <si>
    <t>SALIMAH,AMK</t>
  </si>
  <si>
    <t>593750839009000</t>
  </si>
  <si>
    <t>198308052025212040</t>
  </si>
  <si>
    <t>1220000091184</t>
  </si>
  <si>
    <t>Rini Murniasih</t>
  </si>
  <si>
    <t>791628092018000</t>
  </si>
  <si>
    <t>1220005599587</t>
  </si>
  <si>
    <t>197803122009121001</t>
  </si>
  <si>
    <t>Suparna</t>
  </si>
  <si>
    <t>TRI SUGIANTO, AMG</t>
  </si>
  <si>
    <t>894487263025000</t>
  </si>
  <si>
    <t>880922869412000</t>
  </si>
  <si>
    <t>1220005592764</t>
  </si>
  <si>
    <t>1220005601318</t>
  </si>
  <si>
    <t>198308222025212033</t>
  </si>
  <si>
    <t>197803172001121001</t>
  </si>
  <si>
    <t>Artanti, AMd</t>
  </si>
  <si>
    <t>ENUNG NANA SUTISNA,AMK</t>
  </si>
  <si>
    <t>462243973528000</t>
  </si>
  <si>
    <t>198001282023212003</t>
  </si>
  <si>
    <t>SUSWATI, AMK</t>
  </si>
  <si>
    <t>9000017644460</t>
  </si>
  <si>
    <t>774106991435000</t>
  </si>
  <si>
    <t>780572806413000</t>
  </si>
  <si>
    <t>1220005597052</t>
  </si>
  <si>
    <t>1220002063595</t>
  </si>
  <si>
    <t>198309122025211041</t>
  </si>
  <si>
    <t>197803172010121001</t>
  </si>
  <si>
    <t>Hendra Sakti, S.STPa</t>
  </si>
  <si>
    <t>198004012023212002</t>
  </si>
  <si>
    <t>MOHAMAD IQBAL</t>
  </si>
  <si>
    <t>802581355027000</t>
  </si>
  <si>
    <t>IRINE, AMF</t>
  </si>
  <si>
    <t>1220006647153</t>
  </si>
  <si>
    <t>799536974001000</t>
  </si>
  <si>
    <t>1220002064619</t>
  </si>
  <si>
    <t>341738656411000</t>
  </si>
  <si>
    <t>1220005746998</t>
  </si>
  <si>
    <t>198309132025212020</t>
  </si>
  <si>
    <t>198004062023212003</t>
  </si>
  <si>
    <t>Debora Verawaty</t>
  </si>
  <si>
    <t>WIDAYATI, A.Md.Farm</t>
  </si>
  <si>
    <t>197803212006042002</t>
  </si>
  <si>
    <t>778897678008000</t>
  </si>
  <si>
    <t>790653240044000</t>
  </si>
  <si>
    <t>FETI NURMALA, AMK</t>
  </si>
  <si>
    <t>1220004608488</t>
  </si>
  <si>
    <t>1220004106665</t>
  </si>
  <si>
    <t>593751142019000</t>
  </si>
  <si>
    <t>1220004618222</t>
  </si>
  <si>
    <t>198309242025212023</t>
  </si>
  <si>
    <t>198005252023212005</t>
  </si>
  <si>
    <t>Dina Septiani Thamrin, S.Kom</t>
  </si>
  <si>
    <t>MEILANI, AMF</t>
  </si>
  <si>
    <t>197803262012122001</t>
  </si>
  <si>
    <t>794861385072000</t>
  </si>
  <si>
    <t>492029020412000</t>
  </si>
  <si>
    <t>DR. NOTO DWIMARTUTIE, SP.PD</t>
  </si>
  <si>
    <t>1220004769033</t>
  </si>
  <si>
    <t>1570001293654</t>
  </si>
  <si>
    <t>267674828001000</t>
  </si>
  <si>
    <t>1220006022522</t>
  </si>
  <si>
    <t>198309272025212022</t>
  </si>
  <si>
    <t>198007042023212003</t>
  </si>
  <si>
    <t>Eka Rifki Chasanah, SE</t>
  </si>
  <si>
    <t>RUSMAWATI, AMK</t>
  </si>
  <si>
    <t>358395978001000</t>
  </si>
  <si>
    <t>197803292005012002</t>
  </si>
  <si>
    <t>1220005708576</t>
  </si>
  <si>
    <t>880857792435000</t>
  </si>
  <si>
    <t>1220005251965</t>
  </si>
  <si>
    <t>RENY,AMK</t>
  </si>
  <si>
    <t>697636041402000</t>
  </si>
  <si>
    <t>1220001139644</t>
  </si>
  <si>
    <t>198310202025211041</t>
  </si>
  <si>
    <t>198007162023212003</t>
  </si>
  <si>
    <t>Tedi Dwi Nugroho, SE</t>
  </si>
  <si>
    <t>YULI ANGGRAINI, A.Md.Farm</t>
  </si>
  <si>
    <t>594466526024000</t>
  </si>
  <si>
    <t>799537469009000</t>
  </si>
  <si>
    <t>1220005528602</t>
  </si>
  <si>
    <t>1220004307024</t>
  </si>
  <si>
    <t>197804012006042016</t>
  </si>
  <si>
    <t>ANIH APRILIANINGSIH, Amk</t>
  </si>
  <si>
    <t>198008182023212002</t>
  </si>
  <si>
    <t>198310302025211043</t>
  </si>
  <si>
    <t>593750201407000</t>
  </si>
  <si>
    <t>WIWIK SUSANTI, AMF</t>
  </si>
  <si>
    <t>Hendar Prananda</t>
  </si>
  <si>
    <t>1220002072174</t>
  </si>
  <si>
    <t>799537519416000</t>
  </si>
  <si>
    <t>592368369009000</t>
  </si>
  <si>
    <t>1180004135041</t>
  </si>
  <si>
    <t>1220005605301</t>
  </si>
  <si>
    <t>197804022005012002</t>
  </si>
  <si>
    <t>198010192023212001</t>
  </si>
  <si>
    <t>FITRI HUDAYANI,SST</t>
  </si>
  <si>
    <t>YENI SUSANTI, AMF</t>
  </si>
  <si>
    <t>198311172025212027</t>
  </si>
  <si>
    <t>Norine Margaretha</t>
  </si>
  <si>
    <t>971471859435000</t>
  </si>
  <si>
    <t>1220005608487</t>
  </si>
  <si>
    <t>799537659432000</t>
  </si>
  <si>
    <t>593820004412000</t>
  </si>
  <si>
    <t>9000029079853</t>
  </si>
  <si>
    <t>1220004304617</t>
  </si>
  <si>
    <t>198011112023212003</t>
  </si>
  <si>
    <t>NURLINA OKTAVIA SIDABALOK, AMK</t>
  </si>
  <si>
    <t>197804022009121003</t>
  </si>
  <si>
    <t>198311252025212030</t>
  </si>
  <si>
    <t>592489652005000</t>
  </si>
  <si>
    <t>Anggun Rama Yudantha dr Sp M</t>
  </si>
  <si>
    <t>Lina Rahayuni, S.E</t>
  </si>
  <si>
    <t>1240004805041</t>
  </si>
  <si>
    <t>462184896434000</t>
  </si>
  <si>
    <t>1220004996438</t>
  </si>
  <si>
    <t>696554203015000</t>
  </si>
  <si>
    <t>1240004093085</t>
  </si>
  <si>
    <t>198011272023212001</t>
  </si>
  <si>
    <t>NANIE UTAMI, AMF</t>
  </si>
  <si>
    <t>584777189024000</t>
  </si>
  <si>
    <t>1220005612737</t>
  </si>
  <si>
    <t>197804042001122001</t>
  </si>
  <si>
    <t>SITI AMINAH</t>
  </si>
  <si>
    <t>198312052025212018</t>
  </si>
  <si>
    <t>Sri Diaharlianda</t>
  </si>
  <si>
    <t>678397464407000</t>
  </si>
  <si>
    <t>1220002063942</t>
  </si>
  <si>
    <t>198101102023212001</t>
  </si>
  <si>
    <t>796173177043000</t>
  </si>
  <si>
    <t>MAMLU ATUL KHIKMAH, AMK</t>
  </si>
  <si>
    <t>0060006564326</t>
  </si>
  <si>
    <t>594945974017000</t>
  </si>
  <si>
    <t>1220005647972</t>
  </si>
  <si>
    <t>197804081997032001</t>
  </si>
  <si>
    <t>SUNU APRIYANTI</t>
  </si>
  <si>
    <t>198103192023212004</t>
  </si>
  <si>
    <t>593751357023000</t>
  </si>
  <si>
    <t>DWI KURNIATI RAHMAH, AMAK</t>
  </si>
  <si>
    <t>198312092025212022</t>
  </si>
  <si>
    <t>1220000095367</t>
  </si>
  <si>
    <t>697595619005000</t>
  </si>
  <si>
    <t>Siti Ayu Putriasih, S.Psi</t>
  </si>
  <si>
    <t>9000009546178</t>
  </si>
  <si>
    <t>251208781072000</t>
  </si>
  <si>
    <t>1030002019293</t>
  </si>
  <si>
    <t>197804142006042010</t>
  </si>
  <si>
    <t>198104012023212001</t>
  </si>
  <si>
    <t>SILFIA AFRIANI, AMK</t>
  </si>
  <si>
    <t>HUSNA DARMAWATI, AMK</t>
  </si>
  <si>
    <t>198312132025211022</t>
  </si>
  <si>
    <t>774240261008000</t>
  </si>
  <si>
    <t>0060005168913</t>
  </si>
  <si>
    <t>Judha Perdana Iswahyudi, ST</t>
  </si>
  <si>
    <t>590010344039000</t>
  </si>
  <si>
    <t>753072776027000</t>
  </si>
  <si>
    <t>1220002033317</t>
  </si>
  <si>
    <t>1220005979128</t>
  </si>
  <si>
    <t>198104072023212006</t>
  </si>
  <si>
    <t>ARMAYANTI, AMK</t>
  </si>
  <si>
    <t>880923123043000</t>
  </si>
  <si>
    <t>197804152006042009</t>
  </si>
  <si>
    <t>1220005596716</t>
  </si>
  <si>
    <t>NENENG SUMIATI</t>
  </si>
  <si>
    <t>198312182025211032</t>
  </si>
  <si>
    <t>Moh Yunus Gojali</t>
  </si>
  <si>
    <t>352631618403000</t>
  </si>
  <si>
    <t>059480152004000</t>
  </si>
  <si>
    <t>1220005832160</t>
  </si>
  <si>
    <t>1220004614148</t>
  </si>
  <si>
    <t>198105082023212006</t>
  </si>
  <si>
    <t>SITI JUARIYAH, AMK</t>
  </si>
  <si>
    <t>778799494407000</t>
  </si>
  <si>
    <t>1220005607356</t>
  </si>
  <si>
    <t>198312222025212032</t>
  </si>
  <si>
    <t>197804202005042001</t>
  </si>
  <si>
    <t>Fatia Pratiwi</t>
  </si>
  <si>
    <t>678411794075000</t>
  </si>
  <si>
    <t xml:space="preserve">dr asri astuti,Sp.S                                                                                 </t>
  </si>
  <si>
    <t>1220005271450</t>
  </si>
  <si>
    <t>198105092023212005</t>
  </si>
  <si>
    <t xml:space="preserve">545118036615000 </t>
  </si>
  <si>
    <t>WURI HINDRIYATI, AMK</t>
  </si>
  <si>
    <t xml:space="preserve">1050004673129                 </t>
  </si>
  <si>
    <t>876216185432000</t>
  </si>
  <si>
    <t>1560001416199</t>
  </si>
  <si>
    <t>198401252025212022</t>
  </si>
  <si>
    <t>Dian Endah Purwanti</t>
  </si>
  <si>
    <t>3175066501840005</t>
  </si>
  <si>
    <t>1220005607984</t>
  </si>
  <si>
    <t>197804202009121001</t>
  </si>
  <si>
    <t>WAHYU HIDAJAT</t>
  </si>
  <si>
    <t>198106062023212004</t>
  </si>
  <si>
    <t>SYIFA BAHANAN, AMF</t>
  </si>
  <si>
    <t>799537063024000</t>
  </si>
  <si>
    <t>1230004170181</t>
  </si>
  <si>
    <t>880922885403000</t>
  </si>
  <si>
    <t>1220005590446</t>
  </si>
  <si>
    <t>198402172025212029</t>
  </si>
  <si>
    <t>Sri Wahyuni, A.Md</t>
  </si>
  <si>
    <t>688514413003000</t>
  </si>
  <si>
    <t>1220005780781</t>
  </si>
  <si>
    <t>197804262006042013</t>
  </si>
  <si>
    <t>198106202023212003</t>
  </si>
  <si>
    <t>SITI NURAIDA, AMF</t>
  </si>
  <si>
    <t>ELSA SONITA</t>
  </si>
  <si>
    <t>678103938043000</t>
  </si>
  <si>
    <t>1220005605210</t>
  </si>
  <si>
    <t>680929882403000</t>
  </si>
  <si>
    <t>198402212025212027</t>
  </si>
  <si>
    <t>1220000096209</t>
  </si>
  <si>
    <t>Citra Ajeng Wijayanti, SKM</t>
  </si>
  <si>
    <t>581403367412000</t>
  </si>
  <si>
    <t>1560003826635</t>
  </si>
  <si>
    <t>198106222023212004</t>
  </si>
  <si>
    <t>TRI HAPSARI IRAWATI, AMK</t>
  </si>
  <si>
    <t>197804291999031001</t>
  </si>
  <si>
    <t>897336806432000</t>
  </si>
  <si>
    <t>1220005333599</t>
  </si>
  <si>
    <t>EDI SUSMANTO, AMK</t>
  </si>
  <si>
    <t>594483760412000</t>
  </si>
  <si>
    <t>1220000053986</t>
  </si>
  <si>
    <t>198106242023211001</t>
  </si>
  <si>
    <t>MOH. SUPRIYONO, AMK</t>
  </si>
  <si>
    <t>198402292025212022</t>
  </si>
  <si>
    <t>790725246416000</t>
  </si>
  <si>
    <t>1220005827533</t>
  </si>
  <si>
    <t>Vika Tania, dr., Sp.B.P.R.E., Subsp.K.M(K)</t>
  </si>
  <si>
    <t>197805012003122003</t>
  </si>
  <si>
    <t>ANI SETYANINGSIH</t>
  </si>
  <si>
    <t>245657192008000</t>
  </si>
  <si>
    <t>1250009715764</t>
  </si>
  <si>
    <t>198106302023212002</t>
  </si>
  <si>
    <t>METYA AMAMI, Amk</t>
  </si>
  <si>
    <t>593752157024000</t>
  </si>
  <si>
    <t>880874987412000</t>
  </si>
  <si>
    <t>1220004107572</t>
  </si>
  <si>
    <t>1220004217116</t>
  </si>
  <si>
    <t>198403052025211046</t>
  </si>
  <si>
    <t>Samsul Bahri</t>
  </si>
  <si>
    <t>198107092023211001</t>
  </si>
  <si>
    <t>197805032008122001</t>
  </si>
  <si>
    <t>PALAPUDIN ISOM, AMF</t>
  </si>
  <si>
    <t>448315382017000</t>
  </si>
  <si>
    <t>Suherni</t>
  </si>
  <si>
    <t>1220005632412</t>
  </si>
  <si>
    <t>784261760418000</t>
  </si>
  <si>
    <t>0060006564433</t>
  </si>
  <si>
    <t>880922802412000</t>
  </si>
  <si>
    <t>1220004948587</t>
  </si>
  <si>
    <t>198403122025211073</t>
  </si>
  <si>
    <t>Indra Syarifudin, SE</t>
  </si>
  <si>
    <t>198107172023212002</t>
  </si>
  <si>
    <t>DWI YULIANTI KURNIASIH, AMK</t>
  </si>
  <si>
    <t>778875336403000</t>
  </si>
  <si>
    <t>1220005132538</t>
  </si>
  <si>
    <t>672586013061000</t>
  </si>
  <si>
    <t>1220098006813</t>
  </si>
  <si>
    <t>197805052008121004</t>
  </si>
  <si>
    <t>699314225017000</t>
  </si>
  <si>
    <t>198403132025211046</t>
  </si>
  <si>
    <t>1220005315653</t>
  </si>
  <si>
    <t>198108152023211003</t>
  </si>
  <si>
    <t>Andika Rahardiyanto, SE</t>
  </si>
  <si>
    <t>AHMAD SULAEMAN, A.Md.Per.Info.Kes</t>
  </si>
  <si>
    <t>468732912009000</t>
  </si>
  <si>
    <t>255811456421000</t>
  </si>
  <si>
    <t>1220006069770</t>
  </si>
  <si>
    <t>1320014316096</t>
  </si>
  <si>
    <t>197805082005012004</t>
  </si>
  <si>
    <t>ARIS MIYANTI,AMK</t>
  </si>
  <si>
    <t>198403182025212033</t>
  </si>
  <si>
    <t>198108162023212003</t>
  </si>
  <si>
    <t>Anita Triana, AMK</t>
  </si>
  <si>
    <t>MARIANCE SORANG MAULI B, AMK</t>
  </si>
  <si>
    <t>249725243412000</t>
  </si>
  <si>
    <t>7788330893042000</t>
  </si>
  <si>
    <t>1220005296549</t>
  </si>
  <si>
    <t>593775208002000</t>
  </si>
  <si>
    <t>1220005595114</t>
  </si>
  <si>
    <t>1220001161051</t>
  </si>
  <si>
    <t>198108172023212003</t>
  </si>
  <si>
    <t>197805082009121001</t>
  </si>
  <si>
    <t>198403202025212030</t>
  </si>
  <si>
    <t>KUSNANIK, AMK</t>
  </si>
  <si>
    <t>Ika Nurmayanti</t>
  </si>
  <si>
    <t>ALI RUSLI</t>
  </si>
  <si>
    <t>449423318413000</t>
  </si>
  <si>
    <t>1220005600484</t>
  </si>
  <si>
    <t>794861245009000</t>
  </si>
  <si>
    <t>1220004545623</t>
  </si>
  <si>
    <t>799537394412000</t>
  </si>
  <si>
    <t>1220004340298</t>
  </si>
  <si>
    <t>198109062023212003</t>
  </si>
  <si>
    <t>WIDAYANTI, AMF</t>
  </si>
  <si>
    <t>198403202025212032</t>
  </si>
  <si>
    <t>971471834407000</t>
  </si>
  <si>
    <t>1220004042738</t>
  </si>
  <si>
    <t>767666316002000</t>
  </si>
  <si>
    <t>197805102009122001</t>
  </si>
  <si>
    <t>1220005600666</t>
  </si>
  <si>
    <t>NOOR MEYWATI</t>
  </si>
  <si>
    <t>794861401008000</t>
  </si>
  <si>
    <t>198109152023211003</t>
  </si>
  <si>
    <t>1220004185750</t>
  </si>
  <si>
    <t>DENNY KURNIAWAN, AMTE</t>
  </si>
  <si>
    <t>704413418013000</t>
  </si>
  <si>
    <t>198403272025211038</t>
  </si>
  <si>
    <t>1220007291902</t>
  </si>
  <si>
    <t>Ragga Mursalat, S.Kom</t>
  </si>
  <si>
    <t>3276082703840001</t>
  </si>
  <si>
    <t>1220005885630</t>
  </si>
  <si>
    <t>197805131999032001</t>
  </si>
  <si>
    <t>ENDANG PURWANTI</t>
  </si>
  <si>
    <t>198110072023211001</t>
  </si>
  <si>
    <t>SOFIAN HADI, AMK</t>
  </si>
  <si>
    <t>710022963411000</t>
  </si>
  <si>
    <t>198404062025212035</t>
  </si>
  <si>
    <t>719326688407000</t>
  </si>
  <si>
    <t>Wartiningsih, SE</t>
  </si>
  <si>
    <t>1220000083942</t>
  </si>
  <si>
    <t>1220005606135</t>
  </si>
  <si>
    <t>778830299412000</t>
  </si>
  <si>
    <t>1220004933415</t>
  </si>
  <si>
    <t>198111032023212002</t>
  </si>
  <si>
    <t>197805142003122001</t>
  </si>
  <si>
    <t>YENI ANDRIANI</t>
  </si>
  <si>
    <t>LYSA NOVRIANTI, AMK</t>
  </si>
  <si>
    <t>198404102025211075</t>
  </si>
  <si>
    <t>592368336003000</t>
  </si>
  <si>
    <t xml:space="preserve">Supri Hartono </t>
  </si>
  <si>
    <t>1220005600427</t>
  </si>
  <si>
    <t>687375436003000</t>
  </si>
  <si>
    <t>971471628008000</t>
  </si>
  <si>
    <t>1220002000035</t>
  </si>
  <si>
    <t>1220005605202</t>
  </si>
  <si>
    <t>198111162023212004</t>
  </si>
  <si>
    <t>LINA VIRFA, AMK</t>
  </si>
  <si>
    <t>778829853412000</t>
  </si>
  <si>
    <t>197805142005012004</t>
  </si>
  <si>
    <t>1220004617802</t>
  </si>
  <si>
    <t>198404232025211040</t>
  </si>
  <si>
    <t>Faqih Faurani, SE</t>
  </si>
  <si>
    <t>3171052304840002</t>
  </si>
  <si>
    <t>1220005602720</t>
  </si>
  <si>
    <t>594141871014000</t>
  </si>
  <si>
    <t>1220004287648</t>
  </si>
  <si>
    <t>198111202023211007</t>
  </si>
  <si>
    <t>IDAN WILDAN, A.Md.Kom</t>
  </si>
  <si>
    <t>578946485432000</t>
  </si>
  <si>
    <t>1220005605145</t>
  </si>
  <si>
    <t>198404262025211062</t>
  </si>
  <si>
    <t>Oding Abdul Kodir</t>
  </si>
  <si>
    <t>741030092438000</t>
  </si>
  <si>
    <t>197805182012122001</t>
  </si>
  <si>
    <t>9000029093391</t>
  </si>
  <si>
    <t>DR. RESPATI WULANSARI RANASKUSUMA, SP.THT-KL</t>
  </si>
  <si>
    <t>198111262023212004</t>
  </si>
  <si>
    <t>ASMAUL FATIMAH, AMAK</t>
  </si>
  <si>
    <t>087825725003000</t>
  </si>
  <si>
    <t>796172815432000</t>
  </si>
  <si>
    <t>1220005572949</t>
  </si>
  <si>
    <t>0060006563732</t>
  </si>
  <si>
    <t>198405112025211045</t>
  </si>
  <si>
    <t>Ekki Riztriawan</t>
  </si>
  <si>
    <t>340245307029000</t>
  </si>
  <si>
    <t>1220005612836</t>
  </si>
  <si>
    <t>198111302023212002</t>
  </si>
  <si>
    <t>UMI DAMIYANTI, AMK</t>
  </si>
  <si>
    <t>673541561045000</t>
  </si>
  <si>
    <t>1220005011906</t>
  </si>
  <si>
    <t>198405112025211046</t>
  </si>
  <si>
    <t>Arief Rahman Hakim</t>
  </si>
  <si>
    <t>790718977403000</t>
  </si>
  <si>
    <t>1220005616381</t>
  </si>
  <si>
    <t>198112212023212001</t>
  </si>
  <si>
    <t>NARMI, AMK</t>
  </si>
  <si>
    <t>794861179045000</t>
  </si>
  <si>
    <t>1220004871466</t>
  </si>
  <si>
    <t>197805202010122002</t>
  </si>
  <si>
    <t>198405142025211051</t>
  </si>
  <si>
    <t>Arif Nazmudin</t>
  </si>
  <si>
    <t>DIAS IRAWATI SUKMA</t>
  </si>
  <si>
    <t>745705145445000</t>
  </si>
  <si>
    <t>1300013328656</t>
  </si>
  <si>
    <t>491134706017000</t>
  </si>
  <si>
    <t>0700005511949</t>
  </si>
  <si>
    <t>198201042023212004</t>
  </si>
  <si>
    <t>SRI MULYATI, AMK</t>
  </si>
  <si>
    <t>980125108412000</t>
  </si>
  <si>
    <t>1220005595585</t>
  </si>
  <si>
    <t>198405172025211058</t>
  </si>
  <si>
    <t>SUTOMO</t>
  </si>
  <si>
    <t>197805272007012018</t>
  </si>
  <si>
    <t>882857808418000</t>
  </si>
  <si>
    <t>9000006253513</t>
  </si>
  <si>
    <t>IKA MAYA SOLECHA</t>
  </si>
  <si>
    <t>198203052023212003</t>
  </si>
  <si>
    <t>SYARIFAH KAMELLIA MAS, AMK</t>
  </si>
  <si>
    <t>778831677005000</t>
  </si>
  <si>
    <t>1220006027182</t>
  </si>
  <si>
    <t>594453722019000</t>
  </si>
  <si>
    <t>1220004951417</t>
  </si>
  <si>
    <t>198405252025212058</t>
  </si>
  <si>
    <t>Imbar Wahning Tri Cahyani, AMd</t>
  </si>
  <si>
    <t>718237993542000</t>
  </si>
  <si>
    <t>1220006255171</t>
  </si>
  <si>
    <t>198204072023211004</t>
  </si>
  <si>
    <t>197805302009122001</t>
  </si>
  <si>
    <t>USMAN, A.Md.AK</t>
  </si>
  <si>
    <t>259790889001000</t>
  </si>
  <si>
    <t>DEDE HERAWATI</t>
  </si>
  <si>
    <t>1220005613701</t>
  </si>
  <si>
    <t>880922661022000</t>
  </si>
  <si>
    <t>198406272025212033</t>
  </si>
  <si>
    <t>1220095003995</t>
  </si>
  <si>
    <t>Musfaidah</t>
  </si>
  <si>
    <t>983139213008000</t>
  </si>
  <si>
    <t>1220005864627</t>
  </si>
  <si>
    <t>198204112023212003</t>
  </si>
  <si>
    <t>NING BUDIARTI, Amk</t>
  </si>
  <si>
    <t>320239198432000</t>
  </si>
  <si>
    <t>1560002952010</t>
  </si>
  <si>
    <t>197806032001122001</t>
  </si>
  <si>
    <t>RETNO DEWI ANGGRAENI</t>
  </si>
  <si>
    <t>198407092025211043</t>
  </si>
  <si>
    <t>Erwin Mustika, S.E</t>
  </si>
  <si>
    <t>594070226043600</t>
  </si>
  <si>
    <t>799536420071000</t>
  </si>
  <si>
    <t>1220001121543</t>
  </si>
  <si>
    <t>1220004932151</t>
  </si>
  <si>
    <t>198204122023211003</t>
  </si>
  <si>
    <t>ASEP HENDARIN, AMK</t>
  </si>
  <si>
    <t>790689392023000</t>
  </si>
  <si>
    <t>1230005579695</t>
  </si>
  <si>
    <t>197806042009121001</t>
  </si>
  <si>
    <t>Andy Teguh Iman Santosa</t>
  </si>
  <si>
    <t>198407142025212040</t>
  </si>
  <si>
    <t>Siti Rizny Fitriana Saldi, Apt, MSc</t>
  </si>
  <si>
    <t>688461896432000</t>
  </si>
  <si>
    <t>1220005672186</t>
  </si>
  <si>
    <t>591113907001000</t>
  </si>
  <si>
    <t>198204242023211017</t>
  </si>
  <si>
    <t>AZWAR SOFYAN, A.Md</t>
  </si>
  <si>
    <t>1310010211706</t>
  </si>
  <si>
    <t>790725527412000</t>
  </si>
  <si>
    <t>1220005604015</t>
  </si>
  <si>
    <t>198407182025212034</t>
  </si>
  <si>
    <t>Eka Asri Ningastuty, SE</t>
  </si>
  <si>
    <t>679010926006000</t>
  </si>
  <si>
    <t>197806062007012020</t>
  </si>
  <si>
    <t>1220002156233</t>
  </si>
  <si>
    <t>198206202023212004</t>
  </si>
  <si>
    <t>IRAWATI</t>
  </si>
  <si>
    <t>NI MADE LADRI, AMK</t>
  </si>
  <si>
    <t>586282600002000</t>
  </si>
  <si>
    <t>1220005868826</t>
  </si>
  <si>
    <t>590623021002000</t>
  </si>
  <si>
    <t>1220004952613</t>
  </si>
  <si>
    <t>198407272025212045</t>
  </si>
  <si>
    <t>Darmawati Puspita Sari, AMd</t>
  </si>
  <si>
    <t>984564815451000</t>
  </si>
  <si>
    <t>1220006178605</t>
  </si>
  <si>
    <t>198206202023212006</t>
  </si>
  <si>
    <t>TRI KUSTPANTINAH YUNIARSIH, A.Md.Ft</t>
  </si>
  <si>
    <t>197806062009121001</t>
  </si>
  <si>
    <t>490523727407000</t>
  </si>
  <si>
    <t>Saripudin</t>
  </si>
  <si>
    <t>1250007677313</t>
  </si>
  <si>
    <t>894487099403000</t>
  </si>
  <si>
    <t>1220005138758</t>
  </si>
  <si>
    <t>Awarudin Syaipuloh, A.Md</t>
  </si>
  <si>
    <t>679010884024000</t>
  </si>
  <si>
    <t>198207012023212003</t>
  </si>
  <si>
    <t>SYIFA WULANDARI, Amk</t>
  </si>
  <si>
    <t>792499949407000</t>
  </si>
  <si>
    <t>1220006011855</t>
  </si>
  <si>
    <t>197806092006042006</t>
  </si>
  <si>
    <t>WAHYUNI</t>
  </si>
  <si>
    <t>198408212025212028</t>
  </si>
  <si>
    <t>Hany Amalia</t>
  </si>
  <si>
    <t>697635985015000</t>
  </si>
  <si>
    <t>880922919402000</t>
  </si>
  <si>
    <t>1220004614171</t>
  </si>
  <si>
    <t>1220004854140</t>
  </si>
  <si>
    <t>198207092023212004</t>
  </si>
  <si>
    <t>NINING SUMARNI, AMK</t>
  </si>
  <si>
    <t>778831701061000</t>
  </si>
  <si>
    <t>1220004444413</t>
  </si>
  <si>
    <t>197806162006042014</t>
  </si>
  <si>
    <t>198408212025212032</t>
  </si>
  <si>
    <t>ADE PUTRIANI</t>
  </si>
  <si>
    <t>Dina Sabrina Dwipayanti, dr.</t>
  </si>
  <si>
    <t>878808633013000</t>
  </si>
  <si>
    <t>1220006662939</t>
  </si>
  <si>
    <t>198207252023212001</t>
  </si>
  <si>
    <t>594426199003000</t>
  </si>
  <si>
    <t>EKE CHRISTINE, AMK</t>
  </si>
  <si>
    <t>1220004327758</t>
  </si>
  <si>
    <t>668518376412000</t>
  </si>
  <si>
    <t>0700004600560</t>
  </si>
  <si>
    <t>198409112025211056</t>
  </si>
  <si>
    <t>Franky Doni Maruli, AMd</t>
  </si>
  <si>
    <t>778875294003000</t>
  </si>
  <si>
    <t>197806252001122002</t>
  </si>
  <si>
    <t>1220004737329</t>
  </si>
  <si>
    <t>198208092023212002</t>
  </si>
  <si>
    <t>ARIA GUSMERIDA, AMK</t>
  </si>
  <si>
    <t>SULAELI REKSO</t>
  </si>
  <si>
    <t>096629951045000</t>
  </si>
  <si>
    <t>1220004617893</t>
  </si>
  <si>
    <t>594483653024000</t>
  </si>
  <si>
    <t>1220000083868</t>
  </si>
  <si>
    <t>198409292025212035</t>
  </si>
  <si>
    <t>Entin Kartini, Am.K</t>
  </si>
  <si>
    <t>812286615425000</t>
  </si>
  <si>
    <t>198208102023212004</t>
  </si>
  <si>
    <t>9000009534760</t>
  </si>
  <si>
    <t>AGUSTINA FRANSISCA, AMK</t>
  </si>
  <si>
    <t>743156473435000</t>
  </si>
  <si>
    <t>197806252005012004</t>
  </si>
  <si>
    <t>1560013376431</t>
  </si>
  <si>
    <t>ARY PURWATI, AMD.Kep</t>
  </si>
  <si>
    <t>593750060016000</t>
  </si>
  <si>
    <t>198409302025211041</t>
  </si>
  <si>
    <t>Irwan Nurdian</t>
  </si>
  <si>
    <t>1220004282052</t>
  </si>
  <si>
    <t>578683229432000</t>
  </si>
  <si>
    <t>198208112023212002</t>
  </si>
  <si>
    <t>SITI SUKAISIH, Amk</t>
  </si>
  <si>
    <t>1220005526937</t>
  </si>
  <si>
    <t>774099113005000</t>
  </si>
  <si>
    <t>1220005615847</t>
  </si>
  <si>
    <t>197806252007102001</t>
  </si>
  <si>
    <t>Rahayu Fajriyah</t>
  </si>
  <si>
    <t>198410052025211069</t>
  </si>
  <si>
    <t>360207088407000</t>
  </si>
  <si>
    <t>Budi Setiawan</t>
  </si>
  <si>
    <t>ALI ROZIQIN, A.Md.Rad</t>
  </si>
  <si>
    <t>1220004841147</t>
  </si>
  <si>
    <t>893175547003000</t>
  </si>
  <si>
    <t>672063419013000</t>
  </si>
  <si>
    <t>1220005180628</t>
  </si>
  <si>
    <t>197806291997031001</t>
  </si>
  <si>
    <t>YUNIANTO</t>
  </si>
  <si>
    <t>198410172025212024</t>
  </si>
  <si>
    <t>198208302023212004</t>
  </si>
  <si>
    <t>Megawati, SKM</t>
  </si>
  <si>
    <t>594071409024000</t>
  </si>
  <si>
    <t>SUGESTIN NURMALA SARI, AMK</t>
  </si>
  <si>
    <t>719168460411000</t>
  </si>
  <si>
    <t>597149285001000</t>
  </si>
  <si>
    <t>1220000108731</t>
  </si>
  <si>
    <t>1220005612448</t>
  </si>
  <si>
    <t>1220005596096</t>
  </si>
  <si>
    <t>198410262025211036</t>
  </si>
  <si>
    <t>198208312023212002</t>
  </si>
  <si>
    <t>197807011999032001</t>
  </si>
  <si>
    <t>Undica Prias Pramudyo, SE</t>
  </si>
  <si>
    <t>IMAS DARIYAH, AMK</t>
  </si>
  <si>
    <t>986838746411000</t>
  </si>
  <si>
    <t>579472465015000</t>
  </si>
  <si>
    <t>1220002012873</t>
  </si>
  <si>
    <t>1220005379246</t>
  </si>
  <si>
    <t>594141236001000</t>
  </si>
  <si>
    <t>1220004087113</t>
  </si>
  <si>
    <t>198210102023212003</t>
  </si>
  <si>
    <t>EMMA WIDIASTUTI, Amk</t>
  </si>
  <si>
    <t>198410302025211050</t>
  </si>
  <si>
    <t>Saeful Anwar</t>
  </si>
  <si>
    <t>778831834009000</t>
  </si>
  <si>
    <t>1570000954025</t>
  </si>
  <si>
    <t>970781555001000</t>
  </si>
  <si>
    <t>197807052007101001</t>
  </si>
  <si>
    <t>1220005283232</t>
  </si>
  <si>
    <t>Acep Ayim</t>
  </si>
  <si>
    <t>790740823006000</t>
  </si>
  <si>
    <t>1220005063485</t>
  </si>
  <si>
    <t>198210102023212004</t>
  </si>
  <si>
    <t>FAJAR RINA, AMAK</t>
  </si>
  <si>
    <t>198411082025211032</t>
  </si>
  <si>
    <t>Firman Nurdin</t>
  </si>
  <si>
    <t>799612817432000</t>
  </si>
  <si>
    <t>1220005601425</t>
  </si>
  <si>
    <t>880922307412000</t>
  </si>
  <si>
    <t>1220005605426</t>
  </si>
  <si>
    <t>197807202009121003</t>
  </si>
  <si>
    <t>Dimas Merdeka Abimanyu</t>
  </si>
  <si>
    <t>887760098076000</t>
  </si>
  <si>
    <t>198210272023211001</t>
  </si>
  <si>
    <t>1220005603082</t>
  </si>
  <si>
    <t>HERU PRASTIYONO, AMK</t>
  </si>
  <si>
    <t>198411172025212032</t>
  </si>
  <si>
    <t>Fenthy Novadiaries</t>
  </si>
  <si>
    <t>347209504007000</t>
  </si>
  <si>
    <t>1220005882769</t>
  </si>
  <si>
    <t>778875344407000</t>
  </si>
  <si>
    <t>1220005588135</t>
  </si>
  <si>
    <t>197807252006042009</t>
  </si>
  <si>
    <t>SRI RAHAYU</t>
  </si>
  <si>
    <t>198212292023212003</t>
  </si>
  <si>
    <t>DINA ANALIA NINGSIH, AMAK</t>
  </si>
  <si>
    <t>680929171005000</t>
  </si>
  <si>
    <t>778897710006000</t>
  </si>
  <si>
    <t>1220004512912</t>
  </si>
  <si>
    <t>198411182025211034</t>
  </si>
  <si>
    <t>1220005095958</t>
  </si>
  <si>
    <t>Setiadji Herwandani</t>
  </si>
  <si>
    <t>880922901435000</t>
  </si>
  <si>
    <t>1220005598126</t>
  </si>
  <si>
    <t>198301192023212002</t>
  </si>
  <si>
    <t>DIANA EVI WIJAYANTI, A.Md.Far</t>
  </si>
  <si>
    <t>197807272009122001</t>
  </si>
  <si>
    <t>460830706407000</t>
  </si>
  <si>
    <t>198411212025212039</t>
  </si>
  <si>
    <t>1560004139582</t>
  </si>
  <si>
    <t>YUNI ASIH</t>
  </si>
  <si>
    <t>Novi Ariyanti</t>
  </si>
  <si>
    <t>799536347403000</t>
  </si>
  <si>
    <t>1220005587962</t>
  </si>
  <si>
    <t>778897447005000</t>
  </si>
  <si>
    <t>1220005599983</t>
  </si>
  <si>
    <t>198302052023212001</t>
  </si>
  <si>
    <t>SUWISTININGSIH, AMF</t>
  </si>
  <si>
    <t>799537105407000</t>
  </si>
  <si>
    <t>198411222025212029</t>
  </si>
  <si>
    <t>1220003036541</t>
  </si>
  <si>
    <t>Putri Karyawati</t>
  </si>
  <si>
    <t>983139098435000</t>
  </si>
  <si>
    <t>1220005863371</t>
  </si>
  <si>
    <t>197808051997031001</t>
  </si>
  <si>
    <t>198302102023212003</t>
  </si>
  <si>
    <t>VOLYENTI LINA RIA, AMK</t>
  </si>
  <si>
    <t>ANDRY SYAHRIZAL</t>
  </si>
  <si>
    <t>597166172402000</t>
  </si>
  <si>
    <t>1220005595833</t>
  </si>
  <si>
    <t>198411262025211034</t>
  </si>
  <si>
    <t>Maulana Anjar Kusumah, Br. AMK.</t>
  </si>
  <si>
    <t>1220004610310</t>
  </si>
  <si>
    <t>090075052023000</t>
  </si>
  <si>
    <t>1230005128931</t>
  </si>
  <si>
    <t>198302192023212003</t>
  </si>
  <si>
    <t>MEGAWINTHA WULANDARI, AMK</t>
  </si>
  <si>
    <t>597166164432000</t>
  </si>
  <si>
    <t>197808182007102001</t>
  </si>
  <si>
    <t>1220005693612</t>
  </si>
  <si>
    <t>198411292025212036</t>
  </si>
  <si>
    <t>Diestia Miranti</t>
  </si>
  <si>
    <t>572584944008000</t>
  </si>
  <si>
    <t>1660000092650</t>
  </si>
  <si>
    <t>792472748001000</t>
  </si>
  <si>
    <t>198303112023211003</t>
  </si>
  <si>
    <t>1220005038040</t>
  </si>
  <si>
    <t>TRIMO SUSENO, A.Md.TEM</t>
  </si>
  <si>
    <t>752222166453000</t>
  </si>
  <si>
    <t>1020004749062</t>
  </si>
  <si>
    <t>198412052025212047</t>
  </si>
  <si>
    <t>Suparni</t>
  </si>
  <si>
    <t>683151294048000</t>
  </si>
  <si>
    <t>1560000240020</t>
  </si>
  <si>
    <t>197808242006042015</t>
  </si>
  <si>
    <t>ERNI SIAHAAN</t>
  </si>
  <si>
    <t>198304082023212004</t>
  </si>
  <si>
    <t>593752207024000</t>
  </si>
  <si>
    <t>FENY TRI NURDIYANTI, AMK</t>
  </si>
  <si>
    <t>1220001005225</t>
  </si>
  <si>
    <t>359851987045000</t>
  </si>
  <si>
    <t>198412102025211068</t>
  </si>
  <si>
    <t>1200006325638</t>
  </si>
  <si>
    <t>Hamdy Maulidan, SH</t>
  </si>
  <si>
    <t>903393072201000</t>
  </si>
  <si>
    <t>1220007910790</t>
  </si>
  <si>
    <t>197808262008122002</t>
  </si>
  <si>
    <t>Roywati Emayani</t>
  </si>
  <si>
    <t>198304102023212006</t>
  </si>
  <si>
    <t>RINI WIDIAWATI, AMK</t>
  </si>
  <si>
    <t>691169742005000</t>
  </si>
  <si>
    <t>684430655451000</t>
  </si>
  <si>
    <t>198501132025211033</t>
  </si>
  <si>
    <t>9000006104922</t>
  </si>
  <si>
    <t>Januar Hasby</t>
  </si>
  <si>
    <t>1220005137545</t>
  </si>
  <si>
    <t>731087524015000</t>
  </si>
  <si>
    <t>1220006959202</t>
  </si>
  <si>
    <t>198304152023211001</t>
  </si>
  <si>
    <t>BUDIMAN, A.Md.Farm</t>
  </si>
  <si>
    <t>197808282006042013</t>
  </si>
  <si>
    <t>096399852006000</t>
  </si>
  <si>
    <t>198502042025212030</t>
  </si>
  <si>
    <t>VIRDANINGRUM, AMK</t>
  </si>
  <si>
    <t>1220007549192</t>
  </si>
  <si>
    <t>Duhita Anindita</t>
  </si>
  <si>
    <t>799537121432000</t>
  </si>
  <si>
    <t>1220005602407</t>
  </si>
  <si>
    <t>593750888003000</t>
  </si>
  <si>
    <t>1220004614635</t>
  </si>
  <si>
    <t>198304232023212003</t>
  </si>
  <si>
    <t>SRI KARTINI PUTRI, AMK</t>
  </si>
  <si>
    <t>456840800017000</t>
  </si>
  <si>
    <t>198502092025212035</t>
  </si>
  <si>
    <t>197808282007012024</t>
  </si>
  <si>
    <t>1220005304343</t>
  </si>
  <si>
    <t>Elloni Shenurti, SE</t>
  </si>
  <si>
    <t>FATMAH DIAH SETIAWATI</t>
  </si>
  <si>
    <t>249553603003000</t>
  </si>
  <si>
    <t>1660000229948</t>
  </si>
  <si>
    <t>680930674006000</t>
  </si>
  <si>
    <t>1220000025026</t>
  </si>
  <si>
    <t>198305062023211002</t>
  </si>
  <si>
    <t>RIDHA NUR AMIN, A.Md.Ft</t>
  </si>
  <si>
    <t>093148922451000</t>
  </si>
  <si>
    <t>1220005545382</t>
  </si>
  <si>
    <t>198502122025212036</t>
  </si>
  <si>
    <t>Ratih Devita Irianti, A.Md</t>
  </si>
  <si>
    <t>670995570003000</t>
  </si>
  <si>
    <t>1220005778736</t>
  </si>
  <si>
    <t>197808291997032001</t>
  </si>
  <si>
    <t>VERA ANDA LUSIYA</t>
  </si>
  <si>
    <t>198305152023212005</t>
  </si>
  <si>
    <t>EKAYANTI, Amk</t>
  </si>
  <si>
    <t>594426322024000</t>
  </si>
  <si>
    <t>365102987009000</t>
  </si>
  <si>
    <t>1220005285401</t>
  </si>
  <si>
    <t>1220001065930</t>
  </si>
  <si>
    <t>198502162025212032</t>
  </si>
  <si>
    <t>Fonda Menzayanti. H</t>
  </si>
  <si>
    <t>705028009001000</t>
  </si>
  <si>
    <t>9000010319029</t>
  </si>
  <si>
    <t>198306282023212006</t>
  </si>
  <si>
    <t>197808312001122004</t>
  </si>
  <si>
    <t>MESTIKA NELLI VLORA SIMBOLON, AMF</t>
  </si>
  <si>
    <t>ESTHER HUTAPEA, S.Kep, Ners</t>
  </si>
  <si>
    <t>799537147023000</t>
  </si>
  <si>
    <t>1220005603124</t>
  </si>
  <si>
    <t>198502272025212038</t>
  </si>
  <si>
    <t>Titin Saviie, S.Si</t>
  </si>
  <si>
    <t>593750193072000</t>
  </si>
  <si>
    <t>884455247086000</t>
  </si>
  <si>
    <t>1220002065087</t>
  </si>
  <si>
    <t>1220006604618</t>
  </si>
  <si>
    <t>198307012023212007</t>
  </si>
  <si>
    <t>TRI WAHYUNINGSIH, AMK</t>
  </si>
  <si>
    <t>197809012001122002</t>
  </si>
  <si>
    <t>490328689034000</t>
  </si>
  <si>
    <t>1220005372332</t>
  </si>
  <si>
    <t>SELIANTI</t>
  </si>
  <si>
    <t>198503052025211070</t>
  </si>
  <si>
    <t>Miftachudin Projokusumo</t>
  </si>
  <si>
    <t>402009484042000</t>
  </si>
  <si>
    <t>1220005644383</t>
  </si>
  <si>
    <t>680931037403000</t>
  </si>
  <si>
    <t>1220002002791</t>
  </si>
  <si>
    <t>198307022023211001</t>
  </si>
  <si>
    <t>NURHIDAYAT</t>
  </si>
  <si>
    <t>490323219414000</t>
  </si>
  <si>
    <t>1220005716587</t>
  </si>
  <si>
    <t>198503052025212049</t>
  </si>
  <si>
    <t>Siti Rima Melati, AMF.</t>
  </si>
  <si>
    <t>197809032010122002</t>
  </si>
  <si>
    <t>888617503407000</t>
  </si>
  <si>
    <t>1220005602555</t>
  </si>
  <si>
    <t>TRI RUHMATIN FITRIYANI</t>
  </si>
  <si>
    <t>359264850416000</t>
  </si>
  <si>
    <t>198307282023212005</t>
  </si>
  <si>
    <t>1220005743672</t>
  </si>
  <si>
    <t>VIKA YULIANA S., A.Md.Kep</t>
  </si>
  <si>
    <t>871074001017000</t>
  </si>
  <si>
    <t>1220005864973</t>
  </si>
  <si>
    <t>198503132025212041</t>
  </si>
  <si>
    <t>Iin Marlina Simanjorang, Skep.Ners</t>
  </si>
  <si>
    <t>594464554023000</t>
  </si>
  <si>
    <t>1220004627215</t>
  </si>
  <si>
    <t>197809062007011019</t>
  </si>
  <si>
    <t>HARI ISMANTO, AMD</t>
  </si>
  <si>
    <t>198307312023211001</t>
  </si>
  <si>
    <t>678398298002000</t>
  </si>
  <si>
    <t>HADIN SUTRIYADI, AMK</t>
  </si>
  <si>
    <t>198503132025212042</t>
  </si>
  <si>
    <t>Ernawati</t>
  </si>
  <si>
    <t>448794750003000</t>
  </si>
  <si>
    <t>1220004949346</t>
  </si>
  <si>
    <t>1220005596252</t>
  </si>
  <si>
    <t>346570930515000</t>
  </si>
  <si>
    <t>1220004938737</t>
  </si>
  <si>
    <t>197809152008121001</t>
  </si>
  <si>
    <t>198308072023212003</t>
  </si>
  <si>
    <t>198503172025211048</t>
  </si>
  <si>
    <t>YANTI AGUSTAMI RACHMAN, AMK</t>
  </si>
  <si>
    <t>Agus Waltopo</t>
  </si>
  <si>
    <t>Wahyu Subekti, AMd</t>
  </si>
  <si>
    <t>360779045407000</t>
  </si>
  <si>
    <t>1220004566975</t>
  </si>
  <si>
    <t>784181901004000</t>
  </si>
  <si>
    <t>875287351006000</t>
  </si>
  <si>
    <t>1220005726065</t>
  </si>
  <si>
    <t>1220005257293</t>
  </si>
  <si>
    <t>198308272023212004</t>
  </si>
  <si>
    <t>HALIMAH TUSSYAHDIAH, A.Md</t>
  </si>
  <si>
    <t>197809172009032001</t>
  </si>
  <si>
    <t>772270815407000</t>
  </si>
  <si>
    <t>1220004366426</t>
  </si>
  <si>
    <t>AYU SANDINI, drg</t>
  </si>
  <si>
    <t>161269436811000</t>
  </si>
  <si>
    <t>1220010171984</t>
  </si>
  <si>
    <t>198308302023212003</t>
  </si>
  <si>
    <t>WAHYUNINGSIH, Amk</t>
  </si>
  <si>
    <t>090766312031000</t>
  </si>
  <si>
    <t>1220005596021</t>
  </si>
  <si>
    <t>198504122025211049</t>
  </si>
  <si>
    <t>197809182014122001</t>
  </si>
  <si>
    <t>Fadhli Arif Budiman, S.Kom</t>
  </si>
  <si>
    <t>ENDAH AYU TRI WULANDARI, drg,Sp.PM</t>
  </si>
  <si>
    <t>251371597432000</t>
  </si>
  <si>
    <t>9000005030961</t>
  </si>
  <si>
    <t>678330572013000</t>
  </si>
  <si>
    <t>1220005182137</t>
  </si>
  <si>
    <t>198309062023212005</t>
  </si>
  <si>
    <t>INDAH TRISNAWATI, AMK</t>
  </si>
  <si>
    <t>972058945437000</t>
  </si>
  <si>
    <t>1220005675460</t>
  </si>
  <si>
    <t>198504132025212032</t>
  </si>
  <si>
    <t>Nur Isra Mirajati</t>
  </si>
  <si>
    <t>197809212006042014</t>
  </si>
  <si>
    <t>788618478412000</t>
  </si>
  <si>
    <t>1220005006419</t>
  </si>
  <si>
    <t>WAWAT YULIAWATI, AMK</t>
  </si>
  <si>
    <t>198310102023212003</t>
  </si>
  <si>
    <t>LISTIYAWATI, A.Md.Far</t>
  </si>
  <si>
    <t>590010336435000</t>
  </si>
  <si>
    <t>542442058034999</t>
  </si>
  <si>
    <t>1220004613660</t>
  </si>
  <si>
    <t>1220005602688</t>
  </si>
  <si>
    <t>198504262025211042</t>
  </si>
  <si>
    <t>Indra Kurniawan</t>
  </si>
  <si>
    <t>714823580405000</t>
  </si>
  <si>
    <t>1220005296622</t>
  </si>
  <si>
    <t>197809222002122009</t>
  </si>
  <si>
    <t>ROHANI FOSTER BUNGAWATI S,Amd Kep</t>
  </si>
  <si>
    <t>198310142023212004</t>
  </si>
  <si>
    <t>ROSDIANA, A. Md. Kes</t>
  </si>
  <si>
    <t>758092415723000</t>
  </si>
  <si>
    <t>678397860045000</t>
  </si>
  <si>
    <t>1220006943859</t>
  </si>
  <si>
    <t>198505102025211084</t>
  </si>
  <si>
    <t>1220000077142</t>
  </si>
  <si>
    <t>Jamhuri, AMK</t>
  </si>
  <si>
    <t>983139023412000</t>
  </si>
  <si>
    <t>1220006013422</t>
  </si>
  <si>
    <t>198310212023212003</t>
  </si>
  <si>
    <t>PATIMA MONI, AMK</t>
  </si>
  <si>
    <t>197809242010122001</t>
  </si>
  <si>
    <t>790725055017000</t>
  </si>
  <si>
    <t>MESTIKA DEWI</t>
  </si>
  <si>
    <t>1220005322527</t>
  </si>
  <si>
    <t>198505212025212028</t>
  </si>
  <si>
    <t>Ika Fitriani, Amd.Prs</t>
  </si>
  <si>
    <t>248003790002000</t>
  </si>
  <si>
    <t>697278679435000</t>
  </si>
  <si>
    <t>1220005601151</t>
  </si>
  <si>
    <t>1220005779437</t>
  </si>
  <si>
    <t>198310292023212002</t>
  </si>
  <si>
    <t>ANY SURYANINGSIH, AMK</t>
  </si>
  <si>
    <t>778831610005000</t>
  </si>
  <si>
    <t>1220005610046</t>
  </si>
  <si>
    <t>197810122006042001</t>
  </si>
  <si>
    <t>198505302025211038</t>
  </si>
  <si>
    <t>Media Fernanda Putra, ST</t>
  </si>
  <si>
    <t>SURYATI</t>
  </si>
  <si>
    <t>443503651434000</t>
  </si>
  <si>
    <t>1220007671202</t>
  </si>
  <si>
    <t>687375725008000</t>
  </si>
  <si>
    <t>1220004480979</t>
  </si>
  <si>
    <t>198311192023211005</t>
  </si>
  <si>
    <t>NANDANG KUSNANDAR, AMK</t>
  </si>
  <si>
    <t>461593493406000</t>
  </si>
  <si>
    <t>198506162025211060</t>
  </si>
  <si>
    <t>1220005838779</t>
  </si>
  <si>
    <t>Angga Alwien D, Amd</t>
  </si>
  <si>
    <t>894486786024000</t>
  </si>
  <si>
    <t>1220005621316</t>
  </si>
  <si>
    <t>197810142000032002</t>
  </si>
  <si>
    <t>DIKKA VERORA</t>
  </si>
  <si>
    <t>590081758432000</t>
  </si>
  <si>
    <t>1220000135346</t>
  </si>
  <si>
    <t>198507082025211051</t>
  </si>
  <si>
    <t>NANA SUPRIATNA, Amd.Rad</t>
  </si>
  <si>
    <t>197810152006042011</t>
  </si>
  <si>
    <t>NURBETTI BR GINTING</t>
  </si>
  <si>
    <t>794839795403000</t>
  </si>
  <si>
    <t>Yulhaidir Eko Saputra, Amd</t>
  </si>
  <si>
    <t>364505594005000</t>
  </si>
  <si>
    <t>674561774407000</t>
  </si>
  <si>
    <t>1220004614056</t>
  </si>
  <si>
    <t>1560001661034</t>
  </si>
  <si>
    <t>198312212023212004</t>
  </si>
  <si>
    <t>197810202009121002</t>
  </si>
  <si>
    <t>NURUL MULIANDINI D, A.Md.Farm</t>
  </si>
  <si>
    <t>SUPRIYADI</t>
  </si>
  <si>
    <t>198508172025211082</t>
  </si>
  <si>
    <t>688409028048000</t>
  </si>
  <si>
    <t>Dian Herdiana</t>
  </si>
  <si>
    <t>1250006341861</t>
  </si>
  <si>
    <t>354027393407000</t>
  </si>
  <si>
    <t>090075730023000</t>
  </si>
  <si>
    <t>1220005597920</t>
  </si>
  <si>
    <t>1220005588036</t>
  </si>
  <si>
    <t>198401062023212006</t>
  </si>
  <si>
    <t>RATI WIJAYANTI, AMK</t>
  </si>
  <si>
    <t>677571606435000</t>
  </si>
  <si>
    <t>198509022025212034</t>
  </si>
  <si>
    <t>1250006887467</t>
  </si>
  <si>
    <t>197810242009122001</t>
  </si>
  <si>
    <t>Dwi Astuti, A.Md</t>
  </si>
  <si>
    <t>592368351432000</t>
  </si>
  <si>
    <t>Winda Emasdalena Ditetra O</t>
  </si>
  <si>
    <t>1220005601037</t>
  </si>
  <si>
    <t>875287591001000</t>
  </si>
  <si>
    <t>1220001109787</t>
  </si>
  <si>
    <t>198402252023212006</t>
  </si>
  <si>
    <t>FRIDA FEBRIANTI, AMK</t>
  </si>
  <si>
    <t>498879527009000</t>
  </si>
  <si>
    <t>1220004552264</t>
  </si>
  <si>
    <t>198509022025212035</t>
  </si>
  <si>
    <t>Eka Widya Utami, AMd</t>
  </si>
  <si>
    <t>592038087407000</t>
  </si>
  <si>
    <t>1220005891778</t>
  </si>
  <si>
    <t>197811042007012012</t>
  </si>
  <si>
    <t>VONNY JANTHY TORAR</t>
  </si>
  <si>
    <t>593774771012000</t>
  </si>
  <si>
    <t>198403042023212005</t>
  </si>
  <si>
    <t>SRI WULAN SUSINA, AMK</t>
  </si>
  <si>
    <t>1220001141038</t>
  </si>
  <si>
    <t>772837340086000</t>
  </si>
  <si>
    <t>1240005227195</t>
  </si>
  <si>
    <t>198509092025211045</t>
  </si>
  <si>
    <t>Bernardus Hedityo Wiryawan,  S. Kom</t>
  </si>
  <si>
    <t>887922052001000</t>
  </si>
  <si>
    <t>1220005624856</t>
  </si>
  <si>
    <t>197811052003122002</t>
  </si>
  <si>
    <t>NOVITASARI,AMK</t>
  </si>
  <si>
    <t>198403082023212007</t>
  </si>
  <si>
    <t>MARSINI, AMK</t>
  </si>
  <si>
    <t>594385320009000</t>
  </si>
  <si>
    <t>750475815003000</t>
  </si>
  <si>
    <t>1220004147537</t>
  </si>
  <si>
    <t>1560002150797</t>
  </si>
  <si>
    <t>198509212025212029</t>
  </si>
  <si>
    <t>Septi Sari Yanti</t>
  </si>
  <si>
    <t>875287443432000</t>
  </si>
  <si>
    <t>1220005112910</t>
  </si>
  <si>
    <t>198403092023212003</t>
  </si>
  <si>
    <t>197811071999032001</t>
  </si>
  <si>
    <t>MAWARTI, AMAK</t>
  </si>
  <si>
    <t>WINA BUDI YANTI</t>
  </si>
  <si>
    <t>790725444031000</t>
  </si>
  <si>
    <t>1220005604791</t>
  </si>
  <si>
    <t>594141442412000</t>
  </si>
  <si>
    <t>198510202025211053</t>
  </si>
  <si>
    <t>1220000013147</t>
  </si>
  <si>
    <t>Defu Fuad Hasan</t>
  </si>
  <si>
    <t>198403162023212004</t>
  </si>
  <si>
    <t>790653075407000</t>
  </si>
  <si>
    <t>NUR WIDIYASTUTI, AMK</t>
  </si>
  <si>
    <t>1220004801372</t>
  </si>
  <si>
    <t>258669274437000</t>
  </si>
  <si>
    <t>1220005994986</t>
  </si>
  <si>
    <t>197811102009121001</t>
  </si>
  <si>
    <t>AEH SAEHUDIN</t>
  </si>
  <si>
    <t>799536438024000</t>
  </si>
  <si>
    <t>1220004365808</t>
  </si>
  <si>
    <t>198403162023212005</t>
  </si>
  <si>
    <t>MARLISA INDRIYANI, Amk</t>
  </si>
  <si>
    <t>417577806015000</t>
  </si>
  <si>
    <t>1240005732269</t>
  </si>
  <si>
    <t>198511042025212035</t>
  </si>
  <si>
    <t>Nurul Khasanah, SKM</t>
  </si>
  <si>
    <t>197811102009121002</t>
  </si>
  <si>
    <t>770328268008000</t>
  </si>
  <si>
    <t>Marwan</t>
  </si>
  <si>
    <t>1220007956256</t>
  </si>
  <si>
    <t>887760023071000</t>
  </si>
  <si>
    <t>198403252023211019</t>
  </si>
  <si>
    <t>1220005589075</t>
  </si>
  <si>
    <t>ANAS WIBOWO, A.Md</t>
  </si>
  <si>
    <t>590080750043000</t>
  </si>
  <si>
    <t>1230004189157</t>
  </si>
  <si>
    <t>198511062025212035</t>
  </si>
  <si>
    <t>Rita Prima Sari, S.Farm</t>
  </si>
  <si>
    <t>704844968001000</t>
  </si>
  <si>
    <t>9000025459919</t>
  </si>
  <si>
    <t>197811142014122002</t>
  </si>
  <si>
    <t>LUSIANI, dr, SpPD</t>
  </si>
  <si>
    <t>198403302023212003</t>
  </si>
  <si>
    <t>PUTRI PERTAMAWATI, AMK</t>
  </si>
  <si>
    <t>693016297407000</t>
  </si>
  <si>
    <t>694315771002000</t>
  </si>
  <si>
    <t>1220006033461</t>
  </si>
  <si>
    <t>1220004955061</t>
  </si>
  <si>
    <t>198511142025211054</t>
  </si>
  <si>
    <t>Irvan Endang Prasetyo, S.Kom</t>
  </si>
  <si>
    <t>198404012023212005</t>
  </si>
  <si>
    <t>253773717001000</t>
  </si>
  <si>
    <t>APRIANI SAULINA, AMF</t>
  </si>
  <si>
    <t>197811162007012015</t>
  </si>
  <si>
    <t>1220005871457</t>
  </si>
  <si>
    <t>571069673013000</t>
  </si>
  <si>
    <t>YULISMAYENI, AMK</t>
  </si>
  <si>
    <t>1220005604684</t>
  </si>
  <si>
    <t>697636199005000</t>
  </si>
  <si>
    <t>1220095001239</t>
  </si>
  <si>
    <t>198405072023212004</t>
  </si>
  <si>
    <t>ASRI ANDRIANI ARITONANG, AMKG</t>
  </si>
  <si>
    <t>197811212008122003</t>
  </si>
  <si>
    <t>350856688006000</t>
  </si>
  <si>
    <t>198512022025211039</t>
  </si>
  <si>
    <t>Rika</t>
  </si>
  <si>
    <t>1220005908705</t>
  </si>
  <si>
    <t>Muhamad Kamil</t>
  </si>
  <si>
    <t>799537212432000</t>
  </si>
  <si>
    <t>695242032432001</t>
  </si>
  <si>
    <t>1220005604296</t>
  </si>
  <si>
    <t>1220005460095</t>
  </si>
  <si>
    <t>198405132023212002</t>
  </si>
  <si>
    <t>ARIS WAHYU INDRIANI, AMK</t>
  </si>
  <si>
    <t>778831719015000</t>
  </si>
  <si>
    <t>1220005607257</t>
  </si>
  <si>
    <t>198405152023212007</t>
  </si>
  <si>
    <t>WIDANINGSIH, A.Md.RO</t>
  </si>
  <si>
    <t>198512102025212040</t>
  </si>
  <si>
    <t>442393252446000</t>
  </si>
  <si>
    <t>Reni Desriany, AMF</t>
  </si>
  <si>
    <t>1300011867853</t>
  </si>
  <si>
    <t>361913783008000</t>
  </si>
  <si>
    <t>1220005602647</t>
  </si>
  <si>
    <t>198406022023212005</t>
  </si>
  <si>
    <t>YULI ARLIN, AMK</t>
  </si>
  <si>
    <t>751570789017000</t>
  </si>
  <si>
    <t>1240005025284</t>
  </si>
  <si>
    <t>198512112025211044</t>
  </si>
  <si>
    <t>Diki Maulana</t>
  </si>
  <si>
    <t>197811272009122001</t>
  </si>
  <si>
    <t>198406052023211002</t>
  </si>
  <si>
    <t>KANIA RAYANI, SSos</t>
  </si>
  <si>
    <t>RUSTO SETIAWAN, AMKG</t>
  </si>
  <si>
    <t>672063344404000</t>
  </si>
  <si>
    <t>699315289005000</t>
  </si>
  <si>
    <t>1220004383074</t>
  </si>
  <si>
    <t>1220005909976</t>
  </si>
  <si>
    <t>672063260404000</t>
  </si>
  <si>
    <t>1220001084287</t>
  </si>
  <si>
    <t>197812042009121002</t>
  </si>
  <si>
    <t>198406092023212005</t>
  </si>
  <si>
    <t>YUNI RAHMADHANI, AMK</t>
  </si>
  <si>
    <t>Alfan Mahdi Nugroho, dr. Sp.AN</t>
  </si>
  <si>
    <t>788617736006000</t>
  </si>
  <si>
    <t>1220005615029</t>
  </si>
  <si>
    <t>198512122025211062</t>
  </si>
  <si>
    <t>594453045001000</t>
  </si>
  <si>
    <t>Sigit Gunardi</t>
  </si>
  <si>
    <t>1220005638054</t>
  </si>
  <si>
    <t>796211878003000</t>
  </si>
  <si>
    <t>1220005545440</t>
  </si>
  <si>
    <t>198406172023212007</t>
  </si>
  <si>
    <t>NURUL FITRIYANI, AMF</t>
  </si>
  <si>
    <t>197812112005012003</t>
  </si>
  <si>
    <t>799537527015000</t>
  </si>
  <si>
    <t>SUMITRI,AMK</t>
  </si>
  <si>
    <t>1220005604650</t>
  </si>
  <si>
    <t>894486828021000</t>
  </si>
  <si>
    <t>1220004282193</t>
  </si>
  <si>
    <t>198407212023212005</t>
  </si>
  <si>
    <t>YULI INDRA AINI, AMK</t>
  </si>
  <si>
    <t>198512252025211069</t>
  </si>
  <si>
    <t>772349643045000</t>
  </si>
  <si>
    <t>1200006528462</t>
  </si>
  <si>
    <t>197812132012122001</t>
  </si>
  <si>
    <t>Deky Ruhbi Anas</t>
  </si>
  <si>
    <t>SULYANA</t>
  </si>
  <si>
    <t>780495339434000</t>
  </si>
  <si>
    <t>894487073023000</t>
  </si>
  <si>
    <t>9000029081743</t>
  </si>
  <si>
    <t>1160005102315</t>
  </si>
  <si>
    <t>198408242023212004</t>
  </si>
  <si>
    <t>HESTI RACHMAWATI, AMK</t>
  </si>
  <si>
    <t>784606071407000</t>
  </si>
  <si>
    <t>1220005616134</t>
  </si>
  <si>
    <t>197812151999032001</t>
  </si>
  <si>
    <t>JUNAINAH</t>
  </si>
  <si>
    <t>198601122025211043</t>
  </si>
  <si>
    <t>590082509017000</t>
  </si>
  <si>
    <t>Muhammad Bilal, AMd</t>
  </si>
  <si>
    <t>198408302023212007</t>
  </si>
  <si>
    <t>HERLINA, AMK</t>
  </si>
  <si>
    <t>1220007370276</t>
  </si>
  <si>
    <t>259522340071000</t>
  </si>
  <si>
    <t>1220005729911</t>
  </si>
  <si>
    <t>642584502407000</t>
  </si>
  <si>
    <t>1220006013430</t>
  </si>
  <si>
    <t>197812192007012014</t>
  </si>
  <si>
    <t>Decy Indriyani</t>
  </si>
  <si>
    <t>198601212025212038</t>
  </si>
  <si>
    <t>198409182023211005</t>
  </si>
  <si>
    <t>Nova Destanilova</t>
  </si>
  <si>
    <t>SEPDO ROBERTO PURBA, AMF</t>
  </si>
  <si>
    <t>593774839024000</t>
  </si>
  <si>
    <t>782917447432000</t>
  </si>
  <si>
    <t>477926323005000</t>
  </si>
  <si>
    <t>1220004948645</t>
  </si>
  <si>
    <t>1220005512275</t>
  </si>
  <si>
    <t>9000029081693</t>
  </si>
  <si>
    <t>197812222008122001</t>
  </si>
  <si>
    <t>Haryuni</t>
  </si>
  <si>
    <t>198409272023212006</t>
  </si>
  <si>
    <t>198601282025211047</t>
  </si>
  <si>
    <t>MARLIATININGSIH, AMK</t>
  </si>
  <si>
    <t>Lulu Maulana Akbar, S.Kep, Ners</t>
  </si>
  <si>
    <t>899451728407000</t>
  </si>
  <si>
    <t>357469675435000</t>
  </si>
  <si>
    <t>880923131023000</t>
  </si>
  <si>
    <t>1220005606085</t>
  </si>
  <si>
    <t>1220005344497</t>
  </si>
  <si>
    <t>1220005097160</t>
  </si>
  <si>
    <t>198602062025212035</t>
  </si>
  <si>
    <t>198410092023212003</t>
  </si>
  <si>
    <t>Iis Maesaroh, SE</t>
  </si>
  <si>
    <t>IKA SASMIYATI, AMK</t>
  </si>
  <si>
    <t>799537766407000</t>
  </si>
  <si>
    <t>893503615523000</t>
  </si>
  <si>
    <t>197812272007011014</t>
  </si>
  <si>
    <t>1220005385250</t>
  </si>
  <si>
    <t>1220005605319</t>
  </si>
  <si>
    <t>Dedi Rosandi</t>
  </si>
  <si>
    <t>594386120001000</t>
  </si>
  <si>
    <t>198411072023212002</t>
  </si>
  <si>
    <t>198602262025212031</t>
  </si>
  <si>
    <t>TIM TIM NURMALASARI, A.Md.Farm</t>
  </si>
  <si>
    <t>Hartati</t>
  </si>
  <si>
    <t>799537162001000</t>
  </si>
  <si>
    <t>592368328404000</t>
  </si>
  <si>
    <t>1220004342757</t>
  </si>
  <si>
    <t>1220005346377</t>
  </si>
  <si>
    <t>198411212023212004</t>
  </si>
  <si>
    <t>MUNDZARIENA, A.Md.Farm</t>
  </si>
  <si>
    <t>198602282025211047</t>
  </si>
  <si>
    <t>Edi Wibowo, S.Kom</t>
  </si>
  <si>
    <t>490518743003000</t>
  </si>
  <si>
    <t>1160005058293</t>
  </si>
  <si>
    <t>707898193403000</t>
  </si>
  <si>
    <t>9000025432965</t>
  </si>
  <si>
    <t>198411212023212005</t>
  </si>
  <si>
    <t>NOVA YANA ELVIA, AMF</t>
  </si>
  <si>
    <t>198603182025211059</t>
  </si>
  <si>
    <t>586274508003000</t>
  </si>
  <si>
    <t>Saifulloh</t>
  </si>
  <si>
    <t>1220005603314</t>
  </si>
  <si>
    <t>984565101407000</t>
  </si>
  <si>
    <t>1220006090693</t>
  </si>
  <si>
    <t>198411282023212003</t>
  </si>
  <si>
    <t>NOVA SULISTIARINI, AMK</t>
  </si>
  <si>
    <t>889999140009000</t>
  </si>
  <si>
    <t>198604022025211076</t>
  </si>
  <si>
    <t>1220005461309</t>
  </si>
  <si>
    <t xml:space="preserve">Guruh Dwi Jayanto, Amd </t>
  </si>
  <si>
    <t>874500317001000</t>
  </si>
  <si>
    <t>0060006948859</t>
  </si>
  <si>
    <t>198412112023211002</t>
  </si>
  <si>
    <t>LUTFI HASBULLAH, A.Md.PK</t>
  </si>
  <si>
    <t>697595536003000</t>
  </si>
  <si>
    <t>1220005986222</t>
  </si>
  <si>
    <t>198604042025211079</t>
  </si>
  <si>
    <t>Afrizal</t>
  </si>
  <si>
    <t>579752890403000</t>
  </si>
  <si>
    <t>1220005508075</t>
  </si>
  <si>
    <t>198412182023212004</t>
  </si>
  <si>
    <t>NENNI MAWATI, AMAK</t>
  </si>
  <si>
    <t>778897637432000</t>
  </si>
  <si>
    <t>1220005095230</t>
  </si>
  <si>
    <t>198604052025212056</t>
  </si>
  <si>
    <t>198412242023212002</t>
  </si>
  <si>
    <t>SRI LESTARI, A.Md.OP</t>
  </si>
  <si>
    <t>Susi Lisnawati, A.Md</t>
  </si>
  <si>
    <t>258913979009000</t>
  </si>
  <si>
    <t>440683555005000</t>
  </si>
  <si>
    <t>1220004789585</t>
  </si>
  <si>
    <t>0700005860296</t>
  </si>
  <si>
    <t>198412242023212003</t>
  </si>
  <si>
    <t>YENI ARYANTI, AMK</t>
  </si>
  <si>
    <t>1220005596641</t>
  </si>
  <si>
    <t>198604222025212032</t>
  </si>
  <si>
    <t>Arcellia Farosyah Putri</t>
  </si>
  <si>
    <t>198412282023212005</t>
  </si>
  <si>
    <t>DEWI SUSANTI, A.Md.Kep</t>
  </si>
  <si>
    <t>882479744407000</t>
  </si>
  <si>
    <t>684670953525000</t>
  </si>
  <si>
    <t>1570002847250</t>
  </si>
  <si>
    <t>9000025429961</t>
  </si>
  <si>
    <t>198501262023212005</t>
  </si>
  <si>
    <t>198605062025212045</t>
  </si>
  <si>
    <t>ANDHIKA NURUPI, AMK</t>
  </si>
  <si>
    <t>Dina Tri Meliyana, AMd</t>
  </si>
  <si>
    <t>889999371001000</t>
  </si>
  <si>
    <t>594262149008000</t>
  </si>
  <si>
    <t>1220005595148</t>
  </si>
  <si>
    <t>1220006053923</t>
  </si>
  <si>
    <t>198501272023211001</t>
  </si>
  <si>
    <t>198605102025212050</t>
  </si>
  <si>
    <t>BANU PRADIKTO, A.md</t>
  </si>
  <si>
    <t>Puput Puspita, SE</t>
  </si>
  <si>
    <t>357568088411000</t>
  </si>
  <si>
    <t>9000005900361</t>
  </si>
  <si>
    <t>778830281435000</t>
  </si>
  <si>
    <t>1220006146933</t>
  </si>
  <si>
    <t>198501272023212006</t>
  </si>
  <si>
    <t>FERIYANI, A.Md.Kep</t>
  </si>
  <si>
    <t>198605172025212042</t>
  </si>
  <si>
    <t>Sylvia Fatridha Situngkir, drg., MPH</t>
  </si>
  <si>
    <t>452811003523000</t>
  </si>
  <si>
    <t>9000029081099</t>
  </si>
  <si>
    <t>983379504009000</t>
  </si>
  <si>
    <t>1100004650732</t>
  </si>
  <si>
    <t>198501302023212006</t>
  </si>
  <si>
    <t>TRI MULYANI, AMK</t>
  </si>
  <si>
    <t>198605192025211055</t>
  </si>
  <si>
    <t>Muhammad Amrin</t>
  </si>
  <si>
    <t>1220004950039</t>
  </si>
  <si>
    <t>490070562015000</t>
  </si>
  <si>
    <t>1220005175099</t>
  </si>
  <si>
    <t>662320241045000</t>
  </si>
  <si>
    <t>9000020946142</t>
  </si>
  <si>
    <t>198502012023212007</t>
  </si>
  <si>
    <t>SITI ROBIAH ISMALIAH, AMK</t>
  </si>
  <si>
    <t>198605242025212029</t>
  </si>
  <si>
    <t>Ainun Mardiyah, SKM</t>
  </si>
  <si>
    <t>356532382404000</t>
  </si>
  <si>
    <t>1220005620557</t>
  </si>
  <si>
    <t>770328235001000</t>
  </si>
  <si>
    <t>197812282006042012</t>
  </si>
  <si>
    <t>1240005413571</t>
  </si>
  <si>
    <t>IRMA SURYANI, AMK</t>
  </si>
  <si>
    <t>198502122023212006</t>
  </si>
  <si>
    <t>680929197001000</t>
  </si>
  <si>
    <t>INTAN PRAWESTRI, Am.Keb</t>
  </si>
  <si>
    <t>198605262025212034</t>
  </si>
  <si>
    <t>1220004433325</t>
  </si>
  <si>
    <t>580507911003000</t>
  </si>
  <si>
    <t>Vera Eka Petriana</t>
  </si>
  <si>
    <t>1220005614642</t>
  </si>
  <si>
    <t>361443898009000</t>
  </si>
  <si>
    <t>1220006061645</t>
  </si>
  <si>
    <t>197812302008122002</t>
  </si>
  <si>
    <t>198502202023212002</t>
  </si>
  <si>
    <t>Diah Nurhayati, S.P</t>
  </si>
  <si>
    <t>FEFRI JAYANTI, AMK</t>
  </si>
  <si>
    <t>594262529001000</t>
  </si>
  <si>
    <t>198606042025212051</t>
  </si>
  <si>
    <t>Irna Fitriana</t>
  </si>
  <si>
    <t>0060006526135</t>
  </si>
  <si>
    <t>799537683013000</t>
  </si>
  <si>
    <t>441066073403000</t>
  </si>
  <si>
    <t>1220005469609</t>
  </si>
  <si>
    <t>1220005841666</t>
  </si>
  <si>
    <t>198503052023212002</t>
  </si>
  <si>
    <t>PARJIYAH, AMK</t>
  </si>
  <si>
    <t>458199940008000</t>
  </si>
  <si>
    <t>198606062025212071</t>
  </si>
  <si>
    <t>197901012009121003</t>
  </si>
  <si>
    <t>1220005599454</t>
  </si>
  <si>
    <t>Erlia Wahyuni, A.Md</t>
  </si>
  <si>
    <t>HELMI</t>
  </si>
  <si>
    <t>880857818416000</t>
  </si>
  <si>
    <t>1220004977602</t>
  </si>
  <si>
    <t>790653141017000</t>
  </si>
  <si>
    <t>1220004347038</t>
  </si>
  <si>
    <t>198503202023211003</t>
  </si>
  <si>
    <t>PRIO DWI WIDODO, AMK</t>
  </si>
  <si>
    <t>677553162027000</t>
  </si>
  <si>
    <t>198606122025212089</t>
  </si>
  <si>
    <t>1220005599470</t>
  </si>
  <si>
    <t>Zuhriah</t>
  </si>
  <si>
    <t>790725162544000</t>
  </si>
  <si>
    <t>1220005605996</t>
  </si>
  <si>
    <t>197901072006042010</t>
  </si>
  <si>
    <t>687375477002000</t>
  </si>
  <si>
    <t>198503222023212007</t>
  </si>
  <si>
    <t>JANATUN, A.md.keb</t>
  </si>
  <si>
    <t>1220004143569</t>
  </si>
  <si>
    <t>198606162025212051</t>
  </si>
  <si>
    <t>983139007501000</t>
  </si>
  <si>
    <t>Evi Novitasari, A.Md</t>
  </si>
  <si>
    <t>1220005985869</t>
  </si>
  <si>
    <t>678330598435000</t>
  </si>
  <si>
    <t>1220005390045</t>
  </si>
  <si>
    <t>197901102003121002</t>
  </si>
  <si>
    <t>MUK ALI</t>
  </si>
  <si>
    <t>198504032023211004</t>
  </si>
  <si>
    <t>RUSWANDI MUZZAMMIL, AMAK</t>
  </si>
  <si>
    <t>198606182025211053</t>
  </si>
  <si>
    <t>799612791005000</t>
  </si>
  <si>
    <t>Risandi Tahnuri</t>
  </si>
  <si>
    <t>1240005165833</t>
  </si>
  <si>
    <t>253427470412000</t>
  </si>
  <si>
    <t>755552171024000</t>
  </si>
  <si>
    <t>9000029093847</t>
  </si>
  <si>
    <t>1220004152578</t>
  </si>
  <si>
    <t>198504032023212006</t>
  </si>
  <si>
    <t>MASYROFAH, AMK</t>
  </si>
  <si>
    <t>198606192025211062</t>
  </si>
  <si>
    <t>673541587013000</t>
  </si>
  <si>
    <t>197901102005011004</t>
  </si>
  <si>
    <t>1220004638261</t>
  </si>
  <si>
    <t>Rio Purnomo, ST</t>
  </si>
  <si>
    <t>ABDUL RO'UP,AMK</t>
  </si>
  <si>
    <t>495598245019000</t>
  </si>
  <si>
    <t>9000029083657</t>
  </si>
  <si>
    <t>593750912412000</t>
  </si>
  <si>
    <t>1220004286129</t>
  </si>
  <si>
    <t>197901112005012001</t>
  </si>
  <si>
    <t>198504042023212006</t>
  </si>
  <si>
    <t>SRI WAHYUNI,AMK</t>
  </si>
  <si>
    <t>BHETA PRIMAJAYANTI, AMK</t>
  </si>
  <si>
    <t>198606222025211041</t>
  </si>
  <si>
    <t>593750565001000</t>
  </si>
  <si>
    <t>817472798452000</t>
  </si>
  <si>
    <t>Amat Prasetio</t>
  </si>
  <si>
    <t>1220001017006</t>
  </si>
  <si>
    <t>1640002441311</t>
  </si>
  <si>
    <t>875287583403000</t>
  </si>
  <si>
    <t>1220005880383</t>
  </si>
  <si>
    <t>197901132012121001</t>
  </si>
  <si>
    <t>DR. AHMAD YANUAR SAFRI, SP.S</t>
  </si>
  <si>
    <t>076143387023000</t>
  </si>
  <si>
    <t>1220005618924</t>
  </si>
  <si>
    <t>198504052023212008</t>
  </si>
  <si>
    <t>ANITA ANDRYANI, A.Md.Far</t>
  </si>
  <si>
    <t>198606242025212020</t>
  </si>
  <si>
    <t>Yoan Devina, dr.</t>
  </si>
  <si>
    <t>422284126009000</t>
  </si>
  <si>
    <t>197901142008122002</t>
  </si>
  <si>
    <t>1220006071180</t>
  </si>
  <si>
    <t>Idayu Widya Hastari, dr</t>
  </si>
  <si>
    <t>678802571017000</t>
  </si>
  <si>
    <t>1220005468213</t>
  </si>
  <si>
    <t>971431150036000</t>
  </si>
  <si>
    <t>198504062023212005</t>
  </si>
  <si>
    <t>1650000068255</t>
  </si>
  <si>
    <t>ESTER APRIANI, AMK</t>
  </si>
  <si>
    <t>360384879009000</t>
  </si>
  <si>
    <t>1570001343095</t>
  </si>
  <si>
    <t>197901182009122001</t>
  </si>
  <si>
    <t>Upi Fitria Diana, S.Kom</t>
  </si>
  <si>
    <t>688848993005000</t>
  </si>
  <si>
    <t>1220002100090</t>
  </si>
  <si>
    <t>198607142025212045</t>
  </si>
  <si>
    <t>Yulita Sekar Dewi, SE</t>
  </si>
  <si>
    <t>197901222010121001</t>
  </si>
  <si>
    <t>875287187019000</t>
  </si>
  <si>
    <t>ALI KUSUMANJAYA</t>
  </si>
  <si>
    <t>1220005603462</t>
  </si>
  <si>
    <t>495437758432000</t>
  </si>
  <si>
    <t>1220005720423</t>
  </si>
  <si>
    <t>197901242001122003</t>
  </si>
  <si>
    <t>HARIYANTI</t>
  </si>
  <si>
    <t>593832777412000</t>
  </si>
  <si>
    <t>198607272025211069</t>
  </si>
  <si>
    <t>1220000134257</t>
  </si>
  <si>
    <t>Abdullah, S.Sos</t>
  </si>
  <si>
    <t>198504172023211002</t>
  </si>
  <si>
    <t>790689533416000</t>
  </si>
  <si>
    <t>ZANY NURFAUZANIL IBAD, A.Md.Rad</t>
  </si>
  <si>
    <t>1220005345072</t>
  </si>
  <si>
    <t>197902012005012004</t>
  </si>
  <si>
    <t>444495618009000</t>
  </si>
  <si>
    <t>Wiwi Susanti, AMK</t>
  </si>
  <si>
    <t>1220005615359</t>
  </si>
  <si>
    <t>594141210432000</t>
  </si>
  <si>
    <t>1220005168136</t>
  </si>
  <si>
    <t>197902012007012035</t>
  </si>
  <si>
    <t>ULLY FERANY</t>
  </si>
  <si>
    <t>198504172023211004</t>
  </si>
  <si>
    <t>593751910045000</t>
  </si>
  <si>
    <t>MUHAMAD ROFI HIDAYATULLOH, AMK</t>
  </si>
  <si>
    <t>1220004948017</t>
  </si>
  <si>
    <t>198607272025212060</t>
  </si>
  <si>
    <t>667478614413000</t>
  </si>
  <si>
    <t>Lia Islamia</t>
  </si>
  <si>
    <t>1220005835163</t>
  </si>
  <si>
    <t>197902012009122001</t>
  </si>
  <si>
    <t>ANI ROHENI</t>
  </si>
  <si>
    <t>787718659001000</t>
  </si>
  <si>
    <t>591217089006000</t>
  </si>
  <si>
    <t>1220005870186</t>
  </si>
  <si>
    <t>1220004303700</t>
  </si>
  <si>
    <t>197902022006042014</t>
  </si>
  <si>
    <t>RADEN RORO RIEKE</t>
  </si>
  <si>
    <t>258779370402000</t>
  </si>
  <si>
    <t>1220004228733</t>
  </si>
  <si>
    <t>198504172023212005</t>
  </si>
  <si>
    <t>KOMANG ERIYANI, AMdKep</t>
  </si>
  <si>
    <t>197902082009121002</t>
  </si>
  <si>
    <t>Mohammad Kurniawan, dr. Sp.S</t>
  </si>
  <si>
    <t>684587587435000</t>
  </si>
  <si>
    <t>1170005823836</t>
  </si>
  <si>
    <t>599633633432000</t>
  </si>
  <si>
    <t>198607282025212045</t>
  </si>
  <si>
    <t>1220005786069</t>
  </si>
  <si>
    <t>Rani Komala Dewi</t>
  </si>
  <si>
    <t>459675476403000</t>
  </si>
  <si>
    <t>197902162009121001</t>
  </si>
  <si>
    <t>1220005598969</t>
  </si>
  <si>
    <t>Samsul Rizal</t>
  </si>
  <si>
    <t>778829960008000</t>
  </si>
  <si>
    <t>1220005590420</t>
  </si>
  <si>
    <t>198505042023212005</t>
  </si>
  <si>
    <t>TUTI WAHYUNINGSIH, AMK</t>
  </si>
  <si>
    <t>778831529009000</t>
  </si>
  <si>
    <t>1220005114494</t>
  </si>
  <si>
    <t>198608192025211054</t>
  </si>
  <si>
    <t>Gunawan</t>
  </si>
  <si>
    <t>197902172007012011</t>
  </si>
  <si>
    <t>SUPRIDAH, AMK</t>
  </si>
  <si>
    <t>778875351411000</t>
  </si>
  <si>
    <t>1220005571529</t>
  </si>
  <si>
    <t>680873254014000</t>
  </si>
  <si>
    <t>1220002014283</t>
  </si>
  <si>
    <t>198505082023212003</t>
  </si>
  <si>
    <t>DWI AYU NUGRAHENI, A.Md.Farm</t>
  </si>
  <si>
    <t>198608212025211048</t>
  </si>
  <si>
    <t>971471800412000</t>
  </si>
  <si>
    <t>Khairumsyahrin Fajri, A.Md, ST</t>
  </si>
  <si>
    <t>0700005327395</t>
  </si>
  <si>
    <t>574448510015000</t>
  </si>
  <si>
    <t>1220005591238</t>
  </si>
  <si>
    <t>198609032025212049</t>
  </si>
  <si>
    <t>Dewi Marwati</t>
  </si>
  <si>
    <t>362132748416000</t>
  </si>
  <si>
    <t>1220004725431</t>
  </si>
  <si>
    <t>197902172009122001</t>
  </si>
  <si>
    <t>198505082023212004</t>
  </si>
  <si>
    <t>PUTRI JULAS FEBRIYANTI</t>
  </si>
  <si>
    <t>WIDYA NURHAYATI, AMF</t>
  </si>
  <si>
    <t>198609082025211063</t>
  </si>
  <si>
    <t>676581812412000</t>
  </si>
  <si>
    <t>Rusli Atawirudi</t>
  </si>
  <si>
    <t>572212686009000</t>
  </si>
  <si>
    <t>1220003044438</t>
  </si>
  <si>
    <t>1290000429585</t>
  </si>
  <si>
    <t>972729933403000</t>
  </si>
  <si>
    <t>1220005595882</t>
  </si>
  <si>
    <t>197902192008122002</t>
  </si>
  <si>
    <t>Ariyanti</t>
  </si>
  <si>
    <t>673206777434000</t>
  </si>
  <si>
    <t>1220005315950</t>
  </si>
  <si>
    <t>198505112023212005</t>
  </si>
  <si>
    <t>198609122025212040</t>
  </si>
  <si>
    <t>ROHMAWATI, Am.Keb</t>
  </si>
  <si>
    <t>Helena Haposan, S.Kep, Ners</t>
  </si>
  <si>
    <t>788618437002000</t>
  </si>
  <si>
    <t>197902232000032001</t>
  </si>
  <si>
    <t>353519846043000</t>
  </si>
  <si>
    <t>1220005419208</t>
  </si>
  <si>
    <t>SAWINAH</t>
  </si>
  <si>
    <t>1560002320515</t>
  </si>
  <si>
    <t>680929965006000</t>
  </si>
  <si>
    <t>1220000097025</t>
  </si>
  <si>
    <t>197902281999032001</t>
  </si>
  <si>
    <t>CUCU SUMINAR</t>
  </si>
  <si>
    <t>198505252023212004</t>
  </si>
  <si>
    <t>198610042025211039</t>
  </si>
  <si>
    <t>BUNYANAH, AMK</t>
  </si>
  <si>
    <t>Muhammad Riza Hafiz, Amd</t>
  </si>
  <si>
    <t>590010534009000</t>
  </si>
  <si>
    <t>366534578013000</t>
  </si>
  <si>
    <t>1220000022999</t>
  </si>
  <si>
    <t>893893651005000</t>
  </si>
  <si>
    <t>1220005370906</t>
  </si>
  <si>
    <t>9000025459794</t>
  </si>
  <si>
    <t>197903012005011002</t>
  </si>
  <si>
    <t>DEDEN MUHAMAD SOPHIAN</t>
  </si>
  <si>
    <t>778972489015000</t>
  </si>
  <si>
    <t>1220096005288</t>
  </si>
  <si>
    <t>197903102010121004</t>
  </si>
  <si>
    <t>WAHYUNI SYIYAMSIH, A.Md.Rad</t>
  </si>
  <si>
    <t>SUNAR CAHYADI</t>
  </si>
  <si>
    <t>253271803416000</t>
  </si>
  <si>
    <t>875287658411000</t>
  </si>
  <si>
    <t>198610102025211081</t>
  </si>
  <si>
    <t>1290005535519</t>
  </si>
  <si>
    <t>Rohmat, A.Md</t>
  </si>
  <si>
    <t>881043426432000</t>
  </si>
  <si>
    <t>1220006717170</t>
  </si>
  <si>
    <t>197903282009121002</t>
  </si>
  <si>
    <t>Christopher Kapuangan dr Sp AN</t>
  </si>
  <si>
    <t>670111954013000</t>
  </si>
  <si>
    <t>198506302023212006</t>
  </si>
  <si>
    <t>1220004372523</t>
  </si>
  <si>
    <t>DEWI NURHAYATI, Am.Keb</t>
  </si>
  <si>
    <t>699539351002000</t>
  </si>
  <si>
    <t>198610162025212046</t>
  </si>
  <si>
    <t>1220005614998</t>
  </si>
  <si>
    <t>Bekti Utami</t>
  </si>
  <si>
    <t>590371647027000</t>
  </si>
  <si>
    <t>197903292006042013</t>
  </si>
  <si>
    <t>1230006327037</t>
  </si>
  <si>
    <t>LENNY MANURUNG, AMK</t>
  </si>
  <si>
    <t>593774615432000</t>
  </si>
  <si>
    <t>1220001064610</t>
  </si>
  <si>
    <t>198507072023212007</t>
  </si>
  <si>
    <t>TINA ROSE, AMK</t>
  </si>
  <si>
    <t>197904061999032001</t>
  </si>
  <si>
    <t>794861278001000</t>
  </si>
  <si>
    <t>RISNA BUDY ASTUTI</t>
  </si>
  <si>
    <t>198610202025212048</t>
  </si>
  <si>
    <t>1220004709591</t>
  </si>
  <si>
    <t>Tita Sutyanika</t>
  </si>
  <si>
    <t>594453706003000</t>
  </si>
  <si>
    <t>1220000054109</t>
  </si>
  <si>
    <t>707708285024000</t>
  </si>
  <si>
    <t>9000025421927</t>
  </si>
  <si>
    <t>198611062025212048</t>
  </si>
  <si>
    <t>197904082007012018</t>
  </si>
  <si>
    <t>Sri Wahyuningsih, SE</t>
  </si>
  <si>
    <t>WIDY PURI ANGGRAINI</t>
  </si>
  <si>
    <t>198507082023212006</t>
  </si>
  <si>
    <t>678739681011000</t>
  </si>
  <si>
    <t>LIA AMELIA, AMK</t>
  </si>
  <si>
    <t>692186828403000</t>
  </si>
  <si>
    <t>1220004832419</t>
  </si>
  <si>
    <t>1220004358019</t>
  </si>
  <si>
    <t>359112331407000</t>
  </si>
  <si>
    <t>1220004767342</t>
  </si>
  <si>
    <t>197904102008122001</t>
  </si>
  <si>
    <t>Dwi Kurniawati</t>
  </si>
  <si>
    <t>597167055017000</t>
  </si>
  <si>
    <t>1220005069961</t>
  </si>
  <si>
    <t>198507132023212006</t>
  </si>
  <si>
    <t>VINDA PURWATI, AMF</t>
  </si>
  <si>
    <t>971471636009000</t>
  </si>
  <si>
    <t>1220005609147</t>
  </si>
  <si>
    <t>197904132005012006</t>
  </si>
  <si>
    <t>NENG RAHAYU, S.Kep, Ns</t>
  </si>
  <si>
    <t>198611152025212055</t>
  </si>
  <si>
    <t>475451449211000</t>
  </si>
  <si>
    <t>Noviyanti</t>
  </si>
  <si>
    <t>1080006876313</t>
  </si>
  <si>
    <t>263095507001000</t>
  </si>
  <si>
    <t>198508022023212007</t>
  </si>
  <si>
    <t>WITRA DIAN M, AMK</t>
  </si>
  <si>
    <t>1220005982932</t>
  </si>
  <si>
    <t>197904142009121002</t>
  </si>
  <si>
    <t>451916605061000</t>
  </si>
  <si>
    <t>KOMARUDIN</t>
  </si>
  <si>
    <t>1220005599124</t>
  </si>
  <si>
    <t>799537725403000</t>
  </si>
  <si>
    <t>1220005588648</t>
  </si>
  <si>
    <t>197904171999032002</t>
  </si>
  <si>
    <t>KASMILAH</t>
  </si>
  <si>
    <t>198509062023212003</t>
  </si>
  <si>
    <t>HEMA KRISTINAWATI, AMK</t>
  </si>
  <si>
    <t>593750144411000</t>
  </si>
  <si>
    <t>586279606045000</t>
  </si>
  <si>
    <t>1220005448710</t>
  </si>
  <si>
    <t>198611202025211060</t>
  </si>
  <si>
    <t>1220002072661</t>
  </si>
  <si>
    <t>198509082023212006</t>
  </si>
  <si>
    <t>SEINDAH FITRIANA, AMK</t>
  </si>
  <si>
    <t>Abdul Chamid</t>
  </si>
  <si>
    <t>360338792045000</t>
  </si>
  <si>
    <t>1030005516857</t>
  </si>
  <si>
    <t>947519138405000</t>
  </si>
  <si>
    <t>1220010463464</t>
  </si>
  <si>
    <t>197904212007012020</t>
  </si>
  <si>
    <t>ISMIATI</t>
  </si>
  <si>
    <t>680929932013000</t>
  </si>
  <si>
    <t>1220004214790</t>
  </si>
  <si>
    <t>198509132023212001</t>
  </si>
  <si>
    <t>IKA PUSPITA SARI, AMK</t>
  </si>
  <si>
    <t>696024611009000</t>
  </si>
  <si>
    <t>1570000297144</t>
  </si>
  <si>
    <t>198611212025212035</t>
  </si>
  <si>
    <t>197904222009122001</t>
  </si>
  <si>
    <t>Rani Adi Mutia</t>
  </si>
  <si>
    <t>Ratih Pramudyawardani, SE</t>
  </si>
  <si>
    <t>472214113023000</t>
  </si>
  <si>
    <t>593936727008000</t>
  </si>
  <si>
    <t>1150005966314</t>
  </si>
  <si>
    <t>1220003040535</t>
  </si>
  <si>
    <t>198509172023212004</t>
  </si>
  <si>
    <t>YUSNIAH, AMK</t>
  </si>
  <si>
    <t>691170377009000</t>
  </si>
  <si>
    <t>1220005654499</t>
  </si>
  <si>
    <t>197904292007012012</t>
  </si>
  <si>
    <t>PUSPITA YUDHISTIRA DIAN NINGRUM</t>
  </si>
  <si>
    <t>697635894018000</t>
  </si>
  <si>
    <t>198611212025212037</t>
  </si>
  <si>
    <t>1220002102450</t>
  </si>
  <si>
    <t>Ratna Adi Mutia</t>
  </si>
  <si>
    <t>708561329023000</t>
  </si>
  <si>
    <t>1240006648654</t>
  </si>
  <si>
    <t>198509212023211002</t>
  </si>
  <si>
    <t>AHMAD RUHYAT, A.Md.Kep</t>
  </si>
  <si>
    <t>197905012014121002</t>
  </si>
  <si>
    <t>794861062414000</t>
  </si>
  <si>
    <t>TAUFIK MESIANO, dr, SpS</t>
  </si>
  <si>
    <t>1220004709229</t>
  </si>
  <si>
    <t>687282178001000</t>
  </si>
  <si>
    <t>1220005047389</t>
  </si>
  <si>
    <t>198611212025212039</t>
  </si>
  <si>
    <t>Maria Ulfa, Amd</t>
  </si>
  <si>
    <t>983138934432000</t>
  </si>
  <si>
    <t>1560002555532</t>
  </si>
  <si>
    <t>198510222023212004</t>
  </si>
  <si>
    <t>197905092005012003</t>
  </si>
  <si>
    <t>RIA ANICHA SYOFIA, AMK</t>
  </si>
  <si>
    <t>RATIH WULANDARI, AMd</t>
  </si>
  <si>
    <t>672192812432000</t>
  </si>
  <si>
    <t>1220005574424</t>
  </si>
  <si>
    <t>771801685035000</t>
  </si>
  <si>
    <t>1220004283845</t>
  </si>
  <si>
    <t>198612152025212045</t>
  </si>
  <si>
    <t>Woro Muhasti Yuningtyas, SE</t>
  </si>
  <si>
    <t>197905122003122001</t>
  </si>
  <si>
    <t>EVI, S.Kep.</t>
  </si>
  <si>
    <t>348881764008000</t>
  </si>
  <si>
    <t>9000029083442</t>
  </si>
  <si>
    <t>198510262023212005</t>
  </si>
  <si>
    <t>594453193009000</t>
  </si>
  <si>
    <t>NI'AMAH FATMAWATI, A.Md.OP</t>
  </si>
  <si>
    <t>1220004147891</t>
  </si>
  <si>
    <t>258895200001000</t>
  </si>
  <si>
    <t>1220005615466</t>
  </si>
  <si>
    <t>197905142009122001</t>
  </si>
  <si>
    <t>Barkah Isnaini, Ners</t>
  </si>
  <si>
    <t>198612212025212034</t>
  </si>
  <si>
    <t>Desy Nurwahyuni, A.Md</t>
  </si>
  <si>
    <t>673541520048000</t>
  </si>
  <si>
    <t>1220005607786</t>
  </si>
  <si>
    <t>259070779002000</t>
  </si>
  <si>
    <t>1220006647914</t>
  </si>
  <si>
    <t>198511112023212007</t>
  </si>
  <si>
    <t>SRI LESTARI HANDAYANI, AMK</t>
  </si>
  <si>
    <t>362168635045000</t>
  </si>
  <si>
    <t>1220005614550</t>
  </si>
  <si>
    <t>197905202005011003</t>
  </si>
  <si>
    <t>RUDIANTO SITUMORANG,AMD.Kep</t>
  </si>
  <si>
    <t>284999299002000</t>
  </si>
  <si>
    <t>1220004283241</t>
  </si>
  <si>
    <t>198701012025212101</t>
  </si>
  <si>
    <t>Tri Wahyuningsih, SKM</t>
  </si>
  <si>
    <t>983139031005000</t>
  </si>
  <si>
    <t>197905272010122001</t>
  </si>
  <si>
    <t>1220005864395</t>
  </si>
  <si>
    <t>MARIYAM EFENDI</t>
  </si>
  <si>
    <t>198512152023212007</t>
  </si>
  <si>
    <t>NI KETUT AYU SRI WIYANDANI, AMK</t>
  </si>
  <si>
    <t>348886052402000</t>
  </si>
  <si>
    <t>594665861643000</t>
  </si>
  <si>
    <t>1220004853951</t>
  </si>
  <si>
    <t>1220005617199</t>
  </si>
  <si>
    <t>197905292001122003</t>
  </si>
  <si>
    <t>198701022025212042</t>
  </si>
  <si>
    <t>REF MIARTI WURI UTAMI</t>
  </si>
  <si>
    <t>Resty Juwita, AMd</t>
  </si>
  <si>
    <t>680930112045000</t>
  </si>
  <si>
    <t>780573721432000</t>
  </si>
  <si>
    <t>1220002063405</t>
  </si>
  <si>
    <t>1220007292538</t>
  </si>
  <si>
    <t>198512152023212008</t>
  </si>
  <si>
    <t>ROMAULI, AMK</t>
  </si>
  <si>
    <t>889999108002000</t>
  </si>
  <si>
    <t>1220005595486</t>
  </si>
  <si>
    <t>197905302000032002</t>
  </si>
  <si>
    <t>YOVITASARI, AMK</t>
  </si>
  <si>
    <t>257476887432000</t>
  </si>
  <si>
    <t>1220000136062</t>
  </si>
  <si>
    <t>198701112025212046</t>
  </si>
  <si>
    <t>Sinta Hadi Wijaya, AMK</t>
  </si>
  <si>
    <t>368378980432000</t>
  </si>
  <si>
    <t>1220005831170</t>
  </si>
  <si>
    <t>197905312007012011</t>
  </si>
  <si>
    <t>198512162023212006</t>
  </si>
  <si>
    <t>LIAWATI, AMK</t>
  </si>
  <si>
    <t>TUTI IMELDAWATI G, AMK</t>
  </si>
  <si>
    <t>971764360086000</t>
  </si>
  <si>
    <t>1220005582641</t>
  </si>
  <si>
    <t>594452997002000</t>
  </si>
  <si>
    <t>1220004950062</t>
  </si>
  <si>
    <t>198701142025212038</t>
  </si>
  <si>
    <t>Devy Eka Putri, SE</t>
  </si>
  <si>
    <t>671879765002000</t>
  </si>
  <si>
    <t>9000012781481</t>
  </si>
  <si>
    <t>198512282023212009</t>
  </si>
  <si>
    <t>DESI WULAN MERRYSTA, AMK</t>
  </si>
  <si>
    <t>197906012007011022</t>
  </si>
  <si>
    <t>368946596002000</t>
  </si>
  <si>
    <t>IWAN HERMAWAN</t>
  </si>
  <si>
    <t>1220005698660</t>
  </si>
  <si>
    <t>593751803412000</t>
  </si>
  <si>
    <t>1220004948256</t>
  </si>
  <si>
    <t>198702082025212027</t>
  </si>
  <si>
    <t>Rugun Marlina Situmorang, SE</t>
  </si>
  <si>
    <t>579752858024000</t>
  </si>
  <si>
    <t>197906022009122001</t>
  </si>
  <si>
    <t>198601012023211050</t>
  </si>
  <si>
    <t>EVI SUSIANTY</t>
  </si>
  <si>
    <t>HERMANSYAH, Amd</t>
  </si>
  <si>
    <t>778897470045000</t>
  </si>
  <si>
    <t>734661846009000</t>
  </si>
  <si>
    <t>1220005592574</t>
  </si>
  <si>
    <t>1220005435832</t>
  </si>
  <si>
    <t>197906112001122001</t>
  </si>
  <si>
    <t>1220005529055</t>
  </si>
  <si>
    <t>FIZIYATUN MASAKIN</t>
  </si>
  <si>
    <t>360778559407000</t>
  </si>
  <si>
    <t>1220002065020</t>
  </si>
  <si>
    <t>198601252023212022</t>
  </si>
  <si>
    <t>YUYUN WAHYUNI, A.Md</t>
  </si>
  <si>
    <t>197906112007012017</t>
  </si>
  <si>
    <t>580379329024000</t>
  </si>
  <si>
    <t>DARMAYANTI, Amk</t>
  </si>
  <si>
    <t>1250007666886</t>
  </si>
  <si>
    <t>198702192025212031</t>
  </si>
  <si>
    <t>Susanti Febrianti</t>
  </si>
  <si>
    <t>590010393001000</t>
  </si>
  <si>
    <t>362038200071000</t>
  </si>
  <si>
    <t>1220033344444</t>
  </si>
  <si>
    <t>1220005595429</t>
  </si>
  <si>
    <t>197906112010122001</t>
  </si>
  <si>
    <t>RIMMA ROSEDITA PURBA</t>
  </si>
  <si>
    <t>198604032023211003</t>
  </si>
  <si>
    <t>JAFER LAURENCE, AMK</t>
  </si>
  <si>
    <t>498879782072000</t>
  </si>
  <si>
    <t>354164907432000</t>
  </si>
  <si>
    <t>1220004145663</t>
  </si>
  <si>
    <t>1220005658094</t>
  </si>
  <si>
    <t>198702232025212047</t>
  </si>
  <si>
    <t>Nur Hidayatul Chasanah</t>
  </si>
  <si>
    <t>880875653006000</t>
  </si>
  <si>
    <t>1220005597987</t>
  </si>
  <si>
    <t>197906162007012031</t>
  </si>
  <si>
    <t>WEDA MARASHI</t>
  </si>
  <si>
    <t>593751712407000</t>
  </si>
  <si>
    <t>1220004946813</t>
  </si>
  <si>
    <t>198604182023211001</t>
  </si>
  <si>
    <t>ANDRICA ARIESTA YOSAPEN, A.Md.Rad</t>
  </si>
  <si>
    <t>356555532412000</t>
  </si>
  <si>
    <t>198702252025212057</t>
  </si>
  <si>
    <t>1220005614402</t>
  </si>
  <si>
    <t>Banati Mutia Wiyata, AMK</t>
  </si>
  <si>
    <t>197906212001122005</t>
  </si>
  <si>
    <t>VALENTINA YUNITA DEPRIANI,AMK</t>
  </si>
  <si>
    <t>983139171045000</t>
  </si>
  <si>
    <t>1220005785996</t>
  </si>
  <si>
    <t>593750573432000</t>
  </si>
  <si>
    <t>1220001016354</t>
  </si>
  <si>
    <t>198604262023212005</t>
  </si>
  <si>
    <t>197906212005012002</t>
  </si>
  <si>
    <t>NUR DIAH IRNAWATI, A.Md.Far</t>
  </si>
  <si>
    <t>LILIK FAUZIYAH AHMAD,S.Si.T</t>
  </si>
  <si>
    <t>790653182043000</t>
  </si>
  <si>
    <t>1220005212728</t>
  </si>
  <si>
    <t>590082798423000</t>
  </si>
  <si>
    <t>1220004285790</t>
  </si>
  <si>
    <t>198704202025212048</t>
  </si>
  <si>
    <t>Erni Yusnita, SKM</t>
  </si>
  <si>
    <t>197906242003122004</t>
  </si>
  <si>
    <t>RISNA NINGSIH, AMK</t>
  </si>
  <si>
    <t>259178218061000</t>
  </si>
  <si>
    <t>1260005572630</t>
  </si>
  <si>
    <t>198605012023212006</t>
  </si>
  <si>
    <t>680928991009000</t>
  </si>
  <si>
    <t>MEILINA UTAMI, Am.Keb</t>
  </si>
  <si>
    <t>1220004157585</t>
  </si>
  <si>
    <t>788618528418000</t>
  </si>
  <si>
    <t>1220005613826</t>
  </si>
  <si>
    <t>197907062005012004</t>
  </si>
  <si>
    <t>ELISABETH DESSY WULANDARI,AMK</t>
  </si>
  <si>
    <t>590010484008000</t>
  </si>
  <si>
    <t>1220004280908</t>
  </si>
  <si>
    <t>198704222025211058</t>
  </si>
  <si>
    <t>RIFKI FAUZI</t>
  </si>
  <si>
    <t>198605052023212010</t>
  </si>
  <si>
    <t>LIA BUDI ANGGRAINI, AMF</t>
  </si>
  <si>
    <t>770328227008000</t>
  </si>
  <si>
    <t>197907062007101004</t>
  </si>
  <si>
    <t>984564708426000</t>
  </si>
  <si>
    <t>1220005739480</t>
  </si>
  <si>
    <t>TARIYO</t>
  </si>
  <si>
    <t>1220005601474</t>
  </si>
  <si>
    <t>593774110013000</t>
  </si>
  <si>
    <t>1220004582642</t>
  </si>
  <si>
    <t>197907102006042016</t>
  </si>
  <si>
    <t>198704272025211047</t>
  </si>
  <si>
    <t>198605052023212014</t>
  </si>
  <si>
    <t>NUR YULIANTI</t>
  </si>
  <si>
    <t>Ahmad Hariri, S.Kom</t>
  </si>
  <si>
    <t>PURWANTI, AMF</t>
  </si>
  <si>
    <t>799536966009000</t>
  </si>
  <si>
    <t>594436149045000</t>
  </si>
  <si>
    <t>169704236008000</t>
  </si>
  <si>
    <t>1290006705475</t>
  </si>
  <si>
    <t>1220004554419</t>
  </si>
  <si>
    <t>1660000547554</t>
  </si>
  <si>
    <t>197907142005012004</t>
  </si>
  <si>
    <t>ANISAH, S.Kp</t>
  </si>
  <si>
    <t>678397811017000</t>
  </si>
  <si>
    <t>1220004282219</t>
  </si>
  <si>
    <t>198605052023212015</t>
  </si>
  <si>
    <t>198705162025211057</t>
  </si>
  <si>
    <t>IRA AFRIZA, AMK</t>
  </si>
  <si>
    <t>Gallih Eka Naviansyah, A.Md</t>
  </si>
  <si>
    <t>673541579045000</t>
  </si>
  <si>
    <t>495598302008000</t>
  </si>
  <si>
    <t>1200006271667</t>
  </si>
  <si>
    <t>197907172008121001</t>
  </si>
  <si>
    <t>1220005560258</t>
  </si>
  <si>
    <t>Rosikin</t>
  </si>
  <si>
    <t>264597162411000</t>
  </si>
  <si>
    <t>1220005392793</t>
  </si>
  <si>
    <t>197907222009122002</t>
  </si>
  <si>
    <t>198605282023212003</t>
  </si>
  <si>
    <t>Tati Herawati</t>
  </si>
  <si>
    <t>EFINIARTI, AMK</t>
  </si>
  <si>
    <t>198705222025212031</t>
  </si>
  <si>
    <t>Resti Nuraeni, SKM</t>
  </si>
  <si>
    <t>090075722023000</t>
  </si>
  <si>
    <t>448520510009000</t>
  </si>
  <si>
    <t>1220004642123</t>
  </si>
  <si>
    <t>1220005598605</t>
  </si>
  <si>
    <t>699418216009000</t>
  </si>
  <si>
    <t>1220007799920</t>
  </si>
  <si>
    <t>197907242002122007</t>
  </si>
  <si>
    <t>TETY SUCIATY,AMK</t>
  </si>
  <si>
    <t>297360315017000</t>
  </si>
  <si>
    <t>1220004034958</t>
  </si>
  <si>
    <t>198606012023211014</t>
  </si>
  <si>
    <t>JUHROMI, A.Md</t>
  </si>
  <si>
    <t>198706222025212050</t>
  </si>
  <si>
    <t>805969524453000</t>
  </si>
  <si>
    <t>Wenny Wiharsini, SKM</t>
  </si>
  <si>
    <t>1640005422755</t>
  </si>
  <si>
    <t>197907242005012004</t>
  </si>
  <si>
    <t>706264983048000</t>
  </si>
  <si>
    <t>JULIYANTI NOVANTI SITINDAON</t>
  </si>
  <si>
    <t>1200001111199</t>
  </si>
  <si>
    <t>594483695041000</t>
  </si>
  <si>
    <t>1220004280932</t>
  </si>
  <si>
    <t>198606112023212006</t>
  </si>
  <si>
    <t>197907312010121001</t>
  </si>
  <si>
    <t>IRA RAHMAWATI, AMK</t>
  </si>
  <si>
    <t>JONI SIDIK SIREGAR</t>
  </si>
  <si>
    <t>198707062025212051</t>
  </si>
  <si>
    <t>983138892006000</t>
  </si>
  <si>
    <t>Riny Purnama Sari, A.Md.PK</t>
  </si>
  <si>
    <t>890456007045000</t>
  </si>
  <si>
    <t>1220005683662</t>
  </si>
  <si>
    <t>1220005746915</t>
  </si>
  <si>
    <t>778166629407000</t>
  </si>
  <si>
    <t>1220005865517</t>
  </si>
  <si>
    <t>197908012007012016</t>
  </si>
  <si>
    <t>ELA SUCI HAYATI</t>
  </si>
  <si>
    <t>792426769008000</t>
  </si>
  <si>
    <t>1220004447663</t>
  </si>
  <si>
    <t>198606202023212003</t>
  </si>
  <si>
    <t>RIMA YUNIASARI ROHMAH, Amd. Farm</t>
  </si>
  <si>
    <t>198707072025211092</t>
  </si>
  <si>
    <t>971471842003000</t>
  </si>
  <si>
    <t>Yogi Friando, S.I.Kom</t>
  </si>
  <si>
    <t>1220005624989</t>
  </si>
  <si>
    <t>197908032009122001</t>
  </si>
  <si>
    <t>745419929072000</t>
  </si>
  <si>
    <t>Indri Ariani, SE</t>
  </si>
  <si>
    <t>1220007676292</t>
  </si>
  <si>
    <t>894486687402000</t>
  </si>
  <si>
    <t>1220004053107</t>
  </si>
  <si>
    <t>198607072023212005</t>
  </si>
  <si>
    <t>197908072009121002</t>
  </si>
  <si>
    <t>SISCA JULIARTI PURBA, AMK</t>
  </si>
  <si>
    <t>RUSYANA</t>
  </si>
  <si>
    <t>198707142025212069</t>
  </si>
  <si>
    <t>784270506432000</t>
  </si>
  <si>
    <t>Dian Setiyo Rini, A.Md</t>
  </si>
  <si>
    <t>1170005378104</t>
  </si>
  <si>
    <t>593442726407000</t>
  </si>
  <si>
    <t>1220005587046</t>
  </si>
  <si>
    <t>4561351850009000</t>
  </si>
  <si>
    <t>1220009885362</t>
  </si>
  <si>
    <t>197908112009121001</t>
  </si>
  <si>
    <t>Parman</t>
  </si>
  <si>
    <t>198607142023211002</t>
  </si>
  <si>
    <t>790653125434000</t>
  </si>
  <si>
    <t>ZAENAL MUTTAQIN, AMK</t>
  </si>
  <si>
    <t>1220004347178</t>
  </si>
  <si>
    <t>448817262004000</t>
  </si>
  <si>
    <t>198707152025211076</t>
  </si>
  <si>
    <t>1220005596039</t>
  </si>
  <si>
    <t>Dede Ali Rahman, AMD</t>
  </si>
  <si>
    <t>894486752435000</t>
  </si>
  <si>
    <t>1220005613271</t>
  </si>
  <si>
    <t>197908142007012014</t>
  </si>
  <si>
    <t>SAHROBANUN</t>
  </si>
  <si>
    <t>593774607001000</t>
  </si>
  <si>
    <t>1220004567775</t>
  </si>
  <si>
    <t>198607182023212006</t>
  </si>
  <si>
    <t>YULLY RACHMAWATY, Amk</t>
  </si>
  <si>
    <t>894487008432000</t>
  </si>
  <si>
    <t>1560002280727</t>
  </si>
  <si>
    <t>198707172025212065</t>
  </si>
  <si>
    <t>197908302009121001</t>
  </si>
  <si>
    <t>Yuliana Pramika, SE</t>
  </si>
  <si>
    <t>Tri Haryanto</t>
  </si>
  <si>
    <t>7874450950003000</t>
  </si>
  <si>
    <t>1220006278561</t>
  </si>
  <si>
    <t>579752486009000</t>
  </si>
  <si>
    <t>1220005593655</t>
  </si>
  <si>
    <t>198607282023212005</t>
  </si>
  <si>
    <t>EKA KUSUMAWATI, AMK</t>
  </si>
  <si>
    <t>197909011999032003</t>
  </si>
  <si>
    <t>772837381001000</t>
  </si>
  <si>
    <t>DIAH AYUNINGRUM</t>
  </si>
  <si>
    <t>1240005203535</t>
  </si>
  <si>
    <t>198707172025212068</t>
  </si>
  <si>
    <t>680931276403000</t>
  </si>
  <si>
    <t>Dhariya Muthi, S.E</t>
  </si>
  <si>
    <t>1220000055395</t>
  </si>
  <si>
    <t>758234066407000</t>
  </si>
  <si>
    <t>1560077887778</t>
  </si>
  <si>
    <t>197909052008122001</t>
  </si>
  <si>
    <t>Witriyah</t>
  </si>
  <si>
    <t>778831792001000</t>
  </si>
  <si>
    <t>RINA ANGGRAENI, A.Md.Rad</t>
  </si>
  <si>
    <t>1220005085546</t>
  </si>
  <si>
    <t>970351367412000</t>
  </si>
  <si>
    <t>198708022025212064</t>
  </si>
  <si>
    <t>Lancari Simanjuntak, S.Kom</t>
  </si>
  <si>
    <t>197909131999032001</t>
  </si>
  <si>
    <t>799536362031000</t>
  </si>
  <si>
    <t>FITRIA EKA NURPANGATSIH</t>
  </si>
  <si>
    <t>1150004738219</t>
  </si>
  <si>
    <t>798658555009000</t>
  </si>
  <si>
    <t>1220000045784</t>
  </si>
  <si>
    <t>198608292023211001</t>
  </si>
  <si>
    <t>RANGGA SURYA, AMK</t>
  </si>
  <si>
    <t>465974160009000</t>
  </si>
  <si>
    <t>1220005605335</t>
  </si>
  <si>
    <t>197909162005012002</t>
  </si>
  <si>
    <t>NIA KUSNIATI,AMD.Kep</t>
  </si>
  <si>
    <t>198708062025212046</t>
  </si>
  <si>
    <t>593774599412000</t>
  </si>
  <si>
    <t>Reska Ananda Putri</t>
  </si>
  <si>
    <t>1220004245257</t>
  </si>
  <si>
    <t>443216957005000</t>
  </si>
  <si>
    <t>1220005868586</t>
  </si>
  <si>
    <t>198608312023212005</t>
  </si>
  <si>
    <t>197909182008122001</t>
  </si>
  <si>
    <t>CINTHYA PATRECIA, AMK</t>
  </si>
  <si>
    <t>Riska Indriani</t>
  </si>
  <si>
    <t>705157055412000</t>
  </si>
  <si>
    <t>9000025421943</t>
  </si>
  <si>
    <t>894486737001000</t>
  </si>
  <si>
    <t>1220004599760</t>
  </si>
  <si>
    <t>198708122025212042</t>
  </si>
  <si>
    <t>Faradilla Tresna Ayu, S.T</t>
  </si>
  <si>
    <t>366424570407000</t>
  </si>
  <si>
    <t>1220005826741</t>
  </si>
  <si>
    <t>197909272009121001</t>
  </si>
  <si>
    <t>Heri Budi Setiawan, ST</t>
  </si>
  <si>
    <t>579121617006000</t>
  </si>
  <si>
    <t>198609062023212002</t>
  </si>
  <si>
    <t>1220005109445</t>
  </si>
  <si>
    <t>SRI HANDAYANI, AMK</t>
  </si>
  <si>
    <t>792780314027000</t>
  </si>
  <si>
    <t>1220005986727</t>
  </si>
  <si>
    <t>198708272025212047</t>
  </si>
  <si>
    <t>Nur Iriani Agustin</t>
  </si>
  <si>
    <t>197909282003122003</t>
  </si>
  <si>
    <t>446908345403000</t>
  </si>
  <si>
    <t>HERMIN MARDIANA, AMK</t>
  </si>
  <si>
    <t>1220005368058</t>
  </si>
  <si>
    <t>590010278006000</t>
  </si>
  <si>
    <t>1220004107580</t>
  </si>
  <si>
    <t>198609112023212005</t>
  </si>
  <si>
    <t>ELIS NASARI, AMK</t>
  </si>
  <si>
    <t>197910042003122001</t>
  </si>
  <si>
    <t>MUSTAQIMAH,S.Kp</t>
  </si>
  <si>
    <t>721834448405000</t>
  </si>
  <si>
    <t>9000025432940</t>
  </si>
  <si>
    <t>198708302025212050</t>
  </si>
  <si>
    <t>262299340009000</t>
  </si>
  <si>
    <t>Sendi Agustiani Ginting, drg</t>
  </si>
  <si>
    <t>1220004150820</t>
  </si>
  <si>
    <t>664952330017000</t>
  </si>
  <si>
    <t>1220007056529</t>
  </si>
  <si>
    <t>197910152010122002</t>
  </si>
  <si>
    <t>DINA HOSIANNA TAMPUBOLON</t>
  </si>
  <si>
    <t>788617827436000</t>
  </si>
  <si>
    <t>198609152023211020</t>
  </si>
  <si>
    <t>ANDRI RADITYA, A.Md</t>
  </si>
  <si>
    <t>1220005745131</t>
  </si>
  <si>
    <t>716801824407000</t>
  </si>
  <si>
    <t>1220006694866</t>
  </si>
  <si>
    <t>198709032025212056</t>
  </si>
  <si>
    <t>Silvia Andika</t>
  </si>
  <si>
    <t>197910212007011012</t>
  </si>
  <si>
    <t>704704758414000</t>
  </si>
  <si>
    <t>DJADJANG SUTARDI</t>
  </si>
  <si>
    <t>1220005960649</t>
  </si>
  <si>
    <t>875287211024000</t>
  </si>
  <si>
    <t>1220004511401</t>
  </si>
  <si>
    <t>198610102023212013</t>
  </si>
  <si>
    <t>NANIK HARYANTI, A.Md.AK</t>
  </si>
  <si>
    <t>197910222007011010</t>
  </si>
  <si>
    <t>1220005861573</t>
  </si>
  <si>
    <t>TEGUH HENDRA SUBRATA</t>
  </si>
  <si>
    <t>198709052025212056</t>
  </si>
  <si>
    <t>Deviarni Servera</t>
  </si>
  <si>
    <t>590082897009000</t>
  </si>
  <si>
    <t>1220004169960</t>
  </si>
  <si>
    <t>875287435042000</t>
  </si>
  <si>
    <t>1220005588010</t>
  </si>
  <si>
    <t>197910222010121001</t>
  </si>
  <si>
    <t>198610142023212005</t>
  </si>
  <si>
    <t>EKA SUSANTO, dr.</t>
  </si>
  <si>
    <t>INDAH WIDYAWATI, AMAK</t>
  </si>
  <si>
    <t>778897397015000</t>
  </si>
  <si>
    <t>494087208418000</t>
  </si>
  <si>
    <t>1240004963667</t>
  </si>
  <si>
    <t>1220005779767</t>
  </si>
  <si>
    <t>198710162025212054</t>
  </si>
  <si>
    <t>Arnita</t>
  </si>
  <si>
    <t>699847646008000</t>
  </si>
  <si>
    <t>197910262009121001</t>
  </si>
  <si>
    <t>1220005845279</t>
  </si>
  <si>
    <t>TEGUH SAYUDI</t>
  </si>
  <si>
    <t>875287427072000</t>
  </si>
  <si>
    <t>198610212023212003</t>
  </si>
  <si>
    <t>ERNI OKTAVIANI, AMK</t>
  </si>
  <si>
    <t>1220004186444</t>
  </si>
  <si>
    <t>689603637437000</t>
  </si>
  <si>
    <t>1220006649613</t>
  </si>
  <si>
    <t>198710182025211051</t>
  </si>
  <si>
    <t>Ammar Ibnul Mubarak, Amd</t>
  </si>
  <si>
    <t>095690491042000</t>
  </si>
  <si>
    <t>1220005565125</t>
  </si>
  <si>
    <t>197910262009122001</t>
  </si>
  <si>
    <t>EUIS NUR OCTAVIANY</t>
  </si>
  <si>
    <t>198610272023212007</t>
  </si>
  <si>
    <t>MEGA SILVIANI HUSNI</t>
  </si>
  <si>
    <t>665505152015000</t>
  </si>
  <si>
    <t>1220005971364</t>
  </si>
  <si>
    <t>584331854017000</t>
  </si>
  <si>
    <t>1220004108760</t>
  </si>
  <si>
    <t>198710232025212046</t>
  </si>
  <si>
    <t>Nini Sari</t>
  </si>
  <si>
    <t>090082512023000</t>
  </si>
  <si>
    <t>1220005279115</t>
  </si>
  <si>
    <t>198611062023212006</t>
  </si>
  <si>
    <t>SHOFIA MAYA ULFAH, AMK</t>
  </si>
  <si>
    <t>590393369005000</t>
  </si>
  <si>
    <t>1240005364550</t>
  </si>
  <si>
    <t>197910282007012022</t>
  </si>
  <si>
    <t>Mila Sari Kartika, A.Md.Kes</t>
  </si>
  <si>
    <t>198712102025212059</t>
  </si>
  <si>
    <t>Eldawati, A.Md</t>
  </si>
  <si>
    <t>590009940027000</t>
  </si>
  <si>
    <t>885854042024000</t>
  </si>
  <si>
    <t>1220004946003</t>
  </si>
  <si>
    <t>1230005935582</t>
  </si>
  <si>
    <t>198611102023212008</t>
  </si>
  <si>
    <t>NOVA LEISANNY, AMAK</t>
  </si>
  <si>
    <t>344183991002000</t>
  </si>
  <si>
    <t>1220005605392</t>
  </si>
  <si>
    <t>197910312009122001</t>
  </si>
  <si>
    <t>198712152025211045</t>
  </si>
  <si>
    <t>Dali Sapari</t>
  </si>
  <si>
    <t>YUNAIDA MARYANI</t>
  </si>
  <si>
    <t>574027553421000</t>
  </si>
  <si>
    <t>1220005638294</t>
  </si>
  <si>
    <t>198701052023211004</t>
  </si>
  <si>
    <t>697597615013000</t>
  </si>
  <si>
    <t>DANUWARSA MASHUDI, A.Md.Rad</t>
  </si>
  <si>
    <t>1220005490654</t>
  </si>
  <si>
    <t>891126385023000</t>
  </si>
  <si>
    <t>9000007981435</t>
  </si>
  <si>
    <t>198712192025212051</t>
  </si>
  <si>
    <t>197910312014022001</t>
  </si>
  <si>
    <t>Afiah Lestari, AMK</t>
  </si>
  <si>
    <t>DONA ADHA</t>
  </si>
  <si>
    <t>895138980085000</t>
  </si>
  <si>
    <t>198702052023212010</t>
  </si>
  <si>
    <t>1260005013445</t>
  </si>
  <si>
    <t>SITI NURCHASANAH, AMK</t>
  </si>
  <si>
    <t>059153239001000</t>
  </si>
  <si>
    <t>880874961013000</t>
  </si>
  <si>
    <t>1220005213080</t>
  </si>
  <si>
    <t>1220005381838</t>
  </si>
  <si>
    <t>198712212025212043</t>
  </si>
  <si>
    <t>Desi Poeriyanti, SKM</t>
  </si>
  <si>
    <t>198702122023212007</t>
  </si>
  <si>
    <t>197911092006042001</t>
  </si>
  <si>
    <t>PURI RISMAYANTI, AMK</t>
  </si>
  <si>
    <t>640961488008000</t>
  </si>
  <si>
    <t>ROMANTI SAGALA</t>
  </si>
  <si>
    <t>1660000025759</t>
  </si>
  <si>
    <t>894486661407000</t>
  </si>
  <si>
    <t>1220005496693</t>
  </si>
  <si>
    <t>594386054034000</t>
  </si>
  <si>
    <t>1220004481738</t>
  </si>
  <si>
    <t>197911112009121004</t>
  </si>
  <si>
    <t>INDRA</t>
  </si>
  <si>
    <t>198712272025211049</t>
  </si>
  <si>
    <t>Iswanto, S.Kom</t>
  </si>
  <si>
    <t>198702272023211001</t>
  </si>
  <si>
    <t>267700987037000</t>
  </si>
  <si>
    <t>JEMI PRATAMA, AMK</t>
  </si>
  <si>
    <t>1220004343847</t>
  </si>
  <si>
    <t>706673662024000</t>
  </si>
  <si>
    <t>543972574406000</t>
  </si>
  <si>
    <t>1220005229847</t>
  </si>
  <si>
    <t>1240005679676</t>
  </si>
  <si>
    <t>197911252009121001</t>
  </si>
  <si>
    <t>WAHYUDI</t>
  </si>
  <si>
    <t>899455331071000</t>
  </si>
  <si>
    <t>1220005590958</t>
  </si>
  <si>
    <t>198703302023211001</t>
  </si>
  <si>
    <t>198801152025212037</t>
  </si>
  <si>
    <t>SUDARMAN FERI IRAWAN, Amk</t>
  </si>
  <si>
    <t>Ika Yunia Lestari</t>
  </si>
  <si>
    <t>197911262005012002</t>
  </si>
  <si>
    <t>710895855426000</t>
  </si>
  <si>
    <t>827029125407000</t>
  </si>
  <si>
    <t>SARIRUN NIKMAH,AMK</t>
  </si>
  <si>
    <t>0700006159235</t>
  </si>
  <si>
    <t>9000029081644</t>
  </si>
  <si>
    <t>593774300305000</t>
  </si>
  <si>
    <t>1220004284116</t>
  </si>
  <si>
    <t>197911262014022002</t>
  </si>
  <si>
    <t>198704012023212009</t>
  </si>
  <si>
    <t>ROSSY KURAESIN</t>
  </si>
  <si>
    <t>198801252025211036</t>
  </si>
  <si>
    <t>VENI APRIYANI, A.Md.Kep</t>
  </si>
  <si>
    <t>Arie Purwanto, AMd</t>
  </si>
  <si>
    <t>361834146042000</t>
  </si>
  <si>
    <t>579752544401000</t>
  </si>
  <si>
    <t>1220005616332</t>
  </si>
  <si>
    <t>260097498001000</t>
  </si>
  <si>
    <t>1550000471568</t>
  </si>
  <si>
    <t>0060006436269</t>
  </si>
  <si>
    <t>197911272001122001</t>
  </si>
  <si>
    <t>TATIK IRIANINGSIH,Amk</t>
  </si>
  <si>
    <t>593750508412000</t>
  </si>
  <si>
    <t>1220002061888</t>
  </si>
  <si>
    <t>198704142023212005</t>
  </si>
  <si>
    <t>198802012025212059</t>
  </si>
  <si>
    <t>DONA FRENSESA RAMPALA, AMK</t>
  </si>
  <si>
    <t>Darana Sakti, AMK</t>
  </si>
  <si>
    <t>983383134045000</t>
  </si>
  <si>
    <t>197911282009122001</t>
  </si>
  <si>
    <t>1200007306322</t>
  </si>
  <si>
    <t>460863731432000</t>
  </si>
  <si>
    <t>RIESTA DEWI KARTIKA TANTRI</t>
  </si>
  <si>
    <t>1220005790525</t>
  </si>
  <si>
    <t>880922232407000</t>
  </si>
  <si>
    <t>1220004160605</t>
  </si>
  <si>
    <t>197911292009122002</t>
  </si>
  <si>
    <t>198704142023212008</t>
  </si>
  <si>
    <t>SITI ROHAYATI</t>
  </si>
  <si>
    <t>MONA FRANSISKA RAMPALA, AMK</t>
  </si>
  <si>
    <t>198802072025212038</t>
  </si>
  <si>
    <t>Rizka Amelia, SKM</t>
  </si>
  <si>
    <t>893849984045000</t>
  </si>
  <si>
    <t>778897561011000</t>
  </si>
  <si>
    <t>1200007152197</t>
  </si>
  <si>
    <t>1220005095941</t>
  </si>
  <si>
    <t>250468048003000</t>
  </si>
  <si>
    <t>9000005602520</t>
  </si>
  <si>
    <t>197912042006042001</t>
  </si>
  <si>
    <t>IDA BUDIANINGSIH</t>
  </si>
  <si>
    <t>590082525402000</t>
  </si>
  <si>
    <t>1220004506021</t>
  </si>
  <si>
    <t>198704222023211001</t>
  </si>
  <si>
    <t>HENDRA WIRA WIBAWA, AMK</t>
  </si>
  <si>
    <t>198802252025212041</t>
  </si>
  <si>
    <t>Sartini</t>
  </si>
  <si>
    <t>352812945407000</t>
  </si>
  <si>
    <t>1560002864496</t>
  </si>
  <si>
    <t>362169427015000</t>
  </si>
  <si>
    <t>197912072010122002</t>
  </si>
  <si>
    <t>9000029081487</t>
  </si>
  <si>
    <t>SITI NURKHASANAH</t>
  </si>
  <si>
    <t>361197643005000</t>
  </si>
  <si>
    <t>1220005851004</t>
  </si>
  <si>
    <t>198705022023212009</t>
  </si>
  <si>
    <t>197912212005011002</t>
  </si>
  <si>
    <t>EMMA MEIDA EKAWATI, AMK</t>
  </si>
  <si>
    <t>LUNARGI MANURUNG,AMK</t>
  </si>
  <si>
    <t>198802272025212041</t>
  </si>
  <si>
    <t>362382236446000</t>
  </si>
  <si>
    <t>Susiyanti</t>
  </si>
  <si>
    <t>1220005360907</t>
  </si>
  <si>
    <t>774106967023000</t>
  </si>
  <si>
    <t>440418150034000</t>
  </si>
  <si>
    <t>1220004281898</t>
  </si>
  <si>
    <t>1680077000774</t>
  </si>
  <si>
    <t>197912232006042004</t>
  </si>
  <si>
    <t>NUR INDAH KURNIATI</t>
  </si>
  <si>
    <t>198705072023211002</t>
  </si>
  <si>
    <t>590082483416000</t>
  </si>
  <si>
    <t>AFIF RIVAI, AMR</t>
  </si>
  <si>
    <t>1220004508308</t>
  </si>
  <si>
    <t>198802292025211046</t>
  </si>
  <si>
    <t>451319917415000</t>
  </si>
  <si>
    <t>Ruli Rustandi</t>
  </si>
  <si>
    <t>1160005666731</t>
  </si>
  <si>
    <t>579752932015000</t>
  </si>
  <si>
    <t>1220005482925</t>
  </si>
  <si>
    <t>197912312005012003</t>
  </si>
  <si>
    <t>SULASTRI, S.Kep, Ners</t>
  </si>
  <si>
    <t>880857800006000</t>
  </si>
  <si>
    <t>1220004281989</t>
  </si>
  <si>
    <t>198705102023212009</t>
  </si>
  <si>
    <t>NURHAYATI, AMK</t>
  </si>
  <si>
    <t>574261103031000</t>
  </si>
  <si>
    <t>198802292025212036</t>
  </si>
  <si>
    <t>1170006115166</t>
  </si>
  <si>
    <t>Siti Maisaroh</t>
  </si>
  <si>
    <t>198001082010122001</t>
  </si>
  <si>
    <t>790725592023000</t>
  </si>
  <si>
    <t>1220005610699</t>
  </si>
  <si>
    <t>ROSTANTINA, S.Kep, Ners</t>
  </si>
  <si>
    <t>585643018045000</t>
  </si>
  <si>
    <t>1560005142213</t>
  </si>
  <si>
    <t>198705272023211002</t>
  </si>
  <si>
    <t>SUGENG MUJIONO, AMK</t>
  </si>
  <si>
    <t>714781796522000</t>
  </si>
  <si>
    <t>1220006648961</t>
  </si>
  <si>
    <t>198803182025212050</t>
  </si>
  <si>
    <t>Retni Salamah, AMd</t>
  </si>
  <si>
    <t>198001182010121002</t>
  </si>
  <si>
    <t>JECKY INDRAMARTA</t>
  </si>
  <si>
    <t>469763262403000</t>
  </si>
  <si>
    <t>9000005887766</t>
  </si>
  <si>
    <t>243203759411000</t>
  </si>
  <si>
    <t>1220005721496</t>
  </si>
  <si>
    <t>198002022009121001</t>
  </si>
  <si>
    <t>PANJI PRATAMA, Amd.Rad</t>
  </si>
  <si>
    <t>ADE PRIHATNO</t>
  </si>
  <si>
    <t>467461133407000</t>
  </si>
  <si>
    <t>778831743432000</t>
  </si>
  <si>
    <t>198804012025211055</t>
  </si>
  <si>
    <t>1220005587848</t>
  </si>
  <si>
    <t>Purwono</t>
  </si>
  <si>
    <t>770328193003000</t>
  </si>
  <si>
    <t>198002042020121001</t>
  </si>
  <si>
    <t>1220005601847</t>
  </si>
  <si>
    <t>dr. IWAN RIVAI ALAM SIAHAAN, Sp.Ok</t>
  </si>
  <si>
    <t>885342063043000</t>
  </si>
  <si>
    <t>1320005286332</t>
  </si>
  <si>
    <t>09</t>
  </si>
  <si>
    <t>198002052009121001</t>
  </si>
  <si>
    <t>Rahwan Budiman</t>
  </si>
  <si>
    <t>798536883436000</t>
  </si>
  <si>
    <t>1220005600781</t>
  </si>
  <si>
    <t>198804062025212069</t>
  </si>
  <si>
    <t>198707122023212006</t>
  </si>
  <si>
    <t>Eny Purwanti</t>
  </si>
  <si>
    <t>YESY NURUL AZIZI, AMK</t>
  </si>
  <si>
    <t>711337030008000</t>
  </si>
  <si>
    <t>357593649435000</t>
  </si>
  <si>
    <t>198002142009122001</t>
  </si>
  <si>
    <t>1220006639721</t>
  </si>
  <si>
    <t>1220005595197</t>
  </si>
  <si>
    <t>683051668001000</t>
  </si>
  <si>
    <t>1220004347202</t>
  </si>
  <si>
    <t>198002282009121001</t>
  </si>
  <si>
    <t>NANDAR SUKANDAR</t>
  </si>
  <si>
    <t>198804082025211061</t>
  </si>
  <si>
    <t>799537402416000</t>
  </si>
  <si>
    <t>198707142023212006</t>
  </si>
  <si>
    <t>Iqbal Afrizal</t>
  </si>
  <si>
    <t>1220004340306</t>
  </si>
  <si>
    <t>DIANA HERAWATI, AMK</t>
  </si>
  <si>
    <t>880922968435000</t>
  </si>
  <si>
    <t>789964848013000</t>
  </si>
  <si>
    <t>1220005701456</t>
  </si>
  <si>
    <t>1220005654531</t>
  </si>
  <si>
    <t>198003062009122001</t>
  </si>
  <si>
    <t>MARTINI HANDAYANI</t>
  </si>
  <si>
    <t>794861237008000</t>
  </si>
  <si>
    <t>1220004139781</t>
  </si>
  <si>
    <t>198804192025211051</t>
  </si>
  <si>
    <t>198707142023212007</t>
  </si>
  <si>
    <t>Raden Adithya Rachman, SE</t>
  </si>
  <si>
    <t>YULI CHAIRULLIA, AMK</t>
  </si>
  <si>
    <t>198003072009122002</t>
  </si>
  <si>
    <t>4156355310080000</t>
  </si>
  <si>
    <t>362143653435000</t>
  </si>
  <si>
    <t>9000029081529</t>
  </si>
  <si>
    <t>1220005615474</t>
  </si>
  <si>
    <t>441122447403000</t>
  </si>
  <si>
    <t>1220005605517</t>
  </si>
  <si>
    <t>198003092009122001</t>
  </si>
  <si>
    <t>DOSI EKA ARIANTI</t>
  </si>
  <si>
    <t>198804282025211058</t>
  </si>
  <si>
    <t>198707242023211001</t>
  </si>
  <si>
    <t>Timotius, A.Md. RMIK</t>
  </si>
  <si>
    <t>YUSUP ANDRIANSYAH, A.md</t>
  </si>
  <si>
    <t>778897579006000</t>
  </si>
  <si>
    <t>721858603702000</t>
  </si>
  <si>
    <t>1250002096337</t>
  </si>
  <si>
    <t>247129646013000</t>
  </si>
  <si>
    <t>9000029082386</t>
  </si>
  <si>
    <t>9000012771979</t>
  </si>
  <si>
    <t>198003102010121002</t>
  </si>
  <si>
    <t>MARIO WEHEB</t>
  </si>
  <si>
    <t>362890428016000</t>
  </si>
  <si>
    <t>1220005765428</t>
  </si>
  <si>
    <t>198805012025212061</t>
  </si>
  <si>
    <t>198708192023212006</t>
  </si>
  <si>
    <t>Thresia Natasha Meita, AMF</t>
  </si>
  <si>
    <t>ELYSVA NURMAYANTI, A.Md.Kep</t>
  </si>
  <si>
    <t>198003142005012006</t>
  </si>
  <si>
    <t>984564732009000</t>
  </si>
  <si>
    <t>597167246401000</t>
  </si>
  <si>
    <t>GITA TRISETYATI, S.Kp</t>
  </si>
  <si>
    <t>1290007118686</t>
  </si>
  <si>
    <t>1220005616704</t>
  </si>
  <si>
    <t>680929437002000</t>
  </si>
  <si>
    <t>1220004281773</t>
  </si>
  <si>
    <t>198003152010121001</t>
  </si>
  <si>
    <t>SISWANTO JOKO PURNOMO</t>
  </si>
  <si>
    <t>198709052023212005</t>
  </si>
  <si>
    <t>198805062025212055</t>
  </si>
  <si>
    <t>682722400005000</t>
  </si>
  <si>
    <t>AMILIA SURYANI, A.Md.Rad</t>
  </si>
  <si>
    <t>Diah Kartika Fury</t>
  </si>
  <si>
    <t>1220005748192</t>
  </si>
  <si>
    <t>796302974451000</t>
  </si>
  <si>
    <t>888903127045000</t>
  </si>
  <si>
    <t>1550001258162</t>
  </si>
  <si>
    <t>1240005822482</t>
  </si>
  <si>
    <t>198003292009122001</t>
  </si>
  <si>
    <t>HERNI HERAWATI</t>
  </si>
  <si>
    <t>778874958411000</t>
  </si>
  <si>
    <t>1220002073982</t>
  </si>
  <si>
    <t>198709062023212009</t>
  </si>
  <si>
    <t>198805102025211066</t>
  </si>
  <si>
    <t>META PUJAWATI, AMK</t>
  </si>
  <si>
    <t>Nurdianto</t>
  </si>
  <si>
    <t>794861351444000</t>
  </si>
  <si>
    <t>198004082006042028</t>
  </si>
  <si>
    <t>1220005258259</t>
  </si>
  <si>
    <t>715994844024000</t>
  </si>
  <si>
    <t>RIZKY KUSUMA WARDHANI, dr, Sp. KFR</t>
  </si>
  <si>
    <t>1220005297240</t>
  </si>
  <si>
    <t>262966773003000</t>
  </si>
  <si>
    <t>0060007530664</t>
  </si>
  <si>
    <t>198004082012122001</t>
  </si>
  <si>
    <t>LARISA PARAMITHA, dr. SP.KK</t>
  </si>
  <si>
    <t>198805132025212046</t>
  </si>
  <si>
    <t>Eni Pujiastuti, A.Md</t>
  </si>
  <si>
    <t>240943431015001</t>
  </si>
  <si>
    <t>1220004565068</t>
  </si>
  <si>
    <t>640409132008000</t>
  </si>
  <si>
    <t>9000009545980</t>
  </si>
  <si>
    <t>198004132008122003</t>
  </si>
  <si>
    <t>198709272023212009</t>
  </si>
  <si>
    <t>Mirna Sariningsih, SP</t>
  </si>
  <si>
    <t>EMILLIA, AMK</t>
  </si>
  <si>
    <t>893850016434000</t>
  </si>
  <si>
    <t>971764444322000</t>
  </si>
  <si>
    <t>1220005467694</t>
  </si>
  <si>
    <t>1220005598688</t>
  </si>
  <si>
    <t>198805152025212080</t>
  </si>
  <si>
    <t>Rahma Dewi</t>
  </si>
  <si>
    <t>893340257412000</t>
  </si>
  <si>
    <t>1220005841708</t>
  </si>
  <si>
    <t>198004182014121001</t>
  </si>
  <si>
    <t>KAKA RENALDI, dr, Sp.PD</t>
  </si>
  <si>
    <t>345136105061000</t>
  </si>
  <si>
    <t>0700004311556</t>
  </si>
  <si>
    <t>198710072023212006</t>
  </si>
  <si>
    <t>BINAH, AMK</t>
  </si>
  <si>
    <t>579752965412000</t>
  </si>
  <si>
    <t>198806202025212061</t>
  </si>
  <si>
    <t>198004202008121003</t>
  </si>
  <si>
    <t>1010005814643</t>
  </si>
  <si>
    <t>Laili Lathifah</t>
  </si>
  <si>
    <t>Achmad Rachmatulloh</t>
  </si>
  <si>
    <t>712901727403000</t>
  </si>
  <si>
    <t>799537170001000</t>
  </si>
  <si>
    <t>9000029081230</t>
  </si>
  <si>
    <t>1220005311959</t>
  </si>
  <si>
    <t>198004202009122002</t>
  </si>
  <si>
    <t>IIS AISYAH</t>
  </si>
  <si>
    <t>198710082023212006</t>
  </si>
  <si>
    <t>FANY SYAFRIANI, A.Md.Farm</t>
  </si>
  <si>
    <t>790652929024000</t>
  </si>
  <si>
    <t>198807212025212029</t>
  </si>
  <si>
    <t>971471776407000</t>
  </si>
  <si>
    <t>1220005602134</t>
  </si>
  <si>
    <t>Eka Yuli Lestari, S. Farm</t>
  </si>
  <si>
    <t>1220005605178</t>
  </si>
  <si>
    <t>734214364005000</t>
  </si>
  <si>
    <t>1220006982782</t>
  </si>
  <si>
    <t>198004222010122001</t>
  </si>
  <si>
    <t>DINI APRILIYANTI</t>
  </si>
  <si>
    <t>573236999013000</t>
  </si>
  <si>
    <t>1220005721108</t>
  </si>
  <si>
    <t>198710162023212007</t>
  </si>
  <si>
    <t>NIA ANDRIANI KURDIANTO, A.Md.Kep</t>
  </si>
  <si>
    <t>095744876042000</t>
  </si>
  <si>
    <t>198808052025212071</t>
  </si>
  <si>
    <t>1230005297785</t>
  </si>
  <si>
    <t>Tita Agustina Andriyani</t>
  </si>
  <si>
    <t>198004232009121001</t>
  </si>
  <si>
    <t>HERMAN BUDI LESMANA</t>
  </si>
  <si>
    <t>3171054508880011</t>
  </si>
  <si>
    <t>1230004820348</t>
  </si>
  <si>
    <t>875287369432000</t>
  </si>
  <si>
    <t>1220005601607</t>
  </si>
  <si>
    <t>198711052023211002</t>
  </si>
  <si>
    <t>198004272001122001</t>
  </si>
  <si>
    <t>HARDIAN SURYO PRANOMO, AMAK</t>
  </si>
  <si>
    <t>451231791009000</t>
  </si>
  <si>
    <t>198808112025212050</t>
  </si>
  <si>
    <t>1220005861532</t>
  </si>
  <si>
    <t>773987755011000</t>
  </si>
  <si>
    <t>Siti Suprapti, SKep.Ners</t>
  </si>
  <si>
    <t>1220002109661</t>
  </si>
  <si>
    <t>719477705017000</t>
  </si>
  <si>
    <t>9000012781879</t>
  </si>
  <si>
    <t>198005022014122001</t>
  </si>
  <si>
    <t>RASMAWATI, dr</t>
  </si>
  <si>
    <t>446338071411000</t>
  </si>
  <si>
    <t>1220005838423</t>
  </si>
  <si>
    <t>PRABU WIJAYA, AMK</t>
  </si>
  <si>
    <t>466897667435000</t>
  </si>
  <si>
    <t>198809042025211047</t>
  </si>
  <si>
    <t>Abdul Karim, AMd</t>
  </si>
  <si>
    <t>198005032005012003</t>
  </si>
  <si>
    <t>461169559009000</t>
  </si>
  <si>
    <t>IDA HAYRANI BR. SEMBIRING,AMD.Kep</t>
  </si>
  <si>
    <t>9000009546061</t>
  </si>
  <si>
    <t>076135896023000</t>
  </si>
  <si>
    <t>1220004277342</t>
  </si>
  <si>
    <t>198711302023212003</t>
  </si>
  <si>
    <t>TRIANA KALSUM LAZUARDI, Amd.Kep</t>
  </si>
  <si>
    <t>198005052005012006</t>
  </si>
  <si>
    <t>ANDANSARI PENI RIDARYANTI</t>
  </si>
  <si>
    <t>460848146035000</t>
  </si>
  <si>
    <t>198809172025212045</t>
  </si>
  <si>
    <t>1220005874139</t>
  </si>
  <si>
    <t>Ika Mutiana Sari</t>
  </si>
  <si>
    <t>680929072034000</t>
  </si>
  <si>
    <t>1220004550862</t>
  </si>
  <si>
    <t>340966340416000</t>
  </si>
  <si>
    <t>1220005736015</t>
  </si>
  <si>
    <t>198005092015031003</t>
  </si>
  <si>
    <t>ASEP TAOPIK, S.Si</t>
  </si>
  <si>
    <t>198712112023212004</t>
  </si>
  <si>
    <t>NURIZA ADESTARI, AMK</t>
  </si>
  <si>
    <t>574656963063000</t>
  </si>
  <si>
    <t>1220005529550</t>
  </si>
  <si>
    <t>833661903416000</t>
  </si>
  <si>
    <t>198810292025212036</t>
  </si>
  <si>
    <t>1220005871770</t>
  </si>
  <si>
    <t>Ika Maya Ruswiyanti, Amd</t>
  </si>
  <si>
    <t>724859590407000</t>
  </si>
  <si>
    <t>1560002944991</t>
  </si>
  <si>
    <t>198005162012122001</t>
  </si>
  <si>
    <t>SANTYA FATMA DEWI</t>
  </si>
  <si>
    <t>692986169413000</t>
  </si>
  <si>
    <t>1220005863389</t>
  </si>
  <si>
    <t>198712162023212005</t>
  </si>
  <si>
    <t>RETNO WULANSARI, AMK</t>
  </si>
  <si>
    <t>579753005412000</t>
  </si>
  <si>
    <t>1290000423513</t>
  </si>
  <si>
    <t>198005222008121001</t>
  </si>
  <si>
    <t>198812182025211043</t>
  </si>
  <si>
    <t>Saiful Rohman</t>
  </si>
  <si>
    <t>Alan Sulistyo</t>
  </si>
  <si>
    <t>799536354006000</t>
  </si>
  <si>
    <t>790725261321000</t>
  </si>
  <si>
    <t>1220005048486</t>
  </si>
  <si>
    <t>1220005216224</t>
  </si>
  <si>
    <t>198005242009121002</t>
  </si>
  <si>
    <t>198712242023212003</t>
  </si>
  <si>
    <t>Suryadi</t>
  </si>
  <si>
    <t>DESMANITA SARI, AMK</t>
  </si>
  <si>
    <t>749093894077000</t>
  </si>
  <si>
    <t>787107531015000</t>
  </si>
  <si>
    <t>1220005429496</t>
  </si>
  <si>
    <t>1220005488195</t>
  </si>
  <si>
    <t>198812222025212037</t>
  </si>
  <si>
    <t>Lia Devianita, A.Md</t>
  </si>
  <si>
    <t>983383373407000</t>
  </si>
  <si>
    <t>1220005748044</t>
  </si>
  <si>
    <t>198005252008122003</t>
  </si>
  <si>
    <t>Suprapti</t>
  </si>
  <si>
    <t>778897702019000</t>
  </si>
  <si>
    <t>1220004483759</t>
  </si>
  <si>
    <t>198801042023212002</t>
  </si>
  <si>
    <t>VIVIN KURNIAWATI, AMK</t>
  </si>
  <si>
    <t>579752783621000</t>
  </si>
  <si>
    <t>1220005578375</t>
  </si>
  <si>
    <t>198812282025212053</t>
  </si>
  <si>
    <t>198006042001122002</t>
  </si>
  <si>
    <t>Revy Ardiani, S.Kep,Ns</t>
  </si>
  <si>
    <t>AMELIA ISTIANDARI</t>
  </si>
  <si>
    <t>704844778023000</t>
  </si>
  <si>
    <t>1220006095817</t>
  </si>
  <si>
    <t>692187156008000</t>
  </si>
  <si>
    <t>1220002109067</t>
  </si>
  <si>
    <t>198801110023212001</t>
  </si>
  <si>
    <t>NURI HELIYANTI, AMK</t>
  </si>
  <si>
    <t>490324845047000</t>
  </si>
  <si>
    <t>1220005618569</t>
  </si>
  <si>
    <t>198006052005012005</t>
  </si>
  <si>
    <t>QUTHROTUR RODLIYAH,S.Si.T</t>
  </si>
  <si>
    <t>198901252025211061</t>
  </si>
  <si>
    <t>Pujiantoro</t>
  </si>
  <si>
    <t>590082855009000</t>
  </si>
  <si>
    <t>880922786008000</t>
  </si>
  <si>
    <t>1220004287481</t>
  </si>
  <si>
    <t>1220005700730</t>
  </si>
  <si>
    <t>198802022023211004</t>
  </si>
  <si>
    <t>FEBRI HADINATA, AMK</t>
  </si>
  <si>
    <t>198006212007012021</t>
  </si>
  <si>
    <t>DYAH TRI KUSUMA WARDHANI</t>
  </si>
  <si>
    <t>725040455045000</t>
  </si>
  <si>
    <t>9000012771722</t>
  </si>
  <si>
    <t>593751498017000</t>
  </si>
  <si>
    <t>1220004854702</t>
  </si>
  <si>
    <t>198902022025212073</t>
  </si>
  <si>
    <t>Priyani, Amd</t>
  </si>
  <si>
    <t>986084143061000</t>
  </si>
  <si>
    <t>1220004866888</t>
  </si>
  <si>
    <t>198007012012122001</t>
  </si>
  <si>
    <t>DR. DIAN ESTU YULIA, SP.M</t>
  </si>
  <si>
    <t>198802232023212001</t>
  </si>
  <si>
    <t>252831391043000</t>
  </si>
  <si>
    <t>DHUROTUN NAVISAH, AMK</t>
  </si>
  <si>
    <t>1250010552644</t>
  </si>
  <si>
    <t>970782165507000</t>
  </si>
  <si>
    <t>1220005597029</t>
  </si>
  <si>
    <t>198902192025212039</t>
  </si>
  <si>
    <t>Rana Hanina Afifah</t>
  </si>
  <si>
    <t>198007032006042001</t>
  </si>
  <si>
    <t>JULI ARTHA,Akper</t>
  </si>
  <si>
    <t>453180796008000</t>
  </si>
  <si>
    <t>1660000805333</t>
  </si>
  <si>
    <t>687375733032200</t>
  </si>
  <si>
    <t>1220004480920</t>
  </si>
  <si>
    <t>198803212023212006</t>
  </si>
  <si>
    <t>DEBY NURMALASARI, A.md.Kep</t>
  </si>
  <si>
    <t>579752957412000</t>
  </si>
  <si>
    <t>1010005884125</t>
  </si>
  <si>
    <t>198007032009121001</t>
  </si>
  <si>
    <t>Djunaidi</t>
  </si>
  <si>
    <t>198902202025211056</t>
  </si>
  <si>
    <t>597166412434100</t>
  </si>
  <si>
    <t>Feri Boma Prasetiyo, AMK</t>
  </si>
  <si>
    <t>1220005591360</t>
  </si>
  <si>
    <t>447953084403000</t>
  </si>
  <si>
    <t>9000006104807</t>
  </si>
  <si>
    <t>198007142010122001</t>
  </si>
  <si>
    <t>198803302023212004</t>
  </si>
  <si>
    <t>YULIANA BUDI ASTUTI</t>
  </si>
  <si>
    <t>BADRIAH, A.Md.Keb</t>
  </si>
  <si>
    <t>699704268035000</t>
  </si>
  <si>
    <t>451792345045000</t>
  </si>
  <si>
    <t>1220005530798</t>
  </si>
  <si>
    <t>1220005909851</t>
  </si>
  <si>
    <t>198902222025212056</t>
  </si>
  <si>
    <t>Ika Hertin Atmaja, SKM</t>
  </si>
  <si>
    <t>551967474042000</t>
  </si>
  <si>
    <t>1200009960860</t>
  </si>
  <si>
    <t>198007192009121001</t>
  </si>
  <si>
    <t>ACEP YULIANTO</t>
  </si>
  <si>
    <t>258599018405000</t>
  </si>
  <si>
    <t>1220001027906</t>
  </si>
  <si>
    <t>198804102023212003</t>
  </si>
  <si>
    <t>SHINTA AFRIANA, AMK</t>
  </si>
  <si>
    <t>893447813407000</t>
  </si>
  <si>
    <t>1240005627394</t>
  </si>
  <si>
    <t>198007252015031001</t>
  </si>
  <si>
    <t>198902252025211045</t>
  </si>
  <si>
    <t>DESMON PURBA</t>
  </si>
  <si>
    <t>Febry Sulastiono</t>
  </si>
  <si>
    <t>899455414003000</t>
  </si>
  <si>
    <t>894502277435000</t>
  </si>
  <si>
    <t>1220005365252</t>
  </si>
  <si>
    <t>1220005602837</t>
  </si>
  <si>
    <t>198805102023212005</t>
  </si>
  <si>
    <t>MEY KUSNARWANTI, Amk</t>
  </si>
  <si>
    <t>198008022014022001</t>
  </si>
  <si>
    <t>883374381407000</t>
  </si>
  <si>
    <t>1560004564003</t>
  </si>
  <si>
    <t>280476805015999</t>
  </si>
  <si>
    <t>198903072025211040</t>
  </si>
  <si>
    <t>1200005117804</t>
  </si>
  <si>
    <t>Lalan Pradika, AMd</t>
  </si>
  <si>
    <t>710012857432000</t>
  </si>
  <si>
    <t>1220014515418</t>
  </si>
  <si>
    <t>198008062009122001</t>
  </si>
  <si>
    <t>Hairunnisa</t>
  </si>
  <si>
    <t>198805132023211001</t>
  </si>
  <si>
    <t>894486679008000</t>
  </si>
  <si>
    <t>VICKTOR RADINAL HIDAYAT, AMK</t>
  </si>
  <si>
    <t>1220005596500</t>
  </si>
  <si>
    <t>587562521321000</t>
  </si>
  <si>
    <t>1220005598019</t>
  </si>
  <si>
    <t>198903302025211039</t>
  </si>
  <si>
    <t>Fachri , AMd</t>
  </si>
  <si>
    <t>812347961033000</t>
  </si>
  <si>
    <t>198008112009122002</t>
  </si>
  <si>
    <t>1220007548434</t>
  </si>
  <si>
    <t>ISNA TRI ASTUTI</t>
  </si>
  <si>
    <t>778897355005000</t>
  </si>
  <si>
    <t>1220004956077</t>
  </si>
  <si>
    <t>198806142023212003</t>
  </si>
  <si>
    <t>CANGGIH TRESNAWATI, A.Md.Gz</t>
  </si>
  <si>
    <t>970882262018000</t>
  </si>
  <si>
    <t>9000009534901</t>
  </si>
  <si>
    <t>198008122010122001</t>
  </si>
  <si>
    <t>YENY FITRIANI</t>
  </si>
  <si>
    <t>198903312025211041</t>
  </si>
  <si>
    <t>Akbar Wahyudin, S. Farm</t>
  </si>
  <si>
    <t>580411528008000</t>
  </si>
  <si>
    <t>1220005718708</t>
  </si>
  <si>
    <t>836326710008000</t>
  </si>
  <si>
    <t>9000029079895</t>
  </si>
  <si>
    <t>198806232023212011</t>
  </si>
  <si>
    <t>198008172020121001</t>
  </si>
  <si>
    <t>TUTI SULISTIYOWATI, AMK</t>
  </si>
  <si>
    <t>dr. DAVID HUTAGAOL, Sp.BTKV</t>
  </si>
  <si>
    <t>458830643005000</t>
  </si>
  <si>
    <t>1220005600161</t>
  </si>
  <si>
    <t>756990685001000</t>
  </si>
  <si>
    <t>1220006968716</t>
  </si>
  <si>
    <t>198904032025212058</t>
  </si>
  <si>
    <t>Permata Adrinasari</t>
  </si>
  <si>
    <t>883353849432000</t>
  </si>
  <si>
    <t>9000006104732</t>
  </si>
  <si>
    <t>198008242009121001</t>
  </si>
  <si>
    <t>DARMAJI</t>
  </si>
  <si>
    <t>198807022023211002</t>
  </si>
  <si>
    <t>BAYU ANGGORO, AMK</t>
  </si>
  <si>
    <t>794861153412000</t>
  </si>
  <si>
    <t>1220004709377</t>
  </si>
  <si>
    <t>983383225412000</t>
  </si>
  <si>
    <t>1220005824803</t>
  </si>
  <si>
    <t>198008292012122001</t>
  </si>
  <si>
    <t>198904102025212078</t>
  </si>
  <si>
    <t>ADELINA NAINGGOLAN</t>
  </si>
  <si>
    <t>Lulu Lusiana</t>
  </si>
  <si>
    <t>896118635005000</t>
  </si>
  <si>
    <t>362642357009000</t>
  </si>
  <si>
    <t>1220005014488</t>
  </si>
  <si>
    <t>198808022023212003</t>
  </si>
  <si>
    <t>1220005599116</t>
  </si>
  <si>
    <t>EVI AGUSTINA, AMK</t>
  </si>
  <si>
    <t>452814486086000</t>
  </si>
  <si>
    <t>1220005599439</t>
  </si>
  <si>
    <t>198008302014122001</t>
  </si>
  <si>
    <t>NI MADE HUSTRINI, dr, Sp.PD</t>
  </si>
  <si>
    <t>361784622003000</t>
  </si>
  <si>
    <t>198904282025211046</t>
  </si>
  <si>
    <t>1450005856014</t>
  </si>
  <si>
    <t>Irvan Nor Cahyo</t>
  </si>
  <si>
    <t>198808152023212004</t>
  </si>
  <si>
    <t>TRI UTAMI MUHARANI, Amk</t>
  </si>
  <si>
    <t>714777075009000</t>
  </si>
  <si>
    <t>1230006106241</t>
  </si>
  <si>
    <t>546918855008000</t>
  </si>
  <si>
    <t>1220005824936</t>
  </si>
  <si>
    <t>198009022008011008</t>
  </si>
  <si>
    <t>NINDIAR DARUMADI MARDIJONO,SE</t>
  </si>
  <si>
    <t>594140949404000</t>
  </si>
  <si>
    <t>1220005440345</t>
  </si>
  <si>
    <t>198009032020122001</t>
  </si>
  <si>
    <t>198808282023211007</t>
  </si>
  <si>
    <t>CANDRA KUSUMA, A.Md.AK</t>
  </si>
  <si>
    <t>drg. SITTI ANDI RAHMAYANTI LAYA, Sp.KGA</t>
  </si>
  <si>
    <t>962608069526000</t>
  </si>
  <si>
    <t>9000025429722</t>
  </si>
  <si>
    <t>079109047072000</t>
  </si>
  <si>
    <t>1220007512083</t>
  </si>
  <si>
    <t>198009092005012005</t>
  </si>
  <si>
    <t>MELATI INDAH PUTRI HERMADI, Skep.Ners</t>
  </si>
  <si>
    <t>198808302023212006</t>
  </si>
  <si>
    <t>594070294043000</t>
  </si>
  <si>
    <t>ANITA KASIH, AMK</t>
  </si>
  <si>
    <t>198904292025211071</t>
  </si>
  <si>
    <t>1220004281799</t>
  </si>
  <si>
    <t>SUHARTA WIJAYA</t>
  </si>
  <si>
    <t>579752973017000</t>
  </si>
  <si>
    <t>1270005634892</t>
  </si>
  <si>
    <t>677745630405000</t>
  </si>
  <si>
    <t>1220005738714</t>
  </si>
  <si>
    <t>198009092010122001</t>
  </si>
  <si>
    <t>ARIE SAGITA</t>
  </si>
  <si>
    <t>479280109043000</t>
  </si>
  <si>
    <t>1220005762656</t>
  </si>
  <si>
    <t>198809092023211028</t>
  </si>
  <si>
    <t>EKA SAPUTRA, A.Md</t>
  </si>
  <si>
    <t>198905092025211061</t>
  </si>
  <si>
    <t>699314217412000</t>
  </si>
  <si>
    <t>198009162009031010</t>
  </si>
  <si>
    <t>1570003513059</t>
  </si>
  <si>
    <t>Mas Agung Darojat</t>
  </si>
  <si>
    <t>MARASI OSKAR SIMANJUNTAK, A.Md</t>
  </si>
  <si>
    <t>732304795042000</t>
  </si>
  <si>
    <t>1220006942968</t>
  </si>
  <si>
    <t>735132508125000</t>
  </si>
  <si>
    <t>1050010942187</t>
  </si>
  <si>
    <t>198009182010122002</t>
  </si>
  <si>
    <t>198809162023211005</t>
  </si>
  <si>
    <t>HERTINA</t>
  </si>
  <si>
    <t>HONOR SUSILO, AMK</t>
  </si>
  <si>
    <t>198905172025212069</t>
  </si>
  <si>
    <t>690868344505000</t>
  </si>
  <si>
    <t>778831735024000</t>
  </si>
  <si>
    <t>Nurhasanatun Nisa A</t>
  </si>
  <si>
    <t>9000012781812</t>
  </si>
  <si>
    <t>1220004617877</t>
  </si>
  <si>
    <t>449397918003000</t>
  </si>
  <si>
    <t>1220005818243</t>
  </si>
  <si>
    <t>198009292008121002</t>
  </si>
  <si>
    <t>Rahmat</t>
  </si>
  <si>
    <t>894487230003000</t>
  </si>
  <si>
    <t>1220005315547</t>
  </si>
  <si>
    <t>198810102023212011</t>
  </si>
  <si>
    <t>OCTA AULIA WIRANTI, AMK</t>
  </si>
  <si>
    <t>198905242025211064</t>
  </si>
  <si>
    <t>Beni Rachmaniar, S.Kom</t>
  </si>
  <si>
    <t>821243508321000</t>
  </si>
  <si>
    <t>1220006695269</t>
  </si>
  <si>
    <t>453353997402000</t>
  </si>
  <si>
    <t>198010022007011015</t>
  </si>
  <si>
    <t>9000004405131</t>
  </si>
  <si>
    <t>ERFAN KRISMAWAN</t>
  </si>
  <si>
    <t>594483422451000</t>
  </si>
  <si>
    <t>1220000025554</t>
  </si>
  <si>
    <t>198010052007011013</t>
  </si>
  <si>
    <t>198811072023212004</t>
  </si>
  <si>
    <t>TASWADI</t>
  </si>
  <si>
    <t>NINING HAYUNI</t>
  </si>
  <si>
    <t>198906032025212059</t>
  </si>
  <si>
    <t>Rina Erliana, AMd</t>
  </si>
  <si>
    <t>972059307015000</t>
  </si>
  <si>
    <t>593750896435000</t>
  </si>
  <si>
    <t>1220005681641</t>
  </si>
  <si>
    <t>1220004351188</t>
  </si>
  <si>
    <t>716263108003000</t>
  </si>
  <si>
    <t>1230005087624</t>
  </si>
  <si>
    <t>198010062006041001</t>
  </si>
  <si>
    <t>MUHAMMAD YUSUF</t>
  </si>
  <si>
    <t>593774896045000</t>
  </si>
  <si>
    <t>1220004483031</t>
  </si>
  <si>
    <t>198812122023212004</t>
  </si>
  <si>
    <t>MERIANA, AMK</t>
  </si>
  <si>
    <t>198906042025211055</t>
  </si>
  <si>
    <t>Sugiana</t>
  </si>
  <si>
    <t>770328292045000</t>
  </si>
  <si>
    <t>1200007201929</t>
  </si>
  <si>
    <t>889999272439000</t>
  </si>
  <si>
    <t>198010072006041004</t>
  </si>
  <si>
    <t>1220005602001</t>
  </si>
  <si>
    <t>KODRAT PRIO UTOMO, AMK</t>
  </si>
  <si>
    <t>593751894045000</t>
  </si>
  <si>
    <t>1220005418432</t>
  </si>
  <si>
    <t>198812132023212002</t>
  </si>
  <si>
    <t>DENY SUPRIHATIN, A.Md.AK</t>
  </si>
  <si>
    <t>198908112025212045</t>
  </si>
  <si>
    <t>899454961412000</t>
  </si>
  <si>
    <t>Gita Rahardiyani Ayuningtiyas, SE</t>
  </si>
  <si>
    <t>1220005614048</t>
  </si>
  <si>
    <t>358580678009000</t>
  </si>
  <si>
    <t>198010112007012015</t>
  </si>
  <si>
    <t>1220006172640</t>
  </si>
  <si>
    <t>RATIH WIDYASTUTI</t>
  </si>
  <si>
    <t>593751829008000</t>
  </si>
  <si>
    <t>1220004946805</t>
  </si>
  <si>
    <t>198901292023212004</t>
  </si>
  <si>
    <t>ESTANITA PRAMUDYA SEJATI, AMK</t>
  </si>
  <si>
    <t>757230800412000</t>
  </si>
  <si>
    <t>198908122025211063</t>
  </si>
  <si>
    <t>9000007274252</t>
  </si>
  <si>
    <t>Nugroho Eko Prasetio,SE</t>
  </si>
  <si>
    <t>198010152005012002</t>
  </si>
  <si>
    <t>CATUR WULAN OKTIANI</t>
  </si>
  <si>
    <t>719195182008000</t>
  </si>
  <si>
    <t>198902092023212005</t>
  </si>
  <si>
    <t>0060005149368</t>
  </si>
  <si>
    <t>TIIZ LUSPYANTRINI, AMF</t>
  </si>
  <si>
    <t>880857628018000</t>
  </si>
  <si>
    <t>1220004278324</t>
  </si>
  <si>
    <t>971471727036000</t>
  </si>
  <si>
    <t>1180006014640</t>
  </si>
  <si>
    <t>198010162012121001</t>
  </si>
  <si>
    <t>DR. ADHRIE SUGIARTO, SP.AN</t>
  </si>
  <si>
    <t>198908202025212048</t>
  </si>
  <si>
    <t>092827211408000</t>
  </si>
  <si>
    <t>Risma Setia Pratiwi, Amd</t>
  </si>
  <si>
    <t>1220005448694</t>
  </si>
  <si>
    <t>356403923419000</t>
  </si>
  <si>
    <t>198902232023211004</t>
  </si>
  <si>
    <t>9000029088110</t>
  </si>
  <si>
    <t>TRI WIDODO, AMTE</t>
  </si>
  <si>
    <t>817161599416000</t>
  </si>
  <si>
    <t>1220007607255</t>
  </si>
  <si>
    <t>198010172007102001</t>
  </si>
  <si>
    <t>RIMAYANTI DEVI</t>
  </si>
  <si>
    <t>774436024402000</t>
  </si>
  <si>
    <t>1220005037711</t>
  </si>
  <si>
    <t>198908202025212056</t>
  </si>
  <si>
    <t>Achmiatin, SE</t>
  </si>
  <si>
    <t>742236641003000</t>
  </si>
  <si>
    <t>198010242012122001</t>
  </si>
  <si>
    <t>198903092023212005</t>
  </si>
  <si>
    <t>1220006685963</t>
  </si>
  <si>
    <t>DWI ASTUTI, AMK</t>
  </si>
  <si>
    <t>dr. Kartika Hapsari, Sp.OG</t>
  </si>
  <si>
    <t>971764451031000</t>
  </si>
  <si>
    <t>1220005945764</t>
  </si>
  <si>
    <t>249105164024001</t>
  </si>
  <si>
    <t>1220005695179</t>
  </si>
  <si>
    <t>198010272009121001</t>
  </si>
  <si>
    <t>198908262025212039</t>
  </si>
  <si>
    <t>Lilis Nurfauziah</t>
  </si>
  <si>
    <t>198904252023211003</t>
  </si>
  <si>
    <t>723644092532000</t>
  </si>
  <si>
    <t>AAN APRIANDI, A.Md.Rad</t>
  </si>
  <si>
    <t>9000025433021</t>
  </si>
  <si>
    <t>899506976426000</t>
  </si>
  <si>
    <t>1220006193059</t>
  </si>
  <si>
    <t>Dadan Sunandar</t>
  </si>
  <si>
    <t>198908312025211037</t>
  </si>
  <si>
    <t>Agus Trisulistiyo</t>
  </si>
  <si>
    <t>198904302023211005</t>
  </si>
  <si>
    <t>YOGA UTOMO, A.Md.PK</t>
  </si>
  <si>
    <t>758300669403000</t>
  </si>
  <si>
    <t>880875034403000</t>
  </si>
  <si>
    <t>1220007363891</t>
  </si>
  <si>
    <t>1220005589687</t>
  </si>
  <si>
    <t>705919389407000</t>
  </si>
  <si>
    <t>9000009534927</t>
  </si>
  <si>
    <t>198010292008121002</t>
  </si>
  <si>
    <t>Bayu Amijaya</t>
  </si>
  <si>
    <t>790653091402000</t>
  </si>
  <si>
    <t>1220005071660</t>
  </si>
  <si>
    <t>198908312025212034</t>
  </si>
  <si>
    <t>Maghfirotul Hasanah</t>
  </si>
  <si>
    <t>198905012023212009</t>
  </si>
  <si>
    <t>ANI PRASTIWI, AMK</t>
  </si>
  <si>
    <t>711443572516000</t>
  </si>
  <si>
    <t>9000012781903</t>
  </si>
  <si>
    <t>719667313529000</t>
  </si>
  <si>
    <t>198011012008122001</t>
  </si>
  <si>
    <t>1220006590817</t>
  </si>
  <si>
    <t>Eko Widyawati</t>
  </si>
  <si>
    <t>880922992412000</t>
  </si>
  <si>
    <t>1220005071793</t>
  </si>
  <si>
    <t>198011042010122002</t>
  </si>
  <si>
    <t>NUNUNG NURMAWATI</t>
  </si>
  <si>
    <t>198905132023212011</t>
  </si>
  <si>
    <t>BINTANG MEY LINDA HASIBUAN, AMK</t>
  </si>
  <si>
    <t>198910182025211056</t>
  </si>
  <si>
    <t>787107515438000</t>
  </si>
  <si>
    <t>714428199006000</t>
  </si>
  <si>
    <t>1220005746246</t>
  </si>
  <si>
    <t>Ery Suryadarma</t>
  </si>
  <si>
    <t>1220006651429</t>
  </si>
  <si>
    <t>970781423403000</t>
  </si>
  <si>
    <t>198011072005012002</t>
  </si>
  <si>
    <t>1220005599421</t>
  </si>
  <si>
    <t>ROSITA TAMPUBOLON,AMK</t>
  </si>
  <si>
    <t>788618486412000</t>
  </si>
  <si>
    <t>1220004282185</t>
  </si>
  <si>
    <t>198905242023212009</t>
  </si>
  <si>
    <t>WIDYA DEWI ROSLIANA, A.Md.Kep</t>
  </si>
  <si>
    <t>971764352045000</t>
  </si>
  <si>
    <t>1220005344885</t>
  </si>
  <si>
    <t>198011142005012003</t>
  </si>
  <si>
    <t>YEANE ANASTANIA,S.Kp</t>
  </si>
  <si>
    <t>678397696008000</t>
  </si>
  <si>
    <t>1220004281732</t>
  </si>
  <si>
    <t>198911302025212043</t>
  </si>
  <si>
    <t>198011302009012009</t>
  </si>
  <si>
    <t>198907122023212010</t>
  </si>
  <si>
    <t>NOVARDIAN,A.Mk</t>
  </si>
  <si>
    <t>Ika Lestiati</t>
  </si>
  <si>
    <t>ROUDHATUL JANNAH, AMK</t>
  </si>
  <si>
    <t>902917236023000</t>
  </si>
  <si>
    <t>584569800005000</t>
  </si>
  <si>
    <t>896056165004000</t>
  </si>
  <si>
    <t>1220005296648</t>
  </si>
  <si>
    <t>1220005299667</t>
  </si>
  <si>
    <t>1220005834182</t>
  </si>
  <si>
    <t>198012082009122001</t>
  </si>
  <si>
    <t>DIAN ANGGREINI</t>
  </si>
  <si>
    <t>788618445045000</t>
  </si>
  <si>
    <t>1220005481315</t>
  </si>
  <si>
    <t>198907152023212009</t>
  </si>
  <si>
    <t>198012172010121001</t>
  </si>
  <si>
    <t>SULASTRI, AMK</t>
  </si>
  <si>
    <t>PURWO DESMAWANTO MURSA</t>
  </si>
  <si>
    <t>198912092025212059</t>
  </si>
  <si>
    <t>816298558201000</t>
  </si>
  <si>
    <t>Dannis Yudhita</t>
  </si>
  <si>
    <t>578862369411000</t>
  </si>
  <si>
    <t>9000025430050</t>
  </si>
  <si>
    <t>1640000205171</t>
  </si>
  <si>
    <t>720645019411000</t>
  </si>
  <si>
    <t>9000016424807</t>
  </si>
  <si>
    <t>198012212010121002</t>
  </si>
  <si>
    <t>ENDANG NURYADI, dr.</t>
  </si>
  <si>
    <t>683039408077000</t>
  </si>
  <si>
    <t>1220004676204</t>
  </si>
  <si>
    <t>198012242007011015</t>
  </si>
  <si>
    <t>TRIANTO, AMK</t>
  </si>
  <si>
    <t>697636140412000</t>
  </si>
  <si>
    <t>1220004030253</t>
  </si>
  <si>
    <t>198907292023211003</t>
  </si>
  <si>
    <t>YULI UNTUNG PURWANTO, AMK</t>
  </si>
  <si>
    <t>198912102025211062</t>
  </si>
  <si>
    <t>553198185027000</t>
  </si>
  <si>
    <t>Niranda Yogayana, S.Kom</t>
  </si>
  <si>
    <t>9000006273859</t>
  </si>
  <si>
    <t>198012242008121001</t>
  </si>
  <si>
    <t>770328136435000</t>
  </si>
  <si>
    <t>Kris Parwanto</t>
  </si>
  <si>
    <t>1190005977911</t>
  </si>
  <si>
    <t>790719280013000</t>
  </si>
  <si>
    <t>1220005484954</t>
  </si>
  <si>
    <t>198012252005012003</t>
  </si>
  <si>
    <t>NATALIA THERESIA OSE NAMATUKAN, AMd.Kep</t>
  </si>
  <si>
    <t>198907312023211004</t>
  </si>
  <si>
    <t>199001142025211048</t>
  </si>
  <si>
    <t>PRATAMA RINALDI, A.Md.Kep</t>
  </si>
  <si>
    <t>Asep Romdoni</t>
  </si>
  <si>
    <t>875287476001000</t>
  </si>
  <si>
    <t>717963698325000</t>
  </si>
  <si>
    <t>1220004278480</t>
  </si>
  <si>
    <t>9000005931143</t>
  </si>
  <si>
    <t>747682326443000</t>
  </si>
  <si>
    <t>1220007067534</t>
  </si>
  <si>
    <t>198012252006042001</t>
  </si>
  <si>
    <t>HERLINA TANJUNG</t>
  </si>
  <si>
    <t>059587337023000</t>
  </si>
  <si>
    <t>1220004479013</t>
  </si>
  <si>
    <t>198908052023212007</t>
  </si>
  <si>
    <t>RUSANI DAMAYANTI, AMK</t>
  </si>
  <si>
    <t>199001292025212047</t>
  </si>
  <si>
    <t>669549446407000</t>
  </si>
  <si>
    <t>9000005922779</t>
  </si>
  <si>
    <t>Uswatun Hasanah, AMF</t>
  </si>
  <si>
    <t>460841596061000</t>
  </si>
  <si>
    <t>0700005603241</t>
  </si>
  <si>
    <t>198908112023212004</t>
  </si>
  <si>
    <t>MARINA, AMK</t>
  </si>
  <si>
    <t>627999444403000</t>
  </si>
  <si>
    <t>9000012781788</t>
  </si>
  <si>
    <t>198908162023212009</t>
  </si>
  <si>
    <t>ERNI YUNITA, AMK</t>
  </si>
  <si>
    <t>449828037009000</t>
  </si>
  <si>
    <t>9000005946950</t>
  </si>
  <si>
    <t>198908262023212005</t>
  </si>
  <si>
    <t>KIKI ANDRIANI, AMK</t>
  </si>
  <si>
    <t>199002042025212045</t>
  </si>
  <si>
    <t>Diah Sekar Puri, SE</t>
  </si>
  <si>
    <t>548569052412000</t>
  </si>
  <si>
    <t>1220005945657</t>
  </si>
  <si>
    <t>986439503412000</t>
  </si>
  <si>
    <t>9000029081685</t>
  </si>
  <si>
    <t>198909122023212004</t>
  </si>
  <si>
    <t>SEPTRIANA AYU WARDANI, AMF</t>
  </si>
  <si>
    <t>199002172025211039</t>
  </si>
  <si>
    <t>Rudi Irawan, ST</t>
  </si>
  <si>
    <t>762945772407000</t>
  </si>
  <si>
    <t>753521525009000</t>
  </si>
  <si>
    <t>1220007669032</t>
  </si>
  <si>
    <t>1560000516874</t>
  </si>
  <si>
    <t>199003102025212062</t>
  </si>
  <si>
    <t>Maria Ulfah, SE</t>
  </si>
  <si>
    <t>662109701015000</t>
  </si>
  <si>
    <t>1220006993888</t>
  </si>
  <si>
    <t>198909252023212005</t>
  </si>
  <si>
    <t>RINI ROSTIANA, A.Md.Farm</t>
  </si>
  <si>
    <t>199003222025212030</t>
  </si>
  <si>
    <t>469576417432000</t>
  </si>
  <si>
    <t>Dila Efiyanti, SKM</t>
  </si>
  <si>
    <t>1560005701174</t>
  </si>
  <si>
    <t>984563700002000</t>
  </si>
  <si>
    <t>9000012772027</t>
  </si>
  <si>
    <t>198012262012121001</t>
  </si>
  <si>
    <t>DR. ADHIMUKTI TATHYAHITA SAMPURNA, SP.KK</t>
  </si>
  <si>
    <t>199004122025211065</t>
  </si>
  <si>
    <t>090755539031000</t>
  </si>
  <si>
    <t>Muhammad Hadi Sucipto</t>
  </si>
  <si>
    <t>260738448024000</t>
  </si>
  <si>
    <t>1220005290047</t>
  </si>
  <si>
    <t>198910072023212010</t>
  </si>
  <si>
    <t>1220006709821</t>
  </si>
  <si>
    <t>ASTINAYA, AMK</t>
  </si>
  <si>
    <t>741650279009000</t>
  </si>
  <si>
    <t>1270005469349</t>
  </si>
  <si>
    <t>198012302009022003</t>
  </si>
  <si>
    <t>DEWI MURNI, A.Md.PK</t>
  </si>
  <si>
    <t>199004202025211065</t>
  </si>
  <si>
    <t>Fitriyadi Panji Saputro, Amd. FT</t>
  </si>
  <si>
    <t>150485605723000</t>
  </si>
  <si>
    <t>198910082023212008</t>
  </si>
  <si>
    <t>724472071432000</t>
  </si>
  <si>
    <t>MITA KARIANI, AMK</t>
  </si>
  <si>
    <t>1220007919015</t>
  </si>
  <si>
    <t>9000006824107</t>
  </si>
  <si>
    <t>744068677075000</t>
  </si>
  <si>
    <t>9000006253554</t>
  </si>
  <si>
    <t>198101042005012001</t>
  </si>
  <si>
    <t>DEWI ALFIANI, S.Kp</t>
  </si>
  <si>
    <t>773987656008000</t>
  </si>
  <si>
    <t>1220004280486</t>
  </si>
  <si>
    <t>199007172025211102</t>
  </si>
  <si>
    <t>Muhammad Fauzi, AMD</t>
  </si>
  <si>
    <t>198910092023212011</t>
  </si>
  <si>
    <t>737672667412000</t>
  </si>
  <si>
    <t>NINA OKTORINA, AMK</t>
  </si>
  <si>
    <t>9000006273701</t>
  </si>
  <si>
    <t>198101082006041001</t>
  </si>
  <si>
    <t>542888847407000</t>
  </si>
  <si>
    <t>RONNY SUCIPTO, AMK</t>
  </si>
  <si>
    <t>1220005937969</t>
  </si>
  <si>
    <t>880923115017000</t>
  </si>
  <si>
    <t>1220004517994</t>
  </si>
  <si>
    <t>199009212025211054</t>
  </si>
  <si>
    <t>198101102007012019</t>
  </si>
  <si>
    <t>Angling Kusuma</t>
  </si>
  <si>
    <t>CATUR WULANINGSARI</t>
  </si>
  <si>
    <t>198910202023212013</t>
  </si>
  <si>
    <t>SHINTA NURAINI, AMK</t>
  </si>
  <si>
    <t>256250085045000</t>
  </si>
  <si>
    <t>687375550411000</t>
  </si>
  <si>
    <t>9000002702539</t>
  </si>
  <si>
    <t>441749900407000</t>
  </si>
  <si>
    <t>1220004278100</t>
  </si>
  <si>
    <t>9000003687283</t>
  </si>
  <si>
    <t>198101102008121002</t>
  </si>
  <si>
    <t>Noily Caesariyadi Pohan</t>
  </si>
  <si>
    <t>090075227023000</t>
  </si>
  <si>
    <t>199010112025212053</t>
  </si>
  <si>
    <t>1220005334886</t>
  </si>
  <si>
    <t>198910272023212008</t>
  </si>
  <si>
    <t>Fauziyah, Amd. Prs</t>
  </si>
  <si>
    <t>DEWI SOBARIYAH, AMK</t>
  </si>
  <si>
    <t>460885510412000</t>
  </si>
  <si>
    <t>355264235412000</t>
  </si>
  <si>
    <t>1570003508075</t>
  </si>
  <si>
    <t>9000012781838</t>
  </si>
  <si>
    <t>198101172009122002</t>
  </si>
  <si>
    <t>Mulyaningsih</t>
  </si>
  <si>
    <t>794861161048000</t>
  </si>
  <si>
    <t>1220004139740</t>
  </si>
  <si>
    <t>198911032023212006</t>
  </si>
  <si>
    <t>199010272025211057</t>
  </si>
  <si>
    <t>NURLINDA, AMK</t>
  </si>
  <si>
    <t>Suprianto</t>
  </si>
  <si>
    <t>Indriani</t>
  </si>
  <si>
    <t>578265027439000</t>
  </si>
  <si>
    <t>9000025430126</t>
  </si>
  <si>
    <t>732305651043000</t>
  </si>
  <si>
    <t>679010892008000</t>
  </si>
  <si>
    <t>9000029093854</t>
  </si>
  <si>
    <t>198102102005012004</t>
  </si>
  <si>
    <t>ERNI SETIANI,S.Kp</t>
  </si>
  <si>
    <t>198911092023212009</t>
  </si>
  <si>
    <t>ANNISA RIZKI ARDIANTINI, A.Md.Ft</t>
  </si>
  <si>
    <t>245257225009000</t>
  </si>
  <si>
    <t>199011192025211042</t>
  </si>
  <si>
    <t>1220004282615</t>
  </si>
  <si>
    <t>359913621005000</t>
  </si>
  <si>
    <t>Muhamad Adiyatma, AMd</t>
  </si>
  <si>
    <t>1220006250792</t>
  </si>
  <si>
    <t>710915935404000</t>
  </si>
  <si>
    <t>9000029093276</t>
  </si>
  <si>
    <t>198102112008122003</t>
  </si>
  <si>
    <t>Evi Ariyani, Am.Keb.</t>
  </si>
  <si>
    <t>772270047014000</t>
  </si>
  <si>
    <t>1220005213759</t>
  </si>
  <si>
    <t>199012032025211034</t>
  </si>
  <si>
    <t>198102172010122002</t>
  </si>
  <si>
    <t>Muhamad Fajar Adytia</t>
  </si>
  <si>
    <t>198911272023211006</t>
  </si>
  <si>
    <t>LENNY MARLINA</t>
  </si>
  <si>
    <t>ARNANDA AGFARINGGA, A.Md.Kep</t>
  </si>
  <si>
    <t>662254796412000</t>
  </si>
  <si>
    <t>9000009644445</t>
  </si>
  <si>
    <t>699315339006000</t>
  </si>
  <si>
    <t>9000005917167</t>
  </si>
  <si>
    <t>676021157445001</t>
  </si>
  <si>
    <t>1220005745172</t>
  </si>
  <si>
    <t>198102222008121003</t>
  </si>
  <si>
    <t>Dwi Ario</t>
  </si>
  <si>
    <t>199101062025212049</t>
  </si>
  <si>
    <t>Fitri Purwanti, Amd</t>
  </si>
  <si>
    <t>198912062023212008</t>
  </si>
  <si>
    <t>794860981435000</t>
  </si>
  <si>
    <t>FATIMAH HUMAIRANI, A.Md.Ft</t>
  </si>
  <si>
    <t>1220005086163</t>
  </si>
  <si>
    <t>640450698009000</t>
  </si>
  <si>
    <t>1570000338500</t>
  </si>
  <si>
    <t>399674882024000</t>
  </si>
  <si>
    <t>1220006011434</t>
  </si>
  <si>
    <t>198102282007012019</t>
  </si>
  <si>
    <t>YELLY FEBRIANI, AMK</t>
  </si>
  <si>
    <t>687375691009000</t>
  </si>
  <si>
    <t>1220004185495</t>
  </si>
  <si>
    <t>199103032025211063</t>
  </si>
  <si>
    <t>199001212023211004</t>
  </si>
  <si>
    <t>Dimas Priyo, AMd</t>
  </si>
  <si>
    <t>TINTON HARYANTO, AMK</t>
  </si>
  <si>
    <t>198103152009122001</t>
  </si>
  <si>
    <t>983383365024000</t>
  </si>
  <si>
    <t>445126360432000</t>
  </si>
  <si>
    <t>Eko Sugiyatmi</t>
  </si>
  <si>
    <t>1220006091386</t>
  </si>
  <si>
    <t>9000005947081</t>
  </si>
  <si>
    <t>880923164001000</t>
  </si>
  <si>
    <t>1220004157247</t>
  </si>
  <si>
    <t>198103212008122002</t>
  </si>
  <si>
    <t>Hima Liliani, dr</t>
  </si>
  <si>
    <t>199103072025212044</t>
  </si>
  <si>
    <t>Merry Nurwendah</t>
  </si>
  <si>
    <t>095183273014000</t>
  </si>
  <si>
    <t>199001222023212007</t>
  </si>
  <si>
    <t>1200000103296</t>
  </si>
  <si>
    <t>LILIS LISNAWATI, AMK</t>
  </si>
  <si>
    <t>9000012771821</t>
  </si>
  <si>
    <t>704629112405000</t>
  </si>
  <si>
    <t>1220005950962</t>
  </si>
  <si>
    <t>198103242007011010</t>
  </si>
  <si>
    <t>ASEP MOCHAMAD S</t>
  </si>
  <si>
    <t>241362532033000</t>
  </si>
  <si>
    <t>1220004879188</t>
  </si>
  <si>
    <t>199103092025211063</t>
  </si>
  <si>
    <t>Yudi Saputra, A.Md</t>
  </si>
  <si>
    <t>199002272023211006</t>
  </si>
  <si>
    <t>BAHAR DANUWARSA, AMK</t>
  </si>
  <si>
    <t>198103242007102001</t>
  </si>
  <si>
    <t>640596367001000</t>
  </si>
  <si>
    <t>IKA WIJAYANTI</t>
  </si>
  <si>
    <t>984564039013000</t>
  </si>
  <si>
    <t>9000016424740</t>
  </si>
  <si>
    <t>1220005947208</t>
  </si>
  <si>
    <t>452812365009000</t>
  </si>
  <si>
    <t>1220005041515</t>
  </si>
  <si>
    <t>198103312020122001</t>
  </si>
  <si>
    <t>drg. DIAN EKA KUSUMARYATI, Sp.KGA</t>
  </si>
  <si>
    <t>199103242025212034</t>
  </si>
  <si>
    <t>199003222023212008</t>
  </si>
  <si>
    <t>Dian Rahmah Laelannisa</t>
  </si>
  <si>
    <t>FENTI WORO LESTARI, Amk</t>
  </si>
  <si>
    <t>483260626801000</t>
  </si>
  <si>
    <t>9000003621753</t>
  </si>
  <si>
    <t>714888542407000</t>
  </si>
  <si>
    <t>984563973048000</t>
  </si>
  <si>
    <t>9000004859964</t>
  </si>
  <si>
    <t>1220005947943</t>
  </si>
  <si>
    <t>198104042005011004</t>
  </si>
  <si>
    <t>Erwien Sri Ujianto, ST</t>
  </si>
  <si>
    <t>584561138061000</t>
  </si>
  <si>
    <t>1220007620324</t>
  </si>
  <si>
    <t>199104012025212076</t>
  </si>
  <si>
    <t>199003292023211003</t>
  </si>
  <si>
    <t>Aprilianti Ramdhani Rachmat, Amd.Kep</t>
  </si>
  <si>
    <t>ADI BUDIAWAN, A.Md.Kep</t>
  </si>
  <si>
    <t>467552188442000</t>
  </si>
  <si>
    <t>198104052014021001</t>
  </si>
  <si>
    <t>710034828416000</t>
  </si>
  <si>
    <t>1220006590163</t>
  </si>
  <si>
    <t>RIAWAN ANDY NUGROHO</t>
  </si>
  <si>
    <t>9000009545931</t>
  </si>
  <si>
    <t>778831727017000</t>
  </si>
  <si>
    <t>1220005605731</t>
  </si>
  <si>
    <t>198104142009121005</t>
  </si>
  <si>
    <t>199104202025212053</t>
  </si>
  <si>
    <t>Dedi Suhenri</t>
  </si>
  <si>
    <t>199004132023211002</t>
  </si>
  <si>
    <t>Mutia Pratiwi</t>
  </si>
  <si>
    <t>ROBI AL ANSORI, Amk</t>
  </si>
  <si>
    <t>672577921045000</t>
  </si>
  <si>
    <t>712554161444000</t>
  </si>
  <si>
    <t>642231252034000</t>
  </si>
  <si>
    <t>1220005336295</t>
  </si>
  <si>
    <t>1220005898237</t>
  </si>
  <si>
    <t>9000023768295</t>
  </si>
  <si>
    <t>198104232020121001</t>
  </si>
  <si>
    <t>MOHAMMAD ARDHIAN SYAIFUDDIN, Sp.F.</t>
  </si>
  <si>
    <t>357724046015000</t>
  </si>
  <si>
    <t>1230006904843</t>
  </si>
  <si>
    <t>199104252025212044</t>
  </si>
  <si>
    <t>199005012023212009</t>
  </si>
  <si>
    <t>Annisa Triyudhi A, Amd</t>
  </si>
  <si>
    <t>ERNASARI, AMK</t>
  </si>
  <si>
    <t>756845152017000</t>
  </si>
  <si>
    <t>094409711001000</t>
  </si>
  <si>
    <t>9000012771995</t>
  </si>
  <si>
    <t>1030005297649</t>
  </si>
  <si>
    <t>198105032009121001</t>
  </si>
  <si>
    <t>dr. ADI SOPIANDI</t>
  </si>
  <si>
    <t>685866824223000</t>
  </si>
  <si>
    <t>1300005539674</t>
  </si>
  <si>
    <t>199005252023212007</t>
  </si>
  <si>
    <t>199105042025211073</t>
  </si>
  <si>
    <t>MIA HARISANDI, AMK</t>
  </si>
  <si>
    <t>Hangga Irawan, AMTE</t>
  </si>
  <si>
    <t>667798102407000</t>
  </si>
  <si>
    <t>1220005947968</t>
  </si>
  <si>
    <t>703648063407000</t>
  </si>
  <si>
    <t>9000023768204</t>
  </si>
  <si>
    <t>198105082002122001</t>
  </si>
  <si>
    <t>SITI HANI</t>
  </si>
  <si>
    <t>594385338004000</t>
  </si>
  <si>
    <t>199006192023211004</t>
  </si>
  <si>
    <t>1220004039197</t>
  </si>
  <si>
    <t>ANDRIANSYA PUTRA, A.Md</t>
  </si>
  <si>
    <t>199105042025212071</t>
  </si>
  <si>
    <t>Ameilia HM, SKM</t>
  </si>
  <si>
    <t>720218213315000</t>
  </si>
  <si>
    <t>9000029082279</t>
  </si>
  <si>
    <t>735608143531000</t>
  </si>
  <si>
    <t>1220006983194</t>
  </si>
  <si>
    <t>Salami Purnamaningtyas</t>
  </si>
  <si>
    <t>353031867008000</t>
  </si>
  <si>
    <t>199007272023212010</t>
  </si>
  <si>
    <t>NURI DWI SUSANTI</t>
  </si>
  <si>
    <t>548155795006000</t>
  </si>
  <si>
    <t>198105202012121002</t>
  </si>
  <si>
    <t>1660000393520</t>
  </si>
  <si>
    <t>199105052025212086</t>
  </si>
  <si>
    <t>IKHWAN NURHADI</t>
  </si>
  <si>
    <t>Azizah Nursanti</t>
  </si>
  <si>
    <t>778831693031000</t>
  </si>
  <si>
    <t>457647816009000</t>
  </si>
  <si>
    <t>1220004617901</t>
  </si>
  <si>
    <t>9000025421901</t>
  </si>
  <si>
    <t>198105302006042002</t>
  </si>
  <si>
    <t>SANTI MEILAN</t>
  </si>
  <si>
    <t>492190558413000</t>
  </si>
  <si>
    <t>1220004479302</t>
  </si>
  <si>
    <t>199008092023212007</t>
  </si>
  <si>
    <t>199105132025212064</t>
  </si>
  <si>
    <t>DWI NUR AGUSTYORINI, AMK</t>
  </si>
  <si>
    <t>Wanda Ayu Alfiani, Amd. Prs</t>
  </si>
  <si>
    <t>661122903407000</t>
  </si>
  <si>
    <t>1030005595141</t>
  </si>
  <si>
    <t>458609294407000</t>
  </si>
  <si>
    <t>9000029081800</t>
  </si>
  <si>
    <t>198106072009121001</t>
  </si>
  <si>
    <t>M. MUNAWAR</t>
  </si>
  <si>
    <t>597166511403000</t>
  </si>
  <si>
    <t>1220005588044</t>
  </si>
  <si>
    <t>199008122023212008</t>
  </si>
  <si>
    <t>RITA AGUSTIN, A.Md.Kep</t>
  </si>
  <si>
    <t>199106092025212039</t>
  </si>
  <si>
    <t>948377783648000</t>
  </si>
  <si>
    <t>198106212010121001</t>
  </si>
  <si>
    <t>Trisni Sari Nurul Wardani, Amd</t>
  </si>
  <si>
    <t>9000009094575</t>
  </si>
  <si>
    <t>ARDI SETIAWAN</t>
  </si>
  <si>
    <t>715591988412000</t>
  </si>
  <si>
    <t>777774506035000</t>
  </si>
  <si>
    <t>9000014859376</t>
  </si>
  <si>
    <t>1220005690873</t>
  </si>
  <si>
    <t>198106252005012002</t>
  </si>
  <si>
    <t>199008242023212010</t>
  </si>
  <si>
    <t>MELIYANA,AMK</t>
  </si>
  <si>
    <t>AGUS SETIANI, AMK</t>
  </si>
  <si>
    <t>743169104403000</t>
  </si>
  <si>
    <t>199106242025211047</t>
  </si>
  <si>
    <t>773987748009000</t>
  </si>
  <si>
    <t>1220005950111</t>
  </si>
  <si>
    <t>Firman Taulana, A.Md</t>
  </si>
  <si>
    <t>1220004279108</t>
  </si>
  <si>
    <t>757434691402000</t>
  </si>
  <si>
    <t>1240006642848</t>
  </si>
  <si>
    <t>198106282009121001</t>
  </si>
  <si>
    <t>Rizal Maliki</t>
  </si>
  <si>
    <t>199008292023212007</t>
  </si>
  <si>
    <t>349116277407000</t>
  </si>
  <si>
    <t>EKA NUR RAHMAH, AMK</t>
  </si>
  <si>
    <t>1220005426419</t>
  </si>
  <si>
    <t>715373544085000</t>
  </si>
  <si>
    <t>1220005944999</t>
  </si>
  <si>
    <t>199106302025212042</t>
  </si>
  <si>
    <t>Nurul Fikri, A.Md</t>
  </si>
  <si>
    <t>198107042014122001</t>
  </si>
  <si>
    <t>458531381412000</t>
  </si>
  <si>
    <t>KLARA YULIARTI, dr, SpA</t>
  </si>
  <si>
    <t>9000017644650</t>
  </si>
  <si>
    <t>195223144003000</t>
  </si>
  <si>
    <t>1250005759428</t>
  </si>
  <si>
    <t>199009012023212013</t>
  </si>
  <si>
    <t>TRI WULANDARI, A.Md.Kep</t>
  </si>
  <si>
    <t>543767099435000</t>
  </si>
  <si>
    <t>198107052022031001</t>
  </si>
  <si>
    <t>9000005930939</t>
  </si>
  <si>
    <t xml:space="preserve">dr. HENRY KODRAT, Sp.Onk.Rad.                                                                       </t>
  </si>
  <si>
    <t>199107142025211071</t>
  </si>
  <si>
    <t>Yulianto</t>
  </si>
  <si>
    <t>899186571113000</t>
  </si>
  <si>
    <t>1060007539862</t>
  </si>
  <si>
    <t>704596071525000</t>
  </si>
  <si>
    <t>10</t>
  </si>
  <si>
    <t>1230006145058</t>
  </si>
  <si>
    <t>199010042023212009</t>
  </si>
  <si>
    <t>198107082008011019</t>
  </si>
  <si>
    <t>WANGI PRATIWI, A.Md.RO</t>
  </si>
  <si>
    <t>ARIYANTO</t>
  </si>
  <si>
    <t>454672387429000</t>
  </si>
  <si>
    <t>1220009707830</t>
  </si>
  <si>
    <t>251728218418000</t>
  </si>
  <si>
    <t>1220004381003</t>
  </si>
  <si>
    <t>199108032025212052</t>
  </si>
  <si>
    <t>Agustin Dwi Kusumas Tuti, A.Md</t>
  </si>
  <si>
    <t>661734137023000</t>
  </si>
  <si>
    <t>9000006104906</t>
  </si>
  <si>
    <t>198107112007011012</t>
  </si>
  <si>
    <t>YUDI ELYAS</t>
  </si>
  <si>
    <t>199011022023211003</t>
  </si>
  <si>
    <t>245313556433000</t>
  </si>
  <si>
    <t>ADJI WIDIANTORO, AMK</t>
  </si>
  <si>
    <t>7295911055 / BSI</t>
  </si>
  <si>
    <t>757540968524000</t>
  </si>
  <si>
    <t>9000012781739</t>
  </si>
  <si>
    <t>199108062025211038</t>
  </si>
  <si>
    <t>198107112007012011</t>
  </si>
  <si>
    <t>Tegar Prasetyo Asri, S.Kom</t>
  </si>
  <si>
    <t>ELI PURWATI</t>
  </si>
  <si>
    <t>727420085006000</t>
  </si>
  <si>
    <t>687375667412000</t>
  </si>
  <si>
    <t>9000029081701</t>
  </si>
  <si>
    <t>1220004185818</t>
  </si>
  <si>
    <t>199012102023212009</t>
  </si>
  <si>
    <t>DEWI LESTARI, AMK</t>
  </si>
  <si>
    <t>984563791438000</t>
  </si>
  <si>
    <t>9000005226916</t>
  </si>
  <si>
    <t>198107212007012018</t>
  </si>
  <si>
    <t>YULIATI WIDIASTUTI</t>
  </si>
  <si>
    <t>678398579009000</t>
  </si>
  <si>
    <t>1220004360312</t>
  </si>
  <si>
    <t>199108082025212081</t>
  </si>
  <si>
    <t>Uswatun Hasanah</t>
  </si>
  <si>
    <t>984563767407000</t>
  </si>
  <si>
    <t>198107212014121001</t>
  </si>
  <si>
    <t>199012302023212006</t>
  </si>
  <si>
    <t>ALDY HERIWARDITO, dr, SpAn</t>
  </si>
  <si>
    <t>1220006258720</t>
  </si>
  <si>
    <t>DESSY PURNAMA SARI, AMd. Kep</t>
  </si>
  <si>
    <t>087819819003000</t>
  </si>
  <si>
    <t>1220005600229</t>
  </si>
  <si>
    <t>640773990621000</t>
  </si>
  <si>
    <t>9000025430035</t>
  </si>
  <si>
    <t>198107242008012014</t>
  </si>
  <si>
    <t>NURLAILA KOMARA</t>
  </si>
  <si>
    <t>199108102025212060</t>
  </si>
  <si>
    <t>Lia Agustina Mayharti, AM.d</t>
  </si>
  <si>
    <t>788618510034000</t>
  </si>
  <si>
    <t>1220004975408</t>
  </si>
  <si>
    <t>719289357005000</t>
  </si>
  <si>
    <t>9000029079572</t>
  </si>
  <si>
    <t>199101022023212005</t>
  </si>
  <si>
    <t>RIZKY AMALIA, AMF</t>
  </si>
  <si>
    <t>460832934407000</t>
  </si>
  <si>
    <t>1220005927861</t>
  </si>
  <si>
    <t>198107252007011014</t>
  </si>
  <si>
    <t>BUDY SAPUTRA</t>
  </si>
  <si>
    <t>687375576432000</t>
  </si>
  <si>
    <t>1220004336411</t>
  </si>
  <si>
    <t>199108202025212060</t>
  </si>
  <si>
    <t>Amilla Rahmani, SE</t>
  </si>
  <si>
    <t>199101062023212007</t>
  </si>
  <si>
    <t>753538040009000</t>
  </si>
  <si>
    <t>DEWI ANGGRAINI, AMK</t>
  </si>
  <si>
    <t>198107262008042001</t>
  </si>
  <si>
    <t>1220006319415</t>
  </si>
  <si>
    <t>dr. WIDIASTUTI YULIA YUSUF</t>
  </si>
  <si>
    <t>640326740048000</t>
  </si>
  <si>
    <t>9000016424823</t>
  </si>
  <si>
    <t>148481963106000</t>
  </si>
  <si>
    <t>1580001534726</t>
  </si>
  <si>
    <t>199108232025212052</t>
  </si>
  <si>
    <t>198107282005012007</t>
  </si>
  <si>
    <t>Laelatul Farkha, AMd</t>
  </si>
  <si>
    <t>ERLIN FITRIA YUSLIANA</t>
  </si>
  <si>
    <t>712422633501000</t>
  </si>
  <si>
    <t>199102102023211002</t>
  </si>
  <si>
    <t>9000020954682</t>
  </si>
  <si>
    <t>FIRZA TSANI, A.Md.Kep</t>
  </si>
  <si>
    <t>546570912502000</t>
  </si>
  <si>
    <t>687375790004000</t>
  </si>
  <si>
    <t>9000025432973</t>
  </si>
  <si>
    <t>1220004282359</t>
  </si>
  <si>
    <t>199108272025212055</t>
  </si>
  <si>
    <t>Dwi Retno Kurnia Putri</t>
  </si>
  <si>
    <t>715029849435000</t>
  </si>
  <si>
    <t>198107282007102001</t>
  </si>
  <si>
    <t>1670000488980</t>
  </si>
  <si>
    <t>YULIA SUMIARSIH</t>
  </si>
  <si>
    <t>199102102023212010</t>
  </si>
  <si>
    <t>RANI CHAERUNISA, A.Md.RMIK</t>
  </si>
  <si>
    <t>705365690009000</t>
  </si>
  <si>
    <t>1220006243037</t>
  </si>
  <si>
    <t>248175572412000</t>
  </si>
  <si>
    <t>1220005042257</t>
  </si>
  <si>
    <t>199108292025211041</t>
  </si>
  <si>
    <t>Ismail Masri, Amd</t>
  </si>
  <si>
    <t>984564617043000</t>
  </si>
  <si>
    <t>9000017644411</t>
  </si>
  <si>
    <t>198108012005012003</t>
  </si>
  <si>
    <t>199103192023212004</t>
  </si>
  <si>
    <t>FITRI RAKHMAWATI,AMK</t>
  </si>
  <si>
    <t>NASITOTUL JANNAH, AMK</t>
  </si>
  <si>
    <t>982643165521000</t>
  </si>
  <si>
    <t>9000023768246</t>
  </si>
  <si>
    <t>594453482009000</t>
  </si>
  <si>
    <t>1220004632108</t>
  </si>
  <si>
    <t>199109302025211044</t>
  </si>
  <si>
    <t>Septian Dharma</t>
  </si>
  <si>
    <t>713260255411000</t>
  </si>
  <si>
    <t>9000029082352</t>
  </si>
  <si>
    <t>199104042023211005</t>
  </si>
  <si>
    <t>198108072006042002</t>
  </si>
  <si>
    <t>PRAPTO MUKTI NUGROHO, A.Md.RMIK</t>
  </si>
  <si>
    <t>NURHASANA</t>
  </si>
  <si>
    <t>543589071085000</t>
  </si>
  <si>
    <t>9000009644486</t>
  </si>
  <si>
    <t>590082616432000</t>
  </si>
  <si>
    <t>1220004497122</t>
  </si>
  <si>
    <t>199110012025211057</t>
  </si>
  <si>
    <t>Kharisma Suparman Putra, A.Md.Prs</t>
  </si>
  <si>
    <t>450050729006000</t>
  </si>
  <si>
    <t>1270006801664</t>
  </si>
  <si>
    <t>198108072010122001</t>
  </si>
  <si>
    <t>199104272023211003</t>
  </si>
  <si>
    <t>JUWITA FITRIANINGSIH</t>
  </si>
  <si>
    <t>ANDRIYANTO, AMK</t>
  </si>
  <si>
    <t>718321169407000</t>
  </si>
  <si>
    <t>095165882014000</t>
  </si>
  <si>
    <t>9000006273800</t>
  </si>
  <si>
    <t>1220005614535</t>
  </si>
  <si>
    <t>199111092025211046</t>
  </si>
  <si>
    <t>Nanang Sutisna</t>
  </si>
  <si>
    <t>198108092005012004</t>
  </si>
  <si>
    <t>NELLY ERYWATY SITOMPUL</t>
  </si>
  <si>
    <t>743020083438000</t>
  </si>
  <si>
    <t>9000029081859</t>
  </si>
  <si>
    <t>590082624009000</t>
  </si>
  <si>
    <t>199105082023212012</t>
  </si>
  <si>
    <t>1220004282573</t>
  </si>
  <si>
    <t>DIAH NURKHASANAH, Amd.Kep</t>
  </si>
  <si>
    <t>757250781501000</t>
  </si>
  <si>
    <t>9000025459752</t>
  </si>
  <si>
    <t>198108152005012002</t>
  </si>
  <si>
    <t>GINA PURNAMAYANTI, SKp</t>
  </si>
  <si>
    <t>199111092025212041</t>
  </si>
  <si>
    <t>594385270002000</t>
  </si>
  <si>
    <t>Dian Novita Hadi</t>
  </si>
  <si>
    <t>1220004281740</t>
  </si>
  <si>
    <t>669456634412000</t>
  </si>
  <si>
    <t>9000016424781</t>
  </si>
  <si>
    <t>199105132023212004</t>
  </si>
  <si>
    <t>VERA YUSARI, AMK</t>
  </si>
  <si>
    <t>809558059023000</t>
  </si>
  <si>
    <t>198108152009121001</t>
  </si>
  <si>
    <t>9000015377931</t>
  </si>
  <si>
    <t>Chairurohman</t>
  </si>
  <si>
    <t>790689384033000</t>
  </si>
  <si>
    <t>1220005587988</t>
  </si>
  <si>
    <t>199111152025212049</t>
  </si>
  <si>
    <t>Indah Novita Wulandari</t>
  </si>
  <si>
    <t>875332215011000</t>
  </si>
  <si>
    <t>1220005383461</t>
  </si>
  <si>
    <t>198108172008121003</t>
  </si>
  <si>
    <t>199105182023212005</t>
  </si>
  <si>
    <t>Agus Sulistyo</t>
  </si>
  <si>
    <t>MEI RIANI, A.Md.Kep</t>
  </si>
  <si>
    <t>985447507435000</t>
  </si>
  <si>
    <t>778831685403000</t>
  </si>
  <si>
    <t>9000012781796</t>
  </si>
  <si>
    <t>1220001051898</t>
  </si>
  <si>
    <t>198108172008122002</t>
  </si>
  <si>
    <t>199112222025212047</t>
  </si>
  <si>
    <t>Eva Gustina Merdekawaty</t>
  </si>
  <si>
    <t>Laksmi Sholihati, S.Si</t>
  </si>
  <si>
    <t>772270617008000</t>
  </si>
  <si>
    <t>815399860086000</t>
  </si>
  <si>
    <t>199105192023211004</t>
  </si>
  <si>
    <t>1220005478212</t>
  </si>
  <si>
    <t>1180007946741</t>
  </si>
  <si>
    <t>MIKAEL, A.Md,Rad</t>
  </si>
  <si>
    <t>716493515001000</t>
  </si>
  <si>
    <t>1150006672408</t>
  </si>
  <si>
    <t>198108192022031001</t>
  </si>
  <si>
    <t xml:space="preserve">dr. BIRRY KARIM, Sp.PD.(K)                                                                          </t>
  </si>
  <si>
    <t>263424582001000</t>
  </si>
  <si>
    <t>199202262025212045</t>
  </si>
  <si>
    <t>0060004545475</t>
  </si>
  <si>
    <t>Rosmalia Febrini Putri</t>
  </si>
  <si>
    <t>199106122023212004</t>
  </si>
  <si>
    <t>983138975432000</t>
  </si>
  <si>
    <t>SRI WAHYUNI, AMK</t>
  </si>
  <si>
    <t>1220007982013</t>
  </si>
  <si>
    <t>756744413001000</t>
  </si>
  <si>
    <t>198108252007011014</t>
  </si>
  <si>
    <t>9000025433112</t>
  </si>
  <si>
    <t>YUDI WAHYU WIDODO</t>
  </si>
  <si>
    <t>243354376412000</t>
  </si>
  <si>
    <t>1220004185826</t>
  </si>
  <si>
    <t>198108312012121001</t>
  </si>
  <si>
    <t>199203102025211073</t>
  </si>
  <si>
    <t>AGUNG PURWADI</t>
  </si>
  <si>
    <t>RAMADANI TRISANDI</t>
  </si>
  <si>
    <t>199107062023211003</t>
  </si>
  <si>
    <t>MUHAMMAD BAKRI, A.Md.Kep</t>
  </si>
  <si>
    <t>589554047013000</t>
  </si>
  <si>
    <t>984564245407000</t>
  </si>
  <si>
    <t>1220004709732</t>
  </si>
  <si>
    <t>9000006253505</t>
  </si>
  <si>
    <t>986789196712000</t>
  </si>
  <si>
    <t>9000029088235</t>
  </si>
  <si>
    <t>198109062005011004</t>
  </si>
  <si>
    <t>JOHAN ADITYATAMA SALEH, SE,MM.,Ak</t>
  </si>
  <si>
    <t>483115119301000</t>
  </si>
  <si>
    <t>199203142025211046</t>
  </si>
  <si>
    <t>1220007807236</t>
  </si>
  <si>
    <t>Tarmin Samudin, A.Md.Kes</t>
  </si>
  <si>
    <t>199107082023212013</t>
  </si>
  <si>
    <t>LULU LUTFIA, AMK</t>
  </si>
  <si>
    <t>805724788816000</t>
  </si>
  <si>
    <t>1620004285866</t>
  </si>
  <si>
    <t>983139163024000</t>
  </si>
  <si>
    <t>1220005950087</t>
  </si>
  <si>
    <t>198109062010122001</t>
  </si>
  <si>
    <t>DEWI SARTIKA</t>
  </si>
  <si>
    <t>774008601014000</t>
  </si>
  <si>
    <t>1220004218221</t>
  </si>
  <si>
    <t>199203172025212051</t>
  </si>
  <si>
    <t>198109102005012002</t>
  </si>
  <si>
    <t>Nurul Rachmawati, A.Md</t>
  </si>
  <si>
    <t>WINDY HADIANA</t>
  </si>
  <si>
    <t>199107252023211019</t>
  </si>
  <si>
    <t>JAJANG NURJAMAN, A.Md.A.B</t>
  </si>
  <si>
    <t>756029161024000</t>
  </si>
  <si>
    <t>594452856412000</t>
  </si>
  <si>
    <t>9000029080984</t>
  </si>
  <si>
    <t>1220004278274</t>
  </si>
  <si>
    <t>939752549421000</t>
  </si>
  <si>
    <t>1220006959210</t>
  </si>
  <si>
    <t>198109112005012005</t>
  </si>
  <si>
    <t>DEWI DARMAWANTI,AMK</t>
  </si>
  <si>
    <t>889999405013000</t>
  </si>
  <si>
    <t>1220004282078</t>
  </si>
  <si>
    <t>199204102025211078</t>
  </si>
  <si>
    <t>Sondra Arviansyah</t>
  </si>
  <si>
    <t>199108172023212009</t>
  </si>
  <si>
    <t>IIN RAHAYU, AMK</t>
  </si>
  <si>
    <t>749470266024000</t>
  </si>
  <si>
    <t>1220006313830</t>
  </si>
  <si>
    <t>983139874433000</t>
  </si>
  <si>
    <t>198109212007012017</t>
  </si>
  <si>
    <t>1220005955110</t>
  </si>
  <si>
    <t>HERLINA PURBA</t>
  </si>
  <si>
    <t>687375543412000</t>
  </si>
  <si>
    <t>1220004276096</t>
  </si>
  <si>
    <t>199205122025211066</t>
  </si>
  <si>
    <t>198109212008012007</t>
  </si>
  <si>
    <t>Ramaditya Adhi Nugroho</t>
  </si>
  <si>
    <t>199108202023212008</t>
  </si>
  <si>
    <t>NENY IRAYANTY SIRINGO-RINGO</t>
  </si>
  <si>
    <t>SETIANINGSIH, A.Md.Kep</t>
  </si>
  <si>
    <t>749472718024000</t>
  </si>
  <si>
    <t>734629280521000</t>
  </si>
  <si>
    <t>9000020946092</t>
  </si>
  <si>
    <t>594436081005000</t>
  </si>
  <si>
    <t>0060006697670</t>
  </si>
  <si>
    <t>1220004976711</t>
  </si>
  <si>
    <t>198110022010122002</t>
  </si>
  <si>
    <t>RAIHANITA ZAHRAH, dr.</t>
  </si>
  <si>
    <t>199205142025212058</t>
  </si>
  <si>
    <t>361526007412000</t>
  </si>
  <si>
    <t>Mergina Tri Jayanthi, Amd</t>
  </si>
  <si>
    <t>1220005755429</t>
  </si>
  <si>
    <t>199108222023212006</t>
  </si>
  <si>
    <t>PARBETY MUSTIKA AGUSTIN, AMAK</t>
  </si>
  <si>
    <t>731556494411000</t>
  </si>
  <si>
    <t>1220007105425</t>
  </si>
  <si>
    <t>548310416436000</t>
  </si>
  <si>
    <t>9000017644445</t>
  </si>
  <si>
    <t>198110092010121001</t>
  </si>
  <si>
    <t>JUMADI</t>
  </si>
  <si>
    <t>890455991002000</t>
  </si>
  <si>
    <t>0060004841809</t>
  </si>
  <si>
    <t>199205162025212057</t>
  </si>
  <si>
    <t>Nur Saputri, A.Md.MPRS</t>
  </si>
  <si>
    <t>763244555407000</t>
  </si>
  <si>
    <t>199108262023212006</t>
  </si>
  <si>
    <t>198110112006042002</t>
  </si>
  <si>
    <t>1220006304904</t>
  </si>
  <si>
    <t>INDAH AGUSTINI, AMK</t>
  </si>
  <si>
    <t>SURYANI, A.PTTD</t>
  </si>
  <si>
    <t>984564062005000</t>
  </si>
  <si>
    <t>9000016424559</t>
  </si>
  <si>
    <t>590082566031000</t>
  </si>
  <si>
    <t>1220004486398</t>
  </si>
  <si>
    <t>198110122010122002</t>
  </si>
  <si>
    <t>NENI WIDYANINGSIH</t>
  </si>
  <si>
    <t>199207072025212086</t>
  </si>
  <si>
    <t>Ari Yani Zahrun, AMF</t>
  </si>
  <si>
    <t>255014292008000</t>
  </si>
  <si>
    <t>828073221447000</t>
  </si>
  <si>
    <t>199109112023212008</t>
  </si>
  <si>
    <t>0060005052141</t>
  </si>
  <si>
    <t>CHITA ARMAIDA NUGRAHA, AMK</t>
  </si>
  <si>
    <t>9000025435281</t>
  </si>
  <si>
    <t>753692029023000</t>
  </si>
  <si>
    <t>9000020946126</t>
  </si>
  <si>
    <t>198110222006051001</t>
  </si>
  <si>
    <t>ARIEF CAHYADI, dr, Sp.An</t>
  </si>
  <si>
    <t>264370164005000</t>
  </si>
  <si>
    <t>1220006279528</t>
  </si>
  <si>
    <t>199207242025212051</t>
  </si>
  <si>
    <t>Yulia Kriswanti, S.Si</t>
  </si>
  <si>
    <t>199109242023212011</t>
  </si>
  <si>
    <t>ENI UMIATI, AMK</t>
  </si>
  <si>
    <t>3674066407920012</t>
  </si>
  <si>
    <t>198110272020122001</t>
  </si>
  <si>
    <t>9000021098828</t>
  </si>
  <si>
    <t>732253919006000</t>
  </si>
  <si>
    <t>dr. KSHETRA RINALDHY, Sp.B.(K)</t>
  </si>
  <si>
    <t>9000016424591</t>
  </si>
  <si>
    <t>887924991003001</t>
  </si>
  <si>
    <t>1220007598983</t>
  </si>
  <si>
    <t>199208042025212072</t>
  </si>
  <si>
    <t>198110282010121001</t>
  </si>
  <si>
    <t>Ika Pratiwi, AMK</t>
  </si>
  <si>
    <t>ERWIN EFFENDI</t>
  </si>
  <si>
    <t>199110092023211005</t>
  </si>
  <si>
    <t>KUS ARDIYANTO, AMK</t>
  </si>
  <si>
    <t>719230765045000</t>
  </si>
  <si>
    <t>361197908412000</t>
  </si>
  <si>
    <t>9000025430134</t>
  </si>
  <si>
    <t>1220005740652</t>
  </si>
  <si>
    <t>984564088432000</t>
  </si>
  <si>
    <t>9000015321012</t>
  </si>
  <si>
    <t>198111022020122001</t>
  </si>
  <si>
    <t>dr. MARINI STEPHANIE, Sp.PA</t>
  </si>
  <si>
    <t>087786299003000</t>
  </si>
  <si>
    <t>199208102025212078</t>
  </si>
  <si>
    <t>9000029092351</t>
  </si>
  <si>
    <t>Alvira Dwi Wulandari,Amd.Prs</t>
  </si>
  <si>
    <t>199110112023211003</t>
  </si>
  <si>
    <t>SIGIT SUSANTO, AMK</t>
  </si>
  <si>
    <t>707639068407000</t>
  </si>
  <si>
    <t>9000025421877</t>
  </si>
  <si>
    <t>755921541407000</t>
  </si>
  <si>
    <t>9000022057849</t>
  </si>
  <si>
    <t>198111162007012009</t>
  </si>
  <si>
    <t>ROSDIANA</t>
  </si>
  <si>
    <t>687375675008000</t>
  </si>
  <si>
    <t>1220004185503</t>
  </si>
  <si>
    <t>199208222025212051</t>
  </si>
  <si>
    <t>Anis Kustia, SE</t>
  </si>
  <si>
    <t>199110272023212007</t>
  </si>
  <si>
    <t>198111212007012006</t>
  </si>
  <si>
    <t>DIAH SUTANTI, AMK</t>
  </si>
  <si>
    <t>ENDAH KURNIAWATI, Amd.RO</t>
  </si>
  <si>
    <t>722698503004000</t>
  </si>
  <si>
    <t>708011317034000</t>
  </si>
  <si>
    <t>9000028325331</t>
  </si>
  <si>
    <t>1220006164837</t>
  </si>
  <si>
    <t>593751621027000</t>
  </si>
  <si>
    <t>1220004300045</t>
  </si>
  <si>
    <t>198111252022031001</t>
  </si>
  <si>
    <t xml:space="preserve">dr. SIMON SALIM, Sp.P.D.(K)                                                                         </t>
  </si>
  <si>
    <t>199210052025212083</t>
  </si>
  <si>
    <t>199201292023211004</t>
  </si>
  <si>
    <t>141483453047000</t>
  </si>
  <si>
    <t>Betty Ayu Lestari</t>
  </si>
  <si>
    <t>CHANDRA FERI ARTHA, AMK</t>
  </si>
  <si>
    <t>1220005688927</t>
  </si>
  <si>
    <t>726887342646000</t>
  </si>
  <si>
    <t>660039918528000</t>
  </si>
  <si>
    <t>9000014487004</t>
  </si>
  <si>
    <t>1170006294987</t>
  </si>
  <si>
    <t>198111282014122004</t>
  </si>
  <si>
    <t>CAHYANI GITA AMBARSARI, dr, SpA</t>
  </si>
  <si>
    <t>690176376064000</t>
  </si>
  <si>
    <t>1220005934172</t>
  </si>
  <si>
    <t>199201302023212006</t>
  </si>
  <si>
    <t>SITI BAROKAH, AMK</t>
  </si>
  <si>
    <t>199210062025212037</t>
  </si>
  <si>
    <t>198112022010121001</t>
  </si>
  <si>
    <t>760576843522000</t>
  </si>
  <si>
    <t>SYAFRUDIN</t>
  </si>
  <si>
    <t>Maspupah Marzha</t>
  </si>
  <si>
    <t>9000023763270</t>
  </si>
  <si>
    <t>790729479017000</t>
  </si>
  <si>
    <t>970939591433000</t>
  </si>
  <si>
    <t>1220005744399</t>
  </si>
  <si>
    <t>1220006692977</t>
  </si>
  <si>
    <t>198112052009122001</t>
  </si>
  <si>
    <t>NENY HERMAWATI</t>
  </si>
  <si>
    <t>199203052023212008</t>
  </si>
  <si>
    <t>UTAMI ROHMANDIYAH, Amk</t>
  </si>
  <si>
    <t>689552313009000</t>
  </si>
  <si>
    <t>1290001299193</t>
  </si>
  <si>
    <t>724967526009000</t>
  </si>
  <si>
    <t>199210152025212063</t>
  </si>
  <si>
    <t>9000020946282</t>
  </si>
  <si>
    <t>Benedicta Saragih, SE</t>
  </si>
  <si>
    <t>755574407402000</t>
  </si>
  <si>
    <t>198112072005012003</t>
  </si>
  <si>
    <t>9000020956513</t>
  </si>
  <si>
    <t>RONA IRMAYANI SORMIN, S.Kp</t>
  </si>
  <si>
    <t>344310925002000</t>
  </si>
  <si>
    <t>1220004281724</t>
  </si>
  <si>
    <t>199204052023212009</t>
  </si>
  <si>
    <t>DESKA RINTAN PRADINKA, A.Md.Rad</t>
  </si>
  <si>
    <t>663002426435000</t>
  </si>
  <si>
    <t>198112072010121002</t>
  </si>
  <si>
    <t>9000025422123</t>
  </si>
  <si>
    <t>AJI FARID</t>
  </si>
  <si>
    <t>199210302025212052</t>
  </si>
  <si>
    <t>Arni Oktavia Gultom</t>
  </si>
  <si>
    <t>774114714013000</t>
  </si>
  <si>
    <t>1010006338410</t>
  </si>
  <si>
    <t>169704475008000</t>
  </si>
  <si>
    <t>1220006719853</t>
  </si>
  <si>
    <t>198112142010122001</t>
  </si>
  <si>
    <t>199204142023211005</t>
  </si>
  <si>
    <t>RINA SUHARTATIK</t>
  </si>
  <si>
    <t>APRIZON NYKEN THRISNO AR, AMK</t>
  </si>
  <si>
    <t>707534699023000</t>
  </si>
  <si>
    <t>788617835016000</t>
  </si>
  <si>
    <t>9000025429474</t>
  </si>
  <si>
    <t>1220005730109</t>
  </si>
  <si>
    <t>199211102025212063</t>
  </si>
  <si>
    <t>Nofia Restiliani, Amk</t>
  </si>
  <si>
    <t>741238851529000</t>
  </si>
  <si>
    <t>9000025430118</t>
  </si>
  <si>
    <t>198112242009121001</t>
  </si>
  <si>
    <t>SYARIF HIDAYAT</t>
  </si>
  <si>
    <t>880875022008000</t>
  </si>
  <si>
    <t>1220005471712</t>
  </si>
  <si>
    <t>199205162023212011</t>
  </si>
  <si>
    <t>ANITA YULIANTI, AMK</t>
  </si>
  <si>
    <t>718884547407000</t>
  </si>
  <si>
    <t>9000020954898</t>
  </si>
  <si>
    <t>198112292010122001</t>
  </si>
  <si>
    <t>199211202025212062</t>
  </si>
  <si>
    <t>ERLIANI SIREGAR</t>
  </si>
  <si>
    <t>Risnawati</t>
  </si>
  <si>
    <t>721575181429000</t>
  </si>
  <si>
    <t>478310857009000</t>
  </si>
  <si>
    <t>1300018458458</t>
  </si>
  <si>
    <t>1220005746055</t>
  </si>
  <si>
    <t>199211242025212043</t>
  </si>
  <si>
    <t>198112302020121001</t>
  </si>
  <si>
    <t>Fatimatul Hikmah, A.Md</t>
  </si>
  <si>
    <t>dr. ANGGA PRAMUDITA, Sp.PD</t>
  </si>
  <si>
    <t>806121042448000</t>
  </si>
  <si>
    <t>1220007556528</t>
  </si>
  <si>
    <t>714068632061000</t>
  </si>
  <si>
    <t>1220007480299</t>
  </si>
  <si>
    <t>198201022014122001</t>
  </si>
  <si>
    <t>199207102023212015</t>
  </si>
  <si>
    <t>ERNY SISKA SARIFAH MATONDANG, dr</t>
  </si>
  <si>
    <t>DEWANTI YULI ARIYANI, AMK</t>
  </si>
  <si>
    <t>199211302025212056</t>
  </si>
  <si>
    <t>257142182122000</t>
  </si>
  <si>
    <t>718011505513000</t>
  </si>
  <si>
    <t>1220005906451</t>
  </si>
  <si>
    <t>9000025429516</t>
  </si>
  <si>
    <t>198201092009121001</t>
  </si>
  <si>
    <t>Saprudin</t>
  </si>
  <si>
    <t>597149939412000</t>
  </si>
  <si>
    <t>1220005597193</t>
  </si>
  <si>
    <t>Martina, AMAK</t>
  </si>
  <si>
    <t>199208112023212005</t>
  </si>
  <si>
    <t>ELIN NABILA, A.Md.Kep</t>
  </si>
  <si>
    <t>809079676811000</t>
  </si>
  <si>
    <t>198201212020121001</t>
  </si>
  <si>
    <t>734391287311000</t>
  </si>
  <si>
    <t>1620005640796</t>
  </si>
  <si>
    <t>dr. HASAN, Sp.P.D.</t>
  </si>
  <si>
    <t>9000012781762</t>
  </si>
  <si>
    <t>091351973035000</t>
  </si>
  <si>
    <t>9000017644429</t>
  </si>
  <si>
    <t>198201272005011003</t>
  </si>
  <si>
    <t>IBNU HADI</t>
  </si>
  <si>
    <t>199212062025212071</t>
  </si>
  <si>
    <t>199208122023212011</t>
  </si>
  <si>
    <t>Santika Firyandini</t>
  </si>
  <si>
    <t>NUR DIANING, A.Md</t>
  </si>
  <si>
    <t>680929999086000</t>
  </si>
  <si>
    <t>722051208412000</t>
  </si>
  <si>
    <t>1220004282821</t>
  </si>
  <si>
    <t>721666592545000</t>
  </si>
  <si>
    <t>9000029082295</t>
  </si>
  <si>
    <t>9000029082303</t>
  </si>
  <si>
    <t>198202042022031001</t>
  </si>
  <si>
    <t xml:space="preserve">dr. FEBIANSYAH IBRAHIM, Sp.B.(K)                                                                    </t>
  </si>
  <si>
    <t>199208142023212004</t>
  </si>
  <si>
    <t>199212132025212049</t>
  </si>
  <si>
    <t>PIPIH RATNASARI, Amd.Rad</t>
  </si>
  <si>
    <t>Desti Indrawantri, Amd</t>
  </si>
  <si>
    <t>729375915411000</t>
  </si>
  <si>
    <t>970548947015000</t>
  </si>
  <si>
    <t>365510320432000</t>
  </si>
  <si>
    <t>1220007519112</t>
  </si>
  <si>
    <t>1560010572743</t>
  </si>
  <si>
    <t>1220009990956</t>
  </si>
  <si>
    <t>198202102007012012</t>
  </si>
  <si>
    <t>SITI NUR EKOWATI</t>
  </si>
  <si>
    <t>199210122023212008</t>
  </si>
  <si>
    <t>WANDA KOESHERAWATY, AMK</t>
  </si>
  <si>
    <t>199212142025212046</t>
  </si>
  <si>
    <t>076140086023001</t>
  </si>
  <si>
    <t>Ismi Fazkia, AMd</t>
  </si>
  <si>
    <t>1220004185644</t>
  </si>
  <si>
    <t>720187863432000</t>
  </si>
  <si>
    <t>702393059412000</t>
  </si>
  <si>
    <t>1220006309234</t>
  </si>
  <si>
    <t>9000010261239</t>
  </si>
  <si>
    <t>198202212007012007</t>
  </si>
  <si>
    <t>ANNI FARIDA RITONGA</t>
  </si>
  <si>
    <t>687375501425000</t>
  </si>
  <si>
    <t>1220004185628</t>
  </si>
  <si>
    <t>199210172023212012</t>
  </si>
  <si>
    <t>199301012025212103</t>
  </si>
  <si>
    <t>TIKA MAULIDA KURNIAWATI, AmK</t>
  </si>
  <si>
    <t>Zahrina Tresna Wahidin, S.Gz</t>
  </si>
  <si>
    <t>720999574418000</t>
  </si>
  <si>
    <t>9000025430191</t>
  </si>
  <si>
    <t>198202282009122002</t>
  </si>
  <si>
    <t>802377531014000</t>
  </si>
  <si>
    <t>Sri Sunarmi</t>
  </si>
  <si>
    <t>1440014459926</t>
  </si>
  <si>
    <t>355658659002000</t>
  </si>
  <si>
    <t>1220005599496</t>
  </si>
  <si>
    <t>199211252023212005</t>
  </si>
  <si>
    <t>198203012020122001</t>
  </si>
  <si>
    <t>NURMAYA CAMELIA, A.Md.Kep</t>
  </si>
  <si>
    <t>199301082025212034</t>
  </si>
  <si>
    <t>dr. TANTRI HELLYANTI, Sp.P.A.</t>
  </si>
  <si>
    <t>9000029079531</t>
  </si>
  <si>
    <t>Nitis Wahyu Sejati, AMd</t>
  </si>
  <si>
    <t>670580059407000</t>
  </si>
  <si>
    <t>718961311002000</t>
  </si>
  <si>
    <t>1220007070421</t>
  </si>
  <si>
    <t>9000029082055</t>
  </si>
  <si>
    <t>198203052010122002</t>
  </si>
  <si>
    <t>SITI MUNAWAROH</t>
  </si>
  <si>
    <t>199212052023212011</t>
  </si>
  <si>
    <t>WIWI KARTIWI DAMAYANTI, A.Md.Kep</t>
  </si>
  <si>
    <t>787107507416000</t>
  </si>
  <si>
    <t>765060462445000</t>
  </si>
  <si>
    <t>1220005746253</t>
  </si>
  <si>
    <t>1220007621892</t>
  </si>
  <si>
    <t>199301112025211036</t>
  </si>
  <si>
    <t>Endar Koswara, A.Md</t>
  </si>
  <si>
    <t>3174041101930005</t>
  </si>
  <si>
    <t>1240010109420</t>
  </si>
  <si>
    <t>198203062014121001</t>
  </si>
  <si>
    <t>ARIE MUNANDAR, dr, Sp.Onk.Rad</t>
  </si>
  <si>
    <t>672063351013000</t>
  </si>
  <si>
    <t>1010005044431</t>
  </si>
  <si>
    <t>199301262023212009</t>
  </si>
  <si>
    <t>IRMA WAHYUNINGSIH, A.md.Kep</t>
  </si>
  <si>
    <t>713381465521000</t>
  </si>
  <si>
    <t>1220011095976</t>
  </si>
  <si>
    <t>198203072010122003</t>
  </si>
  <si>
    <t>199302052025211046</t>
  </si>
  <si>
    <t>SANTI SUSANTI R SINAGA</t>
  </si>
  <si>
    <t>Rahmat Sugiarto, A.Md.Kep</t>
  </si>
  <si>
    <t>757940283521000</t>
  </si>
  <si>
    <t>360877039402000</t>
  </si>
  <si>
    <t>1390015985116</t>
  </si>
  <si>
    <t>1220005727378</t>
  </si>
  <si>
    <t>199302222023212005</t>
  </si>
  <si>
    <t>INES TRI PEBRIANA, AMK</t>
  </si>
  <si>
    <t>712095017529000</t>
  </si>
  <si>
    <t>198203082008012019</t>
  </si>
  <si>
    <t>9000029088631</t>
  </si>
  <si>
    <t>LELLIYA SUARI</t>
  </si>
  <si>
    <t>680930450017000</t>
  </si>
  <si>
    <t>1220005026185</t>
  </si>
  <si>
    <t>199304062025211064</t>
  </si>
  <si>
    <t>Imam Kadarrusman Amd.RMIK</t>
  </si>
  <si>
    <t>704940667442000</t>
  </si>
  <si>
    <t>9000029082253</t>
  </si>
  <si>
    <t>198203102005012002</t>
  </si>
  <si>
    <t>ITA ANIYATI</t>
  </si>
  <si>
    <t>NUR AHMAD GIRIYANTO, A.Md.Kep</t>
  </si>
  <si>
    <t>803183201522000</t>
  </si>
  <si>
    <t>680929668034000</t>
  </si>
  <si>
    <t>1220004282201</t>
  </si>
  <si>
    <t>199304182025212058</t>
  </si>
  <si>
    <t>Annisa Putri, SKM</t>
  </si>
  <si>
    <t>198203102007012015</t>
  </si>
  <si>
    <t>734430929009000</t>
  </si>
  <si>
    <t>RENI RAHMAWATI</t>
  </si>
  <si>
    <t>9000029091965</t>
  </si>
  <si>
    <t>687375493429000</t>
  </si>
  <si>
    <t>199305102023212009</t>
  </si>
  <si>
    <t>1220004185651</t>
  </si>
  <si>
    <t>SIFAH FAUZIAH, A.Md.Kep</t>
  </si>
  <si>
    <t>719272106045000</t>
  </si>
  <si>
    <t>9000029082022</t>
  </si>
  <si>
    <t>198203112009122005</t>
  </si>
  <si>
    <t>Supriyati</t>
  </si>
  <si>
    <t>199305082025212068</t>
  </si>
  <si>
    <t>Avita Ziendy Meitasari, AMK</t>
  </si>
  <si>
    <t>894487172403000</t>
  </si>
  <si>
    <t>1220005136679</t>
  </si>
  <si>
    <t>758526420427000</t>
  </si>
  <si>
    <t>9000020954872</t>
  </si>
  <si>
    <t>199307112023212005</t>
  </si>
  <si>
    <t>INDRI YULIANI, Amd.Rad</t>
  </si>
  <si>
    <t>198203112010122002</t>
  </si>
  <si>
    <t>MELANI MARISSA, Dr</t>
  </si>
  <si>
    <t>719320541432000</t>
  </si>
  <si>
    <t>9000025422032</t>
  </si>
  <si>
    <t>678437625019999</t>
  </si>
  <si>
    <t>1240004783818</t>
  </si>
  <si>
    <t>199305282025212051</t>
  </si>
  <si>
    <t>Handayani Meytri, AMd.Prs</t>
  </si>
  <si>
    <t>807116314434000</t>
  </si>
  <si>
    <t>9000029082105</t>
  </si>
  <si>
    <t>198203122003122001</t>
  </si>
  <si>
    <t>DIAN DEBORA, S.Kep, Ners</t>
  </si>
  <si>
    <t>199309142023211004</t>
  </si>
  <si>
    <t>TAUFIK GALIH LEKSONO, A.Md</t>
  </si>
  <si>
    <t>680930724411000</t>
  </si>
  <si>
    <t>738374412407000</t>
  </si>
  <si>
    <t>1220004147958</t>
  </si>
  <si>
    <t>1220007292462</t>
  </si>
  <si>
    <t>199306202025212058</t>
  </si>
  <si>
    <t>Zati Khairunnisa Fajriany, A.Md</t>
  </si>
  <si>
    <t>198203132009122001</t>
  </si>
  <si>
    <t>MIRA DIANA DJUSNAIDI</t>
  </si>
  <si>
    <t>830398236024000</t>
  </si>
  <si>
    <t>0060009883665</t>
  </si>
  <si>
    <t>684431182024000</t>
  </si>
  <si>
    <t>199309182023211003</t>
  </si>
  <si>
    <t>1220005625739</t>
  </si>
  <si>
    <t>MOH FANDY, A.Md.Kep</t>
  </si>
  <si>
    <t>825552516426000</t>
  </si>
  <si>
    <t>9000029089142</t>
  </si>
  <si>
    <t>198203152005012004</t>
  </si>
  <si>
    <t>HANIATI, AMK</t>
  </si>
  <si>
    <t>199307242025211035</t>
  </si>
  <si>
    <t>680929734003000</t>
  </si>
  <si>
    <t>Nur Ikhsan</t>
  </si>
  <si>
    <t>1220004283837</t>
  </si>
  <si>
    <t>947797742024000</t>
  </si>
  <si>
    <t>9000029081016</t>
  </si>
  <si>
    <t>199309262023212009</t>
  </si>
  <si>
    <t>198203172009122001</t>
  </si>
  <si>
    <t>RISKI NURFAJRIAH, AMK</t>
  </si>
  <si>
    <t>Sutini</t>
  </si>
  <si>
    <t>852762624416000</t>
  </si>
  <si>
    <t>597167279435000</t>
  </si>
  <si>
    <t>9000020945938</t>
  </si>
  <si>
    <t>1220005588671</t>
  </si>
  <si>
    <t>199308042025212059</t>
  </si>
  <si>
    <t>Risda Rustika</t>
  </si>
  <si>
    <t>427331343407000</t>
  </si>
  <si>
    <t>198203182005011002</t>
  </si>
  <si>
    <t>1220011489054</t>
  </si>
  <si>
    <t>ANDI SETIAWAN,AMK</t>
  </si>
  <si>
    <t>593751050404000</t>
  </si>
  <si>
    <t>1220004286806</t>
  </si>
  <si>
    <t>198203192005012003</t>
  </si>
  <si>
    <t>SOLIKHAH HANDAYANI, A.Md. Kep</t>
  </si>
  <si>
    <t>199309242025212040</t>
  </si>
  <si>
    <t>ELTERIA SIANTURI, S.Kp</t>
  </si>
  <si>
    <t>Devi Nur Anggraeni</t>
  </si>
  <si>
    <t>723306718528000</t>
  </si>
  <si>
    <t>678397787412000</t>
  </si>
  <si>
    <t>720323617435000</t>
  </si>
  <si>
    <t>1220006741774</t>
  </si>
  <si>
    <t>1220004280940</t>
  </si>
  <si>
    <t>198203222009121001</t>
  </si>
  <si>
    <t>AAN ASHARY</t>
  </si>
  <si>
    <t>579752866014000</t>
  </si>
  <si>
    <t>199311182023212010</t>
  </si>
  <si>
    <t>1220005463289</t>
  </si>
  <si>
    <t>199309282025212044</t>
  </si>
  <si>
    <t>IDA NURLIANA, A.Md.Kep</t>
  </si>
  <si>
    <t>Dian Anggraini, AMd</t>
  </si>
  <si>
    <t>719659336009000</t>
  </si>
  <si>
    <t>9000029082162</t>
  </si>
  <si>
    <t>719170680411000</t>
  </si>
  <si>
    <t>9000029079614</t>
  </si>
  <si>
    <t>198203242020121001</t>
  </si>
  <si>
    <t>dr. MARIO MARBUNGARAN HUTAPEA, Sp.M</t>
  </si>
  <si>
    <t>075633032011000</t>
  </si>
  <si>
    <t>9000005947131</t>
  </si>
  <si>
    <t>199405142023211002</t>
  </si>
  <si>
    <t>AHMAD FAUZAN, A.Md.Kep</t>
  </si>
  <si>
    <t>199310022025212052</t>
  </si>
  <si>
    <t>753736594008000</t>
  </si>
  <si>
    <t>198204112008122001</t>
  </si>
  <si>
    <t>Radhita Mufida, SKM</t>
  </si>
  <si>
    <t>9000029093557</t>
  </si>
  <si>
    <t>Ida Parida</t>
  </si>
  <si>
    <t>827902230432000</t>
  </si>
  <si>
    <t>1220007752978</t>
  </si>
  <si>
    <t>542729066015000</t>
  </si>
  <si>
    <t>1220005029353</t>
  </si>
  <si>
    <t>199407192023212006</t>
  </si>
  <si>
    <t>198204152008121002</t>
  </si>
  <si>
    <t>ELLY ALFIANA, A.Md</t>
  </si>
  <si>
    <t>Mastur</t>
  </si>
  <si>
    <t>810060897501000</t>
  </si>
  <si>
    <t>199310222025212053</t>
  </si>
  <si>
    <t>9000029088060</t>
  </si>
  <si>
    <t>Dewi Widya Ningsih</t>
  </si>
  <si>
    <t>898788963443000</t>
  </si>
  <si>
    <t>1220005303774</t>
  </si>
  <si>
    <t>721916237407000</t>
  </si>
  <si>
    <t>9000029082311</t>
  </si>
  <si>
    <t>198204162003122003</t>
  </si>
  <si>
    <t>EVA RISTA MACHDALENA,AMK</t>
  </si>
  <si>
    <t>199409212023212004</t>
  </si>
  <si>
    <t>880923040003000</t>
  </si>
  <si>
    <t>EKA SEPTI ISNAWATI NINGSIH, A.Md.Rad</t>
  </si>
  <si>
    <t>1220004148055</t>
  </si>
  <si>
    <t>762786028416000</t>
  </si>
  <si>
    <t>199402192025212039</t>
  </si>
  <si>
    <t>1550006268067</t>
  </si>
  <si>
    <t>Endang Lestari, AMd</t>
  </si>
  <si>
    <t>761743301446000</t>
  </si>
  <si>
    <t>198204272008121003</t>
  </si>
  <si>
    <t>9000029079861</t>
  </si>
  <si>
    <t>Marwadi</t>
  </si>
  <si>
    <t>894487370412000</t>
  </si>
  <si>
    <t>1220005303683</t>
  </si>
  <si>
    <t>199501282023212004</t>
  </si>
  <si>
    <t>YUSZA BELLA ANANDA, A.Md.Kep</t>
  </si>
  <si>
    <t>198204282009122002</t>
  </si>
  <si>
    <t>MARYANI NUROHMAN</t>
  </si>
  <si>
    <t>800251381039000</t>
  </si>
  <si>
    <t>199405262025211038</t>
  </si>
  <si>
    <t>1650003141802</t>
  </si>
  <si>
    <t>PUJA ASMIKA</t>
  </si>
  <si>
    <t>593441769435000</t>
  </si>
  <si>
    <t>1220005595692</t>
  </si>
  <si>
    <t>984564229017000</t>
  </si>
  <si>
    <t>9000007986616</t>
  </si>
  <si>
    <t>198204282010122001</t>
  </si>
  <si>
    <t>TATIK SULISTYO</t>
  </si>
  <si>
    <t>199608072023212009</t>
  </si>
  <si>
    <t>STEPHANIE CARISSA AGUSTINE, A.Md.Kep</t>
  </si>
  <si>
    <t>570047183017000</t>
  </si>
  <si>
    <t>1260005344709</t>
  </si>
  <si>
    <t>857914055407000</t>
  </si>
  <si>
    <t>1220007832994</t>
  </si>
  <si>
    <t>199406052025211038</t>
  </si>
  <si>
    <t>Ahmad Syarif Tarmuzi, Amd.Prs</t>
  </si>
  <si>
    <t>822518288416000</t>
  </si>
  <si>
    <t>198205022008121003</t>
  </si>
  <si>
    <t>1220007694469</t>
  </si>
  <si>
    <t>Demos Fajar Anullenggah</t>
  </si>
  <si>
    <t>790725576024000</t>
  </si>
  <si>
    <t>1220005305795</t>
  </si>
  <si>
    <t>199608192023212005</t>
  </si>
  <si>
    <t>DEBORA AGUSTINA, A.Md.Kep</t>
  </si>
  <si>
    <t>840398762447000</t>
  </si>
  <si>
    <t>1220010180399</t>
  </si>
  <si>
    <t>198205062010122001</t>
  </si>
  <si>
    <t>199406272025212064</t>
  </si>
  <si>
    <t>TULUS KURNIA INDAH, dr.</t>
  </si>
  <si>
    <t>Siti Maryam, A.Md</t>
  </si>
  <si>
    <t>914540323006000</t>
  </si>
  <si>
    <t>358322030009000</t>
  </si>
  <si>
    <t>1220010074352</t>
  </si>
  <si>
    <t>1220005740736</t>
  </si>
  <si>
    <t>199612152023211004</t>
  </si>
  <si>
    <t>EGI MAULANA ZAKARIA, A.Md.Kep</t>
  </si>
  <si>
    <t>912882461434000</t>
  </si>
  <si>
    <t>198205082020122001</t>
  </si>
  <si>
    <t>1330016285322</t>
  </si>
  <si>
    <t>dr. MELINDA HARINI, Sp.K.F.R.</t>
  </si>
  <si>
    <t>689211258045000</t>
  </si>
  <si>
    <t>199501162025211027</t>
  </si>
  <si>
    <t>9000012771797</t>
  </si>
  <si>
    <t>Yusuf Aminulloh, Amd</t>
  </si>
  <si>
    <t>950538827446000</t>
  </si>
  <si>
    <t>9000025430373</t>
  </si>
  <si>
    <t>199706062023212002</t>
  </si>
  <si>
    <t>198205092014121002</t>
  </si>
  <si>
    <t>ANITA RAHMAWATI, A.Md.Kep</t>
  </si>
  <si>
    <t>GREGORIUS BEN PRAYOGI, dr, SpOnkRad</t>
  </si>
  <si>
    <t>868666884532000</t>
  </si>
  <si>
    <t>1380016673803</t>
  </si>
  <si>
    <t>672063377071000</t>
  </si>
  <si>
    <t>1220004569532</t>
  </si>
  <si>
    <t>199502032025212045</t>
  </si>
  <si>
    <t>Lusi Romawati, AMF.</t>
  </si>
  <si>
    <t>198205112008012006</t>
  </si>
  <si>
    <t>815532759048000</t>
  </si>
  <si>
    <t>SRI KUWATI, AMK</t>
  </si>
  <si>
    <t>9000029093649</t>
  </si>
  <si>
    <t>199806132023212002</t>
  </si>
  <si>
    <t>594070286435000</t>
  </si>
  <si>
    <t>SRI LINGGOM MARTAULI SIAHAAN, A.Md.Kep</t>
  </si>
  <si>
    <t>1220004617919</t>
  </si>
  <si>
    <t>958480444023000</t>
  </si>
  <si>
    <t>1060013397255</t>
  </si>
  <si>
    <t>198205152010122002</t>
  </si>
  <si>
    <t>199505022025212069</t>
  </si>
  <si>
    <t>MAYA MEILANNY</t>
  </si>
  <si>
    <t>Dinda Riestya Nurfajrianti</t>
  </si>
  <si>
    <t>823437975453000</t>
  </si>
  <si>
    <t>794861195086000</t>
  </si>
  <si>
    <t>1220007697652</t>
  </si>
  <si>
    <t>1220004709708</t>
  </si>
  <si>
    <t>199811082023212003</t>
  </si>
  <si>
    <t>FATHIA ALAMANDA ZAHRA, A.md.Kep</t>
  </si>
  <si>
    <t>941910457432000</t>
  </si>
  <si>
    <t>1220010381245</t>
  </si>
  <si>
    <t>198205242009121005</t>
  </si>
  <si>
    <t>INDRA HIMAWAN</t>
  </si>
  <si>
    <t>799537717403000</t>
  </si>
  <si>
    <t>199506082025212052</t>
  </si>
  <si>
    <t>1220005603926</t>
  </si>
  <si>
    <t>Andi Susana, A.Md.Farm</t>
  </si>
  <si>
    <t>199811102023212004</t>
  </si>
  <si>
    <t>411220577002000</t>
  </si>
  <si>
    <t>SALSABILA NURSYAHLA, A.Md.Kep</t>
  </si>
  <si>
    <t>198205252009122001</t>
  </si>
  <si>
    <t>1220011636704</t>
  </si>
  <si>
    <t>KASMIATUN</t>
  </si>
  <si>
    <t>966467672448000</t>
  </si>
  <si>
    <t>1570007332027</t>
  </si>
  <si>
    <t>594947327017000</t>
  </si>
  <si>
    <t>1220005477321</t>
  </si>
  <si>
    <t>198205252014122003</t>
  </si>
  <si>
    <t>ANGELA GISELVANIA, dr, SpOnk.Rad</t>
  </si>
  <si>
    <t>199506162025212060</t>
  </si>
  <si>
    <t>Tuti Yuniatun, SKM</t>
  </si>
  <si>
    <t>672063302003000</t>
  </si>
  <si>
    <t>1220005159085</t>
  </si>
  <si>
    <t>916299522522000</t>
  </si>
  <si>
    <t>197802042023212001</t>
  </si>
  <si>
    <t>1800004518512</t>
  </si>
  <si>
    <t>RETNO MUJI MULIANY, S.Gz</t>
  </si>
  <si>
    <t>692847197017000</t>
  </si>
  <si>
    <t>1220005431112</t>
  </si>
  <si>
    <t>198206042007011008</t>
  </si>
  <si>
    <t>DEDY IRAWAN</t>
  </si>
  <si>
    <t>680872850017000</t>
  </si>
  <si>
    <t>1220004949056</t>
  </si>
  <si>
    <t>199507022025211047</t>
  </si>
  <si>
    <t>Chaedir Pratama</t>
  </si>
  <si>
    <t>652400409042000</t>
  </si>
  <si>
    <t>198206042008012017</t>
  </si>
  <si>
    <t>197811112023212001</t>
  </si>
  <si>
    <t>9000029093052</t>
  </si>
  <si>
    <t>CHANRINA KAPITAN</t>
  </si>
  <si>
    <t>RAHMI DWI HAPSARI, S.Gz</t>
  </si>
  <si>
    <t>578996381008999</t>
  </si>
  <si>
    <t>590010716412000</t>
  </si>
  <si>
    <t>1220005710689</t>
  </si>
  <si>
    <t>1220005025054</t>
  </si>
  <si>
    <t>198206052008122001</t>
  </si>
  <si>
    <t>Rasmiati</t>
  </si>
  <si>
    <t>199508222025212050</t>
  </si>
  <si>
    <t>Winda Fazrin</t>
  </si>
  <si>
    <t>259837896432000</t>
  </si>
  <si>
    <t>197905122023212002</t>
  </si>
  <si>
    <t>1220005379626</t>
  </si>
  <si>
    <t>819237611447000</t>
  </si>
  <si>
    <t>RINNI WAHYUNINGSIH, S.ST</t>
  </si>
  <si>
    <t>9000012948809</t>
  </si>
  <si>
    <t>478739782005000</t>
  </si>
  <si>
    <t>1290005841586</t>
  </si>
  <si>
    <t>198206232022032001</t>
  </si>
  <si>
    <t xml:space="preserve">dr. ANISA RAHMADHANY, Sp.A.(K).                                                                     </t>
  </si>
  <si>
    <t>672150349001000</t>
  </si>
  <si>
    <t>1220006007820</t>
  </si>
  <si>
    <t>199512272025212038</t>
  </si>
  <si>
    <t>Cristine Citra Dwijaya, A.Md</t>
  </si>
  <si>
    <t>868001413008000</t>
  </si>
  <si>
    <t>197909022023212001</t>
  </si>
  <si>
    <t>1240009823726</t>
  </si>
  <si>
    <t>198206272007102001</t>
  </si>
  <si>
    <t>SRI RAHAYU KADARWATI, SKM</t>
  </si>
  <si>
    <t>YUNI AZIZAH</t>
  </si>
  <si>
    <t>894486760031000</t>
  </si>
  <si>
    <t>1220004300037</t>
  </si>
  <si>
    <t>249039850017000</t>
  </si>
  <si>
    <t>1220005066090</t>
  </si>
  <si>
    <t>199602012025212056</t>
  </si>
  <si>
    <t>Sekar Ar-Rum, AMF</t>
  </si>
  <si>
    <t>094542362004000</t>
  </si>
  <si>
    <t>1660002388460</t>
  </si>
  <si>
    <t>198201292023212003</t>
  </si>
  <si>
    <t>198207112010122001</t>
  </si>
  <si>
    <t>TITIN KURNIASIH, S.Gz</t>
  </si>
  <si>
    <t>YULINA MAHARDHANI</t>
  </si>
  <si>
    <t>893849992008000</t>
  </si>
  <si>
    <t>1220004488972</t>
  </si>
  <si>
    <t>096636568045000</t>
  </si>
  <si>
    <t>1250007459902</t>
  </si>
  <si>
    <t>198207132007012014</t>
  </si>
  <si>
    <t>YULIASWATI PURNAMA</t>
  </si>
  <si>
    <t>687375519412000</t>
  </si>
  <si>
    <t>198207282023212003</t>
  </si>
  <si>
    <t>1220004189109</t>
  </si>
  <si>
    <t>199603192025212036</t>
  </si>
  <si>
    <t>WAHYU FITRI YULIATI, S.K.M</t>
  </si>
  <si>
    <t>Intan Mulia Sari, Ns.Kep</t>
  </si>
  <si>
    <t>877281543004009</t>
  </si>
  <si>
    <t>942310384447000</t>
  </si>
  <si>
    <t>1220005864411</t>
  </si>
  <si>
    <t>1220010381211</t>
  </si>
  <si>
    <t>198207152007011010</t>
  </si>
  <si>
    <t>HENDRA FIRMANSYAH</t>
  </si>
  <si>
    <t>241419753421000</t>
  </si>
  <si>
    <t>1220004185800</t>
  </si>
  <si>
    <t>198207152009121003</t>
  </si>
  <si>
    <t>199604022025211037</t>
  </si>
  <si>
    <t>M ROSSY</t>
  </si>
  <si>
    <t>Rizki Iman Sugiarto</t>
  </si>
  <si>
    <t>198310022023212004</t>
  </si>
  <si>
    <t>864880711407000</t>
  </si>
  <si>
    <t>ELLY AMALIYAH, S.ST</t>
  </si>
  <si>
    <t>1220010945197</t>
  </si>
  <si>
    <t>579752882023000</t>
  </si>
  <si>
    <t>799537337009000</t>
  </si>
  <si>
    <t>1570002402601</t>
  </si>
  <si>
    <t>1220005482545</t>
  </si>
  <si>
    <t>199607142025212040</t>
  </si>
  <si>
    <t>Elsa Rosita, A.Md</t>
  </si>
  <si>
    <t>198207192010122002</t>
  </si>
  <si>
    <t>198502132023211002</t>
  </si>
  <si>
    <t>863019089008000</t>
  </si>
  <si>
    <t>WAHYU SIDIQ SUDIBYO, S.K.M</t>
  </si>
  <si>
    <t>YULIYANTI, S.Kep. Ners.</t>
  </si>
  <si>
    <t>1240009747552</t>
  </si>
  <si>
    <t>353896004005000</t>
  </si>
  <si>
    <t>1220005566016</t>
  </si>
  <si>
    <t>778831776034000</t>
  </si>
  <si>
    <t>1180006864218</t>
  </si>
  <si>
    <t>198508252023212004</t>
  </si>
  <si>
    <t>ARIEK RATNAWATI, S.Gz</t>
  </si>
  <si>
    <t>984564211647000</t>
  </si>
  <si>
    <t>198207222009122001</t>
  </si>
  <si>
    <t>1220006261088</t>
  </si>
  <si>
    <t>NURSITI PITRIANTI</t>
  </si>
  <si>
    <t>354186884005000</t>
  </si>
  <si>
    <t>1220005121374</t>
  </si>
  <si>
    <t>199608112025212032</t>
  </si>
  <si>
    <t>Irda Agustya Maulida</t>
  </si>
  <si>
    <t>198207232008012010</t>
  </si>
  <si>
    <t>967020645404000</t>
  </si>
  <si>
    <t>YULIA ASTRI FITRI DWI HAPSARI</t>
  </si>
  <si>
    <t>198601212022211001</t>
  </si>
  <si>
    <t>1330022280796</t>
  </si>
  <si>
    <t>HENDRA YUDHA, SKM</t>
  </si>
  <si>
    <t>594425878412000</t>
  </si>
  <si>
    <t>148746779731000</t>
  </si>
  <si>
    <t>1220004988419</t>
  </si>
  <si>
    <t>1240010797174</t>
  </si>
  <si>
    <t>198207232015032002</t>
  </si>
  <si>
    <t>dr. AGNES STEPHANIE HARAHAP, Sp.Pa</t>
  </si>
  <si>
    <t>199608182025212046</t>
  </si>
  <si>
    <t>Faela Adiba, A.Md</t>
  </si>
  <si>
    <t>686635632017000</t>
  </si>
  <si>
    <t>1230006412714</t>
  </si>
  <si>
    <t>386794701448000</t>
  </si>
  <si>
    <t>198606082023212006</t>
  </si>
  <si>
    <t>1220009722508</t>
  </si>
  <si>
    <t>SUCI FITRIANI, S.Gz</t>
  </si>
  <si>
    <t>356442061407000</t>
  </si>
  <si>
    <t>1220005090371</t>
  </si>
  <si>
    <t>198207252014121002</t>
  </si>
  <si>
    <t>RADEN BESTHADI S, dr, Sp.An</t>
  </si>
  <si>
    <t>199610032025212045</t>
  </si>
  <si>
    <t>Fasa Aulia Sabrina, A.Md.Farm</t>
  </si>
  <si>
    <t>095305645015000</t>
  </si>
  <si>
    <t>198607022023212004</t>
  </si>
  <si>
    <t>913380978438000</t>
  </si>
  <si>
    <t>1220005422301</t>
  </si>
  <si>
    <t>KHAERANI ANGELIA, S.Gz</t>
  </si>
  <si>
    <t>1340015982746</t>
  </si>
  <si>
    <t>893404392035000</t>
  </si>
  <si>
    <t>1220005602670</t>
  </si>
  <si>
    <t>198207272009121001</t>
  </si>
  <si>
    <t>199610082025211038</t>
  </si>
  <si>
    <t>Fauzan Arafat, Apt</t>
  </si>
  <si>
    <t>198610052023212008</t>
  </si>
  <si>
    <t>Muhamad Faiz Chairullah</t>
  </si>
  <si>
    <t>DHI AJENG KUSUMA WICITRA, S.Gz</t>
  </si>
  <si>
    <t>880923073432000</t>
  </si>
  <si>
    <t>790653174429000</t>
  </si>
  <si>
    <t>1220005191401</t>
  </si>
  <si>
    <t>813839487435000</t>
  </si>
  <si>
    <t>1220005609717</t>
  </si>
  <si>
    <t>9000029093870</t>
  </si>
  <si>
    <t>198208062014022001</t>
  </si>
  <si>
    <t>JENITA HUTABARAT</t>
  </si>
  <si>
    <t>470063199212000</t>
  </si>
  <si>
    <t>1220005442234</t>
  </si>
  <si>
    <t>MUHAMAD IQBAL ASSEGAB, S.Si</t>
  </si>
  <si>
    <t>686571381061000</t>
  </si>
  <si>
    <t>198208102012121001</t>
  </si>
  <si>
    <t>199612282025212034</t>
  </si>
  <si>
    <t>DR. YUDY, SP.F</t>
  </si>
  <si>
    <t>Atikah, Amd.Prs</t>
  </si>
  <si>
    <t>857389274203000</t>
  </si>
  <si>
    <t>246580534047000</t>
  </si>
  <si>
    <t>1570005995213</t>
  </si>
  <si>
    <t>9000007986582</t>
  </si>
  <si>
    <t>198705252023212009</t>
  </si>
  <si>
    <t>WITRI KODARIYAH, S.K.M</t>
  </si>
  <si>
    <t>198208112014121002</t>
  </si>
  <si>
    <t>RAHENDRA, dr, Sp.An</t>
  </si>
  <si>
    <t>365709583001000</t>
  </si>
  <si>
    <t>1220005819498</t>
  </si>
  <si>
    <t>468439930017000</t>
  </si>
  <si>
    <t>1220006139847</t>
  </si>
  <si>
    <t>199612292025211039</t>
  </si>
  <si>
    <t>T. Mulya Randika, A.Md</t>
  </si>
  <si>
    <t>851080432221000</t>
  </si>
  <si>
    <t>1220009973028</t>
  </si>
  <si>
    <t>198208162009122001</t>
  </si>
  <si>
    <t>Uliyah</t>
  </si>
  <si>
    <t>198709212023212008</t>
  </si>
  <si>
    <t>SARMINAH, S.K.M</t>
  </si>
  <si>
    <t>579752460003000</t>
  </si>
  <si>
    <t>1220005411767</t>
  </si>
  <si>
    <t>367181534006000</t>
  </si>
  <si>
    <t>1220006257037</t>
  </si>
  <si>
    <t>199702012025212050</t>
  </si>
  <si>
    <t>Cita Wulan Pasa, A.Md.Kep</t>
  </si>
  <si>
    <t>198208242007012011</t>
  </si>
  <si>
    <t>IMMA SURYANDARI</t>
  </si>
  <si>
    <t>843203548005000</t>
  </si>
  <si>
    <t>1220007832671</t>
  </si>
  <si>
    <t>242991180407000</t>
  </si>
  <si>
    <t>1220004185719</t>
  </si>
  <si>
    <t>199101042023212029</t>
  </si>
  <si>
    <t>ZAHRA NAILATUL HUDA, S.I.Kom</t>
  </si>
  <si>
    <t>801045030435000</t>
  </si>
  <si>
    <t>1220006546892</t>
  </si>
  <si>
    <t>198208262005012003</t>
  </si>
  <si>
    <t>IKA IRAWATI</t>
  </si>
  <si>
    <t>199703012025211030</t>
  </si>
  <si>
    <t>Irpan Safutra</t>
  </si>
  <si>
    <t>946866191015000</t>
  </si>
  <si>
    <t>796483432412000</t>
  </si>
  <si>
    <t>9000025421752</t>
  </si>
  <si>
    <t>1220004278985</t>
  </si>
  <si>
    <t>198208292022032001</t>
  </si>
  <si>
    <t>199706172025212048</t>
  </si>
  <si>
    <t>Syifa Aulia, A.Md.Kep</t>
  </si>
  <si>
    <t xml:space="preserve">dr. WULAN AYUDYASARI, Sp.B                                                                          </t>
  </si>
  <si>
    <t>901536805009000</t>
  </si>
  <si>
    <t>199509252023212035</t>
  </si>
  <si>
    <t>1220010075912</t>
  </si>
  <si>
    <t>693119869404000</t>
  </si>
  <si>
    <t>SEPTIANA SAPUTRI, S.Tr.Sos</t>
  </si>
  <si>
    <t>1220007635637</t>
  </si>
  <si>
    <t>905123824045000</t>
  </si>
  <si>
    <t>1220012256403</t>
  </si>
  <si>
    <t>198208302005012002</t>
  </si>
  <si>
    <t>SITI NURMALIA,AMK</t>
  </si>
  <si>
    <t>891010134035000</t>
  </si>
  <si>
    <t>199706272025212051</t>
  </si>
  <si>
    <t>1220004281690</t>
  </si>
  <si>
    <t>Dyah Ayu Mufidah, A.Md.Farm</t>
  </si>
  <si>
    <t>197702272023212001</t>
  </si>
  <si>
    <t>Ns. IIN PUSPARINI, S.Kep</t>
  </si>
  <si>
    <t>801683434413000</t>
  </si>
  <si>
    <t>0700010237076</t>
  </si>
  <si>
    <t>198209012008121002</t>
  </si>
  <si>
    <t>Dr. Arifin</t>
  </si>
  <si>
    <t>899453419071000</t>
  </si>
  <si>
    <t>1220004891910</t>
  </si>
  <si>
    <t>260618152034000</t>
  </si>
  <si>
    <t>1240007954853</t>
  </si>
  <si>
    <t>199707212025212033</t>
  </si>
  <si>
    <t>Wahyu Handayani, S.Mat</t>
  </si>
  <si>
    <t>198209012009121004</t>
  </si>
  <si>
    <t>3573036107970001</t>
  </si>
  <si>
    <t>Sumarna</t>
  </si>
  <si>
    <t>1220010429994</t>
  </si>
  <si>
    <t>198007182023212003</t>
  </si>
  <si>
    <t>880922836404000</t>
  </si>
  <si>
    <t>Ns. LINDA SISWANTI, S.Kep</t>
  </si>
  <si>
    <t>1220005596948</t>
  </si>
  <si>
    <t>574261889008000</t>
  </si>
  <si>
    <t>1220005545291</t>
  </si>
  <si>
    <t>198209082005012003</t>
  </si>
  <si>
    <t>DIAN KURNIAWATI, AMK</t>
  </si>
  <si>
    <t>199709192025212043</t>
  </si>
  <si>
    <t>445246077045000</t>
  </si>
  <si>
    <t>Khairunnida</t>
  </si>
  <si>
    <t>1220004280734</t>
  </si>
  <si>
    <t>424636694434000</t>
  </si>
  <si>
    <t>198010172023212002</t>
  </si>
  <si>
    <t>HAFZHA HILDA, S.Si.,Apt</t>
  </si>
  <si>
    <t>1220007361291</t>
  </si>
  <si>
    <t>790653224001000</t>
  </si>
  <si>
    <t>1220004049865</t>
  </si>
  <si>
    <t>198209192010122001</t>
  </si>
  <si>
    <t>YANTI DIASTININGSIH</t>
  </si>
  <si>
    <t>584412365604000</t>
  </si>
  <si>
    <t>1220005744258</t>
  </si>
  <si>
    <t>198210072006041007</t>
  </si>
  <si>
    <t>198103132023212004</t>
  </si>
  <si>
    <t>HALIM KUSNADI</t>
  </si>
  <si>
    <t>AYU HASTI, S.Si., Apt</t>
  </si>
  <si>
    <t>790653232036000</t>
  </si>
  <si>
    <t>490217254416000</t>
  </si>
  <si>
    <t>199710262025211026</t>
  </si>
  <si>
    <t>1240004648912</t>
  </si>
  <si>
    <t>1220004330596</t>
  </si>
  <si>
    <t>Muhamad Oktafiandi, Amd.Rad</t>
  </si>
  <si>
    <t>951191998004000</t>
  </si>
  <si>
    <t>1220010070798</t>
  </si>
  <si>
    <t>198210092009122001</t>
  </si>
  <si>
    <t>Tri Winarsih</t>
  </si>
  <si>
    <t>893850057403000</t>
  </si>
  <si>
    <t>198104082023211002</t>
  </si>
  <si>
    <t>1220003023952</t>
  </si>
  <si>
    <t>ADI PURNAWAN, S.Si, Apt</t>
  </si>
  <si>
    <t>790653166412000</t>
  </si>
  <si>
    <t>1220005609683</t>
  </si>
  <si>
    <t>198210122015031003</t>
  </si>
  <si>
    <t>199804172025212032</t>
  </si>
  <si>
    <t>dr. R.M. SURYO ANGGORO KUSUMO WIBOWO, Sp.PD</t>
  </si>
  <si>
    <t>Wiwit Ariyati, Amd.Kep</t>
  </si>
  <si>
    <t>481480671015000</t>
  </si>
  <si>
    <t>936376490027000</t>
  </si>
  <si>
    <t>1240004586716</t>
  </si>
  <si>
    <t>1230009815954</t>
  </si>
  <si>
    <t>198107192023212002</t>
  </si>
  <si>
    <t>NURHAYATI, S.Farm.,Apt</t>
  </si>
  <si>
    <t>198210172006042003</t>
  </si>
  <si>
    <t>799536891023000</t>
  </si>
  <si>
    <t>DIAN NOPITA</t>
  </si>
  <si>
    <t>1220005601359</t>
  </si>
  <si>
    <t>687375741034000</t>
  </si>
  <si>
    <t>1220004480912</t>
  </si>
  <si>
    <t>199807162025212029</t>
  </si>
  <si>
    <t>Vina Nada Karanina, S.Kep,Ners</t>
  </si>
  <si>
    <t>411106859448000</t>
  </si>
  <si>
    <t>1570007596399</t>
  </si>
  <si>
    <t>198210222018012001</t>
  </si>
  <si>
    <t>dr. FINDY PRASETYAWATY, Sp.P.D</t>
  </si>
  <si>
    <t>198202202023212002</t>
  </si>
  <si>
    <t>457745750029000</t>
  </si>
  <si>
    <t>VIRLY NANDA MUZELLINA, Sp.PD</t>
  </si>
  <si>
    <t>1220005166528</t>
  </si>
  <si>
    <t>06</t>
  </si>
  <si>
    <t>585586522013000</t>
  </si>
  <si>
    <t>1220007343943</t>
  </si>
  <si>
    <t>199811102025212037</t>
  </si>
  <si>
    <t>198210252008012007</t>
  </si>
  <si>
    <t>Riskiyana, A.Md.Farm</t>
  </si>
  <si>
    <t>NUR HIJRIYATI, AMK</t>
  </si>
  <si>
    <t>413326109407000</t>
  </si>
  <si>
    <t>680930054017000</t>
  </si>
  <si>
    <t>1560016749857</t>
  </si>
  <si>
    <t>1220005659209</t>
  </si>
  <si>
    <t>198207292023212003</t>
  </si>
  <si>
    <t>Ns. DIAN ANGGUR YULIANTI, S.Kep</t>
  </si>
  <si>
    <t>358970150407000</t>
  </si>
  <si>
    <t>198210252014021001</t>
  </si>
  <si>
    <t>1560000321291</t>
  </si>
  <si>
    <t>TRI HARYANTO</t>
  </si>
  <si>
    <t>095437240017000</t>
  </si>
  <si>
    <t>1220005600856</t>
  </si>
  <si>
    <t>199811102025212047</t>
  </si>
  <si>
    <t>Tiya Noviyanti, A.Md.RMIK</t>
  </si>
  <si>
    <t>424329597001000</t>
  </si>
  <si>
    <t>1220011119511</t>
  </si>
  <si>
    <t>198210272018011001</t>
  </si>
  <si>
    <t>198211072023212003</t>
  </si>
  <si>
    <t>dr. RADI MUHARRIS MULYANA, Sp.OT</t>
  </si>
  <si>
    <t>Ns. SARI WIRASWATY UTAMY, S.Kep</t>
  </si>
  <si>
    <t>444336218002000</t>
  </si>
  <si>
    <t>872152087003000</t>
  </si>
  <si>
    <t>1220005863447</t>
  </si>
  <si>
    <t>1220007001665</t>
  </si>
  <si>
    <t>199901072025211033</t>
  </si>
  <si>
    <t>198210302008122002</t>
  </si>
  <si>
    <t>Muhammad Faisal Ramadhan, A.Md.Kep</t>
  </si>
  <si>
    <t>Sulastri</t>
  </si>
  <si>
    <t>766870307024000</t>
  </si>
  <si>
    <t>1220010378993</t>
  </si>
  <si>
    <t>880922828005000</t>
  </si>
  <si>
    <t>198302082023211001</t>
  </si>
  <si>
    <t>1220005308617</t>
  </si>
  <si>
    <t>dr. EDWARD FAISAL, Sp.PD</t>
  </si>
  <si>
    <t>348726225013000</t>
  </si>
  <si>
    <t>1280005102535</t>
  </si>
  <si>
    <t>198211052007012007</t>
  </si>
  <si>
    <t>SRI PUSPITANINGRUM</t>
  </si>
  <si>
    <t>687375634407000</t>
  </si>
  <si>
    <t>199903162025212027</t>
  </si>
  <si>
    <t>1220004185735</t>
  </si>
  <si>
    <t>Astri Dwi Wulandari, A.Md.Kep</t>
  </si>
  <si>
    <t>964213979412000</t>
  </si>
  <si>
    <t>198305032023212007</t>
  </si>
  <si>
    <t>1570007318521</t>
  </si>
  <si>
    <t>CITRA JUWITA, S.Si Apt</t>
  </si>
  <si>
    <t>897645313403000</t>
  </si>
  <si>
    <t>198211082006042004</t>
  </si>
  <si>
    <t>9000025422172</t>
  </si>
  <si>
    <t>MARKIAH EFENDI, A.PPTD</t>
  </si>
  <si>
    <t>590082541005000</t>
  </si>
  <si>
    <t>1220004497049</t>
  </si>
  <si>
    <t>199905262025212037</t>
  </si>
  <si>
    <t>198211142010121003</t>
  </si>
  <si>
    <t>198309252023212002</t>
  </si>
  <si>
    <t>SANDHY MULYANA HENDARIS</t>
  </si>
  <si>
    <t>dr. ANASTASIA ASYLA DINAKRISMA, Sp.P.D</t>
  </si>
  <si>
    <t>678100454086000</t>
  </si>
  <si>
    <t>795767458425000</t>
  </si>
  <si>
    <t>1170004866703</t>
  </si>
  <si>
    <t>1220005724417</t>
  </si>
  <si>
    <t>Tyas Puspita Ratna, A.Md.Kep</t>
  </si>
  <si>
    <t>966669129403000</t>
  </si>
  <si>
    <t>1330019813898</t>
  </si>
  <si>
    <t>198211182008012008</t>
  </si>
  <si>
    <t>HESTI INDRIATI, Ners</t>
  </si>
  <si>
    <t>249438623009000</t>
  </si>
  <si>
    <t>198402292023212004</t>
  </si>
  <si>
    <t>1220004989839</t>
  </si>
  <si>
    <t>Ns. HERLINA FEBRIANTI, S.Kep</t>
  </si>
  <si>
    <t>356055376005000</t>
  </si>
  <si>
    <t>1220001129520</t>
  </si>
  <si>
    <t>199906092025212039</t>
  </si>
  <si>
    <t>Yuni Sariati, A.Md.Kep</t>
  </si>
  <si>
    <t>198211202010122002</t>
  </si>
  <si>
    <t>420023640314000</t>
  </si>
  <si>
    <t>WIDYA CATUR PAWESTRI</t>
  </si>
  <si>
    <t>1220011843144</t>
  </si>
  <si>
    <t>678944422002000</t>
  </si>
  <si>
    <t>1560002074229</t>
  </si>
  <si>
    <t>198409092023212009</t>
  </si>
  <si>
    <t>ANITA WIJAYANTI, S.Farm, Apt</t>
  </si>
  <si>
    <t>361250921005000</t>
  </si>
  <si>
    <t>198212082008122002</t>
  </si>
  <si>
    <t>9000003139111</t>
  </si>
  <si>
    <t>199906162025212040</t>
  </si>
  <si>
    <t>Annisa Maulida Yuniar P, A.Md.Farm</t>
  </si>
  <si>
    <t>Sanggar Wigati</t>
  </si>
  <si>
    <t>961368271024000</t>
  </si>
  <si>
    <t>1230007797303</t>
  </si>
  <si>
    <t>778897553009000</t>
  </si>
  <si>
    <t>1220004148642</t>
  </si>
  <si>
    <t>198411162023212007</t>
  </si>
  <si>
    <t>LASRI DEWI UTAMI, Apt</t>
  </si>
  <si>
    <t>342162021444000</t>
  </si>
  <si>
    <t>1220005527091</t>
  </si>
  <si>
    <t>199907072025212037</t>
  </si>
  <si>
    <t>Ismi Nur Islamiyati, A.Md.Farm</t>
  </si>
  <si>
    <t>413065715435000</t>
  </si>
  <si>
    <t>198212142009122001</t>
  </si>
  <si>
    <t>1220011115196</t>
  </si>
  <si>
    <t>Sri Wahyuningsih</t>
  </si>
  <si>
    <t>354132177001000</t>
  </si>
  <si>
    <t>1220005588259</t>
  </si>
  <si>
    <t>198504222023212005</t>
  </si>
  <si>
    <t>MARIA ULFHA, S.Tr.Kep, Ners</t>
  </si>
  <si>
    <t>880857701008000</t>
  </si>
  <si>
    <t>1220005033447</t>
  </si>
  <si>
    <t>198212252010122002</t>
  </si>
  <si>
    <t>ROSNITA KURNIAWATI</t>
  </si>
  <si>
    <t>199909172025211018</t>
  </si>
  <si>
    <t>Rindra Septian Novendra, A.Md.RMIK</t>
  </si>
  <si>
    <t>782562615006000</t>
  </si>
  <si>
    <t>424117349542000</t>
  </si>
  <si>
    <t>1220005745123</t>
  </si>
  <si>
    <t>1370018507984</t>
  </si>
  <si>
    <t>198707312023212005</t>
  </si>
  <si>
    <t>198301142018011001</t>
  </si>
  <si>
    <t>dr. ADDINDA INTAN MAYANGSARI</t>
  </si>
  <si>
    <t>dr. I GUSTI NGURAH GUNAWAN WIBISANA, Sp.B</t>
  </si>
  <si>
    <t>668992761407000</t>
  </si>
  <si>
    <t>1200004848698</t>
  </si>
  <si>
    <t>748300944901000</t>
  </si>
  <si>
    <t>199909252025212028</t>
  </si>
  <si>
    <t>9000006104773</t>
  </si>
  <si>
    <t>Siti Wulandari</t>
  </si>
  <si>
    <t>652953407024000</t>
  </si>
  <si>
    <t>1240010386127</t>
  </si>
  <si>
    <t>198301162010122001</t>
  </si>
  <si>
    <t>IRMA ERVIANA</t>
  </si>
  <si>
    <t>198710222023212011</t>
  </si>
  <si>
    <t>887760007041000</t>
  </si>
  <si>
    <t>NUR CHASANAH, S.Farm., Apt</t>
  </si>
  <si>
    <t>1220005599736</t>
  </si>
  <si>
    <t>982561177432000</t>
  </si>
  <si>
    <t>1670002038700</t>
  </si>
  <si>
    <t>199912092025212036</t>
  </si>
  <si>
    <t>SHOFA NURDUHA URWATUL WUTSQO</t>
  </si>
  <si>
    <t>198301182008122002</t>
  </si>
  <si>
    <t>Srie Wulan Nurhasty, Ners</t>
  </si>
  <si>
    <t>619690266409000</t>
  </si>
  <si>
    <t>1730013582821</t>
  </si>
  <si>
    <t>590553962412000</t>
  </si>
  <si>
    <t>7017846428 / BSI</t>
  </si>
  <si>
    <t>199110112023212006</t>
  </si>
  <si>
    <t>NISA DZIKRINA ISTIGHFAROH, Apt</t>
  </si>
  <si>
    <t>712040559432000</t>
  </si>
  <si>
    <t>198301192018012001</t>
  </si>
  <si>
    <t>9000029092948</t>
  </si>
  <si>
    <t>dr. ALVITA DEWI SISWOYO, Sp.KN</t>
  </si>
  <si>
    <t>200001112025211013</t>
  </si>
  <si>
    <t>Rega Ardiwan Prasetya, A.Md.Farm</t>
  </si>
  <si>
    <t>985246727504000</t>
  </si>
  <si>
    <t>1220007424974</t>
  </si>
  <si>
    <t>959780123416000</t>
  </si>
  <si>
    <t>1220011115170</t>
  </si>
  <si>
    <t>199511222023212005</t>
  </si>
  <si>
    <t>198301252018012001</t>
  </si>
  <si>
    <t>dr. FITRI PRIMACAKTI, Sp.A</t>
  </si>
  <si>
    <t>dr. HALIZHA NADIRHA</t>
  </si>
  <si>
    <t>464449222412000</t>
  </si>
  <si>
    <t>864414172124000</t>
  </si>
  <si>
    <t>1250011629037</t>
  </si>
  <si>
    <t>1050015866936</t>
  </si>
  <si>
    <t>200001132025212023</t>
  </si>
  <si>
    <t>Mega Felani, A.Md.Farm</t>
  </si>
  <si>
    <t>433160934002000</t>
  </si>
  <si>
    <t>0060011700659</t>
  </si>
  <si>
    <t>198301262009121002</t>
  </si>
  <si>
    <t>KASFIKA NURMAN</t>
  </si>
  <si>
    <t>197105222022211001</t>
  </si>
  <si>
    <t>593836307027000</t>
  </si>
  <si>
    <t>dr. DEAN HANDIMULYA DJUMARYO, Sp.PK</t>
  </si>
  <si>
    <t>1250010082030</t>
  </si>
  <si>
    <t>816497127024000</t>
  </si>
  <si>
    <t>1230004276772</t>
  </si>
  <si>
    <t>200003022025212025</t>
  </si>
  <si>
    <t>Venira Yusniati, A.Md.Kep</t>
  </si>
  <si>
    <t>198302032009121001</t>
  </si>
  <si>
    <t>Sugeng Pranoto</t>
  </si>
  <si>
    <t>432232106009000</t>
  </si>
  <si>
    <t>0060011351933</t>
  </si>
  <si>
    <t>887760072412000</t>
  </si>
  <si>
    <t>1570001936757</t>
  </si>
  <si>
    <t>197410112022212001</t>
  </si>
  <si>
    <t>dr. FITRI ANESTHERITA, Sp.KFR-K</t>
  </si>
  <si>
    <t>661583930017000</t>
  </si>
  <si>
    <t>1340004039912</t>
  </si>
  <si>
    <t>198302082018012001</t>
  </si>
  <si>
    <t>dr. FEBRIANI ENDIYARTI, Sp.THT</t>
  </si>
  <si>
    <t>200003082025212034</t>
  </si>
  <si>
    <t>Mia Andini Febrianti</t>
  </si>
  <si>
    <t>259945517036000</t>
  </si>
  <si>
    <t>9000025429771</t>
  </si>
  <si>
    <t>3174094803001003</t>
  </si>
  <si>
    <t>1270011171558</t>
  </si>
  <si>
    <t>197508072022211001</t>
  </si>
  <si>
    <t>dr. ARIA YUDHISTIRA, Sp.F.M</t>
  </si>
  <si>
    <t>198302192009122001</t>
  </si>
  <si>
    <t>272082452429000</t>
  </si>
  <si>
    <t>Hasnah Puri Handayani Nazar, Ners</t>
  </si>
  <si>
    <t>9000029093730</t>
  </si>
  <si>
    <t>340784206434000</t>
  </si>
  <si>
    <t>1220005527166</t>
  </si>
  <si>
    <t>200010212025211012</t>
  </si>
  <si>
    <t>Wahyu Aditya Achmad</t>
  </si>
  <si>
    <t>653126292824000</t>
  </si>
  <si>
    <t>1500029134309</t>
  </si>
  <si>
    <t>198302212015032001</t>
  </si>
  <si>
    <t>PUJI RAHAYU, Ners</t>
  </si>
  <si>
    <t>197508112022211001</t>
  </si>
  <si>
    <t>drg. WENNY YULVIE, Sp.,BM</t>
  </si>
  <si>
    <t>679133801048000</t>
  </si>
  <si>
    <t>059980706042000</t>
  </si>
  <si>
    <t>1220005527174</t>
  </si>
  <si>
    <t>9000005891768</t>
  </si>
  <si>
    <t>198302262015032002</t>
  </si>
  <si>
    <t>dr. AULIA RIZKA, Sp.PD</t>
  </si>
  <si>
    <t>197307282025211013</t>
  </si>
  <si>
    <t>455119842008000</t>
  </si>
  <si>
    <t>1220005545556</t>
  </si>
  <si>
    <t>197709092022212001</t>
  </si>
  <si>
    <t>Irwandi</t>
  </si>
  <si>
    <t>dr. DIYAH EKA ANDAYANI, M.Gizi, Sp.GK</t>
  </si>
  <si>
    <t>994684835201000</t>
  </si>
  <si>
    <t>252918701034000</t>
  </si>
  <si>
    <t>1220014517224</t>
  </si>
  <si>
    <t>1300005188183</t>
  </si>
  <si>
    <t>198302282007012008</t>
  </si>
  <si>
    <t>MUTMAINAH PRAMUSHINTA</t>
  </si>
  <si>
    <t>697636165009000</t>
  </si>
  <si>
    <t>197705032025211029</t>
  </si>
  <si>
    <t>1220004468636</t>
  </si>
  <si>
    <t>Maikel Hendri Rarung</t>
  </si>
  <si>
    <t>763421484821000</t>
  </si>
  <si>
    <t>1220014517372</t>
  </si>
  <si>
    <t>197810072022212001</t>
  </si>
  <si>
    <t>198303022015032001</t>
  </si>
  <si>
    <t>dr. LILY INDRIANI OCTOVIA, MT., M.Gizi, Sp.GK</t>
  </si>
  <si>
    <t>WAHYUNI ADAWIYAH</t>
  </si>
  <si>
    <t>197911212025211021</t>
  </si>
  <si>
    <t>147160063214000</t>
  </si>
  <si>
    <t>1220009990618</t>
  </si>
  <si>
    <t>799537139031000</t>
  </si>
  <si>
    <t>1160004884228</t>
  </si>
  <si>
    <t>736843681808000</t>
  </si>
  <si>
    <t>1220014517281</t>
  </si>
  <si>
    <t>198204132025212034</t>
  </si>
  <si>
    <t>198303092009122002</t>
  </si>
  <si>
    <t>Suwinta Anita Kasenda</t>
  </si>
  <si>
    <t>RANIE REKHADARTI</t>
  </si>
  <si>
    <t>197903262022212001</t>
  </si>
  <si>
    <t>918033929821000</t>
  </si>
  <si>
    <t>dr. CHYNTIA OLIVIA MAURINE JASIRWAN, PhD, SpPD-KGE</t>
  </si>
  <si>
    <t>354172041005000</t>
  </si>
  <si>
    <t>962514303003000</t>
  </si>
  <si>
    <t>1220014517398</t>
  </si>
  <si>
    <t>1280004839962</t>
  </si>
  <si>
    <t>1220005055218</t>
  </si>
  <si>
    <t>198205302025212016</t>
  </si>
  <si>
    <t>198303112008122002</t>
  </si>
  <si>
    <t>Bramanti Dwi Sumarti</t>
  </si>
  <si>
    <t>197903272022211001</t>
  </si>
  <si>
    <t>drg. EKY NASURI, Sp.BM</t>
  </si>
  <si>
    <t>252282926008000</t>
  </si>
  <si>
    <t>1220005272516</t>
  </si>
  <si>
    <t>354969495412000</t>
  </si>
  <si>
    <t>1220005388221</t>
  </si>
  <si>
    <t>198303112022031001</t>
  </si>
  <si>
    <t xml:space="preserve">dr.SAUT HORAS HATOGUAN NABABAN, Sp.P.D                                                              </t>
  </si>
  <si>
    <t>Meilani Ester Kurnia Pioh</t>
  </si>
  <si>
    <t>739964880821000</t>
  </si>
  <si>
    <t>1220014517463</t>
  </si>
  <si>
    <t>445752504412000</t>
  </si>
  <si>
    <t>1220007104063</t>
  </si>
  <si>
    <t>198308202025211052</t>
  </si>
  <si>
    <t>Kemas. Muhammad. Guntur</t>
  </si>
  <si>
    <t>660856493306000</t>
  </si>
  <si>
    <t>198303122018011001</t>
  </si>
  <si>
    <t>1220014517315</t>
  </si>
  <si>
    <t>dr. RABBINU RANGGA PRIBADI, Sp.PD</t>
  </si>
  <si>
    <t>261607592412000</t>
  </si>
  <si>
    <t>1220007717872</t>
  </si>
  <si>
    <t>198408062025211052</t>
  </si>
  <si>
    <t>Hary Herlambang</t>
  </si>
  <si>
    <t>198303142006042002</t>
  </si>
  <si>
    <t>244072880005000</t>
  </si>
  <si>
    <t>SRI WULANDARI, S.Kep</t>
  </si>
  <si>
    <t>1160005116018</t>
  </si>
  <si>
    <t>680929940015000</t>
  </si>
  <si>
    <t>1220004483874</t>
  </si>
  <si>
    <t>198409132025211051</t>
  </si>
  <si>
    <t>198303152008012010</t>
  </si>
  <si>
    <t>Sofian Semuel Goniwala</t>
  </si>
  <si>
    <t>HERLINA ANITA RUMIRIS</t>
  </si>
  <si>
    <t>758514616821000</t>
  </si>
  <si>
    <t>775495088003000</t>
  </si>
  <si>
    <t>1220004621317</t>
  </si>
  <si>
    <t>1220014517216</t>
  </si>
  <si>
    <t>198508052025211083</t>
  </si>
  <si>
    <t>Fachrizalsyah</t>
  </si>
  <si>
    <t>198303152015031003</t>
  </si>
  <si>
    <t>KRISNA HARIWIBOWO, ST</t>
  </si>
  <si>
    <t>1174020508850001</t>
  </si>
  <si>
    <t>475280889412000</t>
  </si>
  <si>
    <t>1220014517323</t>
  </si>
  <si>
    <t>1570001084426</t>
  </si>
  <si>
    <t>198303192020122001</t>
  </si>
  <si>
    <t>198601022025211057</t>
  </si>
  <si>
    <t>drg. MARINI MIHARDJANTI, Sp.Ort</t>
  </si>
  <si>
    <t>Yanu Saputro</t>
  </si>
  <si>
    <t>904167301064000</t>
  </si>
  <si>
    <t>111422028525000</t>
  </si>
  <si>
    <t>1260006435969</t>
  </si>
  <si>
    <t>1220014517356</t>
  </si>
  <si>
    <t>198303252020121001</t>
  </si>
  <si>
    <t>dr. MOHAMMAD ADYA FIRMANSHA DILMY, Sp.O.G</t>
  </si>
  <si>
    <t>720225358416000</t>
  </si>
  <si>
    <t>1220005458628</t>
  </si>
  <si>
    <t>198304032005012001</t>
  </si>
  <si>
    <t>198603192025212042</t>
  </si>
  <si>
    <t>NELLI HOTMALINA PURBA,AMK</t>
  </si>
  <si>
    <t>Intan Parlinah</t>
  </si>
  <si>
    <t>593752314404000</t>
  </si>
  <si>
    <t>1220004281781</t>
  </si>
  <si>
    <t>543629240434000</t>
  </si>
  <si>
    <t>1220014517240</t>
  </si>
  <si>
    <t>198304052006042002</t>
  </si>
  <si>
    <t>RETNO SETYANINGRUM, S.Kep</t>
  </si>
  <si>
    <t>198607272025211089</t>
  </si>
  <si>
    <t>792472771008000</t>
  </si>
  <si>
    <t>Tata Yuntari</t>
  </si>
  <si>
    <t>1220004483668</t>
  </si>
  <si>
    <t>667848444409000</t>
  </si>
  <si>
    <t>1230010637884</t>
  </si>
  <si>
    <t>198304242012122001</t>
  </si>
  <si>
    <t>198708092025211069</t>
  </si>
  <si>
    <t>WARTI</t>
  </si>
  <si>
    <t>Hadiman Sabarudin</t>
  </si>
  <si>
    <t>455204230514000</t>
  </si>
  <si>
    <t>559823877424000</t>
  </si>
  <si>
    <t>1220005866804</t>
  </si>
  <si>
    <t>1220014517364</t>
  </si>
  <si>
    <t>198808032025212040</t>
  </si>
  <si>
    <t>Veronica Sanny Worotitjan</t>
  </si>
  <si>
    <t>198304262008011010</t>
  </si>
  <si>
    <t>816880355821000</t>
  </si>
  <si>
    <t>1220014517190</t>
  </si>
  <si>
    <t>BAMBANG TRI ARYADI</t>
  </si>
  <si>
    <t>594071193002000</t>
  </si>
  <si>
    <t>198808052025211087</t>
  </si>
  <si>
    <t>1220004977511</t>
  </si>
  <si>
    <t>Jimy Satria</t>
  </si>
  <si>
    <t>1371020508880005</t>
  </si>
  <si>
    <t>1220014517307</t>
  </si>
  <si>
    <t>198809252025212054</t>
  </si>
  <si>
    <t>Selvi Secila Rasuh</t>
  </si>
  <si>
    <t>918748260823000</t>
  </si>
  <si>
    <t>1220014517331</t>
  </si>
  <si>
    <t>198304262008122002</t>
  </si>
  <si>
    <t>DEWI NUGRAHANINGTYAS, Ners</t>
  </si>
  <si>
    <t>198812052025211047</t>
  </si>
  <si>
    <t>Rizky Dionisius Kuntag</t>
  </si>
  <si>
    <t>794861005531000</t>
  </si>
  <si>
    <t>816277032821000</t>
  </si>
  <si>
    <t>1220014517349</t>
  </si>
  <si>
    <t>1220005085819</t>
  </si>
  <si>
    <t>198906172025212048</t>
  </si>
  <si>
    <t>Yenni Khairati</t>
  </si>
  <si>
    <t>941728032301000</t>
  </si>
  <si>
    <t>198304272007012006</t>
  </si>
  <si>
    <t>1220014529369</t>
  </si>
  <si>
    <t>FITRAWATI</t>
  </si>
  <si>
    <t>687375527407000</t>
  </si>
  <si>
    <t>1220004185727</t>
  </si>
  <si>
    <t>199005062025212055</t>
  </si>
  <si>
    <t>Ni Ketut Sumertiasih</t>
  </si>
  <si>
    <t>802964296901000</t>
  </si>
  <si>
    <t>198305042007101001</t>
  </si>
  <si>
    <t>1220014615952</t>
  </si>
  <si>
    <t>SUHANTONO</t>
  </si>
  <si>
    <t>076140086023000</t>
  </si>
  <si>
    <t>1220004337146</t>
  </si>
  <si>
    <t>199207252025211050</t>
  </si>
  <si>
    <t>Hendra Firdaus</t>
  </si>
  <si>
    <t>651504839201000</t>
  </si>
  <si>
    <t>1220014517273</t>
  </si>
  <si>
    <t>198305102010121002</t>
  </si>
  <si>
    <t>SIGIT FIRMANSYAH</t>
  </si>
  <si>
    <t>361103526502000</t>
  </si>
  <si>
    <t>1370005911660</t>
  </si>
  <si>
    <t>199503172025212048</t>
  </si>
  <si>
    <t>Tri Jayawati</t>
  </si>
  <si>
    <t>960963403314000</t>
  </si>
  <si>
    <t>1220014517406</t>
  </si>
  <si>
    <t>198305142008122002</t>
  </si>
  <si>
    <t>Ponisih, Ners</t>
  </si>
  <si>
    <t>773986997024000</t>
  </si>
  <si>
    <t>1220004709583</t>
  </si>
  <si>
    <t>199504282025212050</t>
  </si>
  <si>
    <t>Diah Ayu Nurchasanah</t>
  </si>
  <si>
    <t>198305262020121001</t>
  </si>
  <si>
    <t>430719344453000</t>
  </si>
  <si>
    <t>DR. MUHAMMAD DWI PRIANGGA, SP.OG</t>
  </si>
  <si>
    <t>0700012929134</t>
  </si>
  <si>
    <t>670092717015000</t>
  </si>
  <si>
    <t>1220004523547</t>
  </si>
  <si>
    <t>199601242025211047</t>
  </si>
  <si>
    <t>Rada Guntala</t>
  </si>
  <si>
    <t>198305272010122004</t>
  </si>
  <si>
    <t>YULI ESTRI</t>
  </si>
  <si>
    <t>508901592205000</t>
  </si>
  <si>
    <t>1220014517257</t>
  </si>
  <si>
    <t>787107499086000</t>
  </si>
  <si>
    <t>1220004387307</t>
  </si>
  <si>
    <t>199605212025212049</t>
  </si>
  <si>
    <t>Meilisa Permata Putri</t>
  </si>
  <si>
    <t>728056607307000</t>
  </si>
  <si>
    <t>198305302008122003</t>
  </si>
  <si>
    <t>1220014517414</t>
  </si>
  <si>
    <t>Rita Sri Wahyuningsih, Ners</t>
  </si>
  <si>
    <t>575946249034000</t>
  </si>
  <si>
    <t>1220005393569</t>
  </si>
  <si>
    <t>199609032025212065</t>
  </si>
  <si>
    <t>Ernita Sembiring</t>
  </si>
  <si>
    <t>968543439125000</t>
  </si>
  <si>
    <t>1220014517299</t>
  </si>
  <si>
    <t>198306022005012003</t>
  </si>
  <si>
    <t>ANIS HILWIYAH</t>
  </si>
  <si>
    <t>199709202025212039</t>
  </si>
  <si>
    <t>593751464045000</t>
  </si>
  <si>
    <t>Vovi Septiana</t>
  </si>
  <si>
    <t>1220004281880</t>
  </si>
  <si>
    <t>411824600311000</t>
  </si>
  <si>
    <t>1220014517174</t>
  </si>
  <si>
    <t>198306132020121001</t>
  </si>
  <si>
    <t>199804152025212042</t>
  </si>
  <si>
    <t>dr. GERHARD REINALDI SITUMORANG, Sp.U</t>
  </si>
  <si>
    <t>Devianita Raestiningsih</t>
  </si>
  <si>
    <t>090852898031000</t>
  </si>
  <si>
    <t>634946511418000</t>
  </si>
  <si>
    <t>1220006303237</t>
  </si>
  <si>
    <t>1220014517380</t>
  </si>
  <si>
    <t>199805312025211019</t>
  </si>
  <si>
    <t>198306172008122001</t>
  </si>
  <si>
    <t>Muhammad Surya Iqbal</t>
  </si>
  <si>
    <t>Yuniarti</t>
  </si>
  <si>
    <t>1371063105950009</t>
  </si>
  <si>
    <t>357380286407000</t>
  </si>
  <si>
    <t>1220014517265</t>
  </si>
  <si>
    <t>1220005388411</t>
  </si>
  <si>
    <t>199911232025211028</t>
  </si>
  <si>
    <t>Satrio Novanto Wowor</t>
  </si>
  <si>
    <t>198306192018012001</t>
  </si>
  <si>
    <t>415427558824000</t>
  </si>
  <si>
    <t>1220014517422</t>
  </si>
  <si>
    <t>dr. NIKEN WAHYU PUSPANINGTYAS, Sp.A</t>
  </si>
  <si>
    <t>676587454005000</t>
  </si>
  <si>
    <t>1220004842087</t>
  </si>
  <si>
    <t>199912152025211027</t>
  </si>
  <si>
    <t>Faisal Azka</t>
  </si>
  <si>
    <t>632349551502000</t>
  </si>
  <si>
    <t>1230013026978</t>
  </si>
  <si>
    <t>198306232008121002</t>
  </si>
  <si>
    <t>Hary Juni Hendriyanto</t>
  </si>
  <si>
    <t>200001022025212026</t>
  </si>
  <si>
    <t>894487321014000</t>
  </si>
  <si>
    <t>Wike Ramadani</t>
  </si>
  <si>
    <t>1220005314409</t>
  </si>
  <si>
    <t>962692752514000</t>
  </si>
  <si>
    <t>1220014517182</t>
  </si>
  <si>
    <t>198307052018012001</t>
  </si>
  <si>
    <t>200212062025211004</t>
  </si>
  <si>
    <t>dr. MIRA YULIANTI, Sp.PD</t>
  </si>
  <si>
    <t>Muh. Aidil Syawal</t>
  </si>
  <si>
    <t>395504822805000</t>
  </si>
  <si>
    <t>357853407024000</t>
  </si>
  <si>
    <t>1220014517232</t>
  </si>
  <si>
    <t>1060009950943</t>
  </si>
  <si>
    <t>200302272025211005</t>
  </si>
  <si>
    <t>Hadi Eko Purwanto</t>
  </si>
  <si>
    <t>198307062010121002</t>
  </si>
  <si>
    <t>433205416807000</t>
  </si>
  <si>
    <t>ALFAAD QALFATAHARA</t>
  </si>
  <si>
    <t>1220014517208</t>
  </si>
  <si>
    <t>361980808432000</t>
  </si>
  <si>
    <t>1220006195302</t>
  </si>
  <si>
    <t>198307142014022001</t>
  </si>
  <si>
    <t>HANA PARASWATI PUTRI, NERS</t>
  </si>
  <si>
    <t>581444122407000</t>
  </si>
  <si>
    <t>1220005920668</t>
  </si>
  <si>
    <t>198307172009121002</t>
  </si>
  <si>
    <t>AKMADI</t>
  </si>
  <si>
    <t>880922729017000</t>
  </si>
  <si>
    <t>1220005592566</t>
  </si>
  <si>
    <t>198307242006042004</t>
  </si>
  <si>
    <t>INDAH RACHMAWATI</t>
  </si>
  <si>
    <t>590082582009000</t>
  </si>
  <si>
    <t>1220004486463</t>
  </si>
  <si>
    <t>198307242010121003</t>
  </si>
  <si>
    <t>CATUR DODI KRISTIANTORO</t>
  </si>
  <si>
    <t>584501928222000</t>
  </si>
  <si>
    <t>0060004902932</t>
  </si>
  <si>
    <t>198308022018012001</t>
  </si>
  <si>
    <t>dr. PUTU MELATI SUCI KUSUMA, Sp.F</t>
  </si>
  <si>
    <t>898834668017000</t>
  </si>
  <si>
    <t>1220007910659</t>
  </si>
  <si>
    <t>198308122012122002</t>
  </si>
  <si>
    <t>JUMRATUL ALIYAH</t>
  </si>
  <si>
    <t>772829693034000</t>
  </si>
  <si>
    <t>1220005891141</t>
  </si>
  <si>
    <t>198308172010122003</t>
  </si>
  <si>
    <t>AGUS DWI WAHYUNINGSIH</t>
  </si>
  <si>
    <t>776975948407000</t>
  </si>
  <si>
    <t>1670000172840</t>
  </si>
  <si>
    <t>198308192010122001</t>
  </si>
  <si>
    <t>DINI ALGHISTIE,S.KEP, NERS</t>
  </si>
  <si>
    <t>880857693432000</t>
  </si>
  <si>
    <t>1220005595106</t>
  </si>
  <si>
    <t>198308252006042001</t>
  </si>
  <si>
    <t>NURRUL KARIMAH</t>
  </si>
  <si>
    <t>590082806008000</t>
  </si>
  <si>
    <t>1220004503150</t>
  </si>
  <si>
    <t>198309132022032001</t>
  </si>
  <si>
    <t xml:space="preserve">dr. ALFA PUTRI MEUTIA, Sp.O.G.(K)                                                                   </t>
  </si>
  <si>
    <t>729014456061000</t>
  </si>
  <si>
    <t>1220006295458</t>
  </si>
  <si>
    <t>198309152010122001</t>
  </si>
  <si>
    <t>VINANDIA IRVIANITA POESPITASARI, dr.</t>
  </si>
  <si>
    <t>361476278434000</t>
  </si>
  <si>
    <t>1220005752855</t>
  </si>
  <si>
    <t>198309212010122001</t>
  </si>
  <si>
    <t>DINI SUSILOWATI</t>
  </si>
  <si>
    <t>258777812407000</t>
  </si>
  <si>
    <t>1220004487511</t>
  </si>
  <si>
    <t>198309222014022002</t>
  </si>
  <si>
    <t>WIWIEN BUDHI UTAMI</t>
  </si>
  <si>
    <t>778830273402000</t>
  </si>
  <si>
    <t>1220004345743</t>
  </si>
  <si>
    <t>198309242008012006</t>
  </si>
  <si>
    <t>JUFRIAH MUKADDAS, SH</t>
  </si>
  <si>
    <t>594070716412000</t>
  </si>
  <si>
    <t>1220004991223</t>
  </si>
  <si>
    <t>198310092008121002</t>
  </si>
  <si>
    <t>Irwan Susanto</t>
  </si>
  <si>
    <t>591981246432000</t>
  </si>
  <si>
    <t>1560000856239</t>
  </si>
  <si>
    <t>198310102008012016</t>
  </si>
  <si>
    <t>MIRA BT HERMAN</t>
  </si>
  <si>
    <t>594436107086000</t>
  </si>
  <si>
    <t>1220004991876</t>
  </si>
  <si>
    <t>198310122014022001</t>
  </si>
  <si>
    <t>ELLYTA YULIATI</t>
  </si>
  <si>
    <t>664289865005000</t>
  </si>
  <si>
    <t>9000014432158</t>
  </si>
  <si>
    <t>198310132018012001</t>
  </si>
  <si>
    <t>dr. MONIK EDIANA MIRANDA</t>
  </si>
  <si>
    <t>587965716017000</t>
  </si>
  <si>
    <t>1010007469818</t>
  </si>
  <si>
    <t>198310142007102001</t>
  </si>
  <si>
    <t>678800102009000</t>
  </si>
  <si>
    <t>1220005038487</t>
  </si>
  <si>
    <t>198310272009122001</t>
  </si>
  <si>
    <t>WINDY BUDI SURYANINGSIH</t>
  </si>
  <si>
    <t>361386840402000</t>
  </si>
  <si>
    <t>1220005297117</t>
  </si>
  <si>
    <t>198311062005012001</t>
  </si>
  <si>
    <t>TIODORA</t>
  </si>
  <si>
    <t>678398611003000</t>
  </si>
  <si>
    <t>1220004282037</t>
  </si>
  <si>
    <t>198311072014122001</t>
  </si>
  <si>
    <t>drg.. RATNA INDRIUTAMI SETYOWAHYUNI, Sp.KG</t>
  </si>
  <si>
    <t>678777236061000</t>
  </si>
  <si>
    <t>9000002980127</t>
  </si>
  <si>
    <t>198311092008012004</t>
  </si>
  <si>
    <t>YUSTIKA NOVIANTI A,S.SI.APT</t>
  </si>
  <si>
    <t>773987565005000</t>
  </si>
  <si>
    <t>1220005016939</t>
  </si>
  <si>
    <t>198311102014121002</t>
  </si>
  <si>
    <t>ABDUL MUIS</t>
  </si>
  <si>
    <t>1220005610459</t>
  </si>
  <si>
    <t>198311212019021001</t>
  </si>
  <si>
    <t>drg. FANNY ARDITYA MOEDARTO, Sp.Pros</t>
  </si>
  <si>
    <t>545107591017000</t>
  </si>
  <si>
    <t>9000008689284</t>
  </si>
  <si>
    <t>07</t>
  </si>
  <si>
    <t>198311252006042004</t>
  </si>
  <si>
    <t>ELEN NOVILIA, S.KEP</t>
  </si>
  <si>
    <t>594286171407000</t>
  </si>
  <si>
    <t>1220004480367</t>
  </si>
  <si>
    <t>198312032005012002</t>
  </si>
  <si>
    <t>RETNO ARIYANI</t>
  </si>
  <si>
    <t>593774177061000</t>
  </si>
  <si>
    <t>1220004278530</t>
  </si>
  <si>
    <t>198312062010122003</t>
  </si>
  <si>
    <t>ENDAR KUSUMA YUDIATI</t>
  </si>
  <si>
    <t>681946521432000</t>
  </si>
  <si>
    <t>1560001958919</t>
  </si>
  <si>
    <t>198312062018011001</t>
  </si>
  <si>
    <t>dr. ANAS ALATAS, Sp.An</t>
  </si>
  <si>
    <t>701481483017000</t>
  </si>
  <si>
    <t>1220006672599</t>
  </si>
  <si>
    <t>198312112006042011</t>
  </si>
  <si>
    <t>ERNA MAULIANA MOHD DIAH</t>
  </si>
  <si>
    <t>590082517017000</t>
  </si>
  <si>
    <t>1220004482439</t>
  </si>
  <si>
    <t>198312142014021001</t>
  </si>
  <si>
    <t>YAYANG BAYU TRIA ARISANDI</t>
  </si>
  <si>
    <t>794861021444000</t>
  </si>
  <si>
    <t>1220004809631</t>
  </si>
  <si>
    <t>198312172010122002</t>
  </si>
  <si>
    <t>ENDAH DESSIRYA, S.Kep.Ners.</t>
  </si>
  <si>
    <t>356685792435000</t>
  </si>
  <si>
    <t>1560003466796</t>
  </si>
  <si>
    <t>198312202009121001</t>
  </si>
  <si>
    <t>Anur Mustopa</t>
  </si>
  <si>
    <t>090081753023000</t>
  </si>
  <si>
    <t>1220005596617</t>
  </si>
  <si>
    <t>198312222005012001</t>
  </si>
  <si>
    <t>WAHYUNING EKO MURTI ASTUTI,AMK</t>
  </si>
  <si>
    <t>594070302416000</t>
  </si>
  <si>
    <t>1220004282318</t>
  </si>
  <si>
    <t>198312252006042002</t>
  </si>
  <si>
    <t>KRISTIN NATALIA</t>
  </si>
  <si>
    <t>590082475004000</t>
  </si>
  <si>
    <t>1220004486380</t>
  </si>
  <si>
    <t>198312262005012002</t>
  </si>
  <si>
    <t>EKA WIDJIASTUTI,AMK</t>
  </si>
  <si>
    <t>259419356061000</t>
  </si>
  <si>
    <t>1220004282599</t>
  </si>
  <si>
    <t>198401042020121001</t>
  </si>
  <si>
    <t>dr. HISAR DANIEL, Sp.M</t>
  </si>
  <si>
    <t>351942750006000</t>
  </si>
  <si>
    <t>1240009860629</t>
  </si>
  <si>
    <t>198401062018011001</t>
  </si>
  <si>
    <t>dr. FARID KURNIAWAN, Sp.PD</t>
  </si>
  <si>
    <t>580849842023000</t>
  </si>
  <si>
    <t>1220004749100</t>
  </si>
  <si>
    <t>198401152009121005</t>
  </si>
  <si>
    <t>NANDIS HENDARIS</t>
  </si>
  <si>
    <t>880857644019000</t>
  </si>
  <si>
    <t>1220005592509</t>
  </si>
  <si>
    <t>198401242019021001</t>
  </si>
  <si>
    <t>FEBY TRI WAHYUDI</t>
  </si>
  <si>
    <t>246862460029000</t>
  </si>
  <si>
    <t>9000005900403</t>
  </si>
  <si>
    <t>198402072008012001</t>
  </si>
  <si>
    <t>LIDIA NAFRATILOFA</t>
  </si>
  <si>
    <t>256996869016000</t>
  </si>
  <si>
    <t>1220004975895</t>
  </si>
  <si>
    <t>198402182008012003</t>
  </si>
  <si>
    <t>HEPPI KARTIKA RAHMAWATI, SKM</t>
  </si>
  <si>
    <t>593774060017000</t>
  </si>
  <si>
    <t>1220004995315</t>
  </si>
  <si>
    <t>198403122010121003</t>
  </si>
  <si>
    <t>HENRI MARSEL SETIAWAN</t>
  </si>
  <si>
    <t>778830349005000</t>
  </si>
  <si>
    <t>1220005500635</t>
  </si>
  <si>
    <t>198403172014021002</t>
  </si>
  <si>
    <t>BAHTIAR MUSLIM</t>
  </si>
  <si>
    <t>251125126045000</t>
  </si>
  <si>
    <t>1220005604965</t>
  </si>
  <si>
    <t>198403192007102001</t>
  </si>
  <si>
    <t>WHINA LISTYANA KARTIKASARI</t>
  </si>
  <si>
    <t>678398272006000</t>
  </si>
  <si>
    <t>1220005038495</t>
  </si>
  <si>
    <t>198403202012121001</t>
  </si>
  <si>
    <t>GUNANTO NURHIDAYAT</t>
  </si>
  <si>
    <t>599586799407000</t>
  </si>
  <si>
    <t>1560003322668</t>
  </si>
  <si>
    <t>198403302019022002</t>
  </si>
  <si>
    <t>dr. IRMA NARESWARI, Sp.Ak</t>
  </si>
  <si>
    <t>807227566008000</t>
  </si>
  <si>
    <t>9000005343778</t>
  </si>
  <si>
    <t>198404072008121002</t>
  </si>
  <si>
    <t>Rohmad Widiyanto</t>
  </si>
  <si>
    <t>695080994003000</t>
  </si>
  <si>
    <t>1220005379527</t>
  </si>
  <si>
    <t>198404112018011001</t>
  </si>
  <si>
    <t>dr. IMAMUL AZIZ ALBAR, Sp.OT</t>
  </si>
  <si>
    <t>747243251013000</t>
  </si>
  <si>
    <t>1220097004702</t>
  </si>
  <si>
    <t>198404152015031002</t>
  </si>
  <si>
    <t>HUSRODIN</t>
  </si>
  <si>
    <t>984692319411000</t>
  </si>
  <si>
    <t>9000029092112</t>
  </si>
  <si>
    <t>198404172008121004</t>
  </si>
  <si>
    <t>358668168411000</t>
  </si>
  <si>
    <t>1220005484137</t>
  </si>
  <si>
    <t>198404242008012009</t>
  </si>
  <si>
    <t>KRISTIANI</t>
  </si>
  <si>
    <t>687375659532000</t>
  </si>
  <si>
    <t>1220005419596</t>
  </si>
  <si>
    <t>198404242010122001</t>
  </si>
  <si>
    <t>EKA WIDYASTI, S.Kep, Ners</t>
  </si>
  <si>
    <t>597167238401000</t>
  </si>
  <si>
    <t>1220005616209</t>
  </si>
  <si>
    <t>198405012010122004</t>
  </si>
  <si>
    <t>NERVY MEILIN SIAGIAN</t>
  </si>
  <si>
    <t>672492956005000</t>
  </si>
  <si>
    <t>1230005049228</t>
  </si>
  <si>
    <t>198405012014022002</t>
  </si>
  <si>
    <t>SUSIYANTI MANALU</t>
  </si>
  <si>
    <t>573833696003000</t>
  </si>
  <si>
    <t>1220005693620</t>
  </si>
  <si>
    <t>198405022020121001</t>
  </si>
  <si>
    <t>dr. HADIKI HABIB, SpPD</t>
  </si>
  <si>
    <t>794976464122000</t>
  </si>
  <si>
    <t>1220006923273</t>
  </si>
  <si>
    <t>198405052020122001</t>
  </si>
  <si>
    <t>dr. TRIFONIA PINGKAN SIREGAR, Sp.Rad</t>
  </si>
  <si>
    <t>078097092031000</t>
  </si>
  <si>
    <t>1190004349617</t>
  </si>
  <si>
    <t>198405082008122003</t>
  </si>
  <si>
    <t>Rahajeng Kartika Sari</t>
  </si>
  <si>
    <t>587561952009000</t>
  </si>
  <si>
    <t>1220005335602</t>
  </si>
  <si>
    <t>198405092019021002</t>
  </si>
  <si>
    <t>dr. HENRY RIYANTO, Sp.S</t>
  </si>
  <si>
    <t>251735718071000</t>
  </si>
  <si>
    <t>1220007503975</t>
  </si>
  <si>
    <t>198405122010122002</t>
  </si>
  <si>
    <t>FENNY ROMA ULI</t>
  </si>
  <si>
    <t>670170331432000</t>
  </si>
  <si>
    <t>1220005745990</t>
  </si>
  <si>
    <t>198405202022031001</t>
  </si>
  <si>
    <t xml:space="preserve">dr. LAM SIHARDO, Sp.B.                                                                              </t>
  </si>
  <si>
    <t>257056440061000</t>
  </si>
  <si>
    <t>1220007280335</t>
  </si>
  <si>
    <t>198405262006042006</t>
  </si>
  <si>
    <t>MEIRINA PUTRI SATRIASTI</t>
  </si>
  <si>
    <t>684960792003000</t>
  </si>
  <si>
    <t>9000029092369</t>
  </si>
  <si>
    <t>198406072019022001</t>
  </si>
  <si>
    <t>dr. AMANDA PITARINI UTARI, Sp.PD</t>
  </si>
  <si>
    <t>972354054064000</t>
  </si>
  <si>
    <t>1220004093442</t>
  </si>
  <si>
    <t>198406092009122001</t>
  </si>
  <si>
    <t>Armelia, S.Psi</t>
  </si>
  <si>
    <t>597166396027000</t>
  </si>
  <si>
    <t>1220005596567</t>
  </si>
  <si>
    <t>198406212018011002</t>
  </si>
  <si>
    <t>dr. ROBERT SINTO, Sp.PD</t>
  </si>
  <si>
    <t>697552818039000</t>
  </si>
  <si>
    <t>1220006627817</t>
  </si>
  <si>
    <t>198406262008012004</t>
  </si>
  <si>
    <t>NOSI MAILINA</t>
  </si>
  <si>
    <t>778875609034000</t>
  </si>
  <si>
    <t>1220004976638</t>
  </si>
  <si>
    <t>198406262019022001</t>
  </si>
  <si>
    <t>dr. MADELEINE RAMDHANI JASIN, Sp.A</t>
  </si>
  <si>
    <t>248270993016000</t>
  </si>
  <si>
    <t>1220007961561</t>
  </si>
  <si>
    <t>198407022008012006</t>
  </si>
  <si>
    <t>YULIA FITRIANY</t>
  </si>
  <si>
    <t>790687891411000</t>
  </si>
  <si>
    <t>1220004308345</t>
  </si>
  <si>
    <t>198407032008012005</t>
  </si>
  <si>
    <t>ROSSY YULIANTI</t>
  </si>
  <si>
    <t>773987581432000</t>
  </si>
  <si>
    <t>1220004976257</t>
  </si>
  <si>
    <t>198407062019022001</t>
  </si>
  <si>
    <t>dr. YULIA AZIZA, Sp.M</t>
  </si>
  <si>
    <t>090757501031000</t>
  </si>
  <si>
    <t>1160005501946</t>
  </si>
  <si>
    <t>198407072014021001</t>
  </si>
  <si>
    <t>MURDIYONO, NERS</t>
  </si>
  <si>
    <t>783219215435000</t>
  </si>
  <si>
    <t>0700005909093</t>
  </si>
  <si>
    <t>198407092020122001</t>
  </si>
  <si>
    <t>dr. NANDITA MELATI PUTRI, Sp.BP</t>
  </si>
  <si>
    <t>703431155002000</t>
  </si>
  <si>
    <t>1010004100432</t>
  </si>
  <si>
    <t>198407102018012001</t>
  </si>
  <si>
    <t>dr. DYAH TUNJUNGSARI, Sp.S</t>
  </si>
  <si>
    <t>774358113411000</t>
  </si>
  <si>
    <t>1280005504243</t>
  </si>
  <si>
    <t>198407112010122001</t>
  </si>
  <si>
    <t>DIAYU ANGGESTI</t>
  </si>
  <si>
    <t>784142911412000</t>
  </si>
  <si>
    <t>1250009809203</t>
  </si>
  <si>
    <t>198407142008012007</t>
  </si>
  <si>
    <t>JULIA, AMK</t>
  </si>
  <si>
    <t>090078650023000</t>
  </si>
  <si>
    <t>1220004923762</t>
  </si>
  <si>
    <t>198407212008012007</t>
  </si>
  <si>
    <t>EKA RETNO WULAN</t>
  </si>
  <si>
    <t>594385254407000</t>
  </si>
  <si>
    <t>1220004566132</t>
  </si>
  <si>
    <t>198407242012121001</t>
  </si>
  <si>
    <t>NUR IKHSAN</t>
  </si>
  <si>
    <t>884844663412000</t>
  </si>
  <si>
    <t>1570003569275</t>
  </si>
  <si>
    <t>198407272009122001</t>
  </si>
  <si>
    <t>Retno Budiarti</t>
  </si>
  <si>
    <t>452859155010000</t>
  </si>
  <si>
    <t>1350005920051</t>
  </si>
  <si>
    <t>198407312006042001</t>
  </si>
  <si>
    <t>ANISYAH,Akper</t>
  </si>
  <si>
    <t>687375717435000</t>
  </si>
  <si>
    <t>1220004481001</t>
  </si>
  <si>
    <t>198408012006042001</t>
  </si>
  <si>
    <t>LATIFAH BAROROH</t>
  </si>
  <si>
    <t>593833734061000</t>
  </si>
  <si>
    <t>1220004498492</t>
  </si>
  <si>
    <t>198408032007012003</t>
  </si>
  <si>
    <t>RARAS RITDANTI</t>
  </si>
  <si>
    <t>680931193009000</t>
  </si>
  <si>
    <t>1220004934637</t>
  </si>
  <si>
    <t>198408032008122001</t>
  </si>
  <si>
    <t>Agus Putriana</t>
  </si>
  <si>
    <t>198409022024211006</t>
  </si>
  <si>
    <t>788362747527000</t>
  </si>
  <si>
    <t>1380004607912</t>
  </si>
  <si>
    <t>ABDUL HAFIZ FIQRI</t>
  </si>
  <si>
    <t>198408042010122004</t>
  </si>
  <si>
    <t>PUSPITA WULANDARI</t>
  </si>
  <si>
    <t>360776660005000</t>
  </si>
  <si>
    <t>1220005595809</t>
  </si>
  <si>
    <t>198408082012121001</t>
  </si>
  <si>
    <t>MUHAMMAD TOHIR</t>
  </si>
  <si>
    <t>597186022426000</t>
  </si>
  <si>
    <t>9000007986665</t>
  </si>
  <si>
    <t>MUHAMMAD ARI HIJRAH S.</t>
  </si>
  <si>
    <t>672063245402000</t>
  </si>
  <si>
    <t>1220005865541</t>
  </si>
  <si>
    <t>198408212009121002</t>
  </si>
  <si>
    <t>WIDARTA UTAMA</t>
  </si>
  <si>
    <t>679010900436000</t>
  </si>
  <si>
    <t>1220004261502</t>
  </si>
  <si>
    <t>198408292010122003</t>
  </si>
  <si>
    <t>RISMA AGUSTINA</t>
  </si>
  <si>
    <t>PPPK 2024</t>
  </si>
  <si>
    <t>498879808034000</t>
  </si>
  <si>
    <t>1180004342571</t>
  </si>
  <si>
    <t>197109102024211001</t>
  </si>
  <si>
    <t>ANI ARFANDIYANTO</t>
  </si>
  <si>
    <t>672577913027000</t>
  </si>
  <si>
    <t>198409022012122001</t>
  </si>
  <si>
    <t>ZURYANAH</t>
  </si>
  <si>
    <t>1200004098575</t>
  </si>
  <si>
    <t>541852778451000</t>
  </si>
  <si>
    <t>9000013396511</t>
  </si>
  <si>
    <t>PPPK P2</t>
  </si>
  <si>
    <t>199010172024212035</t>
  </si>
  <si>
    <t>198409032018022001</t>
  </si>
  <si>
    <t>ABIRIANTY PRIANDANI ARAMINTA</t>
  </si>
  <si>
    <t>dr. ELISABET SIPAYUNG, Sp.PD</t>
  </si>
  <si>
    <t>099530537122000</t>
  </si>
  <si>
    <t>1060011421743</t>
  </si>
  <si>
    <t>1010007528191</t>
  </si>
  <si>
    <t>197205282024211002</t>
  </si>
  <si>
    <t>dr. FIKRY HAMDAN YASIN, Sp. T.H.T.B.K.L. Subsp. K(</t>
  </si>
  <si>
    <t>198409082008121002</t>
  </si>
  <si>
    <t>670600279407000</t>
  </si>
  <si>
    <t>Encep Hendro</t>
  </si>
  <si>
    <t>1220005370278</t>
  </si>
  <si>
    <t>894487354403000</t>
  </si>
  <si>
    <t>1220005303709</t>
  </si>
  <si>
    <t>199508212024211018</t>
  </si>
  <si>
    <t>ACHMAD ADITYA RIFANI A</t>
  </si>
  <si>
    <t>1710013478337</t>
  </si>
  <si>
    <t>198409132005011002</t>
  </si>
  <si>
    <t>CAHYO WIBISONO,AMK</t>
  </si>
  <si>
    <t>197412102024212002</t>
  </si>
  <si>
    <t>Ns. FINNI ANGGRAENI LIVETA, S.Kep</t>
  </si>
  <si>
    <t>773987540017000</t>
  </si>
  <si>
    <t>1220004278548</t>
  </si>
  <si>
    <t>784261729024000</t>
  </si>
  <si>
    <t>1220005545168</t>
  </si>
  <si>
    <t>199308012024212040</t>
  </si>
  <si>
    <t>ADELIA ERIKA PUTERI</t>
  </si>
  <si>
    <t>198409152010121005</t>
  </si>
  <si>
    <t>RIDWAN SETIAWAN</t>
  </si>
  <si>
    <t>9000029082378</t>
  </si>
  <si>
    <t>689678555045000</t>
  </si>
  <si>
    <t>1220005600948</t>
  </si>
  <si>
    <t>197504272024212003</t>
  </si>
  <si>
    <t>CHRIS ERLIN</t>
  </si>
  <si>
    <t>771934684006000</t>
  </si>
  <si>
    <t>1250010135721</t>
  </si>
  <si>
    <t>198409202008012002</t>
  </si>
  <si>
    <t>199307182024212030</t>
  </si>
  <si>
    <t>NURUL RAHMAH</t>
  </si>
  <si>
    <t>ADELINE PRABAWATI</t>
  </si>
  <si>
    <t>593775034016000</t>
  </si>
  <si>
    <t>1410010413433</t>
  </si>
  <si>
    <t>1220004978956</t>
  </si>
  <si>
    <t>197608062024212005</t>
  </si>
  <si>
    <t>dr. ASTRI MULYANTINI, Sp.Ok</t>
  </si>
  <si>
    <t>090048190023000</t>
  </si>
  <si>
    <t>1220007486403</t>
  </si>
  <si>
    <t>198409292009122002</t>
  </si>
  <si>
    <t>Meldahania</t>
  </si>
  <si>
    <t>198601052024211013</t>
  </si>
  <si>
    <t>ADIK HIDAYAT</t>
  </si>
  <si>
    <t>079654315026000</t>
  </si>
  <si>
    <t>1220005484749</t>
  </si>
  <si>
    <t>1220005439909</t>
  </si>
  <si>
    <t>197804172024211002</t>
  </si>
  <si>
    <t>Ns. APRINALDI, S.Kep.</t>
  </si>
  <si>
    <t>740168711023000</t>
  </si>
  <si>
    <t>198409292010122002</t>
  </si>
  <si>
    <t>1220005986230</t>
  </si>
  <si>
    <t>EKA PRATIWI</t>
  </si>
  <si>
    <t>358825099002000</t>
  </si>
  <si>
    <t>199201032024212052</t>
  </si>
  <si>
    <t>1220005306314</t>
  </si>
  <si>
    <t>198409302006042015</t>
  </si>
  <si>
    <t>SUDARYATI</t>
  </si>
  <si>
    <t>590082657048000</t>
  </si>
  <si>
    <t>1220004348168</t>
  </si>
  <si>
    <t>198410032020122001</t>
  </si>
  <si>
    <t>dr. LUH ARI INDRAWATI, Sp.S</t>
  </si>
  <si>
    <t>358602456407000</t>
  </si>
  <si>
    <t>1220007362679</t>
  </si>
  <si>
    <t>ADINDA FAJRIN</t>
  </si>
  <si>
    <t>198410082014022001</t>
  </si>
  <si>
    <t>VINA PRIMAESITA</t>
  </si>
  <si>
    <t>9000025430084</t>
  </si>
  <si>
    <t>356531004001000</t>
  </si>
  <si>
    <t>1220004570167</t>
  </si>
  <si>
    <t>197808082024212008</t>
  </si>
  <si>
    <t>Ns. SIHWASTUTI, S.Kep</t>
  </si>
  <si>
    <t>198410122019022001</t>
  </si>
  <si>
    <t>MUZDALIFAH,Ners</t>
  </si>
  <si>
    <t>680850005001000</t>
  </si>
  <si>
    <t>1220001096166</t>
  </si>
  <si>
    <t>780573135407000</t>
  </si>
  <si>
    <t>1220009975619</t>
  </si>
  <si>
    <t>198405192024211011</t>
  </si>
  <si>
    <t>ADY NYOTO TRIPRASETYA</t>
  </si>
  <si>
    <t>1220005520096</t>
  </si>
  <si>
    <t>198410132014021001</t>
  </si>
  <si>
    <t>BUDI RAHMAN</t>
  </si>
  <si>
    <t>197808312024212003</t>
  </si>
  <si>
    <t>RITA SASTRA</t>
  </si>
  <si>
    <t>579752817543000</t>
  </si>
  <si>
    <t>1220005589349</t>
  </si>
  <si>
    <t>090093006023000</t>
  </si>
  <si>
    <t>1220004786540</t>
  </si>
  <si>
    <t>198506292024212015</t>
  </si>
  <si>
    <t>198410142010122003</t>
  </si>
  <si>
    <t>GUTI NURYANI</t>
  </si>
  <si>
    <t>AFFRIYUNI</t>
  </si>
  <si>
    <t>675710008003000</t>
  </si>
  <si>
    <t>1220004835222</t>
  </si>
  <si>
    <t>1220005603959</t>
  </si>
  <si>
    <t>197809242024212002</t>
  </si>
  <si>
    <t>RINA BUDI HARTI</t>
  </si>
  <si>
    <t>359913910412000</t>
  </si>
  <si>
    <t>1560000517054</t>
  </si>
  <si>
    <t>199906262024211007</t>
  </si>
  <si>
    <t>AGUNG FIRMANSYAH</t>
  </si>
  <si>
    <t>198410252006041003</t>
  </si>
  <si>
    <t>1220011047928</t>
  </si>
  <si>
    <t>MONTANA REDO ZAFANSYAH, AMT.Rad</t>
  </si>
  <si>
    <t>197906062024212020</t>
  </si>
  <si>
    <t>dr. DHAMA SHINTA SUSANTI, Sp.B.T.K.V</t>
  </si>
  <si>
    <t>095221875014000</t>
  </si>
  <si>
    <t>475457214405000</t>
  </si>
  <si>
    <t>1160005537809</t>
  </si>
  <si>
    <t>1220010789108</t>
  </si>
  <si>
    <t>199208212024212034</t>
  </si>
  <si>
    <t>AGUS ATIK WULANDARI</t>
  </si>
  <si>
    <t>9000029081081</t>
  </si>
  <si>
    <t>197909012024212007</t>
  </si>
  <si>
    <t>Ns. TUTI ALAWIYAH, S.Kep</t>
  </si>
  <si>
    <t>198410252018012001</t>
  </si>
  <si>
    <t>46918433700400.</t>
  </si>
  <si>
    <t>0060006335115</t>
  </si>
  <si>
    <t>dr. ANNA ARIANE, Sp.PD</t>
  </si>
  <si>
    <t>198906222024211016</t>
  </si>
  <si>
    <t>AGUS PRIYANTONO</t>
  </si>
  <si>
    <t>713400513048000</t>
  </si>
  <si>
    <t>1220006063773</t>
  </si>
  <si>
    <t>1200009736492</t>
  </si>
  <si>
    <t>198002192024212005</t>
  </si>
  <si>
    <t>ELIANA</t>
  </si>
  <si>
    <t>692080674000500</t>
  </si>
  <si>
    <t>1220005603116</t>
  </si>
  <si>
    <t>199708022024212025</t>
  </si>
  <si>
    <t>198410262018011001</t>
  </si>
  <si>
    <t>AGUSTIN RAHAYU</t>
  </si>
  <si>
    <t>dr. KEMAL FARIZ KALISTA, Sp.PD</t>
  </si>
  <si>
    <t>590181285404000</t>
  </si>
  <si>
    <t>1380018818885</t>
  </si>
  <si>
    <t>1220007411948</t>
  </si>
  <si>
    <t>198004022024212012</t>
  </si>
  <si>
    <t>ANISA FAJARINI, S.Si, Apt</t>
  </si>
  <si>
    <t>799536958027000</t>
  </si>
  <si>
    <t>1220002065632</t>
  </si>
  <si>
    <t>198410272010121004</t>
  </si>
  <si>
    <t>198910202024211020</t>
  </si>
  <si>
    <t>PRASETYO WIBOWO, ST.</t>
  </si>
  <si>
    <t>AHMAD AWALUDIN</t>
  </si>
  <si>
    <t>095263901015000</t>
  </si>
  <si>
    <t>1640003105402</t>
  </si>
  <si>
    <t>1220005747889</t>
  </si>
  <si>
    <t>198004092024212008</t>
  </si>
  <si>
    <t>ERNA SOFIA</t>
  </si>
  <si>
    <t>458615986432000</t>
  </si>
  <si>
    <t>1220006013992</t>
  </si>
  <si>
    <t>198411012018011001</t>
  </si>
  <si>
    <t>dr. AKHMAD NOVIANDI SYARIF, Sp.BP</t>
  </si>
  <si>
    <t>199202022024211027</t>
  </si>
  <si>
    <t>826428286024000</t>
  </si>
  <si>
    <t>AHMAD CECEP PERMANA</t>
  </si>
  <si>
    <t>1220007283784</t>
  </si>
  <si>
    <t>9000025430076</t>
  </si>
  <si>
    <t>198007042024212008</t>
  </si>
  <si>
    <t>198411032010122003</t>
  </si>
  <si>
    <t>Ns. NUR UTAMI, S.Kep</t>
  </si>
  <si>
    <t>EVALINA</t>
  </si>
  <si>
    <t>590420543403000</t>
  </si>
  <si>
    <t>480695352009000</t>
  </si>
  <si>
    <t>9000012781887</t>
  </si>
  <si>
    <t>1550003263038</t>
  </si>
  <si>
    <t>198809122024211009</t>
  </si>
  <si>
    <t>AHMAD KAUTSAR</t>
  </si>
  <si>
    <t>1220011082297</t>
  </si>
  <si>
    <t>198007052024212009</t>
  </si>
  <si>
    <t>198411102011012016</t>
  </si>
  <si>
    <t>Ns. LILIS SURYANTI, S.Kep.</t>
  </si>
  <si>
    <t>ENDANG MURTINI, A.Md</t>
  </si>
  <si>
    <t>799706171004000</t>
  </si>
  <si>
    <t>1160004220571</t>
  </si>
  <si>
    <t>697313732525000</t>
  </si>
  <si>
    <t>198606142024211008</t>
  </si>
  <si>
    <t>9000025433195</t>
  </si>
  <si>
    <t>Ahyar</t>
  </si>
  <si>
    <t>1220005982635</t>
  </si>
  <si>
    <t>198007182024212006</t>
  </si>
  <si>
    <t>DEWI RATNA RAHMAWATY</t>
  </si>
  <si>
    <t>198411102012122001</t>
  </si>
  <si>
    <t>DWI SUPARYANTI</t>
  </si>
  <si>
    <t>677493116432000</t>
  </si>
  <si>
    <t>1220005872786</t>
  </si>
  <si>
    <t>360302533407000</t>
  </si>
  <si>
    <t>1220005292274</t>
  </si>
  <si>
    <t>198103112024212008</t>
  </si>
  <si>
    <t>AI SUMIATI</t>
  </si>
  <si>
    <t>1220005613800</t>
  </si>
  <si>
    <t>198411192025062001</t>
  </si>
  <si>
    <t>RESITA SEHATI</t>
  </si>
  <si>
    <t>1471075911840001</t>
  </si>
  <si>
    <t>1220013530301</t>
  </si>
  <si>
    <t>CPNS</t>
  </si>
  <si>
    <t>198009122024212004</t>
  </si>
  <si>
    <t>198411302010122003</t>
  </si>
  <si>
    <t>EMI EKARIA</t>
  </si>
  <si>
    <t>SYARIFATUN UMAYA</t>
  </si>
  <si>
    <t>090081829023000</t>
  </si>
  <si>
    <t>1220005301588</t>
  </si>
  <si>
    <t>495598328005000</t>
  </si>
  <si>
    <t>1220005758993</t>
  </si>
  <si>
    <t>199311062024212037</t>
  </si>
  <si>
    <t>AINA URSILA</t>
  </si>
  <si>
    <t>9000029081727</t>
  </si>
  <si>
    <t>198011212024212008</t>
  </si>
  <si>
    <t>198412062010122005</t>
  </si>
  <si>
    <t>Ns ASNITA NOVIANTI SIRAIT, S. Kep</t>
  </si>
  <si>
    <t>HAYU SETYANI DAYANINGRUM</t>
  </si>
  <si>
    <t>880875661031000</t>
  </si>
  <si>
    <t>1220005597383</t>
  </si>
  <si>
    <t>787107481407000</t>
  </si>
  <si>
    <t>1200005298372</t>
  </si>
  <si>
    <t>199609182024212042</t>
  </si>
  <si>
    <t>AJIJAH YULIANTI</t>
  </si>
  <si>
    <t>1180010957289</t>
  </si>
  <si>
    <t>198412112010122002</t>
  </si>
  <si>
    <t>198102042024212012</t>
  </si>
  <si>
    <t>WITA RIZKI AMELIA</t>
  </si>
  <si>
    <t>Ns. TUTIK SUSILOWATI, S.Kep.</t>
  </si>
  <si>
    <t>790725212006000</t>
  </si>
  <si>
    <t>880923065416000</t>
  </si>
  <si>
    <t>1230004764694</t>
  </si>
  <si>
    <t>1220005600138</t>
  </si>
  <si>
    <t>199001032024211015</t>
  </si>
  <si>
    <t>ALFIYANSIH PRATAMA</t>
  </si>
  <si>
    <t>198412172008012005</t>
  </si>
  <si>
    <t>DYAH PANTI UNTARI</t>
  </si>
  <si>
    <t>340488238412000</t>
  </si>
  <si>
    <t>1220004979475</t>
  </si>
  <si>
    <t>198412172018011001</t>
  </si>
  <si>
    <t>dr. RIDHO ARDHI SYAIFUL, Sp.B</t>
  </si>
  <si>
    <t>244836011002000</t>
  </si>
  <si>
    <t>1730001265314</t>
  </si>
  <si>
    <t>198412172019022001</t>
  </si>
  <si>
    <t>dr. AMANDA RUMONDANG, Sp.OG</t>
  </si>
  <si>
    <t>823470869063000</t>
  </si>
  <si>
    <t>1220003034256</t>
  </si>
  <si>
    <t>198102072024211004</t>
  </si>
  <si>
    <t>MISBAH BUDI SANTOSO</t>
  </si>
  <si>
    <t>359208048048000</t>
  </si>
  <si>
    <t>1220005611135</t>
  </si>
  <si>
    <t>198412202019021001</t>
  </si>
  <si>
    <t>dr.STEVEN SETIONO,Sp.KFR</t>
  </si>
  <si>
    <t>761250505026000</t>
  </si>
  <si>
    <t>199708102024212037</t>
  </si>
  <si>
    <t>1220007281713</t>
  </si>
  <si>
    <t>ALGA FITRIANI RATNANINGSIH</t>
  </si>
  <si>
    <t>1380020238221</t>
  </si>
  <si>
    <t>AI SUMIATI, S.Tr.Kep.Ners</t>
  </si>
  <si>
    <t>198412232009122001</t>
  </si>
  <si>
    <t>354173791005000</t>
  </si>
  <si>
    <t>Dessy Isma A., Ners</t>
  </si>
  <si>
    <t>794861302432000</t>
  </si>
  <si>
    <t>1220005086452</t>
  </si>
  <si>
    <t>199509062024211018</t>
  </si>
  <si>
    <t>ALI DONI</t>
  </si>
  <si>
    <t>1220011839910</t>
  </si>
  <si>
    <t>198412252010122003</t>
  </si>
  <si>
    <t>198104042024212018</t>
  </si>
  <si>
    <t>dr. Priscilla Kristianti</t>
  </si>
  <si>
    <t>ZURAIDAH</t>
  </si>
  <si>
    <t>490565124006000</t>
  </si>
  <si>
    <t>1220009843692</t>
  </si>
  <si>
    <t>198412262010122004</t>
  </si>
  <si>
    <t>EFI RACHMANI, S.Kep, Ners</t>
  </si>
  <si>
    <t>688465624035000</t>
  </si>
  <si>
    <t>1220005085892</t>
  </si>
  <si>
    <t>495735847035000</t>
  </si>
  <si>
    <t>1220003008235</t>
  </si>
  <si>
    <t>198412292008122003</t>
  </si>
  <si>
    <t>199605232024211018</t>
  </si>
  <si>
    <t>Inovasi Nadiroh</t>
  </si>
  <si>
    <t>ALI USMAN</t>
  </si>
  <si>
    <t>478045883412999</t>
  </si>
  <si>
    <t>1220011338541</t>
  </si>
  <si>
    <t>1220005253490</t>
  </si>
  <si>
    <t>198104272024212014</t>
  </si>
  <si>
    <t>735535767009000</t>
  </si>
  <si>
    <t>1220004835941</t>
  </si>
  <si>
    <t>198501062010122002</t>
  </si>
  <si>
    <t>FAHRINA</t>
  </si>
  <si>
    <t>199209092024211018</t>
  </si>
  <si>
    <t>880874953438000</t>
  </si>
  <si>
    <t>ALIF FAKHTUR RAMADHAN</t>
  </si>
  <si>
    <t>1220005597300</t>
  </si>
  <si>
    <t>198105122024211009</t>
  </si>
  <si>
    <t>OBERLIN</t>
  </si>
  <si>
    <t>198501142012122001</t>
  </si>
  <si>
    <t>699415527009000</t>
  </si>
  <si>
    <t>INDRI DWI ROSDIANA</t>
  </si>
  <si>
    <t>1570002408814</t>
  </si>
  <si>
    <t>692080682045000</t>
  </si>
  <si>
    <t>199706172024212024</t>
  </si>
  <si>
    <t>1200005843920</t>
  </si>
  <si>
    <t>ALIFIA YUNITA</t>
  </si>
  <si>
    <t>1560014649216</t>
  </si>
  <si>
    <t>198105232024212009</t>
  </si>
  <si>
    <t>HERTA S. TAMBUNAN</t>
  </si>
  <si>
    <t>198501242012122001</t>
  </si>
  <si>
    <t>KOMARIAH</t>
  </si>
  <si>
    <t>672577939023000</t>
  </si>
  <si>
    <t>1220005564557</t>
  </si>
  <si>
    <t>778831537042000</t>
  </si>
  <si>
    <t>1220004346451</t>
  </si>
  <si>
    <t>199104232024211018</t>
  </si>
  <si>
    <t>ALIP SUJATMIKO</t>
  </si>
  <si>
    <t>1370015849058</t>
  </si>
  <si>
    <t>198107102024212013</t>
  </si>
  <si>
    <t>198501252008122003</t>
  </si>
  <si>
    <t>Ns. SELLY RAMADHANI, S.Kep.</t>
  </si>
  <si>
    <t>Kiki Zakiyah</t>
  </si>
  <si>
    <t>361623069407000</t>
  </si>
  <si>
    <t>1220005116135</t>
  </si>
  <si>
    <t>790725196501000</t>
  </si>
  <si>
    <t>1220005471829</t>
  </si>
  <si>
    <t>199503012024211017</t>
  </si>
  <si>
    <t>ALOYSIUS VIKTOR</t>
  </si>
  <si>
    <t>1650002049725</t>
  </si>
  <si>
    <t>198501282010122001</t>
  </si>
  <si>
    <t>198109232024212012</t>
  </si>
  <si>
    <t>DAHLIAH</t>
  </si>
  <si>
    <t>TITIN TRIYATIN</t>
  </si>
  <si>
    <t>790725188006000</t>
  </si>
  <si>
    <t>676749153013000</t>
  </si>
  <si>
    <t>1220005605277</t>
  </si>
  <si>
    <t>1220005738524</t>
  </si>
  <si>
    <t>199408112024212028</t>
  </si>
  <si>
    <t>ALVIONITA HANDAYANI</t>
  </si>
  <si>
    <t>198502072010122004</t>
  </si>
  <si>
    <t>1220007071619</t>
  </si>
  <si>
    <t>NANI RAHAYU</t>
  </si>
  <si>
    <t>198110192024211004</t>
  </si>
  <si>
    <t>FILIAL DYAN SRIWIJAYA</t>
  </si>
  <si>
    <t>875287492407000</t>
  </si>
  <si>
    <t>1220004975937</t>
  </si>
  <si>
    <t>790725238014000</t>
  </si>
  <si>
    <t>1220005605285</t>
  </si>
  <si>
    <t>199110132024212032</t>
  </si>
  <si>
    <t>AMALLIA AGENG RIZKI</t>
  </si>
  <si>
    <t>198502082009122002</t>
  </si>
  <si>
    <t>LINDAWATI</t>
  </si>
  <si>
    <t>1140006341419</t>
  </si>
  <si>
    <t>897935987001000</t>
  </si>
  <si>
    <t>198112102024212012</t>
  </si>
  <si>
    <t>TATIK</t>
  </si>
  <si>
    <t>1220005595700</t>
  </si>
  <si>
    <t>709965636006000</t>
  </si>
  <si>
    <t>1220005605251</t>
  </si>
  <si>
    <t>198606142024211009</t>
  </si>
  <si>
    <t>AMAR SHIDIQ TR</t>
  </si>
  <si>
    <t>1220005534204</t>
  </si>
  <si>
    <t>198502142010122003</t>
  </si>
  <si>
    <t>198201292024212007</t>
  </si>
  <si>
    <t>NURINA CHOLISOH</t>
  </si>
  <si>
    <t>Ns. YUSAN SUSANTI, S.Kep</t>
  </si>
  <si>
    <t>794861088004000</t>
  </si>
  <si>
    <t>597166982002000</t>
  </si>
  <si>
    <t>1220004525377</t>
  </si>
  <si>
    <t>1220005745289</t>
  </si>
  <si>
    <t>199409132024212037</t>
  </si>
  <si>
    <t>AMIRA FATHIDZKIA ASMAS</t>
  </si>
  <si>
    <t>1260007477549</t>
  </si>
  <si>
    <t>198502152010122001</t>
  </si>
  <si>
    <t>ANI SURYANI</t>
  </si>
  <si>
    <t>198202022024212015</t>
  </si>
  <si>
    <t>LOLA SAPUTRI</t>
  </si>
  <si>
    <t>597167220405000</t>
  </si>
  <si>
    <t>971471685005000</t>
  </si>
  <si>
    <t>1320010986553</t>
  </si>
  <si>
    <t>1220005605087</t>
  </si>
  <si>
    <t>199306062024212051</t>
  </si>
  <si>
    <t>AMMERIA BR. SIMBOLON</t>
  </si>
  <si>
    <t>9000029081222</t>
  </si>
  <si>
    <t>198503052019022001</t>
  </si>
  <si>
    <t>dr.SUZY MARIA,Sp.PD</t>
  </si>
  <si>
    <t>198202092024212009</t>
  </si>
  <si>
    <t>ARI URIYANI</t>
  </si>
  <si>
    <t>696728005013000</t>
  </si>
  <si>
    <t>971471818044000</t>
  </si>
  <si>
    <t>1080004264207</t>
  </si>
  <si>
    <t>1220005603496</t>
  </si>
  <si>
    <t>199406072024212035</t>
  </si>
  <si>
    <t>ANDIANI YUNISA ASTARI</t>
  </si>
  <si>
    <t>198503062008122001</t>
  </si>
  <si>
    <t>1220010070780</t>
  </si>
  <si>
    <t>Hairani Safitri, Ners</t>
  </si>
  <si>
    <t>198202102024212023</t>
  </si>
  <si>
    <t>WISNU PURNAMA DEWI</t>
  </si>
  <si>
    <t>597149988009000</t>
  </si>
  <si>
    <t>548623560006000</t>
  </si>
  <si>
    <t>1220005469112</t>
  </si>
  <si>
    <t>1220007620159</t>
  </si>
  <si>
    <t>199604082024211010</t>
  </si>
  <si>
    <t>ANDIKA APRIYANDI</t>
  </si>
  <si>
    <t>198503092014022001</t>
  </si>
  <si>
    <t>1220011044495</t>
  </si>
  <si>
    <t>DIAN ROSMALINA</t>
  </si>
  <si>
    <t>198204242024211008</t>
  </si>
  <si>
    <t>349485516432000</t>
  </si>
  <si>
    <t>MOH ZAWAWI, S.T.</t>
  </si>
  <si>
    <t>1220004733815</t>
  </si>
  <si>
    <t>799537352004000</t>
  </si>
  <si>
    <t>1220005600708</t>
  </si>
  <si>
    <t>199204062024211018</t>
  </si>
  <si>
    <t>ANDIKA PITRO HERIANTO</t>
  </si>
  <si>
    <t>198503142008122002</t>
  </si>
  <si>
    <t>Siti Aminah</t>
  </si>
  <si>
    <t>1560016058291</t>
  </si>
  <si>
    <t>678397670412000</t>
  </si>
  <si>
    <t>1220005483667</t>
  </si>
  <si>
    <t>198205232024212019</t>
  </si>
  <si>
    <t>LILIANA MEILANI</t>
  </si>
  <si>
    <t>720532274001000</t>
  </si>
  <si>
    <t>1220005864940</t>
  </si>
  <si>
    <t>198503172012122001</t>
  </si>
  <si>
    <t>199405302024212033</t>
  </si>
  <si>
    <t>WINNY DWIJAYANTHY</t>
  </si>
  <si>
    <t>ANDINI LARAS PUTRI</t>
  </si>
  <si>
    <t>691171623009000</t>
  </si>
  <si>
    <t>9000029083558</t>
  </si>
  <si>
    <t>1220005832376</t>
  </si>
  <si>
    <t>198205242024211003</t>
  </si>
  <si>
    <t>ZUFRI HARIADY, S.Tr.Kep</t>
  </si>
  <si>
    <t>448627331432000</t>
  </si>
  <si>
    <t>1220005152650</t>
  </si>
  <si>
    <t>198503182009122001</t>
  </si>
  <si>
    <t>DASMARIFA</t>
  </si>
  <si>
    <t>198308012024212019</t>
  </si>
  <si>
    <t>ANEU SRI AGUSTINi</t>
  </si>
  <si>
    <t>357425594412000</t>
  </si>
  <si>
    <t>1220004858984</t>
  </si>
  <si>
    <t>198208072024212010</t>
  </si>
  <si>
    <t>FITRI PUSPASARI</t>
  </si>
  <si>
    <t>459420766008000</t>
  </si>
  <si>
    <t>198503202006042009</t>
  </si>
  <si>
    <t>1220005596195</t>
  </si>
  <si>
    <t>RIZKI MARYANTI</t>
  </si>
  <si>
    <t>199204102024211016</t>
  </si>
  <si>
    <t>590082681412000</t>
  </si>
  <si>
    <t>ANGGI SULISTIYONO WIDODO</t>
  </si>
  <si>
    <t>1220004484633</t>
  </si>
  <si>
    <t>1220006633807</t>
  </si>
  <si>
    <t>198210212024211004</t>
  </si>
  <si>
    <t>ZIKO IKA PERDANA, ST</t>
  </si>
  <si>
    <t>198503232019021001</t>
  </si>
  <si>
    <t>470228248005000</t>
  </si>
  <si>
    <t>dr. ARDHI RAHMAN AHANI, Sp.PD</t>
  </si>
  <si>
    <t>1220004723287</t>
  </si>
  <si>
    <t>831459490404000</t>
  </si>
  <si>
    <t>198512072024212010</t>
  </si>
  <si>
    <t>1220007343489</t>
  </si>
  <si>
    <t>ANGGIA FIANTI ROZA</t>
  </si>
  <si>
    <t>1010005420821</t>
  </si>
  <si>
    <t>198211182024212007</t>
  </si>
  <si>
    <t>DWI PARYANTI</t>
  </si>
  <si>
    <t>198503242009122002</t>
  </si>
  <si>
    <t>880923008412000</t>
  </si>
  <si>
    <t>Indah Nur Inayati, Ners</t>
  </si>
  <si>
    <t>1220005596823</t>
  </si>
  <si>
    <t>095287447015000</t>
  </si>
  <si>
    <t>199503182024211011</t>
  </si>
  <si>
    <t>1220005086361</t>
  </si>
  <si>
    <t>ANGGIT BAYU PRASOJO</t>
  </si>
  <si>
    <t>9000029088599</t>
  </si>
  <si>
    <t>198212062024212016</t>
  </si>
  <si>
    <t>SRI SUDARNINGSIH</t>
  </si>
  <si>
    <t>198503272014122002</t>
  </si>
  <si>
    <t>RINA KURNIAWATI</t>
  </si>
  <si>
    <t>801420654017000</t>
  </si>
  <si>
    <t>1570002966365</t>
  </si>
  <si>
    <t>799536602071000</t>
  </si>
  <si>
    <t>1220004809672</t>
  </si>
  <si>
    <t>199207082024212034</t>
  </si>
  <si>
    <t>ANGGRAENI PUSPA INDAH</t>
  </si>
  <si>
    <t>900002543035</t>
  </si>
  <si>
    <t>198301032024212011</t>
  </si>
  <si>
    <t>198503302010121003</t>
  </si>
  <si>
    <t>Ns. NANI ROHAETI, S.Kep.</t>
  </si>
  <si>
    <t>DARMA SUBEKTI</t>
  </si>
  <si>
    <t>790725063023000</t>
  </si>
  <si>
    <t>1220004409010</t>
  </si>
  <si>
    <t>683136337407000</t>
  </si>
  <si>
    <t>1220005742039</t>
  </si>
  <si>
    <t>199208212024212037</t>
  </si>
  <si>
    <t>ANGGUN DWI YANTI</t>
  </si>
  <si>
    <t>9000023763171</t>
  </si>
  <si>
    <t>198504092010122007</t>
  </si>
  <si>
    <t>HERA ANGGRAINI</t>
  </si>
  <si>
    <t>198302012024212013</t>
  </si>
  <si>
    <t>Ns. ANNE DWIYANTI ANUGERAH, S.Kep.</t>
  </si>
  <si>
    <t>150024578331000</t>
  </si>
  <si>
    <t>1220005086189</t>
  </si>
  <si>
    <t>361407778405000</t>
  </si>
  <si>
    <t>1330005313929</t>
  </si>
  <si>
    <t>199106092024212028</t>
  </si>
  <si>
    <t>ANGGUN PUSPITA DEWI</t>
  </si>
  <si>
    <t>NURUDDIN</t>
  </si>
  <si>
    <t>1220005947240</t>
  </si>
  <si>
    <t>683094817003000</t>
  </si>
  <si>
    <t>198302022024212020</t>
  </si>
  <si>
    <t>ARDHINI WARDIANI, SKM</t>
  </si>
  <si>
    <t>476094644045000</t>
  </si>
  <si>
    <t>9000029081396</t>
  </si>
  <si>
    <t>198504122009122001</t>
  </si>
  <si>
    <t>TRI ASTUTIK</t>
  </si>
  <si>
    <t>880857651011000</t>
  </si>
  <si>
    <t>1220005589562</t>
  </si>
  <si>
    <t>198302272024211004</t>
  </si>
  <si>
    <t>MOHAMAD HERYAN FEBRIARY</t>
  </si>
  <si>
    <t>790719298013000</t>
  </si>
  <si>
    <t>198504132010122002</t>
  </si>
  <si>
    <t>1220005614527</t>
  </si>
  <si>
    <t>AVRIA RAHAYU</t>
  </si>
  <si>
    <t>198507202024212016</t>
  </si>
  <si>
    <t>591311907008000</t>
  </si>
  <si>
    <t>ANI YULIANTI</t>
  </si>
  <si>
    <t>1220005551968</t>
  </si>
  <si>
    <t>9000012771987</t>
  </si>
  <si>
    <t>198303182024212010</t>
  </si>
  <si>
    <t>Ns ANY SETIYANI, S. Kep</t>
  </si>
  <si>
    <t>778831768004000</t>
  </si>
  <si>
    <t>198504262019021001</t>
  </si>
  <si>
    <t>1250007558703</t>
  </si>
  <si>
    <t>dr. ANGGA WIRAHMADI, Sp.A</t>
  </si>
  <si>
    <t>259844231002000</t>
  </si>
  <si>
    <t>199210152024212041</t>
  </si>
  <si>
    <t>1220010214875</t>
  </si>
  <si>
    <t>ANIES NURCAHYA</t>
  </si>
  <si>
    <t>198303222024212010</t>
  </si>
  <si>
    <t>TANTRI WIDAYATI, S.Tr.Kes</t>
  </si>
  <si>
    <t>198505022008122002</t>
  </si>
  <si>
    <t>590511093048000</t>
  </si>
  <si>
    <t>Watini</t>
  </si>
  <si>
    <t>1220006063864</t>
  </si>
  <si>
    <t>662524156005000</t>
  </si>
  <si>
    <t>1220005297133</t>
  </si>
  <si>
    <t>ANINDA FITRIANDINI</t>
  </si>
  <si>
    <t>198304152024212014</t>
  </si>
  <si>
    <t>198505032018012001</t>
  </si>
  <si>
    <t>ROSSINA YOHANNE GORTER</t>
  </si>
  <si>
    <t>dr. HENNY ADRIANI PUSPITASARI, Sp.A</t>
  </si>
  <si>
    <t>241388016412000</t>
  </si>
  <si>
    <t>1220005986719</t>
  </si>
  <si>
    <t>749341293003000</t>
  </si>
  <si>
    <t>9000029093318</t>
  </si>
  <si>
    <t>199603052024212037</t>
  </si>
  <si>
    <t>ANINDITA RIZKIANA</t>
  </si>
  <si>
    <t>9000041115099</t>
  </si>
  <si>
    <t>198505092008121002</t>
  </si>
  <si>
    <t>198305112024212018</t>
  </si>
  <si>
    <t>Dayu Riandani Astuti</t>
  </si>
  <si>
    <t>686863416407000</t>
  </si>
  <si>
    <t>1220005895241</t>
  </si>
  <si>
    <t>794861146412000</t>
  </si>
  <si>
    <t>199509232024212034</t>
  </si>
  <si>
    <t>1570000026535</t>
  </si>
  <si>
    <t>ANIS NURMALA SARI</t>
  </si>
  <si>
    <t>1220012963339</t>
  </si>
  <si>
    <t>Ns. ANEU SRI AGUSTINI, S. Kep</t>
  </si>
  <si>
    <t>747835981444000</t>
  </si>
  <si>
    <t>1220011339143</t>
  </si>
  <si>
    <t>198505122009122002</t>
  </si>
  <si>
    <t>Nur Ida, Ners</t>
  </si>
  <si>
    <t>673541553045000</t>
  </si>
  <si>
    <t>ANISA FAJARINI</t>
  </si>
  <si>
    <t>1220005598373</t>
  </si>
  <si>
    <t>198310132024212011</t>
  </si>
  <si>
    <t>LUCKY ROTIO, S.K.M</t>
  </si>
  <si>
    <t>198505152020121001</t>
  </si>
  <si>
    <t>NURMANTO</t>
  </si>
  <si>
    <t>454632142001000</t>
  </si>
  <si>
    <t>9000005887790</t>
  </si>
  <si>
    <t>260764204505000</t>
  </si>
  <si>
    <t>1020009754851</t>
  </si>
  <si>
    <t>199008272024212043</t>
  </si>
  <si>
    <t>ANISA NURUL SAPARILAH</t>
  </si>
  <si>
    <t>9000007986624</t>
  </si>
  <si>
    <t>198310222024212005</t>
  </si>
  <si>
    <t>198505252010122002</t>
  </si>
  <si>
    <t>Ns. HANIFAH, S.Kep.</t>
  </si>
  <si>
    <t>RIKA SOFIYAH</t>
  </si>
  <si>
    <t>980161913035000</t>
  </si>
  <si>
    <t>1220005596278</t>
  </si>
  <si>
    <t>670433473005000</t>
  </si>
  <si>
    <t>1220004892553</t>
  </si>
  <si>
    <t>198412262024212009</t>
  </si>
  <si>
    <t>ANITA KURNIAWATI</t>
  </si>
  <si>
    <t>198311052024212009</t>
  </si>
  <si>
    <t>198505282020122001</t>
  </si>
  <si>
    <t>UTAMI DEWI, S.E.</t>
  </si>
  <si>
    <t>dr. FINA WIDIA, Sp.U</t>
  </si>
  <si>
    <t>498190693009000</t>
  </si>
  <si>
    <t>1260005956411</t>
  </si>
  <si>
    <t>342271079411000</t>
  </si>
  <si>
    <t>1220007931465</t>
  </si>
  <si>
    <t>199004242024212044</t>
  </si>
  <si>
    <t>ANITA PERMANA SARI</t>
  </si>
  <si>
    <t>1220005948545</t>
  </si>
  <si>
    <t>198311202024212010</t>
  </si>
  <si>
    <t>198505302008012002</t>
  </si>
  <si>
    <t>BELLA RATNA NINGRUM</t>
  </si>
  <si>
    <t>DOLLY LINNEKE DJAWA</t>
  </si>
  <si>
    <t>880922596077000</t>
  </si>
  <si>
    <t>1220005599934</t>
  </si>
  <si>
    <t>680929692432000</t>
  </si>
  <si>
    <t>1220004975390</t>
  </si>
  <si>
    <t>199111282024212042</t>
  </si>
  <si>
    <t>ANNA QOMARIAH</t>
  </si>
  <si>
    <t>9000020945961</t>
  </si>
  <si>
    <t>198401232024212005</t>
  </si>
  <si>
    <t>198506062015032001</t>
  </si>
  <si>
    <t>TRI WAHYUNINGSIH</t>
  </si>
  <si>
    <t xml:space="preserve">NITA PURNAMASARI                                                                                    </t>
  </si>
  <si>
    <t>360624613411000</t>
  </si>
  <si>
    <t>1220005294528</t>
  </si>
  <si>
    <t>572142362408000</t>
  </si>
  <si>
    <t>1730017729154</t>
  </si>
  <si>
    <t>ANNE DWIYANTI ANUGERAH</t>
  </si>
  <si>
    <t>198506112012122001</t>
  </si>
  <si>
    <t>198401302024212012</t>
  </si>
  <si>
    <t>SITI KOMARIYAH</t>
  </si>
  <si>
    <t>MERRY CHRISTIN REHNI GINTING</t>
  </si>
  <si>
    <t>983138900005000</t>
  </si>
  <si>
    <t>799705959017000</t>
  </si>
  <si>
    <t>1220004376276</t>
  </si>
  <si>
    <t>1220005596161</t>
  </si>
  <si>
    <t>199903062024212013</t>
  </si>
  <si>
    <t>ANNISA KHOERUNNISA</t>
  </si>
  <si>
    <t>1220011115527</t>
  </si>
  <si>
    <t>198506172018012001</t>
  </si>
  <si>
    <t>dr. DWI MUTIA RAMDHINI, Sp.KGA</t>
  </si>
  <si>
    <t>198403142024211006</t>
  </si>
  <si>
    <t>MUHAMMAD SUMARUDIN, S.Kom</t>
  </si>
  <si>
    <t>688660042404000</t>
  </si>
  <si>
    <t>575281944015000</t>
  </si>
  <si>
    <t>1330012243085</t>
  </si>
  <si>
    <t>1220005226280</t>
  </si>
  <si>
    <t>199410252024212034</t>
  </si>
  <si>
    <t>ANY OCTAVIA PURNAMA SARI</t>
  </si>
  <si>
    <t>198506192008012003</t>
  </si>
  <si>
    <t>1220007690574</t>
  </si>
  <si>
    <t>INNA DIENA FITRAH</t>
  </si>
  <si>
    <t>198403182024211004</t>
  </si>
  <si>
    <t>678397688407000</t>
  </si>
  <si>
    <t>dr. MOHAMAD SYAHRIR AZIZI, Sp.PD</t>
  </si>
  <si>
    <t>1560001520792</t>
  </si>
  <si>
    <t>708622105407000</t>
  </si>
  <si>
    <t>1220006647369</t>
  </si>
  <si>
    <t>ANY SETIYANI</t>
  </si>
  <si>
    <t>198506192008121002</t>
  </si>
  <si>
    <t>Dedy Fitriyadi</t>
  </si>
  <si>
    <t>794861070027000</t>
  </si>
  <si>
    <t>198403222024212009</t>
  </si>
  <si>
    <t>1220004932300</t>
  </si>
  <si>
    <t>DIAN ANGGRAENI KUSUMAWATI</t>
  </si>
  <si>
    <t>253586036045000</t>
  </si>
  <si>
    <t>1200006537141</t>
  </si>
  <si>
    <t>198904052024211018</t>
  </si>
  <si>
    <t>198506192010122002</t>
  </si>
  <si>
    <t>APRIAN ABDILLAH</t>
  </si>
  <si>
    <t>TUTI ALAWIYAH</t>
  </si>
  <si>
    <t>1560000589830</t>
  </si>
  <si>
    <t>670442037013000</t>
  </si>
  <si>
    <t>1220004832187</t>
  </si>
  <si>
    <t>Ns ADY NYOTO TRIPRASETYA, S.Kep</t>
  </si>
  <si>
    <t>899455372508000</t>
  </si>
  <si>
    <t>198506262018011001</t>
  </si>
  <si>
    <t>199204182024212039</t>
  </si>
  <si>
    <t>dr. SIDHARTA KUSUMA MANGGALA, Sp.An</t>
  </si>
  <si>
    <t>APRILIA WIDY ASTUTI</t>
  </si>
  <si>
    <t>087329744623000</t>
  </si>
  <si>
    <t>9000023184493</t>
  </si>
  <si>
    <t>1220007018222</t>
  </si>
  <si>
    <t>198407082024212006</t>
  </si>
  <si>
    <t>Ns. HELDA YULIANA, S.Kep</t>
  </si>
  <si>
    <t>462488297216000</t>
  </si>
  <si>
    <t>1180011006086</t>
  </si>
  <si>
    <t>198506292008012004</t>
  </si>
  <si>
    <t>RIZKI YUNITA KUSUMAWATI</t>
  </si>
  <si>
    <t>APRINALDI</t>
  </si>
  <si>
    <t>594425886034000</t>
  </si>
  <si>
    <t>1220004988427</t>
  </si>
  <si>
    <t>198407162024211012</t>
  </si>
  <si>
    <t>UMARYANDI</t>
  </si>
  <si>
    <t>799536982006000</t>
  </si>
  <si>
    <t>1220005616407</t>
  </si>
  <si>
    <t>198507082009121001</t>
  </si>
  <si>
    <t>DODI IRAWAN</t>
  </si>
  <si>
    <t>198810072024212015</t>
  </si>
  <si>
    <t>355983818002000</t>
  </si>
  <si>
    <t>ARDANI DWIJAYANTI</t>
  </si>
  <si>
    <t>1220004173954</t>
  </si>
  <si>
    <t>1220005677870</t>
  </si>
  <si>
    <t>198407262024212006</t>
  </si>
  <si>
    <t>dr. JESSICA</t>
  </si>
  <si>
    <t>198507112010122002</t>
  </si>
  <si>
    <t>873387369941000</t>
  </si>
  <si>
    <t>SUBHIAH</t>
  </si>
  <si>
    <t>1220013230175</t>
  </si>
  <si>
    <t>360888010045000</t>
  </si>
  <si>
    <t>1200006339134</t>
  </si>
  <si>
    <t>ARDHINI WARDIANI</t>
  </si>
  <si>
    <t>ABDUL HAFIZ FIQRI, Amd.FT</t>
  </si>
  <si>
    <t>198507132018011001</t>
  </si>
  <si>
    <t>dr. WILDAN LATIEF, Sp.OT</t>
  </si>
  <si>
    <t>787734599002000</t>
  </si>
  <si>
    <t>444026264003000</t>
  </si>
  <si>
    <t>9000029092070</t>
  </si>
  <si>
    <t>198903052024211016</t>
  </si>
  <si>
    <t>ARDY WILDAN</t>
  </si>
  <si>
    <t>9000012119948</t>
  </si>
  <si>
    <t>198409182024211009</t>
  </si>
  <si>
    <t>198507172009122001</t>
  </si>
  <si>
    <t>HERMAN ADINEGORO, S.E.</t>
  </si>
  <si>
    <t>984564781407000</t>
  </si>
  <si>
    <t>1220006248275</t>
  </si>
  <si>
    <t>NURMASITA</t>
  </si>
  <si>
    <t>199106242024211014</t>
  </si>
  <si>
    <t>ARGA PANAMA</t>
  </si>
  <si>
    <t>893909473412000</t>
  </si>
  <si>
    <t>9000009644577</t>
  </si>
  <si>
    <t>1220005596856</t>
  </si>
  <si>
    <t>198410142024212008</t>
  </si>
  <si>
    <t>FERRY ANGGRAINI, S.Tr.Kep, Ners</t>
  </si>
  <si>
    <t>259778264407000</t>
  </si>
  <si>
    <t>1220005615508</t>
  </si>
  <si>
    <t>198507222009121003</t>
  </si>
  <si>
    <t>Yusirwan Tabrani</t>
  </si>
  <si>
    <t>482516697033000</t>
  </si>
  <si>
    <t>1220005615003</t>
  </si>
  <si>
    <t>198410202024212011</t>
  </si>
  <si>
    <t>IDA LESTARI</t>
  </si>
  <si>
    <t>778897504071000</t>
  </si>
  <si>
    <t>198507292010121002</t>
  </si>
  <si>
    <t>M.LUKMAN NUL HAKIM</t>
  </si>
  <si>
    <t>1570004547718</t>
  </si>
  <si>
    <t>894487305407000</t>
  </si>
  <si>
    <t>1220005610467</t>
  </si>
  <si>
    <t>ARI YULI KRISTIAWAN</t>
  </si>
  <si>
    <t>198507292010122001</t>
  </si>
  <si>
    <t>YULIA PANMA LESTARI</t>
  </si>
  <si>
    <t>198412042024212011</t>
  </si>
  <si>
    <t>887782779035000</t>
  </si>
  <si>
    <t>dr. PRIMA HILDA</t>
  </si>
  <si>
    <t>1220005294452</t>
  </si>
  <si>
    <t>580141216024000</t>
  </si>
  <si>
    <t>1250010617066</t>
  </si>
  <si>
    <t>199809302024211005</t>
  </si>
  <si>
    <t>ARMADI SAPUTRA</t>
  </si>
  <si>
    <t>198507312010122004</t>
  </si>
  <si>
    <t>YULIA WIJAYASARI</t>
  </si>
  <si>
    <t>1790000073598</t>
  </si>
  <si>
    <t>577488976433000</t>
  </si>
  <si>
    <t>1220005750370</t>
  </si>
  <si>
    <t>799537030005000</t>
  </si>
  <si>
    <t>1220005611168</t>
  </si>
  <si>
    <t>198508032006042002</t>
  </si>
  <si>
    <t>198704012024212020</t>
  </si>
  <si>
    <t>AGUS SRI WAHYUNI</t>
  </si>
  <si>
    <t>ARNETTA NAOMI LOUISE LALISANG</t>
  </si>
  <si>
    <t>590082608432000</t>
  </si>
  <si>
    <t>1220004613694</t>
  </si>
  <si>
    <t>198502182024211007</t>
  </si>
  <si>
    <t>Ns. HERI MUJIHARTO, S.Kep</t>
  </si>
  <si>
    <t>790725204006000</t>
  </si>
  <si>
    <t>1220005526200</t>
  </si>
  <si>
    <t>198508042010122002</t>
  </si>
  <si>
    <t>SANTI AGUSTINA</t>
  </si>
  <si>
    <t>199101192024211009</t>
  </si>
  <si>
    <t>ASEP NUR HIDAYAT</t>
  </si>
  <si>
    <t>778829846005000</t>
  </si>
  <si>
    <t>1220005611044</t>
  </si>
  <si>
    <t>9000020946407</t>
  </si>
  <si>
    <t>198508042012122001</t>
  </si>
  <si>
    <t>EKA WIDIANINGSIH</t>
  </si>
  <si>
    <t>778831750437000</t>
  </si>
  <si>
    <t>1220005607364</t>
  </si>
  <si>
    <t>198503212024212022</t>
  </si>
  <si>
    <t>DHARMA ROSITA</t>
  </si>
  <si>
    <t>365171248435000</t>
  </si>
  <si>
    <t>198508152010122003</t>
  </si>
  <si>
    <t>1220005614790</t>
  </si>
  <si>
    <t>NURUL INDAH KARUNIA</t>
  </si>
  <si>
    <t>788617975609000</t>
  </si>
  <si>
    <t>ASNITA NOVIANTI SIRAIT</t>
  </si>
  <si>
    <t>1220005745925</t>
  </si>
  <si>
    <t>198504282024211011</t>
  </si>
  <si>
    <t>MUHAMMAD ANEN</t>
  </si>
  <si>
    <t>198508152020122001</t>
  </si>
  <si>
    <t>574261632407000</t>
  </si>
  <si>
    <t>ENI ENDARWATI</t>
  </si>
  <si>
    <t>1220005776508</t>
  </si>
  <si>
    <t>778897595019000</t>
  </si>
  <si>
    <t>1220005096980</t>
  </si>
  <si>
    <t>199309282024212037</t>
  </si>
  <si>
    <t>ASTARI ZERIDA</t>
  </si>
  <si>
    <t>9000029082238</t>
  </si>
  <si>
    <t>198505162024212010</t>
  </si>
  <si>
    <t>198508212010012014</t>
  </si>
  <si>
    <t>DWI PUSPITA NINGTYAS</t>
  </si>
  <si>
    <t>dr. RIZQI AMALIA</t>
  </si>
  <si>
    <t>574704946416000</t>
  </si>
  <si>
    <t>1220005767457</t>
  </si>
  <si>
    <t>754634160009000</t>
  </si>
  <si>
    <t>1220007160032</t>
  </si>
  <si>
    <t>199505192024212028</t>
  </si>
  <si>
    <t>ASTRI JUMIARI</t>
  </si>
  <si>
    <t>9000029088946</t>
  </si>
  <si>
    <t>198508222014022001</t>
  </si>
  <si>
    <t>198505292024212012</t>
  </si>
  <si>
    <t>HERLINA HESTIMAWATI</t>
  </si>
  <si>
    <t>Ns. FITRIYANI, S.Kep</t>
  </si>
  <si>
    <t>356092585061000</t>
  </si>
  <si>
    <t>880874995045000</t>
  </si>
  <si>
    <t>1220005613206</t>
  </si>
  <si>
    <t>1220005220887</t>
  </si>
  <si>
    <t>ASTRI MULYANTINI</t>
  </si>
  <si>
    <t>198509092010121005</t>
  </si>
  <si>
    <t>NAWANG ROMADONI RIYANTO</t>
  </si>
  <si>
    <t>198506092024211009</t>
  </si>
  <si>
    <t>796245561407000</t>
  </si>
  <si>
    <t>dr. UNGGUL PRIBADI</t>
  </si>
  <si>
    <t>1220005592335</t>
  </si>
  <si>
    <t>763916558426000</t>
  </si>
  <si>
    <t>1340010415593</t>
  </si>
  <si>
    <t>199008202024212048</t>
  </si>
  <si>
    <t>ASTRINE PERMATA LEONI</t>
  </si>
  <si>
    <t>198509092020121001</t>
  </si>
  <si>
    <t>DR. SEPTO SULISTIO, SP.AN.</t>
  </si>
  <si>
    <t>198506132024211009</t>
  </si>
  <si>
    <t>090064734023000</t>
  </si>
  <si>
    <t>WAHID AMRULLAH</t>
  </si>
  <si>
    <t>1220005406924</t>
  </si>
  <si>
    <t>442421574403000</t>
  </si>
  <si>
    <t>9000028457589</t>
  </si>
  <si>
    <t>199203232024212050</t>
  </si>
  <si>
    <t>198509202010122001</t>
  </si>
  <si>
    <t>ATIQOH MUTMAINNAH</t>
  </si>
  <si>
    <t>HIKMAH</t>
  </si>
  <si>
    <t>9000020954740</t>
  </si>
  <si>
    <t>597166149002000</t>
  </si>
  <si>
    <t>1220005604288</t>
  </si>
  <si>
    <t>787107366072000</t>
  </si>
  <si>
    <t>198509292018011001</t>
  </si>
  <si>
    <t>199809152024211006</t>
  </si>
  <si>
    <t>dr. RISKI MUHAIMIN, Sp.A</t>
  </si>
  <si>
    <t>AVIO TRIANDI</t>
  </si>
  <si>
    <t>245490941412000</t>
  </si>
  <si>
    <t>1220007024824</t>
  </si>
  <si>
    <t>1220011106039</t>
  </si>
  <si>
    <t>586409385027000</t>
  </si>
  <si>
    <t>198510022010122002</t>
  </si>
  <si>
    <t>DWI PAMUNGKAS</t>
  </si>
  <si>
    <t>199402112024212026</t>
  </si>
  <si>
    <t>361279532009000</t>
  </si>
  <si>
    <t>AYU AZLINA</t>
  </si>
  <si>
    <t>1220005615037</t>
  </si>
  <si>
    <t>1220012963362</t>
  </si>
  <si>
    <t>198507232024211011</t>
  </si>
  <si>
    <t>GALIH ANDHINY SUBAGDO, S.ST</t>
  </si>
  <si>
    <t>198510032020122002</t>
  </si>
  <si>
    <t>729346635001000</t>
  </si>
  <si>
    <t>MAHMUDAH</t>
  </si>
  <si>
    <t>1660001130228</t>
  </si>
  <si>
    <t>889462248532000</t>
  </si>
  <si>
    <t>199409292024212049</t>
  </si>
  <si>
    <t>0060010330755</t>
  </si>
  <si>
    <t>AYU RIFQI NI'MAL ABDU</t>
  </si>
  <si>
    <t>1800011316512</t>
  </si>
  <si>
    <t>198508202024212015</t>
  </si>
  <si>
    <t>WINA PUSPITASARI</t>
  </si>
  <si>
    <t>799612882411000</t>
  </si>
  <si>
    <t>1280006291931</t>
  </si>
  <si>
    <t>198510042020121001</t>
  </si>
  <si>
    <t>dr. HERIKURNIAWAN, Sp.P.D.</t>
  </si>
  <si>
    <t>198806172024211009</t>
  </si>
  <si>
    <t>AZHAR</t>
  </si>
  <si>
    <t>787717677432000</t>
  </si>
  <si>
    <t>1370004019549</t>
  </si>
  <si>
    <t>1760000841898</t>
  </si>
  <si>
    <t>198510162024211010</t>
  </si>
  <si>
    <t>MAHADI</t>
  </si>
  <si>
    <t>360314488045000</t>
  </si>
  <si>
    <t>198510062010122005</t>
  </si>
  <si>
    <t>1220005605483</t>
  </si>
  <si>
    <t>IRMA OKTARINA</t>
  </si>
  <si>
    <t>198803122024211015</t>
  </si>
  <si>
    <t>776645004035000</t>
  </si>
  <si>
    <t>BAGUS GUMILANG</t>
  </si>
  <si>
    <t>1220005086502</t>
  </si>
  <si>
    <t>1180011262960</t>
  </si>
  <si>
    <t>198511072024212027</t>
  </si>
  <si>
    <t>INDAH MAHARANI NOVIANTHI, S.K.M</t>
  </si>
  <si>
    <t>198510212010122004</t>
  </si>
  <si>
    <t>IKA MURNIAWARTI</t>
  </si>
  <si>
    <t>251239315407000</t>
  </si>
  <si>
    <t>1220006807294</t>
  </si>
  <si>
    <t>360808117435000</t>
  </si>
  <si>
    <t>1220005738557</t>
  </si>
  <si>
    <t>198907312024212023</t>
  </si>
  <si>
    <t>BANI ANANTASARI</t>
  </si>
  <si>
    <t>9000007986632</t>
  </si>
  <si>
    <t>198510222018012001</t>
  </si>
  <si>
    <t>198511152024212018</t>
  </si>
  <si>
    <t>dr. TARTILA, Sp.A</t>
  </si>
  <si>
    <t>dr. DYAH ANGGRAINI</t>
  </si>
  <si>
    <t>344289103419000</t>
  </si>
  <si>
    <t>358810547024000</t>
  </si>
  <si>
    <t>9000012120086</t>
  </si>
  <si>
    <t>1220006251089</t>
  </si>
  <si>
    <t>199411192024211015</t>
  </si>
  <si>
    <t>BARLIAN NADA</t>
  </si>
  <si>
    <t>1220007622171</t>
  </si>
  <si>
    <t>198510262012122001</t>
  </si>
  <si>
    <t>NUNGKI BUDIANI</t>
  </si>
  <si>
    <t>489949842521000</t>
  </si>
  <si>
    <t>772837324035000</t>
  </si>
  <si>
    <t>1220005865756</t>
  </si>
  <si>
    <t>199507192024211013</t>
  </si>
  <si>
    <t>BEKTI JOKO YULIANTO</t>
  </si>
  <si>
    <t>9000029088425</t>
  </si>
  <si>
    <t>198510282010122006</t>
  </si>
  <si>
    <t>WENI DESKI</t>
  </si>
  <si>
    <t>Ns ADIK HIDAYAT, S.Kep</t>
  </si>
  <si>
    <t>360955611002000</t>
  </si>
  <si>
    <t>0060005408657</t>
  </si>
  <si>
    <t>597166966439000</t>
  </si>
  <si>
    <t>198510282022031001</t>
  </si>
  <si>
    <t xml:space="preserve">dr. BINTANG PRAMODANA, Sp.An.                                                                       </t>
  </si>
  <si>
    <t>354591851432000</t>
  </si>
  <si>
    <t>198601072024212014</t>
  </si>
  <si>
    <t>1220010080508</t>
  </si>
  <si>
    <t>RELIYANA ISMAWATI, S.Tr.Kep.,Ners</t>
  </si>
  <si>
    <t>459824868412000</t>
  </si>
  <si>
    <t>1220005604031</t>
  </si>
  <si>
    <t>199803162024212025</t>
  </si>
  <si>
    <t>198511022014022001</t>
  </si>
  <si>
    <t>BELLARIANI</t>
  </si>
  <si>
    <t>BERTA ULI</t>
  </si>
  <si>
    <t>1220011096016</t>
  </si>
  <si>
    <t>788618494416000</t>
  </si>
  <si>
    <t>1220005411585</t>
  </si>
  <si>
    <t>198602052024211008</t>
  </si>
  <si>
    <t>IRWAN EFFENDI, S.Kom.</t>
  </si>
  <si>
    <t>880923750412000</t>
  </si>
  <si>
    <t>1220005601854</t>
  </si>
  <si>
    <t>198511162018011001</t>
  </si>
  <si>
    <t>dr. RADEN FIDIAJI HILTONO SANTOSO, Sp.PD</t>
  </si>
  <si>
    <t>198812252024212019</t>
  </si>
  <si>
    <t>758384366013000</t>
  </si>
  <si>
    <t>1220007382891</t>
  </si>
  <si>
    <t>198511242009122002</t>
  </si>
  <si>
    <t>Arvina Novianti</t>
  </si>
  <si>
    <t>361866833005000</t>
  </si>
  <si>
    <t>1220005615870</t>
  </si>
  <si>
    <t>198511282025061001</t>
  </si>
  <si>
    <t>RIO RHENDY</t>
  </si>
  <si>
    <t>3174012811850001</t>
  </si>
  <si>
    <t>1370004333882</t>
  </si>
  <si>
    <t>BERLIANTI</t>
  </si>
  <si>
    <t>9000025422107</t>
  </si>
  <si>
    <t>198512182010122005</t>
  </si>
  <si>
    <t>DWI PUSPITA SARI</t>
  </si>
  <si>
    <t>198602132024211008</t>
  </si>
  <si>
    <t>SUHENDI</t>
  </si>
  <si>
    <t>775744998019000</t>
  </si>
  <si>
    <t>571558287003000</t>
  </si>
  <si>
    <t>1220005294544</t>
  </si>
  <si>
    <t>1660000286088</t>
  </si>
  <si>
    <t>198802012024211008</t>
  </si>
  <si>
    <t>BEWANOLO ZEGA</t>
  </si>
  <si>
    <t>9000005917019</t>
  </si>
  <si>
    <t>198512242008122001</t>
  </si>
  <si>
    <t>Devita Rostiana Sary</t>
  </si>
  <si>
    <t>198603062024212018</t>
  </si>
  <si>
    <t>NURMAYANTI</t>
  </si>
  <si>
    <t>780283164002000</t>
  </si>
  <si>
    <t>1220005294981</t>
  </si>
  <si>
    <t>459098760403000</t>
  </si>
  <si>
    <t>1220005596690</t>
  </si>
  <si>
    <t>199907082024212019</t>
  </si>
  <si>
    <t>BONITA YULIANTI</t>
  </si>
  <si>
    <t>198512262019021001</t>
  </si>
  <si>
    <t>1570007324156</t>
  </si>
  <si>
    <t>dr.RIYAN HARI KURNIAWAN,Sp.OG</t>
  </si>
  <si>
    <t>198605072024212023</t>
  </si>
  <si>
    <t>733218002039000</t>
  </si>
  <si>
    <t>ISTI WAHYUNI</t>
  </si>
  <si>
    <t>1650001105924</t>
  </si>
  <si>
    <t>254899032001000</t>
  </si>
  <si>
    <t>1220006704194</t>
  </si>
  <si>
    <t>198512272010122004</t>
  </si>
  <si>
    <t>DESIANA DEWI ANGGARAENI</t>
  </si>
  <si>
    <t>360769749005000</t>
  </si>
  <si>
    <t>0060004108472</t>
  </si>
  <si>
    <t>198512292010122001</t>
  </si>
  <si>
    <t>DARA SASIA</t>
  </si>
  <si>
    <t>198904182024211020</t>
  </si>
  <si>
    <t>258382266416000</t>
  </si>
  <si>
    <t>Cadila</t>
  </si>
  <si>
    <t>1220005720183</t>
  </si>
  <si>
    <t>1220006251196</t>
  </si>
  <si>
    <t>198605152024212015</t>
  </si>
  <si>
    <t>TRI WAHYUNI WULANSARI</t>
  </si>
  <si>
    <t>198601042012122001</t>
  </si>
  <si>
    <t>355397076407000</t>
  </si>
  <si>
    <t>ELLY FATMAWATI</t>
  </si>
  <si>
    <t>1220005617264</t>
  </si>
  <si>
    <t>899451710432000</t>
  </si>
  <si>
    <t>199210252024212042</t>
  </si>
  <si>
    <t>1220005603389</t>
  </si>
  <si>
    <t>CAHYANI ASMAN SARI</t>
  </si>
  <si>
    <t>9000025430043</t>
  </si>
  <si>
    <t>198606082024212020</t>
  </si>
  <si>
    <t>198601082018011001</t>
  </si>
  <si>
    <t>FITRIYANI PURBOSARI</t>
  </si>
  <si>
    <t>dr. DANNY PRAMANINDYA</t>
  </si>
  <si>
    <t>770103323435000</t>
  </si>
  <si>
    <t>1230005933751</t>
  </si>
  <si>
    <t>367992559532000</t>
  </si>
  <si>
    <t>1220007894499</t>
  </si>
  <si>
    <t>199201152024212038</t>
  </si>
  <si>
    <t>CAHYANIARI</t>
  </si>
  <si>
    <t>9000020946043</t>
  </si>
  <si>
    <t>198601102008122001</t>
  </si>
  <si>
    <t>Tanty Harjati</t>
  </si>
  <si>
    <t>AHYAR</t>
  </si>
  <si>
    <t>263785545061000</t>
  </si>
  <si>
    <t>719076689000000</t>
  </si>
  <si>
    <t>0700005779439</t>
  </si>
  <si>
    <t>199304112024211013</t>
  </si>
  <si>
    <t>CATUR APRIYANTO</t>
  </si>
  <si>
    <t>9000029093623</t>
  </si>
  <si>
    <t>198601112014022001</t>
  </si>
  <si>
    <t>MAYA REZEKI</t>
  </si>
  <si>
    <t>880923099407000</t>
  </si>
  <si>
    <t>1220005191435</t>
  </si>
  <si>
    <t>356567610033000</t>
  </si>
  <si>
    <t>199203052024212037</t>
  </si>
  <si>
    <t>198601172010122001</t>
  </si>
  <si>
    <t>CHAIRUNNISA</t>
  </si>
  <si>
    <t>YENNY FIATMAWATI</t>
  </si>
  <si>
    <t>715654703521000</t>
  </si>
  <si>
    <t>670442003017000</t>
  </si>
  <si>
    <t>1220004970474</t>
  </si>
  <si>
    <t>198601212010122002</t>
  </si>
  <si>
    <t>MAFIARI EKA SURYANI</t>
  </si>
  <si>
    <t>799537022009000</t>
  </si>
  <si>
    <t>1220005751113</t>
  </si>
  <si>
    <t>198601252009121002</t>
  </si>
  <si>
    <t>Imam Tobroni</t>
  </si>
  <si>
    <t>772270591426000</t>
  </si>
  <si>
    <t>1220005599488</t>
  </si>
  <si>
    <t>9000025430068</t>
  </si>
  <si>
    <t>198607292024212020</t>
  </si>
  <si>
    <t>198601262009122003</t>
  </si>
  <si>
    <t>RATNA WIDYA HAPSARI, S.Kep, Ners</t>
  </si>
  <si>
    <t>Elnino Tunjungsari, Ners</t>
  </si>
  <si>
    <t>579752742655000</t>
  </si>
  <si>
    <t>597148865542000</t>
  </si>
  <si>
    <t>1220005578367</t>
  </si>
  <si>
    <t>1220005604767</t>
  </si>
  <si>
    <t>199203302024212036</t>
  </si>
  <si>
    <t>CHINTYA FITRI</t>
  </si>
  <si>
    <t>198602012012121001</t>
  </si>
  <si>
    <t>1220007502217</t>
  </si>
  <si>
    <t>CASWANDI</t>
  </si>
  <si>
    <t>198608152024212020</t>
  </si>
  <si>
    <t>352043509414000</t>
  </si>
  <si>
    <t>dr. KUSUMA MINAYATI, Sp.K.J.</t>
  </si>
  <si>
    <t>9000007986640</t>
  </si>
  <si>
    <t>446540353039000</t>
  </si>
  <si>
    <t>1650000349507</t>
  </si>
  <si>
    <t>198906302024211009</t>
  </si>
  <si>
    <t>CHOGA ILHAM ARLANDO</t>
  </si>
  <si>
    <t>198602072015032002</t>
  </si>
  <si>
    <t>RINI ANDRIANI</t>
  </si>
  <si>
    <t>1220007083762</t>
  </si>
  <si>
    <t>362170722435000</t>
  </si>
  <si>
    <t>198609182024211011</t>
  </si>
  <si>
    <t>dr. DIMAS SEPTIAR, Sp.P.D.</t>
  </si>
  <si>
    <t>1220005399152</t>
  </si>
  <si>
    <t>353213770016000</t>
  </si>
  <si>
    <t>1220007343992</t>
  </si>
  <si>
    <t>198602122008122001</t>
  </si>
  <si>
    <t>Arie Irma Renita E. S.</t>
  </si>
  <si>
    <t>970782140432000</t>
  </si>
  <si>
    <t>1220005334183</t>
  </si>
  <si>
    <t>198701132024212016</t>
  </si>
  <si>
    <t>dr. DINDA DIAFIRI, Sp.S</t>
  </si>
  <si>
    <t>970320008015000</t>
  </si>
  <si>
    <t>1220007433512</t>
  </si>
  <si>
    <t>198602282010122002</t>
  </si>
  <si>
    <t>DINA PRIHATININGSIH</t>
  </si>
  <si>
    <t>199109172024212027</t>
  </si>
  <si>
    <t>595347071412000</t>
  </si>
  <si>
    <t>Christiani</t>
  </si>
  <si>
    <t>1250006790125</t>
  </si>
  <si>
    <t>198701132024212019</t>
  </si>
  <si>
    <t>PUTRI UTAMI</t>
  </si>
  <si>
    <t>198603022022031001</t>
  </si>
  <si>
    <t>263431413432000</t>
  </si>
  <si>
    <t xml:space="preserve">dr. FARABY MARTHA, Sp.M                                                                             </t>
  </si>
  <si>
    <t>1220010753401</t>
  </si>
  <si>
    <t>848666129015000</t>
  </si>
  <si>
    <t>1240007385892</t>
  </si>
  <si>
    <t>CICI DIAH CAHYANTI</t>
  </si>
  <si>
    <t>198603032009121002</t>
  </si>
  <si>
    <t>Arin Hasanudin</t>
  </si>
  <si>
    <t>198701312024212012</t>
  </si>
  <si>
    <t>LIA CAHYANINGSIH</t>
  </si>
  <si>
    <t>252798405434000</t>
  </si>
  <si>
    <t>415581263507000</t>
  </si>
  <si>
    <t>1220005464725</t>
  </si>
  <si>
    <t>1220011128264</t>
  </si>
  <si>
    <t>199211052024212026</t>
  </si>
  <si>
    <t>CINDY NISSA MIFTAHHUL ZANNAH</t>
  </si>
  <si>
    <t>198603072010122001</t>
  </si>
  <si>
    <t>SUSAN RESTUNING UTOMO</t>
  </si>
  <si>
    <t>9000020954906</t>
  </si>
  <si>
    <t>361276314407000</t>
  </si>
  <si>
    <t>198702142024211013</t>
  </si>
  <si>
    <t>1250007667918</t>
  </si>
  <si>
    <t>dr. MUHAMAD AZHARRY R, Sp.A.</t>
  </si>
  <si>
    <t>544457401411000</t>
  </si>
  <si>
    <t>1220011076893</t>
  </si>
  <si>
    <t>199612142024212030</t>
  </si>
  <si>
    <t>198603092020122002</t>
  </si>
  <si>
    <t>CORIENA DESY RAMANTIKA</t>
  </si>
  <si>
    <t>AISAH RAHMAN</t>
  </si>
  <si>
    <t>778874941004000</t>
  </si>
  <si>
    <t>1010010317483</t>
  </si>
  <si>
    <t>1220005472157</t>
  </si>
  <si>
    <t>198702232024211017</t>
  </si>
  <si>
    <t>MUHAMAD SYAHRONI</t>
  </si>
  <si>
    <t>353579196009000</t>
  </si>
  <si>
    <t>1220005611507</t>
  </si>
  <si>
    <t>198603132015032001</t>
  </si>
  <si>
    <t>TIAS PRITIA UTAMI</t>
  </si>
  <si>
    <t>199107082024212032</t>
  </si>
  <si>
    <t>Cut Irvania Fedwinita</t>
  </si>
  <si>
    <t>692982465407000</t>
  </si>
  <si>
    <t>702298279311000</t>
  </si>
  <si>
    <t>1220005048460</t>
  </si>
  <si>
    <t>9000025430233</t>
  </si>
  <si>
    <t>dr. ARNETTA NAOMI LOUISE LALISANG, Sp.B.(K).</t>
  </si>
  <si>
    <t>729618033432000</t>
  </si>
  <si>
    <t>198603152019022001</t>
  </si>
  <si>
    <t>1220007278644</t>
  </si>
  <si>
    <t>SITI NURHASANAH</t>
  </si>
  <si>
    <t>199512252024212040</t>
  </si>
  <si>
    <t>694983545031000</t>
  </si>
  <si>
    <t>CUT MALA DEWI</t>
  </si>
  <si>
    <t>1220005606606</t>
  </si>
  <si>
    <t>1220010753542</t>
  </si>
  <si>
    <t>198704122024212023</t>
  </si>
  <si>
    <t>MARTINA MONALISA SITORUS</t>
  </si>
  <si>
    <t>198603222025061001</t>
  </si>
  <si>
    <t>796920585432000</t>
  </si>
  <si>
    <t>INDRA PARMADITYA PAMUNGKAS</t>
  </si>
  <si>
    <t>9000025433179</t>
  </si>
  <si>
    <t>3276022203860013</t>
  </si>
  <si>
    <t>199506252024212031</t>
  </si>
  <si>
    <t>1570004548484</t>
  </si>
  <si>
    <t>CYNNIA TARISMA</t>
  </si>
  <si>
    <t>1220012963313</t>
  </si>
  <si>
    <t>198704242024212032</t>
  </si>
  <si>
    <t>ERNA TRI SUSANTI</t>
  </si>
  <si>
    <t>198603302009122003</t>
  </si>
  <si>
    <t>723811170432000</t>
  </si>
  <si>
    <t>Nuratri Budi Pratiwi</t>
  </si>
  <si>
    <t>1220005453082</t>
  </si>
  <si>
    <t>362057531009000</t>
  </si>
  <si>
    <t>199901012024211010</t>
  </si>
  <si>
    <t>1220005599827</t>
  </si>
  <si>
    <t>DANIEL MULA REJA MANALU</t>
  </si>
  <si>
    <t>1220011112144</t>
  </si>
  <si>
    <t>198705152024212032</t>
  </si>
  <si>
    <t>198603302014022002</t>
  </si>
  <si>
    <t>FITRYAWATI DEBORA BORU SIREGAR</t>
  </si>
  <si>
    <t>AI KURNIASARI</t>
  </si>
  <si>
    <t>883374357432000</t>
  </si>
  <si>
    <t>1220005864957</t>
  </si>
  <si>
    <t>592489702438000</t>
  </si>
  <si>
    <t>1240004978012</t>
  </si>
  <si>
    <t>198604112019021001</t>
  </si>
  <si>
    <t>MOH ASRORI</t>
  </si>
  <si>
    <t>198706012024212036</t>
  </si>
  <si>
    <t>870355724013000</t>
  </si>
  <si>
    <t>RENITA ELISABET SIHOMBING</t>
  </si>
  <si>
    <t>1160005860730</t>
  </si>
  <si>
    <t>967900697006000</t>
  </si>
  <si>
    <t>1220005617280</t>
  </si>
  <si>
    <t>199009282024212021</t>
  </si>
  <si>
    <t>DEBBI GARNIVA SARI</t>
  </si>
  <si>
    <t>198604122008121002</t>
  </si>
  <si>
    <t>Nur Ikhwan</t>
  </si>
  <si>
    <t>1220011118075</t>
  </si>
  <si>
    <t>349389684412000</t>
  </si>
  <si>
    <t>1220005264703</t>
  </si>
  <si>
    <t>198707032024212020</t>
  </si>
  <si>
    <t>dr. PEGGY, Sp.K.F.R</t>
  </si>
  <si>
    <t>447919291043000</t>
  </si>
  <si>
    <t>1220007280087</t>
  </si>
  <si>
    <t>198604132010122004</t>
  </si>
  <si>
    <t>TINA APRIYANTI</t>
  </si>
  <si>
    <t>198912112024212031</t>
  </si>
  <si>
    <t>DEBRIANA WIJAYA</t>
  </si>
  <si>
    <t>265565309411000</t>
  </si>
  <si>
    <t>1220005843290</t>
  </si>
  <si>
    <t>9000007121099</t>
  </si>
  <si>
    <t>198707172024212028</t>
  </si>
  <si>
    <t>TRI JULIANINGSIH</t>
  </si>
  <si>
    <t>699281267432000</t>
  </si>
  <si>
    <t>1660003030798</t>
  </si>
  <si>
    <t>198604202008012001</t>
  </si>
  <si>
    <t>RIZKI DONNA</t>
  </si>
  <si>
    <t>199208102024211021</t>
  </si>
  <si>
    <t>253557409001000</t>
  </si>
  <si>
    <t>DEDE BAHTIAR</t>
  </si>
  <si>
    <t>1220004973676</t>
  </si>
  <si>
    <t>9000029082261</t>
  </si>
  <si>
    <t>198707202024212039</t>
  </si>
  <si>
    <t>NUR AMMALIYAH</t>
  </si>
  <si>
    <t>350745022432000</t>
  </si>
  <si>
    <t>198604282018012001</t>
  </si>
  <si>
    <t>0060006809036</t>
  </si>
  <si>
    <t>dr. CUT NURUL HAFIFAH, Sp.A</t>
  </si>
  <si>
    <t>199204272024211013</t>
  </si>
  <si>
    <t>DEDE ZAINAL MUTAQIN</t>
  </si>
  <si>
    <t>247291552013000</t>
  </si>
  <si>
    <t>1220007461968</t>
  </si>
  <si>
    <t>1010007604141</t>
  </si>
  <si>
    <t>198712072024211013</t>
  </si>
  <si>
    <t>RAMOT YOSIA</t>
  </si>
  <si>
    <t>772239950045000</t>
  </si>
  <si>
    <t>1220005614840</t>
  </si>
  <si>
    <t>198604292025061001</t>
  </si>
  <si>
    <t>JOHANDA DAMANIK</t>
  </si>
  <si>
    <t>199711172024211008</t>
  </si>
  <si>
    <t>Denni septiawan</t>
  </si>
  <si>
    <t>3276112904860001</t>
  </si>
  <si>
    <t>1170006643464</t>
  </si>
  <si>
    <t>1170010628618</t>
  </si>
  <si>
    <t>198801022024211008</t>
  </si>
  <si>
    <t>Ns. MORIS KOPPE, S. Kep</t>
  </si>
  <si>
    <t>980435242015000</t>
  </si>
  <si>
    <t>198604302015031001</t>
  </si>
  <si>
    <t>1240005868006</t>
  </si>
  <si>
    <t>IMAN NUR CHOLIK</t>
  </si>
  <si>
    <t>891710170402000</t>
  </si>
  <si>
    <t>9000009534885</t>
  </si>
  <si>
    <t>198912252024212031</t>
  </si>
  <si>
    <t>DESI NATALIA</t>
  </si>
  <si>
    <t>1220005944825</t>
  </si>
  <si>
    <t>198605012020122004</t>
  </si>
  <si>
    <t>dr. SYAHIDATUL WAFA, SpPD</t>
  </si>
  <si>
    <t>198801092024212015</t>
  </si>
  <si>
    <t>TYAS MEGAVANI</t>
  </si>
  <si>
    <t>880811294407000</t>
  </si>
  <si>
    <t>1230005453537</t>
  </si>
  <si>
    <t>742216906412000</t>
  </si>
  <si>
    <t>1220010417387</t>
  </si>
  <si>
    <t>199312062024212035</t>
  </si>
  <si>
    <t>DESINTA GUTAMI</t>
  </si>
  <si>
    <t>9000020172228</t>
  </si>
  <si>
    <t>198605082010121002</t>
  </si>
  <si>
    <t>ANTAN TAUFIK BAKHTIAR</t>
  </si>
  <si>
    <t>973485691008000</t>
  </si>
  <si>
    <t>354040495001000</t>
  </si>
  <si>
    <t>1240005649380</t>
  </si>
  <si>
    <t>199701122024212022</t>
  </si>
  <si>
    <t>DEVI ARIANTI LESTARI</t>
  </si>
  <si>
    <t>198605132020121003</t>
  </si>
  <si>
    <t>dr. HELTARA RAMANDIKA, Sp.Rad</t>
  </si>
  <si>
    <t>198802102024212019</t>
  </si>
  <si>
    <t>EVI TRISMARIANTI</t>
  </si>
  <si>
    <t>692837016411000</t>
  </si>
  <si>
    <t>544117203045000</t>
  </si>
  <si>
    <t>1220005732741</t>
  </si>
  <si>
    <t>1220005911196</t>
  </si>
  <si>
    <t>199403172024212041</t>
  </si>
  <si>
    <t>Devianti Dwi Safitri</t>
  </si>
  <si>
    <t>198605142010122003</t>
  </si>
  <si>
    <t>9000029093409</t>
  </si>
  <si>
    <t>RISA ISMADEWI</t>
  </si>
  <si>
    <t>198802192024211011</t>
  </si>
  <si>
    <t>597167089407000</t>
  </si>
  <si>
    <t>RHENDRA MALATUN</t>
  </si>
  <si>
    <t>1220005743623</t>
  </si>
  <si>
    <t>984564997009000</t>
  </si>
  <si>
    <t>1220006274370</t>
  </si>
  <si>
    <t>199711252024212036</t>
  </si>
  <si>
    <t>DEWI NOVITA ANGGRAINI</t>
  </si>
  <si>
    <t>198605142020121002</t>
  </si>
  <si>
    <t>dr. DANNY MAESADATU SYAHARUTSA, Sp.OG</t>
  </si>
  <si>
    <t>1220011119628</t>
  </si>
  <si>
    <t>079860733003000</t>
  </si>
  <si>
    <t>198803042024212030</t>
  </si>
  <si>
    <t>1220011037325</t>
  </si>
  <si>
    <t>PUTRI WULANDARI</t>
  </si>
  <si>
    <t>893447706002000</t>
  </si>
  <si>
    <t>1240005579843</t>
  </si>
  <si>
    <t>199604042024212051</t>
  </si>
  <si>
    <t>198605162010121002</t>
  </si>
  <si>
    <t>DEWI PUSPITASARI</t>
  </si>
  <si>
    <t>CHANDRA WAHYU KRISTIANTO</t>
  </si>
  <si>
    <t>360793822514000</t>
  </si>
  <si>
    <t>1220007831434</t>
  </si>
  <si>
    <t>1220005605343</t>
  </si>
  <si>
    <t>198803072024211006</t>
  </si>
  <si>
    <t>dr. HIMAWAN AULIA RAHMAN, Sp.A</t>
  </si>
  <si>
    <t>982705071015000</t>
  </si>
  <si>
    <t>1220012013564</t>
  </si>
  <si>
    <t>198605172010122002</t>
  </si>
  <si>
    <t>SUGIATI</t>
  </si>
  <si>
    <t>Dewi Ratna Rahmawaty</t>
  </si>
  <si>
    <t>597167261034000</t>
  </si>
  <si>
    <t>1220005748390</t>
  </si>
  <si>
    <t>358261634085000</t>
  </si>
  <si>
    <t>198605202018012001</t>
  </si>
  <si>
    <t>dr. WINA SINAGA, Sp.GK</t>
  </si>
  <si>
    <t>199804162024212028</t>
  </si>
  <si>
    <t>741997340432000</t>
  </si>
  <si>
    <t>DEWI SARASWATI</t>
  </si>
  <si>
    <t>1220007976353</t>
  </si>
  <si>
    <t>1560015826029</t>
  </si>
  <si>
    <t>198803192024211012</t>
  </si>
  <si>
    <t>dr. KEVIN GUNAWAN, Sp.BS</t>
  </si>
  <si>
    <t>198605252008012002</t>
  </si>
  <si>
    <t>801007097086000</t>
  </si>
  <si>
    <t>FITRIA WIDIYANTI</t>
  </si>
  <si>
    <t>1240005346540</t>
  </si>
  <si>
    <t>594436115045000</t>
  </si>
  <si>
    <t>198912082024212028</t>
  </si>
  <si>
    <t>1220004976604</t>
  </si>
  <si>
    <t>DEWI WURI HANDAYANI</t>
  </si>
  <si>
    <t>1220005605806</t>
  </si>
  <si>
    <t>198803272024212015</t>
  </si>
  <si>
    <t>MUAZAENAH</t>
  </si>
  <si>
    <t>198605262008012001</t>
  </si>
  <si>
    <t>NURI MAESAROH</t>
  </si>
  <si>
    <t>095847885043000</t>
  </si>
  <si>
    <t>9000029081420</t>
  </si>
  <si>
    <t>593775026006000</t>
  </si>
  <si>
    <t>1220004989466</t>
  </si>
  <si>
    <t>DHAMA SHINTA SUSANTI</t>
  </si>
  <si>
    <t>198605272019022001</t>
  </si>
  <si>
    <t>dr. KARTIKA MAHARANI, Sp.S</t>
  </si>
  <si>
    <t>198805272024211012</t>
  </si>
  <si>
    <t>RESWINDI AFRIZAL</t>
  </si>
  <si>
    <t>352631683416000</t>
  </si>
  <si>
    <t>719316069072000</t>
  </si>
  <si>
    <t>1220006261989</t>
  </si>
  <si>
    <t>1220005737765</t>
  </si>
  <si>
    <t>198605302010122003</t>
  </si>
  <si>
    <t>SUCI MURNIATI</t>
  </si>
  <si>
    <t>198806012024211013</t>
  </si>
  <si>
    <t>670433713009000</t>
  </si>
  <si>
    <t>dr. FAHREZA ADITYA NELDY, Sp.A</t>
  </si>
  <si>
    <t>1220004916220</t>
  </si>
  <si>
    <t>558729570412000</t>
  </si>
  <si>
    <t>1570005064168</t>
  </si>
  <si>
    <t>199208162024212040</t>
  </si>
  <si>
    <t>198606032010122006</t>
  </si>
  <si>
    <t>DHIAN AGUSTIN WIDHA UTAMI</t>
  </si>
  <si>
    <t>YUNI ASTUTI, SKM</t>
  </si>
  <si>
    <t>787107549531000</t>
  </si>
  <si>
    <t>9000025429557</t>
  </si>
  <si>
    <t>1220005749273</t>
  </si>
  <si>
    <t>198806092024212026</t>
  </si>
  <si>
    <t>Ns. NOVA DWI AYUNA, S.Kep</t>
  </si>
  <si>
    <t>948440649643000</t>
  </si>
  <si>
    <t>1020007976852</t>
  </si>
  <si>
    <t>198606042014022001</t>
  </si>
  <si>
    <t>199102012024212029</t>
  </si>
  <si>
    <t>YUNIWATI</t>
  </si>
  <si>
    <t>DIAH FUZI MAYANGSARI</t>
  </si>
  <si>
    <t>9000012771854</t>
  </si>
  <si>
    <t>794861138031000</t>
  </si>
  <si>
    <t>1220004733294</t>
  </si>
  <si>
    <t>198806152024212025</t>
  </si>
  <si>
    <t>Ns. SUYATNI, S.Kep</t>
  </si>
  <si>
    <t>572934636655000</t>
  </si>
  <si>
    <t>1220010776246</t>
  </si>
  <si>
    <t>198606082012122001</t>
  </si>
  <si>
    <t>IDA ANDRIANI</t>
  </si>
  <si>
    <t xml:space="preserve">DIAN ANGGRAENI KUSUMAWATI </t>
  </si>
  <si>
    <t>541932323024000</t>
  </si>
  <si>
    <t>1220005360931</t>
  </si>
  <si>
    <t>Ns. AZHAR, S.Kep</t>
  </si>
  <si>
    <t>198606222020122002</t>
  </si>
  <si>
    <t>866482615452000</t>
  </si>
  <si>
    <t>ISNENY UTARI</t>
  </si>
  <si>
    <t>799537428005000</t>
  </si>
  <si>
    <t>1220005565893</t>
  </si>
  <si>
    <t>199706132024212043</t>
  </si>
  <si>
    <t>DIAN KARTIKASARI</t>
  </si>
  <si>
    <t>1290011770688</t>
  </si>
  <si>
    <t>198606242009122003</t>
  </si>
  <si>
    <t>198807042024212018</t>
  </si>
  <si>
    <t>NILA AHDIANA</t>
  </si>
  <si>
    <t>YULI ESTIANI PUTRI</t>
  </si>
  <si>
    <t>893503508432000</t>
  </si>
  <si>
    <t>344156906006000</t>
  </si>
  <si>
    <t>1220005869121</t>
  </si>
  <si>
    <t>1220005605194</t>
  </si>
  <si>
    <t>198912282024212039</t>
  </si>
  <si>
    <t>DIAN KESWOROWATI</t>
  </si>
  <si>
    <t>983138991 412000</t>
  </si>
  <si>
    <t>1570001045179</t>
  </si>
  <si>
    <t>WAHYU EDY WIBOWO, S.Si</t>
  </si>
  <si>
    <t>198807072024211017</t>
  </si>
  <si>
    <t>TEDDY JULIANSYAH</t>
  </si>
  <si>
    <t>582108650018000</t>
  </si>
  <si>
    <t>452745607435000</t>
  </si>
  <si>
    <t>9000005917126</t>
  </si>
  <si>
    <t>199511032024212032</t>
  </si>
  <si>
    <t>DIAN NOVIANI</t>
  </si>
  <si>
    <t>198607042025062001</t>
  </si>
  <si>
    <t>1140016629449</t>
  </si>
  <si>
    <t>Naela Fadhila, dr.Sp.A</t>
  </si>
  <si>
    <t>198807192024211016</t>
  </si>
  <si>
    <t>HENDY LISTIYANTO</t>
  </si>
  <si>
    <t>1220014224490</t>
  </si>
  <si>
    <t>971471792416000</t>
  </si>
  <si>
    <t>1220005605376</t>
  </si>
  <si>
    <t>199105312024212028</t>
  </si>
  <si>
    <t>DIAN PRATIWI KAMALUDDIN</t>
  </si>
  <si>
    <t>198607082020121002</t>
  </si>
  <si>
    <t xml:space="preserve">YOGA NARA YULIAN, SH                                                                                </t>
  </si>
  <si>
    <t>1220011109173</t>
  </si>
  <si>
    <t>261842736518000</t>
  </si>
  <si>
    <t>dr. AHMAD KAUTSAR, Sp.A.</t>
  </si>
  <si>
    <t>1350015163502</t>
  </si>
  <si>
    <t>970891651048000</t>
  </si>
  <si>
    <t>198607122012122001</t>
  </si>
  <si>
    <t>199410042024212040</t>
  </si>
  <si>
    <t>SITI NURAINI</t>
  </si>
  <si>
    <t>DIANI RUTH</t>
  </si>
  <si>
    <t>1220007672465</t>
  </si>
  <si>
    <t>972332738006000</t>
  </si>
  <si>
    <t>198809242024212022</t>
  </si>
  <si>
    <t>1220005599322</t>
  </si>
  <si>
    <t>NOVALINKOLEN</t>
  </si>
  <si>
    <t>970782157432000</t>
  </si>
  <si>
    <t>1220005823896</t>
  </si>
  <si>
    <t>198607142019022001</t>
  </si>
  <si>
    <t>DIMAS SEPTIAR</t>
  </si>
  <si>
    <t>drg. YULI PUSPANINGRUM, Sp.KG</t>
  </si>
  <si>
    <t>738099423411000</t>
  </si>
  <si>
    <t>9000029069623</t>
  </si>
  <si>
    <t>Ns. ARDANI DWIJAYANTI, S.Kep</t>
  </si>
  <si>
    <t>787107432432000</t>
  </si>
  <si>
    <t>198607162025062001</t>
  </si>
  <si>
    <t>RENNY ANGGIA JULIANTI</t>
  </si>
  <si>
    <t>199002012024212036</t>
  </si>
  <si>
    <t>DINA FEBRIANA</t>
  </si>
  <si>
    <t>3674075607860004</t>
  </si>
  <si>
    <t>1220005510949</t>
  </si>
  <si>
    <t>1240006842067</t>
  </si>
  <si>
    <t>198810182024212015</t>
  </si>
  <si>
    <t>dr. ENJELINE, Sp.K.J</t>
  </si>
  <si>
    <t>800087090047000</t>
  </si>
  <si>
    <t>9000027265835</t>
  </si>
  <si>
    <t>198607192008122002</t>
  </si>
  <si>
    <t>Supraptini</t>
  </si>
  <si>
    <t>199212282024212032</t>
  </si>
  <si>
    <t>DINA RUKHAYATI</t>
  </si>
  <si>
    <t>894487156048000</t>
  </si>
  <si>
    <t>1220005212835</t>
  </si>
  <si>
    <t>198811132024212027</t>
  </si>
  <si>
    <t>NOVI RIANTI MUJI LESTARI</t>
  </si>
  <si>
    <t>362208621412000</t>
  </si>
  <si>
    <t>198607222012122001</t>
  </si>
  <si>
    <t>1220006058245</t>
  </si>
  <si>
    <t>DWI TIUR DAMERIA LESTARI</t>
  </si>
  <si>
    <t>199111072024212038</t>
  </si>
  <si>
    <t>894487081017000</t>
  </si>
  <si>
    <t>DINA WIDYAWATI</t>
  </si>
  <si>
    <t>9000012781614</t>
  </si>
  <si>
    <t>198811142024212025</t>
  </si>
  <si>
    <t>MEGA NOVIANTY</t>
  </si>
  <si>
    <t>348440207403000</t>
  </si>
  <si>
    <t>1330010889152</t>
  </si>
  <si>
    <t>1270005093479</t>
  </si>
  <si>
    <t>199703052024212054</t>
  </si>
  <si>
    <t>DINAH ASMA FAUZIAH</t>
  </si>
  <si>
    <t>1220012721984</t>
  </si>
  <si>
    <t>198608102010122002</t>
  </si>
  <si>
    <t>ERNA SUCI WARDININGSIH</t>
  </si>
  <si>
    <t>198812102024212025</t>
  </si>
  <si>
    <t>ERLIANA SURYANIAYU SORAYA</t>
  </si>
  <si>
    <t>247006133009000</t>
  </si>
  <si>
    <t>368837217001000</t>
  </si>
  <si>
    <t>1290007832492</t>
  </si>
  <si>
    <t>1220005831162</t>
  </si>
  <si>
    <t>DINDA DIAFIRI</t>
  </si>
  <si>
    <t>198608122022032001</t>
  </si>
  <si>
    <t>120007433512</t>
  </si>
  <si>
    <t xml:space="preserve">KURNIASIH AGENG PRATIWI, S.Gz                                                                       </t>
  </si>
  <si>
    <t>198812122024212026</t>
  </si>
  <si>
    <t>NURUL HIDAYATI</t>
  </si>
  <si>
    <t>588036707017000</t>
  </si>
  <si>
    <t>1220007360335</t>
  </si>
  <si>
    <t>451741078008000</t>
  </si>
  <si>
    <t>1220010567991</t>
  </si>
  <si>
    <t>199611242024212037</t>
  </si>
  <si>
    <t>DINI ROSWITA</t>
  </si>
  <si>
    <t>198608132008122003</t>
  </si>
  <si>
    <t>411421464  045000</t>
  </si>
  <si>
    <t>Rindha Agustiani</t>
  </si>
  <si>
    <t>1220011339374</t>
  </si>
  <si>
    <t>799612775407000</t>
  </si>
  <si>
    <t>1220005367415</t>
  </si>
  <si>
    <t>198608132018011001</t>
  </si>
  <si>
    <t>dr. RANGGA RAYENDRA SALEH, Sp.THT</t>
  </si>
  <si>
    <t>199107272024212049</t>
  </si>
  <si>
    <t>DINI WULANDARI</t>
  </si>
  <si>
    <t>748584117016000</t>
  </si>
  <si>
    <t>1220007434288</t>
  </si>
  <si>
    <t>198901092024212022</t>
  </si>
  <si>
    <t>ENDAH PUSPITASARI</t>
  </si>
  <si>
    <t>886708247042000</t>
  </si>
  <si>
    <t>198608202025061001</t>
  </si>
  <si>
    <t>1170006020382</t>
  </si>
  <si>
    <t>YUDO IRAWAN</t>
  </si>
  <si>
    <t>199612062024212034</t>
  </si>
  <si>
    <t>2172012008860002</t>
  </si>
  <si>
    <t>DITA AYU LESTARI</t>
  </si>
  <si>
    <t>1090002464188</t>
  </si>
  <si>
    <t>1550007466272</t>
  </si>
  <si>
    <t>198901262024212025</t>
  </si>
  <si>
    <t>RIA AJENG PERTIWI, S.Tr. Kes</t>
  </si>
  <si>
    <t>198608232015032001</t>
  </si>
  <si>
    <t>ROCHANA HARYASINI, Apt</t>
  </si>
  <si>
    <t>984564575407000</t>
  </si>
  <si>
    <t>1220005980092</t>
  </si>
  <si>
    <t>720945393604000</t>
  </si>
  <si>
    <t>1400013567244</t>
  </si>
  <si>
    <t>199301302024212018</t>
  </si>
  <si>
    <t>DITA ROSDIANA DEWI</t>
  </si>
  <si>
    <t>9000029081990</t>
  </si>
  <si>
    <t>198608252010122001</t>
  </si>
  <si>
    <t>198902262024211011</t>
  </si>
  <si>
    <t>DINA AYU CHRISTANTI, S.Kep.Ners.</t>
  </si>
  <si>
    <t>FUJI CAHYANA</t>
  </si>
  <si>
    <t>546527771443000</t>
  </si>
  <si>
    <t>872533039407000</t>
  </si>
  <si>
    <t>9000005917084</t>
  </si>
  <si>
    <t>1220005745156</t>
  </si>
  <si>
    <t>199611282024212034</t>
  </si>
  <si>
    <t>DIYAH AMARTIWI</t>
  </si>
  <si>
    <t>198608262014022003</t>
  </si>
  <si>
    <t>1220009983381</t>
  </si>
  <si>
    <t>MUTIA ASRI</t>
  </si>
  <si>
    <t>198902272024212030</t>
  </si>
  <si>
    <t>790740914017000</t>
  </si>
  <si>
    <t>TIA IRMAWATI</t>
  </si>
  <si>
    <t>1230005731668</t>
  </si>
  <si>
    <t>460369564435000</t>
  </si>
  <si>
    <t>1560005359643</t>
  </si>
  <si>
    <t>199505242024212046</t>
  </si>
  <si>
    <t>DIYAH HARDIYANTY</t>
  </si>
  <si>
    <t>198608292012122001</t>
  </si>
  <si>
    <t>SITI ROMLAH</t>
  </si>
  <si>
    <t>9000017329013</t>
  </si>
  <si>
    <t>777163742418000</t>
  </si>
  <si>
    <t>198903022024212033</t>
  </si>
  <si>
    <t>1550003070664</t>
  </si>
  <si>
    <t>ISMAWATI SETIANINGSIH</t>
  </si>
  <si>
    <t>1220011102947</t>
  </si>
  <si>
    <t>198609022012122001</t>
  </si>
  <si>
    <t>199712312024212030</t>
  </si>
  <si>
    <t>RENI PURWANTI</t>
  </si>
  <si>
    <t>DIYAH MARDHASANTI</t>
  </si>
  <si>
    <t>340785187061000</t>
  </si>
  <si>
    <t>1570006896923</t>
  </si>
  <si>
    <t>1220005545416</t>
  </si>
  <si>
    <t>dr. ARDY WILDAN, Sp.PD</t>
  </si>
  <si>
    <t>098546039602000</t>
  </si>
  <si>
    <t>198609052008122002</t>
  </si>
  <si>
    <t>Risma Isudawati Sihotang</t>
  </si>
  <si>
    <t>199609252024212028</t>
  </si>
  <si>
    <t>880923107432000</t>
  </si>
  <si>
    <t>DORA EKARISTIN SINABUTAR</t>
  </si>
  <si>
    <t>1220005695625</t>
  </si>
  <si>
    <t>1670002532033</t>
  </si>
  <si>
    <t>198903052024212037</t>
  </si>
  <si>
    <t>198609062010122006</t>
  </si>
  <si>
    <t>MARIA MARTHA TERE</t>
  </si>
  <si>
    <t>NELLY VERONICA</t>
  </si>
  <si>
    <t>574096111004000</t>
  </si>
  <si>
    <t>9000016424443</t>
  </si>
  <si>
    <t>344713995009000</t>
  </si>
  <si>
    <t>1570000754052</t>
  </si>
  <si>
    <t>200009262024212005</t>
  </si>
  <si>
    <t>DWI AGNES ARI KUSWOYO</t>
  </si>
  <si>
    <t>1220011345181</t>
  </si>
  <si>
    <t>198609082018012001</t>
  </si>
  <si>
    <t>198903082024212023</t>
  </si>
  <si>
    <t>dr. RO SHINTA CHRISTINA SOLIN, Sp.PK</t>
  </si>
  <si>
    <t>Ns. MERTISA ANGRA, S.Kep.</t>
  </si>
  <si>
    <t>579752759412000</t>
  </si>
  <si>
    <t>366247856451000</t>
  </si>
  <si>
    <t>1220005379360</t>
  </si>
  <si>
    <t>1230004468494</t>
  </si>
  <si>
    <t>199006022024212020</t>
  </si>
  <si>
    <t>DWI KARTIKA SARI</t>
  </si>
  <si>
    <t>9000005112041</t>
  </si>
  <si>
    <t>198609092008122003</t>
  </si>
  <si>
    <t>198903262024212024</t>
  </si>
  <si>
    <t>Gita Septarina Ariani</t>
  </si>
  <si>
    <t>ERA RACHMAWATI</t>
  </si>
  <si>
    <t>344570783061000</t>
  </si>
  <si>
    <t>664625290407000</t>
  </si>
  <si>
    <t>1260005097554</t>
  </si>
  <si>
    <t>1260006013097</t>
  </si>
  <si>
    <t>199403142024211011</t>
  </si>
  <si>
    <t>DWI MUHAMMAD HARDINTO</t>
  </si>
  <si>
    <t>198609092014021001</t>
  </si>
  <si>
    <t>1220007366878</t>
  </si>
  <si>
    <t>ZAKA WIJAYA HARTONO</t>
  </si>
  <si>
    <t>198903312024212014</t>
  </si>
  <si>
    <t>892454356527000</t>
  </si>
  <si>
    <t>IRMA RUSDIANA DEWI</t>
  </si>
  <si>
    <t>9000023762983</t>
  </si>
  <si>
    <t>580412179017000</t>
  </si>
  <si>
    <t>9000012781671</t>
  </si>
  <si>
    <t>199501132024212027</t>
  </si>
  <si>
    <t>198609112010122003</t>
  </si>
  <si>
    <t>MARDIANI</t>
  </si>
  <si>
    <t>687226282045000</t>
  </si>
  <si>
    <t>1220005730034</t>
  </si>
  <si>
    <t>DWI NURLITA SARI</t>
  </si>
  <si>
    <t>0060010322554</t>
  </si>
  <si>
    <t>198609162020122005</t>
  </si>
  <si>
    <t>dr. AYU ASTRIA SRIYANA, Sp.THT-KL</t>
  </si>
  <si>
    <t>893142950077000</t>
  </si>
  <si>
    <t>1220006148491</t>
  </si>
  <si>
    <t>799617782432000</t>
  </si>
  <si>
    <t>198609182014022004</t>
  </si>
  <si>
    <t>MUTIARA SARI</t>
  </si>
  <si>
    <t>694983560031000</t>
  </si>
  <si>
    <t>1220005606309</t>
  </si>
  <si>
    <t>198904062024212041</t>
  </si>
  <si>
    <t>dr. SHARFINA FULKI ADILLA HIDAYAT, Sp.A</t>
  </si>
  <si>
    <t>546687534429000</t>
  </si>
  <si>
    <t>1220007277257</t>
  </si>
  <si>
    <t>198609182020121003</t>
  </si>
  <si>
    <t>199604012024212041</t>
  </si>
  <si>
    <t>dr. IBRAHIM AGUNG, Sp.KFR</t>
  </si>
  <si>
    <t>DWI PRIYANI RAHAYU</t>
  </si>
  <si>
    <t>836307595002000</t>
  </si>
  <si>
    <t>9000024155583</t>
  </si>
  <si>
    <t>1260006923451</t>
  </si>
  <si>
    <t>198904082024211016</t>
  </si>
  <si>
    <t>FIRMAN RAMDANI SUBRON, S.Kep., Ners</t>
  </si>
  <si>
    <t>412662736407000</t>
  </si>
  <si>
    <t>0060010988966</t>
  </si>
  <si>
    <t>198609232018012001</t>
  </si>
  <si>
    <t>dr. ARDIELLA YUNARD, Sp.M</t>
  </si>
  <si>
    <t>Dwi Puspitaningtyas</t>
  </si>
  <si>
    <t>355459539432000</t>
  </si>
  <si>
    <t>1240006415591</t>
  </si>
  <si>
    <t>198904112024212033</t>
  </si>
  <si>
    <t>VILYYANI SETIAWATI</t>
  </si>
  <si>
    <t>806965190434000</t>
  </si>
  <si>
    <t>198609262008012001</t>
  </si>
  <si>
    <t>1220007568655</t>
  </si>
  <si>
    <t>DEWI SEPTIANI</t>
  </si>
  <si>
    <t>788618452011000</t>
  </si>
  <si>
    <t>199608192024212036</t>
  </si>
  <si>
    <t>1220004984731</t>
  </si>
  <si>
    <t>DWITA RUSDIYANTI</t>
  </si>
  <si>
    <t>1220007831350</t>
  </si>
  <si>
    <t>CADILA</t>
  </si>
  <si>
    <t>198609282010122001</t>
  </si>
  <si>
    <t>KARTIKA PRATIWI, SE.</t>
  </si>
  <si>
    <t>983017450426000</t>
  </si>
  <si>
    <t>672207677027000</t>
  </si>
  <si>
    <t>1220005722510</t>
  </si>
  <si>
    <t>DYAH ANGGRAINI</t>
  </si>
  <si>
    <t>198610012012122002</t>
  </si>
  <si>
    <t>TANTY ANGGRAENI</t>
  </si>
  <si>
    <t>198904192024212025</t>
  </si>
  <si>
    <t>EVRIANA PRAMINDITA DWIAFANI</t>
  </si>
  <si>
    <t>596988980426000</t>
  </si>
  <si>
    <t>718365323518000</t>
  </si>
  <si>
    <t>1220005599462</t>
  </si>
  <si>
    <t>9000023763247</t>
  </si>
  <si>
    <t>199009162024211011</t>
  </si>
  <si>
    <t>EDI SOFYAN</t>
  </si>
  <si>
    <t>1220005949535</t>
  </si>
  <si>
    <t>198610042018012001</t>
  </si>
  <si>
    <t>dr. RESULTANTI, Sp.PD</t>
  </si>
  <si>
    <t>198905162024212023</t>
  </si>
  <si>
    <t>EVA MAYASARI</t>
  </si>
  <si>
    <t>763018841048000</t>
  </si>
  <si>
    <t>886548577411000</t>
  </si>
  <si>
    <t>1220005147346</t>
  </si>
  <si>
    <t>1220005943470</t>
  </si>
  <si>
    <t>199101232024212022</t>
  </si>
  <si>
    <t>EFI PRISKA LESTARI</t>
  </si>
  <si>
    <t>198610062010122006</t>
  </si>
  <si>
    <t>LIA MARDIAH</t>
  </si>
  <si>
    <t>198905222024212022</t>
  </si>
  <si>
    <t>MEGA ROHMANA</t>
  </si>
  <si>
    <t>790653059411000</t>
  </si>
  <si>
    <t>1220004958750</t>
  </si>
  <si>
    <t>799537048013000</t>
  </si>
  <si>
    <t>1220005611689</t>
  </si>
  <si>
    <t>199104222024212035</t>
  </si>
  <si>
    <t>EKA FITRIANI</t>
  </si>
  <si>
    <t>198610162010122005</t>
  </si>
  <si>
    <t>RINA OCTAVIANA</t>
  </si>
  <si>
    <t>9000005891842</t>
  </si>
  <si>
    <t>479081341403000</t>
  </si>
  <si>
    <t>198906032024212026</t>
  </si>
  <si>
    <t>1330010908333</t>
  </si>
  <si>
    <t>SUCHI ATIKA WULANDARI, S.K.M</t>
  </si>
  <si>
    <t>802759563202000</t>
  </si>
  <si>
    <t>9000029091957</t>
  </si>
  <si>
    <t>199111122024212038</t>
  </si>
  <si>
    <t>198610282010122001</t>
  </si>
  <si>
    <t>EKA LESTARI</t>
  </si>
  <si>
    <t>SITI FATIMAH</t>
  </si>
  <si>
    <t>9000020945987</t>
  </si>
  <si>
    <t>788636439086000</t>
  </si>
  <si>
    <t>1220005609725</t>
  </si>
  <si>
    <t>198906052024212030</t>
  </si>
  <si>
    <t>SUSANTI</t>
  </si>
  <si>
    <t>891791394003000</t>
  </si>
  <si>
    <t>1220010069766</t>
  </si>
  <si>
    <t>198610282015032002</t>
  </si>
  <si>
    <t>199008272024212038</t>
  </si>
  <si>
    <t>TIKA OKARISCA</t>
  </si>
  <si>
    <t>EKA LUPIYAH NINGSIH</t>
  </si>
  <si>
    <t>543801955528000</t>
  </si>
  <si>
    <t>9000016400765</t>
  </si>
  <si>
    <t>1220005979482</t>
  </si>
  <si>
    <t>AGUS PRIYANTONO, S.ST</t>
  </si>
  <si>
    <t>542574496407000</t>
  </si>
  <si>
    <t>198610282019022001</t>
  </si>
  <si>
    <t>dr.SASKIA AZIZA NURSYIRWAN,Sp.PD</t>
  </si>
  <si>
    <t>777659079071000</t>
  </si>
  <si>
    <t>198910232024212031</t>
  </si>
  <si>
    <t>9000025429433</t>
  </si>
  <si>
    <t>EKA SULISTIANI FERDININGSIH</t>
  </si>
  <si>
    <t>9000012772043</t>
  </si>
  <si>
    <t>198611012012122001</t>
  </si>
  <si>
    <t>dr. CHOGA ILHAM ARLANDO</t>
  </si>
  <si>
    <t>EVI ARIZONA</t>
  </si>
  <si>
    <t>391328333072000</t>
  </si>
  <si>
    <t>457960698008000</t>
  </si>
  <si>
    <t>1220005596435</t>
  </si>
  <si>
    <t>199108222024211013</t>
  </si>
  <si>
    <t>EKO SETIYA ADI</t>
  </si>
  <si>
    <t>9000014611348</t>
  </si>
  <si>
    <t>198907112024212022</t>
  </si>
  <si>
    <t>SUCI JULINDA SARI</t>
  </si>
  <si>
    <t>453399099001000</t>
  </si>
  <si>
    <t>1220007606919</t>
  </si>
  <si>
    <t>198907222024212018</t>
  </si>
  <si>
    <t>198611042009122001</t>
  </si>
  <si>
    <t>JULIANTI BR.SIRAIT</t>
  </si>
  <si>
    <t>Luthfianti Diana Mauludiyah, S.Gz</t>
  </si>
  <si>
    <t>460846140001000</t>
  </si>
  <si>
    <t>1220005818326</t>
  </si>
  <si>
    <t>893849976657000</t>
  </si>
  <si>
    <t>1220005601458</t>
  </si>
  <si>
    <t>199609262024212029</t>
  </si>
  <si>
    <t>ELIZA MUTIARA PUTRI</t>
  </si>
  <si>
    <t>198611052008012002</t>
  </si>
  <si>
    <t>1220010752601</t>
  </si>
  <si>
    <t>TATU MERI MARWIYYATUL HASNA</t>
  </si>
  <si>
    <t>680930765407000</t>
  </si>
  <si>
    <t>198907242024212028</t>
  </si>
  <si>
    <t>1220004980002</t>
  </si>
  <si>
    <t>YENI WATI</t>
  </si>
  <si>
    <t>711445445009000</t>
  </si>
  <si>
    <t>9000006104757</t>
  </si>
  <si>
    <t>199204102024212053</t>
  </si>
  <si>
    <t>198611062008012001</t>
  </si>
  <si>
    <t>ELIZATUL AFRIANA ZAHRAH</t>
  </si>
  <si>
    <t>SITI RELAYANTI</t>
  </si>
  <si>
    <t>680930757045000</t>
  </si>
  <si>
    <t>1220004977750</t>
  </si>
  <si>
    <t>198611082010121001</t>
  </si>
  <si>
    <t>468152715005000</t>
  </si>
  <si>
    <t>DAYAN SAPTANTO</t>
  </si>
  <si>
    <t>265154572041000</t>
  </si>
  <si>
    <t>1220005735397</t>
  </si>
  <si>
    <t>198908122024212047</t>
  </si>
  <si>
    <t>198611102010122011</t>
  </si>
  <si>
    <t>Ns. SITI SYARIFAH, S.Kep</t>
  </si>
  <si>
    <t>DERRY RACHMALIA</t>
  </si>
  <si>
    <t>726709124521000</t>
  </si>
  <si>
    <t>1240006802889</t>
  </si>
  <si>
    <t>771939956404000</t>
  </si>
  <si>
    <t>1220005751758</t>
  </si>
  <si>
    <t>199103132024212044</t>
  </si>
  <si>
    <t>EMMY RACHMAWATI</t>
  </si>
  <si>
    <t>1220006190329</t>
  </si>
  <si>
    <t>198611122020122002</t>
  </si>
  <si>
    <t>RIZQI AMELIAH, S.K.M</t>
  </si>
  <si>
    <t>198908172024211025</t>
  </si>
  <si>
    <t>GINANJAR MUHARAM</t>
  </si>
  <si>
    <t>585817927008000</t>
  </si>
  <si>
    <t>983138827433000</t>
  </si>
  <si>
    <t>1250010278687</t>
  </si>
  <si>
    <t>1220005775682</t>
  </si>
  <si>
    <t>198611132009122001</t>
  </si>
  <si>
    <t>NUR DWI SUSANTI</t>
  </si>
  <si>
    <t>198908232024212025</t>
  </si>
  <si>
    <t>RUSIANA LESTARI</t>
  </si>
  <si>
    <t>583024500521000</t>
  </si>
  <si>
    <t>1220005596419</t>
  </si>
  <si>
    <t>365223916544000</t>
  </si>
  <si>
    <t>1250010833465</t>
  </si>
  <si>
    <t>ENJELINE</t>
  </si>
  <si>
    <t>198611152009122003</t>
  </si>
  <si>
    <t>RIANY DYAH PUJI LESTARI</t>
  </si>
  <si>
    <t>458003993005000</t>
  </si>
  <si>
    <t>1220005599355</t>
  </si>
  <si>
    <t>198611212012121001</t>
  </si>
  <si>
    <t>DHANI MURDITO</t>
  </si>
  <si>
    <t>587562059009000</t>
  </si>
  <si>
    <t>1220005540284</t>
  </si>
  <si>
    <t>198611222018012001</t>
  </si>
  <si>
    <t>dr. SALMAREZKA DEWIPUTRI, Sp.M</t>
  </si>
  <si>
    <t>242227312015000</t>
  </si>
  <si>
    <t>0060006843704</t>
  </si>
  <si>
    <t>198611272014022003</t>
  </si>
  <si>
    <t>BERTA DWI YUDININGSIH</t>
  </si>
  <si>
    <t>198909052024211009</t>
  </si>
  <si>
    <t>dr. R. M. ALI FADHLY, Sp.O.G</t>
  </si>
  <si>
    <t>772272860022000</t>
  </si>
  <si>
    <t>1220005601276</t>
  </si>
  <si>
    <t>710276346023000</t>
  </si>
  <si>
    <t>1170006696793</t>
  </si>
  <si>
    <t>199005112024211016</t>
  </si>
  <si>
    <t>ENO SUSANTO</t>
  </si>
  <si>
    <t>198612012010122003</t>
  </si>
  <si>
    <t>DEVY ANGGRAENI,S.Kep.Ners.</t>
  </si>
  <si>
    <t>9000012781515</t>
  </si>
  <si>
    <t>882449473048000</t>
  </si>
  <si>
    <t>198909122024212030</t>
  </si>
  <si>
    <t>1220005742526</t>
  </si>
  <si>
    <t>PUTRI DHIYAN ATHIKA</t>
  </si>
  <si>
    <t>971471701416000</t>
  </si>
  <si>
    <t>1220005737625</t>
  </si>
  <si>
    <t>198612022009122001</t>
  </si>
  <si>
    <t>DEWANTI</t>
  </si>
  <si>
    <t>490565439407000</t>
  </si>
  <si>
    <t>1220005615052</t>
  </si>
  <si>
    <t>198909262024212031</t>
  </si>
  <si>
    <t>PUTRI PUJI LESTARI</t>
  </si>
  <si>
    <t>451832448013000</t>
  </si>
  <si>
    <t>9000005843934</t>
  </si>
  <si>
    <t>198612032014022001</t>
  </si>
  <si>
    <t>DESTIANA CAHYANI, S.KOM</t>
  </si>
  <si>
    <t>199404112024212031</t>
  </si>
  <si>
    <t>ERICA WULANDARI</t>
  </si>
  <si>
    <t>360130389045000</t>
  </si>
  <si>
    <t>1220004971290</t>
  </si>
  <si>
    <t>9000029088706</t>
  </si>
  <si>
    <t>198909272024212022</t>
  </si>
  <si>
    <t>Ns. IMELDA SANDI, S.Kep</t>
  </si>
  <si>
    <t>364503672407000</t>
  </si>
  <si>
    <t>198612282010122004</t>
  </si>
  <si>
    <t>1220005986271</t>
  </si>
  <si>
    <t>LINDA PURWAYUNINGSIH</t>
  </si>
  <si>
    <t>199605272024211014</t>
  </si>
  <si>
    <t>360765630645000</t>
  </si>
  <si>
    <t>1400009793432</t>
  </si>
  <si>
    <t>ERIK PROBO SANTOSO</t>
  </si>
  <si>
    <t>1230009916638</t>
  </si>
  <si>
    <t>198910022024212033</t>
  </si>
  <si>
    <t>198701102010122004</t>
  </si>
  <si>
    <t>Ns. RESTI CAHYA PURNAMI, S.Kep</t>
  </si>
  <si>
    <t>RR MERY WULANDARI</t>
  </si>
  <si>
    <t>559327697015000</t>
  </si>
  <si>
    <t>1220004602358</t>
  </si>
  <si>
    <t>361006935039000</t>
  </si>
  <si>
    <t>1180006181324</t>
  </si>
  <si>
    <t>199710162024212032</t>
  </si>
  <si>
    <t>ERINA KURNIAWATI</t>
  </si>
  <si>
    <t>1220010776360</t>
  </si>
  <si>
    <t>198701112008122002</t>
  </si>
  <si>
    <t>198910172024212027</t>
  </si>
  <si>
    <t>Dwi Lusyanti</t>
  </si>
  <si>
    <t>PIPIET MIFTACHUL JANNAH</t>
  </si>
  <si>
    <t>983138918402000</t>
  </si>
  <si>
    <t>668609506003000</t>
  </si>
  <si>
    <t>1220005951960</t>
  </si>
  <si>
    <t>1220005468916</t>
  </si>
  <si>
    <t>198701112022031001</t>
  </si>
  <si>
    <t xml:space="preserve">dr. MOHAMAD YANUAR AMAL, SpRad, MBA                                                                 </t>
  </si>
  <si>
    <t>350137774008000</t>
  </si>
  <si>
    <t>1660000279323</t>
  </si>
  <si>
    <t>723537486416000</t>
  </si>
  <si>
    <t>198701172008122001</t>
  </si>
  <si>
    <t>Indah Prastya</t>
  </si>
  <si>
    <t>354468514045000</t>
  </si>
  <si>
    <t>1220005400554</t>
  </si>
  <si>
    <t>986318244523000</t>
  </si>
  <si>
    <t>198701172019021001</t>
  </si>
  <si>
    <t>dr. ILHAM UTAMA SURYA, Sp.OG</t>
  </si>
  <si>
    <t>831719646009000</t>
  </si>
  <si>
    <t>0060009759956</t>
  </si>
  <si>
    <t>198910282024211019</t>
  </si>
  <si>
    <t>HADI YANTO</t>
  </si>
  <si>
    <t>703022772443000</t>
  </si>
  <si>
    <t>1270007828013</t>
  </si>
  <si>
    <t>198701192010121004</t>
  </si>
  <si>
    <t>SONA PRAMAYUDA</t>
  </si>
  <si>
    <t>199807102024212042</t>
  </si>
  <si>
    <t>ETIKA WAHYUNINGSIH</t>
  </si>
  <si>
    <t>774008577413000</t>
  </si>
  <si>
    <t>1220005757185</t>
  </si>
  <si>
    <t>1560014702908</t>
  </si>
  <si>
    <t>198911082024212031</t>
  </si>
  <si>
    <t>IVANA VALENCIA</t>
  </si>
  <si>
    <t>443132154432000</t>
  </si>
  <si>
    <t>198701192014021001</t>
  </si>
  <si>
    <t>9000009545972</t>
  </si>
  <si>
    <t>KELVIN HALIM</t>
  </si>
  <si>
    <t>896679925701000</t>
  </si>
  <si>
    <t>1460005238634</t>
  </si>
  <si>
    <t>198911092024212019</t>
  </si>
  <si>
    <t>SYSILIA PUTRI SARI</t>
  </si>
  <si>
    <t>198701292010122001</t>
  </si>
  <si>
    <t>780202321435001</t>
  </si>
  <si>
    <t>WANGI FIRDAUSI</t>
  </si>
  <si>
    <t>9000016424849</t>
  </si>
  <si>
    <t>490324399404000</t>
  </si>
  <si>
    <t>199010102024212058</t>
  </si>
  <si>
    <t>1220005745891</t>
  </si>
  <si>
    <t>EVI SALVIA</t>
  </si>
  <si>
    <t>9000016424666</t>
  </si>
  <si>
    <t>198911192024212022</t>
  </si>
  <si>
    <t>SITI KHOTIJAH</t>
  </si>
  <si>
    <t>198701302010121002</t>
  </si>
  <si>
    <t>ERWIN BUDI SANTOSO</t>
  </si>
  <si>
    <t>752920405522000</t>
  </si>
  <si>
    <t>9000012781499</t>
  </si>
  <si>
    <t>676595754005000</t>
  </si>
  <si>
    <t>1220005738029</t>
  </si>
  <si>
    <t>198702072010122004</t>
  </si>
  <si>
    <t>NURINA LISTYANI</t>
  </si>
  <si>
    <t>198912032024211018</t>
  </si>
  <si>
    <t>dr. HARDIAN GUNARDI, Sp.B.(K)</t>
  </si>
  <si>
    <t>893102202523000</t>
  </si>
  <si>
    <t>1220005745180</t>
  </si>
  <si>
    <t>958699423019000</t>
  </si>
  <si>
    <t>1220007282547</t>
  </si>
  <si>
    <t>198702102010122006</t>
  </si>
  <si>
    <t>SITA FEBRIANI</t>
  </si>
  <si>
    <t>688795905005000</t>
  </si>
  <si>
    <t>1290007636182</t>
  </si>
  <si>
    <t>799537204407000</t>
  </si>
  <si>
    <t>199811092024211009</t>
  </si>
  <si>
    <t>198702132022032001</t>
  </si>
  <si>
    <t>FADEL FACHREZY</t>
  </si>
  <si>
    <t xml:space="preserve">DIANTY                                                                                              </t>
  </si>
  <si>
    <t>1230010296863</t>
  </si>
  <si>
    <t>799536859412000</t>
  </si>
  <si>
    <t>1220005407484</t>
  </si>
  <si>
    <t>198912092024211015</t>
  </si>
  <si>
    <t>dr. REZA FAHLEVI, Sp.A</t>
  </si>
  <si>
    <t>168975381101000</t>
  </si>
  <si>
    <t>1220007562575</t>
  </si>
  <si>
    <t>198702162018011001</t>
  </si>
  <si>
    <t>dr. YUSUF BAHASOAN, Sp.PK</t>
  </si>
  <si>
    <t>000000000063000</t>
  </si>
  <si>
    <t>1250005070263</t>
  </si>
  <si>
    <t>198702202020121003</t>
  </si>
  <si>
    <t>dr. ACHMAD RAFLI, Sp.A.</t>
  </si>
  <si>
    <t>199208112024211027</t>
  </si>
  <si>
    <t>970891636008000</t>
  </si>
  <si>
    <t>FADHLURROHMAN NOER</t>
  </si>
  <si>
    <t>1220011054775</t>
  </si>
  <si>
    <t>9000020954732</t>
  </si>
  <si>
    <t>198912102024212031</t>
  </si>
  <si>
    <t>VIDA DESTIANTY</t>
  </si>
  <si>
    <t>198702222020121001</t>
  </si>
  <si>
    <t>972210165407000</t>
  </si>
  <si>
    <t>dr. TAUFIK AGUNG WIBOWO, Sp.Rad</t>
  </si>
  <si>
    <t>1220005949550</t>
  </si>
  <si>
    <t>095830402043000</t>
  </si>
  <si>
    <t>199810272024212025</t>
  </si>
  <si>
    <t>1250012718920</t>
  </si>
  <si>
    <t>FADILATUL QOYYIMAH</t>
  </si>
  <si>
    <t>1220009973093</t>
  </si>
  <si>
    <t>198702242010122001</t>
  </si>
  <si>
    <t>DIAH ANISA SOLIHA</t>
  </si>
  <si>
    <t>719043788016000</t>
  </si>
  <si>
    <t>672601135432000</t>
  </si>
  <si>
    <t>1220005747921</t>
  </si>
  <si>
    <t>FAHREZA ADITYA NELDY</t>
  </si>
  <si>
    <t>198703022014021002</t>
  </si>
  <si>
    <t>SUMARIYANTO</t>
  </si>
  <si>
    <t>147306237321000</t>
  </si>
  <si>
    <t>1140006400462</t>
  </si>
  <si>
    <t>169217932005000</t>
  </si>
  <si>
    <t>199210022024211021</t>
  </si>
  <si>
    <t>Fajar Eka Putra Laksana</t>
  </si>
  <si>
    <t>198703032008122001</t>
  </si>
  <si>
    <t>Retno Pujiastuti</t>
  </si>
  <si>
    <t>9000025433039</t>
  </si>
  <si>
    <t>362042939407000</t>
  </si>
  <si>
    <t>1220005470896</t>
  </si>
  <si>
    <t>983138991412000</t>
  </si>
  <si>
    <t>198703032025061001</t>
  </si>
  <si>
    <t>199106102024211022</t>
  </si>
  <si>
    <t>Gunawan Eka Putra, dr.Sp.P.K.</t>
  </si>
  <si>
    <t>FAJAR SYARIFUDIN</t>
  </si>
  <si>
    <t>1604100303870012</t>
  </si>
  <si>
    <t>9000009545949</t>
  </si>
  <si>
    <t>983139205009000</t>
  </si>
  <si>
    <t>198703192018011001</t>
  </si>
  <si>
    <t>1220005949980</t>
  </si>
  <si>
    <t>dr. STEFANUS DANAN NUGROHO</t>
  </si>
  <si>
    <t>199203212024212035</t>
  </si>
  <si>
    <t>441104031541000</t>
  </si>
  <si>
    <t>FANNY KURNIA FITRI</t>
  </si>
  <si>
    <t>1220007905881</t>
  </si>
  <si>
    <t>1220007620092</t>
  </si>
  <si>
    <t>199001272024212029</t>
  </si>
  <si>
    <t>GHINA JAMALIAH, S.KM</t>
  </si>
  <si>
    <t>198703222025062001</t>
  </si>
  <si>
    <t>Fresia Juwitasari Wongkar, dr.Sp.P.A</t>
  </si>
  <si>
    <t>665026290002000</t>
  </si>
  <si>
    <t>0060005476282</t>
  </si>
  <si>
    <t>3171026203870001</t>
  </si>
  <si>
    <t>199009212024211015</t>
  </si>
  <si>
    <t>FANNY SEPTIANDI PUTRA</t>
  </si>
  <si>
    <t>198703232014021001</t>
  </si>
  <si>
    <t>DEDDY HERMAWAN</t>
  </si>
  <si>
    <t>199001302024212023</t>
  </si>
  <si>
    <t>YANTI MEGASARI</t>
  </si>
  <si>
    <t>579472259002000</t>
  </si>
  <si>
    <t>417582855024000</t>
  </si>
  <si>
    <t>1220005597961</t>
  </si>
  <si>
    <t>9000005917134</t>
  </si>
  <si>
    <t>199002142024212023</t>
  </si>
  <si>
    <t>FARA VALENTINA</t>
  </si>
  <si>
    <t>198703302022031001</t>
  </si>
  <si>
    <t>661843565528000</t>
  </si>
  <si>
    <t xml:space="preserve">dr. MUHAMMAD DERYL IVANSYAH, Sp.O.T.                                                                </t>
  </si>
  <si>
    <t>9000029088151</t>
  </si>
  <si>
    <t>547771493013000</t>
  </si>
  <si>
    <t>1220010900416</t>
  </si>
  <si>
    <t>DINA FEBRIANA, S.K.M</t>
  </si>
  <si>
    <t>734079296008000</t>
  </si>
  <si>
    <t>199609272024212024</t>
  </si>
  <si>
    <t>198704032010122001</t>
  </si>
  <si>
    <t>FARADILLAH SEPTIANI</t>
  </si>
  <si>
    <t>RAVIENNA</t>
  </si>
  <si>
    <t>1220007831442</t>
  </si>
  <si>
    <t>263918120017000</t>
  </si>
  <si>
    <t>1220005751030</t>
  </si>
  <si>
    <t>FARA VALENTINA DEWI</t>
  </si>
  <si>
    <t>198704092025061002</t>
  </si>
  <si>
    <t>199010182024211013</t>
  </si>
  <si>
    <t>RIYAN APRIANTONI</t>
  </si>
  <si>
    <t>FARIZ RAHMAN HAKIM</t>
  </si>
  <si>
    <t>1671040904870006</t>
  </si>
  <si>
    <t>1120004722232</t>
  </si>
  <si>
    <t>9000017752362</t>
  </si>
  <si>
    <t>199002202024212024</t>
  </si>
  <si>
    <t>TIKA ISNAWATI</t>
  </si>
  <si>
    <t>761570068541000</t>
  </si>
  <si>
    <t>198704122010122001</t>
  </si>
  <si>
    <t>9000006253562</t>
  </si>
  <si>
    <t>NUR RAUDHOH</t>
  </si>
  <si>
    <t>199205222024212025</t>
  </si>
  <si>
    <t>471717520013000</t>
  </si>
  <si>
    <t>FAUZIYYAH RAHMANINGSIH</t>
  </si>
  <si>
    <t>1220005325074</t>
  </si>
  <si>
    <t>1220006698834</t>
  </si>
  <si>
    <t>199002242024212024</t>
  </si>
  <si>
    <t>FETY FATIMAH</t>
  </si>
  <si>
    <t>198704142019022001</t>
  </si>
  <si>
    <t>711069120412000</t>
  </si>
  <si>
    <t>dr. GHAISANI FADIANA, Sp.A</t>
  </si>
  <si>
    <t>9000023768261</t>
  </si>
  <si>
    <t>366086999411000</t>
  </si>
  <si>
    <t>1220010188533</t>
  </si>
  <si>
    <t>199102082024212035</t>
  </si>
  <si>
    <t>FEBRI WULAN DARI</t>
  </si>
  <si>
    <t>9000009644452</t>
  </si>
  <si>
    <t>198704152022032001</t>
  </si>
  <si>
    <t>199003032024211021</t>
  </si>
  <si>
    <t>dr. WILLIAM MAKDINATA, Sp.B.T.KV.</t>
  </si>
  <si>
    <t xml:space="preserve">IKA WAHYU VORNIKAWATI S., S.Kep., Ns.                                                               </t>
  </si>
  <si>
    <t>712290824036000</t>
  </si>
  <si>
    <t>1220007709333</t>
  </si>
  <si>
    <t>974063646528000</t>
  </si>
  <si>
    <t>1760002480018</t>
  </si>
  <si>
    <t>199602132024212028</t>
  </si>
  <si>
    <t>FEBRIA SUCI RAMADHANI</t>
  </si>
  <si>
    <t>1220011075325</t>
  </si>
  <si>
    <t>198704162020122002</t>
  </si>
  <si>
    <t>199004062024212037</t>
  </si>
  <si>
    <t>dr. GINA ANINDYAJATI, Sp.K.J.</t>
  </si>
  <si>
    <t>NUR KHAMIDAH FATMAWATI</t>
  </si>
  <si>
    <t>732909551515000</t>
  </si>
  <si>
    <t>694183807013000</t>
  </si>
  <si>
    <t>1020006522509</t>
  </si>
  <si>
    <t>1370000160487</t>
  </si>
  <si>
    <t>199810272024212030</t>
  </si>
  <si>
    <t>FEBRY LIZA WIDYA SARI</t>
  </si>
  <si>
    <t>1560015657739</t>
  </si>
  <si>
    <t>198704172025062001</t>
  </si>
  <si>
    <t>199004072024212033</t>
  </si>
  <si>
    <t>SUNITA</t>
  </si>
  <si>
    <t>TIO RAMAH</t>
  </si>
  <si>
    <t>3171035704870002</t>
  </si>
  <si>
    <t>971763958435000</t>
  </si>
  <si>
    <t>9000005900916</t>
  </si>
  <si>
    <t>1220005949154</t>
  </si>
  <si>
    <t>199903022024212018</t>
  </si>
  <si>
    <t>FERITA</t>
  </si>
  <si>
    <t>198704252018012001</t>
  </si>
  <si>
    <t>1220011163725</t>
  </si>
  <si>
    <t>dr. FILDZA SASRI PEDDYANDHARI, Sp.An</t>
  </si>
  <si>
    <t>199004202024212027</t>
  </si>
  <si>
    <t>745677708024000</t>
  </si>
  <si>
    <t>VIDYAH FITRIANA</t>
  </si>
  <si>
    <t>0060007660909</t>
  </si>
  <si>
    <t>996223970412000</t>
  </si>
  <si>
    <t>1220006648375</t>
  </si>
  <si>
    <t>198705052022031001</t>
  </si>
  <si>
    <t>FERRY ANGGRAINI</t>
  </si>
  <si>
    <t xml:space="preserve">PAULUS MANDIARA                                                                                     </t>
  </si>
  <si>
    <t>881022016002000</t>
  </si>
  <si>
    <t>1520005313198</t>
  </si>
  <si>
    <t>547609784006000</t>
  </si>
  <si>
    <t>198705052022032001</t>
  </si>
  <si>
    <t xml:space="preserve">dr. FERUCHA MOULANDA, Sp.T.H.T                                                                      </t>
  </si>
  <si>
    <t>156710014201000</t>
  </si>
  <si>
    <t>1220007434148</t>
  </si>
  <si>
    <t>199004262024212022</t>
  </si>
  <si>
    <t>STANIA FITRIANI</t>
  </si>
  <si>
    <t>639447614005000</t>
  </si>
  <si>
    <t>1670000343953</t>
  </si>
  <si>
    <t>198705082025062001</t>
  </si>
  <si>
    <t>EYLENY MEISYAH FITRI</t>
  </si>
  <si>
    <t>FIKRY HAMDAN YASIN</t>
  </si>
  <si>
    <t>1271104805870001</t>
  </si>
  <si>
    <t>1260007033730</t>
  </si>
  <si>
    <t>199005022024212048</t>
  </si>
  <si>
    <t>METRI SUSTIANI</t>
  </si>
  <si>
    <t>198705092022032001</t>
  </si>
  <si>
    <t>973854516529000</t>
  </si>
  <si>
    <t xml:space="preserve">MINDA AYUMI, Amd. AK                                                                                </t>
  </si>
  <si>
    <t>9000016424831</t>
  </si>
  <si>
    <t>799612767008000</t>
  </si>
  <si>
    <t>1250010530368</t>
  </si>
  <si>
    <t>199005092024212035</t>
  </si>
  <si>
    <t>198705152010122005</t>
  </si>
  <si>
    <t>dr. SHARIFAH SHAKINAH, Sp.P.D</t>
  </si>
  <si>
    <t>NUZUL MEILENI</t>
  </si>
  <si>
    <t>169216348003000</t>
  </si>
  <si>
    <t>0060007345220</t>
  </si>
  <si>
    <t>787107465024000</t>
  </si>
  <si>
    <t>1220005756955</t>
  </si>
  <si>
    <t>199902132024212018</t>
  </si>
  <si>
    <t>FINA KRISTIANTI</t>
  </si>
  <si>
    <t>1220011117614</t>
  </si>
  <si>
    <t>198705172019022001</t>
  </si>
  <si>
    <t>MAEMUNAH</t>
  </si>
  <si>
    <t>357109917045000</t>
  </si>
  <si>
    <t>708461199071000</t>
  </si>
  <si>
    <t>9000017644114</t>
  </si>
  <si>
    <t>FINNI ANGGRAENI LIVETA</t>
  </si>
  <si>
    <t>198705232020122003</t>
  </si>
  <si>
    <t>dr. RIZKY RAMADANTIE</t>
  </si>
  <si>
    <t>199005152024212038</t>
  </si>
  <si>
    <t>422031386006000</t>
  </si>
  <si>
    <t>VITRI SISWANTI</t>
  </si>
  <si>
    <t>1120006405927</t>
  </si>
  <si>
    <t>984564591524000</t>
  </si>
  <si>
    <t>9000005947040</t>
  </si>
  <si>
    <t>200001022024212015</t>
  </si>
  <si>
    <t>198705312010122001</t>
  </si>
  <si>
    <t>FIRA MILLENIA ARINTA</t>
  </si>
  <si>
    <t>EKA SUTAMI, SE.</t>
  </si>
  <si>
    <t>1760001950508</t>
  </si>
  <si>
    <t>495598286003000</t>
  </si>
  <si>
    <t>1220005774321</t>
  </si>
  <si>
    <t>199005202024212036</t>
  </si>
  <si>
    <t>dr. SHABRINA RIZKY PUTRI, Sp.B</t>
  </si>
  <si>
    <t>610910416447000</t>
  </si>
  <si>
    <t>1220007282943</t>
  </si>
  <si>
    <t>198706062022031001</t>
  </si>
  <si>
    <t>199811112024212034</t>
  </si>
  <si>
    <t>Firda Melinda</t>
  </si>
  <si>
    <t xml:space="preserve">dr. MUHAMMAD ADE JUNAIDI, SpOT                                                                      </t>
  </si>
  <si>
    <t>1560015660063</t>
  </si>
  <si>
    <t>251960290024000</t>
  </si>
  <si>
    <t>1250006980619</t>
  </si>
  <si>
    <t>199005282024211008</t>
  </si>
  <si>
    <t>GRAFIKA NANDARENA PUTRA</t>
  </si>
  <si>
    <t>350627055528000</t>
  </si>
  <si>
    <t>1370005993502</t>
  </si>
  <si>
    <t>198706142010121003</t>
  </si>
  <si>
    <t>IMANUEL</t>
  </si>
  <si>
    <t>FIRMAN RAMDANI SUBRON</t>
  </si>
  <si>
    <t>490324381407000</t>
  </si>
  <si>
    <t>1220005746774</t>
  </si>
  <si>
    <t>199005312024212019</t>
  </si>
  <si>
    <t>RUTHY, S.Gz</t>
  </si>
  <si>
    <t>984563742402000</t>
  </si>
  <si>
    <t>9000006253596</t>
  </si>
  <si>
    <t>198706212009122001</t>
  </si>
  <si>
    <t>ERNA MULTAHADA</t>
  </si>
  <si>
    <t>199204052024212045</t>
  </si>
  <si>
    <t>Fitri Nelsi Amri</t>
  </si>
  <si>
    <t>593937014407000</t>
  </si>
  <si>
    <t>1220005605236</t>
  </si>
  <si>
    <t>972332944432000</t>
  </si>
  <si>
    <t>198706212022031001</t>
  </si>
  <si>
    <t xml:space="preserve">dr. MOHAMMAD TRIADI WIJAYA, Sp.O.T.                                                                 </t>
  </si>
  <si>
    <t>199802142024212021</t>
  </si>
  <si>
    <t>586615817003000</t>
  </si>
  <si>
    <t>FITRI OLIVENIA</t>
  </si>
  <si>
    <t>1220010944851</t>
  </si>
  <si>
    <t>0060010724262</t>
  </si>
  <si>
    <t>199006072024212024</t>
  </si>
  <si>
    <t>UMI TOYIBAH</t>
  </si>
  <si>
    <t>720875533501000</t>
  </si>
  <si>
    <t>9000025430209</t>
  </si>
  <si>
    <t>198706242008122001</t>
  </si>
  <si>
    <t>Dita Rizkya Yusnita</t>
  </si>
  <si>
    <t>199006212024212036</t>
  </si>
  <si>
    <t>895296929412000</t>
  </si>
  <si>
    <t>MEGA AMANDA</t>
  </si>
  <si>
    <t>1220005142016</t>
  </si>
  <si>
    <t>164584757701000</t>
  </si>
  <si>
    <t>1240006183447</t>
  </si>
  <si>
    <t>FITRIYANI</t>
  </si>
  <si>
    <t>198706262010122003</t>
  </si>
  <si>
    <t>RETNO YUNIARSIH</t>
  </si>
  <si>
    <t>094513785004000</t>
  </si>
  <si>
    <t>1220005596450</t>
  </si>
  <si>
    <t>198706272008121001</t>
  </si>
  <si>
    <t>Erik Wibowo</t>
  </si>
  <si>
    <t>790653034711000</t>
  </si>
  <si>
    <t>1220005188431</t>
  </si>
  <si>
    <t>198706302022032002</t>
  </si>
  <si>
    <t xml:space="preserve">NINDHY DWI ARUM SARI                                                                                </t>
  </si>
  <si>
    <t>697147569008000</t>
  </si>
  <si>
    <t>0060005219914</t>
  </si>
  <si>
    <t>199007042024212024</t>
  </si>
  <si>
    <t>UTARI INDAH MAHARANI</t>
  </si>
  <si>
    <t>971763982418000</t>
  </si>
  <si>
    <t>198707062010121006</t>
  </si>
  <si>
    <t>1220005949105</t>
  </si>
  <si>
    <t>SENDIKO PRAMAYOGA, ST.</t>
  </si>
  <si>
    <t>347151813432000</t>
  </si>
  <si>
    <t>1220005745909</t>
  </si>
  <si>
    <t>ASTRINE PERMATA LEONI, S.Gz</t>
  </si>
  <si>
    <t>198707122020122002</t>
  </si>
  <si>
    <t>445165509009000</t>
  </si>
  <si>
    <t>dr. NATASHA SUPARTONO, Sp.T.H.T.</t>
  </si>
  <si>
    <t>1220006594884</t>
  </si>
  <si>
    <t>442553541013000</t>
  </si>
  <si>
    <t>1260012719877</t>
  </si>
  <si>
    <t>198707142010122001</t>
  </si>
  <si>
    <t>PUPUT GINDI WAHYULIANI</t>
  </si>
  <si>
    <t>788618387522000</t>
  </si>
  <si>
    <t>1390010357873</t>
  </si>
  <si>
    <t>550323406006000</t>
  </si>
  <si>
    <t>199203302024212052</t>
  </si>
  <si>
    <t>198707152014022001</t>
  </si>
  <si>
    <t>FRANSISKA MARCHELINA</t>
  </si>
  <si>
    <t>EVA YULIANTI</t>
  </si>
  <si>
    <t>9000007986517</t>
  </si>
  <si>
    <t>666586219008000</t>
  </si>
  <si>
    <t>1220005157519</t>
  </si>
  <si>
    <t>662318518407000</t>
  </si>
  <si>
    <t>198707152022032002</t>
  </si>
  <si>
    <t xml:space="preserve">Ns. DWIRIA MAHARANI PURBA, S. Kep                                                                   </t>
  </si>
  <si>
    <t>199503102024212038</t>
  </si>
  <si>
    <t>FRISKA PUTRI AMALIA</t>
  </si>
  <si>
    <t>756271672071000</t>
  </si>
  <si>
    <t>1290012684334</t>
  </si>
  <si>
    <t>900041135683</t>
  </si>
  <si>
    <t>199009092024212034</t>
  </si>
  <si>
    <t>dr GANDA ILMANA, Sp.A</t>
  </si>
  <si>
    <t>704966118023000</t>
  </si>
  <si>
    <t>1220007437604</t>
  </si>
  <si>
    <t>198707202022032001</t>
  </si>
  <si>
    <t xml:space="preserve">Ns. SUSMIANAH, S.Kep                                                                                </t>
  </si>
  <si>
    <t>986810653313000</t>
  </si>
  <si>
    <t>9000021951117</t>
  </si>
  <si>
    <t>198707212010122004</t>
  </si>
  <si>
    <t>459377255045000</t>
  </si>
  <si>
    <t>HILALIYAH</t>
  </si>
  <si>
    <t>095195384014000</t>
  </si>
  <si>
    <t>199201192024212036</t>
  </si>
  <si>
    <t>0700005970046</t>
  </si>
  <si>
    <t>GADIS TRIUTAMI</t>
  </si>
  <si>
    <t>9000006273883</t>
  </si>
  <si>
    <t>198707252014022001</t>
  </si>
  <si>
    <t>NOER MUCHLISIANA</t>
  </si>
  <si>
    <t>984566448322000</t>
  </si>
  <si>
    <t>971471693015000</t>
  </si>
  <si>
    <t>9000006518428</t>
  </si>
  <si>
    <t>1240005698841</t>
  </si>
  <si>
    <t>199704242024211008</t>
  </si>
  <si>
    <t>GALIH ADI WICAKSONO</t>
  </si>
  <si>
    <t>1220012963370</t>
  </si>
  <si>
    <t>198707272025061001</t>
  </si>
  <si>
    <t>NAJIB ALI</t>
  </si>
  <si>
    <t>3601182707870007</t>
  </si>
  <si>
    <t>1220007699716</t>
  </si>
  <si>
    <t>700907769324000</t>
  </si>
  <si>
    <t>GALIH ANDHINY SUBAGDO</t>
  </si>
  <si>
    <t>198707282008121001</t>
  </si>
  <si>
    <t>Julham Mubarak</t>
  </si>
  <si>
    <t>357969187434000</t>
  </si>
  <si>
    <t>1220005400851</t>
  </si>
  <si>
    <t>199009292024212031</t>
  </si>
  <si>
    <t>WIWIN SETYANI</t>
  </si>
  <si>
    <t>983139197407000</t>
  </si>
  <si>
    <t>1030005131392</t>
  </si>
  <si>
    <t>198707302025061001</t>
  </si>
  <si>
    <t>PRATAMA WICAKSANA</t>
  </si>
  <si>
    <t>199211142024211016</t>
  </si>
  <si>
    <t>GAMALIEL AGRIPA</t>
  </si>
  <si>
    <t>3276013007870008</t>
  </si>
  <si>
    <t>1220012013572</t>
  </si>
  <si>
    <t>9000008718026</t>
  </si>
  <si>
    <t>642148969407000</t>
  </si>
  <si>
    <t>198708052010122005</t>
  </si>
  <si>
    <t>LILIS ROHAETI</t>
  </si>
  <si>
    <t>778900852403000</t>
  </si>
  <si>
    <t>GANDA ILMANA</t>
  </si>
  <si>
    <t>1220005745578</t>
  </si>
  <si>
    <t>199010162024211011</t>
  </si>
  <si>
    <t>SUKRON AJI NUGROHO</t>
  </si>
  <si>
    <t>198708122010122003</t>
  </si>
  <si>
    <t>804977403003000</t>
  </si>
  <si>
    <t>LERES TRI MUKTINI</t>
  </si>
  <si>
    <t>1220007967196</t>
  </si>
  <si>
    <t>364115444009000</t>
  </si>
  <si>
    <t>199112182024211012</t>
  </si>
  <si>
    <t>1570002796960</t>
  </si>
  <si>
    <t>GANIS SUBRIANTORO</t>
  </si>
  <si>
    <t>1030006415240</t>
  </si>
  <si>
    <t>dr. ABIRIANTY PRIANDANI ARAMINTA, Sp.PD</t>
  </si>
  <si>
    <t>664617081013000</t>
  </si>
  <si>
    <t>GHINA JAMALIAH</t>
  </si>
  <si>
    <t>198708152015032004</t>
  </si>
  <si>
    <t>746014281521000</t>
  </si>
  <si>
    <t>TIA FERDIANA</t>
  </si>
  <si>
    <t>458023041407000</t>
  </si>
  <si>
    <t>1220005596666</t>
  </si>
  <si>
    <t>198708222022032001</t>
  </si>
  <si>
    <t>199010222024211011</t>
  </si>
  <si>
    <t>ORY BRAMA SAPUTRA</t>
  </si>
  <si>
    <t xml:space="preserve">DEBBY NOVITASARI                                                                                    </t>
  </si>
  <si>
    <t>16883957932300J</t>
  </si>
  <si>
    <t>9000006518329</t>
  </si>
  <si>
    <t>451197107001000</t>
  </si>
  <si>
    <t>1220005653582</t>
  </si>
  <si>
    <t>199705122024212034</t>
  </si>
  <si>
    <t>GIOVANI</t>
  </si>
  <si>
    <t>1220009973168</t>
  </si>
  <si>
    <t>199010312024212018</t>
  </si>
  <si>
    <t>RATIH HERYANA</t>
  </si>
  <si>
    <t>dr.. NI NYOMAN INDIRAWATI K, Sp.P.D.</t>
  </si>
  <si>
    <t>643593239008000</t>
  </si>
  <si>
    <t>467043097008000</t>
  </si>
  <si>
    <t>1220007690913</t>
  </si>
  <si>
    <t>199407012024212036</t>
  </si>
  <si>
    <t>GITA ISMANIAR</t>
  </si>
  <si>
    <t>1560010936591</t>
  </si>
  <si>
    <t>198709062008012001</t>
  </si>
  <si>
    <t>NURMALASARI</t>
  </si>
  <si>
    <t>199011032024212028</t>
  </si>
  <si>
    <t>VENNY NURWIDYANTI</t>
  </si>
  <si>
    <t>590081717408000</t>
  </si>
  <si>
    <t>720940733003000</t>
  </si>
  <si>
    <t>1220004966779</t>
  </si>
  <si>
    <t>9000009534851</t>
  </si>
  <si>
    <t>198709102022032001</t>
  </si>
  <si>
    <t xml:space="preserve">HASTRIANNA DWI SEPTIADE, S.Farm., M.Farm.Klin., Ap                                                  </t>
  </si>
  <si>
    <t>707220489521000</t>
  </si>
  <si>
    <t>199011042024212023</t>
  </si>
  <si>
    <t>1220006694221</t>
  </si>
  <si>
    <t>NOVA SUHARTANTI</t>
  </si>
  <si>
    <t>807915152427000</t>
  </si>
  <si>
    <t>1220005948495</t>
  </si>
  <si>
    <t>198709142009122001</t>
  </si>
  <si>
    <t>HADI YANTO PRATAMA</t>
  </si>
  <si>
    <t>RIHA INTAN</t>
  </si>
  <si>
    <t>889972048407000</t>
  </si>
  <si>
    <t>1560002138727</t>
  </si>
  <si>
    <t>199011162024212019</t>
  </si>
  <si>
    <t>HEMA SALAMAH</t>
  </si>
  <si>
    <t>704451178421000</t>
  </si>
  <si>
    <t>9000017644346</t>
  </si>
  <si>
    <t>198709152010122006</t>
  </si>
  <si>
    <t>RENITA HERDY SAPUTRA</t>
  </si>
  <si>
    <t>HANIFAH</t>
  </si>
  <si>
    <t>361296866429000</t>
  </si>
  <si>
    <t>1320009773988</t>
  </si>
  <si>
    <t>199011202024212042</t>
  </si>
  <si>
    <t>SHANDRA AYU DELIVA</t>
  </si>
  <si>
    <t>972332951004000</t>
  </si>
  <si>
    <t>1250007156722</t>
  </si>
  <si>
    <t>198709152025062001</t>
  </si>
  <si>
    <t>Veronica Septnina Primasari, drg.Sp.Perio</t>
  </si>
  <si>
    <t>HARDIAN GUNARDI</t>
  </si>
  <si>
    <t>3174105509870004</t>
  </si>
  <si>
    <t>199012222024212036</t>
  </si>
  <si>
    <t>HESNY SANITYA</t>
  </si>
  <si>
    <t>756459202002000</t>
  </si>
  <si>
    <t>0060007516846</t>
  </si>
  <si>
    <t>198709162020122003</t>
  </si>
  <si>
    <t>dr. ANANDHARA INDRIANI KHUMAEDI, SpPD</t>
  </si>
  <si>
    <t>199202242024212030</t>
  </si>
  <si>
    <t>HARY SURYANI HARAHAP</t>
  </si>
  <si>
    <t>847829025086000</t>
  </si>
  <si>
    <t>1220007358495</t>
  </si>
  <si>
    <t>1090010984102</t>
  </si>
  <si>
    <t>199101092024212027</t>
  </si>
  <si>
    <t>IKA KARTIKA</t>
  </si>
  <si>
    <t>984564468003000</t>
  </si>
  <si>
    <t>198711042010122001</t>
  </si>
  <si>
    <t>1220006169000</t>
  </si>
  <si>
    <t>TETI SUSANTI</t>
  </si>
  <si>
    <t>199708092024212033</t>
  </si>
  <si>
    <t>788618320451000</t>
  </si>
  <si>
    <t>HAYUNING FANI WULANDARI</t>
  </si>
  <si>
    <t>1550003256420</t>
  </si>
  <si>
    <t>1180010987674</t>
  </si>
  <si>
    <t>199101152024211024</t>
  </si>
  <si>
    <t>dr. IHZA FACHRIZA, Sp.B.</t>
  </si>
  <si>
    <t>198711132010122006</t>
  </si>
  <si>
    <t>664944048016000</t>
  </si>
  <si>
    <t>DINA NOVENDA SARI, S.Kep.Ners.</t>
  </si>
  <si>
    <t>1220012000892</t>
  </si>
  <si>
    <t>788378750017000</t>
  </si>
  <si>
    <t>1290007839505</t>
  </si>
  <si>
    <t>HELDA YULIANA</t>
  </si>
  <si>
    <t>198711162010122001</t>
  </si>
  <si>
    <t>ASEP NUR HIDAYAT, S.Tr.Kes</t>
  </si>
  <si>
    <t>DIAN KURNIARTATI</t>
  </si>
  <si>
    <t>981861362407000</t>
  </si>
  <si>
    <t>076076769022000</t>
  </si>
  <si>
    <t>1220005743474</t>
  </si>
  <si>
    <t>198711212019022001</t>
  </si>
  <si>
    <t>199101222024212026</t>
  </si>
  <si>
    <t>dr. GITA NURUL HIDAYAH, Sp.OG</t>
  </si>
  <si>
    <t>SISKA HANDAYANI</t>
  </si>
  <si>
    <t>461985053542000</t>
  </si>
  <si>
    <t>355948795432000</t>
  </si>
  <si>
    <t>0060006822864</t>
  </si>
  <si>
    <t>1220005863058</t>
  </si>
  <si>
    <t>198711242015031001</t>
  </si>
  <si>
    <t>ALBEN SAKTI SANTOSO, MARS</t>
  </si>
  <si>
    <t>791802267404000</t>
  </si>
  <si>
    <t>1370004791766</t>
  </si>
  <si>
    <t>549063287006000</t>
  </si>
  <si>
    <t>1660003257342</t>
  </si>
  <si>
    <t>199303272024212032</t>
  </si>
  <si>
    <t>198712092019022001</t>
  </si>
  <si>
    <t>HERAWATI MANALU</t>
  </si>
  <si>
    <t>ASRIFAH RAHMAWATI MUTTHOHA, Apt</t>
  </si>
  <si>
    <t>1220011100669</t>
  </si>
  <si>
    <t>791609670017000</t>
  </si>
  <si>
    <t>1220009979371</t>
  </si>
  <si>
    <t>199101272024212029</t>
  </si>
  <si>
    <t>INDRAWATI SONATA</t>
  </si>
  <si>
    <t>550637888407000</t>
  </si>
  <si>
    <t>9000016424674</t>
  </si>
  <si>
    <t>198712152010122002</t>
  </si>
  <si>
    <t>IDA WAHYUNI SYAMSIAH</t>
  </si>
  <si>
    <t>HERI MUJIHARTO</t>
  </si>
  <si>
    <t>264441031001000</t>
  </si>
  <si>
    <t>0060006864221</t>
  </si>
  <si>
    <t>714506334438000</t>
  </si>
  <si>
    <t>198712262008122001</t>
  </si>
  <si>
    <t>Vita Nur Widyaningrum</t>
  </si>
  <si>
    <t>799537675654000</t>
  </si>
  <si>
    <t>HERMAN ADINEGORO</t>
  </si>
  <si>
    <t>1220005469625</t>
  </si>
  <si>
    <t>FEBRI WULAN DARI, S.Tr.Kes</t>
  </si>
  <si>
    <t>198712302010122001</t>
  </si>
  <si>
    <t>550620520432000</t>
  </si>
  <si>
    <t>SATRIA EFRIANI</t>
  </si>
  <si>
    <t>788618361411000</t>
  </si>
  <si>
    <t>199112282024211017</t>
  </si>
  <si>
    <t>1220005742906</t>
  </si>
  <si>
    <t>HERMAN SUSILO</t>
  </si>
  <si>
    <t>9000015535918</t>
  </si>
  <si>
    <t>199103022024212031</t>
  </si>
  <si>
    <t>SITI SAHARA</t>
  </si>
  <si>
    <t>198801072010122001</t>
  </si>
  <si>
    <t>AYU JANUATY</t>
  </si>
  <si>
    <t>985448851435000</t>
  </si>
  <si>
    <t>9000020954914</t>
  </si>
  <si>
    <t>788380376017000</t>
  </si>
  <si>
    <t>1220005595155</t>
  </si>
  <si>
    <t>HERTA SISKA TAMBUNAN</t>
  </si>
  <si>
    <t>198801132008122002</t>
  </si>
  <si>
    <t>199103092024212033</t>
  </si>
  <si>
    <t>Rizky Amelia Putri</t>
  </si>
  <si>
    <t>SISKA ANGGRAINI</t>
  </si>
  <si>
    <t>543629141027000</t>
  </si>
  <si>
    <t>355629528407000</t>
  </si>
  <si>
    <t>1220005954758</t>
  </si>
  <si>
    <t>1220005468965</t>
  </si>
  <si>
    <t>199707192024212021</t>
  </si>
  <si>
    <t>HERVY YUENSI</t>
  </si>
  <si>
    <t>198801142015032002</t>
  </si>
  <si>
    <t>1180010685245</t>
  </si>
  <si>
    <t>YOKE ELISABETH PANDIANGAN, S.I.Kom</t>
  </si>
  <si>
    <t>894385566121000</t>
  </si>
  <si>
    <t>1140007586715</t>
  </si>
  <si>
    <t>984564716004000</t>
  </si>
  <si>
    <t>198801212020122002</t>
  </si>
  <si>
    <t>dr. JESSICA ZARWAN, Sp.M.</t>
  </si>
  <si>
    <t>804898898412000</t>
  </si>
  <si>
    <t>0060007840204</t>
  </si>
  <si>
    <t>199103152024212031</t>
  </si>
  <si>
    <t>INDAH DWIE CAHYANI</t>
  </si>
  <si>
    <t>984566414008000</t>
  </si>
  <si>
    <t>9000016400831</t>
  </si>
  <si>
    <t>198801312022032001</t>
  </si>
  <si>
    <t xml:space="preserve">INA SURYANINGSIH                                                                                    </t>
  </si>
  <si>
    <t>HIMAWAN AULIA RAHMAN</t>
  </si>
  <si>
    <t>772272886005000</t>
  </si>
  <si>
    <t>9000009534778</t>
  </si>
  <si>
    <t>199103272024212043</t>
  </si>
  <si>
    <t>Ns. LARAS UNGGUL, S.Kep</t>
  </si>
  <si>
    <t>979179504412000</t>
  </si>
  <si>
    <t>198802202011012003</t>
  </si>
  <si>
    <t>9000012781689</t>
  </si>
  <si>
    <t>YESSI FEBRIANI</t>
  </si>
  <si>
    <t>199311082024211020</t>
  </si>
  <si>
    <t>361984131429000</t>
  </si>
  <si>
    <t>I PUTU YUDHA PRATAMA</t>
  </si>
  <si>
    <t>1220007981650</t>
  </si>
  <si>
    <t>199103282024211020</t>
  </si>
  <si>
    <t>MIFTAKHU SURUR</t>
  </si>
  <si>
    <t>198802232014021004</t>
  </si>
  <si>
    <t>843236738501000</t>
  </si>
  <si>
    <t>KRISNA PRASETYA</t>
  </si>
  <si>
    <t>1220006986205</t>
  </si>
  <si>
    <t>353720857009000</t>
  </si>
  <si>
    <t>199108192024211015</t>
  </si>
  <si>
    <t>1220005602548</t>
  </si>
  <si>
    <t>ICHSAN DWI PUTRANTO</t>
  </si>
  <si>
    <t>9000005891891</t>
  </si>
  <si>
    <t>199104142024212038</t>
  </si>
  <si>
    <t>198803022020122001</t>
  </si>
  <si>
    <t>MIFTAHUL JANAH</t>
  </si>
  <si>
    <t>drg. CUT INTAN SAFITRI, Sp.Perio</t>
  </si>
  <si>
    <t>802559963048000</t>
  </si>
  <si>
    <t>9000020956497</t>
  </si>
  <si>
    <t>584707418017000</t>
  </si>
  <si>
    <t>1220007484960</t>
  </si>
  <si>
    <t>198803032014022002</t>
  </si>
  <si>
    <t>FANI MARTA SELLY, NERS</t>
  </si>
  <si>
    <t>199104192024211019</t>
  </si>
  <si>
    <t>WAHYU HIDAYATULLAH</t>
  </si>
  <si>
    <t>545663882201000</t>
  </si>
  <si>
    <t>756804571521000</t>
  </si>
  <si>
    <t>9000012781697</t>
  </si>
  <si>
    <t>9000012781770</t>
  </si>
  <si>
    <t>199112282024211015</t>
  </si>
  <si>
    <t>IDAR PERMADI</t>
  </si>
  <si>
    <t>66453097 9432000</t>
  </si>
  <si>
    <t>198803032022032002</t>
  </si>
  <si>
    <t xml:space="preserve">dr. RADEN AYU ANATRIERA, MPH, Sp.THT-KL                                                             </t>
  </si>
  <si>
    <t>460846728003000</t>
  </si>
  <si>
    <t>1220005984417</t>
  </si>
  <si>
    <t>664902533402000</t>
  </si>
  <si>
    <t>IHZA FACHRIZA</t>
  </si>
  <si>
    <t>198803092022032001</t>
  </si>
  <si>
    <t xml:space="preserve">ERNI WINDANING                                                                                      </t>
  </si>
  <si>
    <t>490325198009000</t>
  </si>
  <si>
    <t>1220005420834</t>
  </si>
  <si>
    <t>ALIP SUJATMIKO, S.Kep.,Ns</t>
  </si>
  <si>
    <t>908932544647000</t>
  </si>
  <si>
    <t>198803142015032003</t>
  </si>
  <si>
    <t>JUNARTI HUTABARAT</t>
  </si>
  <si>
    <t>443829643009000</t>
  </si>
  <si>
    <t>1220006049475</t>
  </si>
  <si>
    <t>199105130224212001</t>
  </si>
  <si>
    <t>NADIA LISTIANI</t>
  </si>
  <si>
    <t>642187702002000</t>
  </si>
  <si>
    <t>198803242010122001</t>
  </si>
  <si>
    <t>9000006104880</t>
  </si>
  <si>
    <t>CHRISTYNA MARISSANI</t>
  </si>
  <si>
    <t>199603092024212029</t>
  </si>
  <si>
    <t>341394286031000</t>
  </si>
  <si>
    <t>IKA SYAFITRI</t>
  </si>
  <si>
    <t>1220005545234</t>
  </si>
  <si>
    <t>198804032020121004</t>
  </si>
  <si>
    <t>dr. ANDE FACHNIADIN, Sp.B.S.</t>
  </si>
  <si>
    <t>642675136009000</t>
  </si>
  <si>
    <t>1220010905233</t>
  </si>
  <si>
    <t>198804082020121002</t>
  </si>
  <si>
    <t>1850000155314</t>
  </si>
  <si>
    <t>HENDRA ADITIYAWIJAYA, S.Kom</t>
  </si>
  <si>
    <t>199105192024212025</t>
  </si>
  <si>
    <t>741650618009000</t>
  </si>
  <si>
    <t>LINLIN KARLINA LESTARI</t>
  </si>
  <si>
    <t>1220011039735</t>
  </si>
  <si>
    <t>981381007445000</t>
  </si>
  <si>
    <t>1300016460399</t>
  </si>
  <si>
    <t>198804182019021001</t>
  </si>
  <si>
    <t>MUNAWIR JAMRUD</t>
  </si>
  <si>
    <t>199509282024212029</t>
  </si>
  <si>
    <t>IKA YUSVIKA BUMBUNGAN</t>
  </si>
  <si>
    <t>768979585954000</t>
  </si>
  <si>
    <t>1220009975650</t>
  </si>
  <si>
    <t>1230010964254</t>
  </si>
  <si>
    <t>198804232014022003</t>
  </si>
  <si>
    <t>199105232024212035</t>
  </si>
  <si>
    <t>NURHASANAH</t>
  </si>
  <si>
    <t>Ns. MEILANA KUSUMA DEWI, S.Kep.</t>
  </si>
  <si>
    <t>362646598009000</t>
  </si>
  <si>
    <t>984564450001000</t>
  </si>
  <si>
    <t>1220005420818</t>
  </si>
  <si>
    <t>1030006004382</t>
  </si>
  <si>
    <t>199803032024211010</t>
  </si>
  <si>
    <t>IKHWANATA HERMAWAN</t>
  </si>
  <si>
    <t>198805042019022001</t>
  </si>
  <si>
    <t>1560015816459</t>
  </si>
  <si>
    <t>VENY DWI PETRIANA</t>
  </si>
  <si>
    <t>199105242024212024</t>
  </si>
  <si>
    <t>490324852009000</t>
  </si>
  <si>
    <t>NILLA PUSPITASARI</t>
  </si>
  <si>
    <t>1220005618544</t>
  </si>
  <si>
    <t>984564641005000</t>
  </si>
  <si>
    <t>1660000739631</t>
  </si>
  <si>
    <t>198805072010121006</t>
  </si>
  <si>
    <t>IMELDA SANDI</t>
  </si>
  <si>
    <t>APIP SOLEHUDIN</t>
  </si>
  <si>
    <t>774008569425000</t>
  </si>
  <si>
    <t>1220005745164</t>
  </si>
  <si>
    <t>DIAN PRATIWI KAMALUDDIN, S.Kep., Ners.</t>
  </si>
  <si>
    <t>850080995805000</t>
  </si>
  <si>
    <t>198805142014022001</t>
  </si>
  <si>
    <t>FITRIYANTI</t>
  </si>
  <si>
    <t>466955432435000</t>
  </si>
  <si>
    <t>1560005235066</t>
  </si>
  <si>
    <t>198805152014021001</t>
  </si>
  <si>
    <t>BAMBANG GUNAWAN</t>
  </si>
  <si>
    <t>984564013435000</t>
  </si>
  <si>
    <t>364329649412000</t>
  </si>
  <si>
    <t>1570002431238</t>
  </si>
  <si>
    <t>INDAH MAHARANI NOVIANTHI</t>
  </si>
  <si>
    <t>984564427529000</t>
  </si>
  <si>
    <t>198805262019021001</t>
  </si>
  <si>
    <t>dr. WIDI ATMOKO, Sp.U</t>
  </si>
  <si>
    <t>813199908003000</t>
  </si>
  <si>
    <t>199501162024212020</t>
  </si>
  <si>
    <t>9000020543014</t>
  </si>
  <si>
    <t>INDAH PRATIWI</t>
  </si>
  <si>
    <t>9000029093565</t>
  </si>
  <si>
    <t>199106112024212027</t>
  </si>
  <si>
    <t>Ns. YUNI SISKA SARI PUTRY, S.Kep</t>
  </si>
  <si>
    <t>198806132025062001</t>
  </si>
  <si>
    <t>NELFIDAYANI</t>
  </si>
  <si>
    <t>803611433203000</t>
  </si>
  <si>
    <t>0060010988958</t>
  </si>
  <si>
    <t>3173055306880004</t>
  </si>
  <si>
    <t>1220007278578</t>
  </si>
  <si>
    <t>199204272024211017</t>
  </si>
  <si>
    <t>INDRA SETIAWAN</t>
  </si>
  <si>
    <t>9000029079457</t>
  </si>
  <si>
    <t>198806182010121005</t>
  </si>
  <si>
    <t>DWI WAHYU FAJARIYANTO</t>
  </si>
  <si>
    <t>983138868646000</t>
  </si>
  <si>
    <t>787865654524000</t>
  </si>
  <si>
    <t>1210005324839</t>
  </si>
  <si>
    <t>198806182010122002</t>
  </si>
  <si>
    <t>SISCA YUNITA EKA FUTRY</t>
  </si>
  <si>
    <t>199106292024212045</t>
  </si>
  <si>
    <t>LANI ALINDA</t>
  </si>
  <si>
    <t>351056825426000</t>
  </si>
  <si>
    <t>1220005755999</t>
  </si>
  <si>
    <t>726153703412000</t>
  </si>
  <si>
    <t>9000029093722</t>
  </si>
  <si>
    <t>199301172024212027</t>
  </si>
  <si>
    <t>INDRI SAPUTRI</t>
  </si>
  <si>
    <t>198806202019022003</t>
  </si>
  <si>
    <t>75 807 805 9435000</t>
  </si>
  <si>
    <t>199107042024212028</t>
  </si>
  <si>
    <t>893503516426000</t>
  </si>
  <si>
    <t>SRI MULIADIATI</t>
  </si>
  <si>
    <t>1220005679900</t>
  </si>
  <si>
    <t>984564666407000</t>
  </si>
  <si>
    <t>9000006253679</t>
  </si>
  <si>
    <t>199403122024212032</t>
  </si>
  <si>
    <t>INGGRITA SUCI WULAN SARI</t>
  </si>
  <si>
    <t>198806262012122001</t>
  </si>
  <si>
    <t>YENNITA THERESIA SIBORO</t>
  </si>
  <si>
    <t>1050012336305</t>
  </si>
  <si>
    <t>579752577435000</t>
  </si>
  <si>
    <t>199107082024211016</t>
  </si>
  <si>
    <t>1250006590665</t>
  </si>
  <si>
    <t>MOCHAMMAD SYARIF HIDAYAT</t>
  </si>
  <si>
    <t>709585152526000</t>
  </si>
  <si>
    <t>9000012771938</t>
  </si>
  <si>
    <t>199504032024212042</t>
  </si>
  <si>
    <t>INTAN SARI</t>
  </si>
  <si>
    <t>198806272022032001</t>
  </si>
  <si>
    <t xml:space="preserve">dr. VANIA MYRALDA GIAMOUR, SpB                                                                      </t>
  </si>
  <si>
    <t>9000029093490</t>
  </si>
  <si>
    <t>899452833061000</t>
  </si>
  <si>
    <t>1220006288800</t>
  </si>
  <si>
    <t>CUT IRVANIA FEDWINITA</t>
  </si>
  <si>
    <t>198807042010121003</t>
  </si>
  <si>
    <t>HAIRUL ANWAR</t>
  </si>
  <si>
    <t>199404022024211021</t>
  </si>
  <si>
    <t>IRFAN RAHMAYANTO</t>
  </si>
  <si>
    <t>360934152024000</t>
  </si>
  <si>
    <t>1220005746295</t>
  </si>
  <si>
    <t>1220007622049</t>
  </si>
  <si>
    <t>199107182024212028</t>
  </si>
  <si>
    <t>MEGAWATI RAKASIWI</t>
  </si>
  <si>
    <t>705403087407000</t>
  </si>
  <si>
    <t>198807052022031002</t>
  </si>
  <si>
    <t>9000016424492</t>
  </si>
  <si>
    <t xml:space="preserve">DEDDY SURYANA                                                                                       </t>
  </si>
  <si>
    <t>641476999407000</t>
  </si>
  <si>
    <t>9000012772050</t>
  </si>
  <si>
    <t>199107192024212031</t>
  </si>
  <si>
    <t>dr. MONNA MEDANI LYSABELLA</t>
  </si>
  <si>
    <t>198807102010122003</t>
  </si>
  <si>
    <t>743761926124000</t>
  </si>
  <si>
    <t>HELEN YULIANTRI</t>
  </si>
  <si>
    <t>1050011212259</t>
  </si>
  <si>
    <t>597167071302000</t>
  </si>
  <si>
    <t>1220005596393</t>
  </si>
  <si>
    <t>IRWAN EFFENDI</t>
  </si>
  <si>
    <t>198807182010121004</t>
  </si>
  <si>
    <t>ADITIA PRASETIO</t>
  </si>
  <si>
    <t>669279424451000</t>
  </si>
  <si>
    <t>788617801432000</t>
  </si>
  <si>
    <t>9000023763320</t>
  </si>
  <si>
    <t>1220005746022</t>
  </si>
  <si>
    <t>199606132024212039</t>
  </si>
  <si>
    <t>ISMALA ADAM</t>
  </si>
  <si>
    <t>1220006930997</t>
  </si>
  <si>
    <t>198807262014022002</t>
  </si>
  <si>
    <t>NUR AZIZAH</t>
  </si>
  <si>
    <t>ICHSAN DWI PUTRANTO, S.T</t>
  </si>
  <si>
    <t>970351268003000</t>
  </si>
  <si>
    <t>823046784407000</t>
  </si>
  <si>
    <t>9000005917043</t>
  </si>
  <si>
    <t>198808022010122007</t>
  </si>
  <si>
    <t>1220011102974</t>
  </si>
  <si>
    <t>095095525014000</t>
  </si>
  <si>
    <t>1260004784426</t>
  </si>
  <si>
    <t>706868957529000</t>
  </si>
  <si>
    <t>198808152010121004</t>
  </si>
  <si>
    <t>SINUNG ARDIANTO</t>
  </si>
  <si>
    <t>787107440322000</t>
  </si>
  <si>
    <t>1220005745362</t>
  </si>
  <si>
    <t>199108272024212018</t>
  </si>
  <si>
    <t>TRI ASTUTI</t>
  </si>
  <si>
    <t>720890946528000</t>
  </si>
  <si>
    <t>1380010420565</t>
  </si>
  <si>
    <t>198808232009121001</t>
  </si>
  <si>
    <t>199707312024212030</t>
  </si>
  <si>
    <t>DIBYO HARJO SUSANTO</t>
  </si>
  <si>
    <t>ISTIQOMAH</t>
  </si>
  <si>
    <t>490323045515000</t>
  </si>
  <si>
    <t>1220010859182</t>
  </si>
  <si>
    <t>1220005599363</t>
  </si>
  <si>
    <t>199109022024212037</t>
  </si>
  <si>
    <t>ROCHMATUL HUSNA</t>
  </si>
  <si>
    <t>984564476407000</t>
  </si>
  <si>
    <t>9000016424542</t>
  </si>
  <si>
    <t>198808242010122003</t>
  </si>
  <si>
    <t>FITRI KHARISMAWATI</t>
  </si>
  <si>
    <t>788148765407000</t>
  </si>
  <si>
    <t>1220005744597</t>
  </si>
  <si>
    <t>199109062024212025</t>
  </si>
  <si>
    <t>SEPTRIANI ADE SARI</t>
  </si>
  <si>
    <t>198808252019022001</t>
  </si>
  <si>
    <t>719309130005000</t>
  </si>
  <si>
    <t>FATIMAH KARUNIAWATI, S.Gz</t>
  </si>
  <si>
    <t>1370007198274</t>
  </si>
  <si>
    <t>090098740023000</t>
  </si>
  <si>
    <t>199304182024212037</t>
  </si>
  <si>
    <t>1220005795151</t>
  </si>
  <si>
    <t>JAGA PARAMUDITA</t>
  </si>
  <si>
    <t>1170005900279</t>
  </si>
  <si>
    <t>199109152024212023</t>
  </si>
  <si>
    <t>NURUL LIA SEPTIANI</t>
  </si>
  <si>
    <t>198809112010122004</t>
  </si>
  <si>
    <t>ESTI WIDHAYANTI</t>
  </si>
  <si>
    <t>641864509006000</t>
  </si>
  <si>
    <t>9000016400757</t>
  </si>
  <si>
    <t>160432464321000</t>
  </si>
  <si>
    <t>1220005730448</t>
  </si>
  <si>
    <t>199904092024212024</t>
  </si>
  <si>
    <t>JANNATUN MUTHOHAROH</t>
  </si>
  <si>
    <t>1660003125788</t>
  </si>
  <si>
    <t>198809132012122001</t>
  </si>
  <si>
    <t>SRI UTAMI WULANDARI</t>
  </si>
  <si>
    <t>CHRISTIANI</t>
  </si>
  <si>
    <t>341404556407000</t>
  </si>
  <si>
    <t>559061775407000</t>
  </si>
  <si>
    <t>1220005545374</t>
  </si>
  <si>
    <t>9000016424575</t>
  </si>
  <si>
    <t>JESSICA</t>
  </si>
  <si>
    <t>198809142020122003</t>
  </si>
  <si>
    <t>BRIGITTA SEPTIANA WIDHIASANTI</t>
  </si>
  <si>
    <t>1240011809648</t>
  </si>
  <si>
    <t>450642228505000</t>
  </si>
  <si>
    <t>199109232024212034</t>
  </si>
  <si>
    <t>9000038416732</t>
  </si>
  <si>
    <t>SARIFAH SITI HAJJAH RINA</t>
  </si>
  <si>
    <t>550254957003000</t>
  </si>
  <si>
    <t>1220006168200</t>
  </si>
  <si>
    <t>198809172018012001</t>
  </si>
  <si>
    <t>JULIANTI BR. SIRAIT</t>
  </si>
  <si>
    <t>dr. STEFFI SONIA, Sp.GK</t>
  </si>
  <si>
    <t>813965878041000</t>
  </si>
  <si>
    <t>1220010059791</t>
  </si>
  <si>
    <t>754402832024000</t>
  </si>
  <si>
    <t>198809232019022001</t>
  </si>
  <si>
    <t>KEVIN GUNAWAN</t>
  </si>
  <si>
    <t>SITI NURUL CHOTIMAH</t>
  </si>
  <si>
    <t>971471750024000</t>
  </si>
  <si>
    <t>1220005602761</t>
  </si>
  <si>
    <t>199111062024211015</t>
  </si>
  <si>
    <t>LEONARDO RINALDHI ARDHITYA</t>
  </si>
  <si>
    <t>981858947321000</t>
  </si>
  <si>
    <t>9000017644619</t>
  </si>
  <si>
    <t>198809242022032001</t>
  </si>
  <si>
    <t xml:space="preserve">Ns. SAFRINA WALDINI, S.Kep                                                                          </t>
  </si>
  <si>
    <t>199410242024212028</t>
  </si>
  <si>
    <t>KHANA RAHMAH FARADINA</t>
  </si>
  <si>
    <t>090095381023000</t>
  </si>
  <si>
    <t>1220005961076</t>
  </si>
  <si>
    <t>1140012016385</t>
  </si>
  <si>
    <t>198809272010122003</t>
  </si>
  <si>
    <t>720821651008000</t>
  </si>
  <si>
    <t>FAIQ QOTUR ROHMAH</t>
  </si>
  <si>
    <t>597167063515000</t>
  </si>
  <si>
    <t>199502242024212030</t>
  </si>
  <si>
    <t>1220005520948</t>
  </si>
  <si>
    <t>KHOIRUNNISA RAMADHANIA</t>
  </si>
  <si>
    <t>198809302020122006</t>
  </si>
  <si>
    <t>RATNA PUSPITA SARI</t>
  </si>
  <si>
    <t>860630011403000</t>
  </si>
  <si>
    <t>579752734412000</t>
  </si>
  <si>
    <t>1290005715434</t>
  </si>
  <si>
    <t>199309072024212029</t>
  </si>
  <si>
    <t>KHUSNUL KHOTIMAH</t>
  </si>
  <si>
    <t>1220007394979</t>
  </si>
  <si>
    <t>198810032012121001</t>
  </si>
  <si>
    <t>199111202024211019</t>
  </si>
  <si>
    <t>NOVRY DIANSYAH</t>
  </si>
  <si>
    <t>461083206426000</t>
  </si>
  <si>
    <t>745684357018000</t>
  </si>
  <si>
    <t>1340006944960</t>
  </si>
  <si>
    <t>1220011159657</t>
  </si>
  <si>
    <t>199211272024212031</t>
  </si>
  <si>
    <t>KONITA RATNA SARI</t>
  </si>
  <si>
    <t>198810062012122002</t>
  </si>
  <si>
    <t>1560010129734</t>
  </si>
  <si>
    <t>ARYANNISA OKTAVIANA</t>
  </si>
  <si>
    <t>199111222024212029</t>
  </si>
  <si>
    <t>353957483432000</t>
  </si>
  <si>
    <t>VIVI TRI NOVRIYUNI, S.Kep., Ners</t>
  </si>
  <si>
    <t>1220005605053</t>
  </si>
  <si>
    <t>846907624008000</t>
  </si>
  <si>
    <t>1220007999033</t>
  </si>
  <si>
    <t>198810092010121007</t>
  </si>
  <si>
    <t>KUSUMA MINAYATI</t>
  </si>
  <si>
    <t>M. OKTAVIANTA NURLAYA DJAYA</t>
  </si>
  <si>
    <t>495598260412000</t>
  </si>
  <si>
    <t>1220005774388</t>
  </si>
  <si>
    <t>914915731447000</t>
  </si>
  <si>
    <t>198810132012121001</t>
  </si>
  <si>
    <t>FRADIAS WISNU WICAKSONO</t>
  </si>
  <si>
    <t>360731624451000</t>
  </si>
  <si>
    <t>1220005872810</t>
  </si>
  <si>
    <t>198810262022032001</t>
  </si>
  <si>
    <t>740587761024000</t>
  </si>
  <si>
    <t xml:space="preserve">SUVRELA ARTIANI, S.Far., Apt.                                                                       </t>
  </si>
  <si>
    <t>350608956411000</t>
  </si>
  <si>
    <t>9000005788485</t>
  </si>
  <si>
    <t>LARAS UNGGUL</t>
  </si>
  <si>
    <t>198810292010122002</t>
  </si>
  <si>
    <t>Ns. IDAR PERMADI, S.Kep</t>
  </si>
  <si>
    <t>FAJARINA HERAWATI</t>
  </si>
  <si>
    <t>664530979432000</t>
  </si>
  <si>
    <t>9000020954781</t>
  </si>
  <si>
    <t>788639672085000</t>
  </si>
  <si>
    <t>1220005753762</t>
  </si>
  <si>
    <t>199909212024212013</t>
  </si>
  <si>
    <t>LATIFAH NUR FADILAH</t>
  </si>
  <si>
    <t>1560016643597</t>
  </si>
  <si>
    <t>198811102010122001</t>
  </si>
  <si>
    <t>YOHANIT TRISNAWATY</t>
  </si>
  <si>
    <t>361897127432000</t>
  </si>
  <si>
    <t>663717924527000</t>
  </si>
  <si>
    <t>1220005711547</t>
  </si>
  <si>
    <t>198811122022031002</t>
  </si>
  <si>
    <t xml:space="preserve">WINARNO                                                                                             </t>
  </si>
  <si>
    <t>711231860502000</t>
  </si>
  <si>
    <t>1220006590171</t>
  </si>
  <si>
    <t>726649148325000</t>
  </si>
  <si>
    <t>199701262024212026</t>
  </si>
  <si>
    <t>LESTARI NUZUL FITRIANI</t>
  </si>
  <si>
    <t>TIRTA RIAWAN NOPIANDHIKA</t>
  </si>
  <si>
    <t>1170007015332</t>
  </si>
  <si>
    <t>541770160438000</t>
  </si>
  <si>
    <t>199201062024212032</t>
  </si>
  <si>
    <t>NOARLY AYU LAKSITA, SKM</t>
  </si>
  <si>
    <t>746355734448000</t>
  </si>
  <si>
    <t>1220007014320</t>
  </si>
  <si>
    <t>198811252010121003</t>
  </si>
  <si>
    <t>MUHAMMAD FIRMAN ALAMSYAH</t>
  </si>
  <si>
    <t>361181944426000</t>
  </si>
  <si>
    <t>1220005748986</t>
  </si>
  <si>
    <t>198812042009122001</t>
  </si>
  <si>
    <t>758418610006000</t>
  </si>
  <si>
    <t>Silvi Emalia Sari</t>
  </si>
  <si>
    <t>094506099004000</t>
  </si>
  <si>
    <t>1220005472223</t>
  </si>
  <si>
    <t>198812132010122005</t>
  </si>
  <si>
    <t>SRI ANDAYANI</t>
  </si>
  <si>
    <t>983139130432000</t>
  </si>
  <si>
    <t>361254444003000</t>
  </si>
  <si>
    <t>1220005697779</t>
  </si>
  <si>
    <t>199405142024212040</t>
  </si>
  <si>
    <t>LILIS MURTI PRABAWATI</t>
  </si>
  <si>
    <t>1560017097306</t>
  </si>
  <si>
    <t>198812152012122001</t>
  </si>
  <si>
    <t>MAYA PRAMITASARI</t>
  </si>
  <si>
    <t>541515672325000</t>
  </si>
  <si>
    <t>9000007986608</t>
  </si>
  <si>
    <t>726883101439000</t>
  </si>
  <si>
    <t>198812182012121001</t>
  </si>
  <si>
    <t>ANDI PRASTIO</t>
  </si>
  <si>
    <t>699315230322000</t>
  </si>
  <si>
    <t>199202022024212055</t>
  </si>
  <si>
    <t>1220006143997</t>
  </si>
  <si>
    <t>SUHERMI</t>
  </si>
  <si>
    <t>718118573522000</t>
  </si>
  <si>
    <t>9000025459869</t>
  </si>
  <si>
    <t>199207202024212054</t>
  </si>
  <si>
    <t>198812202025061002</t>
  </si>
  <si>
    <t>LINA MUSTIANA</t>
  </si>
  <si>
    <t>ORYZA EUREKA</t>
  </si>
  <si>
    <t>1471082012880001</t>
  </si>
  <si>
    <t>9000025429623</t>
  </si>
  <si>
    <t>1110005854894</t>
  </si>
  <si>
    <t>763381548215000</t>
  </si>
  <si>
    <t>198812222010122004</t>
  </si>
  <si>
    <t>NURAZIZAH</t>
  </si>
  <si>
    <t>360769442407000</t>
  </si>
  <si>
    <t>1250010168615</t>
  </si>
  <si>
    <t>198812242010122003</t>
  </si>
  <si>
    <t>KHOIRUN NIDA</t>
  </si>
  <si>
    <t>782564652006000</t>
  </si>
  <si>
    <t>1220005742690</t>
  </si>
  <si>
    <t>198901122010122002</t>
  </si>
  <si>
    <t>199203132024211019</t>
  </si>
  <si>
    <t>dr. PUTU ANGGA RISKY RAHARJA, Sp.U</t>
  </si>
  <si>
    <t>788618429501000</t>
  </si>
  <si>
    <t>558977351903000</t>
  </si>
  <si>
    <t>1220005744183</t>
  </si>
  <si>
    <t>1450010594592</t>
  </si>
  <si>
    <t>LUCKY ROTIO</t>
  </si>
  <si>
    <t>198901162014021002</t>
  </si>
  <si>
    <t>HARIANTO TRI NUGROHO</t>
  </si>
  <si>
    <t>666580212404000</t>
  </si>
  <si>
    <t>199203132024212046</t>
  </si>
  <si>
    <t>9000012772142</t>
  </si>
  <si>
    <t>ROSI FARISKA, S.K.M</t>
  </si>
  <si>
    <t>743997785034000</t>
  </si>
  <si>
    <t>1220007011433</t>
  </si>
  <si>
    <t>199801152024211011</t>
  </si>
  <si>
    <t>LUKMANUL HAKIM</t>
  </si>
  <si>
    <t>198901172025061001</t>
  </si>
  <si>
    <t>Januar Rizky Adriani</t>
  </si>
  <si>
    <t>1120016970001</t>
  </si>
  <si>
    <t>7371141701890001</t>
  </si>
  <si>
    <t>1220012053602</t>
  </si>
  <si>
    <t>199203152024212034</t>
  </si>
  <si>
    <t>RESTI FITRIA PRAMANDANI</t>
  </si>
  <si>
    <t>712560218521000</t>
  </si>
  <si>
    <t>9000025429615</t>
  </si>
  <si>
    <t>198901182010122003</t>
  </si>
  <si>
    <t>DEWI NOOR ARYANTHI</t>
  </si>
  <si>
    <t>199701122024212023</t>
  </si>
  <si>
    <t>587562125424000</t>
  </si>
  <si>
    <t>Luluk Dina Rahmawati</t>
  </si>
  <si>
    <t>1310007019328</t>
  </si>
  <si>
    <t>1220011095984</t>
  </si>
  <si>
    <t>Ns. FANNY KURNIA FITRI, S.Kep</t>
  </si>
  <si>
    <t>198901202022032002</t>
  </si>
  <si>
    <t>803651348204000</t>
  </si>
  <si>
    <t xml:space="preserve">ARYANA                                                                                              </t>
  </si>
  <si>
    <t>718154230331000</t>
  </si>
  <si>
    <t>199510092024211013</t>
  </si>
  <si>
    <t>0060011359308</t>
  </si>
  <si>
    <t>M. FAJAR HANA ABDILLAH</t>
  </si>
  <si>
    <t>9000040051196</t>
  </si>
  <si>
    <t>198901212022032001</t>
  </si>
  <si>
    <t xml:space="preserve">MIRA HUMAIROH                                                                                       </t>
  </si>
  <si>
    <t>744995994009000</t>
  </si>
  <si>
    <t>350503066435000</t>
  </si>
  <si>
    <t>1160006117502</t>
  </si>
  <si>
    <t>198901262015031005</t>
  </si>
  <si>
    <t>AGIL PAMBUDI SURYONO</t>
  </si>
  <si>
    <t>727926875334000</t>
  </si>
  <si>
    <t>1220006931045</t>
  </si>
  <si>
    <t>985215748435000</t>
  </si>
  <si>
    <t>199406162024212043</t>
  </si>
  <si>
    <t>198902022022032001</t>
  </si>
  <si>
    <t>MAR'ATUS SOLIHA</t>
  </si>
  <si>
    <t xml:space="preserve">Ns. TRI MUTIARA DEWI, S.Kep                                                                         </t>
  </si>
  <si>
    <t>1220010071812</t>
  </si>
  <si>
    <t>164701096801000</t>
  </si>
  <si>
    <t>1670001572865</t>
  </si>
  <si>
    <t>708783683407000</t>
  </si>
  <si>
    <t>198902032012121001</t>
  </si>
  <si>
    <t>FEBRI AFIK KURNIAWAN</t>
  </si>
  <si>
    <t>Maria Martha Tere</t>
  </si>
  <si>
    <t>541573937529000</t>
  </si>
  <si>
    <t>9000005947016</t>
  </si>
  <si>
    <t>Ns. FITRI NELSI AMRI, S.Kep</t>
  </si>
  <si>
    <t>198902072010122003</t>
  </si>
  <si>
    <t>856024740003000</t>
  </si>
  <si>
    <t>NINA FEBRIANA</t>
  </si>
  <si>
    <t>0060010366189</t>
  </si>
  <si>
    <t>360854715024000</t>
  </si>
  <si>
    <t>199303172024212045</t>
  </si>
  <si>
    <t>1220005744555</t>
  </si>
  <si>
    <t>MARINI</t>
  </si>
  <si>
    <t>0060007712296</t>
  </si>
  <si>
    <t>198902092014022001</t>
  </si>
  <si>
    <t>ANDIKA PITRO HERIANTO, S.Kep, Ners</t>
  </si>
  <si>
    <t>LUKITA KUMALA SARI</t>
  </si>
  <si>
    <t>837360551453000</t>
  </si>
  <si>
    <t>983139189044000</t>
  </si>
  <si>
    <t>1220005950079</t>
  </si>
  <si>
    <t>199708262024212024</t>
  </si>
  <si>
    <t>MARSHA RIYAN PRIMA RESTI ISKANDAR</t>
  </si>
  <si>
    <t>1140021230365</t>
  </si>
  <si>
    <t>198902102010122005</t>
  </si>
  <si>
    <t>WINDA NUR PEBRIANI YUSUP</t>
  </si>
  <si>
    <t>719448250521000</t>
  </si>
  <si>
    <t>787106756432000</t>
  </si>
  <si>
    <t>1670000019074</t>
  </si>
  <si>
    <t>199303132024211018</t>
  </si>
  <si>
    <t>MARTHIN PRANATHA DAMANIK</t>
  </si>
  <si>
    <t>198902122022031004</t>
  </si>
  <si>
    <t xml:space="preserve">Ns. ASEP SYAEFUL BAHRI, S.Kep                                                                       </t>
  </si>
  <si>
    <t>9000029082329</t>
  </si>
  <si>
    <t>724898655005000</t>
  </si>
  <si>
    <t>1570007982771</t>
  </si>
  <si>
    <t>ELIZATUL AFRIANA ZAHRAH, S.KM</t>
  </si>
  <si>
    <t>767748668453000</t>
  </si>
  <si>
    <t>1220007567459</t>
  </si>
  <si>
    <t>198902142010122003</t>
  </si>
  <si>
    <t>SEKAR DWI PURNAMASARI</t>
  </si>
  <si>
    <t>Martina Monalisa Sitorus</t>
  </si>
  <si>
    <t>341398287407000</t>
  </si>
  <si>
    <t>1220005545473</t>
  </si>
  <si>
    <t>199204122024212036</t>
  </si>
  <si>
    <t>TUTUT PUJI LESTARI</t>
  </si>
  <si>
    <t>735112591019000</t>
  </si>
  <si>
    <t>198902172010122003</t>
  </si>
  <si>
    <t>9000012781630</t>
  </si>
  <si>
    <t>FENY PUSPITASARI</t>
  </si>
  <si>
    <t>199501012024211021</t>
  </si>
  <si>
    <t>361406374004000</t>
  </si>
  <si>
    <t>MASNGADI</t>
  </si>
  <si>
    <t>1220005747046</t>
  </si>
  <si>
    <t>1220007620019</t>
  </si>
  <si>
    <t>199204162024212042</t>
  </si>
  <si>
    <t>PUTRI ARIES APRILIYANA</t>
  </si>
  <si>
    <t>198902282012122001</t>
  </si>
  <si>
    <t>740483268502000</t>
  </si>
  <si>
    <t>DEWI SRI JAYANTI</t>
  </si>
  <si>
    <t>9000029081073</t>
  </si>
  <si>
    <t>541719688425000</t>
  </si>
  <si>
    <t>199601252024211009</t>
  </si>
  <si>
    <t>9000005947008</t>
  </si>
  <si>
    <t>Mazid Ramdani Firdaus</t>
  </si>
  <si>
    <t>198903202010122008</t>
  </si>
  <si>
    <t>ROSIDAMAYATI</t>
  </si>
  <si>
    <t>643501224005000</t>
  </si>
  <si>
    <t>790154421006000</t>
  </si>
  <si>
    <t>1220005749190</t>
  </si>
  <si>
    <t>199604162024212037</t>
  </si>
  <si>
    <t>MAZIDAH</t>
  </si>
  <si>
    <t>198903212020122002</t>
  </si>
  <si>
    <t>NYTA PRATIWI</t>
  </si>
  <si>
    <t>543276505915000</t>
  </si>
  <si>
    <t>1220011034587</t>
  </si>
  <si>
    <t>1230010488452</t>
  </si>
  <si>
    <t>198903232009122001</t>
  </si>
  <si>
    <t>MARETA ASTUTI</t>
  </si>
  <si>
    <t>729931022406000</t>
  </si>
  <si>
    <t>353927627024000</t>
  </si>
  <si>
    <t>1220005598993</t>
  </si>
  <si>
    <t>198903292010122003</t>
  </si>
  <si>
    <t>DEVITA ELISABETH</t>
  </si>
  <si>
    <t>882990724031000</t>
  </si>
  <si>
    <t>1220005849693</t>
  </si>
  <si>
    <t>760097857325500</t>
  </si>
  <si>
    <t>198903302025061001</t>
  </si>
  <si>
    <t>199804012024212019</t>
  </si>
  <si>
    <t>DIMAS PRIANTONO</t>
  </si>
  <si>
    <t>MEGA AMBARWATI</t>
  </si>
  <si>
    <t>5171023003890002</t>
  </si>
  <si>
    <t>1220011594739</t>
  </si>
  <si>
    <t>9000032744766</t>
  </si>
  <si>
    <t>199205022024212035</t>
  </si>
  <si>
    <t>RITA</t>
  </si>
  <si>
    <t>721343804432000</t>
  </si>
  <si>
    <t>9000029082121</t>
  </si>
  <si>
    <t>198904032010122001</t>
  </si>
  <si>
    <t>LUHTU WIDHYANINGSIH SUE</t>
  </si>
  <si>
    <t>788618346411000</t>
  </si>
  <si>
    <t>1220005740579</t>
  </si>
  <si>
    <t>199205082024212037</t>
  </si>
  <si>
    <t>MEILINDA EKA PUTRI</t>
  </si>
  <si>
    <t>732294640432000</t>
  </si>
  <si>
    <t>198904212020122005</t>
  </si>
  <si>
    <t>9000025459844</t>
  </si>
  <si>
    <t>PUSPITA WAHYU DWI SESANTI</t>
  </si>
  <si>
    <t>445328057003000</t>
  </si>
  <si>
    <t>1260005058853</t>
  </si>
  <si>
    <t>198904222012122001</t>
  </si>
  <si>
    <t>FAUZIYYAH RAHMANINGSIH, S.Psi</t>
  </si>
  <si>
    <t>NURUL RAHMAWATI</t>
  </si>
  <si>
    <t>757492756432000</t>
  </si>
  <si>
    <t>771078755017000</t>
  </si>
  <si>
    <t>1240006392360</t>
  </si>
  <si>
    <t>198904282020122008</t>
  </si>
  <si>
    <t>SUCI AFRIAN YUNITA</t>
  </si>
  <si>
    <t>199206012024212050</t>
  </si>
  <si>
    <t>465465961004000</t>
  </si>
  <si>
    <t>ZAINIA ALFAERA SRI KUSUMA WARDANI</t>
  </si>
  <si>
    <t>9000005947065</t>
  </si>
  <si>
    <t>706715943646000</t>
  </si>
  <si>
    <t>1670003525382</t>
  </si>
  <si>
    <t>199305222024212038</t>
  </si>
  <si>
    <t>MEI WULANDARI</t>
  </si>
  <si>
    <t>198905072010122003</t>
  </si>
  <si>
    <t>RICHA FITRIANA</t>
  </si>
  <si>
    <t>9000029082220</t>
  </si>
  <si>
    <t>597166990024000</t>
  </si>
  <si>
    <t>199206072024212032</t>
  </si>
  <si>
    <t>1220005742633</t>
  </si>
  <si>
    <t>USWATUN ANNISA</t>
  </si>
  <si>
    <t>664571155321000</t>
  </si>
  <si>
    <t>9000020946373</t>
  </si>
  <si>
    <t>198905212022031001</t>
  </si>
  <si>
    <t>MEILANA KUSUMA DEWI</t>
  </si>
  <si>
    <t xml:space="preserve">dr. ANDRA HENDRIARTO, Sp.O.T.                                                                       </t>
  </si>
  <si>
    <t>199206232024212038</t>
  </si>
  <si>
    <t>807836366016000</t>
  </si>
  <si>
    <t>NOVITA NURJAYANTI</t>
  </si>
  <si>
    <t>1220010918723</t>
  </si>
  <si>
    <t>983139072006000</t>
  </si>
  <si>
    <t>1220006169737</t>
  </si>
  <si>
    <t>198905222014022002</t>
  </si>
  <si>
    <t>SYIFA FAUZIATUN NIKMAH</t>
  </si>
  <si>
    <t>459460259403000</t>
  </si>
  <si>
    <t>1220005949485</t>
  </si>
  <si>
    <t>710820028005000</t>
  </si>
  <si>
    <t>9000025430357</t>
  </si>
  <si>
    <t>198905242022031002</t>
  </si>
  <si>
    <t xml:space="preserve">Ns. DHONI SISWANTO, S.Kep.                                                                          </t>
  </si>
  <si>
    <t>820910602646000</t>
  </si>
  <si>
    <t>9000005946984</t>
  </si>
  <si>
    <t>199207152024212040</t>
  </si>
  <si>
    <t>NUR FAUZIAH</t>
  </si>
  <si>
    <t>719260192451000</t>
  </si>
  <si>
    <t>9000020946274</t>
  </si>
  <si>
    <t>198905282022031003</t>
  </si>
  <si>
    <t xml:space="preserve">dr. ADISA YUSUF REKSOPRODJO, Sp.O.T.                                                                </t>
  </si>
  <si>
    <t>MERTISA ANGRA</t>
  </si>
  <si>
    <t>813519634065000</t>
  </si>
  <si>
    <t>1220010950767</t>
  </si>
  <si>
    <t>640514857213000</t>
  </si>
  <si>
    <t>198905302015031004</t>
  </si>
  <si>
    <t>FAJRUN NAJAH</t>
  </si>
  <si>
    <t>663027092029000</t>
  </si>
  <si>
    <t>9000029091973</t>
  </si>
  <si>
    <t>199207242024212023</t>
  </si>
  <si>
    <t>WIJI ASTUTI KUSUMAWARDANI</t>
  </si>
  <si>
    <t>719777088061000</t>
  </si>
  <si>
    <t>YATRIA MIRDA</t>
  </si>
  <si>
    <t>9000020946381</t>
  </si>
  <si>
    <t>361401177412000</t>
  </si>
  <si>
    <t>199409192024212038</t>
  </si>
  <si>
    <t>MIA RESTU FAOJI</t>
  </si>
  <si>
    <t>9000029088490</t>
  </si>
  <si>
    <t>198906142025062001</t>
  </si>
  <si>
    <t>ADELINE PASARIBU</t>
  </si>
  <si>
    <t>707455580435000</t>
  </si>
  <si>
    <t>36711125406890007</t>
  </si>
  <si>
    <t>0060010042558</t>
  </si>
  <si>
    <t>198907032010121001</t>
  </si>
  <si>
    <t>AKBAR HIDAYAD.R</t>
  </si>
  <si>
    <t>787107424322000</t>
  </si>
  <si>
    <t>1220005744613</t>
  </si>
  <si>
    <t>725230767407000</t>
  </si>
  <si>
    <t>198907052019022001</t>
  </si>
  <si>
    <t>DEISI DANINGRATRI, M.Psi</t>
  </si>
  <si>
    <t>453963829517000</t>
  </si>
  <si>
    <t>1220009972277</t>
  </si>
  <si>
    <t>713293967521000</t>
  </si>
  <si>
    <t>198907212022032003</t>
  </si>
  <si>
    <t xml:space="preserve">dr. YULINDA ARTY LAKSMITA, Sp.M.                                                                    </t>
  </si>
  <si>
    <t>199806122024212035</t>
  </si>
  <si>
    <t>MILA KRISTIANTI</t>
  </si>
  <si>
    <t>911455020015000</t>
  </si>
  <si>
    <t>1220007277695</t>
  </si>
  <si>
    <t>1220011338871</t>
  </si>
  <si>
    <t>801558313525000</t>
  </si>
  <si>
    <t>721162089008000</t>
  </si>
  <si>
    <t>199208222024211014</t>
  </si>
  <si>
    <t>dr. ORYZA GRYAGUS PRABU, Sp.P.D</t>
  </si>
  <si>
    <t>718344823043000</t>
  </si>
  <si>
    <t>1220007347159</t>
  </si>
  <si>
    <t>MOH. ZAWAWI</t>
  </si>
  <si>
    <t>199208282024212044</t>
  </si>
  <si>
    <t>RIZKI AGUSTINA</t>
  </si>
  <si>
    <t>667263073411000</t>
  </si>
  <si>
    <t>9000020946423</t>
  </si>
  <si>
    <t>199208312024212036</t>
  </si>
  <si>
    <t>SABILA DIENA ROSYADA, S.KM</t>
  </si>
  <si>
    <t>760767608009000</t>
  </si>
  <si>
    <t>1220006984127</t>
  </si>
  <si>
    <t>MOHAMAD SYAHRIR AZIZI</t>
  </si>
  <si>
    <t>Ns. ALIF FAKHTUR RAMADHAN, S.Kep.</t>
  </si>
  <si>
    <t>854094976809000</t>
  </si>
  <si>
    <t>1220011101808</t>
  </si>
  <si>
    <t>MONNA MEDANI LYSABELLA</t>
  </si>
  <si>
    <t>199209272024211014</t>
  </si>
  <si>
    <t>TAUFIK FATURACHMAN</t>
  </si>
  <si>
    <t>767311715444000</t>
  </si>
  <si>
    <t>1220007668083</t>
  </si>
  <si>
    <t>198907242010122003</t>
  </si>
  <si>
    <t>KARTIKA PUSPITA SARI</t>
  </si>
  <si>
    <t>MORIS KOPPE</t>
  </si>
  <si>
    <t>363104124024000</t>
  </si>
  <si>
    <t>1220005747004</t>
  </si>
  <si>
    <t>758220156501000</t>
  </si>
  <si>
    <t>198907302010122001</t>
  </si>
  <si>
    <t>IIN INDRIYANI</t>
  </si>
  <si>
    <t>353251234009000</t>
  </si>
  <si>
    <t>1220005747731</t>
  </si>
  <si>
    <t>199210142024211016</t>
  </si>
  <si>
    <t>RIFAN SETYADI</t>
  </si>
  <si>
    <t>736950478001000</t>
  </si>
  <si>
    <t>9000020954690</t>
  </si>
  <si>
    <t>198907302012121001</t>
  </si>
  <si>
    <t>199312142024211015</t>
  </si>
  <si>
    <t>TOMMY JULIANDI</t>
  </si>
  <si>
    <t>MUHAMAD ARY RAHMAN HAKIM</t>
  </si>
  <si>
    <t>541463709321000</t>
  </si>
  <si>
    <t>9000029088409</t>
  </si>
  <si>
    <t>9000007986590</t>
  </si>
  <si>
    <t>661067785407000</t>
  </si>
  <si>
    <t>198908022022031002</t>
  </si>
  <si>
    <t>9000020946340</t>
  </si>
  <si>
    <t xml:space="preserve">BINTANG MAULANA ADHIJAKSA                                                                           </t>
  </si>
  <si>
    <t>Muhamad Azharry R</t>
  </si>
  <si>
    <t>591544143451000</t>
  </si>
  <si>
    <t>1220011391490</t>
  </si>
  <si>
    <t>198908032010122006</t>
  </si>
  <si>
    <t>905148813648000</t>
  </si>
  <si>
    <t>ANIK EVAYATI KHOLIFAH</t>
  </si>
  <si>
    <t>360961817418000</t>
  </si>
  <si>
    <t>199310312024211009</t>
  </si>
  <si>
    <t>1220005749257</t>
  </si>
  <si>
    <t>MUHAMAD HENDRAWAN</t>
  </si>
  <si>
    <t>955499041811000</t>
  </si>
  <si>
    <t>198908042010122003</t>
  </si>
  <si>
    <t>NUR ATI WULANDARI</t>
  </si>
  <si>
    <t>718885346407000</t>
  </si>
  <si>
    <t>361061195002000</t>
  </si>
  <si>
    <t>1220005742641</t>
  </si>
  <si>
    <t>198908082010122004</t>
  </si>
  <si>
    <t>DWI SRI RAHAYU NUGROHO JATININGRUM</t>
  </si>
  <si>
    <t>199211062024212032</t>
  </si>
  <si>
    <t>597148873023000</t>
  </si>
  <si>
    <t>NEVI MAYANG SARI</t>
  </si>
  <si>
    <t>1220005752194</t>
  </si>
  <si>
    <t>828273730306000</t>
  </si>
  <si>
    <t>1120020240789</t>
  </si>
  <si>
    <t>198908142018011001</t>
  </si>
  <si>
    <t>MUHAMAD ZUHRI ATIQ AL IKHWAN</t>
  </si>
  <si>
    <t>dr. DEDY KRISTOFER SIMANGUNSONG</t>
  </si>
  <si>
    <t>553377771121000</t>
  </si>
  <si>
    <t>1220007900106</t>
  </si>
  <si>
    <t>199211112024212053</t>
  </si>
  <si>
    <t>SITI NURAISYAH</t>
  </si>
  <si>
    <t>719384083413000</t>
  </si>
  <si>
    <t>1220006309127</t>
  </si>
  <si>
    <t>198908212019022001</t>
  </si>
  <si>
    <t>199412112024211012</t>
  </si>
  <si>
    <t>HESTI AGUSTIA DEWI</t>
  </si>
  <si>
    <t>MUHAMMAD ADI CANDRA</t>
  </si>
  <si>
    <t>080793266031000</t>
  </si>
  <si>
    <t>1170006506372</t>
  </si>
  <si>
    <t>981861404432000</t>
  </si>
  <si>
    <t>198908222025062001</t>
  </si>
  <si>
    <t>Satyanaya Widyaningrum, dr.Sp.K.F.R.</t>
  </si>
  <si>
    <t>3174086208890004</t>
  </si>
  <si>
    <t>199211192024211011</t>
  </si>
  <si>
    <t>Ns WAHYU HARDIYANTO, S.Kep</t>
  </si>
  <si>
    <t>719340481008000</t>
  </si>
  <si>
    <t>198908252010122005</t>
  </si>
  <si>
    <t>9000029079465</t>
  </si>
  <si>
    <t>LISA SUSANTI</t>
  </si>
  <si>
    <t>199707072024211019</t>
  </si>
  <si>
    <t>361786320432000</t>
  </si>
  <si>
    <t>MUHAMMAD IKHSAN</t>
  </si>
  <si>
    <t>1220005735389</t>
  </si>
  <si>
    <t>1330016285835</t>
  </si>
  <si>
    <t>198909012018012001</t>
  </si>
  <si>
    <t>dr. DIAH WINARNI</t>
  </si>
  <si>
    <t>709974612407000</t>
  </si>
  <si>
    <t>545496614623000</t>
  </si>
  <si>
    <t>1220007905139</t>
  </si>
  <si>
    <t>199712242024211011</t>
  </si>
  <si>
    <t>MUHAMMAD RISKI</t>
  </si>
  <si>
    <t>1220010849621</t>
  </si>
  <si>
    <t>198909042022032001</t>
  </si>
  <si>
    <t>199212132024212022</t>
  </si>
  <si>
    <t xml:space="preserve">CHITRA NUR MAWARTI                                                                                  </t>
  </si>
  <si>
    <t>SWASTI DESPRININGTYAS, S.K.M.</t>
  </si>
  <si>
    <t>711742221000900</t>
  </si>
  <si>
    <t>450215033002000</t>
  </si>
  <si>
    <t>9000029093813</t>
  </si>
  <si>
    <t>1390005139294</t>
  </si>
  <si>
    <t>MUHAMMAD SUMARUDIN</t>
  </si>
  <si>
    <t>198909112019021003</t>
  </si>
  <si>
    <t>DAVID EKSANOTO, Ners</t>
  </si>
  <si>
    <t>199212172024212041</t>
  </si>
  <si>
    <t>743202814004000</t>
  </si>
  <si>
    <t>NONI GILANG PRATAMA</t>
  </si>
  <si>
    <t>9000029080968</t>
  </si>
  <si>
    <t>737447433015000</t>
  </si>
  <si>
    <t>9000029079606</t>
  </si>
  <si>
    <t>199912242024211006</t>
  </si>
  <si>
    <t>MUHAMMAD TAUFIK HIDAYAT</t>
  </si>
  <si>
    <t>198909202009122001</t>
  </si>
  <si>
    <t>Siti Zuhriah Melanie Tania</t>
  </si>
  <si>
    <t>1220011117564</t>
  </si>
  <si>
    <t>971471867407000</t>
  </si>
  <si>
    <t>1220005602787</t>
  </si>
  <si>
    <t>741017230407000</t>
  </si>
  <si>
    <t>9000025430217</t>
  </si>
  <si>
    <t>199301162024211017</t>
  </si>
  <si>
    <t>198909242010122002</t>
  </si>
  <si>
    <t>MUHAMMAD YUDHA PRANAJAYA</t>
  </si>
  <si>
    <t>RATNA DITE KURNIAAJI</t>
  </si>
  <si>
    <t>1220012963271</t>
  </si>
  <si>
    <t>587562208432000</t>
  </si>
  <si>
    <t>1220005705424</t>
  </si>
  <si>
    <t>725368427071000</t>
  </si>
  <si>
    <t>198909272010122006</t>
  </si>
  <si>
    <t>199405072024212048</t>
  </si>
  <si>
    <t>DINI WINANTI</t>
  </si>
  <si>
    <t>MUSAROPAH</t>
  </si>
  <si>
    <t>587562158428000</t>
  </si>
  <si>
    <t>1220010071143</t>
  </si>
  <si>
    <t>1230005828902</t>
  </si>
  <si>
    <t>758078059435000</t>
  </si>
  <si>
    <t>198910092010122006</t>
  </si>
  <si>
    <t>9000020946357</t>
  </si>
  <si>
    <t>SRI ANTI OKTAVIANTI SAPUTRI</t>
  </si>
  <si>
    <t>360804041411000</t>
  </si>
  <si>
    <t>199509072024211016</t>
  </si>
  <si>
    <t>1280006122086</t>
  </si>
  <si>
    <t>MUSTAFA</t>
  </si>
  <si>
    <t>9000029093862</t>
  </si>
  <si>
    <t>199301192024212033</t>
  </si>
  <si>
    <t>198910122010121003</t>
  </si>
  <si>
    <t>INDRA MAULANA FAHTURIZAL</t>
  </si>
  <si>
    <t>640459962407000</t>
  </si>
  <si>
    <t>9000012781606</t>
  </si>
  <si>
    <t>361448871009000</t>
  </si>
  <si>
    <t>1220005752772</t>
  </si>
  <si>
    <t>199601292024212033</t>
  </si>
  <si>
    <t>MUTHYA AMANDA</t>
  </si>
  <si>
    <t>1220012963297</t>
  </si>
  <si>
    <t>198910132010121003</t>
  </si>
  <si>
    <t>SORICH LUKMANA</t>
  </si>
  <si>
    <t>719264681071000</t>
  </si>
  <si>
    <t>597167030501000</t>
  </si>
  <si>
    <t>1220005744134</t>
  </si>
  <si>
    <t>199811202024212014</t>
  </si>
  <si>
    <t>MUTIARA PUJI LESTARI</t>
  </si>
  <si>
    <t>198910132010121006</t>
  </si>
  <si>
    <t>199303052024212046</t>
  </si>
  <si>
    <t>MUHAMMAD IRSYAD MUSTOFA</t>
  </si>
  <si>
    <t>TARI WIDI ASTUTI</t>
  </si>
  <si>
    <t>718776107416000</t>
  </si>
  <si>
    <t>787107416321000</t>
  </si>
  <si>
    <t>9000029080299</t>
  </si>
  <si>
    <t>1220005745438</t>
  </si>
  <si>
    <t>198910192010121006</t>
  </si>
  <si>
    <t>PANJI SETIA NUGRAHA</t>
  </si>
  <si>
    <t>597166834438000</t>
  </si>
  <si>
    <t>1220005757300</t>
  </si>
  <si>
    <t>722589181117000</t>
  </si>
  <si>
    <t>199905062024212021</t>
  </si>
  <si>
    <t>198910192010122003</t>
  </si>
  <si>
    <t>NAIFAH REKA MEILINA</t>
  </si>
  <si>
    <t>SRI HANDAYANI</t>
  </si>
  <si>
    <t>788618338404000</t>
  </si>
  <si>
    <t>1330010772416</t>
  </si>
  <si>
    <t>710704735003000</t>
  </si>
  <si>
    <t>199607232024212033</t>
  </si>
  <si>
    <t>198910192010122004</t>
  </si>
  <si>
    <t>NAJMA ALYTHEA</t>
  </si>
  <si>
    <t>GITA HANDANAWURI</t>
  </si>
  <si>
    <t>1220009997837</t>
  </si>
  <si>
    <t>587562174426000</t>
  </si>
  <si>
    <t>1230005828845</t>
  </si>
  <si>
    <t>739432524086000</t>
  </si>
  <si>
    <t>198910282022031001</t>
  </si>
  <si>
    <t xml:space="preserve">MUHAMMAD AMIEN                                                                                      </t>
  </si>
  <si>
    <t>199804042024212029</t>
  </si>
  <si>
    <t>NANDA PUTRI</t>
  </si>
  <si>
    <t>925417990004000</t>
  </si>
  <si>
    <t>1660003315926</t>
  </si>
  <si>
    <t>1220012963347</t>
  </si>
  <si>
    <t>198910302012121001</t>
  </si>
  <si>
    <t>369787213432000</t>
  </si>
  <si>
    <t>OKA WARPRIANA</t>
  </si>
  <si>
    <t>699315222529000</t>
  </si>
  <si>
    <t>9000005917142</t>
  </si>
  <si>
    <t>NANI ROHAETI</t>
  </si>
  <si>
    <t>199304132024212034</t>
  </si>
  <si>
    <t>198911012010122001</t>
  </si>
  <si>
    <t>POPY ARISKA</t>
  </si>
  <si>
    <t>CHYNTIA NOVELUCYA SAPUTRI</t>
  </si>
  <si>
    <t>804590354438000</t>
  </si>
  <si>
    <t>597166842517000</t>
  </si>
  <si>
    <t>9000030850110</t>
  </si>
  <si>
    <t>199604162024211012</t>
  </si>
  <si>
    <t>NAUFAL AFADA</t>
  </si>
  <si>
    <t>913137790522000</t>
  </si>
  <si>
    <t>1220010754698</t>
  </si>
  <si>
    <t>apt. JAGA PARAMUDITA, S.Farm</t>
  </si>
  <si>
    <t>730060142036000</t>
  </si>
  <si>
    <t>1220005745016</t>
  </si>
  <si>
    <t>199307022024211018</t>
  </si>
  <si>
    <t>NAUFAL FATIH AFFANI</t>
  </si>
  <si>
    <t>198911082019022001</t>
  </si>
  <si>
    <t>NOVERA SARI SIREGAR,Ns</t>
  </si>
  <si>
    <t>767583750403000</t>
  </si>
  <si>
    <t>9000029088755</t>
  </si>
  <si>
    <t>198911092010122001</t>
  </si>
  <si>
    <t>NOVIKA MAYASARI</t>
  </si>
  <si>
    <t>788618353521000</t>
  </si>
  <si>
    <t>1220005759611</t>
  </si>
  <si>
    <t>198911212014021001</t>
  </si>
  <si>
    <t>RONI AMRI SYARIFUDIN</t>
  </si>
  <si>
    <t>668909724439000</t>
  </si>
  <si>
    <t>1310006584355</t>
  </si>
  <si>
    <t>198911222019021001</t>
  </si>
  <si>
    <t>MARKUS MOLAN PURAP, Apt</t>
  </si>
  <si>
    <t>803116474921000</t>
  </si>
  <si>
    <t>1220009979348</t>
  </si>
  <si>
    <t>198911282012122002</t>
  </si>
  <si>
    <t>ANIK DEWI SUSILOWATI</t>
  </si>
  <si>
    <t>541818761421000</t>
  </si>
  <si>
    <t>9000005946976</t>
  </si>
  <si>
    <t>1380012092677</t>
  </si>
  <si>
    <t>199305122024212042</t>
  </si>
  <si>
    <t>RAHMATUNNISA</t>
  </si>
  <si>
    <t>199001042010121003</t>
  </si>
  <si>
    <t>710935586407000</t>
  </si>
  <si>
    <t>ACHMAD TAUFIK</t>
  </si>
  <si>
    <t>9000029082170</t>
  </si>
  <si>
    <t>787107457416000</t>
  </si>
  <si>
    <t>1220005745685</t>
  </si>
  <si>
    <t>199806222024212033</t>
  </si>
  <si>
    <t>NAURAH NAZHIFAH CHUSEN</t>
  </si>
  <si>
    <t>199001102010122001</t>
  </si>
  <si>
    <t>ADE WIDANINGSIH</t>
  </si>
  <si>
    <t>354790420412000</t>
  </si>
  <si>
    <t>721781193016000</t>
  </si>
  <si>
    <t>1220005730463</t>
  </si>
  <si>
    <t>199305262024212029</t>
  </si>
  <si>
    <t>NENENG RAHAYU</t>
  </si>
  <si>
    <t>199001172010122002</t>
  </si>
  <si>
    <t>ROFI ISTIYANI</t>
  </si>
  <si>
    <t>1640003306562</t>
  </si>
  <si>
    <t>782566460006000</t>
  </si>
  <si>
    <t>1220005742658</t>
  </si>
  <si>
    <t>Ns. NENENG RAHAYU, S.Kep</t>
  </si>
  <si>
    <t>944019694545000</t>
  </si>
  <si>
    <t>199001172022031001</t>
  </si>
  <si>
    <t xml:space="preserve">RIZKY RIYANDHI, A.Md.T                                                                              </t>
  </si>
  <si>
    <t>734829690017000</t>
  </si>
  <si>
    <t>1220007291894</t>
  </si>
  <si>
    <t>741537666043000</t>
  </si>
  <si>
    <t>ANNISA EKA</t>
  </si>
  <si>
    <t>982563256403000</t>
  </si>
  <si>
    <t>199309032024211023</t>
  </si>
  <si>
    <t>NGATOURROHMAN</t>
  </si>
  <si>
    <t>1790000037171</t>
  </si>
  <si>
    <t>199306072024212034</t>
  </si>
  <si>
    <t>199001222022031002</t>
  </si>
  <si>
    <t>NUR SYARIFAH</t>
  </si>
  <si>
    <t xml:space="preserve">JEMI,A.Md.RO                                                                                        </t>
  </si>
  <si>
    <t>091351379035000</t>
  </si>
  <si>
    <t>1220006281185</t>
  </si>
  <si>
    <t>451442420416000</t>
  </si>
  <si>
    <t>1220011382762</t>
  </si>
  <si>
    <t>199612022024212037</t>
  </si>
  <si>
    <t>NI KOMANG THALIA GITA SARASWATI</t>
  </si>
  <si>
    <t>1220011338418</t>
  </si>
  <si>
    <t>199001252012122002</t>
  </si>
  <si>
    <t>199306182024212034</t>
  </si>
  <si>
    <t>NURLIA KARTIKA SANTI</t>
  </si>
  <si>
    <t>SRI HAMINAH</t>
  </si>
  <si>
    <t>766520563105000</t>
  </si>
  <si>
    <t>460604424521000</t>
  </si>
  <si>
    <t>1220007383147</t>
  </si>
  <si>
    <t>9000005947073</t>
  </si>
  <si>
    <t>NI NYOMAN INDIRAWATI K</t>
  </si>
  <si>
    <t>199001272020121003</t>
  </si>
  <si>
    <t>Ns. ARIEF RAHMA HIDAYAT, S.Kep</t>
  </si>
  <si>
    <t>720314020438000</t>
  </si>
  <si>
    <t>1340006676059</t>
  </si>
  <si>
    <t>766313043502000</t>
  </si>
  <si>
    <t>199803172024212025</t>
  </si>
  <si>
    <t>NIDA KURNIA ADILAH</t>
  </si>
  <si>
    <t>199001312010121002</t>
  </si>
  <si>
    <t>1220010945205</t>
  </si>
  <si>
    <t>CANDRA SATAHI RIDWANTO SIMANGUNGSONG</t>
  </si>
  <si>
    <t>199307092024212024</t>
  </si>
  <si>
    <t>587562224501000</t>
  </si>
  <si>
    <t>TRIASARI WIDIYANINGSIH</t>
  </si>
  <si>
    <t>1220005703734</t>
  </si>
  <si>
    <t>877296509004000</t>
  </si>
  <si>
    <t>1220006717345</t>
  </si>
  <si>
    <t>199602022024212050</t>
  </si>
  <si>
    <t>NIKEN SETYOWATI</t>
  </si>
  <si>
    <t>199002122022032001</t>
  </si>
  <si>
    <t xml:space="preserve">FIDA ROFIKA, AMK                                                                                    </t>
  </si>
  <si>
    <t>1380013961474</t>
  </si>
  <si>
    <t>807101134513000</t>
  </si>
  <si>
    <t>9000025433146</t>
  </si>
  <si>
    <t>ARI YULI KRISTIAWAN, S.ST.</t>
  </si>
  <si>
    <t>753974005017000</t>
  </si>
  <si>
    <t>199002172025061003</t>
  </si>
  <si>
    <t>199709022024212022</t>
  </si>
  <si>
    <t>Alfi Fajar Almasyhur, dr.Sp.K.J.</t>
  </si>
  <si>
    <t>NILA AYU SEPTIANI</t>
  </si>
  <si>
    <t>1560010568741</t>
  </si>
  <si>
    <t>3174051702900012</t>
  </si>
  <si>
    <t>856177415608000</t>
  </si>
  <si>
    <t>199002182010122002</t>
  </si>
  <si>
    <t>FATIMAH SETYO PERTIWI</t>
  </si>
  <si>
    <t>788618379027000</t>
  </si>
  <si>
    <t>199507262024212028</t>
  </si>
  <si>
    <t>1250010815629</t>
  </si>
  <si>
    <t>NILLA NUR’AINY ARISANTI</t>
  </si>
  <si>
    <t>1220007622239</t>
  </si>
  <si>
    <t>199002202025061003</t>
  </si>
  <si>
    <t>Candra Adi Nugroho, dr., Sp.Onk.Rad.</t>
  </si>
  <si>
    <t>812554707023000</t>
  </si>
  <si>
    <t>199003012019021001</t>
  </si>
  <si>
    <t>ADITYA NURCAHYO</t>
  </si>
  <si>
    <t>199308052024212042</t>
  </si>
  <si>
    <t>dr. REIVA WISDHARILLA MEIDI Y, Sp.P.K.</t>
  </si>
  <si>
    <t>719759813529000</t>
  </si>
  <si>
    <t>9000025459729</t>
  </si>
  <si>
    <t>718851850411000</t>
  </si>
  <si>
    <t>9000017630105</t>
  </si>
  <si>
    <t>199808302024212022</t>
  </si>
  <si>
    <t>NISHRINA IRFANI</t>
  </si>
  <si>
    <t>199003162025061002</t>
  </si>
  <si>
    <t>Haris Hermawan, dr.</t>
  </si>
  <si>
    <t>1220011109025</t>
  </si>
  <si>
    <t>3372011603900001</t>
  </si>
  <si>
    <t>199308272024211021</t>
  </si>
  <si>
    <t>1220014134715</t>
  </si>
  <si>
    <t>RICKI AGUSTIAN</t>
  </si>
  <si>
    <t>722082476532000</t>
  </si>
  <si>
    <t>9000029082337</t>
  </si>
  <si>
    <t>199309182024212028</t>
  </si>
  <si>
    <t>199003172010122001</t>
  </si>
  <si>
    <t>NISRINA ULFAH</t>
  </si>
  <si>
    <t>WUSTHI ALI CHASANAH</t>
  </si>
  <si>
    <t>1220006717048</t>
  </si>
  <si>
    <t>788618411529000</t>
  </si>
  <si>
    <t>1220005731313</t>
  </si>
  <si>
    <t>199308272024212033</t>
  </si>
  <si>
    <t>PUTRI RIZKI ARIS SWARI</t>
  </si>
  <si>
    <t>711329318045000</t>
  </si>
  <si>
    <t>9000012120110</t>
  </si>
  <si>
    <t>199003172015032006</t>
  </si>
  <si>
    <t>CAHYANING SETIYANI</t>
  </si>
  <si>
    <t>NOARLY AYU LAKSITA</t>
  </si>
  <si>
    <t>728106550529000</t>
  </si>
  <si>
    <t>9000005963096</t>
  </si>
  <si>
    <t>Ns. NGATOURROHMAN, S.Kep</t>
  </si>
  <si>
    <t>914077946328000</t>
  </si>
  <si>
    <t>199811202024212018</t>
  </si>
  <si>
    <t>199003172022032001</t>
  </si>
  <si>
    <t>NOFILIA RAHMI</t>
  </si>
  <si>
    <t xml:space="preserve">dr. AINO NINDYA AUERKARI, Sp.An                                                                     </t>
  </si>
  <si>
    <t>1560015826862</t>
  </si>
  <si>
    <t>199309032024212037</t>
  </si>
  <si>
    <t>546690850008000</t>
  </si>
  <si>
    <t>SILVIRA ELVIONITA</t>
  </si>
  <si>
    <t>1220010083932</t>
  </si>
  <si>
    <t>724562715202000</t>
  </si>
  <si>
    <t>9000029083541</t>
  </si>
  <si>
    <t>199003212012122001</t>
  </si>
  <si>
    <t>LANJAR TRI LESTARI</t>
  </si>
  <si>
    <t>KHUSNUL KHOTIMAH, S.K.M.</t>
  </si>
  <si>
    <t>761658889412000</t>
  </si>
  <si>
    <t>699315214521000</t>
  </si>
  <si>
    <t>9000005946992</t>
  </si>
  <si>
    <t>NOVA DWI AYUNA</t>
  </si>
  <si>
    <t>199003282019022001</t>
  </si>
  <si>
    <t>HAERUNNISA RAMDHANIA</t>
  </si>
  <si>
    <t>984563809435000</t>
  </si>
  <si>
    <t>Ns NISRINA ULFAH, S.Kep</t>
  </si>
  <si>
    <t>9000017644494</t>
  </si>
  <si>
    <t>719336968027000</t>
  </si>
  <si>
    <t>199004052020122003</t>
  </si>
  <si>
    <t>IINDRA IRIYANTI, S.Kom</t>
  </si>
  <si>
    <t>667514657013000</t>
  </si>
  <si>
    <t>1220011036566</t>
  </si>
  <si>
    <t>712543347407000</t>
  </si>
  <si>
    <t>199004102025061002</t>
  </si>
  <si>
    <t>Fathia Mohamad Fadilah Azhar, A.Md.</t>
  </si>
  <si>
    <t>9000027920272</t>
  </si>
  <si>
    <t>199309282024212044</t>
  </si>
  <si>
    <t>Ratri Puji Rahayu</t>
  </si>
  <si>
    <t>766380638045000</t>
  </si>
  <si>
    <t>1220007383055</t>
  </si>
  <si>
    <t>199910102024212034</t>
  </si>
  <si>
    <t>199004152025061003</t>
  </si>
  <si>
    <t>NOVI ANGGRAINI</t>
  </si>
  <si>
    <t>Pitt Akbar, dr., Sp.P.D</t>
  </si>
  <si>
    <t>1220011127514</t>
  </si>
  <si>
    <t>3174011504900001</t>
  </si>
  <si>
    <t>199310202024212044</t>
  </si>
  <si>
    <t>TANTI EKA WULANDARI</t>
  </si>
  <si>
    <t>734890601072000</t>
  </si>
  <si>
    <t>0060011116245</t>
  </si>
  <si>
    <t>199004162022031001</t>
  </si>
  <si>
    <t xml:space="preserve">DANANG ARGASUMA, S.Kom                                                                              </t>
  </si>
  <si>
    <t>550986343407000</t>
  </si>
  <si>
    <t>1650000251026</t>
  </si>
  <si>
    <t>Ns. MUHAMAD HENDRAWAN, S.Kep</t>
  </si>
  <si>
    <t>199004222012122001</t>
  </si>
  <si>
    <t>1620004034108</t>
  </si>
  <si>
    <t>DWI ENDAH SETYOWATI</t>
  </si>
  <si>
    <t>199611152024212023</t>
  </si>
  <si>
    <t>971589767009000</t>
  </si>
  <si>
    <t>Novia Indriani</t>
  </si>
  <si>
    <t>9000005947107</t>
  </si>
  <si>
    <t>1850000588548</t>
  </si>
  <si>
    <t>199004222014022004</t>
  </si>
  <si>
    <t>AINA URSILA, S.K.M.</t>
  </si>
  <si>
    <t>FITRIA NUR HIDAYAH, APT</t>
  </si>
  <si>
    <t>741838981412000</t>
  </si>
  <si>
    <t>662696137526000</t>
  </si>
  <si>
    <t>9000023768196</t>
  </si>
  <si>
    <t>NOVITA NUR JAYANTI</t>
  </si>
  <si>
    <t>199004252010122001</t>
  </si>
  <si>
    <t>NINDYA APRIANINGSIH</t>
  </si>
  <si>
    <t>apt I PUTU YUDHA PRATAMA, S.Farm</t>
  </si>
  <si>
    <t>353302607009000</t>
  </si>
  <si>
    <t>424556603023000</t>
  </si>
  <si>
    <t>1220005710226</t>
  </si>
  <si>
    <t>1220011124651</t>
  </si>
  <si>
    <t>199605312024212028</t>
  </si>
  <si>
    <t>NOVITA NURFAHMI</t>
  </si>
  <si>
    <t>199005052022032008</t>
  </si>
  <si>
    <t>1670002533726</t>
  </si>
  <si>
    <t xml:space="preserve">MEITA ILYANA, S.K.M                                                                                 </t>
  </si>
  <si>
    <t>199311092024212042</t>
  </si>
  <si>
    <t>NURUL FATIMAH</t>
  </si>
  <si>
    <t>699776043017000</t>
  </si>
  <si>
    <t>1220007832549</t>
  </si>
  <si>
    <t>736979097524000</t>
  </si>
  <si>
    <t>9000032984917</t>
  </si>
  <si>
    <t>199905312024212013</t>
  </si>
  <si>
    <t>NOVITA YEZI LISTARI</t>
  </si>
  <si>
    <t>199005062022032001</t>
  </si>
  <si>
    <t xml:space="preserve">APRIYANI MALASARI                                                                                   </t>
  </si>
  <si>
    <t>933606568311000</t>
  </si>
  <si>
    <t>1220010726654</t>
  </si>
  <si>
    <t>770170777002000</t>
  </si>
  <si>
    <t>9000005946935</t>
  </si>
  <si>
    <t>720225804435000</t>
  </si>
  <si>
    <t>199005182022032004</t>
  </si>
  <si>
    <t xml:space="preserve">SAMSIDAR HASIBUAN                                                                                   </t>
  </si>
  <si>
    <t>756845418453000</t>
  </si>
  <si>
    <t>1220006985504</t>
  </si>
  <si>
    <t>814913364006000</t>
  </si>
  <si>
    <t>199005222014021002</t>
  </si>
  <si>
    <t>RICKY PRADITA RIKARDI</t>
  </si>
  <si>
    <t>467606661438000</t>
  </si>
  <si>
    <t>1340006323942</t>
  </si>
  <si>
    <t>199401102024212031</t>
  </si>
  <si>
    <t>Ns SONDANG ELISABET GULTOM, S.Kep</t>
  </si>
  <si>
    <t>199006142025062003</t>
  </si>
  <si>
    <t>959692351023000</t>
  </si>
  <si>
    <t>Titis Puspitarini Dwi Lestari, SKM</t>
  </si>
  <si>
    <t>1220010753369</t>
  </si>
  <si>
    <t>3275085406900007</t>
  </si>
  <si>
    <t>1220014141207</t>
  </si>
  <si>
    <t>199006242020122001</t>
  </si>
  <si>
    <t>dr. AYU AZLINA</t>
  </si>
  <si>
    <t>WHILDAWATY NURUL ULFAH</t>
  </si>
  <si>
    <t>822621835201000</t>
  </si>
  <si>
    <t>543049530542000</t>
  </si>
  <si>
    <t>9000017644056</t>
  </si>
  <si>
    <t>199604202024212039</t>
  </si>
  <si>
    <t>NUR HANIFAH</t>
  </si>
  <si>
    <t>1220007547279</t>
  </si>
  <si>
    <t>199403022024212039</t>
  </si>
  <si>
    <t>199006272014021003</t>
  </si>
  <si>
    <t>dr. SELVI NAFISA SHAHAB, Sp.M.K</t>
  </si>
  <si>
    <t>YOSIE RIVANTO</t>
  </si>
  <si>
    <t>763839198448000</t>
  </si>
  <si>
    <t>1220013020394</t>
  </si>
  <si>
    <t>984564443426000</t>
  </si>
  <si>
    <t>1220006102167</t>
  </si>
  <si>
    <t>INGGRITA SUCI WULAN SARI, S.K.M.</t>
  </si>
  <si>
    <t>199007022022032001</t>
  </si>
  <si>
    <t>821443546009000</t>
  </si>
  <si>
    <t xml:space="preserve">Ns. MERLIN JOVANY, S.Kep                                                                            </t>
  </si>
  <si>
    <t>877244442005000</t>
  </si>
  <si>
    <t>1240011217883</t>
  </si>
  <si>
    <t>199007152020122006</t>
  </si>
  <si>
    <t>Ns. FIROHMATIN, S.Kep</t>
  </si>
  <si>
    <t>812035673435000</t>
  </si>
  <si>
    <t>704422039216000</t>
  </si>
  <si>
    <t>1030007083799</t>
  </si>
  <si>
    <t>NUR UTAMI</t>
  </si>
  <si>
    <t>199007182022031001</t>
  </si>
  <si>
    <t xml:space="preserve">DEDE LILI ROHILI                                                                                    </t>
  </si>
  <si>
    <t>DEVIANTI DWI SAFITRI</t>
  </si>
  <si>
    <t>757262951407000</t>
  </si>
  <si>
    <t>823343942438000</t>
  </si>
  <si>
    <t>1220007675831</t>
  </si>
  <si>
    <t>199408172024211024</t>
  </si>
  <si>
    <t>NUR ZUHRIADI MULYANDIKA</t>
  </si>
  <si>
    <t>1230006514832</t>
  </si>
  <si>
    <t>199007252019022001</t>
  </si>
  <si>
    <t>YULY IRMAWATI</t>
  </si>
  <si>
    <t>199403202024212026</t>
  </si>
  <si>
    <t>Sisfaningrum setyo Cahyati</t>
  </si>
  <si>
    <t>641613989435000</t>
  </si>
  <si>
    <t>871957510048000</t>
  </si>
  <si>
    <t>9000016400906</t>
  </si>
  <si>
    <t>1200011444721</t>
  </si>
  <si>
    <t>199405222024212032</t>
  </si>
  <si>
    <t>NURFADILLA</t>
  </si>
  <si>
    <t>199008032019022001</t>
  </si>
  <si>
    <t>9000029088029</t>
  </si>
  <si>
    <t>EVA RENNY RAHMAWATI</t>
  </si>
  <si>
    <t>199404012024212040</t>
  </si>
  <si>
    <t>714667995525000</t>
  </si>
  <si>
    <t>PUPUT LILIA DEWI</t>
  </si>
  <si>
    <t>9000025435240</t>
  </si>
  <si>
    <t>746471143521000</t>
  </si>
  <si>
    <t>1220007620100</t>
  </si>
  <si>
    <t>199008032020122003</t>
  </si>
  <si>
    <t>EKA PRIANTI</t>
  </si>
  <si>
    <t>664799525407000</t>
  </si>
  <si>
    <t>1030005308719</t>
  </si>
  <si>
    <t>IRFAN RAHMAYANTO, S.Kep.Ners</t>
  </si>
  <si>
    <t>813247822438000</t>
  </si>
  <si>
    <t>199008042025062005</t>
  </si>
  <si>
    <t>199503192024212031</t>
  </si>
  <si>
    <t>Ayu Agustin, S.Kep., Ners.</t>
  </si>
  <si>
    <t>NURUL FAJRIAH</t>
  </si>
  <si>
    <t>1307134408900001</t>
  </si>
  <si>
    <t>1220010071838</t>
  </si>
  <si>
    <t>1220014134285</t>
  </si>
  <si>
    <t>199404052024212042</t>
  </si>
  <si>
    <t>WARDAHNIA RAHMIATY</t>
  </si>
  <si>
    <t>723211579403000</t>
  </si>
  <si>
    <t>1220007035317</t>
  </si>
  <si>
    <t>199008082025062001</t>
  </si>
  <si>
    <t>Misdarina, S.Kep, Ns.</t>
  </si>
  <si>
    <t>1271174808900004</t>
  </si>
  <si>
    <t>1220014142106</t>
  </si>
  <si>
    <t>199404112024211015</t>
  </si>
  <si>
    <t>SUPRIYANTO</t>
  </si>
  <si>
    <t>742869019426000</t>
  </si>
  <si>
    <t>199008212019022001</t>
  </si>
  <si>
    <t>1220007620134</t>
  </si>
  <si>
    <t>LIZA FAUZIAH</t>
  </si>
  <si>
    <t>542501507013000</t>
  </si>
  <si>
    <t>Nurul Hidayati</t>
  </si>
  <si>
    <t>1220005979474</t>
  </si>
  <si>
    <t>199008232012122001</t>
  </si>
  <si>
    <t>KRISNA INDAH PRATIWI</t>
  </si>
  <si>
    <t>827779786005000</t>
  </si>
  <si>
    <t>541499935327000</t>
  </si>
  <si>
    <t>9000005900395</t>
  </si>
  <si>
    <t>199409092024212058</t>
  </si>
  <si>
    <t>NURUL JUMIATI</t>
  </si>
  <si>
    <t>199008232025062002</t>
  </si>
  <si>
    <t>INES AUGUSTINA SUMBAYAK</t>
  </si>
  <si>
    <t>662577832008000</t>
  </si>
  <si>
    <t>1208016308900002</t>
  </si>
  <si>
    <t>1220011726380</t>
  </si>
  <si>
    <t>199008272015032004</t>
  </si>
  <si>
    <t>RINA NURHAYATI</t>
  </si>
  <si>
    <t>199405102024211027</t>
  </si>
  <si>
    <t>546886011545000</t>
  </si>
  <si>
    <t>Ns. SETYO WAHYU PAMBUDI, S.Kep</t>
  </si>
  <si>
    <t>1220006590684</t>
  </si>
  <si>
    <t>864001334009000</t>
  </si>
  <si>
    <t>1220011595447</t>
  </si>
  <si>
    <t>199810012024212025</t>
  </si>
  <si>
    <t>NURUL MUTHMAINAH</t>
  </si>
  <si>
    <t>199009022025062004</t>
  </si>
  <si>
    <t>JANE ELVINA SENTOSA</t>
  </si>
  <si>
    <t>1220011109389</t>
  </si>
  <si>
    <t>1471084209900021</t>
  </si>
  <si>
    <t>1220011473462</t>
  </si>
  <si>
    <t>415233212528000</t>
  </si>
  <si>
    <t>199009052014022003</t>
  </si>
  <si>
    <t>GITA SEPTIA GARINI</t>
  </si>
  <si>
    <t>199611022024212024</t>
  </si>
  <si>
    <t>NUZIYATI UMAMI</t>
  </si>
  <si>
    <t>665962783409000</t>
  </si>
  <si>
    <t>9000023768212</t>
  </si>
  <si>
    <t>1390019323165</t>
  </si>
  <si>
    <t>747484483432000</t>
  </si>
  <si>
    <t>199009052025062005</t>
  </si>
  <si>
    <t>Sisri Aulia Septiana, A.Md.Kep</t>
  </si>
  <si>
    <t>3175064509900019</t>
  </si>
  <si>
    <t>199405252024212050</t>
  </si>
  <si>
    <t>1260005392864</t>
  </si>
  <si>
    <t>809080476001000</t>
  </si>
  <si>
    <t>9000029089092</t>
  </si>
  <si>
    <t>199009072022031001</t>
  </si>
  <si>
    <t xml:space="preserve">JADORAS PUTRA BUAH HATI POHAN, AMK                                                                  </t>
  </si>
  <si>
    <t>973105190321000</t>
  </si>
  <si>
    <t>1140005963197</t>
  </si>
  <si>
    <t>199009092020122004</t>
  </si>
  <si>
    <t>PANGESTU CITRA UTAMI, S.ST</t>
  </si>
  <si>
    <t>710845017009000</t>
  </si>
  <si>
    <t>9000012771813</t>
  </si>
  <si>
    <t>199009122019021002</t>
  </si>
  <si>
    <t>742535644033000</t>
  </si>
  <si>
    <t>RULIYANTO</t>
  </si>
  <si>
    <t>983138819436000</t>
  </si>
  <si>
    <t>1220005949956</t>
  </si>
  <si>
    <t>ORYZA GRYAGUS PRABU</t>
  </si>
  <si>
    <t>199009132014022001</t>
  </si>
  <si>
    <t>RAHAJENG EKA RIYADLOTUN</t>
  </si>
  <si>
    <t>761968452015000</t>
  </si>
  <si>
    <t>666165675023000</t>
  </si>
  <si>
    <t>9000009534802</t>
  </si>
  <si>
    <t>199503162024212030</t>
  </si>
  <si>
    <t>ORYZA SATIVA</t>
  </si>
  <si>
    <t>199009162022031001</t>
  </si>
  <si>
    <t xml:space="preserve">DANE NUR ANGKADEWA SAMPURNO, A.Md.Kep.                                                              </t>
  </si>
  <si>
    <t>1550006802709</t>
  </si>
  <si>
    <t>983938713655000</t>
  </si>
  <si>
    <t>1560018683161</t>
  </si>
  <si>
    <t>842301269418000</t>
  </si>
  <si>
    <t>199009252020122002</t>
  </si>
  <si>
    <t>IDA AYU PRASTIWI</t>
  </si>
  <si>
    <t>PEGGY</t>
  </si>
  <si>
    <t>984563692517000</t>
  </si>
  <si>
    <t>9000005947032</t>
  </si>
  <si>
    <t>752061028407000</t>
  </si>
  <si>
    <t>199010022018011001</t>
  </si>
  <si>
    <t>dr. TAUFIQO NUGRAHA S</t>
  </si>
  <si>
    <t>643453863311000</t>
  </si>
  <si>
    <t>1220007905865</t>
  </si>
  <si>
    <t>ALVIONITA HANDAYANI, S. Kep., Ners.</t>
  </si>
  <si>
    <t>199010082025062001</t>
  </si>
  <si>
    <t>Zihny Indah Rahmawati, AMK</t>
  </si>
  <si>
    <t>749847547327000</t>
  </si>
  <si>
    <t>3175034810900004</t>
  </si>
  <si>
    <t>1230006017638</t>
  </si>
  <si>
    <t>199803052024212023</t>
  </si>
  <si>
    <t>PIPIT MUTIYASARI</t>
  </si>
  <si>
    <t>1560015824800</t>
  </si>
  <si>
    <t>199010082025062002</t>
  </si>
  <si>
    <t>199408162024211019</t>
  </si>
  <si>
    <t>Manggarsari, Ns., S.Kep</t>
  </si>
  <si>
    <t>WAHYUDI TRI SATRIA</t>
  </si>
  <si>
    <t>808257083201000</t>
  </si>
  <si>
    <t>3175014810900004</t>
  </si>
  <si>
    <t>1220007622015</t>
  </si>
  <si>
    <t>1570002512730</t>
  </si>
  <si>
    <t>Popy Ariska</t>
  </si>
  <si>
    <t>199010102018012001</t>
  </si>
  <si>
    <t>MAHARANI Z, Ners</t>
  </si>
  <si>
    <t>747868198202000</t>
  </si>
  <si>
    <t>9000029081438</t>
  </si>
  <si>
    <t>756325114009000</t>
  </si>
  <si>
    <t>199010152025062002</t>
  </si>
  <si>
    <t>Atikah Isna Fatya, dr.Sp.P.D.</t>
  </si>
  <si>
    <t>6171065510900001</t>
  </si>
  <si>
    <t>9000024711823</t>
  </si>
  <si>
    <t>199010262022031001</t>
  </si>
  <si>
    <t>199907092024212021</t>
  </si>
  <si>
    <t xml:space="preserve">AWANG PRADANA ADI PUTRA                                                                             </t>
  </si>
  <si>
    <t>PRADISSA PUTRI PERDANA</t>
  </si>
  <si>
    <t>734649643525000</t>
  </si>
  <si>
    <t>9000029088144</t>
  </si>
  <si>
    <t>1570007071807</t>
  </si>
  <si>
    <t>199408242024212044</t>
  </si>
  <si>
    <t>WULAN MAULINA</t>
  </si>
  <si>
    <t>814714481045000</t>
  </si>
  <si>
    <t>199010262025061003</t>
  </si>
  <si>
    <t>9000029089035</t>
  </si>
  <si>
    <t>HANDOKO</t>
  </si>
  <si>
    <t>1271102610900001</t>
  </si>
  <si>
    <t>PRIMA HILDA</t>
  </si>
  <si>
    <t>1220011062265</t>
  </si>
  <si>
    <t>199011092019022001</t>
  </si>
  <si>
    <t>LINDA KARYANTI</t>
  </si>
  <si>
    <t>913400974004000</t>
  </si>
  <si>
    <t>1660002682730</t>
  </si>
  <si>
    <t>984564005407000</t>
  </si>
  <si>
    <t>1220005947133</t>
  </si>
  <si>
    <t>199011092022032004</t>
  </si>
  <si>
    <t xml:space="preserve">FRANSISKA NOVIANA SANTI, S.Kep., Ns.                                                                </t>
  </si>
  <si>
    <t>Ns. AMIRA FATHIDZKIA ASMAS, S.Kep</t>
  </si>
  <si>
    <t>841131667013000</t>
  </si>
  <si>
    <t>712495530516000</t>
  </si>
  <si>
    <t>1570004543592</t>
  </si>
  <si>
    <t>PURWANTi</t>
  </si>
  <si>
    <t>818291056438000</t>
  </si>
  <si>
    <t>199409222024212034</t>
  </si>
  <si>
    <t>SYAHNAZ SANTIARA</t>
  </si>
  <si>
    <t>705581544005000</t>
  </si>
  <si>
    <t>1660001508027</t>
  </si>
  <si>
    <t>199409282024212028</t>
  </si>
  <si>
    <t>RIZKANITA PUTRI SEPTAMALASARI</t>
  </si>
  <si>
    <t>744928946452000</t>
  </si>
  <si>
    <t>9000029088094</t>
  </si>
  <si>
    <t>810670265529000</t>
  </si>
  <si>
    <t>DIANI RUTH, S.K.M</t>
  </si>
  <si>
    <t>811777879018000</t>
  </si>
  <si>
    <t>768503864321000</t>
  </si>
  <si>
    <t>1140028440595</t>
  </si>
  <si>
    <t>821052339442000</t>
  </si>
  <si>
    <t>PUTU ANGGA RISKY RAHARJA</t>
  </si>
  <si>
    <t>813034808645000</t>
  </si>
  <si>
    <t>R. M. ALI FADHLY</t>
  </si>
  <si>
    <t>Ns. MUHAMMAD ADI CANDRA, S.Kep</t>
  </si>
  <si>
    <t>842775397412000</t>
  </si>
  <si>
    <t>1220011095547</t>
  </si>
  <si>
    <t>199609012024211013</t>
  </si>
  <si>
    <t>RADITIO BISMO PRABOWO</t>
  </si>
  <si>
    <t>1220011095414</t>
  </si>
  <si>
    <t>743854713529000</t>
  </si>
  <si>
    <t>846364222001000</t>
  </si>
  <si>
    <t>757632856024000</t>
  </si>
  <si>
    <t xml:space="preserve">RAMOT YOSIA </t>
  </si>
  <si>
    <t>735968166045000</t>
  </si>
  <si>
    <t>0060010087843</t>
  </si>
  <si>
    <t>199509172024211016</t>
  </si>
  <si>
    <t>RANGGA BERLIKA</t>
  </si>
  <si>
    <t>1120018315700</t>
  </si>
  <si>
    <t>199502242024212033</t>
  </si>
  <si>
    <t>Ns. ROSALINA, S.Kep</t>
  </si>
  <si>
    <t>802008664403000</t>
  </si>
  <si>
    <t>1220007668067</t>
  </si>
  <si>
    <t>199507172024212049</t>
  </si>
  <si>
    <t>RATNA ANGGITA</t>
  </si>
  <si>
    <t>1140016630314</t>
  </si>
  <si>
    <t>Ns. ALOYSIUS VIKTOR, S.Kep</t>
  </si>
  <si>
    <t>865461511705000</t>
  </si>
  <si>
    <t>RATNA WIDYA HAPSARI</t>
  </si>
  <si>
    <t>Friska Putri Amalia, SKM</t>
  </si>
  <si>
    <t>828728659448000</t>
  </si>
  <si>
    <t>9000041135683</t>
  </si>
  <si>
    <t>827795303416000</t>
  </si>
  <si>
    <t>199907262024212016</t>
  </si>
  <si>
    <t>REFA NUR ISLAMIATI</t>
  </si>
  <si>
    <t>1330019817295</t>
  </si>
  <si>
    <t>817413149521000</t>
  </si>
  <si>
    <t>199702272024212035</t>
  </si>
  <si>
    <t>REGINA SITI FEBRIYANI</t>
  </si>
  <si>
    <t>1220009707038</t>
  </si>
  <si>
    <t>906303052455000</t>
  </si>
  <si>
    <t>Reiva Wisdharilla Meidi Y</t>
  </si>
  <si>
    <t>745259002407000</t>
  </si>
  <si>
    <t>RELIYANA ISMAWATI</t>
  </si>
  <si>
    <t>ANINDA FITRIANDINI, M.Si.</t>
  </si>
  <si>
    <t>761569334448000</t>
  </si>
  <si>
    <t>Ns. ASTRI JUMIARI, S.Kep</t>
  </si>
  <si>
    <t>743015604426000</t>
  </si>
  <si>
    <t>RESTI CAHYA PURNAMI</t>
  </si>
  <si>
    <t>Ns. DIYAH HARDIYANTY, S. Kep</t>
  </si>
  <si>
    <t>946008075523000</t>
  </si>
  <si>
    <t>199506192024212036</t>
  </si>
  <si>
    <t>THYRA RAHMALIA</t>
  </si>
  <si>
    <t>825653108323000</t>
  </si>
  <si>
    <t>1220007688727</t>
  </si>
  <si>
    <t>437816804205000</t>
  </si>
  <si>
    <t>199806252024212027</t>
  </si>
  <si>
    <t>REVINA PANGESTUTI</t>
  </si>
  <si>
    <t>0060010837353</t>
  </si>
  <si>
    <t>RATNA ANGGITA, S.Tr.Kep</t>
  </si>
  <si>
    <t>862183720325000</t>
  </si>
  <si>
    <t>199809022024211007</t>
  </si>
  <si>
    <t>REZA ADITYASAPUTRA KUSNADI</t>
  </si>
  <si>
    <t>95696 5875446000</t>
  </si>
  <si>
    <t>1220010752577</t>
  </si>
  <si>
    <t>813540192407000</t>
  </si>
  <si>
    <t>REZA FAHLEVI</t>
  </si>
  <si>
    <t>NILLA NUR' AINY ARISANTI</t>
  </si>
  <si>
    <t>813392701533000</t>
  </si>
  <si>
    <t>199708222024211009</t>
  </si>
  <si>
    <t>Reza Zada Maulana</t>
  </si>
  <si>
    <t>1220010789173</t>
  </si>
  <si>
    <t>199508202024212039</t>
  </si>
  <si>
    <t>SILVIA DEWI AGUSTIN</t>
  </si>
  <si>
    <t>960076313039000</t>
  </si>
  <si>
    <t>1220012963354</t>
  </si>
  <si>
    <t>Ns. ACHMAD ADITYA RIFANI A, S.Kep</t>
  </si>
  <si>
    <t>411719552621000</t>
  </si>
  <si>
    <t>RIA AJENG PERTIWI</t>
  </si>
  <si>
    <t>949451231309000</t>
  </si>
  <si>
    <t>757599931727000</t>
  </si>
  <si>
    <t>199509072024211018</t>
  </si>
  <si>
    <t>TRI PIANUS JULI ANDI</t>
  </si>
  <si>
    <t>835398959314000</t>
  </si>
  <si>
    <t>1130015095841</t>
  </si>
  <si>
    <t>199702262024212027</t>
  </si>
  <si>
    <t>RIKE LESTARI HERDY SAPUTRA</t>
  </si>
  <si>
    <t>1220010070152</t>
  </si>
  <si>
    <t>947287611309000</t>
  </si>
  <si>
    <t>844566802326000</t>
  </si>
  <si>
    <t>199702052024212031</t>
  </si>
  <si>
    <t>RINDU RAMONA PUTRI</t>
  </si>
  <si>
    <t>1560015070370</t>
  </si>
  <si>
    <t>199509242024212032</t>
  </si>
  <si>
    <t>Ns. SEPTINA WAHYU PURNASARI, S.Kep</t>
  </si>
  <si>
    <t>421277880523000</t>
  </si>
  <si>
    <t>1850002913793</t>
  </si>
  <si>
    <t>199707182024212046</t>
  </si>
  <si>
    <t>RISCHA JULIANA</t>
  </si>
  <si>
    <t>914310164448000</t>
  </si>
  <si>
    <t>1570006638630</t>
  </si>
  <si>
    <t>Ns. IKA YUSVIKA BUMBUNGAN, S.Kep.</t>
  </si>
  <si>
    <t>418720082001000</t>
  </si>
  <si>
    <t>847400769644000</t>
  </si>
  <si>
    <t>Rita sastra</t>
  </si>
  <si>
    <t>DIAN NOVIANI, S.Tr.Kep.</t>
  </si>
  <si>
    <t>861816403323000</t>
  </si>
  <si>
    <t>199511262024212033</t>
  </si>
  <si>
    <t>Ns. SALWA MUNIROH, S.Kep</t>
  </si>
  <si>
    <t>914035068086000</t>
  </si>
  <si>
    <t>1670003766812</t>
  </si>
  <si>
    <t>199512122024212054</t>
  </si>
  <si>
    <t>Siera Marista Matondang</t>
  </si>
  <si>
    <t>812170587447000</t>
  </si>
  <si>
    <t>1220007621926</t>
  </si>
  <si>
    <t>199704052024212046</t>
  </si>
  <si>
    <t>RIZQAH AULIYA</t>
  </si>
  <si>
    <t>1670002903168</t>
  </si>
  <si>
    <t>Ns. CUT MALA DEWI, S. Kep</t>
  </si>
  <si>
    <t>913947891106000</t>
  </si>
  <si>
    <t>Rochmatul husna</t>
  </si>
  <si>
    <t>199512282024212036</t>
  </si>
  <si>
    <t>apt. SUNENGSIH, S.Farm.</t>
  </si>
  <si>
    <t>946074234437000</t>
  </si>
  <si>
    <t>1340020452925</t>
  </si>
  <si>
    <t>ROSALINA</t>
  </si>
  <si>
    <t>MAZID RAMDANI FIRDAUS, S. Kep, Ns</t>
  </si>
  <si>
    <t>414498121419000</t>
  </si>
  <si>
    <t>0060011118746</t>
  </si>
  <si>
    <t>ROSI FARISKA</t>
  </si>
  <si>
    <t>803809979517000</t>
  </si>
  <si>
    <t>Rossina Yohanne Gorter</t>
  </si>
  <si>
    <t>803666692525000</t>
  </si>
  <si>
    <t>910519057219000</t>
  </si>
  <si>
    <t>RUTHY</t>
  </si>
  <si>
    <t>831598511002000</t>
  </si>
  <si>
    <t>SABILA DIENA ROSYADA</t>
  </si>
  <si>
    <t>846806917531000</t>
  </si>
  <si>
    <t>SALWA MUNIROH</t>
  </si>
  <si>
    <t>199603172024212020</t>
  </si>
  <si>
    <t>TRIA HERTYLIANI</t>
  </si>
  <si>
    <t>847416542432000</t>
  </si>
  <si>
    <t>1220007832846</t>
  </si>
  <si>
    <t>199704072024212037</t>
  </si>
  <si>
    <t>SARAH SALSABILLA</t>
  </si>
  <si>
    <t>1220009985816</t>
  </si>
  <si>
    <t>839319399436000</t>
  </si>
  <si>
    <t>854541471009000</t>
  </si>
  <si>
    <t>199904172024212025</t>
  </si>
  <si>
    <t>SELASTRI FEBRIANTI</t>
  </si>
  <si>
    <t>1220011159087</t>
  </si>
  <si>
    <t>Ns. ANDIKA APRIYANDI, S.Kep</t>
  </si>
  <si>
    <t>418751632422000</t>
  </si>
  <si>
    <t>SELLY RAMADHANI</t>
  </si>
  <si>
    <t>NAUFAL AFADA, S.Kep., Ners.</t>
  </si>
  <si>
    <t>SELVI NAFISA SHAHAB</t>
  </si>
  <si>
    <t>432611085314000</t>
  </si>
  <si>
    <t>199609162024212027</t>
  </si>
  <si>
    <t>SEPTI MAWARSARI</t>
  </si>
  <si>
    <t>969412428023000</t>
  </si>
  <si>
    <t>SEPTINA WAHYU PURNASARI</t>
  </si>
  <si>
    <t>199605012024212030</t>
  </si>
  <si>
    <t>TITA MEYLAWATI</t>
  </si>
  <si>
    <t>837347608005000</t>
  </si>
  <si>
    <t>1230007535919</t>
  </si>
  <si>
    <t>ALI USMAN, S.Kep., Ners.</t>
  </si>
  <si>
    <t>417650561326000</t>
  </si>
  <si>
    <t>SETYO WAHYU PAMBUDI</t>
  </si>
  <si>
    <t>866922834507000</t>
  </si>
  <si>
    <t>SHABRINA RIZKY PUTRI</t>
  </si>
  <si>
    <t>836527754403000</t>
  </si>
  <si>
    <t>199908192024212014</t>
  </si>
  <si>
    <t>SHAFIRA PUTERI AMALIKA</t>
  </si>
  <si>
    <t>1570007322762</t>
  </si>
  <si>
    <t>199606092024212034</t>
  </si>
  <si>
    <t>Ns. WULAN WASIATININGSIH, S.Kep.</t>
  </si>
  <si>
    <t>937173771416000</t>
  </si>
  <si>
    <t>1550010713413</t>
  </si>
  <si>
    <t>199011142019021001</t>
  </si>
  <si>
    <t>758817225403000</t>
  </si>
  <si>
    <t>MOHTAR JAMALUDDIN,Ners</t>
  </si>
  <si>
    <t>Sharfina Fulki Adilla Hidayat</t>
  </si>
  <si>
    <t>841608086913000</t>
  </si>
  <si>
    <t>1370011572043</t>
  </si>
  <si>
    <t>906382635001000</t>
  </si>
  <si>
    <t>SHARIFAH SHAKINAH</t>
  </si>
  <si>
    <t>MANDIRI</t>
  </si>
  <si>
    <t>199011192022031002</t>
  </si>
  <si>
    <t>199608042024212034</t>
  </si>
  <si>
    <t xml:space="preserve">dr. FAHMI RADITYAMURTI, Sp.Onk.Rad.                                                                 </t>
  </si>
  <si>
    <t>Ns. SYAHNAZ MAULIDIYA RIZQI, S.Kep</t>
  </si>
  <si>
    <t>942323882417000</t>
  </si>
  <si>
    <t>1630003964908</t>
  </si>
  <si>
    <t>718284052001000</t>
  </si>
  <si>
    <t>1220011094268</t>
  </si>
  <si>
    <t>839171410403000</t>
  </si>
  <si>
    <t>199011222019022001</t>
  </si>
  <si>
    <t>DESI MIANTININGSIH</t>
  </si>
  <si>
    <t>SIHWASTUTI</t>
  </si>
  <si>
    <t>974595043009000</t>
  </si>
  <si>
    <t>9000012772084</t>
  </si>
  <si>
    <t>Ns. RADITIO BISMO PRABOWO, S.Tr.Kep</t>
  </si>
  <si>
    <t>868504481303000</t>
  </si>
  <si>
    <t>199011222020122005</t>
  </si>
  <si>
    <t>Ns. EKA NORSARI, S.Kep</t>
  </si>
  <si>
    <t>874130222706000</t>
  </si>
  <si>
    <t>9000029088615</t>
  </si>
  <si>
    <t>SEPTI MAWARSARI, S.Tr.Rad</t>
  </si>
  <si>
    <t>422447110403000</t>
  </si>
  <si>
    <t>1240010192418</t>
  </si>
  <si>
    <t>199011242014022002</t>
  </si>
  <si>
    <t>NOVITA CANDRA DEWI</t>
  </si>
  <si>
    <t>Ns. AJIJAH YULIANTI, S.Kep</t>
  </si>
  <si>
    <t>668879554514000</t>
  </si>
  <si>
    <t>941843484438000</t>
  </si>
  <si>
    <t>1220006612421</t>
  </si>
  <si>
    <t>199804162024212026</t>
  </si>
  <si>
    <t>SINTIA APRILINA LUTFIANI</t>
  </si>
  <si>
    <t>1220011114082</t>
  </si>
  <si>
    <t>199609202024212043</t>
  </si>
  <si>
    <t>Ns. SYAFIRA UMMU RAHMATILLAH, S.Kep.</t>
  </si>
  <si>
    <t>941928301419000</t>
  </si>
  <si>
    <t>199011272014021002</t>
  </si>
  <si>
    <t>1630003957084</t>
  </si>
  <si>
    <t>MARDIAN ISWAHYUDI</t>
  </si>
  <si>
    <t>643502826041000</t>
  </si>
  <si>
    <t>9000023763221</t>
  </si>
  <si>
    <t>847306990427000</t>
  </si>
  <si>
    <t>199012042022032001</t>
  </si>
  <si>
    <t xml:space="preserve">MARSINI                                                                                             </t>
  </si>
  <si>
    <t>ELIZA MUTIARA PUTRI, S.Tr.Kep</t>
  </si>
  <si>
    <t>956915268023000</t>
  </si>
  <si>
    <t>453383564008000</t>
  </si>
  <si>
    <t>1220005947091</t>
  </si>
  <si>
    <t>199012132020122006</t>
  </si>
  <si>
    <t>858676380448000</t>
  </si>
  <si>
    <t>KRISTIN YUNITA, S.Gz</t>
  </si>
  <si>
    <t>761404995428000</t>
  </si>
  <si>
    <t>1320014120662</t>
  </si>
  <si>
    <t>831334933501000</t>
  </si>
  <si>
    <t>199012142018012001</t>
  </si>
  <si>
    <t>DESYE NURMALITA TANAN, Apt</t>
  </si>
  <si>
    <t>700714074952000</t>
  </si>
  <si>
    <t>9000025422081</t>
  </si>
  <si>
    <t>NOVIA INDRIANI</t>
  </si>
  <si>
    <t>914136502523000</t>
  </si>
  <si>
    <t>199012262022032001</t>
  </si>
  <si>
    <t xml:space="preserve">ENDAH CAHYANI, AMTE                                                                                 </t>
  </si>
  <si>
    <t>766242838435000</t>
  </si>
  <si>
    <t>1220007292439</t>
  </si>
  <si>
    <t>411421464045000</t>
  </si>
  <si>
    <t>199101022019022001</t>
  </si>
  <si>
    <t>JASWARNI</t>
  </si>
  <si>
    <t>SITI SYARIFAH</t>
  </si>
  <si>
    <t>984564054024000</t>
  </si>
  <si>
    <t>9000016424567</t>
  </si>
  <si>
    <t>199101172019022001</t>
  </si>
  <si>
    <t>LALA PRIYATI</t>
  </si>
  <si>
    <t>905605770646000</t>
  </si>
  <si>
    <t>451075055407000</t>
  </si>
  <si>
    <t>1250010416154</t>
  </si>
  <si>
    <t>199701132024212030</t>
  </si>
  <si>
    <t>SLAMET TURAH</t>
  </si>
  <si>
    <t>1220011338996</t>
  </si>
  <si>
    <t>199101222025062001</t>
  </si>
  <si>
    <t>Annisa Sarindah, dr.</t>
  </si>
  <si>
    <t>Ners NI KOMANG THALIA GITA SARASWATI, S.Kep</t>
  </si>
  <si>
    <t>968864926503000</t>
  </si>
  <si>
    <t>1106206201910001</t>
  </si>
  <si>
    <t>1220014134533</t>
  </si>
  <si>
    <t>SONDANG ELISABET GULTOM</t>
  </si>
  <si>
    <t>926575234013000</t>
  </si>
  <si>
    <t>ABDUROCHIM</t>
  </si>
  <si>
    <t>724902945501000</t>
  </si>
  <si>
    <t>960101467009000</t>
  </si>
  <si>
    <t>199102092025062005</t>
  </si>
  <si>
    <t>Rona Kartika, dr.M.Biomed.</t>
  </si>
  <si>
    <t>3402164902910005</t>
  </si>
  <si>
    <t>1370012704520</t>
  </si>
  <si>
    <t>199102202019022001</t>
  </si>
  <si>
    <t>RENI FEBRIANI, Ns</t>
  </si>
  <si>
    <t>199612302024211014</t>
  </si>
  <si>
    <t>726417975004000</t>
  </si>
  <si>
    <t>TRI NUGROHO SAPUTRO</t>
  </si>
  <si>
    <t>1660002579720</t>
  </si>
  <si>
    <t>421861824502000</t>
  </si>
  <si>
    <t>1390023351145</t>
  </si>
  <si>
    <t>199102202022032001</t>
  </si>
  <si>
    <t xml:space="preserve">ANNISA RAHMAH, S.Farm., Apt.                                                                        </t>
  </si>
  <si>
    <t>723192514017000</t>
  </si>
  <si>
    <t>1240005454401</t>
  </si>
  <si>
    <t>859271215448000</t>
  </si>
  <si>
    <t>1220007831426</t>
  </si>
  <si>
    <t>199102222022032004</t>
  </si>
  <si>
    <t>Stania Fitriani</t>
  </si>
  <si>
    <t xml:space="preserve">ANGGUN KUMALA SARI, A.Md. Farm.                                                                     </t>
  </si>
  <si>
    <t>715308151505000</t>
  </si>
  <si>
    <t>1660003668894</t>
  </si>
  <si>
    <t>LULUK DINA RAHMAWATI</t>
  </si>
  <si>
    <t>415233220525000</t>
  </si>
  <si>
    <t>199103012020122004</t>
  </si>
  <si>
    <t>MAR'ATUN SOLEHA</t>
  </si>
  <si>
    <t>758591333427000</t>
  </si>
  <si>
    <t>SUCHI ATIKA WULANDARI</t>
  </si>
  <si>
    <t>1220005953495</t>
  </si>
  <si>
    <t>Ns. SLAMET TURAH, S.Kep</t>
  </si>
  <si>
    <t>199103022019021001</t>
  </si>
  <si>
    <t>HASAN SADIKIN</t>
  </si>
  <si>
    <t>417515301502000</t>
  </si>
  <si>
    <t>706115375443000</t>
  </si>
  <si>
    <t>9000012781911</t>
  </si>
  <si>
    <t>199103122019022001</t>
  </si>
  <si>
    <t>RESTIANA DYAH WINDANI</t>
  </si>
  <si>
    <t>199701142024211011</t>
  </si>
  <si>
    <t>757430830023000</t>
  </si>
  <si>
    <t>Ns TOTO WAHYONO, S.Kep</t>
  </si>
  <si>
    <t>9000029088284</t>
  </si>
  <si>
    <t>419803721542000</t>
  </si>
  <si>
    <t>1220011130351</t>
  </si>
  <si>
    <t>Suhendi</t>
  </si>
  <si>
    <t>199103152019022001</t>
  </si>
  <si>
    <t>ANNISA, Ners</t>
  </si>
  <si>
    <t>759640824423000</t>
  </si>
  <si>
    <t>9000029088649</t>
  </si>
  <si>
    <t>847529773036000</t>
  </si>
  <si>
    <t>199103212018012001</t>
  </si>
  <si>
    <t>dr. MARTINA SARTIKA F S</t>
  </si>
  <si>
    <t>734121064222000</t>
  </si>
  <si>
    <t>1220007908315</t>
  </si>
  <si>
    <t>901633800413000</t>
  </si>
  <si>
    <t>199103262025062001</t>
  </si>
  <si>
    <t>Mellisya Ramadhany, dr.Sp.KFR</t>
  </si>
  <si>
    <t>199104062022031002</t>
  </si>
  <si>
    <t xml:space="preserve">MIPTAH PARID, A.Md. Kes.                                                                            </t>
  </si>
  <si>
    <t>916172372429000</t>
  </si>
  <si>
    <t>348115742009000</t>
  </si>
  <si>
    <t>1170010209229</t>
  </si>
  <si>
    <t>SUNENGSIH</t>
  </si>
  <si>
    <t>199104062025061006</t>
  </si>
  <si>
    <t>ADHITYA SIGIT RAMADIANTO</t>
  </si>
  <si>
    <t>3174050604910001</t>
  </si>
  <si>
    <t>1010098525106</t>
  </si>
  <si>
    <t>834858722425000</t>
  </si>
  <si>
    <t>199104092015032003</t>
  </si>
  <si>
    <t>NOVY SULISTYOWATI</t>
  </si>
  <si>
    <t>734533995522000</t>
  </si>
  <si>
    <t>1220006253465</t>
  </si>
  <si>
    <t>744850900034000</t>
  </si>
  <si>
    <t>199104122019022002</t>
  </si>
  <si>
    <t>ELVIRA MAYA SARI</t>
  </si>
  <si>
    <t>859690679311000</t>
  </si>
  <si>
    <t>9000025459745</t>
  </si>
  <si>
    <t>902181601432000</t>
  </si>
  <si>
    <t>199104152022032002</t>
  </si>
  <si>
    <t xml:space="preserve">SUCIATI NINGSIH, AMTE                                                                               </t>
  </si>
  <si>
    <t>984439349009000</t>
  </si>
  <si>
    <t>1220007293205</t>
  </si>
  <si>
    <t>199104172019022001</t>
  </si>
  <si>
    <t>WAHYUNI PATIMAH,Ners</t>
  </si>
  <si>
    <t>903832483427000</t>
  </si>
  <si>
    <t>466879087417000</t>
  </si>
  <si>
    <t>9000044508258</t>
  </si>
  <si>
    <t>SUYATNI</t>
  </si>
  <si>
    <t>199104192014021001</t>
  </si>
  <si>
    <t>AGIL BREDLY MUSA, APT</t>
  </si>
  <si>
    <t>660902644412000</t>
  </si>
  <si>
    <t>9000020954823</t>
  </si>
  <si>
    <t>GALIH ADI WICAKSONO, S.K.M.</t>
  </si>
  <si>
    <t>435014972407000</t>
  </si>
  <si>
    <t>199104212019022001</t>
  </si>
  <si>
    <t>SITI MUTTMAINATUL ISLAMIYAH ALAWALIYAH, Ners</t>
  </si>
  <si>
    <t>SWASTI DESPRININGTYAS</t>
  </si>
  <si>
    <t>751993643426000</t>
  </si>
  <si>
    <t>1340011321345</t>
  </si>
  <si>
    <t>748140191004000</t>
  </si>
  <si>
    <t>SYAFIRA UMMU RAHMATILLAH</t>
  </si>
  <si>
    <t>199104272014021002</t>
  </si>
  <si>
    <t>IWAN SETIAWAN</t>
  </si>
  <si>
    <t>199706102024212030</t>
  </si>
  <si>
    <t>Ns. WITRI SETIAWATI NABILA, S.Kep.</t>
  </si>
  <si>
    <t>665908174416000</t>
  </si>
  <si>
    <t>421497389005000</t>
  </si>
  <si>
    <t>1290012335051</t>
  </si>
  <si>
    <t>1220006590528</t>
  </si>
  <si>
    <t>SYAHNAZ MAULIDIYA RIZQI</t>
  </si>
  <si>
    <t>199104272025062003</t>
  </si>
  <si>
    <t>913364741009000</t>
  </si>
  <si>
    <t>IRMA SAVITRI</t>
  </si>
  <si>
    <t>3174076704910002</t>
  </si>
  <si>
    <t>1220007697322</t>
  </si>
  <si>
    <t>199706152024212050</t>
  </si>
  <si>
    <t>YULIA YULIWARA SAPUTRI</t>
  </si>
  <si>
    <t>402645261035000</t>
  </si>
  <si>
    <t>1220010122656</t>
  </si>
  <si>
    <t>199104282015032004</t>
  </si>
  <si>
    <t>FATMAH TALHA</t>
  </si>
  <si>
    <t>984565838445000</t>
  </si>
  <si>
    <t>9000017644395</t>
  </si>
  <si>
    <t>903286797432000</t>
  </si>
  <si>
    <t>199105012025062001</t>
  </si>
  <si>
    <t>Elsa Laura Simanjuntak, A.Md.O.T.</t>
  </si>
  <si>
    <t>912883279434000</t>
  </si>
  <si>
    <t>1771024105910009</t>
  </si>
  <si>
    <t>1220014134418</t>
  </si>
  <si>
    <t>TANTRI WIDAYATI</t>
  </si>
  <si>
    <t>199105072025062001</t>
  </si>
  <si>
    <t>Dina Elita, dr., Sp.P.D</t>
  </si>
  <si>
    <t>2172044705910002</t>
  </si>
  <si>
    <t>1090009977265</t>
  </si>
  <si>
    <t>914102058085000</t>
  </si>
  <si>
    <t>199105082025062004</t>
  </si>
  <si>
    <t>WITANTRA DHAMAR HUTAMI</t>
  </si>
  <si>
    <t>3304134805910001</t>
  </si>
  <si>
    <t>955519541912000</t>
  </si>
  <si>
    <t>1220014133204</t>
  </si>
  <si>
    <t>199105172019022001</t>
  </si>
  <si>
    <t>AGUSTIN RAHAYU, S.Kep., Ners</t>
  </si>
  <si>
    <t>KARINNA WIDHI FRAYINDA</t>
  </si>
  <si>
    <t>421467184528000</t>
  </si>
  <si>
    <t>719711533403000</t>
  </si>
  <si>
    <t>9000009770075</t>
  </si>
  <si>
    <t>943964452524000</t>
  </si>
  <si>
    <t>199105312015032002</t>
  </si>
  <si>
    <t>TITA YULIANTI</t>
  </si>
  <si>
    <t>984565820445000</t>
  </si>
  <si>
    <t>9000017644387</t>
  </si>
  <si>
    <t>Ns. ALGA FITRIANI RATNANINGSIH, S.Kep</t>
  </si>
  <si>
    <t>418864039532000</t>
  </si>
  <si>
    <t>199105312020122003</t>
  </si>
  <si>
    <t>199708202024212039</t>
  </si>
  <si>
    <t>DIAH TRI INDARWATI</t>
  </si>
  <si>
    <t>WIDIYAH DAMAYANTI</t>
  </si>
  <si>
    <t>955325816006000</t>
  </si>
  <si>
    <t>1220010821745</t>
  </si>
  <si>
    <t>754811768522000</t>
  </si>
  <si>
    <t>9000029080992</t>
  </si>
  <si>
    <t>REZA ZADA MAULANA</t>
  </si>
  <si>
    <t>957899909522000</t>
  </si>
  <si>
    <t>199106062025061004</t>
  </si>
  <si>
    <t>Herwanda Prasetyo Pamungkas, S.ST., Ftr</t>
  </si>
  <si>
    <t>3471130606910002</t>
  </si>
  <si>
    <t>1220014141181</t>
  </si>
  <si>
    <t>630626695325000</t>
  </si>
  <si>
    <t>1140028440579</t>
  </si>
  <si>
    <t>199106212025062002</t>
  </si>
  <si>
    <t>KONDA KINANTI MUROSO</t>
  </si>
  <si>
    <t>756556551435000</t>
  </si>
  <si>
    <t>3674056106910003</t>
  </si>
  <si>
    <t>150-0000000-214</t>
  </si>
  <si>
    <t>199710042024212026</t>
  </si>
  <si>
    <t>TSURAYA NABILAH AL HASNA</t>
  </si>
  <si>
    <t>419040274524000</t>
  </si>
  <si>
    <t>1230010132308</t>
  </si>
  <si>
    <t>199106302014022002</t>
  </si>
  <si>
    <t>NURANI WIDYASTUTI</t>
  </si>
  <si>
    <t>TOTO WAHYONO</t>
  </si>
  <si>
    <t>41980372 1542000</t>
  </si>
  <si>
    <t>667982888543000</t>
  </si>
  <si>
    <t>1220006314382</t>
  </si>
  <si>
    <t>ERINA KURNIAWATI, S.Tr.Kep</t>
  </si>
  <si>
    <t>958053506023000</t>
  </si>
  <si>
    <t>199107012022032002</t>
  </si>
  <si>
    <t>DENNI SEPTIAWAN</t>
  </si>
  <si>
    <t xml:space="preserve">INTI MAKARYANI, S.Gz.                                                                               </t>
  </si>
  <si>
    <t>412090821036000</t>
  </si>
  <si>
    <t>727343139412000</t>
  </si>
  <si>
    <t>9000029079796</t>
  </si>
  <si>
    <t>199107012025061003</t>
  </si>
  <si>
    <t>Alex Yuasta, S.T</t>
  </si>
  <si>
    <t>1373040107910009</t>
  </si>
  <si>
    <t>1220014135258</t>
  </si>
  <si>
    <t>953981248447000</t>
  </si>
  <si>
    <t>199107032020122001</t>
  </si>
  <si>
    <t>MARIA KRISTINA DIAZ, Ners</t>
  </si>
  <si>
    <t>842508715921000</t>
  </si>
  <si>
    <t>1220011077883</t>
  </si>
  <si>
    <t>199107092015031002</t>
  </si>
  <si>
    <t>RAI AGUNG ANANDA</t>
  </si>
  <si>
    <t>967233115001000</t>
  </si>
  <si>
    <t>556968535406000</t>
  </si>
  <si>
    <t>9000029091981</t>
  </si>
  <si>
    <t>199107102020122001</t>
  </si>
  <si>
    <t>IDHA NURKOMALASARI PUTRI, S.Tr.Em.</t>
  </si>
  <si>
    <t>469614689008000</t>
  </si>
  <si>
    <t>1660000804260</t>
  </si>
  <si>
    <t>932449234412000</t>
  </si>
  <si>
    <t>199107112022031002</t>
  </si>
  <si>
    <t xml:space="preserve">KHUSNI KARIM                                                                                        </t>
  </si>
  <si>
    <t>753434323321000</t>
  </si>
  <si>
    <t>9000029081636</t>
  </si>
  <si>
    <t>921047304004000</t>
  </si>
  <si>
    <t>199107122022032001</t>
  </si>
  <si>
    <t xml:space="preserve">dr. NUR ZAHRATUL JANNAH                                                                             </t>
  </si>
  <si>
    <t>880879499525000</t>
  </si>
  <si>
    <t>1030011106826</t>
  </si>
  <si>
    <t>199107192020122007</t>
  </si>
  <si>
    <t>ERNI HERNAWATI</t>
  </si>
  <si>
    <t>961203387302000</t>
  </si>
  <si>
    <t>984564658407000</t>
  </si>
  <si>
    <t>1230006021002</t>
  </si>
  <si>
    <t>199107202014021001</t>
  </si>
  <si>
    <t>BAMBANG JULIANTO</t>
  </si>
  <si>
    <t>971763974077000</t>
  </si>
  <si>
    <t>1220005947919</t>
  </si>
  <si>
    <t>954064721447000</t>
  </si>
  <si>
    <t>199107242014022005</t>
  </si>
  <si>
    <t>EKA EFITA</t>
  </si>
  <si>
    <t>668820350013000</t>
  </si>
  <si>
    <t>1270006086357</t>
  </si>
  <si>
    <t>418187266435000</t>
  </si>
  <si>
    <t>199107242025061006</t>
  </si>
  <si>
    <t>RADIUS KUSUMA</t>
  </si>
  <si>
    <t>199812032024212017</t>
  </si>
  <si>
    <t>3173052407910007</t>
  </si>
  <si>
    <t>TRIYANI NURSYABANIA</t>
  </si>
  <si>
    <t>1220007913877</t>
  </si>
  <si>
    <t>1020009949337</t>
  </si>
  <si>
    <t>199108012015032006</t>
  </si>
  <si>
    <t>ROSMAWATY</t>
  </si>
  <si>
    <t>928257609413000</t>
  </si>
  <si>
    <t>726888621323000</t>
  </si>
  <si>
    <t>9000025430423</t>
  </si>
  <si>
    <t>TSURAYA NABILAH AL HASNA’</t>
  </si>
  <si>
    <t>199108112022032001</t>
  </si>
  <si>
    <t xml:space="preserve">AGUSTRISAH LUMBANTORUAN, A.Md.Farm                                                                  </t>
  </si>
  <si>
    <t>199803142024212026</t>
  </si>
  <si>
    <t>YOHANNA VITAMARA</t>
  </si>
  <si>
    <t>678369703125000</t>
  </si>
  <si>
    <t>853850105212000</t>
  </si>
  <si>
    <t>1220012963321</t>
  </si>
  <si>
    <t>1220011377051</t>
  </si>
  <si>
    <t>199108142018012001</t>
  </si>
  <si>
    <t>dr. RAHMI LAKSITARUKMI</t>
  </si>
  <si>
    <t>950120030306000</t>
  </si>
  <si>
    <t>752191213521000</t>
  </si>
  <si>
    <t>1220007909941</t>
  </si>
  <si>
    <t>TUTIK SUSILOWATI</t>
  </si>
  <si>
    <t>NIDA KURNIA ADILAH, S.Tr.Kes</t>
  </si>
  <si>
    <t>941870354005000</t>
  </si>
  <si>
    <t>199108232025062001</t>
  </si>
  <si>
    <t>AMELIA FOSSETTA MANATAR</t>
  </si>
  <si>
    <t>7103176308910001</t>
  </si>
  <si>
    <t>1230011863497</t>
  </si>
  <si>
    <t>MEGA AMBARWATI, S.Kep., Ners.</t>
  </si>
  <si>
    <t>199108242020122004</t>
  </si>
  <si>
    <t>RIZKA SUCI AMALIAH</t>
  </si>
  <si>
    <t>417967122321000</t>
  </si>
  <si>
    <t>739937290003000</t>
  </si>
  <si>
    <t>9000029088441</t>
  </si>
  <si>
    <t>199108242022032001</t>
  </si>
  <si>
    <t xml:space="preserve">TIASTRI EKA PUTRI, S.Tr.Em                                                                          </t>
  </si>
  <si>
    <t>969928001002000</t>
  </si>
  <si>
    <t>982659286411000</t>
  </si>
  <si>
    <t>1220007607248</t>
  </si>
  <si>
    <t>199108302019022001</t>
  </si>
  <si>
    <t>VIVIN NOVIANTI NOOR, Apt</t>
  </si>
  <si>
    <t>SINTIA APRILINA LUTFIANI, S.Tr.Kes(Rad)</t>
  </si>
  <si>
    <t>855198669412000</t>
  </si>
  <si>
    <t>411095268501000</t>
  </si>
  <si>
    <t>1570004787769</t>
  </si>
  <si>
    <t>199109062022032002</t>
  </si>
  <si>
    <t xml:space="preserve">IKA TAMBUNAN, AMK                                                                                   </t>
  </si>
  <si>
    <t>984564070005000</t>
  </si>
  <si>
    <t>1290010179287</t>
  </si>
  <si>
    <t>933779779407000</t>
  </si>
  <si>
    <t>199109072020121003</t>
  </si>
  <si>
    <t>UNGGUL PRIBADI</t>
  </si>
  <si>
    <t>IKHSANUDIN</t>
  </si>
  <si>
    <t>540226735502000</t>
  </si>
  <si>
    <t>9000012781531</t>
  </si>
  <si>
    <t>Ns. MILA KRISTIANTI, S.Kep.</t>
  </si>
  <si>
    <t>418898078532000</t>
  </si>
  <si>
    <t>199109102018011001</t>
  </si>
  <si>
    <t>IRAWAN ARDIYANTO PAMUNGKAS</t>
  </si>
  <si>
    <t>669797201501000</t>
  </si>
  <si>
    <t>9000009644437</t>
  </si>
  <si>
    <t>199109152020122002</t>
  </si>
  <si>
    <t>ICASIA EDLYN DACHI</t>
  </si>
  <si>
    <t>933734394413000</t>
  </si>
  <si>
    <t>1560015826086</t>
  </si>
  <si>
    <t>806344297045000</t>
  </si>
  <si>
    <t>1220010747296</t>
  </si>
  <si>
    <t>UTAMI DEWI</t>
  </si>
  <si>
    <t>199109272022032001</t>
  </si>
  <si>
    <t xml:space="preserve">INDAH MULYANI                                                                                       </t>
  </si>
  <si>
    <t>923639173001000</t>
  </si>
  <si>
    <t>740347422024000</t>
  </si>
  <si>
    <t>9000005900379</t>
  </si>
  <si>
    <t>199109292020122006</t>
  </si>
  <si>
    <t>ELIS RAHMAWATI</t>
  </si>
  <si>
    <t>709625685006000</t>
  </si>
  <si>
    <t>199807062024212027</t>
  </si>
  <si>
    <t>9000007986483</t>
  </si>
  <si>
    <t>WINA WULANSARI</t>
  </si>
  <si>
    <t>417520962442000</t>
  </si>
  <si>
    <t>1220011115204</t>
  </si>
  <si>
    <t>199110052025062006</t>
  </si>
  <si>
    <t>Rizka Fauza Ahdinur, S.Farm, Apt.</t>
  </si>
  <si>
    <t>Venny Nurwidyanti</t>
  </si>
  <si>
    <t>1371114510910013</t>
  </si>
  <si>
    <t>1220014141223</t>
  </si>
  <si>
    <t>966134389447000</t>
  </si>
  <si>
    <t>199110132025061003</t>
  </si>
  <si>
    <t>William Cheng, dr., Sp.A</t>
  </si>
  <si>
    <t>199110152012122001</t>
  </si>
  <si>
    <t>ANDINIA FATHONAH</t>
  </si>
  <si>
    <t>NISHRINA IRFANI, S.Tr.Kes.</t>
  </si>
  <si>
    <t>770328177444000</t>
  </si>
  <si>
    <t>418028247036000</t>
  </si>
  <si>
    <t>9000005917175</t>
  </si>
  <si>
    <t>199812152024212030</t>
  </si>
  <si>
    <t>VIDA WAHYUNI</t>
  </si>
  <si>
    <t>199110152015031002</t>
  </si>
  <si>
    <t>DIMAS TRIS ADITYA</t>
  </si>
  <si>
    <t>728326745322000</t>
  </si>
  <si>
    <t>9000025429979</t>
  </si>
  <si>
    <t>956965875446000</t>
  </si>
  <si>
    <t>199110292018022001</t>
  </si>
  <si>
    <t>dr. DIAN RAHMA KASIR</t>
  </si>
  <si>
    <t>746731256203000</t>
  </si>
  <si>
    <t>1220007953741</t>
  </si>
  <si>
    <t>412556144202000</t>
  </si>
  <si>
    <t>199110312015032003</t>
  </si>
  <si>
    <t>NENI SITI NURAENI</t>
  </si>
  <si>
    <t>719234874001000</t>
  </si>
  <si>
    <t>9000029091999</t>
  </si>
  <si>
    <t>ARMADI SAPUTRA, S.Tr.Kes</t>
  </si>
  <si>
    <t>199111052022031001</t>
  </si>
  <si>
    <t>959936600311000</t>
  </si>
  <si>
    <t xml:space="preserve">Ns. JUANDA, S.Kep                                                                                   </t>
  </si>
  <si>
    <t>1220013229151</t>
  </si>
  <si>
    <t>738318294023000</t>
  </si>
  <si>
    <t>9000012781713</t>
  </si>
  <si>
    <t>199111052025061001</t>
  </si>
  <si>
    <t>MOHAMMAD REYNALZI YUGO</t>
  </si>
  <si>
    <t>NURUL MUTHMAINAH, S.Tr.Kes.(Rad)</t>
  </si>
  <si>
    <t>418473740912000</t>
  </si>
  <si>
    <t>3271030511910002</t>
  </si>
  <si>
    <t>1330004705182</t>
  </si>
  <si>
    <t>VIVI TRI NOVRIYUNI</t>
  </si>
  <si>
    <t>199111112022031002</t>
  </si>
  <si>
    <t xml:space="preserve">ADE BAGUS DWI TIRTANA, A.md, Farm                                                                   </t>
  </si>
  <si>
    <t>806328654501000</t>
  </si>
  <si>
    <t>9000029088086</t>
  </si>
  <si>
    <t>902887561418000</t>
  </si>
  <si>
    <t>199111162020122008</t>
  </si>
  <si>
    <t>ASH SHOHWAHTUN NIDA FIKRY</t>
  </si>
  <si>
    <t>468620729002000</t>
  </si>
  <si>
    <t>0060010101719</t>
  </si>
  <si>
    <t>933614471435000</t>
  </si>
  <si>
    <t>199111182015032007</t>
  </si>
  <si>
    <t>NUR PANCA RETNANINGSIH</t>
  </si>
  <si>
    <t>WAHYU HARDIYANTO</t>
  </si>
  <si>
    <t>711460717529000</t>
  </si>
  <si>
    <t>9000025429490</t>
  </si>
  <si>
    <t>199111182022032002</t>
  </si>
  <si>
    <t xml:space="preserve">Ns. NOVITA DEYSI MAMONTO, S.Kep                                                                     </t>
  </si>
  <si>
    <t>432065282332000</t>
  </si>
  <si>
    <t>816063606824000</t>
  </si>
  <si>
    <t>1230010335802</t>
  </si>
  <si>
    <t>199111232015032005</t>
  </si>
  <si>
    <t>MISELLA ELVIRA FARIDA</t>
  </si>
  <si>
    <t>FIRDA MELINDA</t>
  </si>
  <si>
    <t>719775470446000</t>
  </si>
  <si>
    <t>9000020954716</t>
  </si>
  <si>
    <t>925281453435000</t>
  </si>
  <si>
    <t>199111252022032003</t>
  </si>
  <si>
    <t xml:space="preserve">Ns. SISKA NOVTALIA, S.Kep                                                                           </t>
  </si>
  <si>
    <t>498608140008000</t>
  </si>
  <si>
    <t>1670004550363</t>
  </si>
  <si>
    <t>936352962432000</t>
  </si>
  <si>
    <t>1560015657309</t>
  </si>
  <si>
    <t>199112042018011001</t>
  </si>
  <si>
    <t>ARDIA RADHENAL ZULMI</t>
  </si>
  <si>
    <t>199909022024212010</t>
  </si>
  <si>
    <t>WANDA WARDHANI</t>
  </si>
  <si>
    <t>711221929432000</t>
  </si>
  <si>
    <t>1220007916524</t>
  </si>
  <si>
    <t>1220011117986</t>
  </si>
  <si>
    <t>199112042019022001</t>
  </si>
  <si>
    <t>DWI RAHAYU ASTUTI</t>
  </si>
  <si>
    <t>718955222034000</t>
  </si>
  <si>
    <t>9000020954856</t>
  </si>
  <si>
    <t>928188093435000</t>
  </si>
  <si>
    <t>199112152025061002</t>
  </si>
  <si>
    <t>ADITYA NOOR DWIPRAKOSO</t>
  </si>
  <si>
    <t>3171081512910006</t>
  </si>
  <si>
    <t>1220009847776</t>
  </si>
  <si>
    <t>199112282025062002</t>
  </si>
  <si>
    <t>Magdalena Fauziah Matanari, S.Kep., Ners.</t>
  </si>
  <si>
    <t>418977518443000</t>
  </si>
  <si>
    <t>1208016812910003</t>
  </si>
  <si>
    <t>1220014144409</t>
  </si>
  <si>
    <t>199201042022032002</t>
  </si>
  <si>
    <t xml:space="preserve">PRASITA WAHYUNINGTYAS                                                                               </t>
  </si>
  <si>
    <t>664355997407000</t>
  </si>
  <si>
    <t>9000006273867</t>
  </si>
  <si>
    <t>413723743204000</t>
  </si>
  <si>
    <t>1170010624393</t>
  </si>
  <si>
    <t>199201062015032003</t>
  </si>
  <si>
    <t xml:space="preserve">Wiji astuti kusumawardani </t>
  </si>
  <si>
    <t>JERRY EKASARI</t>
  </si>
  <si>
    <t>641216593302000</t>
  </si>
  <si>
    <t>1220006927779</t>
  </si>
  <si>
    <t>DANIEL MULA REJA MANALU, S.Tr.Kes</t>
  </si>
  <si>
    <t>410570725412000</t>
  </si>
  <si>
    <t>199201192020122002</t>
  </si>
  <si>
    <t>VINA PUTRI CAHYARINI, S.T.</t>
  </si>
  <si>
    <t>WILLIAM MAKDINATA</t>
  </si>
  <si>
    <t>759696859532000</t>
  </si>
  <si>
    <t>1380011970550</t>
  </si>
  <si>
    <t>FINA KRISTIANTI, S.Tr.Kes.(Rad)</t>
  </si>
  <si>
    <t>199201232019022001</t>
  </si>
  <si>
    <t>RINA DWI NURROHMAH</t>
  </si>
  <si>
    <t>415233675529000</t>
  </si>
  <si>
    <t>641088158006000</t>
  </si>
  <si>
    <t>1250023011992</t>
  </si>
  <si>
    <t>199202022025061003</t>
  </si>
  <si>
    <t>Bryan Arrianto Anwar Futabara, S.Si., Apt.</t>
  </si>
  <si>
    <t>7371110202920004</t>
  </si>
  <si>
    <t>1220014134517</t>
  </si>
  <si>
    <t>960645794086000</t>
  </si>
  <si>
    <t>199202062014022001</t>
  </si>
  <si>
    <t>SITI SOLIKHAH</t>
  </si>
  <si>
    <t>665874228522000</t>
  </si>
  <si>
    <t>9000017644023</t>
  </si>
  <si>
    <t>417852597425000</t>
  </si>
  <si>
    <t>199202102025062003</t>
  </si>
  <si>
    <t>Fani Injang Mastuti, A.Md.TE</t>
  </si>
  <si>
    <t>3319065002920002</t>
  </si>
  <si>
    <t>1190009855303</t>
  </si>
  <si>
    <t>199202152025061002</t>
  </si>
  <si>
    <t>Andriansyah, S.SI.</t>
  </si>
  <si>
    <t>945038214008000</t>
  </si>
  <si>
    <t>3215081502920004</t>
  </si>
  <si>
    <t>1220014138716</t>
  </si>
  <si>
    <t>WITRI SETIAWATI NABILA</t>
  </si>
  <si>
    <t>199202202022032001</t>
  </si>
  <si>
    <t xml:space="preserve">Ns. ISNA AMALIA ADININGSIH,S.Kep.                                                                   </t>
  </si>
  <si>
    <t>419072970514000</t>
  </si>
  <si>
    <t>750373060507000</t>
  </si>
  <si>
    <t>1020007221739</t>
  </si>
  <si>
    <t>199203212025061001</t>
  </si>
  <si>
    <t>Aryogi Rama Putra, dr.Sp.Rad.</t>
  </si>
  <si>
    <t>1230007551163</t>
  </si>
  <si>
    <t>965473614435000</t>
  </si>
  <si>
    <t>1560016649420</t>
  </si>
  <si>
    <t>199203222025061002</t>
  </si>
  <si>
    <t>G. YOGA TOHJIWA</t>
  </si>
  <si>
    <t>5171042203920004</t>
  </si>
  <si>
    <t>9000020283835</t>
  </si>
  <si>
    <t>199203312019022001</t>
  </si>
  <si>
    <t>YUSNITA FITRIANI</t>
  </si>
  <si>
    <t>700563224036000</t>
  </si>
  <si>
    <t>WULAN WASIATININGSIH</t>
  </si>
  <si>
    <t>1220009975643</t>
  </si>
  <si>
    <t xml:space="preserve">YUDHA ARIES PRATAMA, S.ST                                                                           </t>
  </si>
  <si>
    <t>964108666321000</t>
  </si>
  <si>
    <t>741497903002000</t>
  </si>
  <si>
    <t>YANTI MEGA SARI</t>
  </si>
  <si>
    <t>199204102022031002</t>
  </si>
  <si>
    <t xml:space="preserve">Ns. AFRIANDI, S.Kep                                                                                 </t>
  </si>
  <si>
    <t>964135552412000</t>
  </si>
  <si>
    <t>912851029205000</t>
  </si>
  <si>
    <t>1110022210419</t>
  </si>
  <si>
    <t>199204112022031002</t>
  </si>
  <si>
    <t xml:space="preserve">BUDI APRIHARTONO,AMD.RAD                                                                            </t>
  </si>
  <si>
    <t>199907092024212020</t>
  </si>
  <si>
    <t>YULIA NATASYA</t>
  </si>
  <si>
    <t>828014548003000</t>
  </si>
  <si>
    <t>1200004187485</t>
  </si>
  <si>
    <t>417974276438000</t>
  </si>
  <si>
    <t>1220011115246</t>
  </si>
  <si>
    <t>199204142022032001</t>
  </si>
  <si>
    <t xml:space="preserve">DINI PRADINA SARI, AMK                                                                              </t>
  </si>
  <si>
    <t>757150438447000</t>
  </si>
  <si>
    <t>9000020954757</t>
  </si>
  <si>
    <t>963938469412000</t>
  </si>
  <si>
    <t>199204192018012001</t>
  </si>
  <si>
    <t>ELFA SILVIA DEWI, Ners</t>
  </si>
  <si>
    <t>818218042443000</t>
  </si>
  <si>
    <t>9000029088623</t>
  </si>
  <si>
    <t>964339592434000</t>
  </si>
  <si>
    <t>199205112025062002</t>
  </si>
  <si>
    <t>Hersyani Sukun, S.Kep., Ners</t>
  </si>
  <si>
    <t>6409015105920004</t>
  </si>
  <si>
    <t>1220014142452</t>
  </si>
  <si>
    <t>199205172025061003</t>
  </si>
  <si>
    <t>Haidyan Wahyu Anugrha, dr.Sp.Rad.</t>
  </si>
  <si>
    <t>966669285448000</t>
  </si>
  <si>
    <t>3578081705920001</t>
  </si>
  <si>
    <t xml:space="preserve">Yulia Yuliwara Saputri </t>
  </si>
  <si>
    <t>199205202015032002</t>
  </si>
  <si>
    <t>AMELIA SURYANA PUTRI</t>
  </si>
  <si>
    <t>WANDA WARDHANI, S.Tr.Kep</t>
  </si>
  <si>
    <t>707519617407000</t>
  </si>
  <si>
    <t>423428655522000</t>
  </si>
  <si>
    <t>9000029092013</t>
  </si>
  <si>
    <t>YUNI SISKA SARI PUTRY</t>
  </si>
  <si>
    <t>199205202022032001</t>
  </si>
  <si>
    <t xml:space="preserve">ANINDYA KIRANA WIDOWATI, AMK.                                                                       </t>
  </si>
  <si>
    <t>707993465407000</t>
  </si>
  <si>
    <t>9000020954880</t>
  </si>
  <si>
    <t>964107973435000</t>
  </si>
  <si>
    <t>199205242022031001</t>
  </si>
  <si>
    <t>YUSAN SUSANTI</t>
  </si>
  <si>
    <t xml:space="preserve">MUHAMAD ESA NUGRAHA, A. Md                                                                          </t>
  </si>
  <si>
    <t>738098185405000</t>
  </si>
  <si>
    <t>1820009771502</t>
  </si>
  <si>
    <t>420617292325000</t>
  </si>
  <si>
    <t>199205302025062001</t>
  </si>
  <si>
    <t>Rina Wulandari, dr.</t>
  </si>
  <si>
    <t>3310067005920001</t>
  </si>
  <si>
    <t>199002242024211015</t>
  </si>
  <si>
    <t>1220014134772</t>
  </si>
  <si>
    <t>YUSLI REVIKA</t>
  </si>
  <si>
    <t>1110005634155</t>
  </si>
  <si>
    <t>199206012025062005</t>
  </si>
  <si>
    <t>Imas Anggraeni, S.Kep., Ners.</t>
  </si>
  <si>
    <t>960434520039000</t>
  </si>
  <si>
    <t>9000015931877</t>
  </si>
  <si>
    <t>964397202402000</t>
  </si>
  <si>
    <t>ZIKO IKA PERDANA</t>
  </si>
  <si>
    <t>199206052019022001</t>
  </si>
  <si>
    <t>MUZDALIFA NENI DIYONO</t>
  </si>
  <si>
    <t>482326998005000</t>
  </si>
  <si>
    <t>1220009975635</t>
  </si>
  <si>
    <t>420296329009000</t>
  </si>
  <si>
    <t>199206062019022001</t>
  </si>
  <si>
    <t>ZUFRI HARIADY</t>
  </si>
  <si>
    <t>FAJROTUNNISA</t>
  </si>
  <si>
    <t>720590447323000</t>
  </si>
  <si>
    <t>9000025421893</t>
  </si>
  <si>
    <t>199206172025062004</t>
  </si>
  <si>
    <t>431152149412000</t>
  </si>
  <si>
    <t>Meta Mukhsinina Purnama, dr.</t>
  </si>
  <si>
    <t>3302275706920001</t>
  </si>
  <si>
    <t>1220014138674</t>
  </si>
  <si>
    <t>199206202018012001</t>
  </si>
  <si>
    <t>YESI JUNIARTA SIMATUPANG, Ners</t>
  </si>
  <si>
    <t>751786450117000</t>
  </si>
  <si>
    <t>1070005878196</t>
  </si>
  <si>
    <t>199106072024212030</t>
  </si>
  <si>
    <t>199206252022032003</t>
  </si>
  <si>
    <t xml:space="preserve">DEWI HAYATI                                                                                         </t>
  </si>
  <si>
    <t>763085594405000</t>
  </si>
  <si>
    <t>1220007621884</t>
  </si>
  <si>
    <t>199206262022032001</t>
  </si>
  <si>
    <t xml:space="preserve">DIAH DWI PRIANTI, A.Md.A.K                                                                          </t>
  </si>
  <si>
    <t>728037953001000</t>
  </si>
  <si>
    <t>1570007940803</t>
  </si>
  <si>
    <t>199206302022032001</t>
  </si>
  <si>
    <t>AGHNIA PERMATASARI</t>
  </si>
  <si>
    <t xml:space="preserve">ELFANO DELISA                                                                                       </t>
  </si>
  <si>
    <t>666579503008000</t>
  </si>
  <si>
    <t>1660002412237</t>
  </si>
  <si>
    <t>199207232022032001</t>
  </si>
  <si>
    <t xml:space="preserve">YULIANAH SAFITRI                                                                                    </t>
  </si>
  <si>
    <t>668163165017000</t>
  </si>
  <si>
    <t>9000029081164</t>
  </si>
  <si>
    <t>199207272018012001</t>
  </si>
  <si>
    <t>AMELIA EKA PUTRI, Ners</t>
  </si>
  <si>
    <t>748771920027000</t>
  </si>
  <si>
    <t>199209272024211009</t>
  </si>
  <si>
    <t>1220007072807</t>
  </si>
  <si>
    <t>ARIF LUQMAN HAKIM</t>
  </si>
  <si>
    <t>199207292022032001</t>
  </si>
  <si>
    <t xml:space="preserve">SITI ROBIYATI, A.Md.Farm                                                                            </t>
  </si>
  <si>
    <t>198412122024211013</t>
  </si>
  <si>
    <t>CANDRA MAULANA</t>
  </si>
  <si>
    <t>798622809023000</t>
  </si>
  <si>
    <t>1030009882578</t>
  </si>
  <si>
    <t>199207312025061004</t>
  </si>
  <si>
    <t>199006172024211013</t>
  </si>
  <si>
    <t>ADHITAMA ALAM SOEROTO</t>
  </si>
  <si>
    <t>CHRISTIAN JONATAN</t>
  </si>
  <si>
    <t>3217023107920002</t>
  </si>
  <si>
    <t>1220014181328</t>
  </si>
  <si>
    <t>198712292024212022</t>
  </si>
  <si>
    <t>CUT SHELMA MAHARANI</t>
  </si>
  <si>
    <t>199208062020122005</t>
  </si>
  <si>
    <t>RATIH ANDRINI, M.Psi., Psikolog</t>
  </si>
  <si>
    <t>727228736061000</t>
  </si>
  <si>
    <t>1220011043679</t>
  </si>
  <si>
    <t>198406222024212010</t>
  </si>
  <si>
    <t>DIAH NUGRAHAENI</t>
  </si>
  <si>
    <t>199208072022031001</t>
  </si>
  <si>
    <t xml:space="preserve">Ns. FIGUR AMANSYAH, S.Kep                                                                           </t>
  </si>
  <si>
    <t>867086977702000</t>
  </si>
  <si>
    <t>199106242024211012</t>
  </si>
  <si>
    <t>1190007701533</t>
  </si>
  <si>
    <t>MUHLIS YUSUF</t>
  </si>
  <si>
    <t>199208162014022002</t>
  </si>
  <si>
    <t>HERWIT DAYA TANI</t>
  </si>
  <si>
    <t>198610112024212021</t>
  </si>
  <si>
    <t>NINA OKTAFIANTI MARFU'AH</t>
  </si>
  <si>
    <t>669137598023000</t>
  </si>
  <si>
    <t>9000023768253</t>
  </si>
  <si>
    <t>199208182015032002</t>
  </si>
  <si>
    <t>198903112024212033</t>
  </si>
  <si>
    <t>DWI NORMA YUNITASARI</t>
  </si>
  <si>
    <t>NUR HIDAYATI AZHAR</t>
  </si>
  <si>
    <t>722210366009000</t>
  </si>
  <si>
    <t>9000029092005</t>
  </si>
  <si>
    <t>198611052024212023</t>
  </si>
  <si>
    <t>NYSSA CLARESTA ADHYA SASTRI</t>
  </si>
  <si>
    <t>199208272015032001</t>
  </si>
  <si>
    <t>AGUSTINA PUSPITA DEWI</t>
  </si>
  <si>
    <t>713294635521000</t>
  </si>
  <si>
    <t>1220006633252</t>
  </si>
  <si>
    <t>199110052024211029</t>
  </si>
  <si>
    <t>RADHITIO ADI NUGROHO</t>
  </si>
  <si>
    <t>199209082019022001</t>
  </si>
  <si>
    <t>ANISA FIKRIAH</t>
  </si>
  <si>
    <t>984564898432000</t>
  </si>
  <si>
    <t>198801'192024211016</t>
  </si>
  <si>
    <t>9000012771888</t>
  </si>
  <si>
    <t>TAUFIQUR RAKHIM ADITRA</t>
  </si>
  <si>
    <t>199209092020122007</t>
  </si>
  <si>
    <t>SEPTYANA AYU NAWANGSARI</t>
  </si>
  <si>
    <t>197906212024212007</t>
  </si>
  <si>
    <t>YUANITA PUSPA CANDRA</t>
  </si>
  <si>
    <t>836795138507000</t>
  </si>
  <si>
    <t>1220007798484</t>
  </si>
  <si>
    <t>199210052022032003</t>
  </si>
  <si>
    <t xml:space="preserve">FRISTHINA MAHARANI, S.Kep.,Ns                                                                       </t>
  </si>
  <si>
    <t>836769018448000</t>
  </si>
  <si>
    <t>1570005919122</t>
  </si>
  <si>
    <t>199210102022032003</t>
  </si>
  <si>
    <t xml:space="preserve">OKVA MUTIA NINGSIH                                                                                  </t>
  </si>
  <si>
    <t>809809544204000</t>
  </si>
  <si>
    <t>1570005450128</t>
  </si>
  <si>
    <t>199210132025062005</t>
  </si>
  <si>
    <t>Pipin Oktaviani, S.Kep.,Ns.</t>
  </si>
  <si>
    <t>3316105310920001</t>
  </si>
  <si>
    <t>1220014138849</t>
  </si>
  <si>
    <t>199210182019021001</t>
  </si>
  <si>
    <t>OCKTA FIRDIANSYAH</t>
  </si>
  <si>
    <t>903052181315000</t>
  </si>
  <si>
    <t>1220009994255</t>
  </si>
  <si>
    <t>199210192019021001</t>
  </si>
  <si>
    <t>ADAM NAUFAL KHAIR</t>
  </si>
  <si>
    <t>837670769005000</t>
  </si>
  <si>
    <t>9000029083533</t>
  </si>
  <si>
    <t>199210212022032001</t>
  </si>
  <si>
    <t xml:space="preserve">SRI OKTAVIANI WAHYUDINI                                                                             </t>
  </si>
  <si>
    <t>719233462001000</t>
  </si>
  <si>
    <t>9000005891792</t>
  </si>
  <si>
    <t>199210242014021001</t>
  </si>
  <si>
    <t>DONY AKBAR</t>
  </si>
  <si>
    <t>094537784004000</t>
  </si>
  <si>
    <t>1220006591609</t>
  </si>
  <si>
    <t>199211092022032001</t>
  </si>
  <si>
    <t xml:space="preserve">NOVIANA ESTUTI RAHAYU                                                                               </t>
  </si>
  <si>
    <t>758625107447000</t>
  </si>
  <si>
    <t>1200012514159</t>
  </si>
  <si>
    <t>199211202019022001</t>
  </si>
  <si>
    <t>NOVA NUR KUSUMASTUTI,Ners</t>
  </si>
  <si>
    <t>816609242529000</t>
  </si>
  <si>
    <t>1240007736763</t>
  </si>
  <si>
    <t>199211202019022002</t>
  </si>
  <si>
    <t>NOVIANA NURWIJAYANTI</t>
  </si>
  <si>
    <t>984564906009000</t>
  </si>
  <si>
    <t>9000012771870</t>
  </si>
  <si>
    <t>199211202025062001</t>
  </si>
  <si>
    <t>Miftahul Jannah, Ns., S.Kep.</t>
  </si>
  <si>
    <t>1171096011920001</t>
  </si>
  <si>
    <t>1220014139193</t>
  </si>
  <si>
    <t>199211212022031004</t>
  </si>
  <si>
    <t xml:space="preserve">Ns. ALHAM, S. Kep                                                                                   </t>
  </si>
  <si>
    <t>866211048724000</t>
  </si>
  <si>
    <t>1480019561029</t>
  </si>
  <si>
    <t>199211232022032001</t>
  </si>
  <si>
    <t xml:space="preserve">DYAH TRIARITAMI, AMF                                                                                </t>
  </si>
  <si>
    <t>453932956412000</t>
  </si>
  <si>
    <t>1220006309440</t>
  </si>
  <si>
    <t>199211252015032005</t>
  </si>
  <si>
    <t>ADE IMA NOVIKASARI</t>
  </si>
  <si>
    <t>711460865529000</t>
  </si>
  <si>
    <t>9000025429607</t>
  </si>
  <si>
    <t>199211272020122005</t>
  </si>
  <si>
    <t>Ns. FITRIA KUSUMA DEWI, S.Kep.</t>
  </si>
  <si>
    <t>739008837655000</t>
  </si>
  <si>
    <t>9000029088763</t>
  </si>
  <si>
    <t>199211302025061001</t>
  </si>
  <si>
    <t>Fachri Hidayat, S.T.</t>
  </si>
  <si>
    <t>1520012331951</t>
  </si>
  <si>
    <t>199212162019021001</t>
  </si>
  <si>
    <t>NURALI</t>
  </si>
  <si>
    <t>859938466008000</t>
  </si>
  <si>
    <t>9000029088359</t>
  </si>
  <si>
    <t>199212222022031001</t>
  </si>
  <si>
    <t xml:space="preserve">FUATD SETIOKO                                                                                       </t>
  </si>
  <si>
    <t>756199998522000</t>
  </si>
  <si>
    <t>9000025433138</t>
  </si>
  <si>
    <t>199212232018011001</t>
  </si>
  <si>
    <t>dr. IMMANUEL NATANAEL TARIGAN</t>
  </si>
  <si>
    <t>741311005117000</t>
  </si>
  <si>
    <t>1220007908679</t>
  </si>
  <si>
    <t>199212232020121005</t>
  </si>
  <si>
    <t>ADE PUTRA PRAWIRA, S.Kom</t>
  </si>
  <si>
    <t>753780139811000</t>
  </si>
  <si>
    <t>1220011038596</t>
  </si>
  <si>
    <t>199212232020122006</t>
  </si>
  <si>
    <t>MERRYANI ELISABETH OROH, S.KEP.,NERS</t>
  </si>
  <si>
    <t>857245393823000</t>
  </si>
  <si>
    <t>1220007811139</t>
  </si>
  <si>
    <t>199301052025062006</t>
  </si>
  <si>
    <t>Tryna Tania, dr.Sp.M.K.</t>
  </si>
  <si>
    <t>1271024501930002</t>
  </si>
  <si>
    <t>1220014134798</t>
  </si>
  <si>
    <t>199301192022032001</t>
  </si>
  <si>
    <t xml:space="preserve">apt. ANITA NATASYA, S.Farm                                                                          </t>
  </si>
  <si>
    <t>736787037311000</t>
  </si>
  <si>
    <t>1130006266369</t>
  </si>
  <si>
    <t>199301232022032001</t>
  </si>
  <si>
    <t xml:space="preserve">ELVIRA KUSUMASTUTI                                                                                  </t>
  </si>
  <si>
    <t>721977627524000</t>
  </si>
  <si>
    <t>9000029082154</t>
  </si>
  <si>
    <t>199301232022032002</t>
  </si>
  <si>
    <t xml:space="preserve">YANUAR KARUNIA DEWI, A.Md                                                                           </t>
  </si>
  <si>
    <t>907760136529000</t>
  </si>
  <si>
    <t>1390020133900</t>
  </si>
  <si>
    <t>199301242019021001</t>
  </si>
  <si>
    <t>TRY WAHYU PAMBUDHI</t>
  </si>
  <si>
    <t>740203179005000</t>
  </si>
  <si>
    <t>9000034174772</t>
  </si>
  <si>
    <t>199301242019022001</t>
  </si>
  <si>
    <t>RIA KOMALASARI</t>
  </si>
  <si>
    <t>550892178005000</t>
  </si>
  <si>
    <t>1220006569340</t>
  </si>
  <si>
    <t>199301312022032002</t>
  </si>
  <si>
    <t xml:space="preserve">NURUL HIDAYAH                                                                                       </t>
  </si>
  <si>
    <t>735175408002000</t>
  </si>
  <si>
    <t>0060007548724</t>
  </si>
  <si>
    <t>199302042019022001</t>
  </si>
  <si>
    <t>IHDA FAKHRIYANA ISTIKARINI, Ns</t>
  </si>
  <si>
    <t>813580172521000</t>
  </si>
  <si>
    <t>9000010553577</t>
  </si>
  <si>
    <t>199302082022031002</t>
  </si>
  <si>
    <t xml:space="preserve">Ns. THEODORUS RIKI, S.Kep.                                                                          </t>
  </si>
  <si>
    <t>823370051705000</t>
  </si>
  <si>
    <t>9000032450547</t>
  </si>
  <si>
    <t>199302102022032002</t>
  </si>
  <si>
    <t xml:space="preserve">FIRLIANA YUSRI MAHYUDIN                                                                             </t>
  </si>
  <si>
    <t>744732132416000</t>
  </si>
  <si>
    <t>9000012781622</t>
  </si>
  <si>
    <t>199302122025061002</t>
  </si>
  <si>
    <t>Bramantya Wicaksana, dr., Sp.P.D</t>
  </si>
  <si>
    <t>3175021202930005</t>
  </si>
  <si>
    <t>199302162019022001</t>
  </si>
  <si>
    <t>DYATMIKA ISTI ROSININGRUM, Apt</t>
  </si>
  <si>
    <t>903011815533000</t>
  </si>
  <si>
    <t>1850000344314</t>
  </si>
  <si>
    <t>199302202015032001</t>
  </si>
  <si>
    <t>LIYA KURNIASARI</t>
  </si>
  <si>
    <t>728408758542000</t>
  </si>
  <si>
    <t>9000025459810</t>
  </si>
  <si>
    <t>199302212015032001</t>
  </si>
  <si>
    <t>ASMA NURUL RAMADHANI</t>
  </si>
  <si>
    <t>641985056403000</t>
  </si>
  <si>
    <t>9000025430100</t>
  </si>
  <si>
    <t>199302212025062001</t>
  </si>
  <si>
    <t>Yusrina Hidayati, Apt.S.Farm</t>
  </si>
  <si>
    <t>5201096102930002</t>
  </si>
  <si>
    <t>1610000650148</t>
  </si>
  <si>
    <t>199302222019022001</t>
  </si>
  <si>
    <t>DJATI FEBBY PUJA KUSUMAWATI</t>
  </si>
  <si>
    <t>711368068515000</t>
  </si>
  <si>
    <t>9000025421851</t>
  </si>
  <si>
    <t>199302232020122002</t>
  </si>
  <si>
    <t>722138724529000</t>
  </si>
  <si>
    <t>9000029082360</t>
  </si>
  <si>
    <t>199302262020121006</t>
  </si>
  <si>
    <t>PAIZ ARDABILI</t>
  </si>
  <si>
    <t>728831033419000</t>
  </si>
  <si>
    <t>1220011038588</t>
  </si>
  <si>
    <t>199303032019022001</t>
  </si>
  <si>
    <t>TRIANA FERDIANINGSIH</t>
  </si>
  <si>
    <t>719238461407000</t>
  </si>
  <si>
    <t>9000029079630</t>
  </si>
  <si>
    <t>199303072022032001</t>
  </si>
  <si>
    <t xml:space="preserve">DHEA RAMADHANY SUQMA, S.Farm., Apt                                                                  </t>
  </si>
  <si>
    <t>834738338432000</t>
  </si>
  <si>
    <t>1150006158945</t>
  </si>
  <si>
    <t>199303082025061004</t>
  </si>
  <si>
    <t>Adrian Arief, dr.</t>
  </si>
  <si>
    <t>1304040803930001</t>
  </si>
  <si>
    <t>1220014134640</t>
  </si>
  <si>
    <t>199303152022032001</t>
  </si>
  <si>
    <t xml:space="preserve">ANNISA AYUNING BUDHI TINDAON                                                                        </t>
  </si>
  <si>
    <t>748525342427000</t>
  </si>
  <si>
    <t>9000020956679</t>
  </si>
  <si>
    <t>199303202022032001</t>
  </si>
  <si>
    <t xml:space="preserve">SRI RAHMAWATI                                                                                       </t>
  </si>
  <si>
    <t>779604396017000</t>
  </si>
  <si>
    <t>1220006591880</t>
  </si>
  <si>
    <t>199303212022032001</t>
  </si>
  <si>
    <t xml:space="preserve">RIZKI FITRIA RAHMAWATI A.Md.Kep                                                                     </t>
  </si>
  <si>
    <t>765586573532000</t>
  </si>
  <si>
    <t>1180011054904</t>
  </si>
  <si>
    <t>199303232018012002</t>
  </si>
  <si>
    <t>LINA SAFITRI, Ners</t>
  </si>
  <si>
    <t>813343589529000</t>
  </si>
  <si>
    <t>1220007620167</t>
  </si>
  <si>
    <t>199303232019022001</t>
  </si>
  <si>
    <t>FITRIA CHAERUNNISA</t>
  </si>
  <si>
    <t>854022076435000</t>
  </si>
  <si>
    <t>9000029082402</t>
  </si>
  <si>
    <t>199304042025062003</t>
  </si>
  <si>
    <t>Rizky Aprianingsih Pasaribu, AMK</t>
  </si>
  <si>
    <t>1207214404930001</t>
  </si>
  <si>
    <t>1220014142312</t>
  </si>
  <si>
    <t>199304062022032001</t>
  </si>
  <si>
    <t xml:space="preserve">KHOIRUNNISA, A.Md.AK                                                                                </t>
  </si>
  <si>
    <t>808512537325000</t>
  </si>
  <si>
    <t>1220007681276</t>
  </si>
  <si>
    <t>199304102025061004</t>
  </si>
  <si>
    <t>Arie Suryo Adi, S.Kep.,Ns</t>
  </si>
  <si>
    <t>1502021004930002</t>
  </si>
  <si>
    <t>1220014134343</t>
  </si>
  <si>
    <t>199304182022032002</t>
  </si>
  <si>
    <t xml:space="preserve">WIWIK ARYANTI                                                                                       </t>
  </si>
  <si>
    <t>715658977435000</t>
  </si>
  <si>
    <t>9000020946100</t>
  </si>
  <si>
    <t>199304212020122008</t>
  </si>
  <si>
    <t>apt. IDA FITRIANI, S.Farm</t>
  </si>
  <si>
    <t>804247377529000</t>
  </si>
  <si>
    <t>1320018011883</t>
  </si>
  <si>
    <t>199304212025061001</t>
  </si>
  <si>
    <t>Lintang Suryaning Bhumi, dr.</t>
  </si>
  <si>
    <t>1230005902517</t>
  </si>
  <si>
    <t>199304242025062005</t>
  </si>
  <si>
    <t>Dina Lestari, A.Md.Kep</t>
  </si>
  <si>
    <t>3216066404930011</t>
  </si>
  <si>
    <t>1560010006171</t>
  </si>
  <si>
    <t>199305052025061004</t>
  </si>
  <si>
    <t>Lorens Prasiddha, dr.Sp.Rad.</t>
  </si>
  <si>
    <t>3173080505930009</t>
  </si>
  <si>
    <t>1220009939532</t>
  </si>
  <si>
    <t>199305102015032002</t>
  </si>
  <si>
    <t>ROSE NIRWANA HANDAYANI</t>
  </si>
  <si>
    <t>664869617015000</t>
  </si>
  <si>
    <t>9000020946308</t>
  </si>
  <si>
    <t>199305152020122003</t>
  </si>
  <si>
    <t>CORRY THERESIA SIAHAAN</t>
  </si>
  <si>
    <t>840283154086000</t>
  </si>
  <si>
    <t>1220007538385</t>
  </si>
  <si>
    <t>199305172019022001</t>
  </si>
  <si>
    <t>AULIA FATWA MEIRIQA</t>
  </si>
  <si>
    <t>759054927655000</t>
  </si>
  <si>
    <t>9000029088664</t>
  </si>
  <si>
    <t>199305212022032002</t>
  </si>
  <si>
    <t xml:space="preserve">HANNY HANIFAH                                                                                       </t>
  </si>
  <si>
    <t>719263360071000</t>
  </si>
  <si>
    <t>9000029093094</t>
  </si>
  <si>
    <t>199306042022032007</t>
  </si>
  <si>
    <t xml:space="preserve">Ns. FINA MUTIA YAHYA, S.Kep                                                                         </t>
  </si>
  <si>
    <t>842359879201000</t>
  </si>
  <si>
    <t>1220012468834</t>
  </si>
  <si>
    <t>199306192022032001</t>
  </si>
  <si>
    <t xml:space="preserve">AYU WANDARI EKARINI, A.Md.Kes                                                                       </t>
  </si>
  <si>
    <t>727595464412000</t>
  </si>
  <si>
    <t>1570007982607</t>
  </si>
  <si>
    <t>199306272025062004</t>
  </si>
  <si>
    <t>Vien Arina Ridwan, dr.Sp.Rad.</t>
  </si>
  <si>
    <t>3171056706930002</t>
  </si>
  <si>
    <t>199307012019022001</t>
  </si>
  <si>
    <t>TIWI SAPITRI</t>
  </si>
  <si>
    <t>719392375004000</t>
  </si>
  <si>
    <t>1220006716990</t>
  </si>
  <si>
    <t>199307052019022001</t>
  </si>
  <si>
    <t>DEDEK PUTRI BELLA SARI, S.Gz</t>
  </si>
  <si>
    <t>834557654303000</t>
  </si>
  <si>
    <t>1220009970800</t>
  </si>
  <si>
    <t>199307052022032001</t>
  </si>
  <si>
    <t xml:space="preserve">dr. TEDA FAADHILA                                                                                   </t>
  </si>
  <si>
    <t>468877683423000</t>
  </si>
  <si>
    <t>1570007982730</t>
  </si>
  <si>
    <t>199307092019022001</t>
  </si>
  <si>
    <t>YULIA PUJI SULISTYANI, Ns</t>
  </si>
  <si>
    <t>808722151009000</t>
  </si>
  <si>
    <t>1220009975601</t>
  </si>
  <si>
    <t>199307212018012002</t>
  </si>
  <si>
    <t>WIDYA PUTRI</t>
  </si>
  <si>
    <t>802625350101000</t>
  </si>
  <si>
    <t>1220007910584</t>
  </si>
  <si>
    <t>199307242022032001</t>
  </si>
  <si>
    <t xml:space="preserve">FATMAWATI, AMK                                                                                      </t>
  </si>
  <si>
    <t>720217330042000</t>
  </si>
  <si>
    <t>1200011612574</t>
  </si>
  <si>
    <t>199308022022032001</t>
  </si>
  <si>
    <t xml:space="preserve">dr. HILFERIA SIMBOLON                                                                               </t>
  </si>
  <si>
    <t>827885583009000</t>
  </si>
  <si>
    <t>1500013439300</t>
  </si>
  <si>
    <t>199308042025062003</t>
  </si>
  <si>
    <t>Agnes Thasia Parhusip, dr.</t>
  </si>
  <si>
    <t>1271034408930006</t>
  </si>
  <si>
    <t>1050010532715</t>
  </si>
  <si>
    <t>199308082025062002</t>
  </si>
  <si>
    <t>Linda Wahyuni, Ns.S.Tr.Kep</t>
  </si>
  <si>
    <t>6102154808930002</t>
  </si>
  <si>
    <t>1220014139060</t>
  </si>
  <si>
    <t>199308252019022003</t>
  </si>
  <si>
    <t>AMY KURNIAWATI, Ners</t>
  </si>
  <si>
    <t>815717145325000</t>
  </si>
  <si>
    <t>1570003640613</t>
  </si>
  <si>
    <t>199309012020122005</t>
  </si>
  <si>
    <t>MAULIA ABDI PRATIWI, S.ST</t>
  </si>
  <si>
    <t>748350758034000</t>
  </si>
  <si>
    <t>9000036852540</t>
  </si>
  <si>
    <t>199309112020122004</t>
  </si>
  <si>
    <t>ERLIS KURNIASARI</t>
  </si>
  <si>
    <t>758998991023000</t>
  </si>
  <si>
    <t>9000029081115</t>
  </si>
  <si>
    <t>199309222015032002</t>
  </si>
  <si>
    <t>WAHYU NOOR ROCHMAH</t>
  </si>
  <si>
    <t>720315563531000</t>
  </si>
  <si>
    <t>9000029092039</t>
  </si>
  <si>
    <t>199310132022031003</t>
  </si>
  <si>
    <t xml:space="preserve">Ns. AHMAD MIFTAHUL AZIS BOSNIAWAN, S.Kep                                                            </t>
  </si>
  <si>
    <t>950890020605000</t>
  </si>
  <si>
    <t>1220011388801</t>
  </si>
  <si>
    <t>199310192022031001</t>
  </si>
  <si>
    <t xml:space="preserve">Ns. DAVID OCTAVIANUS MANUMPAK, S.Kep                                                                </t>
  </si>
  <si>
    <t>731380465018000</t>
  </si>
  <si>
    <t>1240011128205</t>
  </si>
  <si>
    <t>199310252020122005</t>
  </si>
  <si>
    <t>LULU OCTAVIANI, S.Gz.</t>
  </si>
  <si>
    <t>821704137017000</t>
  </si>
  <si>
    <t>1220007766846</t>
  </si>
  <si>
    <t>199311032022032001</t>
  </si>
  <si>
    <t xml:space="preserve">dr. AMALINA NUR IWANA                                                                               </t>
  </si>
  <si>
    <t>824530703407000</t>
  </si>
  <si>
    <t>1560005718038</t>
  </si>
  <si>
    <t>199311032022032002</t>
  </si>
  <si>
    <t xml:space="preserve">FADHILA IKA SANI, S.Gz                                                                              </t>
  </si>
  <si>
    <t>753185172411000</t>
  </si>
  <si>
    <t>1370011075682</t>
  </si>
  <si>
    <t>199311162022032005</t>
  </si>
  <si>
    <t xml:space="preserve">Ns. NOVITASARI ANDRIANI, S.Kep.                                                                     </t>
  </si>
  <si>
    <t>986835908608000</t>
  </si>
  <si>
    <t>1570007946099</t>
  </si>
  <si>
    <t xml:space="preserve">NOVI SUSANTI,S.Tr.Rad                                                                               </t>
  </si>
  <si>
    <t>743429037043000</t>
  </si>
  <si>
    <t>199311232022031001</t>
  </si>
  <si>
    <t xml:space="preserve">EGI PERMADI, AMd.Kep.                                                                               </t>
  </si>
  <si>
    <t>763408846425000</t>
  </si>
  <si>
    <t>1320021033270</t>
  </si>
  <si>
    <t>199311272022032001</t>
  </si>
  <si>
    <t xml:space="preserve">APT. KASMILASARI, S.FARM                                                                            </t>
  </si>
  <si>
    <t>836581314722000</t>
  </si>
  <si>
    <t>1700004040014</t>
  </si>
  <si>
    <t>199311272025061007</t>
  </si>
  <si>
    <t>Nur Dwi Noviyanto, S.Kep., Ners</t>
  </si>
  <si>
    <t>1710013899938</t>
  </si>
  <si>
    <t>199311272025062001</t>
  </si>
  <si>
    <t>Novia Ratnawati, S.Kep.,Ners.</t>
  </si>
  <si>
    <t>1010012504633</t>
  </si>
  <si>
    <t>199312072020122005</t>
  </si>
  <si>
    <t>FIRDA AZZAHRA, S. Kom</t>
  </si>
  <si>
    <t>731380069412000</t>
  </si>
  <si>
    <t>9000030180575</t>
  </si>
  <si>
    <t>199312092019022001</t>
  </si>
  <si>
    <t>DINDA ANGGUN PANGESTI</t>
  </si>
  <si>
    <t>711120592435000</t>
  </si>
  <si>
    <t>9000029079473</t>
  </si>
  <si>
    <t>199312132022032003</t>
  </si>
  <si>
    <t xml:space="preserve">Ns.CHRISTI NATALIA, S.Kep                                                                           </t>
  </si>
  <si>
    <t>714972478402000</t>
  </si>
  <si>
    <t>1550011537902</t>
  </si>
  <si>
    <t>199312212019022001</t>
  </si>
  <si>
    <t>RIYASANI PUSPITASARI</t>
  </si>
  <si>
    <t>762124469034000</t>
  </si>
  <si>
    <t>9000033511842</t>
  </si>
  <si>
    <t>199312292019022001</t>
  </si>
  <si>
    <t>YOSEPHINE RATIH CAPRIAN BESTARI</t>
  </si>
  <si>
    <t>717342489008000</t>
  </si>
  <si>
    <t>9000029092971</t>
  </si>
  <si>
    <t>199312312020122009</t>
  </si>
  <si>
    <t>dr. RAISSA EUNIKE OSLIN</t>
  </si>
  <si>
    <t>853488112424000</t>
  </si>
  <si>
    <t>1300018321680</t>
  </si>
  <si>
    <t>199401022022032002</t>
  </si>
  <si>
    <t xml:space="preserve">KHAIRUN NISA LATIFAH, S. Kep., Ners                                                                 </t>
  </si>
  <si>
    <t>847592599453000</t>
  </si>
  <si>
    <t>1800002870774</t>
  </si>
  <si>
    <t>199401072020121001</t>
  </si>
  <si>
    <t>RAHMAT AGUNG PAMBUDI</t>
  </si>
  <si>
    <t>743190589523000</t>
  </si>
  <si>
    <t>9000032982945</t>
  </si>
  <si>
    <t>199401072025062004</t>
  </si>
  <si>
    <t>Tisna Dwi Astuti, S.Kep., Ners.</t>
  </si>
  <si>
    <t>3302234701940001</t>
  </si>
  <si>
    <t>1220014142098</t>
  </si>
  <si>
    <t>199401112018012001</t>
  </si>
  <si>
    <t>drg. INDIRA LARASPUTRI</t>
  </si>
  <si>
    <t>836344671722000</t>
  </si>
  <si>
    <t>1420014808694</t>
  </si>
  <si>
    <t>199401132022032002</t>
  </si>
  <si>
    <t xml:space="preserve">ARTIA SARI SIDABUTAR, S.Kep., Ns                                                                    </t>
  </si>
  <si>
    <t>867181224127000</t>
  </si>
  <si>
    <t>1060014013174</t>
  </si>
  <si>
    <t>199401312025061002</t>
  </si>
  <si>
    <t>Faris Akbar, S.Kep.,Ns</t>
  </si>
  <si>
    <t>3471133101940003</t>
  </si>
  <si>
    <t>1220014141793</t>
  </si>
  <si>
    <t>199402052022032003</t>
  </si>
  <si>
    <t xml:space="preserve">MIFTAHUL HAYATI                                                                                     </t>
  </si>
  <si>
    <t>816299432201000</t>
  </si>
  <si>
    <t>9000029088839</t>
  </si>
  <si>
    <t>199402062019022001</t>
  </si>
  <si>
    <t>NURUL RODIAH</t>
  </si>
  <si>
    <t>825587249425000</t>
  </si>
  <si>
    <t>9000029088797</t>
  </si>
  <si>
    <t>199402142025062004</t>
  </si>
  <si>
    <t>Ulfa Izzatunnisa, SKM</t>
  </si>
  <si>
    <t>3275115402940003</t>
  </si>
  <si>
    <t>1560015106398</t>
  </si>
  <si>
    <t>199402242019022002</t>
  </si>
  <si>
    <t>IRNA NOVITA FEBRIANA GALINGGING</t>
  </si>
  <si>
    <t>823247622126000</t>
  </si>
  <si>
    <t>9000018355579</t>
  </si>
  <si>
    <t>199402262022032001</t>
  </si>
  <si>
    <t xml:space="preserve">PUTRI RAHMADANI                                                                                     </t>
  </si>
  <si>
    <t>635009467023000</t>
  </si>
  <si>
    <t>1220011378802</t>
  </si>
  <si>
    <t>199402272022032003</t>
  </si>
  <si>
    <t xml:space="preserve">ROCHMI ARDININGSIH, A.Md.A.K.                                                                       </t>
  </si>
  <si>
    <t>752220236505000</t>
  </si>
  <si>
    <t>1230010335620</t>
  </si>
  <si>
    <t>199402282022032004</t>
  </si>
  <si>
    <t xml:space="preserve">FITRI HANDAYANI                                                                                     </t>
  </si>
  <si>
    <t>803879469453000</t>
  </si>
  <si>
    <t>9000029088862</t>
  </si>
  <si>
    <t>199403012019022001</t>
  </si>
  <si>
    <t>GHINA ILMI ROMANA PUTRI, Ners</t>
  </si>
  <si>
    <t>843297300434000</t>
  </si>
  <si>
    <t>9000042068230</t>
  </si>
  <si>
    <t>199403022019022001</t>
  </si>
  <si>
    <t>711057471045000</t>
  </si>
  <si>
    <t>1220006716958</t>
  </si>
  <si>
    <t>199403042025062003</t>
  </si>
  <si>
    <t>Ulima Maria, dr.</t>
  </si>
  <si>
    <t>3175074403940012</t>
  </si>
  <si>
    <t>1220014138633</t>
  </si>
  <si>
    <t>199403182019022001</t>
  </si>
  <si>
    <t>DEULIS MARLIANI, Ners</t>
  </si>
  <si>
    <t>826145922443000</t>
  </si>
  <si>
    <t>1320021289013</t>
  </si>
  <si>
    <t>199403262018012001</t>
  </si>
  <si>
    <t>MITA ARINI</t>
  </si>
  <si>
    <t>800439101005000</t>
  </si>
  <si>
    <t>1220007910725</t>
  </si>
  <si>
    <t>199404052019022001</t>
  </si>
  <si>
    <t>LINA IFFATA FAUZIYA, Ns</t>
  </si>
  <si>
    <t>805022407502000</t>
  </si>
  <si>
    <t>1220007547600</t>
  </si>
  <si>
    <t>199404082019022001</t>
  </si>
  <si>
    <t>FITRI YULIARACHMI</t>
  </si>
  <si>
    <t>708690961407000</t>
  </si>
  <si>
    <t>9000029079671</t>
  </si>
  <si>
    <t>199404112020122004</t>
  </si>
  <si>
    <t>SAVITRI ALMIRA SYAKUR</t>
  </si>
  <si>
    <t>767034093445000</t>
  </si>
  <si>
    <t>9000029089175</t>
  </si>
  <si>
    <t>199404112025061004</t>
  </si>
  <si>
    <t>Arif Wishnu Prayoga, dr.</t>
  </si>
  <si>
    <t>3276031104940002</t>
  </si>
  <si>
    <t>9000008507262</t>
  </si>
  <si>
    <t>199404132025062003</t>
  </si>
  <si>
    <t>R.A. Windu Cahyaningrum Handayani Notonagoro Suryaningrat, dr.Sp.Rad.</t>
  </si>
  <si>
    <t>3314145304940002</t>
  </si>
  <si>
    <t>1220013625168</t>
  </si>
  <si>
    <t>199404172022031002</t>
  </si>
  <si>
    <t xml:space="preserve">HADRIAWAN ALIMUDDIN, A.Md.Farm                                                                      </t>
  </si>
  <si>
    <t>829012889806000</t>
  </si>
  <si>
    <t>1030009882529</t>
  </si>
  <si>
    <t>199404232020122003</t>
  </si>
  <si>
    <t>BRIAN APRIAMUDITA</t>
  </si>
  <si>
    <t>746916527522000</t>
  </si>
  <si>
    <t>1390016949426</t>
  </si>
  <si>
    <t>199404232025062004</t>
  </si>
  <si>
    <t>Dina Ismi Hayati, M.Psi., Psikolog</t>
  </si>
  <si>
    <t>3471136304940002</t>
  </si>
  <si>
    <t>1220014141843</t>
  </si>
  <si>
    <t>199404242022032002</t>
  </si>
  <si>
    <t xml:space="preserve">ATIKA RIZKY NUR AZIZA, S.Kep., Ns                                                                   </t>
  </si>
  <si>
    <t>864490966532000</t>
  </si>
  <si>
    <t>1380016158532</t>
  </si>
  <si>
    <t>199404252022032005</t>
  </si>
  <si>
    <t xml:space="preserve">LUSSY AFRIANTY, A.Md. Keb                                                                           </t>
  </si>
  <si>
    <t>822735544311000</t>
  </si>
  <si>
    <t>0060011359191</t>
  </si>
  <si>
    <t>199404282019021001</t>
  </si>
  <si>
    <t>MARCHELLINO EDMOND APRICO LIMANAUW, Ners</t>
  </si>
  <si>
    <t>846619641006000</t>
  </si>
  <si>
    <t>1660002040947</t>
  </si>
  <si>
    <t>199404292020122011</t>
  </si>
  <si>
    <t>WAHYU LESTARI, S.Farm., Apt.</t>
  </si>
  <si>
    <t>826874141533000</t>
  </si>
  <si>
    <t>1370015295260</t>
  </si>
  <si>
    <t>199404292022032001</t>
  </si>
  <si>
    <t xml:space="preserve">SILVANA APRILLIA, A.Md.A.K.                                                                         </t>
  </si>
  <si>
    <t>742755705527000</t>
  </si>
  <si>
    <t>1380011964090</t>
  </si>
  <si>
    <t>199405052019021001</t>
  </si>
  <si>
    <t>FAIZAL ALDI</t>
  </si>
  <si>
    <t>743323784426000</t>
  </si>
  <si>
    <t>9000029088920</t>
  </si>
  <si>
    <t>199405062025062006</t>
  </si>
  <si>
    <t>Kanthi Hidayahsti, SKM</t>
  </si>
  <si>
    <t>1550006960424</t>
  </si>
  <si>
    <t>199405192025062002</t>
  </si>
  <si>
    <t>Chusnul Khotimah Meiyanti, A.Md</t>
  </si>
  <si>
    <t>3311035905940004</t>
  </si>
  <si>
    <t>1220014141884</t>
  </si>
  <si>
    <t>199405212022032001</t>
  </si>
  <si>
    <t xml:space="preserve">Ns. MIA ASTRIDIVIA, S.Kep                                                                           </t>
  </si>
  <si>
    <t>826378531448000</t>
  </si>
  <si>
    <t>1570003646446</t>
  </si>
  <si>
    <t>199405212025062004</t>
  </si>
  <si>
    <t>Vera Yanti Hutabarat, Ns.S.Kep.</t>
  </si>
  <si>
    <t>199405302022032006</t>
  </si>
  <si>
    <t xml:space="preserve">RISETA DERAJAT GEMILANG, AMD.OT                                                                     </t>
  </si>
  <si>
    <t>821037041528000</t>
  </si>
  <si>
    <t>1660003664802</t>
  </si>
  <si>
    <t>199406042022032006</t>
  </si>
  <si>
    <t xml:space="preserve">DEWI SRI WAHYUNI PRAYITNO                                                                           </t>
  </si>
  <si>
    <t>711160929432000</t>
  </si>
  <si>
    <t>9000029079549</t>
  </si>
  <si>
    <t>199406042025061005</t>
  </si>
  <si>
    <t>LUTHER HOLAN PARASIAN N</t>
  </si>
  <si>
    <t>3174050406940008</t>
  </si>
  <si>
    <t>1220009815831</t>
  </si>
  <si>
    <t>199406052022032003</t>
  </si>
  <si>
    <t xml:space="preserve">YUNI WULANDARI                                                                                      </t>
  </si>
  <si>
    <t>810217034504000</t>
  </si>
  <si>
    <t>1230010342691</t>
  </si>
  <si>
    <t>199406092020122002</t>
  </si>
  <si>
    <t>MAR'ATUS SOLICHAH</t>
  </si>
  <si>
    <t>751548074006000</t>
  </si>
  <si>
    <t>9000029093466</t>
  </si>
  <si>
    <t>199406112025062004</t>
  </si>
  <si>
    <t>Tia Alviani Juwita, dr.</t>
  </si>
  <si>
    <t>1220014184223</t>
  </si>
  <si>
    <t>199406222025061004</t>
  </si>
  <si>
    <t>Lucky Alfatra Tulung, dr.</t>
  </si>
  <si>
    <t>7107122206940001</t>
  </si>
  <si>
    <t>1220014134657</t>
  </si>
  <si>
    <t>199406222025062003</t>
  </si>
  <si>
    <t>Alfreda Devina Susanti, dr.</t>
  </si>
  <si>
    <t>1702096206940001</t>
  </si>
  <si>
    <t>1220014134871</t>
  </si>
  <si>
    <t>199406292022032002</t>
  </si>
  <si>
    <t xml:space="preserve">Ns. Yuanita, S.Kep                                                                                  </t>
  </si>
  <si>
    <t>909932303447000</t>
  </si>
  <si>
    <t>1220009907232</t>
  </si>
  <si>
    <t>199407012022032003</t>
  </si>
  <si>
    <t xml:space="preserve">SITI MARINI S, S.Kep., Ners                                                                         </t>
  </si>
  <si>
    <t>537153348112000</t>
  </si>
  <si>
    <t>1330024297319</t>
  </si>
  <si>
    <t>199407012025061002</t>
  </si>
  <si>
    <t>Yobe el Telaumbanua, S.Kep, Ners</t>
  </si>
  <si>
    <t>1204010107940048</t>
  </si>
  <si>
    <t>1220014141611</t>
  </si>
  <si>
    <t>199407022022032001</t>
  </si>
  <si>
    <t xml:space="preserve">RAMENIA MAGDA SARI LUBIS, S.Kep., Ners                                                              </t>
  </si>
  <si>
    <t>912761830127000</t>
  </si>
  <si>
    <t>1020007407700</t>
  </si>
  <si>
    <t>199407032020122004</t>
  </si>
  <si>
    <t>JUSTISIA ANGGRAINA, S.Farm., Apt</t>
  </si>
  <si>
    <t>805527983407000</t>
  </si>
  <si>
    <t>1560016399893</t>
  </si>
  <si>
    <t>199407042020121006</t>
  </si>
  <si>
    <t>RATNO JUANSYAH</t>
  </si>
  <si>
    <t>801151267314000</t>
  </si>
  <si>
    <t>1270010631966</t>
  </si>
  <si>
    <t>199407042020122002</t>
  </si>
  <si>
    <t>KAMILA NURLAELA FAUZANI</t>
  </si>
  <si>
    <t>758818207521000</t>
  </si>
  <si>
    <t>9000029088516</t>
  </si>
  <si>
    <t>199407042022032003</t>
  </si>
  <si>
    <t xml:space="preserve">LIA WINAHYU, SKM                                                                                    </t>
  </si>
  <si>
    <t>817900590432000</t>
  </si>
  <si>
    <t>1190009804301</t>
  </si>
  <si>
    <t>199407072025062004</t>
  </si>
  <si>
    <t>Sellyma Nora Hasibuan, dr.</t>
  </si>
  <si>
    <t>1277024707940005</t>
  </si>
  <si>
    <t>1220014134699</t>
  </si>
  <si>
    <t>199407102025062003</t>
  </si>
  <si>
    <t>Ropiah Rambe, Ns.S.Kep</t>
  </si>
  <si>
    <t>1407055007940004</t>
  </si>
  <si>
    <t>1220014141595</t>
  </si>
  <si>
    <t>199407182025062001</t>
  </si>
  <si>
    <t>Yuli Kusumawardani, M.Si</t>
  </si>
  <si>
    <t>3211065807940001</t>
  </si>
  <si>
    <t>1310010717231</t>
  </si>
  <si>
    <t>199407202025062002</t>
  </si>
  <si>
    <t>Rinanda Utari Jayusman, S.Kep., Ners.</t>
  </si>
  <si>
    <t>1170007322878</t>
  </si>
  <si>
    <t>199408032022032002</t>
  </si>
  <si>
    <t xml:space="preserve">DITA WINDASARI                                                                                      </t>
  </si>
  <si>
    <t>745584912427000</t>
  </si>
  <si>
    <t>9000029093508</t>
  </si>
  <si>
    <t>199408062025061004</t>
  </si>
  <si>
    <t>Muhammad Iqbal, S.Tr.Kes.</t>
  </si>
  <si>
    <t>1605030608940004</t>
  </si>
  <si>
    <t>1120016456308</t>
  </si>
  <si>
    <t>199408062025062004</t>
  </si>
  <si>
    <t>Vania Claresta Tarigan, S.Kep., Ns.</t>
  </si>
  <si>
    <t>1271034608940005</t>
  </si>
  <si>
    <t>1220014134400</t>
  </si>
  <si>
    <t>199408082022032003</t>
  </si>
  <si>
    <t xml:space="preserve">ULFA DWIYANTI, AMTE                                                                                 </t>
  </si>
  <si>
    <t>763091196416000</t>
  </si>
  <si>
    <t>1640001651290</t>
  </si>
  <si>
    <t>199408132025062003</t>
  </si>
  <si>
    <t>Rice Endola, dr.</t>
  </si>
  <si>
    <t>1760003913512</t>
  </si>
  <si>
    <t>199408162020122002</t>
  </si>
  <si>
    <t>EMI PUJI LESTARI</t>
  </si>
  <si>
    <t>754066736531000</t>
  </si>
  <si>
    <t>9000029088672</t>
  </si>
  <si>
    <t>199408202025061006</t>
  </si>
  <si>
    <t>I KOMANG JAKA AKSARA WIGUNA</t>
  </si>
  <si>
    <t xml:space="preserve">5107042008940001 </t>
  </si>
  <si>
    <t>1220014206703</t>
  </si>
  <si>
    <t>199408262019022001</t>
  </si>
  <si>
    <t>SHERIN HIMMATUS SUROYYA</t>
  </si>
  <si>
    <t>762745305009000</t>
  </si>
  <si>
    <t>1220009976013</t>
  </si>
  <si>
    <t>199409012022032002</t>
  </si>
  <si>
    <t>Ns. UMMU BADRIAH, S.Kep</t>
  </si>
  <si>
    <t>925586620002000</t>
  </si>
  <si>
    <t>0060011347675</t>
  </si>
  <si>
    <t>199409022019022001</t>
  </si>
  <si>
    <t>ALFIYA AINI, Ns</t>
  </si>
  <si>
    <t>827562224009000</t>
  </si>
  <si>
    <t>1290011343387</t>
  </si>
  <si>
    <t>199409042019022001</t>
  </si>
  <si>
    <t>CHIKA GILAN SASQIA</t>
  </si>
  <si>
    <t>757553474018000</t>
  </si>
  <si>
    <t>1220009976021</t>
  </si>
  <si>
    <t>199409062022032003</t>
  </si>
  <si>
    <t xml:space="preserve">SEPTIFANI DWI KUSUMANINGRUM                                                                         </t>
  </si>
  <si>
    <t>722015104501000</t>
  </si>
  <si>
    <t>1220007613915</t>
  </si>
  <si>
    <t>199409102022032001</t>
  </si>
  <si>
    <t xml:space="preserve">Ns. SEPTIANA HANNANI ADINA PUTRI, S.Kep                                                             </t>
  </si>
  <si>
    <t>831302559652000</t>
  </si>
  <si>
    <t>1220011378984</t>
  </si>
  <si>
    <t>199409242025062001</t>
  </si>
  <si>
    <t>Nur Aulia Intan Pratiwi, dr.</t>
  </si>
  <si>
    <t>3276036409940004</t>
  </si>
  <si>
    <t>1220014138658</t>
  </si>
  <si>
    <t>199410022025062004</t>
  </si>
  <si>
    <t>Fiki Rifada, Ns.S.Kep.</t>
  </si>
  <si>
    <t>3327014210940004</t>
  </si>
  <si>
    <t>1220014139003</t>
  </si>
  <si>
    <t>199410032020122004</t>
  </si>
  <si>
    <t>CITRA PERTIWI</t>
  </si>
  <si>
    <t>741519243048000</t>
  </si>
  <si>
    <t>9000029093524</t>
  </si>
  <si>
    <t>199410042022031004</t>
  </si>
  <si>
    <t xml:space="preserve">M. IKHSAN KAMIL ALIF                                                                                </t>
  </si>
  <si>
    <t>848109518432000</t>
  </si>
  <si>
    <t>1220010752668</t>
  </si>
  <si>
    <t>199410072025061002</t>
  </si>
  <si>
    <t>Dian Rondi Redius Efendi, S.Kep.,Ns</t>
  </si>
  <si>
    <t>3508170710940006</t>
  </si>
  <si>
    <t>1420018643105</t>
  </si>
  <si>
    <t>199410082022032001</t>
  </si>
  <si>
    <t xml:space="preserve">TUTI INAYAH                                                                                         </t>
  </si>
  <si>
    <t>802306472442000</t>
  </si>
  <si>
    <t>1220007519237</t>
  </si>
  <si>
    <t>199410132019022001</t>
  </si>
  <si>
    <t>EGA OKTAVIA</t>
  </si>
  <si>
    <t>801334806438000</t>
  </si>
  <si>
    <t>1220007801254</t>
  </si>
  <si>
    <t>199410162019022001</t>
  </si>
  <si>
    <t>RETNANING KURNIAWATI,Ns</t>
  </si>
  <si>
    <t>841566292501000</t>
  </si>
  <si>
    <t>1390018762298</t>
  </si>
  <si>
    <t>199410172025062004</t>
  </si>
  <si>
    <t>Ana Oktarisa, S.Kep., Ns.</t>
  </si>
  <si>
    <t>1771055710940001</t>
  </si>
  <si>
    <t>1220014142080</t>
  </si>
  <si>
    <t>199410182022032009</t>
  </si>
  <si>
    <t xml:space="preserve">dr. ANDI PUJI PRATIWI                                                                               </t>
  </si>
  <si>
    <t>946848272808000</t>
  </si>
  <si>
    <t>1570004640919</t>
  </si>
  <si>
    <t>199410312025062011</t>
  </si>
  <si>
    <t>Skmarina Hanna Larose S, dr.</t>
  </si>
  <si>
    <t>1070018402232</t>
  </si>
  <si>
    <t>199411022019022001</t>
  </si>
  <si>
    <t>KARTIKA NUR TASLIMAH</t>
  </si>
  <si>
    <t>818330318438000</t>
  </si>
  <si>
    <t>9000029088474</t>
  </si>
  <si>
    <t>199411022025062004</t>
  </si>
  <si>
    <t>Nova Damaiyanti Ginting, S.Kep., Ners.</t>
  </si>
  <si>
    <t>1215024211940001</t>
  </si>
  <si>
    <t>1080021356077</t>
  </si>
  <si>
    <t>199411092022031003</t>
  </si>
  <si>
    <t xml:space="preserve">AHMAD FARIZAAN, A.Md.                                                                               </t>
  </si>
  <si>
    <t>830154282524000</t>
  </si>
  <si>
    <t>1220007712519</t>
  </si>
  <si>
    <t>199411142019022001</t>
  </si>
  <si>
    <t>SUKMA AYU NOVI UTARI</t>
  </si>
  <si>
    <t>758405690513000</t>
  </si>
  <si>
    <t>9000029088573</t>
  </si>
  <si>
    <t>199411202020122004</t>
  </si>
  <si>
    <t>ALIATUS SA'NI</t>
  </si>
  <si>
    <t>806245452416000</t>
  </si>
  <si>
    <t>1550006659554</t>
  </si>
  <si>
    <t>199411212022032006</t>
  </si>
  <si>
    <t xml:space="preserve">NURUL SAKINAH                                                                                       </t>
  </si>
  <si>
    <t>725903199416000</t>
  </si>
  <si>
    <t>1550006451804</t>
  </si>
  <si>
    <t>199411252019022001</t>
  </si>
  <si>
    <t>WIDYA HANDARI, Ns</t>
  </si>
  <si>
    <t>841254931009000</t>
  </si>
  <si>
    <t>1290011343460</t>
  </si>
  <si>
    <t>199411252025062006</t>
  </si>
  <si>
    <t>Erni Rahmawati, Ns.S.Kep</t>
  </si>
  <si>
    <t>1660005460126</t>
  </si>
  <si>
    <t>199411302020121003</t>
  </si>
  <si>
    <t>RORO DWI ANDORO ROKHMATULLAH</t>
  </si>
  <si>
    <t>452165327426000</t>
  </si>
  <si>
    <t>1310013649233</t>
  </si>
  <si>
    <t>199412042025061013</t>
  </si>
  <si>
    <t>Didik Susilo Wardoyo, S.Kep., Ns.</t>
  </si>
  <si>
    <t>1805220412940003</t>
  </si>
  <si>
    <t>1220014134350</t>
  </si>
  <si>
    <t>199412072019022001</t>
  </si>
  <si>
    <t>SULASTRI</t>
  </si>
  <si>
    <t>851329581525000</t>
  </si>
  <si>
    <t>1220009985865</t>
  </si>
  <si>
    <t>199412082025062004</t>
  </si>
  <si>
    <t>Nur Isra, S.Farm., Apt.</t>
  </si>
  <si>
    <t>1307034812940002</t>
  </si>
  <si>
    <t>1220014141371</t>
  </si>
  <si>
    <t>199412112020122001</t>
  </si>
  <si>
    <t>SANDITYA RATIH KHARISMASIWI</t>
  </si>
  <si>
    <t>822044749529000</t>
  </si>
  <si>
    <t>1220007606984</t>
  </si>
  <si>
    <t>199412122022032002</t>
  </si>
  <si>
    <t xml:space="preserve">Ns. NITA FATHIANI RAHMA, S.Kep                                                                      </t>
  </si>
  <si>
    <t>864305321915000</t>
  </si>
  <si>
    <t>1570006350566</t>
  </si>
  <si>
    <t>199412162025062005</t>
  </si>
  <si>
    <t>Adventy Tersania Rumahorbo, S.Kep., Ns.</t>
  </si>
  <si>
    <t>1050013688654</t>
  </si>
  <si>
    <t>199412192022032002</t>
  </si>
  <si>
    <t xml:space="preserve">DESY SRI LESTARI                                                                                    </t>
  </si>
  <si>
    <t>817382880006000</t>
  </si>
  <si>
    <t>1220007605671</t>
  </si>
  <si>
    <t>199412222022032001</t>
  </si>
  <si>
    <t xml:space="preserve">PUTRI PERTIWI AFROZI, A.Md.AK                                                                       </t>
  </si>
  <si>
    <t>827023904311000</t>
  </si>
  <si>
    <t>1220011377226</t>
  </si>
  <si>
    <t>199412262022032002</t>
  </si>
  <si>
    <t xml:space="preserve">SITI HUSNUL KHOTIMAH, A.Md.                                                                         </t>
  </si>
  <si>
    <t>802308429426000</t>
  </si>
  <si>
    <t>1220007519286</t>
  </si>
  <si>
    <t>199412312025062002</t>
  </si>
  <si>
    <t>Rika Handaruni, S.Si.</t>
  </si>
  <si>
    <t>1020012677255</t>
  </si>
  <si>
    <t>199501012020122006</t>
  </si>
  <si>
    <t>ARI WAHYUNI</t>
  </si>
  <si>
    <t>838012557522000</t>
  </si>
  <si>
    <t>1800001178609</t>
  </si>
  <si>
    <t>199501052022032001</t>
  </si>
  <si>
    <t xml:space="preserve">ANINDITYA RIZKI WAHYUDIANA, A.md.Rad                                                                </t>
  </si>
  <si>
    <t>756548269523000</t>
  </si>
  <si>
    <t>9000038845047</t>
  </si>
  <si>
    <t>199501112022031002</t>
  </si>
  <si>
    <t xml:space="preserve">YANUAR BAGUS SANTOSA, A.md.Kep                                                                      </t>
  </si>
  <si>
    <t>763189008529000</t>
  </si>
  <si>
    <t>1660002670131</t>
  </si>
  <si>
    <t>199501122025062006</t>
  </si>
  <si>
    <t>Khairunnisa, S.Gz</t>
  </si>
  <si>
    <t>3671105201950003</t>
  </si>
  <si>
    <t>1220014134269</t>
  </si>
  <si>
    <t>199501162019022001</t>
  </si>
  <si>
    <t>KARTIKA RAHMAWATI</t>
  </si>
  <si>
    <t>856197926522000</t>
  </si>
  <si>
    <t>1230007875562</t>
  </si>
  <si>
    <t>199501162022032001</t>
  </si>
  <si>
    <t xml:space="preserve">RISKA SAGITA SUDARNO                                                                                </t>
  </si>
  <si>
    <t>839133592722000</t>
  </si>
  <si>
    <t>1480019532426</t>
  </si>
  <si>
    <t>199501172022032003</t>
  </si>
  <si>
    <t xml:space="preserve">Ns. RINDIANA DEVITA, S.Kep                                                                          </t>
  </si>
  <si>
    <t>906504659523000</t>
  </si>
  <si>
    <t>1760001368495</t>
  </si>
  <si>
    <t>199501202025061001</t>
  </si>
  <si>
    <t>Miftahul Khoir, S.Kom</t>
  </si>
  <si>
    <t>3173072001950002</t>
  </si>
  <si>
    <t>1220014141892</t>
  </si>
  <si>
    <t>199501252025062003</t>
  </si>
  <si>
    <t>Rondiah, dr.</t>
  </si>
  <si>
    <t>6309076501950002</t>
  </si>
  <si>
    <t>1220014135134</t>
  </si>
  <si>
    <t>199501312019022001</t>
  </si>
  <si>
    <t>KHOIRUL ISNAINI</t>
  </si>
  <si>
    <t>769806548533000</t>
  </si>
  <si>
    <t>1220007490074</t>
  </si>
  <si>
    <t>199502012020122007</t>
  </si>
  <si>
    <t>LAELA ZAHROH MUZZAYANAH</t>
  </si>
  <si>
    <t>967675965321000</t>
  </si>
  <si>
    <t>1140012568567</t>
  </si>
  <si>
    <t>199502012022032002</t>
  </si>
  <si>
    <t xml:space="preserve">ELSHADDAI LEONORCE TANIKWELE, A.Md                                                                  </t>
  </si>
  <si>
    <t>844558734542000</t>
  </si>
  <si>
    <t>1190009814565</t>
  </si>
  <si>
    <t>199502072020122007</t>
  </si>
  <si>
    <t>NUNIK RIZKY ANITA</t>
  </si>
  <si>
    <t>808428494423000</t>
  </si>
  <si>
    <t>1310014049797</t>
  </si>
  <si>
    <t>199502112022032004</t>
  </si>
  <si>
    <t xml:space="preserve">FEBRIANTI NUR SAPUTRI                                                                               </t>
  </si>
  <si>
    <t>758613830031000</t>
  </si>
  <si>
    <t>1220007064937</t>
  </si>
  <si>
    <t>199502252022032002</t>
  </si>
  <si>
    <t xml:space="preserve">FURY RESTY RAMADHANI, A.Md. Farm                                                                    </t>
  </si>
  <si>
    <t>852544956809000</t>
  </si>
  <si>
    <t>1220011377234</t>
  </si>
  <si>
    <t>199502272022032006</t>
  </si>
  <si>
    <t xml:space="preserve">dr. QHASTALANI AURIMA FEBRIANA SUGIYANTO                                                            </t>
  </si>
  <si>
    <t>900395377646000</t>
  </si>
  <si>
    <t>1440012686108</t>
  </si>
  <si>
    <t>199502282022032005</t>
  </si>
  <si>
    <t xml:space="preserve">Ns. VANIA AKE CHRISTIANTI, S.Kep                                                                    </t>
  </si>
  <si>
    <t>866120314404000</t>
  </si>
  <si>
    <t>1330015645559</t>
  </si>
  <si>
    <t>199503012022031001</t>
  </si>
  <si>
    <t xml:space="preserve">IMMANUEL RICARDO SAGALA, A.Md.A.K.                                                                  </t>
  </si>
  <si>
    <t>764244042421000</t>
  </si>
  <si>
    <t>1320025524100</t>
  </si>
  <si>
    <t>199503022020121002</t>
  </si>
  <si>
    <t>Ns. LEVY WAYIQRAT, S.Kep.</t>
  </si>
  <si>
    <t>868411109008000</t>
  </si>
  <si>
    <t>1660002553709</t>
  </si>
  <si>
    <t>199503052022032003</t>
  </si>
  <si>
    <t xml:space="preserve">FITRIA NUR NAIMAH, A.Md.Farm.                                                                       </t>
  </si>
  <si>
    <t>821177458532000</t>
  </si>
  <si>
    <t>1220007801916</t>
  </si>
  <si>
    <t>199503062025061001</t>
  </si>
  <si>
    <t>Muhammad Najib Fajar Fawaid, dr.</t>
  </si>
  <si>
    <t>9000016160211</t>
  </si>
  <si>
    <t>199503102022032002</t>
  </si>
  <si>
    <t xml:space="preserve">Ns. NATASHA MARETHA, S.Kep                                                                          </t>
  </si>
  <si>
    <t>846847168408000</t>
  </si>
  <si>
    <t>1220007999116</t>
  </si>
  <si>
    <t>199503112020121012</t>
  </si>
  <si>
    <t>DIWA ARDIYANTO HERNAWAN, ST</t>
  </si>
  <si>
    <t>850106808432000</t>
  </si>
  <si>
    <t>9000042767906</t>
  </si>
  <si>
    <t>199503202022032003</t>
  </si>
  <si>
    <t xml:space="preserve">MEGA TRIAS KHARISMA                                                                                 </t>
  </si>
  <si>
    <t>836455949427000</t>
  </si>
  <si>
    <t>1670004547807</t>
  </si>
  <si>
    <t>199504202020121002</t>
  </si>
  <si>
    <t>ANANDA ARIE IBRAHIM</t>
  </si>
  <si>
    <t>801419409447000</t>
  </si>
  <si>
    <t>9000023585756</t>
  </si>
  <si>
    <t>199504242020122004</t>
  </si>
  <si>
    <t>FAUZIYYAH LATHIFAH MUFIDAH</t>
  </si>
  <si>
    <t>804561819435000</t>
  </si>
  <si>
    <t>1220007538419</t>
  </si>
  <si>
    <t>199504272020122002</t>
  </si>
  <si>
    <t>HANING TYAS WULANDARI</t>
  </si>
  <si>
    <t>805924206009000</t>
  </si>
  <si>
    <t>1290012170086</t>
  </si>
  <si>
    <t>199505012022032005</t>
  </si>
  <si>
    <t xml:space="preserve">NITA AZKA NADHIRA, S.Gz                                                                             </t>
  </si>
  <si>
    <t>834894842453000</t>
  </si>
  <si>
    <t>1550006202249</t>
  </si>
  <si>
    <t>FENIA, S.Si</t>
  </si>
  <si>
    <t>912594108006000</t>
  </si>
  <si>
    <t>199505122019022001</t>
  </si>
  <si>
    <t>IDHA RACHMASUNY</t>
  </si>
  <si>
    <t>809516040066000</t>
  </si>
  <si>
    <t>1220007568622</t>
  </si>
  <si>
    <t>199505162025062008</t>
  </si>
  <si>
    <t>Yozella Anastaulia, S.K.M.</t>
  </si>
  <si>
    <t>3275085605950016</t>
  </si>
  <si>
    <t>1220014138773</t>
  </si>
  <si>
    <t>199505202020122004</t>
  </si>
  <si>
    <t>Ns. QORI AHTUL AULIA, S.kep</t>
  </si>
  <si>
    <t>935504977327000</t>
  </si>
  <si>
    <t>1270009918655</t>
  </si>
  <si>
    <t>199505222019022001</t>
  </si>
  <si>
    <t>ANNISA EKA AMELIA, S.Gz</t>
  </si>
  <si>
    <t>868692856517000</t>
  </si>
  <si>
    <t>1220009970784</t>
  </si>
  <si>
    <t>199505222019022002</t>
  </si>
  <si>
    <t>MEILANI BRITIASANDHINI, Apt</t>
  </si>
  <si>
    <t>863673851407000</t>
  </si>
  <si>
    <t>9000016584493</t>
  </si>
  <si>
    <t>199505242025061002</t>
  </si>
  <si>
    <t>Dimas Wisnu Darmawan, Ns.S.Kep.</t>
  </si>
  <si>
    <t>3404102405950003</t>
  </si>
  <si>
    <t>1220014139243</t>
  </si>
  <si>
    <t>199505272019022002</t>
  </si>
  <si>
    <t>SHABRINA RAHMAHIKA</t>
  </si>
  <si>
    <t>760188730502000</t>
  </si>
  <si>
    <t>1220007366316</t>
  </si>
  <si>
    <t>199505272025061003</t>
  </si>
  <si>
    <t>Made Artawan, S.Tr.Kep.</t>
  </si>
  <si>
    <t>1805252706950001</t>
  </si>
  <si>
    <t>1140026106933</t>
  </si>
  <si>
    <t>199506032025062003</t>
  </si>
  <si>
    <t>Aida Juniati Syafni, dr.</t>
  </si>
  <si>
    <t>1330031242605</t>
  </si>
  <si>
    <t>199506062022032002</t>
  </si>
  <si>
    <t>MARIS SHOLEKHATI, A.Md.</t>
  </si>
  <si>
    <t>861118073525000</t>
  </si>
  <si>
    <t>1570007983076</t>
  </si>
  <si>
    <t>199506102025061002</t>
  </si>
  <si>
    <t>Bayu Adi Prastiya, Ns.S.Kep</t>
  </si>
  <si>
    <t>3216091006950013</t>
  </si>
  <si>
    <t>1560024916449</t>
  </si>
  <si>
    <t>199506172022032003</t>
  </si>
  <si>
    <t xml:space="preserve">HERNANDITA TIAR JUANINGTYAS, S.FARM., APT                                                           </t>
  </si>
  <si>
    <t>861378594407000</t>
  </si>
  <si>
    <t>1560014345971</t>
  </si>
  <si>
    <t>199506172025062004</t>
  </si>
  <si>
    <t>Ulfah Nichi Fitri, dr.</t>
  </si>
  <si>
    <t>1371115706950005</t>
  </si>
  <si>
    <t>1220014134863</t>
  </si>
  <si>
    <t>199506262022032005</t>
  </si>
  <si>
    <t xml:space="preserve">Ns. SITI KHOLILAH ALAWIYAH A.S, S.Kep                                                               </t>
  </si>
  <si>
    <t>864315122412000</t>
  </si>
  <si>
    <t>1570006470505</t>
  </si>
  <si>
    <t>199506262025062002</t>
  </si>
  <si>
    <t>Ira Hermawati, Ns.S.Kep</t>
  </si>
  <si>
    <t>3216226606950002</t>
  </si>
  <si>
    <t>1220014138732</t>
  </si>
  <si>
    <t>199506272022031001</t>
  </si>
  <si>
    <t xml:space="preserve">FAIZAL IWAN PERDANA                                                                                 </t>
  </si>
  <si>
    <t>811202092435000</t>
  </si>
  <si>
    <t>1560012313229</t>
  </si>
  <si>
    <t>199507032022032001</t>
  </si>
  <si>
    <t xml:space="preserve">SUCI NURITASARI, A.Md.Farm                                                                          </t>
  </si>
  <si>
    <t>831558366528000</t>
  </si>
  <si>
    <t>1220007801460</t>
  </si>
  <si>
    <t>199507062022031002</t>
  </si>
  <si>
    <t xml:space="preserve">ZAGAD BUDHI DHARMA, S.Kep., Ns.                                                                     </t>
  </si>
  <si>
    <t>868253170647000</t>
  </si>
  <si>
    <t>1750001801355</t>
  </si>
  <si>
    <t>199507102025062007</t>
  </si>
  <si>
    <t>Iffah Karimah Salsabila, Ns.S.Kep.</t>
  </si>
  <si>
    <t>1220014184397</t>
  </si>
  <si>
    <t>199507122022032001</t>
  </si>
  <si>
    <t xml:space="preserve">MARTA PUTRI RACHMAWATI                                                                              </t>
  </si>
  <si>
    <t>822347209528000</t>
  </si>
  <si>
    <t>1220007712535</t>
  </si>
  <si>
    <t>199507252025062008</t>
  </si>
  <si>
    <t>Widiya Yulian Situmeang, S.Kep., Ners.</t>
  </si>
  <si>
    <t>1202046507950001</t>
  </si>
  <si>
    <t>1220014134426</t>
  </si>
  <si>
    <t>199507272020122007</t>
  </si>
  <si>
    <t>Ns. MARIA YULIANA, S.Kep.</t>
  </si>
  <si>
    <t>930744610008000</t>
  </si>
  <si>
    <t>1290012018236</t>
  </si>
  <si>
    <t>199507282019022001</t>
  </si>
  <si>
    <t>MUSTIKA</t>
  </si>
  <si>
    <t>812005023418000</t>
  </si>
  <si>
    <t>1220007586582</t>
  </si>
  <si>
    <t>199507282019022002</t>
  </si>
  <si>
    <t>IZZATU RIZQIYAH, Apt</t>
  </si>
  <si>
    <t>849003231401000</t>
  </si>
  <si>
    <t>1630002773417</t>
  </si>
  <si>
    <t>199508012022032002</t>
  </si>
  <si>
    <t xml:space="preserve">EVI AGUSTRIANA, S.Gz                                                                                </t>
  </si>
  <si>
    <t>908223423311000</t>
  </si>
  <si>
    <t>9000020188034</t>
  </si>
  <si>
    <t>199508062022032002</t>
  </si>
  <si>
    <t xml:space="preserve">Ns. ASTRI WULANDARI SITUMORANG, S.Kep.                                                              </t>
  </si>
  <si>
    <t>922553888115000</t>
  </si>
  <si>
    <t>1760001492824</t>
  </si>
  <si>
    <t>199508122025062004</t>
  </si>
  <si>
    <t>Kartika Nurmalia Anggraeni, S.Tr.Kep</t>
  </si>
  <si>
    <t>3306075208950004</t>
  </si>
  <si>
    <t>1220014138948</t>
  </si>
  <si>
    <t>199508122025062005</t>
  </si>
  <si>
    <t>Lilis Nursofa, A.Md.Farm.</t>
  </si>
  <si>
    <t>1220007095089</t>
  </si>
  <si>
    <t>199508132018012001</t>
  </si>
  <si>
    <t>FARIKOH HADIANA</t>
  </si>
  <si>
    <t>769833062523000</t>
  </si>
  <si>
    <t>1220007490082</t>
  </si>
  <si>
    <t>199508142022032004</t>
  </si>
  <si>
    <t xml:space="preserve">Ns. FILDA AWLIYA AL GAZALI, S.Kep                                                                   </t>
  </si>
  <si>
    <t>418903357801000</t>
  </si>
  <si>
    <t>1520014082362</t>
  </si>
  <si>
    <t>199508282025062002</t>
  </si>
  <si>
    <t>Miftakhul Khoiroh, Ns.S.Kep.</t>
  </si>
  <si>
    <t>1670004340773</t>
  </si>
  <si>
    <t>199508292022032003</t>
  </si>
  <si>
    <t xml:space="preserve">Ns. EFILIA INTAN SARI, S.Kep                                                                        </t>
  </si>
  <si>
    <t>903208882529000</t>
  </si>
  <si>
    <t>1230010335869</t>
  </si>
  <si>
    <t>199508302020122004</t>
  </si>
  <si>
    <t>ANNISA WULAN ARIA PUTRI PRATIWI</t>
  </si>
  <si>
    <t>841031594447000</t>
  </si>
  <si>
    <t>1220011092007</t>
  </si>
  <si>
    <t>199509042020122006</t>
  </si>
  <si>
    <t>Ns. NIKEN IKA WATI, S.Kep.</t>
  </si>
  <si>
    <t>864220223412000</t>
  </si>
  <si>
    <t>1570006390927</t>
  </si>
  <si>
    <t>199509052025061004</t>
  </si>
  <si>
    <t>Fauzan Azhari, S.Kom.</t>
  </si>
  <si>
    <t>1220013612323</t>
  </si>
  <si>
    <t>199509112020122007</t>
  </si>
  <si>
    <t>Ns. WIGE INDAH PRATIWI, S. Kep</t>
  </si>
  <si>
    <t>864260245204000</t>
  </si>
  <si>
    <t>1110011444318</t>
  </si>
  <si>
    <t>199509132019022001</t>
  </si>
  <si>
    <t>ANNISA ALIFARADILA RACHMAWATI, S.GZ</t>
  </si>
  <si>
    <t>903162162203000</t>
  </si>
  <si>
    <t>9000018010703</t>
  </si>
  <si>
    <t>199509132022032005</t>
  </si>
  <si>
    <t xml:space="preserve">Ns. AMANDA DEA AZARIA, S.Kep                                                                        </t>
  </si>
  <si>
    <t>914335138525000</t>
  </si>
  <si>
    <t>1220011374371</t>
  </si>
  <si>
    <t>199509202022031004</t>
  </si>
  <si>
    <t xml:space="preserve">Ns. BAYU NURWICAKSONO, S.Kep                                                                        </t>
  </si>
  <si>
    <t>926388653522000</t>
  </si>
  <si>
    <t>1800004638732</t>
  </si>
  <si>
    <t>199509212018122001</t>
  </si>
  <si>
    <t>BAITI NURUL ILMA</t>
  </si>
  <si>
    <t>860790088622000</t>
  </si>
  <si>
    <t>1220009932271</t>
  </si>
  <si>
    <t>199509232025062005</t>
  </si>
  <si>
    <t>Tania Paramacitra, dr.</t>
  </si>
  <si>
    <t>3302266309950001</t>
  </si>
  <si>
    <t>1800013131661</t>
  </si>
  <si>
    <t>199509262025061008</t>
  </si>
  <si>
    <t>Muhammad Habibie Runanda, dr.</t>
  </si>
  <si>
    <t>1101082609950001</t>
  </si>
  <si>
    <t>1220014144391</t>
  </si>
  <si>
    <t>199510022025062001</t>
  </si>
  <si>
    <t>Arum Tri Susilowati, S.Tr.Kep.</t>
  </si>
  <si>
    <t>3520124210950001</t>
  </si>
  <si>
    <t>1710013171049</t>
  </si>
  <si>
    <t>199510092025062006</t>
  </si>
  <si>
    <t>Rena Azizah, S.Kep., Ners.</t>
  </si>
  <si>
    <t>3272014910950001</t>
  </si>
  <si>
    <t>1220014139037</t>
  </si>
  <si>
    <t>199510202025061001</t>
  </si>
  <si>
    <t>Rizki Wildan Fauzi, S.Tr.Sos</t>
  </si>
  <si>
    <t>199510242025062008</t>
  </si>
  <si>
    <t>Wenny Oktaviani, dr.</t>
  </si>
  <si>
    <t>1330025247511</t>
  </si>
  <si>
    <t>199510252020122006</t>
  </si>
  <si>
    <t>BETA NUR UTAMI</t>
  </si>
  <si>
    <t>829265008445000</t>
  </si>
  <si>
    <t>1730002630508</t>
  </si>
  <si>
    <t>199510252025061003</t>
  </si>
  <si>
    <t>Abriansyah Surya Darma, S.Tr. Kes</t>
  </si>
  <si>
    <t>1312032510950005</t>
  </si>
  <si>
    <t>1220014134293</t>
  </si>
  <si>
    <t>199510302025062005</t>
  </si>
  <si>
    <t>Novitri Wulandari, Ns., S.Kep</t>
  </si>
  <si>
    <t>1571017010950041</t>
  </si>
  <si>
    <t>1220014139375</t>
  </si>
  <si>
    <t>199510312025062005</t>
  </si>
  <si>
    <t>Aisyah Bella, Ns.S.Kep.</t>
  </si>
  <si>
    <t>3172037110950001</t>
  </si>
  <si>
    <t>1220014138823</t>
  </si>
  <si>
    <t>199511042022032003</t>
  </si>
  <si>
    <t xml:space="preserve">Ns. TRIE UTARI ADINNINGSIH, S.Kep                                                                   </t>
  </si>
  <si>
    <t>926931817005000</t>
  </si>
  <si>
    <t>9000019460675</t>
  </si>
  <si>
    <t>199511092022031003</t>
  </si>
  <si>
    <t xml:space="preserve">SARITUA P. SINURAT, A.Md.Far                                                                        </t>
  </si>
  <si>
    <t>838396281121000</t>
  </si>
  <si>
    <t>1220011411827</t>
  </si>
  <si>
    <t>199511092025062003</t>
  </si>
  <si>
    <t>Gestivia Hakim, S.Kesos.</t>
  </si>
  <si>
    <t>3502174911950001</t>
  </si>
  <si>
    <t>1220014134749</t>
  </si>
  <si>
    <t>199511132025062008</t>
  </si>
  <si>
    <t>Novien Amalia, dr.</t>
  </si>
  <si>
    <t>9000027335109</t>
  </si>
  <si>
    <t>199511162022032002</t>
  </si>
  <si>
    <t xml:space="preserve">PUTRI AFIFAH FAUZIYYAH, A.Md.AK                                                                     </t>
  </si>
  <si>
    <t>818713315005000</t>
  </si>
  <si>
    <t>1230007243654</t>
  </si>
  <si>
    <t>199511172022032002</t>
  </si>
  <si>
    <t xml:space="preserve">DITA NOVIYANTI, S.Gz                                                                                </t>
  </si>
  <si>
    <t>855312732014000</t>
  </si>
  <si>
    <t>1340022617855</t>
  </si>
  <si>
    <t>199511212022032001</t>
  </si>
  <si>
    <t xml:space="preserve">Ns. DWI NOVENTI RIANINGRUM, S.Kep                                                                   </t>
  </si>
  <si>
    <t>940489347521000</t>
  </si>
  <si>
    <t>1180010936937</t>
  </si>
  <si>
    <t>199511232022032004</t>
  </si>
  <si>
    <t xml:space="preserve">DWI KHOLIFAH                                                                                        </t>
  </si>
  <si>
    <t>800261091086000</t>
  </si>
  <si>
    <t>1330024298044</t>
  </si>
  <si>
    <t>199511252022032001</t>
  </si>
  <si>
    <t xml:space="preserve">DESIANI, Amd.Far                                                                                    </t>
  </si>
  <si>
    <t>765055249412000</t>
  </si>
  <si>
    <t>1570007969919</t>
  </si>
  <si>
    <t>199511272022032003</t>
  </si>
  <si>
    <t xml:space="preserve">Ns. DINA AYU MENTARI, S.Kep                                                                         </t>
  </si>
  <si>
    <t>962566295533000</t>
  </si>
  <si>
    <t>1570007413769</t>
  </si>
  <si>
    <t>199511292022032001</t>
  </si>
  <si>
    <t xml:space="preserve">Ns. CITRA HAYUNING KINASIH, S.Kep                                                                   </t>
  </si>
  <si>
    <t>969482520518000</t>
  </si>
  <si>
    <t>1360013882714</t>
  </si>
  <si>
    <t>199512072019022001</t>
  </si>
  <si>
    <t>DEDES KURNIATI</t>
  </si>
  <si>
    <t>801219577405000</t>
  </si>
  <si>
    <t>9000029088300</t>
  </si>
  <si>
    <t>199512122025062005</t>
  </si>
  <si>
    <t>RIA AFNENDA NAIBAHO</t>
  </si>
  <si>
    <t>1208295212950003</t>
  </si>
  <si>
    <t>1670003541942</t>
  </si>
  <si>
    <t>199512172022032002</t>
  </si>
  <si>
    <t xml:space="preserve">Ns. FARADITA HARYUNINGTYAS, S.Kep                                                                   </t>
  </si>
  <si>
    <t>929562130009000</t>
  </si>
  <si>
    <t>1290012013492</t>
  </si>
  <si>
    <t>199512292025062003</t>
  </si>
  <si>
    <t>Ethania Ayu Minanti, dr.</t>
  </si>
  <si>
    <t>9000019535955</t>
  </si>
  <si>
    <t>199601072022032003</t>
  </si>
  <si>
    <t xml:space="preserve">NUR RIZKY AULIA, S.Kom                                                                              </t>
  </si>
  <si>
    <t>845485044015000</t>
  </si>
  <si>
    <t>9000023516504</t>
  </si>
  <si>
    <t>199601082019022001</t>
  </si>
  <si>
    <t>UMI LARA KURNIA</t>
  </si>
  <si>
    <t>847409752524000</t>
  </si>
  <si>
    <t>9000044405034</t>
  </si>
  <si>
    <t>199601102020122001</t>
  </si>
  <si>
    <t>AMITA KHOIRI NINDA</t>
  </si>
  <si>
    <t>847009701543000</t>
  </si>
  <si>
    <t>1220011045872</t>
  </si>
  <si>
    <t>199601202025062010</t>
  </si>
  <si>
    <t>Mau'Idlotul Alifah, Ns.S.Kep.</t>
  </si>
  <si>
    <t>3322066001960002</t>
  </si>
  <si>
    <t>1550010463209</t>
  </si>
  <si>
    <t>199601222022032003</t>
  </si>
  <si>
    <t xml:space="preserve">ROSEAMALIA RAETITA PRAMUDIANTI, S.K.M                                                               </t>
  </si>
  <si>
    <t>916245228646000</t>
  </si>
  <si>
    <t>1710005423077</t>
  </si>
  <si>
    <t>199601272025062002</t>
  </si>
  <si>
    <t>Ervina Nanda Sari, S.Kep, Ners</t>
  </si>
  <si>
    <t>3402066701960002</t>
  </si>
  <si>
    <t>1220014138963</t>
  </si>
  <si>
    <t>199601282025062003</t>
  </si>
  <si>
    <t>Eka Azu Saputri Setianingrum, A.Md</t>
  </si>
  <si>
    <t>3311126801960001</t>
  </si>
  <si>
    <t>1220014142288</t>
  </si>
  <si>
    <t>199601292022032001</t>
  </si>
  <si>
    <t xml:space="preserve">RINI RAHMAWATI, A.Md.AK                                                                             </t>
  </si>
  <si>
    <t>768943417009000</t>
  </si>
  <si>
    <t>1290012700809</t>
  </si>
  <si>
    <t>199602022022032002</t>
  </si>
  <si>
    <t xml:space="preserve">Ns. ESTER D.R. PASARIBU, S.Kep                                                                      </t>
  </si>
  <si>
    <t>939215638107000</t>
  </si>
  <si>
    <t>1650002359819</t>
  </si>
  <si>
    <t>199602122022032002</t>
  </si>
  <si>
    <t xml:space="preserve">THERESIA NANDAH FEBRIANI MANIK, AMd. Farm                                                           </t>
  </si>
  <si>
    <t>909302275122000</t>
  </si>
  <si>
    <t>1220011381897</t>
  </si>
  <si>
    <t>199602152025062006</t>
  </si>
  <si>
    <t>Fitriana Khoirunnisa, S.Tr.Kep., Ners</t>
  </si>
  <si>
    <t>3302245502960002</t>
  </si>
  <si>
    <t>1220014144433</t>
  </si>
  <si>
    <t>199602222022032004</t>
  </si>
  <si>
    <t xml:space="preserve">KHANTSA RABBANI AKBAR                                                                               </t>
  </si>
  <si>
    <t>839895422008000</t>
  </si>
  <si>
    <t>0060010995144</t>
  </si>
  <si>
    <t>199602222025061005</t>
  </si>
  <si>
    <t>Akhmad Subhan, S.Kom</t>
  </si>
  <si>
    <t>1170006375208</t>
  </si>
  <si>
    <t>199603012022032001</t>
  </si>
  <si>
    <t xml:space="preserve">FANNY AULIA                                                                                         </t>
  </si>
  <si>
    <t>825770977204000</t>
  </si>
  <si>
    <t>1570007982904</t>
  </si>
  <si>
    <t>199603072022032004</t>
  </si>
  <si>
    <t xml:space="preserve">Ns. PUTRI RINI ANISA, S.Kep                                                                         </t>
  </si>
  <si>
    <t>927033548003000</t>
  </si>
  <si>
    <t>0060010713844</t>
  </si>
  <si>
    <t>199603072025062003</t>
  </si>
  <si>
    <t>Pradita Ayu Maharani, A.Md.</t>
  </si>
  <si>
    <t>199603092025062003</t>
  </si>
  <si>
    <t>Martha Magdalena Sihombing, dr.</t>
  </si>
  <si>
    <t>1209204903960006</t>
  </si>
  <si>
    <t>1220014134814</t>
  </si>
  <si>
    <t>199603132025062005</t>
  </si>
  <si>
    <t>Nella Rosyalina Damayanti, dr.</t>
  </si>
  <si>
    <t>3509045303960005</t>
  </si>
  <si>
    <t>1220014134608</t>
  </si>
  <si>
    <t>199603202019022001</t>
  </si>
  <si>
    <t>DUMA EGLA</t>
  </si>
  <si>
    <t>848832515407000</t>
  </si>
  <si>
    <t>1270007713686</t>
  </si>
  <si>
    <t>199603202022032005</t>
  </si>
  <si>
    <t xml:space="preserve">Ns. AULIA BELLA MARINDA, S.Kep                                                                      </t>
  </si>
  <si>
    <t>940606619034000</t>
  </si>
  <si>
    <t>1020007717025</t>
  </si>
  <si>
    <t>199603222022032002</t>
  </si>
  <si>
    <t xml:space="preserve">WINDA PUJI HASTUTI, S.Kep, Ners                                                                     </t>
  </si>
  <si>
    <t>846566701438000</t>
  </si>
  <si>
    <t>1340020435870</t>
  </si>
  <si>
    <t>199603232022032001</t>
  </si>
  <si>
    <t xml:space="preserve">Ns. DYAN SENJA RACHMAWATI, S.Kep.                                                                   </t>
  </si>
  <si>
    <t>959033002036000</t>
  </si>
  <si>
    <t>1170007442692</t>
  </si>
  <si>
    <t>199603252025061002</t>
  </si>
  <si>
    <t>Ekvan Danang Setya Pramudito, dr.</t>
  </si>
  <si>
    <t>9000025110652</t>
  </si>
  <si>
    <t>199603252025061003</t>
  </si>
  <si>
    <t>Firman Isnaeni, S.Kom</t>
  </si>
  <si>
    <t>1650002261411</t>
  </si>
  <si>
    <t>199603292022032002</t>
  </si>
  <si>
    <t xml:space="preserve">SITI HAMIDAH, A.Md.                                                                                 </t>
  </si>
  <si>
    <t>840309926426000</t>
  </si>
  <si>
    <t>1340014300940</t>
  </si>
  <si>
    <t>199603302022032003</t>
  </si>
  <si>
    <t>Ns. SARAH CATHERINE SABATINA, S.Kep</t>
  </si>
  <si>
    <t>969655125503000</t>
  </si>
  <si>
    <t>1360055000100</t>
  </si>
  <si>
    <t>Dwi Aprilia Mahfirotin, M.Si</t>
  </si>
  <si>
    <t>3510214104960002</t>
  </si>
  <si>
    <t>199604042020122005</t>
  </si>
  <si>
    <t>TSARA NURUL HIDAYATI</t>
  </si>
  <si>
    <t>847481611655000</t>
  </si>
  <si>
    <t>1220009706964</t>
  </si>
  <si>
    <t>199604042025061002</t>
  </si>
  <si>
    <t>Vicki Andrean, dr.</t>
  </si>
  <si>
    <t>1550012462720</t>
  </si>
  <si>
    <t>199604112020122008</t>
  </si>
  <si>
    <t>Ns. ALIFAH INDRARINI, S.Kep</t>
  </si>
  <si>
    <t>930302351645000</t>
  </si>
  <si>
    <t>1220010381310</t>
  </si>
  <si>
    <t>199604122025062003</t>
  </si>
  <si>
    <t>Ana Sholihah, Ns., S.Kep</t>
  </si>
  <si>
    <t>3672065204960003</t>
  </si>
  <si>
    <t>1220014134004</t>
  </si>
  <si>
    <t>199604152025062004</t>
  </si>
  <si>
    <t>Indah Isnialita Putri, S.Tr.Kep</t>
  </si>
  <si>
    <t>1871135904960011</t>
  </si>
  <si>
    <t>9000045531952</t>
  </si>
  <si>
    <t>199604242025061003</t>
  </si>
  <si>
    <t>Bangkit Simmabur, A.Md.Kom</t>
  </si>
  <si>
    <t>2171102404969010</t>
  </si>
  <si>
    <t>1220014141900</t>
  </si>
  <si>
    <t>199605022025062011</t>
  </si>
  <si>
    <t>Ahla Chayatush Sholichah, S.Kep., Ns.</t>
  </si>
  <si>
    <t>3519014205960002</t>
  </si>
  <si>
    <t>1220014134202</t>
  </si>
  <si>
    <t>199605032025062003</t>
  </si>
  <si>
    <t>Rutlita Yessi Malau, Ners.S.Kep</t>
  </si>
  <si>
    <t>1272054305960001</t>
  </si>
  <si>
    <t>1220014138880</t>
  </si>
  <si>
    <t>199605162022032001</t>
  </si>
  <si>
    <t xml:space="preserve">Ns. FANNYA AYU PERMATASARI, S.Kep                                                                   </t>
  </si>
  <si>
    <t>813344447017000</t>
  </si>
  <si>
    <t>1270010356002</t>
  </si>
  <si>
    <t>199605162022032004</t>
  </si>
  <si>
    <t xml:space="preserve">Ns. NURUL ARVINA, S.Kep                                                                             </t>
  </si>
  <si>
    <t>927291401201000</t>
  </si>
  <si>
    <t>1220011100552</t>
  </si>
  <si>
    <t>Antriyanus Daeli, Ns.S.Kep</t>
  </si>
  <si>
    <t>199605182022032004</t>
  </si>
  <si>
    <t xml:space="preserve">IZZATUN NISA, S.Gz                                                                                  </t>
  </si>
  <si>
    <t>919188011655000</t>
  </si>
  <si>
    <t>1220011378398</t>
  </si>
  <si>
    <t>199605192025062003</t>
  </si>
  <si>
    <t>Evi Tanty Grace. S, S.Kep., Ners.</t>
  </si>
  <si>
    <t>1208015905960002</t>
  </si>
  <si>
    <t>1220014141744</t>
  </si>
  <si>
    <t>199606032025061003</t>
  </si>
  <si>
    <t>Raihan Hardiansyah, Ns.S.Tr.Kep</t>
  </si>
  <si>
    <t>1803070306960009</t>
  </si>
  <si>
    <t>1220014142320</t>
  </si>
  <si>
    <t>199606042025062010</t>
  </si>
  <si>
    <t>Niken Eka Kurniati, S.K.M</t>
  </si>
  <si>
    <t>3671014406960004</t>
  </si>
  <si>
    <t>1220014141355</t>
  </si>
  <si>
    <t>199606062025061001</t>
  </si>
  <si>
    <t>Jota Wenanda, S.Kom.</t>
  </si>
  <si>
    <t>3374060606960005</t>
  </si>
  <si>
    <t>1220014135092</t>
  </si>
  <si>
    <t>199606132025062003</t>
  </si>
  <si>
    <t>Muherdina Yuniza, Ns.S.Kep</t>
  </si>
  <si>
    <t>1407025306960005</t>
  </si>
  <si>
    <t>1220014138864</t>
  </si>
  <si>
    <t>199606142019022001</t>
  </si>
  <si>
    <t>WAN MIFTAHUL JANNAH BAROS</t>
  </si>
  <si>
    <t>903063071121000</t>
  </si>
  <si>
    <t>1220009975668</t>
  </si>
  <si>
    <t>199606142025062004</t>
  </si>
  <si>
    <t>Sally Greace Bole Padi, Ns.S.Kep</t>
  </si>
  <si>
    <t>5371015406960002</t>
  </si>
  <si>
    <t>1220014139102</t>
  </si>
  <si>
    <t>199606152020122007</t>
  </si>
  <si>
    <t>WARDATUSSAMROH, S.IP</t>
  </si>
  <si>
    <t>959697491016000</t>
  </si>
  <si>
    <t>1220011080572</t>
  </si>
  <si>
    <t>199606172022032004</t>
  </si>
  <si>
    <t xml:space="preserve">NITA MEDY ANA, S.K.M.                                                                               </t>
  </si>
  <si>
    <t>539736207008000</t>
  </si>
  <si>
    <t>1220011377135</t>
  </si>
  <si>
    <t>199606182022031002</t>
  </si>
  <si>
    <t xml:space="preserve">Ns. MOCHAMAD ARIEF NURHUDA, S.Kep                                                                   </t>
  </si>
  <si>
    <t>419108212521000</t>
  </si>
  <si>
    <t>1800011040989</t>
  </si>
  <si>
    <t>199606182025062002</t>
  </si>
  <si>
    <t>Yuniar Diaz Amallia, Ns.S.Tr.Kep.</t>
  </si>
  <si>
    <t>3514015806960003</t>
  </si>
  <si>
    <t>1220014134327</t>
  </si>
  <si>
    <t>199607022022032002</t>
  </si>
  <si>
    <t xml:space="preserve">VERONIKA SIBARANI, S.Tr.Kep., Ns                                                                    </t>
  </si>
  <si>
    <t>946860103701000</t>
  </si>
  <si>
    <t>1230010335547</t>
  </si>
  <si>
    <t>199607062022031001</t>
  </si>
  <si>
    <t xml:space="preserve">IKMAL IBNU MAZAH                                                                                    </t>
  </si>
  <si>
    <t>864532858443000</t>
  </si>
  <si>
    <t>1220010096546</t>
  </si>
  <si>
    <t>199607082025062004</t>
  </si>
  <si>
    <t>Yulinggar Purwanti, A.Md.Kep</t>
  </si>
  <si>
    <t>3273164807960003</t>
  </si>
  <si>
    <t>1220014141868</t>
  </si>
  <si>
    <t>199607082025062005</t>
  </si>
  <si>
    <t>Hanny Lupithasari, S.E.</t>
  </si>
  <si>
    <t>3171054807960003</t>
  </si>
  <si>
    <t>1220014138914</t>
  </si>
  <si>
    <t>199607122020122009</t>
  </si>
  <si>
    <t>PUTRI UMI SA' ADAH, S.K.M</t>
  </si>
  <si>
    <t>868201195035000</t>
  </si>
  <si>
    <t>1020007566174</t>
  </si>
  <si>
    <t>199607182025062006</t>
  </si>
  <si>
    <t>Vinni Adriani Valentina Br Perangin Angin, S.Kep.,Ners.</t>
  </si>
  <si>
    <t>1206135807960002</t>
  </si>
  <si>
    <t>1220014141629</t>
  </si>
  <si>
    <t>199607232025062005</t>
  </si>
  <si>
    <t>Visi Islamiati, dr.</t>
  </si>
  <si>
    <t>3202336307960003</t>
  </si>
  <si>
    <t>1220014134806</t>
  </si>
  <si>
    <t>199608022020121005</t>
  </si>
  <si>
    <t>YOSKA SAPUTRA KURNIAWAN, S.H</t>
  </si>
  <si>
    <t>969583293024000</t>
  </si>
  <si>
    <t>9000029092286</t>
  </si>
  <si>
    <t>199608072025062003</t>
  </si>
  <si>
    <t>Astarina Indah Apsari, dr.</t>
  </si>
  <si>
    <t>1380014515311</t>
  </si>
  <si>
    <t>199608132022032005</t>
  </si>
  <si>
    <t xml:space="preserve">SULISTYONINGSIH, A.Md.Rad                                                                           </t>
  </si>
  <si>
    <t>924944879531000</t>
  </si>
  <si>
    <t>1220010170648</t>
  </si>
  <si>
    <t>199608162025062003</t>
  </si>
  <si>
    <t>Reni Setia Ningsih, Apt.S.Farm.</t>
  </si>
  <si>
    <t>3520085608960002</t>
  </si>
  <si>
    <t>1710017501845</t>
  </si>
  <si>
    <t>199608202025061002</t>
  </si>
  <si>
    <t>Dicky Taryana, A.Md.</t>
  </si>
  <si>
    <t>3206032008960003</t>
  </si>
  <si>
    <t>1220014134020</t>
  </si>
  <si>
    <t>199608222025062004</t>
  </si>
  <si>
    <t>Rima Tri Agustin, Amd.AK</t>
  </si>
  <si>
    <t>1901016208960002</t>
  </si>
  <si>
    <t>1690004653322</t>
  </si>
  <si>
    <t>199608262025062004</t>
  </si>
  <si>
    <t>Anggriani Lukas, Ns.S.Kep</t>
  </si>
  <si>
    <t>7172026608960001</t>
  </si>
  <si>
    <t>1670003971073</t>
  </si>
  <si>
    <t>199608312025062003</t>
  </si>
  <si>
    <t>Euis Anih Siti Amanah, Ns.S.Kep.</t>
  </si>
  <si>
    <t>3205075509960002</t>
  </si>
  <si>
    <t>1220014141645</t>
  </si>
  <si>
    <t>199608312025062007</t>
  </si>
  <si>
    <t>Siti Wainsani, S.Kep., Ns.</t>
  </si>
  <si>
    <t>1808037108960004</t>
  </si>
  <si>
    <t>1220014134087</t>
  </si>
  <si>
    <t>199609042022031001</t>
  </si>
  <si>
    <t xml:space="preserve">ANDREAS BAGUS PAMUNGKAS, A.Md.Kes                                                                   </t>
  </si>
  <si>
    <t>845510890528000</t>
  </si>
  <si>
    <t>1660003664984</t>
  </si>
  <si>
    <t>199609082022032006</t>
  </si>
  <si>
    <t xml:space="preserve">STEVANY ALEXANDRA, A.Md.AK                                                                          </t>
  </si>
  <si>
    <t>837754431447000</t>
  </si>
  <si>
    <t>1670004516430</t>
  </si>
  <si>
    <t>199609112025061003</t>
  </si>
  <si>
    <t>Hijranul Aryanto Arif, dr.</t>
  </si>
  <si>
    <t>7401071109960003</t>
  </si>
  <si>
    <t>1220014144466</t>
  </si>
  <si>
    <t>199609122025061003</t>
  </si>
  <si>
    <t>Ahmad Rofiq Nurdiantoro, S.Kep., Ners</t>
  </si>
  <si>
    <t>3504101209960001</t>
  </si>
  <si>
    <t>1710017247639</t>
  </si>
  <si>
    <t>199609132022032002</t>
  </si>
  <si>
    <t xml:space="preserve">dr. GETTY INNASH NANDIKA                                                                            </t>
  </si>
  <si>
    <t>830581955015000</t>
  </si>
  <si>
    <t>1240011145860</t>
  </si>
  <si>
    <t>199609232019022001</t>
  </si>
  <si>
    <t>AYI FATMA PRATIWI</t>
  </si>
  <si>
    <t>852550516017000</t>
  </si>
  <si>
    <t>9000025986341</t>
  </si>
  <si>
    <t>199609262022032003</t>
  </si>
  <si>
    <t xml:space="preserve">IIN HENI IRAWATI, A.Md. Kep                                                                         </t>
  </si>
  <si>
    <t>635269673448000</t>
  </si>
  <si>
    <t>1570007983241</t>
  </si>
  <si>
    <t>199609282025062005</t>
  </si>
  <si>
    <t>Monica Tumiar Hanna Gultom, dr.</t>
  </si>
  <si>
    <t>1271026809960005</t>
  </si>
  <si>
    <t>1220014134590</t>
  </si>
  <si>
    <t>199610062025062005</t>
  </si>
  <si>
    <t>Zanna Rakhul Aulia Matari, Ns.S.Kep</t>
  </si>
  <si>
    <t>3327074610960021</t>
  </si>
  <si>
    <t>1220014141660</t>
  </si>
  <si>
    <t>199610082025062006</t>
  </si>
  <si>
    <t>Eka Puspa Sari, S.T.</t>
  </si>
  <si>
    <t>3175054810960005</t>
  </si>
  <si>
    <t>1220014142486</t>
  </si>
  <si>
    <t>199610112025061003</t>
  </si>
  <si>
    <t>Triadi Nanggala, dr.</t>
  </si>
  <si>
    <t>3273161110960003</t>
  </si>
  <si>
    <t>1220014141470</t>
  </si>
  <si>
    <t>199610142025062006</t>
  </si>
  <si>
    <t>Tasya Fauzia, S.Kom.</t>
  </si>
  <si>
    <t>3204055410960004</t>
  </si>
  <si>
    <t>1220014141827</t>
  </si>
  <si>
    <t>199610152025062003</t>
  </si>
  <si>
    <t>Ria Puji Lestari, A.md.Rad</t>
  </si>
  <si>
    <t>3326115510960002</t>
  </si>
  <si>
    <t>0060010228991</t>
  </si>
  <si>
    <t>199610162022032004</t>
  </si>
  <si>
    <t>ELVIONITA, S.Kep.,Ns</t>
  </si>
  <si>
    <t>931986244803000</t>
  </si>
  <si>
    <t>1670003274510</t>
  </si>
  <si>
    <t>199610292025062015</t>
  </si>
  <si>
    <t>Irma Nimatus Sholikhah</t>
  </si>
  <si>
    <t>3522096910960002</t>
  </si>
  <si>
    <t>1780005240797</t>
  </si>
  <si>
    <t>199611082022032002</t>
  </si>
  <si>
    <t xml:space="preserve">YENNY DARMAWATY PANGARIBUAN, S.Gz.                                                                  </t>
  </si>
  <si>
    <t>631956349111000</t>
  </si>
  <si>
    <t>1060015214284</t>
  </si>
  <si>
    <t>199611092022032002</t>
  </si>
  <si>
    <t xml:space="preserve">NOVIA LIDYAWATI                                                                                     </t>
  </si>
  <si>
    <t>864216767039000</t>
  </si>
  <si>
    <t>1180010531688</t>
  </si>
  <si>
    <t>199611112025062006</t>
  </si>
  <si>
    <t>Fadilah Amalia Husna, dr.</t>
  </si>
  <si>
    <t>3172045111960005</t>
  </si>
  <si>
    <t>1220014138682</t>
  </si>
  <si>
    <t>199611132022032002</t>
  </si>
  <si>
    <t xml:space="preserve">LUTVI RIZKILLA ROHALI, S.Tr.TEM                                                                     </t>
  </si>
  <si>
    <t>941317554447000</t>
  </si>
  <si>
    <t>1670001119691</t>
  </si>
  <si>
    <t>199611192025062004</t>
  </si>
  <si>
    <t>Ratna Novitasari, A. Md.Kes</t>
  </si>
  <si>
    <t>3313145911960001</t>
  </si>
  <si>
    <t>1670002946621</t>
  </si>
  <si>
    <t>199611202025062005</t>
  </si>
  <si>
    <t>Daesi Novisari, S.Kep., Ns.</t>
  </si>
  <si>
    <t>326026011960005</t>
  </si>
  <si>
    <t>1180010904794</t>
  </si>
  <si>
    <t>199611202025062008</t>
  </si>
  <si>
    <t>Karina Novianti, Amd.Kep</t>
  </si>
  <si>
    <t>3175026011960008</t>
  </si>
  <si>
    <t>1220007832697</t>
  </si>
  <si>
    <t>199611212025062006</t>
  </si>
  <si>
    <t>Normalita Dwi Puspita Sari, Ns.S.Tr.Kep.</t>
  </si>
  <si>
    <t>3507246111960003</t>
  </si>
  <si>
    <t>1220014139292</t>
  </si>
  <si>
    <t>199611222022031001</t>
  </si>
  <si>
    <t xml:space="preserve">Ns. WASIS HANI HANAFI SUWARNO, S.Kep                                                                </t>
  </si>
  <si>
    <t>945859429411000</t>
  </si>
  <si>
    <t>1640003342971</t>
  </si>
  <si>
    <t>199611252025062005</t>
  </si>
  <si>
    <t>Siti Sami'anurroh Mirojuliah, S.Kep, Ns</t>
  </si>
  <si>
    <t>3205026111960002</t>
  </si>
  <si>
    <t>1220014142064</t>
  </si>
  <si>
    <t>199612012025062007</t>
  </si>
  <si>
    <t>Sri Tiyolani, S.Kep., Ners</t>
  </si>
  <si>
    <t>3303074112960001</t>
  </si>
  <si>
    <t>1220014139029</t>
  </si>
  <si>
    <t>199612022025062008</t>
  </si>
  <si>
    <t>Destya Dwi Astuti, A. md</t>
  </si>
  <si>
    <t>1570006716808</t>
  </si>
  <si>
    <t>199612032022032002</t>
  </si>
  <si>
    <t xml:space="preserve">RAHMI DESWITA                                                                                       </t>
  </si>
  <si>
    <t>830627931027000</t>
  </si>
  <si>
    <t>1220007923587</t>
  </si>
  <si>
    <t>199612032025062002</t>
  </si>
  <si>
    <t>Tiara Suci Iswandhie, Ns.S.Kep</t>
  </si>
  <si>
    <t>1471024312960062</t>
  </si>
  <si>
    <t>1220014139078</t>
  </si>
  <si>
    <t>199612092019022001</t>
  </si>
  <si>
    <t>ANGGITA HAPSARI</t>
  </si>
  <si>
    <t>846529790045000</t>
  </si>
  <si>
    <t>1220009976039</t>
  </si>
  <si>
    <t>199612092025061004</t>
  </si>
  <si>
    <t>Wanhar, S.Kep., Ns.</t>
  </si>
  <si>
    <t>6201010912960002</t>
  </si>
  <si>
    <t>1220014138740</t>
  </si>
  <si>
    <t>199612142022032003</t>
  </si>
  <si>
    <t xml:space="preserve">GITA KUSWANDARI, A.Md.Kes                                                                           </t>
  </si>
  <si>
    <t>635175979004000</t>
  </si>
  <si>
    <t>1370016981710</t>
  </si>
  <si>
    <t>199612142025062003</t>
  </si>
  <si>
    <t>Ulfah Nur Hanifah, S.Kep., Ners.</t>
  </si>
  <si>
    <t>3307055412960005</t>
  </si>
  <si>
    <t>1220014134228</t>
  </si>
  <si>
    <t>199612172025061006</t>
  </si>
  <si>
    <t>Aji Polin Sinaga, Ns.S.Kep.</t>
  </si>
  <si>
    <t>1271011712960001</t>
  </si>
  <si>
    <t>1220014139318</t>
  </si>
  <si>
    <t>199612262025062005</t>
  </si>
  <si>
    <t>Shandy Dhaningtyasari, S.Kep., Ners.</t>
  </si>
  <si>
    <t>3201016612960001</t>
  </si>
  <si>
    <t>1220014138765</t>
  </si>
  <si>
    <t>199701042025062009</t>
  </si>
  <si>
    <t>Dewi Ayu Pratiwi, S.Kep.</t>
  </si>
  <si>
    <t>3171044401970002</t>
  </si>
  <si>
    <t>1220014141462</t>
  </si>
  <si>
    <t>199701052025062008</t>
  </si>
  <si>
    <t>Pritasa Muthia Ulfa, dr.</t>
  </si>
  <si>
    <t>199701062025062005</t>
  </si>
  <si>
    <t>Anasthasia Arinda Wiyanto, S.Kep., Ns</t>
  </si>
  <si>
    <t>3504164601970001</t>
  </si>
  <si>
    <t>1220014142338</t>
  </si>
  <si>
    <t>199701172025061006</t>
  </si>
  <si>
    <t>Kholid Saifulloh, S.Tr.Kep</t>
  </si>
  <si>
    <t>1803091701970001</t>
  </si>
  <si>
    <t>1140018773468</t>
  </si>
  <si>
    <t>199701262025062005</t>
  </si>
  <si>
    <t>Muzar Hafni, Ns.S.Kep.</t>
  </si>
  <si>
    <t>1111136601970001</t>
  </si>
  <si>
    <t>1220014134491</t>
  </si>
  <si>
    <t>199701302022032002</t>
  </si>
  <si>
    <t xml:space="preserve">Ns. RISKI ARI FITRIYANI, S.Kep                                                                      </t>
  </si>
  <si>
    <t>947351185502000</t>
  </si>
  <si>
    <t>1570007404362</t>
  </si>
  <si>
    <t>199702082022032004</t>
  </si>
  <si>
    <t xml:space="preserve">FITRIA DWI SULISTIYANI, S.Tr.Kes                                                                    </t>
  </si>
  <si>
    <t>635174808521000</t>
  </si>
  <si>
    <t>1800011083773</t>
  </si>
  <si>
    <t>199702092025061001</t>
  </si>
  <si>
    <t>Syahmadidi Rabbani, dr.</t>
  </si>
  <si>
    <t>3313130902970001</t>
  </si>
  <si>
    <t>1380024066271</t>
  </si>
  <si>
    <t>199702102022032004</t>
  </si>
  <si>
    <t xml:space="preserve">apt. FITRIANI SYAWALIA NAISYA BURI, S.Farm.                                                         </t>
  </si>
  <si>
    <t>929830958413000</t>
  </si>
  <si>
    <t>1560018647216</t>
  </si>
  <si>
    <t>199702112022032003</t>
  </si>
  <si>
    <t xml:space="preserve">SILVIA INGE SAFITRI, S.Gz                                                                           </t>
  </si>
  <si>
    <t>910414507416000</t>
  </si>
  <si>
    <t>9000002460153</t>
  </si>
  <si>
    <t>199702112022032005</t>
  </si>
  <si>
    <t xml:space="preserve">Ns. TASYA FITRIANA SEMUDI, S.Kep                                                                    </t>
  </si>
  <si>
    <t>962252706448000</t>
  </si>
  <si>
    <t>1570007414007</t>
  </si>
  <si>
    <t>199702192025062003</t>
  </si>
  <si>
    <t>Anggi Nur Syahfitri, S.Kep.,Ns.</t>
  </si>
  <si>
    <t>1213165902970001</t>
  </si>
  <si>
    <t>1220014144458</t>
  </si>
  <si>
    <t>199702242022032001</t>
  </si>
  <si>
    <t xml:space="preserve">dr. DESYIFA ANNISA MURSALIN                                                                         </t>
  </si>
  <si>
    <t>949303234101000</t>
  </si>
  <si>
    <t>1370011263015</t>
  </si>
  <si>
    <t>199702282022031003</t>
  </si>
  <si>
    <t xml:space="preserve">ADITYA DANANG RESPITONO                                                                             </t>
  </si>
  <si>
    <t>914492053529000</t>
  </si>
  <si>
    <t>1800004493583</t>
  </si>
  <si>
    <t>199703012020122006</t>
  </si>
  <si>
    <t>LUTHFIYYAH MUFIDAH, S.K.M.</t>
  </si>
  <si>
    <t>900395781403000</t>
  </si>
  <si>
    <t>1220011037663</t>
  </si>
  <si>
    <t>199703032022032002</t>
  </si>
  <si>
    <t xml:space="preserve">dr. JOVINA JOHNY                                                                                    </t>
  </si>
  <si>
    <t>912049459301000</t>
  </si>
  <si>
    <t>1130013428358</t>
  </si>
  <si>
    <t>199703042025062006</t>
  </si>
  <si>
    <t>Hayuning Widhihutami, dr., S.Ked.</t>
  </si>
  <si>
    <t>3275034403970013</t>
  </si>
  <si>
    <t>1220014134558</t>
  </si>
  <si>
    <t>199703052025061007</t>
  </si>
  <si>
    <t>Imam Abdul Badri, Ns.S.Kep.</t>
  </si>
  <si>
    <t>3321010503970003</t>
  </si>
  <si>
    <t>1640003693464</t>
  </si>
  <si>
    <t>199703092025061007</t>
  </si>
  <si>
    <t>Yusuf Lukito Pramudana, A.Md.</t>
  </si>
  <si>
    <t>3404050903970001</t>
  </si>
  <si>
    <t>1290014283408</t>
  </si>
  <si>
    <t>199703192025062003</t>
  </si>
  <si>
    <t>Marintan Handayani Purba, S.Tr.Rad</t>
  </si>
  <si>
    <t>1702115903970001</t>
  </si>
  <si>
    <t>1220014142189</t>
  </si>
  <si>
    <t>199703232025062007</t>
  </si>
  <si>
    <t>Msy. Martikasari, Ns.S.Tr.Kep</t>
  </si>
  <si>
    <t>1672016303970003</t>
  </si>
  <si>
    <t>1220014142015</t>
  </si>
  <si>
    <t>199703312025061002</t>
  </si>
  <si>
    <t>Zulfikri Saleh Islami, dr.</t>
  </si>
  <si>
    <t>7471043103870001</t>
  </si>
  <si>
    <t>1220014141546</t>
  </si>
  <si>
    <t>199703312025062001</t>
  </si>
  <si>
    <t>Valiandra Wattimury, S.Kep., Ners</t>
  </si>
  <si>
    <t>8171027103970002</t>
  </si>
  <si>
    <t>1220014141751</t>
  </si>
  <si>
    <t>199704042022032002</t>
  </si>
  <si>
    <t xml:space="preserve">VANIA FARMILA ZAHRANI                                                                               </t>
  </si>
  <si>
    <t>432581783321000</t>
  </si>
  <si>
    <t>0060011358896</t>
  </si>
  <si>
    <t>199704062022032003</t>
  </si>
  <si>
    <t xml:space="preserve">AYNUN AFITRIANI, S.Kep., Ns.                                                                        </t>
  </si>
  <si>
    <t>942406810501000</t>
  </si>
  <si>
    <t>1180010976685</t>
  </si>
  <si>
    <t>199704072022032003</t>
  </si>
  <si>
    <t xml:space="preserve">DINDA SHANDRA PRATIWI                                                                               </t>
  </si>
  <si>
    <t>901884015042000</t>
  </si>
  <si>
    <t>1200011196735</t>
  </si>
  <si>
    <t>199704102025061003</t>
  </si>
  <si>
    <t>Zul Qohhar, S.Kep.Ns</t>
  </si>
  <si>
    <t>3304031004970004</t>
  </si>
  <si>
    <t>0060011350562</t>
  </si>
  <si>
    <t>199704102025062003</t>
  </si>
  <si>
    <t>Riga Opri Sandrelly, Ns.S.Kep</t>
  </si>
  <si>
    <t>1471085004970001</t>
  </si>
  <si>
    <t>1080021469847</t>
  </si>
  <si>
    <t>199704172025062004</t>
  </si>
  <si>
    <t>Naomi Elshintalia, Amd.Kep</t>
  </si>
  <si>
    <t>3174095704970001</t>
  </si>
  <si>
    <t>1010010393195</t>
  </si>
  <si>
    <t>199704192025062006</t>
  </si>
  <si>
    <t>Fida Wanhari Munawaroh, A.Md.Kes</t>
  </si>
  <si>
    <t>3404135904970001</t>
  </si>
  <si>
    <t>1220014134921</t>
  </si>
  <si>
    <t>199704222025061004</t>
  </si>
  <si>
    <t>Alpriansyah Hadiwijaya, dr.</t>
  </si>
  <si>
    <t>1671042204970008</t>
  </si>
  <si>
    <t>1220014134764</t>
  </si>
  <si>
    <t>199704242025062003</t>
  </si>
  <si>
    <t>Zhafira Nadiya Rahman, Apt.S.Farm.</t>
  </si>
  <si>
    <t>3175066404970002</t>
  </si>
  <si>
    <t>1020009765600</t>
  </si>
  <si>
    <t>199704252025062005</t>
  </si>
  <si>
    <t>Indira Ariani, Ns.S.Tr.Kep.</t>
  </si>
  <si>
    <t>1330025251133</t>
  </si>
  <si>
    <t>199704262025062004</t>
  </si>
  <si>
    <t>Sarasyita Nada Re, S.K.M</t>
  </si>
  <si>
    <t>1240010257732</t>
  </si>
  <si>
    <t>199704292025062006</t>
  </si>
  <si>
    <t>Tengku Nuraini, S.Kep., Ners.</t>
  </si>
  <si>
    <t>1274066904970003</t>
  </si>
  <si>
    <t>1220014144490</t>
  </si>
  <si>
    <t>199704302025062004</t>
  </si>
  <si>
    <t>Triesha Adinda Samiqna, dr.</t>
  </si>
  <si>
    <t>1106207004970001</t>
  </si>
  <si>
    <t>1220014134889</t>
  </si>
  <si>
    <t>199705042025062006</t>
  </si>
  <si>
    <t>Sarah Nurul Putri, S.Kep., Ners.</t>
  </si>
  <si>
    <t>3174054405970003</t>
  </si>
  <si>
    <t>1220014139300</t>
  </si>
  <si>
    <t>199705052022032004</t>
  </si>
  <si>
    <t xml:space="preserve">Ns. NATASYA DWI AMALIA, S.Kep                                                                       </t>
  </si>
  <si>
    <t>961367844432000</t>
  </si>
  <si>
    <t>1230010028936</t>
  </si>
  <si>
    <t>199705142025062001</t>
  </si>
  <si>
    <t>Anne Mayliani Hidayat, S.Kep., Ners</t>
  </si>
  <si>
    <t>3273115205970003</t>
  </si>
  <si>
    <t>1220014134178</t>
  </si>
  <si>
    <t>199705212022032003</t>
  </si>
  <si>
    <t xml:space="preserve">AULIA CITRA AGRIYONO, S.Kep., Ners.                                                                 </t>
  </si>
  <si>
    <t>965750458413000</t>
  </si>
  <si>
    <t>1560018642159</t>
  </si>
  <si>
    <t>199705232022032001</t>
  </si>
  <si>
    <t xml:space="preserve">DIYAH LESTARI, S.Kep.,Ns.                                                                           </t>
  </si>
  <si>
    <t>946850989005000</t>
  </si>
  <si>
    <t>0060010978538</t>
  </si>
  <si>
    <t>199705232025062005</t>
  </si>
  <si>
    <t>Meri Dwi Angelina, S.Tr.T</t>
  </si>
  <si>
    <t>1306076305970002</t>
  </si>
  <si>
    <t>1260007397721</t>
  </si>
  <si>
    <t>199705242022032005</t>
  </si>
  <si>
    <t xml:space="preserve">MELINDA ARSANTY PUTRI, A.Md.Far.                                                                    </t>
  </si>
  <si>
    <t>862208873002200</t>
  </si>
  <si>
    <t>0060011359225</t>
  </si>
  <si>
    <t>199705292025062007</t>
  </si>
  <si>
    <t>Meita Annisa, Apt.S.Farm</t>
  </si>
  <si>
    <t>3402166905970003</t>
  </si>
  <si>
    <t>1370018534376</t>
  </si>
  <si>
    <t>199705312025061003</t>
  </si>
  <si>
    <t>Rizky Lesmana, Ns.S.Tr.Kep</t>
  </si>
  <si>
    <t>3402113105970005</t>
  </si>
  <si>
    <t>1220014139219</t>
  </si>
  <si>
    <t>199706052022032002</t>
  </si>
  <si>
    <t xml:space="preserve">RUGAIYAH, S.Kep., Ns                                                                                </t>
  </si>
  <si>
    <t>415299494332000</t>
  </si>
  <si>
    <t>1230010335638</t>
  </si>
  <si>
    <t>199706122025062003</t>
  </si>
  <si>
    <t>Dewi Kristiana, Ns., S.Kep</t>
  </si>
  <si>
    <t>5108065206970003</t>
  </si>
  <si>
    <t>1220014139086</t>
  </si>
  <si>
    <t>199706202025062007</t>
  </si>
  <si>
    <t>Aulia Khairunisa Asyahidah, S.Ftr., Ftr.</t>
  </si>
  <si>
    <t>3510196006970003</t>
  </si>
  <si>
    <t>1220014141447</t>
  </si>
  <si>
    <t>199706232022032001</t>
  </si>
  <si>
    <t xml:space="preserve">PRISKA AYUDYA, A.Md.                                                                                </t>
  </si>
  <si>
    <t>433648748521000</t>
  </si>
  <si>
    <t>1390016830782</t>
  </si>
  <si>
    <t>199706282022031004</t>
  </si>
  <si>
    <t xml:space="preserve">HANIF ARIEF FADILAH, S.Kom                                                                          </t>
  </si>
  <si>
    <t>934597329403000</t>
  </si>
  <si>
    <t>1330024173445</t>
  </si>
  <si>
    <t>199707072025062006</t>
  </si>
  <si>
    <t>Lia Yuliana Rachman, S.Kep., Ners.</t>
  </si>
  <si>
    <t>3204104707970006</t>
  </si>
  <si>
    <t>1220014141512</t>
  </si>
  <si>
    <t>199707102025062005</t>
  </si>
  <si>
    <t>Almira Noreen, dr.</t>
  </si>
  <si>
    <t>1174025007970005</t>
  </si>
  <si>
    <t>1220014134723</t>
  </si>
  <si>
    <t>199707152022032004</t>
  </si>
  <si>
    <t>DEVA NEDIA SARI, A.Md.Kes.</t>
  </si>
  <si>
    <t>901427831326000</t>
  </si>
  <si>
    <t>1220009983126</t>
  </si>
  <si>
    <t>199707232022032002</t>
  </si>
  <si>
    <t xml:space="preserve">Ns. CINDY AYU PRATIWI, S.Kep                                                                        </t>
  </si>
  <si>
    <t>829809466205000</t>
  </si>
  <si>
    <t>1220011378992</t>
  </si>
  <si>
    <t>199707312022032005</t>
  </si>
  <si>
    <t xml:space="preserve">FIRZA AULIA H, S. Tr. Kes                                                                           </t>
  </si>
  <si>
    <t>952497535805000</t>
  </si>
  <si>
    <t>1230010337220</t>
  </si>
  <si>
    <t>199708032025062006</t>
  </si>
  <si>
    <t>Laras Tiyan Permatasari, S.Sos.</t>
  </si>
  <si>
    <t>3329034308970004</t>
  </si>
  <si>
    <t>1220014134277</t>
  </si>
  <si>
    <t>199708032025062008</t>
  </si>
  <si>
    <t>Yasrina, S.Farm., Apt.</t>
  </si>
  <si>
    <t>2172024308970002</t>
  </si>
  <si>
    <t>1220014144383</t>
  </si>
  <si>
    <t>199708082025061002</t>
  </si>
  <si>
    <t>Agil Tri Wibowo, A.Md. Kes</t>
  </si>
  <si>
    <t>3402160808970003</t>
  </si>
  <si>
    <t>1220014142239</t>
  </si>
  <si>
    <t>199708122025062003</t>
  </si>
  <si>
    <t>Miftakhul Nur Farida, S.K.M.</t>
  </si>
  <si>
    <t>3314105208970005</t>
  </si>
  <si>
    <t>1220014134160</t>
  </si>
  <si>
    <t>199708122025062005</t>
  </si>
  <si>
    <t>Renova Br. Tambunan, A.Md.Farm.</t>
  </si>
  <si>
    <t>1271015208970001</t>
  </si>
  <si>
    <t>1220014134541</t>
  </si>
  <si>
    <t>199708192020122004</t>
  </si>
  <si>
    <t>AGUSTINA NAINGGOLAN</t>
  </si>
  <si>
    <t>869069146453000</t>
  </si>
  <si>
    <t>1220011041061</t>
  </si>
  <si>
    <t>199708202025062005</t>
  </si>
  <si>
    <t>Annisa Fitria, S. Kep., Ners</t>
  </si>
  <si>
    <t>3215216008970002</t>
  </si>
  <si>
    <t>1570007417174</t>
  </si>
  <si>
    <t>199708222022032004</t>
  </si>
  <si>
    <t xml:space="preserve">KINANTHI KURNIA SUSILOWATI, A.Md.Kes                                                                </t>
  </si>
  <si>
    <t>914770607521000</t>
  </si>
  <si>
    <t>9000044753821</t>
  </si>
  <si>
    <t>199708232025062004</t>
  </si>
  <si>
    <t>Dika Permata Sari, S.Kep,Ners</t>
  </si>
  <si>
    <t>1708046308970001</t>
  </si>
  <si>
    <t>1230010964221</t>
  </si>
  <si>
    <t>199708302025062005</t>
  </si>
  <si>
    <t>Iin Datri Ani, S.Kep, Ns</t>
  </si>
  <si>
    <t>1801107008970002</t>
  </si>
  <si>
    <t>1220014138856</t>
  </si>
  <si>
    <t>199708312022032006</t>
  </si>
  <si>
    <t xml:space="preserve">Ns. WINA RIZKY ARFI INSANI, S.Kep                                                                   </t>
  </si>
  <si>
    <t>969804939448000</t>
  </si>
  <si>
    <t>1570007982961</t>
  </si>
  <si>
    <t>199709012022032004</t>
  </si>
  <si>
    <t xml:space="preserve">Ns. ANDAL IZAH RABANI, S.Kep                                                                        </t>
  </si>
  <si>
    <t>411618788448000</t>
  </si>
  <si>
    <t>1570007982979</t>
  </si>
  <si>
    <t>199709062025061010</t>
  </si>
  <si>
    <t>Dwiki Septama Putra, S.Tr.Kes</t>
  </si>
  <si>
    <t>1804090609970003</t>
  </si>
  <si>
    <t>1220014138781</t>
  </si>
  <si>
    <t>199709112025062012</t>
  </si>
  <si>
    <t>Ayu Fatmasari, Ns.S.Tr.Kep.</t>
  </si>
  <si>
    <t>3524205109970001</t>
  </si>
  <si>
    <t>1220014139052</t>
  </si>
  <si>
    <t>199709172025062006</t>
  </si>
  <si>
    <t>Isnaini Nur Islami, S.Si., M.Si.</t>
  </si>
  <si>
    <t>1340025330449</t>
  </si>
  <si>
    <t>199709192025062012</t>
  </si>
  <si>
    <t>Vera Rizkiah Faradila, Ns.S.Kep.</t>
  </si>
  <si>
    <t>7271025909970002</t>
  </si>
  <si>
    <t>1220014141678</t>
  </si>
  <si>
    <t>199709202020122003</t>
  </si>
  <si>
    <t>RIZKA RAHMAHAYATI</t>
  </si>
  <si>
    <t>969221548023000</t>
  </si>
  <si>
    <t>1220011040139</t>
  </si>
  <si>
    <t>199709202025061005</t>
  </si>
  <si>
    <t>Alvin Mandela, A.Md.Kep</t>
  </si>
  <si>
    <t>3206122009970004</t>
  </si>
  <si>
    <t xml:space="preserve"> 1230012581353</t>
  </si>
  <si>
    <t>199709212025062004</t>
  </si>
  <si>
    <t>Vrielyani Anastasya Tingginehe, Ns.S.Kep</t>
  </si>
  <si>
    <t>7104176109970002</t>
  </si>
  <si>
    <t>1220014139334</t>
  </si>
  <si>
    <t>199709232020122007</t>
  </si>
  <si>
    <t>VIROLIA PRAMADITA PUTRI, S.Tr.Sos</t>
  </si>
  <si>
    <t>924404775507000</t>
  </si>
  <si>
    <t>1220011037861</t>
  </si>
  <si>
    <t>199709232022032003</t>
  </si>
  <si>
    <t xml:space="preserve">ADIRA ADRINING AYU, A.Md.Kep                                                                        </t>
  </si>
  <si>
    <t>947735684446000</t>
  </si>
  <si>
    <t>1730006991898</t>
  </si>
  <si>
    <t>199710082022032006</t>
  </si>
  <si>
    <t xml:space="preserve">EKA OKTAVIANI BUDIARSIH, S.Tr.Kep., Ners.                                                           </t>
  </si>
  <si>
    <t>635099427435000</t>
  </si>
  <si>
    <t>1560018738882</t>
  </si>
  <si>
    <t>199710252025062005</t>
  </si>
  <si>
    <t>Gemalita Dewi Raharjo, A.Md.Farm.</t>
  </si>
  <si>
    <t>3201076510970012</t>
  </si>
  <si>
    <t>1230007727292</t>
  </si>
  <si>
    <t>199710302022032002</t>
  </si>
  <si>
    <t xml:space="preserve">LINDA ARMELIA, A.Md.Kes                                                                             </t>
  </si>
  <si>
    <t>869089508448000</t>
  </si>
  <si>
    <t>9000034036039</t>
  </si>
  <si>
    <t>199711042025062017</t>
  </si>
  <si>
    <t>Yerika Wulandari, S.Tr.Kep, Ners</t>
  </si>
  <si>
    <t>1806134411970002</t>
  </si>
  <si>
    <t>1140025871941</t>
  </si>
  <si>
    <t>199711082025061002</t>
  </si>
  <si>
    <t>Nopran Adi Wijaya, Ns.S.Kep.</t>
  </si>
  <si>
    <t>1609030811970001</t>
  </si>
  <si>
    <t>1220014142072</t>
  </si>
  <si>
    <t>199711082025062006</t>
  </si>
  <si>
    <t>Widdy Rizqia Noviadella, A.Md.Kep</t>
  </si>
  <si>
    <t>3273214811970001</t>
  </si>
  <si>
    <t>1220010320243</t>
  </si>
  <si>
    <t>199711102022032004</t>
  </si>
  <si>
    <t xml:space="preserve">Ns. INDAH NOVIANA SAPUTRI, S.Kep                                                                    </t>
  </si>
  <si>
    <t>968316091048000</t>
  </si>
  <si>
    <t>1200011664138</t>
  </si>
  <si>
    <t>199711102022032006</t>
  </si>
  <si>
    <t xml:space="preserve">NOVI LISTIANA                                                                                       </t>
  </si>
  <si>
    <t>926853649412000</t>
  </si>
  <si>
    <t>1020007733345</t>
  </si>
  <si>
    <t>199711142025062012</t>
  </si>
  <si>
    <t>Reyna Sielvanie, Ns.S.Kep</t>
  </si>
  <si>
    <t>3209205411970001</t>
  </si>
  <si>
    <t>1570007406169</t>
  </si>
  <si>
    <t>199711162025062013</t>
  </si>
  <si>
    <t>Erina Dwi Sartika, S.Tr.Kep., Ns.</t>
  </si>
  <si>
    <t>9000038119096</t>
  </si>
  <si>
    <t>199711282022032001</t>
  </si>
  <si>
    <t xml:space="preserve">OVITA DWI HASTIN, A.Md.Farm.                                                                        </t>
  </si>
  <si>
    <t>818135808432000</t>
  </si>
  <si>
    <t>9000020679776</t>
  </si>
  <si>
    <t>199711292022032004</t>
  </si>
  <si>
    <t xml:space="preserve">Ns. LULU INTAN QOLBIYAH, S.Kep                                                                      </t>
  </si>
  <si>
    <t>934513771412000</t>
  </si>
  <si>
    <t>1570007335921</t>
  </si>
  <si>
    <t>199712022025062003</t>
  </si>
  <si>
    <t>Indah Ayu Lestari Hidayatullah, S.Kep, Ners</t>
  </si>
  <si>
    <t>3201014212970002</t>
  </si>
  <si>
    <t>1330025878836</t>
  </si>
  <si>
    <t>199712022025062006</t>
  </si>
  <si>
    <t>Lianti Mustika Sani, S.Gz</t>
  </si>
  <si>
    <t>3276044212970005</t>
  </si>
  <si>
    <t>1220014134574</t>
  </si>
  <si>
    <t>199712082025062008</t>
  </si>
  <si>
    <t>Kurnia Ramadhanti, S.Tr.Kes.(Rad)</t>
  </si>
  <si>
    <t>3317144812970001</t>
  </si>
  <si>
    <t>1760001706439</t>
  </si>
  <si>
    <t>199712152025061005</t>
  </si>
  <si>
    <t>Jonas Dwi Christopher, dr.</t>
  </si>
  <si>
    <t>3175081512970007</t>
  </si>
  <si>
    <t>1220014141538</t>
  </si>
  <si>
    <t>199712162025062011</t>
  </si>
  <si>
    <t>Salma Rahmadati, dr.</t>
  </si>
  <si>
    <t>3275025612970006</t>
  </si>
  <si>
    <t>1220014134624</t>
  </si>
  <si>
    <t>199712232022032003</t>
  </si>
  <si>
    <t xml:space="preserve">NISRINA NUR NAUFAL                                                                                  </t>
  </si>
  <si>
    <t>957182652023000</t>
  </si>
  <si>
    <t>1220010752585</t>
  </si>
  <si>
    <t>199712252025062010</t>
  </si>
  <si>
    <t>Chyntia Utami, Ns.S.Kep.</t>
  </si>
  <si>
    <t>1404046412970004</t>
  </si>
  <si>
    <t>1220014141785</t>
  </si>
  <si>
    <t>199801022022032002</t>
  </si>
  <si>
    <t xml:space="preserve">ALFAIMA WIJAYANTI, S.Gz                                                                             </t>
  </si>
  <si>
    <t>963631544517000</t>
  </si>
  <si>
    <t>1230010335695</t>
  </si>
  <si>
    <t>199801062025062006</t>
  </si>
  <si>
    <t>Riri Ramadani</t>
  </si>
  <si>
    <t>3275044601980013</t>
  </si>
  <si>
    <t>1560019542085</t>
  </si>
  <si>
    <t>199801252025061007</t>
  </si>
  <si>
    <t>Ulil Aflah, Ns.S.Kep.</t>
  </si>
  <si>
    <t>3515042501980003</t>
  </si>
  <si>
    <t>1220014142023</t>
  </si>
  <si>
    <t>199801262022032002</t>
  </si>
  <si>
    <t xml:space="preserve">Ns. RISZKY PERTIWI RAMADHANTY, S.Kep                                                                </t>
  </si>
  <si>
    <t>960809325006000</t>
  </si>
  <si>
    <t>1660003354255</t>
  </si>
  <si>
    <t>199802082025062008</t>
  </si>
  <si>
    <t>Pradipta Surya Nindita, A.Md.Ak.</t>
  </si>
  <si>
    <t>3174094802980002</t>
  </si>
  <si>
    <t>1220014134244</t>
  </si>
  <si>
    <t>199802112025061002</t>
  </si>
  <si>
    <t>Fajar Agung Purnama, S.Kom.</t>
  </si>
  <si>
    <t>3175021102980004</t>
  </si>
  <si>
    <t>1220014141835</t>
  </si>
  <si>
    <t>199802142025062006</t>
  </si>
  <si>
    <t>Feby Valentiana Yulanda, Ns.S.Kep</t>
  </si>
  <si>
    <t>1671075402980006</t>
  </si>
  <si>
    <t>9000037081958</t>
  </si>
  <si>
    <t>199802142025062009</t>
  </si>
  <si>
    <t>Feni Nofalia Safitri, Ns.S.Kep</t>
  </si>
  <si>
    <t>3302235402980003</t>
  </si>
  <si>
    <t>1220014142049</t>
  </si>
  <si>
    <t>199802182022032003</t>
  </si>
  <si>
    <t xml:space="preserve">TRILIA WATI                                                                                         </t>
  </si>
  <si>
    <t>915956031502000</t>
  </si>
  <si>
    <t>1390019579675</t>
  </si>
  <si>
    <t>199802192025062008</t>
  </si>
  <si>
    <t>Safitri Pujayanti Valentina, A.Md.Kep</t>
  </si>
  <si>
    <t>3275025902980007</t>
  </si>
  <si>
    <t>BNI 1180580847</t>
  </si>
  <si>
    <t>199802202025062006</t>
  </si>
  <si>
    <t>Herlin Fransiska, S.Kep., Ners</t>
  </si>
  <si>
    <t>6202066002980002</t>
  </si>
  <si>
    <t>1220014142460</t>
  </si>
  <si>
    <t>199803092025062005</t>
  </si>
  <si>
    <t>Evi Annisa Haryati, S.Kep., Ners.</t>
  </si>
  <si>
    <t>1820015567589</t>
  </si>
  <si>
    <t>199803102025062005</t>
  </si>
  <si>
    <t>Syaikhah Rizqi, A.Md.</t>
  </si>
  <si>
    <t>3307055003980004</t>
  </si>
  <si>
    <t>1220014139151</t>
  </si>
  <si>
    <t>199803112022032001</t>
  </si>
  <si>
    <t xml:space="preserve">DEWI KARINA, A.Md. Farm.                                                                            </t>
  </si>
  <si>
    <t>969913557009000</t>
  </si>
  <si>
    <t>1290012680589</t>
  </si>
  <si>
    <t>199803182025062009</t>
  </si>
  <si>
    <t>Faizah Shabrina, dr.</t>
  </si>
  <si>
    <t>1303085803980001</t>
  </si>
  <si>
    <t>1220014134756</t>
  </si>
  <si>
    <t>199803192025062011</t>
  </si>
  <si>
    <t>Denok Ayu Ninik Oya Zimah, A.Md.</t>
  </si>
  <si>
    <t>3402155903980001</t>
  </si>
  <si>
    <t>1220014139136</t>
  </si>
  <si>
    <t>199803222022032002</t>
  </si>
  <si>
    <t xml:space="preserve">QURROTA A'YUNINA, S.Kep., Ns                                                                        </t>
  </si>
  <si>
    <t>418355905529000</t>
  </si>
  <si>
    <t>1220013197069</t>
  </si>
  <si>
    <t>199803232025061005</t>
  </si>
  <si>
    <t>Aditya Putra, S.Kom</t>
  </si>
  <si>
    <t>3321012303980004</t>
  </si>
  <si>
    <t>1220014135241</t>
  </si>
  <si>
    <t>199803232025062009</t>
  </si>
  <si>
    <t>Glory Victoria Gumansalangi</t>
  </si>
  <si>
    <t>7171076303980001</t>
  </si>
  <si>
    <t>1500029448345</t>
  </si>
  <si>
    <t>Shafrin Eka Aullya, S.Tr.Kes.</t>
  </si>
  <si>
    <t>3175046303980003</t>
  </si>
  <si>
    <t>199803302022032001</t>
  </si>
  <si>
    <t xml:space="preserve">FERRINA MARLINDA                                                                                    </t>
  </si>
  <si>
    <t>416995785427000</t>
  </si>
  <si>
    <t>1670004547799</t>
  </si>
  <si>
    <t>199804092025062009</t>
  </si>
  <si>
    <t>Rini Cahyani, Amd.Kep</t>
  </si>
  <si>
    <t>3524064904980003</t>
  </si>
  <si>
    <t>1570006893615</t>
  </si>
  <si>
    <t>199804112025062003</t>
  </si>
  <si>
    <t>Prini Diandara Garinasih, dr.</t>
  </si>
  <si>
    <t>3275055104980014</t>
  </si>
  <si>
    <t>1560010530691</t>
  </si>
  <si>
    <t>199804152022032001</t>
  </si>
  <si>
    <t xml:space="preserve">NIKEN LESTARI,Amd.AK                                                                                </t>
  </si>
  <si>
    <t>867175333505000</t>
  </si>
  <si>
    <t>1650002358597</t>
  </si>
  <si>
    <t>Yosephene Theresia Siregar, S.Tr. Kes.</t>
  </si>
  <si>
    <t>6171055604980010</t>
  </si>
  <si>
    <t>199804162025062006</t>
  </si>
  <si>
    <t>Siti Indriyani Kusuma Lubis, S.Tr.Kes.</t>
  </si>
  <si>
    <t>1505075604980002</t>
  </si>
  <si>
    <t>1220014134111</t>
  </si>
  <si>
    <t>199804172025062010</t>
  </si>
  <si>
    <t>Nadya Ofi Syarifa, S.Kep., Ns.</t>
  </si>
  <si>
    <t>3313115704980004</t>
  </si>
  <si>
    <t>1220014141199</t>
  </si>
  <si>
    <t>199804192025062006</t>
  </si>
  <si>
    <t>Alda Olivia Chamisa, dr.</t>
  </si>
  <si>
    <t>3172025904980003</t>
  </si>
  <si>
    <t>1220014134822</t>
  </si>
  <si>
    <t>199804222025062008</t>
  </si>
  <si>
    <t>Dita Shafira Apriyani, Apt.S.Farm</t>
  </si>
  <si>
    <t>3201066204980004</t>
  </si>
  <si>
    <t>1240015139463</t>
  </si>
  <si>
    <t>199805022025062011</t>
  </si>
  <si>
    <t>Arilla Fikry Hidayat,Ns.S.Kep.</t>
  </si>
  <si>
    <t>1408114205980002</t>
  </si>
  <si>
    <t>1220014139326</t>
  </si>
  <si>
    <t>199805042022032005</t>
  </si>
  <si>
    <t xml:space="preserve">DIAN ISNAINI KURNIASARI, A.Md.Farm                                                                  </t>
  </si>
  <si>
    <t>634939714643000</t>
  </si>
  <si>
    <t>1410022083919</t>
  </si>
  <si>
    <t>199805042025061003</t>
  </si>
  <si>
    <t>Mohamad Deden Adam, Ns.S.Tr.Kep</t>
  </si>
  <si>
    <t>7501100405980001</t>
  </si>
  <si>
    <t>1330026142596</t>
  </si>
  <si>
    <t>199805092025062008</t>
  </si>
  <si>
    <t>Fani Rahma Yenita, dr.</t>
  </si>
  <si>
    <t>199805102022032001</t>
  </si>
  <si>
    <t xml:space="preserve">NURANI HAFSYAH, A.Md.Farm                                                                           </t>
  </si>
  <si>
    <t>635573595435000</t>
  </si>
  <si>
    <t>1560018544959</t>
  </si>
  <si>
    <t>199805132025062016</t>
  </si>
  <si>
    <t>Gendis Fujiyastuti, S.Kep., Ners</t>
  </si>
  <si>
    <t>3211225305980002</t>
  </si>
  <si>
    <t>1220014139227</t>
  </si>
  <si>
    <t>199805192025061005</t>
  </si>
  <si>
    <t>Mohammad Arief Syaifulloh, S.K.L.</t>
  </si>
  <si>
    <t>3276011905980003</t>
  </si>
  <si>
    <t>1220014142254</t>
  </si>
  <si>
    <t>199805262025062013</t>
  </si>
  <si>
    <t>Anggy Dwikuntari, A.Md.Kes</t>
  </si>
  <si>
    <t>1771016605980005</t>
  </si>
  <si>
    <t>1220014142429</t>
  </si>
  <si>
    <t>199805292025062006</t>
  </si>
  <si>
    <t>Nasya Muliawati, Amd.Kep</t>
  </si>
  <si>
    <t>3201026905980004</t>
  </si>
  <si>
    <t>1670003258901</t>
  </si>
  <si>
    <t>199806032025062011</t>
  </si>
  <si>
    <t>Desi Ramawati, S.Kom.</t>
  </si>
  <si>
    <t>0060012787192</t>
  </si>
  <si>
    <t>199806052025062007</t>
  </si>
  <si>
    <t>Hulwana Salsabila, Ns.S.Kep.</t>
  </si>
  <si>
    <t>1374024506980001</t>
  </si>
  <si>
    <t>1220014141603</t>
  </si>
  <si>
    <t>199806062022032001</t>
  </si>
  <si>
    <t xml:space="preserve">RESSA YUNIAR SAFARINI                                                                               </t>
  </si>
  <si>
    <t>539805275085000</t>
  </si>
  <si>
    <t>1180012586359</t>
  </si>
  <si>
    <t>199806112025062004</t>
  </si>
  <si>
    <t>Mutia Virliana Hidayat, S.Gz.</t>
  </si>
  <si>
    <t>3374025106980001</t>
  </si>
  <si>
    <t>1220014141504</t>
  </si>
  <si>
    <t>199806142025062011</t>
  </si>
  <si>
    <t>Ivena Deanaz Utama, A.Md.Farm.</t>
  </si>
  <si>
    <t>3275035406980028</t>
  </si>
  <si>
    <t>1560011709583</t>
  </si>
  <si>
    <t>199806162025062009</t>
  </si>
  <si>
    <t>Rosy Noor Azizah, S.Tr.Kep., Ners.</t>
  </si>
  <si>
    <t>3313155604980002</t>
  </si>
  <si>
    <t>1550011613596</t>
  </si>
  <si>
    <t>199806182025062008</t>
  </si>
  <si>
    <t>Tri Yuniarsih, S.Kep,Ners</t>
  </si>
  <si>
    <t>3305155806980001</t>
  </si>
  <si>
    <t>1850005034605</t>
  </si>
  <si>
    <t>199806232025062005</t>
  </si>
  <si>
    <t>Sonyalita, dr.</t>
  </si>
  <si>
    <t>1720005051000</t>
  </si>
  <si>
    <t>199806272025061005</t>
  </si>
  <si>
    <t>Indra Fahru Rozi, S.Tr.Kes</t>
  </si>
  <si>
    <t>1407022706980001</t>
  </si>
  <si>
    <t>1220014134038</t>
  </si>
  <si>
    <t>199806272025061007</t>
  </si>
  <si>
    <t>Christian Jaya Sumarto Putra, dr.</t>
  </si>
  <si>
    <t>1410024734535</t>
  </si>
  <si>
    <t>199806292025062007</t>
  </si>
  <si>
    <t>Lala Yuliani, S.Kep., Ners.</t>
  </si>
  <si>
    <t>1320024307192</t>
  </si>
  <si>
    <t>199807012025061008</t>
  </si>
  <si>
    <t>Muhammad Owen Zduhri Nasution, dr.</t>
  </si>
  <si>
    <t>1271010107980003</t>
  </si>
  <si>
    <t>1220014141322</t>
  </si>
  <si>
    <t>199807032025062017</t>
  </si>
  <si>
    <t>Ayudia Siswi Prihatiningrum, S.Tr.Kes(Rad)</t>
  </si>
  <si>
    <t>3308084307980004</t>
  </si>
  <si>
    <t>1410018810762</t>
  </si>
  <si>
    <t>199807042022031001</t>
  </si>
  <si>
    <t xml:space="preserve">SYAHRUL MAHRUS, S.Kep., Ns.                                                                         </t>
  </si>
  <si>
    <t>415898105023000</t>
  </si>
  <si>
    <t>1230010330696</t>
  </si>
  <si>
    <t>199807042025062008</t>
  </si>
  <si>
    <t>Afifah Khairunnisa, A.Md.Kep</t>
  </si>
  <si>
    <t>3201014407980006</t>
  </si>
  <si>
    <t>1330016943714</t>
  </si>
  <si>
    <t>199807092025062003</t>
  </si>
  <si>
    <t>Shafira Abdillah, S.Gz</t>
  </si>
  <si>
    <t>3275034907980021</t>
  </si>
  <si>
    <t>1220014141421</t>
  </si>
  <si>
    <t>199807212025062005</t>
  </si>
  <si>
    <t>Eka Sarima Hardiani, Ns.S.Kep.</t>
  </si>
  <si>
    <t>1200014726900</t>
  </si>
  <si>
    <t>199807262025062011</t>
  </si>
  <si>
    <t>Fransiska Wulandari, S.Kep., Ns</t>
  </si>
  <si>
    <t>3403136607980001</t>
  </si>
  <si>
    <t>1220014142387</t>
  </si>
  <si>
    <t>199807292025062007</t>
  </si>
  <si>
    <t>Osi Riskyta Devi, A.Md.T</t>
  </si>
  <si>
    <t>1671106907980006</t>
  </si>
  <si>
    <t>1220014141876</t>
  </si>
  <si>
    <t>199808112025062009</t>
  </si>
  <si>
    <t>Sri Yusrian, S.Kep., Ns.</t>
  </si>
  <si>
    <t>5203055108980004</t>
  </si>
  <si>
    <t>1220014141991</t>
  </si>
  <si>
    <t>199808162022032002</t>
  </si>
  <si>
    <t xml:space="preserve">LYDIA NOOR SARITA                                                                                   </t>
  </si>
  <si>
    <t>946563343543000</t>
  </si>
  <si>
    <t>1230010335810</t>
  </si>
  <si>
    <t>199808172025062008</t>
  </si>
  <si>
    <t>Dea Angelaberti, Ns.S. Kep</t>
  </si>
  <si>
    <t>1302075708980002</t>
  </si>
  <si>
    <t>1220014141777</t>
  </si>
  <si>
    <t>199808262025062007</t>
  </si>
  <si>
    <t>Agfithania Briliani Suharli, S.Kep., Ners.</t>
  </si>
  <si>
    <t>3217066608980006</t>
  </si>
  <si>
    <t>1220014142114</t>
  </si>
  <si>
    <t>199809042025062011</t>
  </si>
  <si>
    <t>Wahyu Widyastuti, S.Tr.Kep., Ners.</t>
  </si>
  <si>
    <t>3325044409980011</t>
  </si>
  <si>
    <t>1220014139045</t>
  </si>
  <si>
    <t>199809082025061004</t>
  </si>
  <si>
    <t>Dimo Hary Anggara, dr.</t>
  </si>
  <si>
    <t>3275050809980008</t>
  </si>
  <si>
    <t>1220014134848</t>
  </si>
  <si>
    <t>199809082025062005</t>
  </si>
  <si>
    <t>Mircha Restiana Elen, A.Md.Kes.</t>
  </si>
  <si>
    <t>3304104809980003</t>
  </si>
  <si>
    <t>1220014142262</t>
  </si>
  <si>
    <t>199809092025062011</t>
  </si>
  <si>
    <t>Syaqila Putri Ashri Ainun, dr.</t>
  </si>
  <si>
    <t>3202104909980007</t>
  </si>
  <si>
    <t>1220014134525</t>
  </si>
  <si>
    <t>199809132025062005</t>
  </si>
  <si>
    <t>Alma Misqi Khoirunnabila, dr.</t>
  </si>
  <si>
    <t>3311125309980002</t>
  </si>
  <si>
    <t>1220014134830</t>
  </si>
  <si>
    <t>199809152025061001</t>
  </si>
  <si>
    <t>Ulil Amri, Ns.S.Kep</t>
  </si>
  <si>
    <t>1111131509980002</t>
  </si>
  <si>
    <t>1220014139128</t>
  </si>
  <si>
    <t>199809232025062007</t>
  </si>
  <si>
    <t>Ayu Cintia, S.Tr.Kep, Ners</t>
  </si>
  <si>
    <t>1871026309980001</t>
  </si>
  <si>
    <t>1140025615686</t>
  </si>
  <si>
    <t>199809282025062012</t>
  </si>
  <si>
    <t>NANDA RIZKY FAUZIAH</t>
  </si>
  <si>
    <t>3171036809980004</t>
  </si>
  <si>
    <t>1190007651233</t>
  </si>
  <si>
    <t>199810052025061002</t>
  </si>
  <si>
    <t>Ikhsan Rofi Putra, dr.</t>
  </si>
  <si>
    <t>1603070510980003</t>
  </si>
  <si>
    <t>1220014134855</t>
  </si>
  <si>
    <t>199810062025062006</t>
  </si>
  <si>
    <t>Ananda Jean Gareta, S.Kep., Ners</t>
  </si>
  <si>
    <t>1609074610980001</t>
  </si>
  <si>
    <t>1220014141553</t>
  </si>
  <si>
    <t>199810092025062009</t>
  </si>
  <si>
    <t>Melsy Oktarina, S.Kep,Ners</t>
  </si>
  <si>
    <t>1171024910980001</t>
  </si>
  <si>
    <t>1220011839589</t>
  </si>
  <si>
    <t>199810102025062014</t>
  </si>
  <si>
    <t>Fani Pitrianingsih, Amd.Kep</t>
  </si>
  <si>
    <t>3171015010980001</t>
  </si>
  <si>
    <t>1210007760840</t>
  </si>
  <si>
    <t>199810102025062015</t>
  </si>
  <si>
    <t>Feny Oktovianty, S.K.M.</t>
  </si>
  <si>
    <t>3172015010980008</t>
  </si>
  <si>
    <t>1220014135357</t>
  </si>
  <si>
    <t>199810142025062009</t>
  </si>
  <si>
    <t>Annezia Dwi Kurnia, S.Gz.,Dietisien</t>
  </si>
  <si>
    <t>1371105410980002</t>
  </si>
  <si>
    <t>1670006375371</t>
  </si>
  <si>
    <t>199810172025061006</t>
  </si>
  <si>
    <t>Ahmad Faishal Syafii, S.Kom</t>
  </si>
  <si>
    <t>3603131710980001</t>
  </si>
  <si>
    <t>1220014135373</t>
  </si>
  <si>
    <t>199810202025062008</t>
  </si>
  <si>
    <t>Rahmi, A.Md.Kes</t>
  </si>
  <si>
    <t>1190007503319</t>
  </si>
  <si>
    <t>199810232025062005</t>
  </si>
  <si>
    <t>Larissa Oktavia Syafri, Ns.S.Kep.</t>
  </si>
  <si>
    <t>1471036310980002</t>
  </si>
  <si>
    <t>199810232025062009</t>
  </si>
  <si>
    <t>Putri Anjeli Situmeang,  S.Kep., Ners</t>
  </si>
  <si>
    <t>1211036310980001</t>
  </si>
  <si>
    <t>1220014134129</t>
  </si>
  <si>
    <t>199810242025062007</t>
  </si>
  <si>
    <t>Khafifah Sri Lestari, S.Kep,Ners</t>
  </si>
  <si>
    <t>3305146410980002</t>
  </si>
  <si>
    <t>1220011848838</t>
  </si>
  <si>
    <t>199810282025062009</t>
  </si>
  <si>
    <t>Woro Ayu Kusumawati, A.Md.Kes</t>
  </si>
  <si>
    <t>3310266810980003</t>
  </si>
  <si>
    <t>1220014142478</t>
  </si>
  <si>
    <t>199811112025061006</t>
  </si>
  <si>
    <t>Aulia Alif Fauzi, A.Md.Kes</t>
  </si>
  <si>
    <t>3305121111980001</t>
  </si>
  <si>
    <t>1220014135282</t>
  </si>
  <si>
    <t>199811132022032002</t>
  </si>
  <si>
    <t>MARYAM KHALISAH</t>
  </si>
  <si>
    <t>936476894435000</t>
  </si>
  <si>
    <t>1220010320235</t>
  </si>
  <si>
    <t>199811182025062004</t>
  </si>
  <si>
    <t>Puspa Izati Prihatini, Apt.S.Farm.</t>
  </si>
  <si>
    <t>3171065811980001</t>
  </si>
  <si>
    <t>1330024685968</t>
  </si>
  <si>
    <t>199811192025062009</t>
  </si>
  <si>
    <t>Rasyiqah Saratiana, dr.</t>
  </si>
  <si>
    <t>1220014205218</t>
  </si>
  <si>
    <t>199811252025062007</t>
  </si>
  <si>
    <t>Indah Puspita Ningrum, A.Md.Kes.</t>
  </si>
  <si>
    <t>3175056511980006</t>
  </si>
  <si>
    <t>1220014135167</t>
  </si>
  <si>
    <t>199812042025062006</t>
  </si>
  <si>
    <t>Tiara Salma Yanthy, S. Kep, Ners</t>
  </si>
  <si>
    <t>3175044412981002</t>
  </si>
  <si>
    <t>1220011474015</t>
  </si>
  <si>
    <t>199812162025062007</t>
  </si>
  <si>
    <t>Ratih Syamsiyah Dhea Alufi, S.Kep, Ns</t>
  </si>
  <si>
    <t>6471015612980001</t>
  </si>
  <si>
    <t>1220011839803</t>
  </si>
  <si>
    <t>199812212025062011</t>
  </si>
  <si>
    <t>Laras Suartika</t>
  </si>
  <si>
    <t>3312216112980002</t>
  </si>
  <si>
    <t>1380022507177</t>
  </si>
  <si>
    <t>199812242025062005</t>
  </si>
  <si>
    <t>SHALSA DEVIRA</t>
  </si>
  <si>
    <t>1307116412980001</t>
  </si>
  <si>
    <t>122001414217</t>
  </si>
  <si>
    <t>199901012025061004</t>
  </si>
  <si>
    <t>Alfian Wicaksono, S.A.P.</t>
  </si>
  <si>
    <t>3275040101990030</t>
  </si>
  <si>
    <t>1220014142122</t>
  </si>
  <si>
    <t>199901042025062005</t>
  </si>
  <si>
    <t>Vita Titania Br Ginting, dr.</t>
  </si>
  <si>
    <t>1271174401990001</t>
  </si>
  <si>
    <t>1220014138641</t>
  </si>
  <si>
    <t>199901052025062009</t>
  </si>
  <si>
    <t>Firda Ramadhani, S.Tr.Keb.Bdn</t>
  </si>
  <si>
    <t>3302084501990001</t>
  </si>
  <si>
    <t>1220014141454</t>
  </si>
  <si>
    <t>199901092025061002</t>
  </si>
  <si>
    <t>Bryan Januar Aldino, S.Kom</t>
  </si>
  <si>
    <t>3201130901990003</t>
  </si>
  <si>
    <t>1220014141918</t>
  </si>
  <si>
    <t>199901162025062005</t>
  </si>
  <si>
    <t>Putri Rahma Tiassavi, A.Md.Farm.</t>
  </si>
  <si>
    <t>3374055601990002</t>
  </si>
  <si>
    <t>1220014141298</t>
  </si>
  <si>
    <t>199901172025062009</t>
  </si>
  <si>
    <t>Ananda Qintan Ramadhani, A.Md. Kes</t>
  </si>
  <si>
    <t>1801075701990004</t>
  </si>
  <si>
    <t>1220014134061</t>
  </si>
  <si>
    <t>199901212025062005</t>
  </si>
  <si>
    <t>Deby Fitriayuningsih, S.Tr.Kep., Ners</t>
  </si>
  <si>
    <t>3171036101990007</t>
  </si>
  <si>
    <t>0700010522832</t>
  </si>
  <si>
    <t>199901212025062007</t>
  </si>
  <si>
    <t>Fathiyyah Aulia Qawam, S.Tr.Kep., Ners</t>
  </si>
  <si>
    <t>3175106101990001</t>
  </si>
  <si>
    <t>1670005102941</t>
  </si>
  <si>
    <t>199901232025062014</t>
  </si>
  <si>
    <t>Elisabeth Ananta Murniasih, S.Kep., Ns.</t>
  </si>
  <si>
    <t>3374106301990002</t>
  </si>
  <si>
    <t>1220014134368</t>
  </si>
  <si>
    <t>199901272025062007</t>
  </si>
  <si>
    <t>Verren Ilma Khairunnisa, S.Kep., Ners.</t>
  </si>
  <si>
    <t>3301086701990003</t>
  </si>
  <si>
    <t>1230011631860</t>
  </si>
  <si>
    <t>199901282025062017</t>
  </si>
  <si>
    <t>Arinta Dwi Komala, S.Kep,Ners</t>
  </si>
  <si>
    <t>1377016801990004</t>
  </si>
  <si>
    <t>1550012445725</t>
  </si>
  <si>
    <t>199902012025062003</t>
  </si>
  <si>
    <t>Ruxandra Febriana Sarli, dr.</t>
  </si>
  <si>
    <t>1571074102990021</t>
  </si>
  <si>
    <t>1220014138666</t>
  </si>
  <si>
    <t>199902012025062008</t>
  </si>
  <si>
    <t>Tinezia Febriani Kusumadewi, S.Tr.Kep,.Ners</t>
  </si>
  <si>
    <t>3202184102990007</t>
  </si>
  <si>
    <t>1220011595629</t>
  </si>
  <si>
    <t>199902122025062007</t>
  </si>
  <si>
    <t>Berliana Kartikasari, A.Md</t>
  </si>
  <si>
    <t>3323035202990001</t>
  </si>
  <si>
    <t>1220014141702</t>
  </si>
  <si>
    <t>199902222025062008</t>
  </si>
  <si>
    <t>Anggi Febriyanti Anugrah Jaya Prana, S.Tr.T.</t>
  </si>
  <si>
    <t>3216014107900123</t>
  </si>
  <si>
    <t>1220014141728</t>
  </si>
  <si>
    <t>199902262025062004</t>
  </si>
  <si>
    <t>Reza Amelia Novanda, A.Md.Kes.</t>
  </si>
  <si>
    <t>3302146602990002</t>
  </si>
  <si>
    <t>1800012592095</t>
  </si>
  <si>
    <t>199903052025062009</t>
  </si>
  <si>
    <t>Rezky Rizalti, Ns.S.Kep.</t>
  </si>
  <si>
    <t>1374024503990001</t>
  </si>
  <si>
    <t>1220014139094</t>
  </si>
  <si>
    <t>199903072025062006</t>
  </si>
  <si>
    <t>Arisyia Fairuz Mutmainnah, A.Md.Farm</t>
  </si>
  <si>
    <t>3275124703990004</t>
  </si>
  <si>
    <t>1220014141272</t>
  </si>
  <si>
    <t>199903102025062009</t>
  </si>
  <si>
    <t>Rabiatul Addawiah, Ns.S.Kep.</t>
  </si>
  <si>
    <t>1507086003990001</t>
  </si>
  <si>
    <t>1220014141694</t>
  </si>
  <si>
    <t>Ruth Marcheline Maretina, S.Tr.Kes.</t>
  </si>
  <si>
    <t>3275095603990006</t>
  </si>
  <si>
    <t>199903162025062007</t>
  </si>
  <si>
    <t>Gusti Ayu Saraswati, Ns.S.Kep.</t>
  </si>
  <si>
    <t>7201125903990001</t>
  </si>
  <si>
    <t>1220014134236</t>
  </si>
  <si>
    <t>199903212025062008</t>
  </si>
  <si>
    <t>Devie Mutia Rizki, SKG.</t>
  </si>
  <si>
    <t>1171016103990002</t>
  </si>
  <si>
    <t>1220014138922</t>
  </si>
  <si>
    <t>199903212025062013</t>
  </si>
  <si>
    <t>Vani Putri Erviani, S.Kep., Ners</t>
  </si>
  <si>
    <t>1340030360084</t>
  </si>
  <si>
    <t>199903272022032001</t>
  </si>
  <si>
    <t xml:space="preserve">YUDHA FAZRIA, A.Md.Kes                                                                              </t>
  </si>
  <si>
    <t>817537582085000</t>
  </si>
  <si>
    <t>1550011515817</t>
  </si>
  <si>
    <t>199904082025062011</t>
  </si>
  <si>
    <t>Kharisma Ekva Nanda, Ns.S.Kep</t>
  </si>
  <si>
    <t>3174094804990003</t>
  </si>
  <si>
    <t>1220014134053</t>
  </si>
  <si>
    <t>199904092022032001</t>
  </si>
  <si>
    <t xml:space="preserve">LIA KURNIAWATI                                                                                      </t>
  </si>
  <si>
    <t>421209990525000</t>
  </si>
  <si>
    <t>1370013953811</t>
  </si>
  <si>
    <t>199904122025062003</t>
  </si>
  <si>
    <t>Suci Solihat, A.Md.Kes</t>
  </si>
  <si>
    <t>1310019134016</t>
  </si>
  <si>
    <t>199904122025062006</t>
  </si>
  <si>
    <t>Fidestra Enyan Putri, S.Kep,Ners</t>
  </si>
  <si>
    <t>3175055204990004</t>
  </si>
  <si>
    <t>1290013426883</t>
  </si>
  <si>
    <t>199904132025062018</t>
  </si>
  <si>
    <t>Annisa Nurul Fajrina, S.Kom.</t>
  </si>
  <si>
    <t>3305165304990001</t>
  </si>
  <si>
    <t>1220014142445</t>
  </si>
  <si>
    <t>199904162025062007</t>
  </si>
  <si>
    <t>Zahrahaq Muhammad, S.T, M.Si</t>
  </si>
  <si>
    <t>3273125604990004</t>
  </si>
  <si>
    <t>1220014134475</t>
  </si>
  <si>
    <t>199904192025061002</t>
  </si>
  <si>
    <t>Alfian Adhi Chandra, A.Md.Kes</t>
  </si>
  <si>
    <t>3401041904990002</t>
  </si>
  <si>
    <t>1220014134384</t>
  </si>
  <si>
    <t>199904222025062006</t>
  </si>
  <si>
    <t>Niasa Lora Rimar, Ns.S. Kep.</t>
  </si>
  <si>
    <t>1570011237394</t>
  </si>
  <si>
    <t>199904232025061010</t>
  </si>
  <si>
    <t>David Firmansyah, S.Kep.ns</t>
  </si>
  <si>
    <t>3211222304990002</t>
  </si>
  <si>
    <t>1220011595454</t>
  </si>
  <si>
    <t>199904282025062009</t>
  </si>
  <si>
    <t>Hega Sivalda Pramudya Wardani, A.Md.Farm.</t>
  </si>
  <si>
    <t>3201136804990003</t>
  </si>
  <si>
    <t>1220014134582</t>
  </si>
  <si>
    <t>199904292025062006</t>
  </si>
  <si>
    <t>Dea Restu Restianti Jelita, A.Md.Farm.</t>
  </si>
  <si>
    <t>3201206904990004</t>
  </si>
  <si>
    <t>1220014134566</t>
  </si>
  <si>
    <t>199905042025061006</t>
  </si>
  <si>
    <t>Riski Hidayaturrohkim, Ns.S.Kep</t>
  </si>
  <si>
    <t>1430027498771</t>
  </si>
  <si>
    <t>199905072025061002</t>
  </si>
  <si>
    <t>Rizqy Hakim, S.Tr.Kes</t>
  </si>
  <si>
    <t>3207180705990003</t>
  </si>
  <si>
    <t>1220014141215</t>
  </si>
  <si>
    <t>199905092025062006</t>
  </si>
  <si>
    <t>Dewi Puspitasari, S.Kep,Ners</t>
  </si>
  <si>
    <t>3276054905990001</t>
  </si>
  <si>
    <t>1570010614809</t>
  </si>
  <si>
    <t>199905102025062006</t>
  </si>
  <si>
    <t>Ratih Kusuma Dewi, S.Kep., Ners.</t>
  </si>
  <si>
    <t>3275035005990027</t>
  </si>
  <si>
    <t>1220014139359</t>
  </si>
  <si>
    <t>199905202025062009</t>
  </si>
  <si>
    <t>Putri Fiqriyarizqi, S.Kep, Ns</t>
  </si>
  <si>
    <t>3276016005990007</t>
  </si>
  <si>
    <t>1570010615525</t>
  </si>
  <si>
    <t>199905202025062014</t>
  </si>
  <si>
    <t>Maghfira Dayang Fadhila, A.Md. Kes.</t>
  </si>
  <si>
    <t>1609016005990006</t>
  </si>
  <si>
    <t>1220014135043</t>
  </si>
  <si>
    <t xml:space="preserve">199905232025062023
</t>
  </si>
  <si>
    <t>IRMA WIDYASARI</t>
  </si>
  <si>
    <t>1220014134095</t>
  </si>
  <si>
    <t>199905302025061006</t>
  </si>
  <si>
    <t>M Yufirly Raizza Fadilah, S.I.Kom</t>
  </si>
  <si>
    <t>1671043005990006</t>
  </si>
  <si>
    <t>1220014135217</t>
  </si>
  <si>
    <t>199905312025062021</t>
  </si>
  <si>
    <t>Isnaeni Listria, S.Kep., Ners.</t>
  </si>
  <si>
    <t>3173047105990003</t>
  </si>
  <si>
    <t>1220014138815</t>
  </si>
  <si>
    <t>199906072025062008</t>
  </si>
  <si>
    <t>Reza Handi Yeni, A.Md. Kes.</t>
  </si>
  <si>
    <t>1572084706990001</t>
  </si>
  <si>
    <t>1220014135340</t>
  </si>
  <si>
    <t>199906122025062006</t>
  </si>
  <si>
    <t>Fetty Fauziyah Hidayat, Ns.S.Kep.</t>
  </si>
  <si>
    <t>3201155206990006</t>
  </si>
  <si>
    <t>1220014142379</t>
  </si>
  <si>
    <t>199906152025062010</t>
  </si>
  <si>
    <t>Nenok Eka Yuni Astuti, S.Tr.Kes</t>
  </si>
  <si>
    <t>3404125506990003</t>
  </si>
  <si>
    <t>1330030251771</t>
  </si>
  <si>
    <t>199906242025061004</t>
  </si>
  <si>
    <t>Ahmad Fauzi, A.Md.Kes</t>
  </si>
  <si>
    <t>1310022405990002</t>
  </si>
  <si>
    <t>1220014144508</t>
  </si>
  <si>
    <t>199906242025062003</t>
  </si>
  <si>
    <t>Nurul Darmawulan, S.Kep., Ners.</t>
  </si>
  <si>
    <t>3216066406990009</t>
  </si>
  <si>
    <t>1220014141637</t>
  </si>
  <si>
    <t>199907012025062007</t>
  </si>
  <si>
    <t>Dila Sari Putri, Ns.S.Kep</t>
  </si>
  <si>
    <t>3274024107990056</t>
  </si>
  <si>
    <t>1760003340252</t>
  </si>
  <si>
    <t>199907022025062005</t>
  </si>
  <si>
    <t>DWI AYU RIZKIA SILVIANI</t>
  </si>
  <si>
    <t>3273214207990001</t>
  </si>
  <si>
    <t>1300023185021</t>
  </si>
  <si>
    <t>199907042025062011</t>
  </si>
  <si>
    <t>Hamida, S.Kep,Ners</t>
  </si>
  <si>
    <t>3275094407990012</t>
  </si>
  <si>
    <t>1670005073415</t>
  </si>
  <si>
    <t>199907052025062007</t>
  </si>
  <si>
    <t>Revi Permata Sari, S.Tr.Kep.,Ners</t>
  </si>
  <si>
    <t>1803024507990002</t>
  </si>
  <si>
    <t>1220011836718</t>
  </si>
  <si>
    <t>199907112025061007</t>
  </si>
  <si>
    <t>Alfy Fatchur Rizky, S.Kep., Ns.</t>
  </si>
  <si>
    <t>3212121107990005</t>
  </si>
  <si>
    <t>1340030399736</t>
  </si>
  <si>
    <t>199907112025062005</t>
  </si>
  <si>
    <t>Mentari Elisabeth Tinambunan, S.Kep, Ns</t>
  </si>
  <si>
    <t>3175045107990004</t>
  </si>
  <si>
    <t>1290013428665</t>
  </si>
  <si>
    <t>199907142025061002</t>
  </si>
  <si>
    <t>Putu Juan Fernanda Wiratama, S.Tr.Kes</t>
  </si>
  <si>
    <t>5171021407990005</t>
  </si>
  <si>
    <t>1440025769271</t>
  </si>
  <si>
    <t>199907222025062011</t>
  </si>
  <si>
    <t>Fernanda Vestarini, A.Md.Kep.</t>
  </si>
  <si>
    <t>3302116207990002</t>
  </si>
  <si>
    <t>1220014162013</t>
  </si>
  <si>
    <t>199907252025061002</t>
  </si>
  <si>
    <t>Dafik Rizki Alaudin, A.Md.Kes.(Rad)</t>
  </si>
  <si>
    <t>3328062507990019</t>
  </si>
  <si>
    <t>1220014135191</t>
  </si>
  <si>
    <t>199907302025062006</t>
  </si>
  <si>
    <t>Ira Safhira, S.K.K.K.</t>
  </si>
  <si>
    <t>3175027007990008</t>
  </si>
  <si>
    <t>1220014134434</t>
  </si>
  <si>
    <t>199907312025062011</t>
  </si>
  <si>
    <t>Friska Nurcahaya Banurea, S.Kep., Ns</t>
  </si>
  <si>
    <t>1215077107990001</t>
  </si>
  <si>
    <t>1220014134335</t>
  </si>
  <si>
    <t>199908012025062005</t>
  </si>
  <si>
    <t>Luh Agustina Pratiwi, A.Md.Kep</t>
  </si>
  <si>
    <t>1230010867101</t>
  </si>
  <si>
    <t>199908052025062006</t>
  </si>
  <si>
    <t>Salma Agustine, A.Md.Kep</t>
  </si>
  <si>
    <t>3276034508990002</t>
  </si>
  <si>
    <t>1570007324842</t>
  </si>
  <si>
    <t>199908212025062002</t>
  </si>
  <si>
    <t>Anastasia Beatrice Rachel Agatha Mogot, S.Kep., Ners.</t>
  </si>
  <si>
    <t>3277026108990012</t>
  </si>
  <si>
    <t>1220014138906</t>
  </si>
  <si>
    <t>199908222025062011</t>
  </si>
  <si>
    <t>Hudarista Agustin, S.Kep, Ns</t>
  </si>
  <si>
    <t>3501056208990004</t>
  </si>
  <si>
    <t>1710013458602</t>
  </si>
  <si>
    <t>199908232025062011</t>
  </si>
  <si>
    <t>Titi Setiyowati, S.Kep, Ns</t>
  </si>
  <si>
    <t>3307156308990004</t>
  </si>
  <si>
    <t>199908292022032001</t>
  </si>
  <si>
    <t xml:space="preserve">KHANSA INTAN LARASATI                                                                               </t>
  </si>
  <si>
    <t>434504122517000</t>
  </si>
  <si>
    <t>1230010335554</t>
  </si>
  <si>
    <t>199908292025061003</t>
  </si>
  <si>
    <t>Iman Firmansyah, A.Md. Farm</t>
  </si>
  <si>
    <t>3175082908991002</t>
  </si>
  <si>
    <t>1170011651502</t>
  </si>
  <si>
    <t>199908292025062012</t>
  </si>
  <si>
    <t>Atalya Angela Tandungan, Ns.S.Kep</t>
  </si>
  <si>
    <t>7271036908990002</t>
  </si>
  <si>
    <t>1230011347665</t>
  </si>
  <si>
    <t>199908292025062018</t>
  </si>
  <si>
    <t>Arlina Eka Agustin, S.Kep., Ners.</t>
  </si>
  <si>
    <t>3304186908990004</t>
  </si>
  <si>
    <t>1220014141561</t>
  </si>
  <si>
    <t>199908312025061004</t>
  </si>
  <si>
    <t>Gerald Betharayoga Gerliandi, S.Kep Ners</t>
  </si>
  <si>
    <t>1803103108990003</t>
  </si>
  <si>
    <t>1310019880279</t>
  </si>
  <si>
    <t>199909092025062024</t>
  </si>
  <si>
    <t>Nur Fajrin Aljannah, A.Md.Kes</t>
  </si>
  <si>
    <t>3204150909990005</t>
  </si>
  <si>
    <t>1230010127829</t>
  </si>
  <si>
    <t>199909152025062006</t>
  </si>
  <si>
    <t>Nia Mullidayanti, S.Kep., Ners</t>
  </si>
  <si>
    <t>3172045509991004</t>
  </si>
  <si>
    <t>1220014134194</t>
  </si>
  <si>
    <t>199909162023022001</t>
  </si>
  <si>
    <t>TIARA WIJIANTI</t>
  </si>
  <si>
    <t>623458460732000</t>
  </si>
  <si>
    <t>1230010909119</t>
  </si>
  <si>
    <t>199909172025061004</t>
  </si>
  <si>
    <t>Zain Irfan Muyassar, drg.</t>
  </si>
  <si>
    <t>3210201709990021</t>
  </si>
  <si>
    <t>1220014141363</t>
  </si>
  <si>
    <t>199909172025062009</t>
  </si>
  <si>
    <t>Ika Kartika Wulandari, S. Kep., Ns</t>
  </si>
  <si>
    <t>3309035709990001</t>
  </si>
  <si>
    <t>1220014142007</t>
  </si>
  <si>
    <t>199909222025062007</t>
  </si>
  <si>
    <t>Ika Mulyani, S.kep, Ns</t>
  </si>
  <si>
    <t>3174106209991001</t>
  </si>
  <si>
    <t>1220011839605</t>
  </si>
  <si>
    <t>199909232022022001</t>
  </si>
  <si>
    <t xml:space="preserve">AQILAH WULAN ZAHRA                                                                                  </t>
  </si>
  <si>
    <t>634810485453000</t>
  </si>
  <si>
    <t>1760002480596</t>
  </si>
  <si>
    <t>199909292025062014</t>
  </si>
  <si>
    <t>Wiwik Intan Palina, A.Md.Kes.</t>
  </si>
  <si>
    <t>5203146909990004</t>
  </si>
  <si>
    <t>1220014141819</t>
  </si>
  <si>
    <t>199910172025062013</t>
  </si>
  <si>
    <t>Alfa Humaira Reza Bulan, S.Tr.T.</t>
  </si>
  <si>
    <t>3171045710991001</t>
  </si>
  <si>
    <t>1220014142205</t>
  </si>
  <si>
    <t>199910192025062011</t>
  </si>
  <si>
    <t>Salsa Syifa, S.Kep., Ners.</t>
  </si>
  <si>
    <t>3204095910990006</t>
  </si>
  <si>
    <t>1220014138898</t>
  </si>
  <si>
    <t>199910212025062013</t>
  </si>
  <si>
    <t>Anes Sintia, Amd.Kep</t>
  </si>
  <si>
    <t>1302106110990002</t>
  </si>
  <si>
    <t>1220011594713</t>
  </si>
  <si>
    <t>199910232025062005</t>
  </si>
  <si>
    <t>Dema Mastuti Syahirah, S.Tr.Kes</t>
  </si>
  <si>
    <t>3402056310990002</t>
  </si>
  <si>
    <t>1220014134319</t>
  </si>
  <si>
    <t>199910292025061003</t>
  </si>
  <si>
    <t>Azra Abdurrahman, A.Md.Kes.</t>
  </si>
  <si>
    <t>3175062910990005</t>
  </si>
  <si>
    <t>1220014135399</t>
  </si>
  <si>
    <t>199910302025062009</t>
  </si>
  <si>
    <t>Yola Tabita, A.Md.Farm</t>
  </si>
  <si>
    <t>3201207010990002</t>
  </si>
  <si>
    <t>1220014141264</t>
  </si>
  <si>
    <t>199911032025062008</t>
  </si>
  <si>
    <t>Tri Novia Syarifah, Ns.S.Kep.</t>
  </si>
  <si>
    <t>3328134311990004</t>
  </si>
  <si>
    <t>1220014134376</t>
  </si>
  <si>
    <t>199911082025062013</t>
  </si>
  <si>
    <t>Siti Nurfadhilah, A.Md.Kep</t>
  </si>
  <si>
    <t>3175014811990002</t>
  </si>
  <si>
    <t>1560016686760</t>
  </si>
  <si>
    <t>199911102025061002</t>
  </si>
  <si>
    <t>Sendi Maulana, A.Md.Ak.</t>
  </si>
  <si>
    <t>3203071011990009</t>
  </si>
  <si>
    <t>1220014134210</t>
  </si>
  <si>
    <t>199911102025061007</t>
  </si>
  <si>
    <t>Muhammad Ilham Fathurahman, Ns.S.Kep</t>
  </si>
  <si>
    <t>3205021011990010</t>
  </si>
  <si>
    <t>1220014142411</t>
  </si>
  <si>
    <t>199911102025062006</t>
  </si>
  <si>
    <t>Kaima Ishmata Rianti, dr.</t>
  </si>
  <si>
    <t>1671115011990001</t>
  </si>
  <si>
    <t>1220014134616</t>
  </si>
  <si>
    <t>199911172025062011</t>
  </si>
  <si>
    <t>Salma Nadila Hernanda, Ns.S.Kep.</t>
  </si>
  <si>
    <t>3175035711990003</t>
  </si>
  <si>
    <t>1220014144516</t>
  </si>
  <si>
    <t>199911252025062013</t>
  </si>
  <si>
    <t>Resti Indah Hastuti Kamal, A.Md.</t>
  </si>
  <si>
    <t>3271046511990015</t>
  </si>
  <si>
    <t>1220014134483</t>
  </si>
  <si>
    <t>199911252025062016</t>
  </si>
  <si>
    <t>Noviola Lolita, S.Tr.Kep, Ners</t>
  </si>
  <si>
    <t>3171056511990002</t>
  </si>
  <si>
    <t>1220011595496</t>
  </si>
  <si>
    <t>199912012025062008</t>
  </si>
  <si>
    <t>Desi Putri Lestari, A.Md.Farm</t>
  </si>
  <si>
    <t>1607104112990003</t>
  </si>
  <si>
    <t>1220011839944</t>
  </si>
  <si>
    <t>199912062025062007</t>
  </si>
  <si>
    <t>Mustika Sajida Maharani, Ns.S.Kep.</t>
  </si>
  <si>
    <t>1660005414065</t>
  </si>
  <si>
    <t>199912152025061010</t>
  </si>
  <si>
    <t>Ary Syahrul Ramdani, S.Kep., Ners.</t>
  </si>
  <si>
    <t>3207011512990001</t>
  </si>
  <si>
    <t>1220014142031</t>
  </si>
  <si>
    <t>199912202025061006</t>
  </si>
  <si>
    <t>Muhammad Yanuar Wicaksono, S.Tr.Kes(Rad)</t>
  </si>
  <si>
    <t>3302192012990004</t>
  </si>
  <si>
    <t>1800012173284</t>
  </si>
  <si>
    <t>200001012025062013</t>
  </si>
  <si>
    <t>Isrini Laeli Siamil Maghfiroh, A.Md.Farm</t>
  </si>
  <si>
    <t>3305014101000002</t>
  </si>
  <si>
    <t>1220014141397</t>
  </si>
  <si>
    <t>200001012025062016</t>
  </si>
  <si>
    <t>Meliana Rosanty, S.Tr.Kep, Ns</t>
  </si>
  <si>
    <t>3301074101000005</t>
  </si>
  <si>
    <t>1800012488906</t>
  </si>
  <si>
    <t>200001012025062022</t>
  </si>
  <si>
    <t>Neneng Kurnia Fitriani, S.Kep., Ners.</t>
  </si>
  <si>
    <t>3503134101000005</t>
  </si>
  <si>
    <t>1220014134152</t>
  </si>
  <si>
    <t>200001012025062026</t>
  </si>
  <si>
    <t>Husni Rahayu, A.Md.Kes.</t>
  </si>
  <si>
    <t>1312064101000005</t>
  </si>
  <si>
    <t>1220014134897</t>
  </si>
  <si>
    <t>200001032025062006</t>
  </si>
  <si>
    <t>Ici Zuhra Wulandari Sekedang, S.Tr.Kes</t>
  </si>
  <si>
    <t>1102104301000004</t>
  </si>
  <si>
    <t>1220014135118</t>
  </si>
  <si>
    <t>200001052025062006</t>
  </si>
  <si>
    <t>Dian Rahmayani, S.Tr.Kep., Ners</t>
  </si>
  <si>
    <t>1671074501000010</t>
  </si>
  <si>
    <t>1220011595512</t>
  </si>
  <si>
    <t>200001052025062014</t>
  </si>
  <si>
    <t>Salsabila Safitri, A.Md.Farm</t>
  </si>
  <si>
    <t>3216214501000009</t>
  </si>
  <si>
    <t>1660004076006</t>
  </si>
  <si>
    <t>200001062025062006</t>
  </si>
  <si>
    <t>Melania Fajar Priyanti, S.Tr. RMIK</t>
  </si>
  <si>
    <t>3309094601009002</t>
  </si>
  <si>
    <t>1220014141975</t>
  </si>
  <si>
    <t>200001102025062015</t>
  </si>
  <si>
    <t>Fathiya Millati Hanifa</t>
  </si>
  <si>
    <t>3321075001000002</t>
  </si>
  <si>
    <t>1220011840090</t>
  </si>
  <si>
    <t>200001112025062005</t>
  </si>
  <si>
    <t>Rizka Fitri Nabila Tristin, S.K.M.</t>
  </si>
  <si>
    <t>3174045101000006</t>
  </si>
  <si>
    <t>1220014138807</t>
  </si>
  <si>
    <t>200001212025061004</t>
  </si>
  <si>
    <t>Sulthon Adji Wicaksono, S.Tr.Kes</t>
  </si>
  <si>
    <t>3275112101000006</t>
  </si>
  <si>
    <t>1220011839639</t>
  </si>
  <si>
    <t>200001212025062003</t>
  </si>
  <si>
    <t>Amirah Zahidah, S.Tr.Kes</t>
  </si>
  <si>
    <t>3302256101000002</t>
  </si>
  <si>
    <t>1220014141488</t>
  </si>
  <si>
    <t>200001232022022001</t>
  </si>
  <si>
    <t>ANISYA SAFITRI</t>
  </si>
  <si>
    <t>634648828013000</t>
  </si>
  <si>
    <t>1010011749031</t>
  </si>
  <si>
    <t>200002062025062010</t>
  </si>
  <si>
    <t>Shania Nursiah Hasri, S.K.M.</t>
  </si>
  <si>
    <t>1671044602000007</t>
  </si>
  <si>
    <t>1570012019163</t>
  </si>
  <si>
    <t>200002072025062020</t>
  </si>
  <si>
    <t>Aisyah Hakim, S.Tr.Kes.</t>
  </si>
  <si>
    <t>3671114702000003</t>
  </si>
  <si>
    <t>1220014135266</t>
  </si>
  <si>
    <t>200003012025062014</t>
  </si>
  <si>
    <t>Azizah Amarlia Putri, A.Md.T</t>
  </si>
  <si>
    <t>1220014142221</t>
  </si>
  <si>
    <t>200003092025062018</t>
  </si>
  <si>
    <t>Arina Salsabila, A.Md.</t>
  </si>
  <si>
    <t>3310084903000001</t>
  </si>
  <si>
    <t>1220014139268</t>
  </si>
  <si>
    <t>200003212025062012</t>
  </si>
  <si>
    <t>Muthya Adjizah, A.Md.Kep</t>
  </si>
  <si>
    <t>3201076103000013</t>
  </si>
  <si>
    <t>1330024274896</t>
  </si>
  <si>
    <t>200003312025062012</t>
  </si>
  <si>
    <t>Tiara Hasna Latifah, A.Md.Kes</t>
  </si>
  <si>
    <t>3174057103000006</t>
  </si>
  <si>
    <t>1220014135183</t>
  </si>
  <si>
    <t>200004052025062010</t>
  </si>
  <si>
    <t>Shabrina Febiannisa, A.Md.Kes</t>
  </si>
  <si>
    <t>1707034504000002</t>
  </si>
  <si>
    <t>1220014134947</t>
  </si>
  <si>
    <t>200004052025062011</t>
  </si>
  <si>
    <t>Meliana Rizqi Aprilia, A.Md.Kes.(Rad)</t>
  </si>
  <si>
    <t>3329084504000001</t>
  </si>
  <si>
    <t>1220014142403</t>
  </si>
  <si>
    <t>200004122025062005</t>
  </si>
  <si>
    <t>Apriliani Nur Aisiyah, S.Kep, Ns</t>
  </si>
  <si>
    <t>1705085204000001</t>
  </si>
  <si>
    <t>1230010965996</t>
  </si>
  <si>
    <t>200004152025062007</t>
  </si>
  <si>
    <t>Fauza Daniyah, A.Md.Kes.(Rad)</t>
  </si>
  <si>
    <t>1311035504000004</t>
  </si>
  <si>
    <t>1220014142270</t>
  </si>
  <si>
    <t>200004162025061003</t>
  </si>
  <si>
    <t>Fanny Mardiansyah, A.Md.Kes.</t>
  </si>
  <si>
    <t>1671071604000004</t>
  </si>
  <si>
    <t>1220014135365</t>
  </si>
  <si>
    <t>200004162025062007</t>
  </si>
  <si>
    <t>Siti Masri'ah, S.Hum</t>
  </si>
  <si>
    <t>3317075604000005</t>
  </si>
  <si>
    <t>1220014141983</t>
  </si>
  <si>
    <t>200004182025062013</t>
  </si>
  <si>
    <t>Ni Made Maha Laxmi, S.Tr.Kes</t>
  </si>
  <si>
    <t>5104035804000003</t>
  </si>
  <si>
    <t>1230010629832</t>
  </si>
  <si>
    <t>200004202025061009</t>
  </si>
  <si>
    <t>Hilmy Naufal Yasin, S.Kep., Ners.</t>
  </si>
  <si>
    <t>3203042004000004</t>
  </si>
  <si>
    <t>1220014138930</t>
  </si>
  <si>
    <t>200004202025062011</t>
  </si>
  <si>
    <t>Aldalia Diah Ardina, S.Tr.RMIK.</t>
  </si>
  <si>
    <t>3201176004000005</t>
  </si>
  <si>
    <t>1220014142437</t>
  </si>
  <si>
    <t>200004242025061007</t>
  </si>
  <si>
    <t>Dani Hafiz Utomo, A.Md.Kes.</t>
  </si>
  <si>
    <t>3174042404000004</t>
  </si>
  <si>
    <t>1190011864939</t>
  </si>
  <si>
    <t>200004252025062002</t>
  </si>
  <si>
    <t>Rizka Mustika Rani, A.Md. Kes</t>
  </si>
  <si>
    <t>1671036504000003</t>
  </si>
  <si>
    <t>1220014141942</t>
  </si>
  <si>
    <t>200004272025061009</t>
  </si>
  <si>
    <t>Muhammad Hafizh Amaanullah, S.Tr.Kes.</t>
  </si>
  <si>
    <t>3276052704000001</t>
  </si>
  <si>
    <t>1220014141926</t>
  </si>
  <si>
    <t>200004272025062009</t>
  </si>
  <si>
    <t>Dewi Apriani, A.Md.Kes</t>
  </si>
  <si>
    <t>3208166704000002</t>
  </si>
  <si>
    <t>1220013959906</t>
  </si>
  <si>
    <t>200005022025062015</t>
  </si>
  <si>
    <t>Cici Wardhani Pasaribu, A.Md.Kes.</t>
  </si>
  <si>
    <t>1211024205000002</t>
  </si>
  <si>
    <t>1220014135159</t>
  </si>
  <si>
    <t>200005132025061007</t>
  </si>
  <si>
    <t>Dicky Gunawan, S.Kep., Ners</t>
  </si>
  <si>
    <t>3205201305000006</t>
  </si>
  <si>
    <t>1770017854495</t>
  </si>
  <si>
    <t>200005142025062008</t>
  </si>
  <si>
    <t>Alya Fadhoil Hanifah, Ns.S.Kep</t>
  </si>
  <si>
    <t>1306155405000002</t>
  </si>
  <si>
    <t>1220014138690</t>
  </si>
  <si>
    <t>200005152025062011</t>
  </si>
  <si>
    <t>Indah Permata Sari, S.Tr.Kep., Ners</t>
  </si>
  <si>
    <t>3175055505000004</t>
  </si>
  <si>
    <t>1220014139276</t>
  </si>
  <si>
    <t>200005292025062021</t>
  </si>
  <si>
    <t>Rizkya Anditiara, A.Md.Kes</t>
  </si>
  <si>
    <t>1807026905000005</t>
  </si>
  <si>
    <t>1140029982579</t>
  </si>
  <si>
    <t>200005302025062007</t>
  </si>
  <si>
    <t>Anindya Hani Isnasari, S.Tr.Kes.</t>
  </si>
  <si>
    <t>3515147005000001</t>
  </si>
  <si>
    <t>1220014135142</t>
  </si>
  <si>
    <t>200006022025062005</t>
  </si>
  <si>
    <t>Yuni Dwi Kartika, Ns.S.Tr.Kep</t>
  </si>
  <si>
    <t>6472024206000001</t>
  </si>
  <si>
    <t>1220014139235</t>
  </si>
  <si>
    <t>200006042025062012</t>
  </si>
  <si>
    <t>Yunita Tri Rizki, S.Kep, Ns</t>
  </si>
  <si>
    <t>3205024406000008</t>
  </si>
  <si>
    <t>1220011839977</t>
  </si>
  <si>
    <t>200006122025062007</t>
  </si>
  <si>
    <t>Mutia Khairani, Ns.S.Kep</t>
  </si>
  <si>
    <t>1371115207000013</t>
  </si>
  <si>
    <t>1220014139367</t>
  </si>
  <si>
    <t>200006182025062009</t>
  </si>
  <si>
    <t>Ayudia Aulia Dewi, Ns.S.Kep</t>
  </si>
  <si>
    <t>1111055806000001</t>
  </si>
  <si>
    <t>1220014139110</t>
  </si>
  <si>
    <t>200007052025062006</t>
  </si>
  <si>
    <t>Justia Sawinda, A.Md</t>
  </si>
  <si>
    <t>1807074507000002</t>
  </si>
  <si>
    <t>1220014141736</t>
  </si>
  <si>
    <t>200007062025062013</t>
  </si>
  <si>
    <t>Julita Alifia, Amd. Kes</t>
  </si>
  <si>
    <t>3174074607001001</t>
  </si>
  <si>
    <t>1220014142296</t>
  </si>
  <si>
    <t>200007182025062007</t>
  </si>
  <si>
    <t>Tyas Laras Ati, A.Md.Kes.</t>
  </si>
  <si>
    <t>3327085807000021</t>
  </si>
  <si>
    <t>1220014139177</t>
  </si>
  <si>
    <t>200007192025061001</t>
  </si>
  <si>
    <t>Kevin Aidil Akbar, Apt.S.Farm.</t>
  </si>
  <si>
    <t>1371061907000011</t>
  </si>
  <si>
    <t>1110014038596</t>
  </si>
  <si>
    <t>200007232025062006</t>
  </si>
  <si>
    <t>Laras Puspita Dewi, A.Md. Farm.</t>
  </si>
  <si>
    <t>3172026307000007</t>
  </si>
  <si>
    <t>1220014141314</t>
  </si>
  <si>
    <t>200007302025062003</t>
  </si>
  <si>
    <t>Dian Indriani, S.Tr.Kes</t>
  </si>
  <si>
    <t>1605017007000001</t>
  </si>
  <si>
    <t>1230010629998</t>
  </si>
  <si>
    <t>200007312025062012</t>
  </si>
  <si>
    <t>Winny Pangesti, A.Md.Kes.</t>
  </si>
  <si>
    <t>3276087107000001</t>
  </si>
  <si>
    <t>1220014135233</t>
  </si>
  <si>
    <t>200008012025062014</t>
  </si>
  <si>
    <t>Ricke Pramesti Agustriliani, S.Tr.Kes</t>
  </si>
  <si>
    <t>3208164108000003</t>
  </si>
  <si>
    <t>1220014138831</t>
  </si>
  <si>
    <t>200008042025061007</t>
  </si>
  <si>
    <t>Ifdallul Rizki</t>
  </si>
  <si>
    <t>1377020408000001</t>
  </si>
  <si>
    <t>1220011842716</t>
  </si>
  <si>
    <t>200008042025062010</t>
  </si>
  <si>
    <t>Melin Agustin Ismayadi, Ns.S.Kep</t>
  </si>
  <si>
    <t>3202414408000002</t>
  </si>
  <si>
    <t>1220014139011</t>
  </si>
  <si>
    <t>200008062025062012</t>
  </si>
  <si>
    <t>Intan Nurul Khofifah, S.Kep., Ners.</t>
  </si>
  <si>
    <t>3208164608000002</t>
  </si>
  <si>
    <t>1220014142361</t>
  </si>
  <si>
    <t>200008092025061005</t>
  </si>
  <si>
    <t>Davit Wira Adi Pratama, Ns.S.Kep.</t>
  </si>
  <si>
    <t>3573040908000001</t>
  </si>
  <si>
    <t>1220014144524</t>
  </si>
  <si>
    <t>200008102025062012</t>
  </si>
  <si>
    <t>Silvi Ayu Rahmawati, A.Md.Kep</t>
  </si>
  <si>
    <t>3216015808000005</t>
  </si>
  <si>
    <t>1220011385310</t>
  </si>
  <si>
    <t>200008132025062005</t>
  </si>
  <si>
    <t>Elok Dwi Oktaviana, Ns.S.Kep,.</t>
  </si>
  <si>
    <t>3305095308000001</t>
  </si>
  <si>
    <t>1220014138989</t>
  </si>
  <si>
    <t>200008212025062009</t>
  </si>
  <si>
    <t>Tasya Adinda Rahmania, S.Farm., Apt.</t>
  </si>
  <si>
    <t>3175076108000001</t>
  </si>
  <si>
    <t>1220014141249</t>
  </si>
  <si>
    <t>200008292025062006</t>
  </si>
  <si>
    <t>Arta Manova Doloksaribu, S.Kep, Ners</t>
  </si>
  <si>
    <t>1202116908000001</t>
  </si>
  <si>
    <t>1220014138997</t>
  </si>
  <si>
    <t>200008302025062003</t>
  </si>
  <si>
    <t>Aqila Fadiya Hayati Rusydi, S. Kep., Ners.</t>
  </si>
  <si>
    <t>3310117008000001</t>
  </si>
  <si>
    <t>1220014144425</t>
  </si>
  <si>
    <t>200009042025062009</t>
  </si>
  <si>
    <t>Regita Septiarum, A.Md.Kep.</t>
  </si>
  <si>
    <t>3674064904000007</t>
  </si>
  <si>
    <t>1640004061240</t>
  </si>
  <si>
    <t>200009252025062015</t>
  </si>
  <si>
    <t>Elwinda Sefrina, A.Md.Farm.</t>
  </si>
  <si>
    <t>1704056509000003</t>
  </si>
  <si>
    <t>1220014134509</t>
  </si>
  <si>
    <t>200010032025062004</t>
  </si>
  <si>
    <t>Tasya Aulia, A.Md.Kep</t>
  </si>
  <si>
    <t>3172030310001003</t>
  </si>
  <si>
    <t>1250014579221</t>
  </si>
  <si>
    <t>200010082025062009</t>
  </si>
  <si>
    <t>Okta Rosdiantika, S.Tr.Kep, Ners</t>
  </si>
  <si>
    <t>1810084810000002</t>
  </si>
  <si>
    <t>1140025874002</t>
  </si>
  <si>
    <t>200010132025062006</t>
  </si>
  <si>
    <t>Farah Sonia Tanjung, A.Md.M.</t>
  </si>
  <si>
    <t>1271125310000004</t>
  </si>
  <si>
    <t>1220014142130</t>
  </si>
  <si>
    <t>200010142025061005</t>
  </si>
  <si>
    <t>Ginalang Sindhu Aritonang, A.Md.T.</t>
  </si>
  <si>
    <t>3314121410000001</t>
  </si>
  <si>
    <t>1380015168771</t>
  </si>
  <si>
    <t>200010162025062005</t>
  </si>
  <si>
    <t>Putri Yulaechach Kurniawati, S.Tr.RMIK</t>
  </si>
  <si>
    <t>3311085610000001</t>
  </si>
  <si>
    <t>1220014139144</t>
  </si>
  <si>
    <t>200010182025062010</t>
  </si>
  <si>
    <t>Balgis Gustian, A.Md.Kes.</t>
  </si>
  <si>
    <t>3205201810000003</t>
  </si>
  <si>
    <t>1220014135332</t>
  </si>
  <si>
    <t>200010232025061010</t>
  </si>
  <si>
    <t>Abid Kurniawan Prihambodo, A.Md.Kes.(Rad)</t>
  </si>
  <si>
    <t>3302112310000002</t>
  </si>
  <si>
    <t>1220014135209</t>
  </si>
  <si>
    <t>200010252025062008</t>
  </si>
  <si>
    <t>Db. Dita Rahayu Mayang Tika, A.Md.Kes</t>
  </si>
  <si>
    <t>5208016510000003</t>
  </si>
  <si>
    <t>1220014142213</t>
  </si>
  <si>
    <t>200011012025062007</t>
  </si>
  <si>
    <t>Faradilla Azzahra, S.Kep, Ners</t>
  </si>
  <si>
    <t>3275084111000027</t>
  </si>
  <si>
    <t>1670006011018</t>
  </si>
  <si>
    <t>200011012025062014</t>
  </si>
  <si>
    <t>Firza Noviatun Nisa, Ns.S.Tr.Kep.</t>
  </si>
  <si>
    <t>1140030019312</t>
  </si>
  <si>
    <t>200011072025062015</t>
  </si>
  <si>
    <t>Senalda Defa Viani, Ns.S.Kep</t>
  </si>
  <si>
    <t>3376044710000002</t>
  </si>
  <si>
    <t>1570010512052</t>
  </si>
  <si>
    <t>200011092025062008</t>
  </si>
  <si>
    <t>Novita Yudha Nur Annisa, S.Tr.Sos</t>
  </si>
  <si>
    <t>1320025641359</t>
  </si>
  <si>
    <t>200011142025062005</t>
  </si>
  <si>
    <t>Eka Puspita Hendrayani, A.Md.Kes.</t>
  </si>
  <si>
    <t>1320030230321</t>
  </si>
  <si>
    <t>200011162025062012</t>
  </si>
  <si>
    <t>Hasna Nuraini Putri</t>
  </si>
  <si>
    <t>3175025611000007</t>
  </si>
  <si>
    <t>1220011378315</t>
  </si>
  <si>
    <t>200011172025062015</t>
  </si>
  <si>
    <t>Khoiria Bunga Sandilia, S.Tr.Sos.</t>
  </si>
  <si>
    <t>3310265711000001</t>
  </si>
  <si>
    <t>1220014141280</t>
  </si>
  <si>
    <t>200011182025062020</t>
  </si>
  <si>
    <t>Nurihza Arum Adyatma, A.Md.Kes.</t>
  </si>
  <si>
    <t>3518135811000005</t>
  </si>
  <si>
    <t>1220014134988</t>
  </si>
  <si>
    <t>200011222025062014</t>
  </si>
  <si>
    <t>Hilwa Husnuzzahra, AMK</t>
  </si>
  <si>
    <t>3276036211000007</t>
  </si>
  <si>
    <t>1570010617273</t>
  </si>
  <si>
    <t>200011272025062008</t>
  </si>
  <si>
    <t>Rheina Eka Mulia, Apt.S.Farm</t>
  </si>
  <si>
    <t>1604216211000002</t>
  </si>
  <si>
    <t>1120020416728</t>
  </si>
  <si>
    <t>200012092025062004</t>
  </si>
  <si>
    <t>Dwi Susanti, S.Tr.Kes</t>
  </si>
  <si>
    <t>3305084912000003</t>
  </si>
  <si>
    <t>1240011695427</t>
  </si>
  <si>
    <t>Maria Desria Gomangani, S.Tr.Kes.</t>
  </si>
  <si>
    <t>2171025212009002</t>
  </si>
  <si>
    <t>200012142025062007</t>
  </si>
  <si>
    <t>Yolanda Maharani, A.Md.T</t>
  </si>
  <si>
    <t>3315135412000001</t>
  </si>
  <si>
    <t>1220014134996</t>
  </si>
  <si>
    <t>200012242025062021</t>
  </si>
  <si>
    <t>Rifa Fachriah, A.md, Farm.</t>
  </si>
  <si>
    <t>3175036412000007</t>
  </si>
  <si>
    <t>0060011226499</t>
  </si>
  <si>
    <t>200101062025062008</t>
  </si>
  <si>
    <t>Ermiyanti Diyahayuningtias, S.Kep., Ns.</t>
  </si>
  <si>
    <t>3329144601010002</t>
  </si>
  <si>
    <t>1220014139201</t>
  </si>
  <si>
    <t>200101092025062005</t>
  </si>
  <si>
    <t>Luvi Luthfia Diranti, A.Md.Kes</t>
  </si>
  <si>
    <t>3278034901010012</t>
  </si>
  <si>
    <t>1220014141801</t>
  </si>
  <si>
    <t>200101092025062007</t>
  </si>
  <si>
    <t>Bunga Permata Sari, A.Md.Kes</t>
  </si>
  <si>
    <t>1330024426439</t>
  </si>
  <si>
    <t>200101152025062009</t>
  </si>
  <si>
    <t>Rsstin Marlis Fitri, S.Tr.Kes</t>
  </si>
  <si>
    <t>1701065501010001</t>
  </si>
  <si>
    <t>1220014134301</t>
  </si>
  <si>
    <t>200101252025062019</t>
  </si>
  <si>
    <t>Farah Nadzirul Hikmah, A.Md.Kes.(Rad)</t>
  </si>
  <si>
    <t>3404116501010003</t>
  </si>
  <si>
    <t>1220014134970</t>
  </si>
  <si>
    <t>200102102025062008</t>
  </si>
  <si>
    <t>Anastasia Febiola Cristian, S.Tr.Kes</t>
  </si>
  <si>
    <t>3275095002010016</t>
  </si>
  <si>
    <t>1220014141686</t>
  </si>
  <si>
    <t>200102132025062011</t>
  </si>
  <si>
    <t>Anggita Pangastuti</t>
  </si>
  <si>
    <t>3175045302010004</t>
  </si>
  <si>
    <t>1290012062796</t>
  </si>
  <si>
    <t>200102172025062006</t>
  </si>
  <si>
    <t>Fitria Indriani Hidayat, A.Md.Kes.(Rad)</t>
  </si>
  <si>
    <t>3302035702010003</t>
  </si>
  <si>
    <t>1220014135001</t>
  </si>
  <si>
    <t>200102222025062003</t>
  </si>
  <si>
    <t>Sabrina Jihan Nabila, A.Md.Ak.</t>
  </si>
  <si>
    <t>3275096202000013</t>
  </si>
  <si>
    <t>1220014142155</t>
  </si>
  <si>
    <t>200102222025062008</t>
  </si>
  <si>
    <t>Alia Nurfadila, S.Tr.Kes.</t>
  </si>
  <si>
    <t>1671106202010004</t>
  </si>
  <si>
    <t>1220014141710</t>
  </si>
  <si>
    <t>200103072025062008</t>
  </si>
  <si>
    <t>Brilyan Praladi Wananda, Amd.Kep</t>
  </si>
  <si>
    <t>3302134703010001</t>
  </si>
  <si>
    <t>1220011595439</t>
  </si>
  <si>
    <t>200103162025061004</t>
  </si>
  <si>
    <t>Hendar Fahmi Ananda, A.Md.Kes</t>
  </si>
  <si>
    <t>5272011603010002</t>
  </si>
  <si>
    <t>1220014135316</t>
  </si>
  <si>
    <t>200103172025062004</t>
  </si>
  <si>
    <t>Anggraeny Saptamaya, S.K.M.</t>
  </si>
  <si>
    <t>3201015703010008</t>
  </si>
  <si>
    <t>1220014141587</t>
  </si>
  <si>
    <t>200103192025061004</t>
  </si>
  <si>
    <t>Thomas Andro Dwi Hernawan, A.Md.T</t>
  </si>
  <si>
    <t>3402031903010001</t>
  </si>
  <si>
    <t>0060013601327</t>
  </si>
  <si>
    <t>200103202025062009</t>
  </si>
  <si>
    <t>Sukma Widya Sekar Sari, A.Md.Farm.</t>
  </si>
  <si>
    <t>3313146003010002</t>
  </si>
  <si>
    <t>1220014134632</t>
  </si>
  <si>
    <t>200103282025062003</t>
  </si>
  <si>
    <t>Marisah, S.Tr.Kes</t>
  </si>
  <si>
    <t>3604096803010001</t>
  </si>
  <si>
    <t>1220014134145</t>
  </si>
  <si>
    <t>200104022025062007</t>
  </si>
  <si>
    <t>Puspa Kinanti, A.Md.Farm</t>
  </si>
  <si>
    <t>5205014204010006</t>
  </si>
  <si>
    <t>1220014134731</t>
  </si>
  <si>
    <t>200104022025062009</t>
  </si>
  <si>
    <t>Hasna Tri Rachmatika, S.K.M.</t>
  </si>
  <si>
    <t>3302224204010001</t>
  </si>
  <si>
    <t>1800013305372</t>
  </si>
  <si>
    <t>200104042025062009</t>
  </si>
  <si>
    <t>Dinar Adindya Prameswari, S.Tr.RMIK</t>
  </si>
  <si>
    <t>3171064404011001</t>
  </si>
  <si>
    <t>1220014141850</t>
  </si>
  <si>
    <t>200104062025062009</t>
  </si>
  <si>
    <t>Cilvi Aryna Dewie, A.Md. Kes</t>
  </si>
  <si>
    <t>1504034604010001</t>
  </si>
  <si>
    <t>1220014135407</t>
  </si>
  <si>
    <t>200104192025061006</t>
  </si>
  <si>
    <t>Ahmad Fikri Syifaul Munziat, A.Md.Kes.</t>
  </si>
  <si>
    <t>3207011904010003</t>
  </si>
  <si>
    <t>1770019395810</t>
  </si>
  <si>
    <t>200104192025061007</t>
  </si>
  <si>
    <t>Avrian, A.Md.Kes.</t>
  </si>
  <si>
    <t>3173071904010004</t>
  </si>
  <si>
    <t>1220014135126</t>
  </si>
  <si>
    <t>200104212025062014</t>
  </si>
  <si>
    <t>Fatikhah Frida Yustika, S.Tr.Kes</t>
  </si>
  <si>
    <t>3328016104010001</t>
  </si>
  <si>
    <t>1220014141496</t>
  </si>
  <si>
    <t>200104212025062015</t>
  </si>
  <si>
    <t>Juwita Putri Kartini, S.Tr.Kes.</t>
  </si>
  <si>
    <t>3301136104010007</t>
  </si>
  <si>
    <t>1220014142353</t>
  </si>
  <si>
    <t>200104232025062010</t>
  </si>
  <si>
    <t>Shania Muzalifa, S.Kom.</t>
  </si>
  <si>
    <t>1340029689360</t>
  </si>
  <si>
    <t>200104242025061008</t>
  </si>
  <si>
    <t>Aprimansah, S.Tr.Kes</t>
  </si>
  <si>
    <t>1311022404010001</t>
  </si>
  <si>
    <t>1030012257982</t>
  </si>
  <si>
    <t>200104252023032001</t>
  </si>
  <si>
    <t>DINDA PRAMANA PUTRI</t>
  </si>
  <si>
    <t>628830622543000</t>
  </si>
  <si>
    <t>1230010909127</t>
  </si>
  <si>
    <t>200104262025062004</t>
  </si>
  <si>
    <t>Nabila Nur Putri, S.Tr.Kes</t>
  </si>
  <si>
    <t>3216056604010004</t>
  </si>
  <si>
    <t>1560023457874</t>
  </si>
  <si>
    <t>200104272025062011</t>
  </si>
  <si>
    <t>Diva Salsabila, Ns.S.Kep.</t>
  </si>
  <si>
    <t>1171026704010001</t>
  </si>
  <si>
    <t>1220014141769</t>
  </si>
  <si>
    <t>200105092025062005</t>
  </si>
  <si>
    <t>Dayana Devi, A.Md.Kep.</t>
  </si>
  <si>
    <t>6402064905010001</t>
  </si>
  <si>
    <t>1220014142197</t>
  </si>
  <si>
    <t>200105102025062014</t>
  </si>
  <si>
    <t>Dwi Cahya Helandu, A.Md.Kes.</t>
  </si>
  <si>
    <t>1771015005010001</t>
  </si>
  <si>
    <t>1220014134954</t>
  </si>
  <si>
    <t>200105152022022001</t>
  </si>
  <si>
    <t xml:space="preserve">PRAMESHWARI SYIFADEWI, A.Md.Ak.                                                                     </t>
  </si>
  <si>
    <t>537614539086000</t>
  </si>
  <si>
    <t>1180012586466</t>
  </si>
  <si>
    <t>200105222025062010</t>
  </si>
  <si>
    <t>Alliya Avisa Insani Putri, Ns.S.Kep</t>
  </si>
  <si>
    <t>3275026205010020</t>
  </si>
  <si>
    <t>1220014134079</t>
  </si>
  <si>
    <t>200105272025062009</t>
  </si>
  <si>
    <t>Adinda Maulina Piliang, A.Md.Kep.</t>
  </si>
  <si>
    <t>3175046705010007</t>
  </si>
  <si>
    <t>1220014139284</t>
  </si>
  <si>
    <t>200106072025062013</t>
  </si>
  <si>
    <t>Desi Ayu Resta Fausi, A.Md.Bns.</t>
  </si>
  <si>
    <t>3311094706010001</t>
  </si>
  <si>
    <t>1220014134186</t>
  </si>
  <si>
    <t>200106142023021001</t>
  </si>
  <si>
    <t>DEVRIE ARIA KIDUNGGA</t>
  </si>
  <si>
    <t>628378705533000</t>
  </si>
  <si>
    <t>1850004814247</t>
  </si>
  <si>
    <t>200106222025062006</t>
  </si>
  <si>
    <t>Ardita Tri Rahmasari, S.Gz.</t>
  </si>
  <si>
    <t>3327086206010081</t>
  </si>
  <si>
    <t>1220014138799</t>
  </si>
  <si>
    <t>200106232025062003</t>
  </si>
  <si>
    <t>Nirmala Rumaja Putri, Ns.S.Kep.</t>
  </si>
  <si>
    <t>3329016306010003</t>
  </si>
  <si>
    <t>1220014138872</t>
  </si>
  <si>
    <t>200106242025062013</t>
  </si>
  <si>
    <t>Salsa Billa Guswita Az Zahra, A.Md.Kes.</t>
  </si>
  <si>
    <t>3504016406010003</t>
  </si>
  <si>
    <t>1220014134962</t>
  </si>
  <si>
    <t>200106302025062006</t>
  </si>
  <si>
    <t>Sakinah Nuriftitah Rahmah</t>
  </si>
  <si>
    <t>5272047006010002</t>
  </si>
  <si>
    <t>1230010626069</t>
  </si>
  <si>
    <t>200107012025061004</t>
  </si>
  <si>
    <t>Ganea Pramudya Gurensky, S.Tr.Kes</t>
  </si>
  <si>
    <t>3209320107010303</t>
  </si>
  <si>
    <t>1220014134459</t>
  </si>
  <si>
    <t>200107012025061008</t>
  </si>
  <si>
    <t>Mohamad Zidan, A.Md.Kes</t>
  </si>
  <si>
    <t>1390024857876</t>
  </si>
  <si>
    <t>200107072025062004</t>
  </si>
  <si>
    <t>Ariana Khoirunnisa, A.Md.Farm.</t>
  </si>
  <si>
    <t>1871104707010002</t>
  </si>
  <si>
    <t>1220014134673</t>
  </si>
  <si>
    <t>200107212025062013</t>
  </si>
  <si>
    <t>Syafira Azzahra, S.K.M.</t>
  </si>
  <si>
    <t>3672086107010001</t>
  </si>
  <si>
    <t>1220014141173</t>
  </si>
  <si>
    <t>Felitha, S.Si.</t>
  </si>
  <si>
    <t>3171024108010006</t>
  </si>
  <si>
    <t>200108082025061012</t>
  </si>
  <si>
    <t>Alvy Amianto Husodo, A.Md.T.</t>
  </si>
  <si>
    <t>3302130808020001</t>
  </si>
  <si>
    <t>1200013577551</t>
  </si>
  <si>
    <t>200108082025062011</t>
  </si>
  <si>
    <t>Tri Elhayyu Akfiyonuri, A.Md.Kes.</t>
  </si>
  <si>
    <t>3511084808010003</t>
  </si>
  <si>
    <t>1220014139169</t>
  </si>
  <si>
    <t>200108152025062008</t>
  </si>
  <si>
    <t>Laurencia Okky Wijayanti, S.Gz</t>
  </si>
  <si>
    <t>3216075508010006</t>
  </si>
  <si>
    <t>1220014141231</t>
  </si>
  <si>
    <t>200108202025062006</t>
  </si>
  <si>
    <t>Farahdila Zulva Maulana, A.Md.Kes.</t>
  </si>
  <si>
    <t>3329136008010009</t>
  </si>
  <si>
    <t>1220014142304</t>
  </si>
  <si>
    <t>200109042025061003</t>
  </si>
  <si>
    <t>Raksi Ghaly Rianto, S.Kom.</t>
  </si>
  <si>
    <t>3674060409010012</t>
  </si>
  <si>
    <t>1220014141520</t>
  </si>
  <si>
    <t>200109132025062011</t>
  </si>
  <si>
    <t>Nikhen Yulseptiani Puspitaningrum, S.Tr.Kes.</t>
  </si>
  <si>
    <t>3211125309010004</t>
  </si>
  <si>
    <t>1220014134137</t>
  </si>
  <si>
    <t>200109232025062016</t>
  </si>
  <si>
    <t>Deana Nur Hidayah, A.Md.Kes.</t>
  </si>
  <si>
    <t>1850007043661</t>
  </si>
  <si>
    <t>200109242025062006</t>
  </si>
  <si>
    <t>Aliefia Annisa Wahid, S.Kep., Ners.</t>
  </si>
  <si>
    <t>3276106409010002</t>
  </si>
  <si>
    <t>1220014142056</t>
  </si>
  <si>
    <t>200110042025061004</t>
  </si>
  <si>
    <t>Kiandi Naufal, A.Md.Farm.</t>
  </si>
  <si>
    <t>3275100410010012</t>
  </si>
  <si>
    <t>1220014141256</t>
  </si>
  <si>
    <t>200110042025062007</t>
  </si>
  <si>
    <t>Vini Picia Purba, S.K.M.</t>
  </si>
  <si>
    <t>1272074410010004</t>
  </si>
  <si>
    <t>1220014134467</t>
  </si>
  <si>
    <t>200110052025062006</t>
  </si>
  <si>
    <t>Erlina Kartikasari, A.Md.Kes.</t>
  </si>
  <si>
    <t>3322104510010003</t>
  </si>
  <si>
    <t>1220014166873</t>
  </si>
  <si>
    <t>200110122025062009</t>
  </si>
  <si>
    <t>Aida Nur Fathiyah, A.Md.T</t>
  </si>
  <si>
    <t>3314095210010006</t>
  </si>
  <si>
    <t>1220014135050</t>
  </si>
  <si>
    <t>200110122025062016</t>
  </si>
  <si>
    <t>Laely Najma Hanifah, A.Md.Kes.</t>
  </si>
  <si>
    <t>3302145210010003</t>
  </si>
  <si>
    <t>1220014142247</t>
  </si>
  <si>
    <t>200110182025062006</t>
  </si>
  <si>
    <t>Ruth Hartanti Yamolai Dachi, S.K.M.</t>
  </si>
  <si>
    <t>1271075810010003</t>
  </si>
  <si>
    <t>1220014141579</t>
  </si>
  <si>
    <t>200110202025062005</t>
  </si>
  <si>
    <t>Nawal Abdul Rahman, A.Md.Kes.(Rad)</t>
  </si>
  <si>
    <t>3302196010010004</t>
  </si>
  <si>
    <t>1220014135100</t>
  </si>
  <si>
    <t>200110222025062003</t>
  </si>
  <si>
    <t>Nur Azizah Latifah Farhani, S.Tr.Kes</t>
  </si>
  <si>
    <t>1770011695969</t>
  </si>
  <si>
    <t>200110262025062004</t>
  </si>
  <si>
    <t>Kuntum Khaira Arif, A.Md.R.O</t>
  </si>
  <si>
    <t>3201116610010001</t>
  </si>
  <si>
    <t>1330026599753</t>
  </si>
  <si>
    <t>200111222025061006</t>
  </si>
  <si>
    <t>Ozi Nur Fadhilah, S.Kom</t>
  </si>
  <si>
    <t>3303072211010002</t>
  </si>
  <si>
    <t>1800015377080</t>
  </si>
  <si>
    <t>200111272025062007</t>
  </si>
  <si>
    <t>Sharen Jessie Novelia, A.Md.Farm.</t>
  </si>
  <si>
    <t>3276016711010008</t>
  </si>
  <si>
    <t>1220014134681</t>
  </si>
  <si>
    <t>200111282025062011</t>
  </si>
  <si>
    <t>Nahda Sausan Eka Ramadhani, A.Md.Kes.</t>
  </si>
  <si>
    <t>3301226811010003</t>
  </si>
  <si>
    <t>1220014139185</t>
  </si>
  <si>
    <t>200112042025062003</t>
  </si>
  <si>
    <t>Natasya Devioleta, A.Md. Kes</t>
  </si>
  <si>
    <t>1609144412010002</t>
  </si>
  <si>
    <t>1570012587318</t>
  </si>
  <si>
    <t>200112072025062009</t>
  </si>
  <si>
    <t>Hanin Ramadhani, S.Kep., Ners.</t>
  </si>
  <si>
    <t>3303084712010002</t>
  </si>
  <si>
    <t>1220014141652</t>
  </si>
  <si>
    <t>200112112025062008</t>
  </si>
  <si>
    <t>Fathia Dheanisa, A.Md.Ft.</t>
  </si>
  <si>
    <t>1810015112010006</t>
  </si>
  <si>
    <t>1220014134251</t>
  </si>
  <si>
    <t>200112252025062005</t>
  </si>
  <si>
    <t>Rahma Amelia Utomo, A.Md.Kep</t>
  </si>
  <si>
    <t>1760004318380</t>
  </si>
  <si>
    <t>200112302025062014</t>
  </si>
  <si>
    <t>Awaliatu Zahro Fitri, A.Md.Farm.</t>
  </si>
  <si>
    <t>3376027012010002</t>
  </si>
  <si>
    <t>1390028441289</t>
  </si>
  <si>
    <t>200201052025062009</t>
  </si>
  <si>
    <t>Putri Ayuni, A.Md.Kep</t>
  </si>
  <si>
    <t>1406054501020002</t>
  </si>
  <si>
    <t>1220014139342</t>
  </si>
  <si>
    <t>200201132025062003</t>
  </si>
  <si>
    <t>Rosy Amelia Azhari, A.Md.Kes (Rad)</t>
  </si>
  <si>
    <t>3302275301020001</t>
  </si>
  <si>
    <t>1220011600866</t>
  </si>
  <si>
    <t>200201132025062007</t>
  </si>
  <si>
    <t>Karunia Dewi Asmara, A.Md.Kes.</t>
  </si>
  <si>
    <t>1608095301020001</t>
  </si>
  <si>
    <t>1550012973429</t>
  </si>
  <si>
    <t>200201202025062007</t>
  </si>
  <si>
    <t>Rizkiana Anggita Nuraini, A.Md.Kes.(Rad)</t>
  </si>
  <si>
    <t>3303166001020001</t>
  </si>
  <si>
    <t>1800015272711</t>
  </si>
  <si>
    <t>200201252025062007</t>
  </si>
  <si>
    <t>Adisty Bunga Hastikasari, A.Md.Kes.(Rad).</t>
  </si>
  <si>
    <t>3302266501020001</t>
  </si>
  <si>
    <t>1220014134913</t>
  </si>
  <si>
    <t>200201262025062012</t>
  </si>
  <si>
    <t>Ghina Fairuz Zalfa, A.Md.ARS</t>
  </si>
  <si>
    <t>3174066601021001</t>
  </si>
  <si>
    <t>1220014134780</t>
  </si>
  <si>
    <t>200202062025062013</t>
  </si>
  <si>
    <t>Riska Ayu Lestari, A.Md.TLM.</t>
  </si>
  <si>
    <t>3204114602020008</t>
  </si>
  <si>
    <t>1220014135225</t>
  </si>
  <si>
    <t>200202122025062009</t>
  </si>
  <si>
    <t>Arum Dirta Diyana, S.K.M.</t>
  </si>
  <si>
    <t>3671035202020001</t>
  </si>
  <si>
    <t>1220014141348</t>
  </si>
  <si>
    <t>200203012025061002</t>
  </si>
  <si>
    <t>Muhammad Alfi Husni Hajj, A.Md.RO.</t>
  </si>
  <si>
    <t>3205050103020002</t>
  </si>
  <si>
    <t>1220014135324</t>
  </si>
  <si>
    <t>200203152025062009</t>
  </si>
  <si>
    <t>Mari'An Azka Rahmani, A.Md.Farm</t>
  </si>
  <si>
    <t>3204295503020007</t>
  </si>
  <si>
    <t>1300022576659</t>
  </si>
  <si>
    <t>200203252025062006</t>
  </si>
  <si>
    <t>Agni Silma Rasyda Azhar, A.Md.Kes</t>
  </si>
  <si>
    <t>3210066503020022</t>
  </si>
  <si>
    <t>1340024321415</t>
  </si>
  <si>
    <t>200203252025062007</t>
  </si>
  <si>
    <t>Agna Silmi Kamila Azhar, A.Md.Kes</t>
  </si>
  <si>
    <t>3210066503020001</t>
  </si>
  <si>
    <t>1220014142163</t>
  </si>
  <si>
    <t>200204302025062002</t>
  </si>
  <si>
    <t>Nariya Ulfah, A.Md.M</t>
  </si>
  <si>
    <t>3309047004029003</t>
  </si>
  <si>
    <t>1220014134012</t>
  </si>
  <si>
    <t>200205012025062001</t>
  </si>
  <si>
    <t>Risma Nur Aini Sholikah, A.Md.RMIK</t>
  </si>
  <si>
    <t>3311124105020001</t>
  </si>
  <si>
    <t>1220014139250</t>
  </si>
  <si>
    <t>200205092025062006</t>
  </si>
  <si>
    <t>Rahma Andini Fauziah, A.Md.Kes.(Rad)</t>
  </si>
  <si>
    <t>3329095905020007</t>
  </si>
  <si>
    <t>1220014134905</t>
  </si>
  <si>
    <t>200205102025062004</t>
  </si>
  <si>
    <t>Fatikhah Yasmin Arini, S.Tr.Kes</t>
  </si>
  <si>
    <t>3175065005011005</t>
  </si>
  <si>
    <t>1220014135019</t>
  </si>
  <si>
    <t>200205122025062003</t>
  </si>
  <si>
    <t>Mia Dwi Cahyani, A.Md.Kep</t>
  </si>
  <si>
    <t>1640005546306</t>
  </si>
  <si>
    <t>200205212025062009</t>
  </si>
  <si>
    <t>Errisa Dwiani, S.KM.</t>
  </si>
  <si>
    <t>3171056105020003</t>
  </si>
  <si>
    <t>1220014141330</t>
  </si>
  <si>
    <t>200206072025062007</t>
  </si>
  <si>
    <t>Thalia Lintang Ardhita, A.Md.Kes.</t>
  </si>
  <si>
    <t>3302144706020003</t>
  </si>
  <si>
    <t>1220014135381</t>
  </si>
  <si>
    <t>200206092025062003</t>
  </si>
  <si>
    <t>Yunanda Sassy Maulida, A.Md.Kes.</t>
  </si>
  <si>
    <t>1140030108784</t>
  </si>
  <si>
    <t>200206152025062009</t>
  </si>
  <si>
    <t>Nisya Putri Rahmadhani, A.Md. T.</t>
  </si>
  <si>
    <t>1277025506020005</t>
  </si>
  <si>
    <t>1220014138708</t>
  </si>
  <si>
    <t>200206162025062006</t>
  </si>
  <si>
    <t>Afrissa Khusnus Zulfa, A.Md.Bns.</t>
  </si>
  <si>
    <t>3523115606020004</t>
  </si>
  <si>
    <t>1220014142148</t>
  </si>
  <si>
    <t>200206272025062004</t>
  </si>
  <si>
    <t>Ariyuni Nugrahani, A.Md. Farm</t>
  </si>
  <si>
    <t>3275086706020002</t>
  </si>
  <si>
    <t>1220014134665</t>
  </si>
  <si>
    <t>200206302025062007</t>
  </si>
  <si>
    <t>Reisya Alayda Zulfikar, SKM</t>
  </si>
  <si>
    <t>7371137006020003</t>
  </si>
  <si>
    <t>1220014141967</t>
  </si>
  <si>
    <t>200207072025062004</t>
  </si>
  <si>
    <t>Yulia Salsabila Ayu, A.Md.Kes.</t>
  </si>
  <si>
    <t>1310024707020008</t>
  </si>
  <si>
    <t>1220014135027</t>
  </si>
  <si>
    <t>200207142025062003</t>
  </si>
  <si>
    <t>Ar Ainun Bela, A.Md.Kom</t>
  </si>
  <si>
    <t>7315065407020003</t>
  </si>
  <si>
    <t>1220014141934</t>
  </si>
  <si>
    <t>200207252025062006</t>
  </si>
  <si>
    <t>Zulia Agus Saputri, A.Md. Farm.</t>
  </si>
  <si>
    <t>3275026507020017</t>
  </si>
  <si>
    <t>1220014141389</t>
  </si>
  <si>
    <t>200207312025062004</t>
  </si>
  <si>
    <t>Chindy Aulia Maharani, A.Md.Farm.</t>
  </si>
  <si>
    <t>1871137107020001</t>
  </si>
  <si>
    <t>1140027556300</t>
  </si>
  <si>
    <t>200208182025062006</t>
  </si>
  <si>
    <t>Baiq Aghnia Rahman, A.Md.Kes</t>
  </si>
  <si>
    <t>5271035808020004</t>
  </si>
  <si>
    <t>1220014135290</t>
  </si>
  <si>
    <t>200209092025062010</t>
  </si>
  <si>
    <t>Yorina Astutik, A.Md.Kes.</t>
  </si>
  <si>
    <t>1330028134021</t>
  </si>
  <si>
    <t>200209102025062003</t>
  </si>
  <si>
    <t>Salsabila Putri Amanda, A.Md.Kes.</t>
  </si>
  <si>
    <t>3209265009020001</t>
  </si>
  <si>
    <t>1220014142395</t>
  </si>
  <si>
    <t>200210012025061002</t>
  </si>
  <si>
    <t>Salman Alfarisi, A.Md.Kom.</t>
  </si>
  <si>
    <t>3273150110020009</t>
  </si>
  <si>
    <t>1220014142346</t>
  </si>
  <si>
    <t>200210092025062002</t>
  </si>
  <si>
    <t>Mitha Kamilia Adi Wijaya, A.Md.Kes</t>
  </si>
  <si>
    <t>3374164910020001</t>
  </si>
  <si>
    <t>1220014135274</t>
  </si>
  <si>
    <t>200211112025062007</t>
  </si>
  <si>
    <t>Nur Izzah Ramadhani, A.Md.Kes.</t>
  </si>
  <si>
    <t>3674065111020006</t>
  </si>
  <si>
    <t>1220014134939</t>
  </si>
  <si>
    <t>200212082025062001</t>
  </si>
  <si>
    <t>Thahirah Nailah, A.Md.Kes.</t>
  </si>
  <si>
    <t>1130016913257</t>
  </si>
  <si>
    <t>200212142025062003</t>
  </si>
  <si>
    <t>Wahda Prameswari, A.Md. Kep.</t>
  </si>
  <si>
    <t>3671125412020003</t>
  </si>
  <si>
    <t>1220014138971</t>
  </si>
  <si>
    <t>200212262025062003</t>
  </si>
  <si>
    <t>Aisyah Afifah Firdaus, A.Md.Kes.(Rad)</t>
  </si>
  <si>
    <t>3303056612020002</t>
  </si>
  <si>
    <t>1220014135068</t>
  </si>
  <si>
    <t>200303232025062006</t>
  </si>
  <si>
    <t>Nila Andra Layinah, A.Md.Kes.</t>
  </si>
  <si>
    <t>3302256303030001</t>
  </si>
  <si>
    <t>1800015525316</t>
  </si>
  <si>
    <t>200304272025062001</t>
  </si>
  <si>
    <t>Kinanti Basuki, A.Md.Kes</t>
  </si>
  <si>
    <t>3306126704030002</t>
  </si>
  <si>
    <t>1220014134046</t>
  </si>
  <si>
    <t>200307072025062004</t>
  </si>
  <si>
    <t>Fadilah Yuliana Rahmawati, A.Md.Kes.</t>
  </si>
  <si>
    <t>7172024707030001</t>
  </si>
  <si>
    <t>1220014135175</t>
  </si>
  <si>
    <t>200405092025062001</t>
  </si>
  <si>
    <t>Puti Andini</t>
  </si>
  <si>
    <t>3175074905040011</t>
  </si>
  <si>
    <t>1220014134392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</si>
</sst>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_(* #,##0_);_(* \(#,##0\);_(* &quot;-&quot;_);_(@_)"/>
    <numFmt numFmtId="165" formatCode="0.0"/>
    <numFmt numFmtId="166" formatCode="_(* #,##0.0_);_(* \(#,##0.0\);_(* &quot;-&quot;_);_(@_)"/>
    <numFmt numFmtId="167" formatCode="0.0_);\(0.0\)"/>
    <numFmt numFmtId="168" formatCode="0_);[Red]\(0\)"/>
    <numFmt numFmtId="169" formatCode="_(* #,##0_);_(* \(#,##0\);_(* &quot;-&quot;??_);_(@_)"/>
    <numFmt numFmtId="170" formatCode="&quot;Rp&quot;\ #,##0_);[Red]\(&quot;Rp&quot;\ #,##0\)"/>
    <numFmt numFmtId="171" formatCode="#,##0&quot; &quot;;&quot;(&quot;#,##0&quot;)&quot;;&quot;- &quot;;&quot; &quot;@&quot; &quot;"/>
    <numFmt numFmtId="172" formatCode="\ * #,##0\ ;\ * \(#,##0\);\ * &quot;- &quot;;\ @\ "/>
  </numFmts>
  <fonts count="23">
    <font>
      <sz val="11.0"/>
      <color theme="1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b/>
      <sz val="12.0"/>
      <color theme="1"/>
      <name val="Calibri"/>
    </font>
    <font>
      <b/>
      <u/>
      <sz val="11.0"/>
      <color theme="0"/>
      <name val="Calibri"/>
    </font>
    <font>
      <b/>
      <sz val="11.0"/>
      <color rgb="FFFF0000"/>
      <name val="Calibri"/>
    </font>
    <font>
      <b/>
      <sz val="11.0"/>
      <color rgb="FF00000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sz val="11.0"/>
      <color rgb="FF000000"/>
      <name val="Calibri"/>
    </font>
    <font>
      <sz val="10.0"/>
      <color theme="1"/>
      <name val="Arial"/>
    </font>
    <font>
      <sz val="10.0"/>
      <color theme="1"/>
      <name val="Calibri"/>
    </font>
    <font>
      <b/>
      <sz val="10.0"/>
      <color theme="1"/>
      <name val="Arial"/>
    </font>
    <font>
      <b/>
      <sz val="10.0"/>
      <color theme="0"/>
      <name val="Arial"/>
    </font>
    <font>
      <sz val="10.0"/>
      <color rgb="FF000000"/>
      <name val="Arial"/>
    </font>
    <font>
      <sz val="10.0"/>
      <color theme="0"/>
      <name val="Calibri"/>
    </font>
    <font>
      <sz val="11.0"/>
      <color theme="1"/>
      <name val="Arial"/>
    </font>
    <font>
      <sz val="10.0"/>
      <color theme="0"/>
      <name val="Arial"/>
    </font>
    <font>
      <sz val="9.0"/>
      <color theme="1"/>
      <name val="-apple-system"/>
    </font>
    <font>
      <color theme="1"/>
      <name val="Calibri"/>
      <scheme val="minor"/>
    </font>
    <font>
      <sz val="11.0"/>
      <color rgb="FFFF0000"/>
      <name val="Calibri"/>
    </font>
    <font>
      <sz val="11.0"/>
      <color theme="0"/>
      <name val="Arial"/>
    </font>
  </fonts>
  <fills count="11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BD5B5"/>
        <bgColor rgb="FFFBD5B5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D9EAD3"/>
        <bgColor rgb="FFD9EAD3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</fills>
  <borders count="85">
    <border/>
    <border>
      <left/>
      <top/>
      <bottom/>
    </border>
    <border>
      <top/>
      <bottom/>
    </border>
    <border>
      <left/>
      <right/>
      <top/>
      <bottom/>
    </border>
    <border>
      <right/>
      <top/>
      <bottom/>
    </border>
    <border>
      <left style="medium">
        <color rgb="FF000000"/>
      </left>
      <top/>
      <bottom/>
    </border>
    <border>
      <right style="medium">
        <color rgb="FF000000"/>
      </right>
      <top/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top/>
    </border>
    <border>
      <top/>
    </border>
    <border>
      <right/>
      <top/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</border>
    <border>
      <left/>
      <bottom/>
    </border>
    <border>
      <bottom/>
    </border>
    <border>
      <right/>
      <bottom/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/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right style="thin">
        <color rgb="FF000000"/>
      </right>
      <top/>
      <bottom/>
    </border>
    <border>
      <left/>
      <right style="thin">
        <color rgb="FF000000"/>
      </right>
      <top/>
      <bottom/>
    </border>
    <border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left/>
      <right style="thin">
        <color rgb="FF000000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right style="medium">
        <color rgb="FF000000"/>
      </right>
      <top style="thin">
        <color rgb="FF000000"/>
      </top>
    </border>
    <border>
      <left/>
      <right style="thin">
        <color rgb="FF000000"/>
      </right>
      <top style="medium">
        <color rgb="FF000000"/>
      </top>
    </border>
    <border>
      <left/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</border>
    <border>
      <left/>
      <right style="thin">
        <color rgb="FF000000"/>
      </right>
    </border>
    <border>
      <right style="thin">
        <color rgb="FF000000"/>
      </right>
      <top/>
    </border>
    <border>
      <left/>
      <right style="thin">
        <color rgb="FF000000"/>
      </right>
      <top/>
    </border>
    <border>
      <left/>
      <right style="thin">
        <color rgb="FF000000"/>
      </right>
      <top/>
      <bottom style="thin">
        <color rgb="FF000000"/>
      </bottom>
    </border>
    <border>
      <left/>
      <right style="medium">
        <color rgb="FF000000"/>
      </right>
    </border>
    <border>
      <left/>
    </border>
    <border>
      <left/>
      <right style="thin">
        <color rgb="FF000000"/>
      </right>
      <bottom style="medium">
        <color rgb="FF000000"/>
      </bottom>
    </border>
    <border>
      <left/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thin">
        <color rgb="FF000000"/>
      </right>
      <top style="medium">
        <color rgb="FF000000"/>
      </top>
      <bottom/>
    </border>
    <border>
      <left/>
      <right style="thin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34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2" fontId="3" numFmtId="0" xfId="0" applyAlignment="1" applyBorder="1" applyFill="1" applyFont="1">
      <alignment horizontal="center"/>
    </xf>
    <xf borderId="4" fillId="0" fontId="2" numFmtId="0" xfId="0" applyBorder="1" applyFont="1"/>
    <xf borderId="3" fillId="2" fontId="3" numFmtId="49" xfId="0" applyBorder="1" applyFill="1" applyFont="1" applyNumberFormat="1"/>
    <xf borderId="0" fillId="0" fontId="3" numFmtId="0" xfId="0" applyFont="1"/>
    <xf borderId="0" fillId="0" fontId="3" numFmtId="0" xfId="0" applyAlignment="1" applyFont="1">
      <alignment horizontal="center"/>
    </xf>
    <xf borderId="3" fillId="2" fontId="3" numFmtId="0" xfId="0" applyBorder="1" applyFill="1" applyFont="1"/>
    <xf borderId="1" fillId="2" fontId="4" numFmtId="49" xfId="0" applyAlignment="1" applyBorder="1" applyFill="1" applyFont="1" applyNumberFormat="1">
      <alignment horizontal="center"/>
    </xf>
    <xf borderId="5" fillId="2" fontId="4" numFmtId="49" xfId="0" applyAlignment="1" applyBorder="1" applyFill="1" applyFont="1" applyNumberFormat="1">
      <alignment horizontal="center"/>
    </xf>
    <xf borderId="6" fillId="0" fontId="2" numFmtId="0" xfId="0" applyBorder="1" applyFont="1"/>
    <xf borderId="7" fillId="2" fontId="3" numFmtId="0" xfId="0" applyAlignment="1" applyBorder="1" applyFill="1" applyFont="1">
      <alignment horizontal="center"/>
    </xf>
    <xf borderId="1" fillId="2" fontId="5" numFmtId="164" xfId="0" applyAlignment="1" applyBorder="1" applyFill="1" applyFont="1" applyNumberFormat="1">
      <alignment horizontal="center"/>
    </xf>
    <xf borderId="8" fillId="2" fontId="3" numFmtId="0" xfId="0" applyBorder="1" applyFill="1" applyFont="1"/>
    <xf borderId="3" fillId="2" fontId="3" numFmtId="0" xfId="0" applyAlignment="1" applyBorder="1" applyFill="1" applyFont="1">
      <alignment horizontal="center" shrinkToFit="0" vertical="center" wrapText="1"/>
    </xf>
    <xf borderId="3" fillId="2" fontId="1" numFmtId="0" xfId="0" applyBorder="1" applyFill="1" applyFont="1"/>
    <xf borderId="9" fillId="0" fontId="1" numFmtId="164" xfId="0" applyAlignment="1" applyBorder="1" applyFont="1" applyNumberFormat="1">
      <alignment horizontal="center" vertical="center"/>
    </xf>
    <xf borderId="10" fillId="0" fontId="1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0" fillId="0" fontId="1" numFmtId="0" xfId="0" applyAlignment="1" applyBorder="1" applyFont="1">
      <alignment horizontal="center" vertical="center"/>
    </xf>
    <xf quotePrefix="1" borderId="3" fillId="2" fontId="6" numFmtId="0" xfId="0" applyBorder="1" applyFill="1" applyFont="1"/>
    <xf borderId="10" fillId="0" fontId="1" numFmtId="49" xfId="0" applyAlignment="1" applyBorder="1" applyFont="1" applyNumberFormat="1">
      <alignment horizontal="center" shrinkToFit="0" vertical="center" wrapText="1"/>
    </xf>
    <xf borderId="3" fillId="2" fontId="1" numFmtId="49" xfId="0" applyBorder="1" applyFill="1" applyFont="1" applyNumberFormat="1"/>
    <xf borderId="10" fillId="0" fontId="1" numFmtId="1" xfId="0" applyAlignment="1" applyBorder="1" applyFont="1" applyNumberFormat="1">
      <alignment horizontal="center" vertical="center"/>
    </xf>
    <xf borderId="12" fillId="3" fontId="1" numFmtId="165" xfId="0" applyAlignment="1" applyBorder="1" applyFill="1" applyFont="1" applyNumberFormat="1">
      <alignment horizontal="center" vertical="center"/>
    </xf>
    <xf borderId="13" fillId="0" fontId="2" numFmtId="0" xfId="0" applyBorder="1" applyFont="1"/>
    <xf borderId="14" fillId="0" fontId="2" numFmtId="0" xfId="0" applyBorder="1" applyFont="1"/>
    <xf quotePrefix="1" borderId="3" fillId="2" fontId="3" numFmtId="49" xfId="0" applyBorder="1" applyFill="1" applyFont="1" applyNumberFormat="1"/>
    <xf borderId="12" fillId="3" fontId="1" numFmtId="166" xfId="0" applyAlignment="1" applyBorder="1" applyFill="1" applyFont="1" applyNumberFormat="1">
      <alignment horizontal="center" vertical="center"/>
    </xf>
    <xf borderId="15" fillId="3" fontId="1" numFmtId="164" xfId="0" applyAlignment="1" applyBorder="1" applyFill="1" applyFont="1" applyNumberFormat="1">
      <alignment horizontal="center" vertical="center"/>
    </xf>
    <xf borderId="10" fillId="3" fontId="1" numFmtId="164" xfId="0" applyAlignment="1" applyBorder="1" applyFill="1" applyFont="1" applyNumberFormat="1">
      <alignment horizontal="center" shrinkToFit="0" vertical="center" wrapText="1"/>
    </xf>
    <xf borderId="0" fillId="0" fontId="3" numFmtId="0" xfId="0" applyAlignment="1" applyFont="1">
      <alignment horizontal="left" shrinkToFit="0" wrapText="1"/>
    </xf>
    <xf borderId="10" fillId="3" fontId="1" numFmtId="164" xfId="0" applyAlignment="1" applyBorder="1" applyFill="1" applyFont="1" applyNumberFormat="1">
      <alignment horizontal="center" vertical="center"/>
    </xf>
    <xf borderId="16" fillId="3" fontId="1" numFmtId="49" xfId="0" applyAlignment="1" applyBorder="1" applyFill="1" applyFont="1" applyNumberFormat="1">
      <alignment horizontal="center" shrinkToFit="0" vertical="center" wrapText="1"/>
    </xf>
    <xf borderId="17" fillId="0" fontId="1" numFmtId="0" xfId="0" applyAlignment="1" applyBorder="1" applyFont="1">
      <alignment horizontal="center" shrinkToFit="0" vertical="center" wrapText="1"/>
    </xf>
    <xf borderId="3" fillId="4" fontId="1" numFmtId="0" xfId="0" applyBorder="1" applyFill="1" applyFont="1"/>
    <xf borderId="18" fillId="0" fontId="1" numFmtId="0" xfId="0" applyAlignment="1" applyBorder="1" applyFont="1">
      <alignment horizontal="center" shrinkToFit="0" vertical="center" wrapText="1"/>
    </xf>
    <xf borderId="0" fillId="0" fontId="1" numFmtId="1" xfId="0" applyAlignment="1" applyFont="1" applyNumberForma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3" fillId="4" fontId="3" numFmtId="0" xfId="0" applyBorder="1" applyFill="1" applyFont="1"/>
    <xf borderId="19" fillId="0" fontId="2" numFmtId="0" xfId="0" applyBorder="1" applyFont="1"/>
    <xf borderId="20" fillId="0" fontId="2" numFmtId="0" xfId="0" applyBorder="1" applyFont="1"/>
    <xf quotePrefix="1" borderId="3" fillId="2" fontId="3" numFmtId="0" xfId="0" applyBorder="1" applyFill="1" applyFont="1"/>
    <xf borderId="21" fillId="5" fontId="1" numFmtId="1" xfId="0" applyAlignment="1" applyBorder="1" applyFill="1" applyFont="1" applyNumberFormat="1">
      <alignment horizontal="center" vertical="center"/>
    </xf>
    <xf borderId="21" fillId="0" fontId="1" numFmtId="1" xfId="0" applyAlignment="1" applyBorder="1" applyFont="1" applyNumberFormat="1">
      <alignment horizontal="center" vertical="center"/>
    </xf>
    <xf borderId="22" fillId="3" fontId="1" numFmtId="166" xfId="0" applyAlignment="1" applyBorder="1" applyFill="1" applyFont="1" applyNumberFormat="1">
      <alignment horizontal="center" shrinkToFit="0" vertical="center" wrapText="1"/>
    </xf>
    <xf borderId="23" fillId="3" fontId="1" numFmtId="165" xfId="0" applyAlignment="1" applyBorder="1" applyFill="1" applyFont="1" applyNumberFormat="1">
      <alignment horizontal="center" vertical="center"/>
    </xf>
    <xf borderId="24" fillId="0" fontId="2" numFmtId="0" xfId="0" applyBorder="1" applyFont="1"/>
    <xf borderId="25" fillId="0" fontId="2" numFmtId="0" xfId="0" applyBorder="1" applyFont="1"/>
    <xf borderId="23" fillId="3" fontId="1" numFmtId="164" xfId="0" applyAlignment="1" applyBorder="1" applyFill="1" applyFont="1" applyNumberFormat="1">
      <alignment horizontal="center" shrinkToFit="0" vertical="center" wrapText="1"/>
    </xf>
    <xf borderId="23" fillId="3" fontId="1" numFmtId="1" xfId="0" applyAlignment="1" applyBorder="1" applyFill="1" applyFont="1" applyNumberFormat="1">
      <alignment horizontal="center" shrinkToFit="0" vertical="center" wrapText="1"/>
    </xf>
    <xf borderId="1" fillId="6" fontId="1" numFmtId="0" xfId="0" applyAlignment="1" applyBorder="1" applyFill="1" applyFont="1">
      <alignment horizontal="center"/>
    </xf>
    <xf borderId="22" fillId="3" fontId="1" numFmtId="164" xfId="0" applyAlignment="1" applyBorder="1" applyFill="1" applyFont="1" applyNumberFormat="1">
      <alignment horizontal="center" shrinkToFit="0" vertical="center" wrapText="1"/>
    </xf>
    <xf borderId="26" fillId="2" fontId="3" numFmtId="49" xfId="0" applyAlignment="1" applyBorder="1" applyFill="1" applyFont="1" applyNumberFormat="1">
      <alignment horizontal="left" shrinkToFit="0" wrapText="1"/>
    </xf>
    <xf borderId="27" fillId="0" fontId="2" numFmtId="0" xfId="0" applyBorder="1" applyFont="1"/>
    <xf borderId="28" fillId="0" fontId="2" numFmtId="0" xfId="0" applyBorder="1" applyFont="1"/>
    <xf borderId="21" fillId="3" fontId="3" numFmtId="164" xfId="0" applyAlignment="1" applyBorder="1" applyFill="1" applyFont="1" applyNumberFormat="1">
      <alignment vertical="center"/>
    </xf>
    <xf borderId="29" fillId="0" fontId="2" numFmtId="0" xfId="0" applyBorder="1" applyFont="1"/>
    <xf borderId="30" fillId="0" fontId="2" numFmtId="0" xfId="0" applyBorder="1" applyFont="1"/>
    <xf borderId="31" fillId="0" fontId="2" numFmtId="0" xfId="0" applyBorder="1" applyFont="1"/>
    <xf borderId="32" fillId="0" fontId="2" numFmtId="0" xfId="0" applyBorder="1" applyFont="1"/>
    <xf borderId="33" fillId="0" fontId="2" numFmtId="0" xfId="0" applyBorder="1" applyFont="1"/>
    <xf borderId="34" fillId="0" fontId="2" numFmtId="0" xfId="0" applyBorder="1" applyFont="1"/>
    <xf borderId="21" fillId="0" fontId="1" numFmtId="1" xfId="0" applyAlignment="1" applyBorder="1" applyFont="1" applyNumberFormat="1">
      <alignment vertical="center"/>
    </xf>
    <xf borderId="35" fillId="0" fontId="2" numFmtId="0" xfId="0" applyBorder="1" applyFont="1"/>
    <xf borderId="36" fillId="0" fontId="2" numFmtId="0" xfId="0" applyBorder="1" applyFont="1"/>
    <xf borderId="37" fillId="0" fontId="2" numFmtId="0" xfId="0" applyBorder="1" applyFont="1"/>
    <xf borderId="38" fillId="0" fontId="2" numFmtId="0" xfId="0" applyBorder="1" applyFont="1"/>
    <xf borderId="39" fillId="7" fontId="1" numFmtId="1" xfId="0" applyAlignment="1" applyBorder="1" applyFill="1" applyFont="1" applyNumberFormat="1">
      <alignment vertical="center"/>
    </xf>
    <xf borderId="39" fillId="7" fontId="1" numFmtId="1" xfId="0" applyAlignment="1" applyBorder="1" applyFill="1" applyFont="1" applyNumberFormat="1">
      <alignment horizontal="center" vertical="center"/>
    </xf>
    <xf borderId="40" fillId="0" fontId="2" numFmtId="0" xfId="0" applyBorder="1" applyFont="1"/>
    <xf borderId="41" fillId="0" fontId="2" numFmtId="0" xfId="0" applyBorder="1" applyFont="1"/>
    <xf borderId="42" fillId="0" fontId="2" numFmtId="0" xfId="0" applyBorder="1" applyFont="1"/>
    <xf borderId="39" fillId="3" fontId="3" numFmtId="164" xfId="0" applyAlignment="1" applyBorder="1" applyFill="1" applyFont="1" applyNumberFormat="1">
      <alignment vertical="center"/>
    </xf>
    <xf borderId="43" fillId="0" fontId="2" numFmtId="0" xfId="0" applyBorder="1" applyFont="1"/>
    <xf borderId="44" fillId="0" fontId="2" numFmtId="0" xfId="0" applyBorder="1" applyFont="1"/>
    <xf borderId="45" fillId="0" fontId="2" numFmtId="0" xfId="0" applyBorder="1" applyFont="1"/>
    <xf borderId="19" fillId="0" fontId="7" numFmtId="1" xfId="0" applyAlignment="1" applyBorder="1" applyFont="1" applyNumberFormat="1">
      <alignment horizontal="center" vertical="center"/>
    </xf>
    <xf borderId="20" fillId="0" fontId="7" numFmtId="0" xfId="0" applyAlignment="1" applyBorder="1" applyFont="1">
      <alignment horizontal="center" shrinkToFit="0" vertical="center" wrapText="1"/>
    </xf>
    <xf quotePrefix="1" borderId="20" fillId="0" fontId="7" numFmtId="0" xfId="0" applyAlignment="1" applyBorder="1" applyFont="1">
      <alignment horizontal="center" vertical="center"/>
    </xf>
    <xf borderId="20" fillId="0" fontId="7" numFmtId="49" xfId="0" applyAlignment="1" applyBorder="1" applyFont="1" applyNumberFormat="1">
      <alignment horizontal="center" vertical="center"/>
    </xf>
    <xf borderId="20" fillId="0" fontId="7" numFmtId="1" xfId="0" applyAlignment="1" applyBorder="1" applyFont="1" applyNumberFormat="1">
      <alignment horizontal="center" vertical="center"/>
    </xf>
    <xf borderId="46" fillId="2" fontId="1" numFmtId="1" xfId="0" applyAlignment="1" applyBorder="1" applyFill="1" applyFont="1" applyNumberFormat="1">
      <alignment horizontal="center" vertical="center"/>
    </xf>
    <xf borderId="47" fillId="2" fontId="7" numFmtId="1" xfId="0" applyAlignment="1" applyBorder="1" applyFill="1" applyFont="1" applyNumberFormat="1">
      <alignment horizontal="center" vertical="center"/>
    </xf>
    <xf borderId="48" fillId="2" fontId="7" numFmtId="1" xfId="0" applyAlignment="1" applyBorder="1" applyFill="1" applyFont="1" applyNumberFormat="1">
      <alignment horizontal="center" vertical="center"/>
    </xf>
    <xf borderId="46" fillId="2" fontId="7" numFmtId="1" xfId="0" applyAlignment="1" applyBorder="1" applyFill="1" applyFont="1" applyNumberFormat="1">
      <alignment horizontal="center" vertical="center"/>
    </xf>
    <xf borderId="49" fillId="0" fontId="2" numFmtId="0" xfId="0" applyBorder="1" applyFont="1"/>
    <xf borderId="50" fillId="2" fontId="7" numFmtId="1" xfId="0" applyAlignment="1" applyBorder="1" applyFill="1" applyFont="1" applyNumberFormat="1">
      <alignment horizontal="center" vertical="center"/>
    </xf>
    <xf borderId="31" fillId="0" fontId="1" numFmtId="1" xfId="0" applyAlignment="1" applyBorder="1" applyFont="1" applyNumberFormat="1">
      <alignment horizontal="center" shrinkToFit="0" vertical="center" wrapText="1"/>
    </xf>
    <xf borderId="0" fillId="0" fontId="3" numFmtId="1" xfId="0" applyAlignment="1" applyFont="1" applyNumberForma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1" xfId="0" applyAlignment="1" applyFont="1" applyNumberFormat="1">
      <alignment horizontal="center"/>
    </xf>
    <xf borderId="9" fillId="0" fontId="3" numFmtId="1" xfId="0" applyAlignment="1" applyBorder="1" applyFont="1" applyNumberFormat="1">
      <alignment horizontal="center" vertical="center"/>
    </xf>
    <xf borderId="3" fillId="6" fontId="3" numFmtId="0" xfId="0" applyBorder="1" applyFill="1" applyFont="1"/>
    <xf quotePrefix="1" borderId="3" fillId="6" fontId="3" numFmtId="0" xfId="0" applyBorder="1" applyFill="1" applyFont="1"/>
    <xf borderId="51" fillId="0" fontId="3" numFmtId="0" xfId="0" applyAlignment="1" applyBorder="1" applyFont="1">
      <alignment horizontal="left" shrinkToFit="0" vertical="center" wrapText="1"/>
    </xf>
    <xf borderId="26" fillId="6" fontId="3" numFmtId="0" xfId="0" applyAlignment="1" applyBorder="1" applyFill="1" applyFont="1">
      <alignment horizontal="left" shrinkToFit="0" vertical="center" wrapText="1"/>
    </xf>
    <xf borderId="51" fillId="0" fontId="3" numFmtId="0" xfId="0" applyAlignment="1" applyBorder="1" applyFont="1">
      <alignment horizontal="center" vertical="center"/>
    </xf>
    <xf borderId="26" fillId="6" fontId="3" numFmtId="49" xfId="0" applyAlignment="1" applyBorder="1" applyFill="1" applyFont="1" applyNumberFormat="1">
      <alignment horizontal="left" shrinkToFit="0" wrapText="1"/>
    </xf>
    <xf borderId="52" fillId="0" fontId="3" numFmtId="49" xfId="0" applyAlignment="1" applyBorder="1" applyFont="1" applyNumberFormat="1">
      <alignment horizontal="center" vertical="center"/>
    </xf>
    <xf borderId="26" fillId="8" fontId="3" numFmtId="0" xfId="0" applyAlignment="1" applyBorder="1" applyFill="1" applyFont="1">
      <alignment horizontal="left" shrinkToFit="0" wrapText="1"/>
    </xf>
    <xf borderId="3" fillId="8" fontId="3" numFmtId="0" xfId="0" applyAlignment="1" applyBorder="1" applyFill="1" applyFont="1">
      <alignment shrinkToFit="0" wrapText="1"/>
    </xf>
    <xf borderId="10" fillId="0" fontId="3" numFmtId="1" xfId="0" applyAlignment="1" applyBorder="1" applyFont="1" applyNumberFormat="1">
      <alignment horizontal="center" shrinkToFit="0" vertical="center" wrapText="1"/>
    </xf>
    <xf borderId="15" fillId="0" fontId="1" numFmtId="165" xfId="0" applyAlignment="1" applyBorder="1" applyFont="1" applyNumberFormat="1">
      <alignment horizontal="center" vertical="center"/>
    </xf>
    <xf borderId="1" fillId="6" fontId="8" numFmtId="49" xfId="0" applyAlignment="1" applyBorder="1" applyFill="1" applyFont="1" applyNumberFormat="1">
      <alignment horizontal="left"/>
    </xf>
    <xf borderId="51" fillId="0" fontId="1" numFmtId="167" xfId="0" applyAlignment="1" applyBorder="1" applyFont="1" applyNumberFormat="1">
      <alignment horizontal="center" vertical="center"/>
    </xf>
    <xf borderId="51" fillId="0" fontId="1" numFmtId="0" xfId="0" applyAlignment="1" applyBorder="1" applyFont="1">
      <alignment horizontal="left" shrinkToFit="0" vertical="center" wrapText="1"/>
    </xf>
    <xf borderId="1" fillId="8" fontId="1" numFmtId="0" xfId="0" applyAlignment="1" applyBorder="1" applyFill="1" applyFont="1">
      <alignment horizontal="left"/>
    </xf>
    <xf borderId="8" fillId="8" fontId="1" numFmtId="0" xfId="0" applyBorder="1" applyFill="1" applyFont="1"/>
    <xf borderId="51" fillId="0" fontId="1" numFmtId="165" xfId="0" applyAlignment="1" applyBorder="1" applyFont="1" applyNumberFormat="1">
      <alignment horizontal="right" vertical="center"/>
    </xf>
    <xf borderId="26" fillId="2" fontId="1" numFmtId="0" xfId="0" applyAlignment="1" applyBorder="1" applyFill="1" applyFont="1">
      <alignment horizontal="center" shrinkToFit="0" wrapText="1"/>
    </xf>
    <xf borderId="10" fillId="0" fontId="3" numFmtId="49" xfId="0" applyAlignment="1" applyBorder="1" applyFont="1" applyNumberFormat="1">
      <alignment horizontal="center" vertical="center"/>
    </xf>
    <xf borderId="51" fillId="0" fontId="3" numFmtId="164" xfId="0" applyAlignment="1" applyBorder="1" applyFont="1" applyNumberFormat="1">
      <alignment horizontal="center" vertical="center"/>
    </xf>
    <xf borderId="51" fillId="0" fontId="7" numFmtId="164" xfId="0" applyAlignment="1" applyBorder="1" applyFont="1" applyNumberFormat="1">
      <alignment horizontal="center" vertical="center"/>
    </xf>
    <xf borderId="1" fillId="8" fontId="9" numFmtId="0" xfId="0" applyAlignment="1" applyBorder="1" applyFill="1" applyFont="1">
      <alignment horizontal="left"/>
    </xf>
    <xf borderId="51" fillId="0" fontId="1" numFmtId="1" xfId="0" applyAlignment="1" applyBorder="1" applyFont="1" applyNumberFormat="1">
      <alignment horizontal="center" vertical="center"/>
    </xf>
    <xf borderId="0" fillId="0" fontId="3" numFmtId="49" xfId="0" applyFont="1" applyNumberFormat="1"/>
    <xf borderId="52" fillId="0" fontId="3" numFmtId="164" xfId="0" applyAlignment="1" applyBorder="1" applyFont="1" applyNumberFormat="1">
      <alignment horizontal="center" vertical="center"/>
    </xf>
    <xf borderId="16" fillId="0" fontId="3" numFmtId="168" xfId="0" applyAlignment="1" applyBorder="1" applyFont="1" applyNumberFormat="1">
      <alignment horizontal="center" vertical="center"/>
    </xf>
    <xf borderId="18" fillId="0" fontId="3" numFmtId="0" xfId="0" applyAlignment="1" applyBorder="1" applyFont="1">
      <alignment horizontal="center" shrinkToFit="0" vertical="center" wrapText="1"/>
    </xf>
    <xf borderId="17" fillId="0" fontId="3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164" xfId="0" applyAlignment="1" applyFont="1" applyNumberFormat="1">
      <alignment vertical="center"/>
    </xf>
    <xf borderId="18" fillId="0" fontId="3" numFmtId="0" xfId="0" applyAlignment="1" applyBorder="1" applyFont="1">
      <alignment shrinkToFit="0" vertical="center" wrapText="1"/>
    </xf>
    <xf borderId="21" fillId="0" fontId="1" numFmtId="165" xfId="0" applyAlignment="1" applyBorder="1" applyFont="1" applyNumberFormat="1">
      <alignment horizontal="center" vertical="center"/>
    </xf>
    <xf borderId="36" fillId="0" fontId="1" numFmtId="167" xfId="0" applyAlignment="1" applyBorder="1" applyFont="1" applyNumberFormat="1">
      <alignment horizontal="center" vertical="center"/>
    </xf>
    <xf borderId="36" fillId="0" fontId="1" numFmtId="165" xfId="0" applyAlignment="1" applyBorder="1" applyFont="1" applyNumberFormat="1">
      <alignment horizontal="right" vertical="center"/>
    </xf>
    <xf borderId="36" fillId="0" fontId="3" numFmtId="164" xfId="0" applyAlignment="1" applyBorder="1" applyFont="1" applyNumberFormat="1">
      <alignment horizontal="center" vertical="center"/>
    </xf>
    <xf borderId="36" fillId="0" fontId="7" numFmtId="164" xfId="0" applyAlignment="1" applyBorder="1" applyFont="1" applyNumberFormat="1">
      <alignment horizontal="center" vertical="center"/>
    </xf>
    <xf borderId="36" fillId="0" fontId="1" numFmtId="1" xfId="0" applyAlignment="1" applyBorder="1" applyFont="1" applyNumberFormat="1">
      <alignment horizontal="center" vertical="center"/>
    </xf>
    <xf borderId="0" fillId="0" fontId="3" numFmtId="164" xfId="0" applyAlignment="1" applyFont="1" applyNumberFormat="1">
      <alignment horizontal="center" vertical="center"/>
    </xf>
    <xf borderId="29" fillId="0" fontId="3" numFmtId="168" xfId="0" applyAlignment="1" applyBorder="1" applyFont="1" applyNumberFormat="1">
      <alignment horizontal="center" vertical="center"/>
    </xf>
    <xf borderId="30" fillId="0" fontId="3" numFmtId="0" xfId="0" applyAlignment="1" applyBorder="1" applyFont="1">
      <alignment horizontal="center" shrinkToFit="0" vertical="center" wrapText="1"/>
    </xf>
    <xf borderId="31" fillId="0" fontId="3" numFmtId="0" xfId="0" applyAlignment="1" applyBorder="1" applyFont="1">
      <alignment shrinkToFit="0" vertical="center" wrapText="1"/>
    </xf>
    <xf borderId="39" fillId="7" fontId="1" numFmtId="0" xfId="0" applyAlignment="1" applyBorder="1" applyFill="1" applyFont="1">
      <alignment horizontal="center" vertical="center"/>
    </xf>
    <xf borderId="39" fillId="7" fontId="1" numFmtId="165" xfId="0" applyAlignment="1" applyBorder="1" applyFill="1" applyFont="1" applyNumberFormat="1">
      <alignment horizontal="center" vertical="center"/>
    </xf>
    <xf borderId="0" fillId="0" fontId="3" numFmtId="0" xfId="0" applyAlignment="1" applyFont="1">
      <alignment vertical="center"/>
    </xf>
    <xf borderId="53" fillId="7" fontId="1" numFmtId="167" xfId="0" applyAlignment="1" applyBorder="1" applyFill="1" applyFont="1" applyNumberFormat="1">
      <alignment horizontal="center" vertical="center"/>
    </xf>
    <xf borderId="53" fillId="7" fontId="3" numFmtId="165" xfId="0" applyAlignment="1" applyBorder="1" applyFill="1" applyFont="1" applyNumberFormat="1">
      <alignment horizontal="right" vertical="center"/>
    </xf>
    <xf borderId="53" fillId="7" fontId="3" numFmtId="164" xfId="0" applyAlignment="1" applyBorder="1" applyFill="1" applyFont="1" applyNumberFormat="1">
      <alignment horizontal="center" vertical="center"/>
    </xf>
    <xf borderId="50" fillId="7" fontId="3" numFmtId="164" xfId="0" applyAlignment="1" applyBorder="1" applyFill="1" applyFont="1" applyNumberFormat="1">
      <alignment horizontal="center" vertical="center"/>
    </xf>
    <xf borderId="53" fillId="7" fontId="1" numFmtId="164" xfId="0" applyAlignment="1" applyBorder="1" applyFill="1" applyFont="1" applyNumberFormat="1">
      <alignment horizontal="center" vertical="center"/>
    </xf>
    <xf borderId="53" fillId="7" fontId="3" numFmtId="1" xfId="0" applyAlignment="1" applyBorder="1" applyFill="1" applyFont="1" applyNumberFormat="1">
      <alignment horizontal="center" vertical="center"/>
    </xf>
    <xf borderId="54" fillId="7" fontId="1" numFmtId="164" xfId="0" applyAlignment="1" applyBorder="1" applyFill="1" applyFont="1" applyNumberFormat="1">
      <alignment horizontal="center" vertical="center"/>
    </xf>
    <xf borderId="43" fillId="0" fontId="3" numFmtId="168" xfId="0" applyAlignment="1" applyBorder="1" applyFont="1" applyNumberFormat="1">
      <alignment horizontal="center" vertical="center"/>
    </xf>
    <xf borderId="44" fillId="0" fontId="3" numFmtId="0" xfId="0" applyAlignment="1" applyBorder="1" applyFont="1">
      <alignment horizontal="center" shrinkToFit="0" vertical="center" wrapText="1"/>
    </xf>
    <xf borderId="55" fillId="0" fontId="3" numFmtId="1" xfId="0" applyAlignment="1" applyBorder="1" applyFont="1" applyNumberFormat="1">
      <alignment horizontal="center" vertical="center"/>
    </xf>
    <xf borderId="9" fillId="0" fontId="1" numFmtId="0" xfId="0" applyAlignment="1" applyBorder="1" applyFont="1">
      <alignment horizontal="left" shrinkToFit="0" vertical="center" wrapText="1"/>
    </xf>
    <xf borderId="16" fillId="0" fontId="3" numFmtId="49" xfId="0" applyAlignment="1" applyBorder="1" applyFont="1" applyNumberFormat="1">
      <alignment horizontal="center" vertical="center"/>
    </xf>
    <xf borderId="51" fillId="0" fontId="3" numFmtId="1" xfId="0" applyAlignment="1" applyBorder="1" applyFont="1" applyNumberFormat="1">
      <alignment horizontal="center" shrinkToFit="0" vertical="center" wrapText="1"/>
    </xf>
    <xf borderId="11" fillId="0" fontId="2" numFmtId="0" xfId="0" applyBorder="1" applyFont="1"/>
    <xf borderId="56" fillId="0" fontId="2" numFmtId="0" xfId="0" applyBorder="1" applyFont="1"/>
    <xf borderId="35" fillId="0" fontId="3" numFmtId="168" xfId="0" applyAlignment="1" applyBorder="1" applyFont="1" applyNumberFormat="1">
      <alignment horizontal="center" vertical="center"/>
    </xf>
    <xf borderId="41" fillId="0" fontId="3" numFmtId="168" xfId="0" applyAlignment="1" applyBorder="1" applyFont="1" applyNumberFormat="1">
      <alignment horizontal="center" vertical="center"/>
    </xf>
    <xf borderId="57" fillId="0" fontId="2" numFmtId="0" xfId="0" applyBorder="1" applyFont="1"/>
    <xf borderId="20" fillId="0" fontId="3" numFmtId="49" xfId="0" applyAlignment="1" applyBorder="1" applyFont="1" applyNumberFormat="1">
      <alignment horizontal="center" vertical="center"/>
    </xf>
    <xf borderId="50" fillId="7" fontId="1" numFmtId="164" xfId="0" applyAlignment="1" applyBorder="1" applyFill="1" applyFont="1" applyNumberFormat="1">
      <alignment horizontal="center" vertical="center"/>
    </xf>
    <xf borderId="3" fillId="7" fontId="1" numFmtId="164" xfId="0" applyAlignment="1" applyBorder="1" applyFill="1" applyFont="1" applyNumberFormat="1">
      <alignment horizontal="center" vertical="center"/>
    </xf>
    <xf borderId="58" fillId="0" fontId="3" numFmtId="168" xfId="0" applyAlignment="1" applyBorder="1" applyFont="1" applyNumberFormat="1">
      <alignment horizontal="center" vertical="center"/>
    </xf>
    <xf quotePrefix="1" borderId="18" fillId="0" fontId="3" numFmtId="49" xfId="0" applyAlignment="1" applyBorder="1" applyFont="1" applyNumberFormat="1">
      <alignment horizontal="center" vertical="center"/>
    </xf>
    <xf borderId="18" fillId="0" fontId="3" numFmtId="49" xfId="0" applyAlignment="1" applyBorder="1" applyFont="1" applyNumberFormat="1">
      <alignment horizontal="center" vertical="center"/>
    </xf>
    <xf borderId="59" fillId="9" fontId="1" numFmtId="0" xfId="0" applyAlignment="1" applyBorder="1" applyFill="1" applyFont="1">
      <alignment horizontal="center" shrinkToFit="0" vertical="center" wrapText="1"/>
    </xf>
    <xf borderId="54" fillId="9" fontId="1" numFmtId="0" xfId="0" applyAlignment="1" applyBorder="1" applyFill="1" applyFont="1">
      <alignment horizontal="left" shrinkToFit="0" vertical="center" wrapText="1"/>
    </xf>
    <xf borderId="54" fillId="9" fontId="1" numFmtId="0" xfId="0" applyAlignment="1" applyBorder="1" applyFill="1" applyFont="1">
      <alignment horizontal="center" shrinkToFit="0" vertical="center" wrapText="1"/>
    </xf>
    <xf borderId="54" fillId="9" fontId="1" numFmtId="49" xfId="0" applyAlignment="1" applyBorder="1" applyFill="1" applyFont="1" applyNumberFormat="1">
      <alignment horizontal="center" shrinkToFit="0" vertical="center" wrapText="1"/>
    </xf>
    <xf borderId="54" fillId="9" fontId="1" numFmtId="1" xfId="0" applyAlignment="1" applyBorder="1" applyFill="1" applyFont="1" applyNumberFormat="1">
      <alignment horizontal="center" shrinkToFit="0" vertical="center" wrapText="1"/>
    </xf>
    <xf borderId="60" fillId="9" fontId="1" numFmtId="0" xfId="0" applyAlignment="1" applyBorder="1" applyFill="1" applyFont="1">
      <alignment horizontal="center" shrinkToFit="0" vertical="center" wrapText="1"/>
    </xf>
    <xf borderId="3" fillId="7" fontId="1" numFmtId="0" xfId="0" applyAlignment="1" applyBorder="1" applyFill="1" applyFont="1">
      <alignment horizontal="center" shrinkToFit="0" vertical="center" wrapText="1"/>
    </xf>
    <xf borderId="55" fillId="0" fontId="1" numFmtId="0" xfId="0" applyAlignment="1" applyBorder="1" applyFont="1">
      <alignment horizontal="center" shrinkToFit="0" vertical="center" wrapText="1"/>
    </xf>
    <xf borderId="52" fillId="0" fontId="2" numFmtId="0" xfId="0" applyBorder="1" applyFont="1"/>
    <xf borderId="52" fillId="0" fontId="3" numFmtId="0" xfId="0" applyAlignment="1" applyBorder="1" applyFont="1">
      <alignment shrinkToFit="0" vertical="center" wrapText="1"/>
    </xf>
    <xf borderId="10" fillId="2" fontId="1" numFmtId="3" xfId="0" applyAlignment="1" applyBorder="1" applyFill="1" applyFont="1" applyNumberFormat="1">
      <alignment horizontal="center" shrinkToFit="0" vertical="center" wrapText="1"/>
    </xf>
    <xf borderId="16" fillId="0" fontId="1" numFmtId="0" xfId="0" applyAlignment="1" applyBorder="1" applyFont="1">
      <alignment horizontal="center" shrinkToFit="0" vertical="center" wrapText="1"/>
    </xf>
    <xf borderId="41" fillId="0" fontId="3" numFmtId="0" xfId="0" applyAlignment="1" applyBorder="1" applyFont="1">
      <alignment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1" numFmtId="49" xfId="0" applyAlignment="1" applyFont="1" applyNumberFormat="1">
      <alignment horizontal="center" shrinkToFit="0" vertical="center" wrapText="1"/>
    </xf>
    <xf borderId="0" fillId="0" fontId="1" numFmtId="164" xfId="0" applyAlignment="1" applyFont="1" applyNumberForma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0" fontId="3" numFmtId="49" xfId="0" applyAlignment="1" applyFont="1" applyNumberFormat="1">
      <alignment horizontal="center" shrinkToFit="0" vertical="center" wrapText="1"/>
    </xf>
    <xf borderId="3" fillId="2" fontId="1" numFmtId="3" xfId="0" applyAlignment="1" applyBorder="1" applyFill="1" applyFont="1" applyNumberFormat="1">
      <alignment horizontal="left" shrinkToFit="0" vertical="center" wrapText="1"/>
    </xf>
    <xf borderId="3" fillId="2" fontId="1" numFmtId="3" xfId="0" applyAlignment="1" applyBorder="1" applyFill="1" applyFont="1" applyNumberFormat="1">
      <alignment horizontal="center" shrinkToFit="0" vertical="center" wrapText="1"/>
    </xf>
    <xf borderId="50" fillId="7" fontId="3" numFmtId="165" xfId="0" applyAlignment="1" applyBorder="1" applyFill="1" applyFont="1" applyNumberFormat="1">
      <alignment horizontal="right" vertical="center"/>
    </xf>
    <xf borderId="0" fillId="0" fontId="3" numFmtId="0" xfId="0" applyAlignment="1" applyFont="1">
      <alignment horizontal="left" vertical="center"/>
    </xf>
    <xf borderId="1" fillId="2" fontId="1" numFmtId="3" xfId="0" applyAlignment="1" applyBorder="1" applyFill="1" applyFont="1" applyNumberFormat="1">
      <alignment horizontal="left" shrinkToFit="0" vertical="center" wrapText="1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left" vertical="center"/>
    </xf>
    <xf borderId="0" fillId="0" fontId="1" numFmtId="0" xfId="0" applyFont="1"/>
    <xf borderId="0" fillId="0" fontId="3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center" vertical="center"/>
    </xf>
    <xf borderId="0" fillId="0" fontId="3" numFmtId="49" xfId="0" applyAlignment="1" applyFont="1" applyNumberFormat="1">
      <alignment horizontal="center"/>
    </xf>
    <xf borderId="0" fillId="0" fontId="3" numFmtId="1" xfId="0" applyAlignment="1" applyFont="1" applyNumberFormat="1">
      <alignment horizontal="center" vertical="center"/>
    </xf>
    <xf borderId="0" fillId="0" fontId="1" numFmtId="165" xfId="0" applyAlignment="1" applyFont="1" applyNumberFormat="1">
      <alignment horizontal="center" vertical="center"/>
    </xf>
    <xf borderId="0" fillId="0" fontId="3" numFmtId="165" xfId="0" applyAlignment="1" applyFont="1" applyNumberFormat="1">
      <alignment horizontal="right"/>
    </xf>
    <xf borderId="0" fillId="0" fontId="10" numFmtId="0" xfId="0" applyAlignment="1" applyFont="1">
      <alignment vertical="center"/>
    </xf>
    <xf borderId="0" fillId="0" fontId="3" numFmtId="164" xfId="0" applyAlignment="1" applyFont="1" applyNumberFormat="1">
      <alignment horizontal="center" shrinkToFit="0" vertical="center" wrapText="1"/>
    </xf>
    <xf borderId="0" fillId="0" fontId="3" numFmtId="164" xfId="0" applyAlignment="1" applyFont="1" applyNumberFormat="1">
      <alignment shrinkToFit="0" vertical="center" wrapText="1"/>
    </xf>
    <xf borderId="36" fillId="0" fontId="1" numFmtId="0" xfId="0" applyAlignment="1" applyBorder="1" applyFont="1">
      <alignment horizontal="left" shrinkToFit="0" vertical="center" wrapText="1"/>
    </xf>
    <xf borderId="36" fillId="0" fontId="3" numFmtId="0" xfId="0" applyAlignment="1" applyBorder="1" applyFont="1">
      <alignment horizontal="center" vertical="center"/>
    </xf>
    <xf borderId="0" fillId="0" fontId="3" numFmtId="49" xfId="0" applyAlignment="1" applyFont="1" applyNumberFormat="1">
      <alignment horizontal="center" vertical="center"/>
    </xf>
    <xf borderId="61" fillId="0" fontId="3" numFmtId="0" xfId="0" applyAlignment="1" applyBorder="1" applyFont="1">
      <alignment shrinkToFit="0" vertical="center" wrapText="1"/>
    </xf>
    <xf borderId="45" fillId="0" fontId="3" numFmtId="0" xfId="0" applyAlignment="1" applyBorder="1" applyFont="1">
      <alignment shrinkToFit="0" vertical="center" wrapText="1"/>
    </xf>
    <xf borderId="19" fillId="0" fontId="3" numFmtId="1" xfId="0" applyAlignment="1" applyBorder="1" applyFont="1" applyNumberFormat="1">
      <alignment horizontal="center" vertical="center"/>
    </xf>
    <xf borderId="16" fillId="0" fontId="3" numFmtId="1" xfId="0" applyAlignment="1" applyBorder="1" applyFont="1" applyNumberFormat="1">
      <alignment horizontal="center"/>
    </xf>
    <xf borderId="29" fillId="0" fontId="3" numFmtId="1" xfId="0" applyAlignment="1" applyBorder="1" applyFont="1" applyNumberFormat="1">
      <alignment horizontal="center"/>
    </xf>
    <xf borderId="3" fillId="2" fontId="1" numFmtId="164" xfId="0" applyBorder="1" applyFill="1" applyFont="1" applyNumberFormat="1"/>
    <xf borderId="3" fillId="2" fontId="3" numFmtId="0" xfId="0" applyAlignment="1" applyBorder="1" applyFill="1" applyFont="1">
      <alignment shrinkToFit="0" vertical="center" wrapText="1"/>
    </xf>
    <xf borderId="51" fillId="0" fontId="1" numFmtId="0" xfId="0" applyAlignment="1" applyBorder="1" applyFont="1">
      <alignment horizontal="center" shrinkToFit="0" vertical="center" wrapText="1"/>
    </xf>
    <xf borderId="62" fillId="3" fontId="1" numFmtId="0" xfId="0" applyAlignment="1" applyBorder="1" applyFill="1" applyFont="1">
      <alignment horizontal="center" vertical="center"/>
    </xf>
    <xf borderId="51" fillId="0" fontId="1" numFmtId="49" xfId="0" applyAlignment="1" applyBorder="1" applyFont="1" applyNumberFormat="1">
      <alignment horizontal="center" shrinkToFit="0" vertical="center" wrapText="1"/>
    </xf>
    <xf borderId="62" fillId="3" fontId="1" numFmtId="1" xfId="0" applyAlignment="1" applyBorder="1" applyFill="1" applyFont="1" applyNumberFormat="1">
      <alignment horizontal="center" vertical="center"/>
    </xf>
    <xf borderId="63" fillId="3" fontId="1" numFmtId="165" xfId="0" applyAlignment="1" applyBorder="1" applyFill="1" applyFont="1" applyNumberFormat="1">
      <alignment horizontal="center" vertical="center"/>
    </xf>
    <xf borderId="63" fillId="3" fontId="1" numFmtId="166" xfId="0" applyAlignment="1" applyBorder="1" applyFill="1" applyFont="1" applyNumberFormat="1">
      <alignment horizontal="center" vertical="center"/>
    </xf>
    <xf borderId="64" fillId="3" fontId="1" numFmtId="164" xfId="0" applyAlignment="1" applyBorder="1" applyFill="1" applyFont="1" applyNumberFormat="1">
      <alignment horizontal="center" vertical="center"/>
    </xf>
    <xf borderId="62" fillId="3" fontId="1" numFmtId="164" xfId="0" applyAlignment="1" applyBorder="1" applyFill="1" applyFont="1" applyNumberFormat="1">
      <alignment horizontal="center" shrinkToFit="0" vertical="center" wrapText="1"/>
    </xf>
    <xf borderId="62" fillId="3" fontId="1" numFmtId="164" xfId="0" applyAlignment="1" applyBorder="1" applyFill="1" applyFont="1" applyNumberFormat="1">
      <alignment horizontal="center" vertical="center"/>
    </xf>
    <xf borderId="43" fillId="0" fontId="3" numFmtId="1" xfId="0" applyAlignment="1" applyBorder="1" applyFont="1" applyNumberFormat="1">
      <alignment horizontal="center"/>
    </xf>
    <xf borderId="65" fillId="3" fontId="1" numFmtId="49" xfId="0" applyAlignment="1" applyBorder="1" applyFill="1" applyFont="1" applyNumberFormat="1">
      <alignment horizontal="center" shrinkToFit="0" vertical="center" wrapText="1"/>
    </xf>
    <xf borderId="66" fillId="0" fontId="2" numFmtId="0" xfId="0" applyBorder="1" applyFont="1"/>
    <xf borderId="26" fillId="3" fontId="1" numFmtId="165" xfId="0" applyAlignment="1" applyBorder="1" applyFill="1" applyFont="1" applyNumberFormat="1">
      <alignment horizontal="center" vertical="center"/>
    </xf>
    <xf borderId="67" fillId="0" fontId="2" numFmtId="0" xfId="0" applyBorder="1" applyFont="1"/>
    <xf borderId="26" fillId="3" fontId="1" numFmtId="164" xfId="0" applyAlignment="1" applyBorder="1" applyFill="1" applyFont="1" applyNumberFormat="1">
      <alignment horizontal="center" shrinkToFit="0" vertical="center" wrapText="1"/>
    </xf>
    <xf borderId="68" fillId="3" fontId="1" numFmtId="164" xfId="0" applyAlignment="1" applyBorder="1" applyFill="1" applyFont="1" applyNumberFormat="1">
      <alignment horizontal="center" shrinkToFit="0" vertical="center" wrapText="1"/>
    </xf>
    <xf borderId="69" fillId="3" fontId="3" numFmtId="164" xfId="0" applyAlignment="1" applyBorder="1" applyFill="1" applyFont="1" applyNumberFormat="1">
      <alignment vertical="center"/>
    </xf>
    <xf borderId="70" fillId="0" fontId="2" numFmtId="0" xfId="0" applyBorder="1" applyFont="1"/>
    <xf borderId="71" fillId="0" fontId="2" numFmtId="0" xfId="0" applyBorder="1" applyFont="1"/>
    <xf borderId="72" fillId="0" fontId="2" numFmtId="0" xfId="0" applyBorder="1" applyFont="1"/>
    <xf borderId="39" fillId="7" fontId="3" numFmtId="1" xfId="0" applyAlignment="1" applyBorder="1" applyFill="1" applyFont="1" applyNumberFormat="1">
      <alignment vertical="center"/>
    </xf>
    <xf borderId="73" fillId="0" fontId="2" numFmtId="0" xfId="0" applyBorder="1" applyFont="1"/>
    <xf borderId="53" fillId="3" fontId="3" numFmtId="164" xfId="0" applyAlignment="1" applyBorder="1" applyFill="1" applyFont="1" applyNumberFormat="1">
      <alignment vertical="center"/>
    </xf>
    <xf borderId="74" fillId="0" fontId="2" numFmtId="0" xfId="0" applyBorder="1" applyFont="1"/>
    <xf borderId="9" fillId="0" fontId="7" numFmtId="1" xfId="0" applyAlignment="1" applyBorder="1" applyFont="1" applyNumberFormat="1">
      <alignment horizontal="center" vertical="center"/>
    </xf>
    <xf borderId="10" fillId="0" fontId="7" numFmtId="0" xfId="0" applyAlignment="1" applyBorder="1" applyFont="1">
      <alignment horizontal="center" shrinkToFit="0" vertical="center" wrapText="1"/>
    </xf>
    <xf quotePrefix="1" borderId="75" fillId="2" fontId="7" numFmtId="0" xfId="0" applyAlignment="1" applyBorder="1" applyFill="1" applyFont="1">
      <alignment horizontal="center" vertical="center"/>
    </xf>
    <xf borderId="10" fillId="0" fontId="7" numFmtId="49" xfId="0" applyAlignment="1" applyBorder="1" applyFont="1" applyNumberFormat="1">
      <alignment horizontal="center" vertical="center"/>
    </xf>
    <xf borderId="75" fillId="2" fontId="7" numFmtId="1" xfId="0" applyAlignment="1" applyBorder="1" applyFill="1" applyFont="1" applyNumberFormat="1">
      <alignment horizontal="center" vertical="center"/>
    </xf>
    <xf borderId="76" fillId="2" fontId="7" numFmtId="1" xfId="0" applyAlignment="1" applyBorder="1" applyFill="1" applyFont="1" applyNumberFormat="1">
      <alignment horizontal="center" vertical="center"/>
    </xf>
    <xf borderId="77" fillId="0" fontId="2" numFmtId="0" xfId="0" applyBorder="1" applyFont="1"/>
    <xf borderId="78" fillId="0" fontId="2" numFmtId="0" xfId="0" applyBorder="1" applyFont="1"/>
    <xf borderId="79" fillId="2" fontId="7" numFmtId="1" xfId="0" applyAlignment="1" applyBorder="1" applyFill="1" applyFont="1" applyNumberFormat="1">
      <alignment horizontal="center" vertical="center"/>
    </xf>
    <xf borderId="80" fillId="2" fontId="7" numFmtId="1" xfId="0" applyAlignment="1" applyBorder="1" applyFill="1" applyFont="1" applyNumberFormat="1">
      <alignment horizontal="center" vertical="center"/>
    </xf>
    <xf borderId="18" fillId="0" fontId="1" numFmtId="1" xfId="0" applyAlignment="1" applyBorder="1" applyFont="1" applyNumberFormat="1">
      <alignment horizontal="center" shrinkToFit="0" vertical="center" wrapText="1"/>
    </xf>
    <xf borderId="9" fillId="0" fontId="3" numFmtId="1" xfId="0" applyAlignment="1" applyBorder="1" applyFont="1" applyNumberFormat="1">
      <alignment horizontal="center" shrinkToFit="0" vertical="center" wrapText="1"/>
    </xf>
    <xf borderId="51" fillId="0" fontId="3" numFmtId="0" xfId="0" applyAlignment="1" applyBorder="1" applyFont="1">
      <alignment horizontal="center" shrinkToFit="0" vertical="center" wrapText="1"/>
    </xf>
    <xf borderId="51" fillId="0" fontId="3" numFmtId="49" xfId="0" applyAlignment="1" applyBorder="1" applyFont="1" applyNumberFormat="1">
      <alignment horizontal="center" shrinkToFit="0" vertical="center" wrapText="1"/>
    </xf>
    <xf borderId="81" fillId="0" fontId="3" numFmtId="1" xfId="0" applyAlignment="1" applyBorder="1" applyFont="1" applyNumberFormat="1">
      <alignment horizontal="center" vertical="center"/>
    </xf>
    <xf borderId="0" fillId="0" fontId="3" numFmtId="164" xfId="0" applyFont="1" applyNumberFormat="1"/>
    <xf borderId="0" fillId="0" fontId="3" numFmtId="1" xfId="0" applyAlignment="1" applyFont="1" applyNumberFormat="1">
      <alignment shrinkToFit="0" vertical="center" wrapText="1"/>
    </xf>
    <xf borderId="35" fillId="0" fontId="3" numFmtId="1" xfId="0" applyAlignment="1" applyBorder="1" applyFont="1" applyNumberFormat="1">
      <alignment horizontal="center" vertical="center"/>
    </xf>
    <xf borderId="0" fillId="0" fontId="3" numFmtId="1" xfId="0" applyFont="1" applyNumberFormat="1"/>
    <xf borderId="0" fillId="0" fontId="7" numFmtId="0" xfId="0" applyAlignment="1" applyFont="1">
      <alignment horizontal="center"/>
    </xf>
    <xf borderId="0" fillId="0" fontId="7" numFmtId="0" xfId="0" applyFont="1"/>
    <xf borderId="0" fillId="0" fontId="10" numFmtId="0" xfId="0" applyFont="1"/>
    <xf borderId="0" fillId="0" fontId="10" numFmtId="0" xfId="0" applyAlignment="1" applyFont="1">
      <alignment horizontal="center"/>
    </xf>
    <xf borderId="0" fillId="0" fontId="10" numFmtId="169" xfId="0" applyFont="1" applyNumberFormat="1"/>
    <xf borderId="0" fillId="0" fontId="10" numFmtId="9" xfId="0" applyAlignment="1" applyFont="1" applyNumberFormat="1">
      <alignment horizontal="center"/>
    </xf>
    <xf borderId="40" fillId="0" fontId="3" numFmtId="1" xfId="0" applyAlignment="1" applyBorder="1" applyFont="1" applyNumberFormat="1">
      <alignment horizontal="center" vertical="center"/>
    </xf>
    <xf borderId="3" fillId="2" fontId="3" numFmtId="164" xfId="0" applyAlignment="1" applyBorder="1" applyFill="1" applyFont="1" applyNumberFormat="1">
      <alignment vertical="center"/>
    </xf>
    <xf borderId="0" fillId="0" fontId="3" numFmtId="165" xfId="0" applyAlignment="1" applyFont="1" applyNumberFormat="1">
      <alignment horizontal="center" vertical="center"/>
    </xf>
    <xf borderId="0" fillId="0" fontId="11" numFmtId="0" xfId="0" applyAlignment="1" applyFont="1">
      <alignment horizontal="center" vertical="center"/>
    </xf>
    <xf borderId="0" fillId="0" fontId="12" numFmtId="0" xfId="0" applyAlignment="1" applyFont="1">
      <alignment horizontal="center"/>
    </xf>
    <xf borderId="0" fillId="0" fontId="13" numFmtId="0" xfId="0" applyAlignment="1" applyFont="1">
      <alignment horizontal="center" vertical="center"/>
    </xf>
    <xf borderId="0" fillId="0" fontId="12" numFmtId="0" xfId="0" applyAlignment="1" applyFont="1">
      <alignment horizontal="left"/>
    </xf>
    <xf borderId="0" fillId="0" fontId="14" numFmtId="0" xfId="0" applyAlignment="1" applyFont="1">
      <alignment horizontal="center" vertical="center"/>
    </xf>
    <xf borderId="0" fillId="0" fontId="12" numFmtId="0" xfId="0" applyAlignment="1" applyFont="1">
      <alignment horizontal="center" readingOrder="0"/>
    </xf>
    <xf borderId="0" fillId="0" fontId="15" numFmtId="0" xfId="0" applyAlignment="1" applyFont="1">
      <alignment horizontal="center" vertical="center"/>
    </xf>
    <xf borderId="0" fillId="0" fontId="11" numFmtId="0" xfId="0" applyAlignment="1" applyFont="1">
      <alignment horizontal="center"/>
    </xf>
    <xf borderId="0" fillId="0" fontId="15" numFmtId="0" xfId="0" applyAlignment="1" applyFont="1">
      <alignment horizontal="left" vertical="center"/>
    </xf>
    <xf borderId="0" fillId="0" fontId="16" numFmtId="0" xfId="0" applyAlignment="1" applyFont="1">
      <alignment vertical="center"/>
    </xf>
    <xf borderId="0" fillId="0" fontId="11" numFmtId="1" xfId="0" applyAlignment="1" applyFont="1" applyNumberFormat="1">
      <alignment horizontal="center" vertical="center"/>
    </xf>
    <xf borderId="0" fillId="0" fontId="11" numFmtId="0" xfId="0" applyAlignment="1" applyFont="1">
      <alignment vertical="center"/>
    </xf>
    <xf borderId="0" fillId="0" fontId="17" numFmtId="0" xfId="0" applyFont="1"/>
    <xf borderId="0" fillId="0" fontId="18" numFmtId="0" xfId="0" applyAlignment="1" applyFont="1">
      <alignment vertical="center"/>
    </xf>
    <xf borderId="0" fillId="0" fontId="17" numFmtId="0" xfId="0" applyAlignment="1" applyFont="1">
      <alignment horizontal="center"/>
    </xf>
    <xf borderId="0" fillId="0" fontId="12" numFmtId="0" xfId="0" applyAlignment="1" applyFont="1">
      <alignment vertical="center"/>
    </xf>
    <xf borderId="0" fillId="0" fontId="19" numFmtId="0" xfId="0" applyAlignment="1" applyFont="1">
      <alignment readingOrder="0"/>
    </xf>
    <xf borderId="0" fillId="0" fontId="11" numFmtId="0" xfId="0" applyAlignment="1" applyFont="1">
      <alignment horizontal="center" readingOrder="0" vertical="center"/>
    </xf>
    <xf quotePrefix="1" borderId="0" fillId="0" fontId="11" numFmtId="0" xfId="0" applyAlignment="1" applyFont="1">
      <alignment vertical="center"/>
    </xf>
    <xf quotePrefix="1" borderId="0" fillId="0" fontId="11" numFmtId="0" xfId="0" applyAlignment="1" applyFont="1">
      <alignment horizontal="center" vertical="center"/>
    </xf>
    <xf borderId="0" fillId="0" fontId="11" numFmtId="49" xfId="0" applyAlignment="1" applyFont="1" applyNumberFormat="1">
      <alignment horizontal="center" vertical="center"/>
    </xf>
    <xf quotePrefix="1" borderId="0" fillId="0" fontId="15" numFmtId="0" xfId="0" applyAlignment="1" applyFont="1">
      <alignment horizontal="center" vertical="center"/>
    </xf>
    <xf borderId="0" fillId="0" fontId="15" numFmtId="1" xfId="0" applyAlignment="1" applyFont="1" applyNumberFormat="1">
      <alignment horizontal="center" vertical="center"/>
    </xf>
    <xf borderId="0" fillId="0" fontId="11" numFmtId="0" xfId="0" applyAlignment="1" applyFont="1">
      <alignment horizontal="left" shrinkToFit="0" vertical="center" wrapText="1"/>
    </xf>
    <xf quotePrefix="1" borderId="0" fillId="0" fontId="11" numFmtId="1" xfId="0" applyAlignment="1" applyFont="1" applyNumberFormat="1">
      <alignment horizontal="center" vertical="center"/>
    </xf>
    <xf borderId="0" fillId="0" fontId="11" numFmtId="0" xfId="0" applyAlignment="1" applyFont="1">
      <alignment shrinkToFit="0" vertical="center" wrapText="1"/>
    </xf>
    <xf borderId="0" fillId="0" fontId="12" numFmtId="0" xfId="0" applyAlignment="1" applyFont="1">
      <alignment horizontal="center" vertical="center"/>
    </xf>
    <xf quotePrefix="1" borderId="0" fillId="0" fontId="15" numFmtId="170" xfId="0" applyAlignment="1" applyFont="1" applyNumberFormat="1">
      <alignment horizontal="center" vertical="center"/>
    </xf>
    <xf borderId="0" fillId="0" fontId="11" numFmtId="0" xfId="0" applyAlignment="1" applyFont="1">
      <alignment horizontal="left" vertical="center"/>
    </xf>
    <xf quotePrefix="1" borderId="0" fillId="0" fontId="11" numFmtId="49" xfId="0" applyAlignment="1" applyFont="1" applyNumberFormat="1">
      <alignment horizontal="center" vertical="center"/>
    </xf>
    <xf borderId="0" fillId="0" fontId="15" numFmtId="0" xfId="0" applyAlignment="1" applyFont="1">
      <alignment vertical="center"/>
    </xf>
    <xf borderId="0" fillId="0" fontId="15" numFmtId="0" xfId="0" applyAlignment="1" applyFont="1">
      <alignment horizontal="left" shrinkToFit="0" vertical="center" wrapText="1"/>
    </xf>
    <xf borderId="3" fillId="2" fontId="11" numFmtId="0" xfId="0" applyAlignment="1" applyBorder="1" applyFill="1" applyFont="1">
      <alignment horizontal="center" vertical="center"/>
    </xf>
    <xf borderId="3" fillId="2" fontId="11" numFmtId="0" xfId="0" applyAlignment="1" applyBorder="1" applyFill="1" applyFont="1">
      <alignment shrinkToFit="0" vertical="center" wrapText="1"/>
    </xf>
    <xf borderId="0" fillId="0" fontId="11" numFmtId="0" xfId="0" applyFont="1"/>
    <xf borderId="3" fillId="2" fontId="11" numFmtId="1" xfId="0" applyAlignment="1" applyBorder="1" applyFill="1" applyFont="1" applyNumberFormat="1">
      <alignment horizontal="center" vertical="center"/>
    </xf>
    <xf borderId="3" fillId="2" fontId="11" numFmtId="0" xfId="0" applyAlignment="1" applyBorder="1" applyFill="1" applyFont="1">
      <alignment horizontal="left" shrinkToFit="0" vertical="center" wrapText="1"/>
    </xf>
    <xf borderId="0" fillId="0" fontId="20" numFmtId="0" xfId="0" applyFont="1"/>
    <xf quotePrefix="1" borderId="0" fillId="0" fontId="3" numFmtId="0" xfId="0" applyFont="1"/>
    <xf borderId="44" fillId="0" fontId="3" numFmtId="0" xfId="0" applyAlignment="1" applyBorder="1" applyFont="1">
      <alignment shrinkToFit="0" vertical="center" wrapText="1"/>
    </xf>
    <xf borderId="58" fillId="0" fontId="21" numFmtId="168" xfId="0" applyAlignment="1" applyBorder="1" applyFont="1" applyNumberFormat="1">
      <alignment horizontal="center" vertical="center"/>
    </xf>
    <xf quotePrefix="1" borderId="0" fillId="0" fontId="3" numFmtId="0" xfId="0" applyAlignment="1" applyFont="1">
      <alignment horizontal="center"/>
    </xf>
    <xf borderId="0" fillId="0" fontId="12" numFmtId="1" xfId="0" applyAlignment="1" applyFont="1" applyNumberFormat="1">
      <alignment horizontal="center"/>
    </xf>
    <xf borderId="0" fillId="0" fontId="12" numFmtId="0" xfId="0" applyFont="1"/>
    <xf borderId="0" fillId="0" fontId="12" numFmtId="1" xfId="0" applyAlignment="1" applyFont="1" applyNumberFormat="1">
      <alignment horizontal="center" shrinkToFit="0" vertical="center" wrapText="1"/>
    </xf>
    <xf quotePrefix="1" borderId="0" fillId="0" fontId="12" numFmtId="1" xfId="0" applyAlignment="1" applyFont="1" applyNumberFormat="1">
      <alignment horizontal="center" vertical="center"/>
    </xf>
    <xf quotePrefix="1" borderId="0" fillId="0" fontId="12" numFmtId="0" xfId="0" applyAlignment="1" applyFont="1">
      <alignment vertical="center"/>
    </xf>
    <xf borderId="0" fillId="0" fontId="12" numFmtId="1" xfId="0" applyAlignment="1" applyFont="1" applyNumberFormat="1">
      <alignment horizontal="center" vertical="center"/>
    </xf>
    <xf borderId="0" fillId="0" fontId="12" numFmtId="0" xfId="0" applyAlignment="1" applyFont="1">
      <alignment horizontal="left" vertical="center"/>
    </xf>
    <xf quotePrefix="1" borderId="0" fillId="0" fontId="12" numFmtId="1" xfId="0" applyAlignment="1" applyFont="1" applyNumberFormat="1">
      <alignment horizontal="center" shrinkToFit="0" vertical="center" wrapText="1"/>
    </xf>
    <xf borderId="0" fillId="0" fontId="12" numFmtId="0" xfId="0" applyAlignment="1" applyFont="1">
      <alignment horizontal="center" shrinkToFit="0" vertical="center" wrapText="1"/>
    </xf>
    <xf borderId="0" fillId="0" fontId="12" numFmtId="0" xfId="0" applyAlignment="1" applyFont="1">
      <alignment horizontal="left" readingOrder="1" vertical="center"/>
    </xf>
    <xf borderId="0" fillId="0" fontId="12" numFmtId="1" xfId="0" applyAlignment="1" applyFont="1" applyNumberFormat="1">
      <alignment horizontal="center" readingOrder="1" shrinkToFit="0" vertical="center" wrapText="1"/>
    </xf>
    <xf quotePrefix="1" borderId="0" fillId="0" fontId="12" numFmtId="1" xfId="0" applyFont="1" applyNumberFormat="1"/>
    <xf borderId="0" fillId="0" fontId="12" numFmtId="1" xfId="0" applyFont="1" applyNumberFormat="1"/>
    <xf borderId="3" fillId="3" fontId="10" numFmtId="171" xfId="0" applyAlignment="1" applyBorder="1" applyFill="1" applyFont="1" applyNumberFormat="1">
      <alignment vertical="center"/>
    </xf>
    <xf borderId="3" fillId="3" fontId="10" numFmtId="172" xfId="0" applyAlignment="1" applyBorder="1" applyFill="1" applyFont="1" applyNumberFormat="1">
      <alignment vertical="center"/>
    </xf>
    <xf borderId="0" fillId="0" fontId="10" numFmtId="172" xfId="0" applyAlignment="1" applyFont="1" applyNumberFormat="1">
      <alignment vertical="center"/>
    </xf>
    <xf borderId="3" fillId="10" fontId="11" numFmtId="0" xfId="0" applyAlignment="1" applyBorder="1" applyFill="1" applyFont="1">
      <alignment horizontal="center" vertical="center"/>
    </xf>
    <xf borderId="3" fillId="10" fontId="11" numFmtId="0" xfId="0" applyAlignment="1" applyBorder="1" applyFill="1" applyFont="1">
      <alignment vertical="center"/>
    </xf>
    <xf borderId="3" fillId="10" fontId="11" numFmtId="49" xfId="0" applyAlignment="1" applyBorder="1" applyFill="1" applyFont="1" applyNumberFormat="1">
      <alignment horizontal="center" vertical="center"/>
    </xf>
    <xf borderId="0" fillId="0" fontId="16" numFmtId="0" xfId="0" applyFont="1"/>
    <xf borderId="81" fillId="0" fontId="3" numFmtId="0" xfId="0" applyAlignment="1" applyBorder="1" applyFont="1">
      <alignment horizontal="center" vertical="center"/>
    </xf>
    <xf borderId="82" fillId="2" fontId="3" numFmtId="0" xfId="0" applyAlignment="1" applyBorder="1" applyFill="1" applyFont="1">
      <alignment horizontal="center"/>
    </xf>
    <xf borderId="83" fillId="2" fontId="3" numFmtId="0" xfId="0" applyAlignment="1" applyBorder="1" applyFill="1" applyFont="1">
      <alignment horizontal="center"/>
    </xf>
    <xf borderId="84" fillId="2" fontId="3" numFmtId="0" xfId="0" applyAlignment="1" applyBorder="1" applyFill="1" applyFont="1">
      <alignment horizontal="center"/>
    </xf>
    <xf borderId="82" fillId="2" fontId="3" numFmtId="0" xfId="0" applyAlignment="1" applyBorder="1" applyFill="1" applyFont="1">
      <alignment horizontal="center" vertical="center"/>
    </xf>
    <xf borderId="83" fillId="2" fontId="3" numFmtId="0" xfId="0" applyBorder="1" applyFill="1" applyFont="1"/>
    <xf borderId="84" fillId="2" fontId="3" numFmtId="0" xfId="0" applyAlignment="1" applyBorder="1" applyFill="1" applyFont="1">
      <alignment horizontal="center" vertical="center"/>
    </xf>
    <xf borderId="3" fillId="10" fontId="3" numFmtId="0" xfId="0" applyAlignment="1" applyBorder="1" applyFill="1" applyFont="1">
      <alignment horizontal="center" vertical="center"/>
    </xf>
    <xf borderId="3" fillId="10" fontId="3" numFmtId="0" xfId="0" applyAlignment="1" applyBorder="1" applyFill="1" applyFont="1">
      <alignment vertical="center"/>
    </xf>
    <xf borderId="3" fillId="10" fontId="3" numFmtId="49" xfId="0" applyAlignment="1" applyBorder="1" applyFill="1" applyFont="1" applyNumberFormat="1">
      <alignment horizontal="center" vertical="center"/>
    </xf>
    <xf borderId="0" fillId="0" fontId="22" numFmtId="0" xfId="0" applyFont="1"/>
    <xf borderId="81" fillId="0" fontId="3" numFmtId="49" xfId="0" applyAlignment="1" applyBorder="1" applyFont="1" applyNumberFormat="1">
      <alignment horizontal="center" vertical="center"/>
    </xf>
    <xf borderId="18" fillId="0" fontId="2" numFmtId="0" xfId="0" applyBorder="1" applyFont="1"/>
    <xf borderId="17" fillId="0" fontId="3" numFmtId="0" xfId="0" applyAlignment="1" applyBorder="1" applyFont="1">
      <alignment shrinkToFit="0" vertical="center" wrapText="1"/>
    </xf>
    <xf borderId="17" fillId="0" fontId="1" numFmtId="3" xfId="0" applyAlignment="1" applyBorder="1" applyFont="1" applyNumberFormat="1">
      <alignment horizontal="center" shrinkToFit="0" vertical="center" wrapText="1"/>
    </xf>
    <xf borderId="30" fillId="0" fontId="3" numFmtId="0" xfId="0" applyAlignment="1" applyBorder="1" applyFont="1">
      <alignment shrinkToFit="0" vertical="center" wrapText="1"/>
    </xf>
    <xf borderId="3" fillId="2" fontId="1" numFmtId="0" xfId="0" applyAlignment="1" applyBorder="1" applyFill="1" applyFont="1">
      <alignment horizontal="center" shrinkToFit="0" vertical="center" wrapText="1"/>
    </xf>
    <xf borderId="3" fillId="2" fontId="1" numFmtId="0" xfId="0" applyAlignment="1" applyBorder="1" applyFill="1" applyFont="1">
      <alignment horizontal="left" shrinkToFit="0" vertical="center" wrapText="1"/>
    </xf>
    <xf borderId="3" fillId="2" fontId="1" numFmtId="49" xfId="0" applyAlignment="1" applyBorder="1" applyFill="1" applyFont="1" applyNumberFormat="1">
      <alignment horizontal="center" shrinkToFit="0" vertical="center" wrapText="1"/>
    </xf>
    <xf borderId="3" fillId="2" fontId="1" numFmtId="1" xfId="0" applyAlignment="1" applyBorder="1" applyFill="1" applyFont="1" applyNumberFormat="1">
      <alignment horizontal="center" shrinkToFit="0" vertical="center" wrapText="1"/>
    </xf>
    <xf borderId="3" fillId="2" fontId="1" numFmtId="164" xfId="0" applyAlignment="1" applyBorder="1" applyFill="1" applyFont="1" applyNumberFormat="1">
      <alignment shrinkToFit="0" vertical="center" wrapText="1"/>
    </xf>
    <xf borderId="3" fillId="2" fontId="1" numFmtId="0" xfId="0" applyAlignment="1" applyBorder="1" applyFill="1" applyFont="1">
      <alignment shrinkToFit="0" vertical="center" wrapText="1"/>
    </xf>
  </cellXfs>
  <cellStyles count="1">
    <cellStyle xfId="0" name="Normal" builtinId="0"/>
  </cellStyles>
  <dxfs count="3">
    <dxf>
      <font>
        <color rgb="FFFF0000"/>
      </font>
      <fill>
        <patternFill patternType="solid">
          <fgColor rgb="FFD99594"/>
          <bgColor rgb="FFD99594"/>
        </patternFill>
      </fill>
      <border/>
    </dxf>
    <dxf>
      <font/>
      <fill>
        <patternFill patternType="none"/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ocumenttasks/documenttask1.xml><?xml version="1.0" encoding="utf-8"?>
<Tasks xmlns="http://schemas.microsoft.com/office/tasks/2019/documenttasks"/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1.png"/><Relationship Id="rId3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19</xdr:col>
      <xdr:colOff>323850</xdr:colOff>
      <xdr:row>3</xdr:row>
      <xdr:rowOff>38100</xdr:rowOff>
    </xdr:from>
    <xdr:ext cx="3324225" cy="1228725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381000</xdr:colOff>
      <xdr:row>15</xdr:row>
      <xdr:rowOff>38100</xdr:rowOff>
    </xdr:from>
    <xdr:ext cx="762000" cy="10858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28</xdr:row>
      <xdr:rowOff>19050</xdr:rowOff>
    </xdr:from>
    <xdr:ext cx="6629400" cy="112395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19050</xdr:colOff>
      <xdr:row>40</xdr:row>
      <xdr:rowOff>28575</xdr:rowOff>
    </xdr:from>
    <xdr:ext cx="4229100" cy="1314450"/>
    <xdr:pic>
      <xdr:nvPicPr>
        <xdr:cNvPr id="0" name="image2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User" id="{3d452ecd-330c-4c64-b9d9-2f7c960e1b76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B661" dT="2026-09-05T04:21:35.00" personId="{3d452ecd-330c-4c64-b9d9-2f7c960e1b76}" id="{024074ee-0218-4f64-9731-a58fd226adf6}" done="0">
    <x18tc:text xml:space="preserve">Gaji bln Maret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a.me/" TargetMode="External"/><Relationship Id="rId2" Type="http://schemas.openxmlformats.org/officeDocument/2006/relationships/hyperlink" Target="mailto:subremunerasi@gmail.com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9.xml"/><Relationship Id="rId5" Type="http://schemas.openxmlformats.org/officeDocument/2006/relationships/vmlDrawing" Target="../drawings/vmlDrawing1.v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57"/>
    <col customWidth="1" min="2" max="13" width="9.14"/>
    <col customWidth="1" min="14" max="14" width="3.57"/>
    <col customWidth="1" min="15" max="29" width="9.14"/>
  </cols>
  <sheetData>
    <row r="1">
      <c r="A1" s="3"/>
      <c r="B1" s="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4"/>
      <c r="N2" s="10" t="s">
        <v>3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11"/>
    </row>
    <row r="3">
      <c r="A3" s="3"/>
      <c r="B3" s="5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2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14"/>
    </row>
    <row r="4">
      <c r="A4" s="3">
        <v>1.0</v>
      </c>
      <c r="B4" s="5" t="s">
        <v>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12"/>
      <c r="O4" s="16" t="s">
        <v>9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19"/>
    </row>
    <row r="5">
      <c r="A5" s="3">
        <v>2.0</v>
      </c>
      <c r="B5" s="5" t="s">
        <v>14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12"/>
      <c r="O5" s="21" t="s">
        <v>15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14"/>
    </row>
    <row r="6">
      <c r="A6" s="3"/>
      <c r="B6" s="23" t="s">
        <v>17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2"/>
      <c r="O6" s="21" t="s">
        <v>19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14"/>
    </row>
    <row r="7">
      <c r="A7" s="3">
        <v>3.0</v>
      </c>
      <c r="B7" s="5" t="s">
        <v>20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2"/>
      <c r="O7" s="21" t="s">
        <v>21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14"/>
    </row>
    <row r="8">
      <c r="A8" s="3"/>
      <c r="B8" s="28" t="s">
        <v>22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2"/>
      <c r="O8" s="32" t="s">
        <v>25</v>
      </c>
      <c r="T8" s="8"/>
      <c r="U8" s="8"/>
      <c r="V8" s="8"/>
      <c r="W8" s="8"/>
      <c r="X8" s="8"/>
      <c r="Y8" s="8"/>
      <c r="Z8" s="8"/>
      <c r="AA8" s="14"/>
    </row>
    <row r="9">
      <c r="A9" s="3"/>
      <c r="B9" s="28" t="s">
        <v>30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12"/>
      <c r="T9" s="8"/>
      <c r="U9" s="8"/>
      <c r="V9" s="8"/>
      <c r="W9" s="8"/>
      <c r="X9" s="8"/>
      <c r="Y9" s="8"/>
      <c r="Z9" s="8"/>
      <c r="AA9" s="14"/>
      <c r="AB9" s="6"/>
      <c r="AC9" s="6"/>
    </row>
    <row r="10">
      <c r="A10" s="3"/>
      <c r="B10" s="28" t="s">
        <v>31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12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14"/>
      <c r="AB10" s="6"/>
      <c r="AC10" s="6"/>
    </row>
    <row r="11">
      <c r="A11" s="3">
        <v>4.0</v>
      </c>
      <c r="B11" s="5" t="s">
        <v>33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12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14"/>
      <c r="AB11" s="6"/>
      <c r="AC11" s="6"/>
    </row>
    <row r="12">
      <c r="A12" s="3">
        <v>5.0</v>
      </c>
      <c r="B12" s="5" t="s">
        <v>35</v>
      </c>
      <c r="C12" s="8"/>
      <c r="D12" s="8"/>
      <c r="E12" s="8"/>
      <c r="F12" s="8"/>
      <c r="G12" s="8"/>
      <c r="H12" s="8"/>
      <c r="I12" s="8"/>
      <c r="J12" s="8" t="s">
        <v>36</v>
      </c>
      <c r="K12" s="8"/>
      <c r="L12" s="8"/>
      <c r="M12" s="8"/>
      <c r="N12" s="12"/>
      <c r="O12" s="36" t="s">
        <v>37</v>
      </c>
      <c r="P12" s="40"/>
      <c r="Q12" s="40"/>
      <c r="R12" s="40"/>
      <c r="S12" s="40"/>
      <c r="T12" s="8"/>
      <c r="U12" s="8"/>
      <c r="V12" s="8"/>
      <c r="W12" s="8"/>
      <c r="X12" s="8"/>
      <c r="Y12" s="8"/>
      <c r="Z12" s="8"/>
      <c r="AA12" s="14"/>
      <c r="AB12" s="6"/>
      <c r="AC12" s="6"/>
    </row>
    <row r="13">
      <c r="A13" s="3"/>
      <c r="B13" s="28" t="s">
        <v>42</v>
      </c>
      <c r="C13" s="8"/>
      <c r="D13" s="8"/>
      <c r="E13" s="8"/>
      <c r="F13" s="8"/>
      <c r="G13" s="8"/>
      <c r="H13" s="8"/>
      <c r="I13" s="8"/>
      <c r="J13" s="43" t="s">
        <v>43</v>
      </c>
      <c r="K13" s="8"/>
      <c r="L13" s="8"/>
      <c r="M13" s="8"/>
      <c r="N13" s="12"/>
      <c r="O13" s="6" t="s">
        <v>44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14"/>
      <c r="AB13" s="6"/>
      <c r="AC13" s="6"/>
    </row>
    <row r="14">
      <c r="A14" s="3"/>
      <c r="B14" s="28" t="s">
        <v>45</v>
      </c>
      <c r="C14" s="8"/>
      <c r="D14" s="8"/>
      <c r="E14" s="8"/>
      <c r="F14" s="8"/>
      <c r="G14" s="8"/>
      <c r="H14" s="8"/>
      <c r="I14" s="8"/>
      <c r="J14" s="43" t="s">
        <v>46</v>
      </c>
      <c r="K14" s="8"/>
      <c r="L14" s="8"/>
      <c r="M14" s="8"/>
      <c r="N14" s="12"/>
      <c r="O14" s="16" t="s">
        <v>47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14"/>
      <c r="AB14" s="6"/>
      <c r="AC14" s="6"/>
    </row>
    <row r="15">
      <c r="A15" s="3"/>
      <c r="B15" s="28" t="s">
        <v>48</v>
      </c>
      <c r="C15" s="8"/>
      <c r="D15" s="8"/>
      <c r="E15" s="8"/>
      <c r="F15" s="8"/>
      <c r="G15" s="8"/>
      <c r="H15" s="8"/>
      <c r="I15" s="8"/>
      <c r="J15" s="43" t="s">
        <v>49</v>
      </c>
      <c r="K15" s="8"/>
      <c r="L15" s="8"/>
      <c r="M15" s="8"/>
      <c r="N15" s="12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14"/>
      <c r="AB15" s="6"/>
      <c r="AC15" s="6"/>
    </row>
    <row r="16">
      <c r="A16" s="3">
        <v>6.0</v>
      </c>
      <c r="B16" s="5" t="s">
        <v>50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2"/>
      <c r="O16" s="36" t="s">
        <v>51</v>
      </c>
      <c r="P16" s="40"/>
      <c r="Q16" s="40"/>
      <c r="R16" s="40"/>
      <c r="S16" s="40"/>
      <c r="T16" s="8"/>
      <c r="U16" s="8"/>
      <c r="V16" s="8"/>
      <c r="W16" s="8"/>
      <c r="X16" s="8"/>
      <c r="Y16" s="8"/>
      <c r="Z16" s="8"/>
      <c r="AA16" s="14"/>
      <c r="AB16" s="6"/>
      <c r="AC16" s="6"/>
    </row>
    <row r="17">
      <c r="A17" s="3"/>
      <c r="B17" s="28" t="s">
        <v>52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2"/>
      <c r="O17" s="8" t="s">
        <v>53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14"/>
      <c r="AB17" s="6"/>
      <c r="AC17" s="6"/>
    </row>
    <row r="18">
      <c r="A18" s="3"/>
      <c r="B18" s="28" t="s">
        <v>30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2"/>
      <c r="O18" s="16" t="s">
        <v>54</v>
      </c>
      <c r="P18" s="8"/>
      <c r="Q18" s="8"/>
      <c r="R18" s="8"/>
      <c r="S18" s="8"/>
      <c r="T18" s="8"/>
      <c r="U18" s="8" t="s">
        <v>55</v>
      </c>
      <c r="V18" s="8"/>
      <c r="W18" s="8"/>
      <c r="X18" s="8"/>
      <c r="Y18" s="8"/>
      <c r="Z18" s="8"/>
      <c r="AA18" s="14"/>
      <c r="AB18" s="6"/>
      <c r="AC18" s="6"/>
    </row>
    <row r="19">
      <c r="A19" s="3"/>
      <c r="B19" s="28" t="s">
        <v>31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2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14"/>
    </row>
    <row r="20">
      <c r="A20" s="3"/>
      <c r="B20" s="28" t="s">
        <v>57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2"/>
      <c r="O20" s="36" t="s">
        <v>58</v>
      </c>
      <c r="P20" s="40"/>
      <c r="Q20" s="40"/>
      <c r="R20" s="40"/>
      <c r="S20" s="40"/>
      <c r="T20" s="8"/>
      <c r="U20" s="8"/>
      <c r="V20" s="8"/>
      <c r="W20" s="8"/>
      <c r="X20" s="8"/>
      <c r="Y20" s="8"/>
      <c r="Z20" s="8"/>
      <c r="AA20" s="14"/>
    </row>
    <row r="21" ht="15.75" customHeight="1">
      <c r="A21" s="3">
        <v>7.0</v>
      </c>
      <c r="B21" s="5" t="s">
        <v>59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2"/>
      <c r="O21" s="6" t="s">
        <v>60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14"/>
    </row>
    <row r="22" ht="15.75" customHeight="1">
      <c r="A22" s="3"/>
      <c r="B22" s="5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2"/>
      <c r="O22" s="16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14"/>
    </row>
    <row r="23" ht="15.75" customHeight="1">
      <c r="A23" s="3"/>
      <c r="B23" s="5" t="s">
        <v>61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2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14"/>
    </row>
    <row r="24" ht="15.75" customHeight="1">
      <c r="A24" s="3">
        <v>1.0</v>
      </c>
      <c r="B24" s="5" t="s">
        <v>20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2"/>
      <c r="O24" s="16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14"/>
    </row>
    <row r="25" ht="15.75" customHeight="1">
      <c r="A25" s="3">
        <v>2.0</v>
      </c>
      <c r="B25" s="5" t="s">
        <v>64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2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14"/>
    </row>
    <row r="26" ht="15.75" customHeight="1">
      <c r="A26" s="3">
        <v>3.0</v>
      </c>
      <c r="B26" s="5" t="s">
        <v>65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2"/>
      <c r="O26" s="16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14"/>
    </row>
    <row r="27" ht="15.75" customHeight="1">
      <c r="A27" s="3"/>
      <c r="B27" s="28" t="s">
        <v>22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2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14"/>
    </row>
    <row r="28" ht="15.75" customHeight="1">
      <c r="A28" s="3"/>
      <c r="B28" s="5" t="s">
        <v>66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2"/>
      <c r="O28" s="8" t="s">
        <v>67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14"/>
    </row>
    <row r="29" ht="15.75" customHeight="1">
      <c r="A29" s="3"/>
      <c r="B29" s="28" t="s">
        <v>68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2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14"/>
    </row>
    <row r="30" ht="15.75" customHeight="1">
      <c r="A30" s="3">
        <v>4.0</v>
      </c>
      <c r="B30" s="5" t="s">
        <v>33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2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14"/>
    </row>
    <row r="31" ht="15.75" customHeight="1">
      <c r="A31" s="3"/>
      <c r="B31" s="28" t="s">
        <v>52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2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14"/>
    </row>
    <row r="32" ht="15.75" customHeight="1">
      <c r="A32" s="3"/>
      <c r="B32" s="28" t="s">
        <v>30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2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14"/>
    </row>
    <row r="33" ht="15.75" customHeight="1">
      <c r="A33" s="3">
        <v>5.0</v>
      </c>
      <c r="B33" s="5" t="s">
        <v>35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2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14"/>
    </row>
    <row r="34" ht="15.75" customHeight="1">
      <c r="A34" s="3">
        <v>6.0</v>
      </c>
      <c r="B34" s="5" t="s">
        <v>50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2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14"/>
    </row>
    <row r="35" ht="15.75" customHeight="1">
      <c r="A35" s="3"/>
      <c r="B35" s="5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2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14"/>
    </row>
    <row r="36" ht="15.75" customHeight="1">
      <c r="A36" s="3"/>
      <c r="B36" s="5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2"/>
      <c r="O36" s="8" t="s">
        <v>70</v>
      </c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14"/>
    </row>
    <row r="37" ht="15.75" customHeight="1">
      <c r="A37" s="3"/>
      <c r="B37" s="52" t="s">
        <v>72</v>
      </c>
      <c r="C37" s="2"/>
      <c r="D37" s="2"/>
      <c r="E37" s="2"/>
      <c r="F37" s="4"/>
      <c r="G37" s="8"/>
      <c r="H37" s="54" t="s">
        <v>74</v>
      </c>
      <c r="I37" s="55"/>
      <c r="J37" s="55"/>
      <c r="K37" s="55"/>
      <c r="L37" s="56"/>
      <c r="M37" s="8"/>
      <c r="N37" s="12"/>
      <c r="O37" s="43" t="s">
        <v>75</v>
      </c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14"/>
    </row>
    <row r="38" ht="15.75" customHeight="1">
      <c r="A38" s="3"/>
      <c r="B38" s="52" t="s">
        <v>76</v>
      </c>
      <c r="C38" s="2"/>
      <c r="D38" s="2"/>
      <c r="E38" s="2"/>
      <c r="F38" s="4"/>
      <c r="G38" s="8"/>
      <c r="H38" s="61"/>
      <c r="I38" s="62"/>
      <c r="J38" s="62"/>
      <c r="K38" s="62"/>
      <c r="L38" s="63"/>
      <c r="M38" s="8"/>
      <c r="N38" s="12"/>
      <c r="O38" s="43" t="s">
        <v>77</v>
      </c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14"/>
    </row>
    <row r="39" ht="15.75" customHeight="1">
      <c r="A39" s="3"/>
      <c r="B39" s="94"/>
      <c r="C39" s="94"/>
      <c r="D39" s="94"/>
      <c r="E39" s="94"/>
      <c r="F39" s="94"/>
      <c r="G39" s="8"/>
      <c r="H39" s="8"/>
      <c r="I39" s="8"/>
      <c r="J39" s="8"/>
      <c r="K39" s="8"/>
      <c r="L39" s="8"/>
      <c r="M39" s="8"/>
      <c r="N39" s="12"/>
      <c r="O39" s="43" t="s">
        <v>79</v>
      </c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14"/>
    </row>
    <row r="40" ht="15.75" customHeight="1">
      <c r="A40" s="3"/>
      <c r="B40" s="95" t="s">
        <v>80</v>
      </c>
      <c r="C40" s="94"/>
      <c r="D40" s="94"/>
      <c r="E40" s="94"/>
      <c r="F40" s="94"/>
      <c r="G40" s="8"/>
      <c r="H40" s="8"/>
      <c r="I40" s="8"/>
      <c r="J40" s="8"/>
      <c r="K40" s="8"/>
      <c r="L40" s="8"/>
      <c r="M40" s="8"/>
      <c r="N40" s="12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14"/>
    </row>
    <row r="41" ht="15.75" customHeight="1">
      <c r="A41" s="3"/>
      <c r="B41" s="95" t="s">
        <v>81</v>
      </c>
      <c r="C41" s="94"/>
      <c r="D41" s="94"/>
      <c r="E41" s="94"/>
      <c r="F41" s="94"/>
      <c r="G41" s="8"/>
      <c r="H41" s="8"/>
      <c r="I41" s="8"/>
      <c r="J41" s="8"/>
      <c r="K41" s="8"/>
      <c r="L41" s="8"/>
      <c r="M41" s="14"/>
      <c r="N41" s="12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14"/>
    </row>
    <row r="42" ht="15.75" customHeight="1">
      <c r="A42" s="3"/>
      <c r="B42" s="94"/>
      <c r="C42" s="94"/>
      <c r="D42" s="94"/>
      <c r="E42" s="94"/>
      <c r="F42" s="94"/>
      <c r="G42" s="8"/>
      <c r="H42" s="8"/>
      <c r="I42" s="8"/>
      <c r="J42" s="8"/>
      <c r="K42" s="8"/>
      <c r="L42" s="8"/>
      <c r="M42" s="14"/>
      <c r="N42" s="12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14"/>
    </row>
    <row r="43" ht="15.75" customHeight="1">
      <c r="A43" s="3"/>
      <c r="B43" s="97" t="s">
        <v>82</v>
      </c>
      <c r="C43" s="55"/>
      <c r="D43" s="55"/>
      <c r="E43" s="55"/>
      <c r="F43" s="56"/>
      <c r="G43" s="8"/>
      <c r="H43" s="8"/>
      <c r="I43" s="8"/>
      <c r="J43" s="8"/>
      <c r="K43" s="8"/>
      <c r="L43" s="8"/>
      <c r="M43" s="14"/>
      <c r="N43" s="3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14"/>
    </row>
    <row r="44" ht="15.75" customHeight="1">
      <c r="A44" s="3"/>
      <c r="B44" s="61"/>
      <c r="C44" s="62"/>
      <c r="D44" s="62"/>
      <c r="E44" s="62"/>
      <c r="F44" s="63"/>
      <c r="G44" s="8"/>
      <c r="H44" s="8"/>
      <c r="I44" s="8"/>
      <c r="J44" s="8"/>
      <c r="K44" s="8"/>
      <c r="L44" s="8"/>
      <c r="M44" s="14"/>
      <c r="N44" s="3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14"/>
    </row>
    <row r="45" ht="15.75" customHeight="1">
      <c r="A45" s="3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14"/>
      <c r="N45" s="12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14"/>
    </row>
    <row r="46" ht="15.75" customHeight="1">
      <c r="A46" s="3"/>
      <c r="B46" s="99" t="s">
        <v>83</v>
      </c>
      <c r="C46" s="55"/>
      <c r="D46" s="55"/>
      <c r="E46" s="55"/>
      <c r="F46" s="56"/>
      <c r="G46" s="8"/>
      <c r="H46" s="101" t="s">
        <v>85</v>
      </c>
      <c r="I46" s="55"/>
      <c r="J46" s="55"/>
      <c r="K46" s="55"/>
      <c r="L46" s="56"/>
      <c r="M46" s="102"/>
      <c r="N46" s="12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14"/>
    </row>
    <row r="47" ht="15.75" customHeight="1">
      <c r="A47" s="3"/>
      <c r="B47" s="61"/>
      <c r="C47" s="62"/>
      <c r="D47" s="62"/>
      <c r="E47" s="62"/>
      <c r="F47" s="63"/>
      <c r="G47" s="8"/>
      <c r="H47" s="61"/>
      <c r="I47" s="62"/>
      <c r="J47" s="62"/>
      <c r="K47" s="62"/>
      <c r="L47" s="63"/>
      <c r="M47" s="102"/>
      <c r="N47" s="12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ht="15.75" customHeight="1">
      <c r="A48" s="3"/>
      <c r="B48" s="105" t="s">
        <v>86</v>
      </c>
      <c r="C48" s="2"/>
      <c r="D48" s="2"/>
      <c r="E48" s="4"/>
      <c r="F48" s="94"/>
      <c r="G48" s="8"/>
      <c r="H48" s="108" t="s">
        <v>87</v>
      </c>
      <c r="I48" s="2"/>
      <c r="J48" s="2"/>
      <c r="K48" s="2"/>
      <c r="L48" s="4"/>
      <c r="M48" s="109"/>
      <c r="N48" s="3"/>
      <c r="O48" s="8" t="s">
        <v>89</v>
      </c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14"/>
      <c r="AB48" s="19"/>
    </row>
    <row r="49" ht="15.75" customHeight="1">
      <c r="A49" s="3"/>
      <c r="B49" s="111"/>
      <c r="C49" s="55"/>
      <c r="D49" s="55"/>
      <c r="E49" s="55"/>
      <c r="F49" s="56"/>
      <c r="G49" s="8"/>
      <c r="H49" s="115" t="s">
        <v>92</v>
      </c>
      <c r="I49" s="2"/>
      <c r="J49" s="2"/>
      <c r="K49" s="2"/>
      <c r="L49" s="4"/>
      <c r="M49" s="109"/>
      <c r="N49" s="3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14"/>
    </row>
    <row r="50" ht="15.75" customHeight="1">
      <c r="A50" s="3"/>
      <c r="B50" s="61"/>
      <c r="C50" s="62"/>
      <c r="D50" s="62"/>
      <c r="E50" s="62"/>
      <c r="F50" s="63"/>
      <c r="G50" s="8"/>
      <c r="H50" s="8"/>
      <c r="I50" s="8"/>
      <c r="J50" s="8"/>
      <c r="K50" s="8"/>
      <c r="L50" s="8"/>
      <c r="M50" s="14"/>
      <c r="N50" s="3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14"/>
    </row>
    <row r="51" ht="15.75" customHeight="1">
      <c r="A51" s="3"/>
      <c r="B51" s="5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2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ht="15.75" customHeight="1">
      <c r="A52" s="7"/>
      <c r="B52" s="117"/>
      <c r="N52" s="7"/>
    </row>
    <row r="53" ht="15.75" customHeight="1">
      <c r="A53" s="7"/>
      <c r="B53" s="117"/>
      <c r="N53" s="7"/>
    </row>
    <row r="54" ht="15.75" customHeight="1">
      <c r="A54" s="7"/>
      <c r="B54" s="117"/>
      <c r="N54" s="7"/>
    </row>
    <row r="55" ht="15.75" customHeight="1">
      <c r="A55" s="7"/>
      <c r="B55" s="117"/>
      <c r="N55" s="7"/>
    </row>
    <row r="56" ht="15.75" customHeight="1">
      <c r="A56" s="7"/>
      <c r="B56" s="117"/>
      <c r="N56" s="7"/>
    </row>
    <row r="57" ht="15.75" customHeight="1">
      <c r="A57" s="7"/>
      <c r="B57" s="117"/>
      <c r="N57" s="7"/>
    </row>
    <row r="58" ht="15.75" customHeight="1">
      <c r="A58" s="7"/>
      <c r="B58" s="117"/>
      <c r="N58" s="7"/>
    </row>
    <row r="59" ht="15.75" customHeight="1">
      <c r="A59" s="7"/>
      <c r="B59" s="117"/>
      <c r="N59" s="7"/>
    </row>
    <row r="60" ht="15.75" customHeight="1">
      <c r="A60" s="7"/>
      <c r="B60" s="117"/>
      <c r="N60" s="7"/>
    </row>
    <row r="61" ht="15.75" customHeight="1">
      <c r="A61" s="7"/>
      <c r="B61" s="117"/>
      <c r="N61" s="7"/>
    </row>
    <row r="62" ht="15.75" customHeight="1">
      <c r="A62" s="7"/>
      <c r="B62" s="117"/>
      <c r="N62" s="7"/>
    </row>
    <row r="63" ht="15.75" customHeight="1">
      <c r="A63" s="7"/>
      <c r="B63" s="117"/>
      <c r="N63" s="7"/>
    </row>
    <row r="64" ht="15.75" customHeight="1">
      <c r="A64" s="7"/>
      <c r="B64" s="117"/>
      <c r="N64" s="7"/>
    </row>
    <row r="65" ht="15.75" customHeight="1">
      <c r="A65" s="7"/>
      <c r="B65" s="117"/>
      <c r="N65" s="7"/>
    </row>
    <row r="66" ht="15.75" customHeight="1">
      <c r="A66" s="7"/>
      <c r="B66" s="117"/>
      <c r="N66" s="7"/>
    </row>
    <row r="67" ht="15.75" customHeight="1">
      <c r="A67" s="7"/>
      <c r="B67" s="117"/>
      <c r="N67" s="7"/>
    </row>
    <row r="68" ht="15.75" customHeight="1">
      <c r="A68" s="7"/>
      <c r="B68" s="117"/>
      <c r="N68" s="7"/>
    </row>
    <row r="69" ht="15.75" customHeight="1">
      <c r="A69" s="7"/>
      <c r="B69" s="117"/>
      <c r="N69" s="7"/>
    </row>
    <row r="70" ht="15.75" customHeight="1">
      <c r="A70" s="7"/>
      <c r="B70" s="117"/>
      <c r="N70" s="7"/>
    </row>
    <row r="71" ht="15.75" customHeight="1">
      <c r="A71" s="7"/>
      <c r="B71" s="117"/>
      <c r="N71" s="7"/>
    </row>
    <row r="72" ht="15.75" customHeight="1">
      <c r="A72" s="7"/>
      <c r="B72" s="117"/>
      <c r="N72" s="7"/>
    </row>
    <row r="73" ht="15.75" customHeight="1">
      <c r="A73" s="7"/>
      <c r="B73" s="117"/>
      <c r="N73" s="7"/>
    </row>
    <row r="74" ht="15.75" customHeight="1">
      <c r="A74" s="7"/>
      <c r="B74" s="117"/>
      <c r="N74" s="7"/>
    </row>
    <row r="75" ht="15.75" customHeight="1">
      <c r="A75" s="7"/>
      <c r="B75" s="117"/>
      <c r="N75" s="7"/>
    </row>
    <row r="76" ht="15.75" customHeight="1">
      <c r="A76" s="7"/>
      <c r="B76" s="117"/>
      <c r="N76" s="7"/>
    </row>
    <row r="77" ht="15.75" customHeight="1">
      <c r="A77" s="7"/>
      <c r="B77" s="117"/>
      <c r="N77" s="7"/>
    </row>
    <row r="78" ht="15.75" customHeight="1">
      <c r="A78" s="7"/>
      <c r="B78" s="117"/>
      <c r="N78" s="7"/>
    </row>
    <row r="79" ht="15.75" customHeight="1">
      <c r="A79" s="7"/>
      <c r="B79" s="117"/>
      <c r="N79" s="7"/>
    </row>
    <row r="80" ht="15.75" customHeight="1">
      <c r="A80" s="7"/>
      <c r="B80" s="117"/>
      <c r="N80" s="7"/>
    </row>
    <row r="81" ht="15.75" customHeight="1">
      <c r="A81" s="7"/>
      <c r="B81" s="117"/>
      <c r="N81" s="7"/>
    </row>
    <row r="82" ht="15.75" customHeight="1">
      <c r="A82" s="7"/>
      <c r="B82" s="117"/>
      <c r="N82" s="7"/>
    </row>
    <row r="83" ht="15.75" customHeight="1">
      <c r="A83" s="7"/>
      <c r="B83" s="117"/>
      <c r="N83" s="7"/>
    </row>
    <row r="84" ht="15.75" customHeight="1">
      <c r="A84" s="7"/>
      <c r="B84" s="117"/>
      <c r="N84" s="7"/>
    </row>
    <row r="85" ht="15.75" customHeight="1">
      <c r="A85" s="7"/>
      <c r="B85" s="117"/>
      <c r="N85" s="7"/>
    </row>
    <row r="86" ht="15.75" customHeight="1">
      <c r="A86" s="7"/>
      <c r="B86" s="117"/>
      <c r="N86" s="7"/>
    </row>
    <row r="87" ht="15.75" customHeight="1">
      <c r="A87" s="7"/>
      <c r="B87" s="117"/>
      <c r="N87" s="7"/>
    </row>
    <row r="88" ht="15.75" customHeight="1">
      <c r="A88" s="7"/>
      <c r="B88" s="117"/>
      <c r="N88" s="7"/>
    </row>
    <row r="89" ht="15.75" customHeight="1">
      <c r="A89" s="7"/>
      <c r="B89" s="117"/>
      <c r="N89" s="7"/>
    </row>
    <row r="90" ht="15.75" customHeight="1">
      <c r="A90" s="7"/>
      <c r="B90" s="117"/>
      <c r="N90" s="7"/>
    </row>
    <row r="91" ht="15.75" customHeight="1">
      <c r="A91" s="7"/>
      <c r="B91" s="117"/>
      <c r="N91" s="7"/>
    </row>
    <row r="92" ht="15.75" customHeight="1">
      <c r="A92" s="7"/>
      <c r="B92" s="117"/>
      <c r="N92" s="7"/>
    </row>
    <row r="93" ht="15.75" customHeight="1">
      <c r="A93" s="7"/>
      <c r="B93" s="117"/>
      <c r="N93" s="7"/>
    </row>
    <row r="94" ht="15.75" customHeight="1">
      <c r="A94" s="7"/>
      <c r="B94" s="117"/>
      <c r="N94" s="7"/>
    </row>
    <row r="95" ht="15.75" customHeight="1">
      <c r="A95" s="7"/>
      <c r="B95" s="117"/>
      <c r="N95" s="7"/>
    </row>
    <row r="96" ht="15.75" customHeight="1">
      <c r="A96" s="7"/>
      <c r="B96" s="117"/>
      <c r="N96" s="7"/>
    </row>
    <row r="97" ht="15.75" customHeight="1">
      <c r="A97" s="7"/>
      <c r="B97" s="117"/>
      <c r="N97" s="7"/>
    </row>
    <row r="98" ht="15.75" customHeight="1">
      <c r="A98" s="7"/>
      <c r="B98" s="117"/>
      <c r="N98" s="7"/>
    </row>
    <row r="99" ht="15.75" customHeight="1">
      <c r="A99" s="7"/>
      <c r="B99" s="117"/>
      <c r="N99" s="7"/>
    </row>
    <row r="100" ht="15.75" customHeight="1">
      <c r="A100" s="7"/>
      <c r="B100" s="117"/>
      <c r="N100" s="7"/>
    </row>
    <row r="101" ht="15.75" customHeight="1">
      <c r="A101" s="7"/>
      <c r="B101" s="117"/>
      <c r="N101" s="7"/>
    </row>
    <row r="102" ht="15.75" customHeight="1">
      <c r="A102" s="7"/>
      <c r="B102" s="117"/>
      <c r="N102" s="7"/>
    </row>
    <row r="103" ht="15.75" customHeight="1">
      <c r="A103" s="7"/>
      <c r="B103" s="117"/>
      <c r="N103" s="7"/>
    </row>
    <row r="104" ht="15.75" customHeight="1">
      <c r="A104" s="7"/>
      <c r="B104" s="117"/>
      <c r="N104" s="7"/>
    </row>
    <row r="105" ht="15.75" customHeight="1">
      <c r="A105" s="7"/>
      <c r="B105" s="117"/>
      <c r="N105" s="7"/>
    </row>
    <row r="106" ht="15.75" customHeight="1">
      <c r="A106" s="7"/>
      <c r="B106" s="117"/>
      <c r="N106" s="7"/>
    </row>
    <row r="107" ht="15.75" customHeight="1">
      <c r="A107" s="7"/>
      <c r="B107" s="117"/>
      <c r="N107" s="7"/>
    </row>
    <row r="108" ht="15.75" customHeight="1">
      <c r="A108" s="7"/>
      <c r="B108" s="117"/>
      <c r="N108" s="7"/>
    </row>
    <row r="109" ht="15.75" customHeight="1">
      <c r="A109" s="7"/>
      <c r="B109" s="117"/>
      <c r="N109" s="7"/>
    </row>
    <row r="110" ht="15.75" customHeight="1">
      <c r="A110" s="7"/>
      <c r="B110" s="117"/>
      <c r="N110" s="7"/>
    </row>
    <row r="111" ht="15.75" customHeight="1">
      <c r="A111" s="7"/>
      <c r="B111" s="117"/>
      <c r="N111" s="7"/>
    </row>
    <row r="112" ht="15.75" customHeight="1">
      <c r="A112" s="7"/>
      <c r="B112" s="117"/>
      <c r="N112" s="7"/>
    </row>
    <row r="113" ht="15.75" customHeight="1">
      <c r="A113" s="7"/>
      <c r="B113" s="117"/>
      <c r="N113" s="7"/>
    </row>
    <row r="114" ht="15.75" customHeight="1">
      <c r="A114" s="7"/>
      <c r="B114" s="117"/>
      <c r="N114" s="7"/>
    </row>
    <row r="115" ht="15.75" customHeight="1">
      <c r="A115" s="7"/>
      <c r="B115" s="117"/>
      <c r="N115" s="7"/>
    </row>
    <row r="116" ht="15.75" customHeight="1">
      <c r="A116" s="7"/>
      <c r="B116" s="117"/>
      <c r="N116" s="7"/>
    </row>
    <row r="117" ht="15.75" customHeight="1">
      <c r="A117" s="7"/>
      <c r="B117" s="117"/>
      <c r="N117" s="7"/>
    </row>
    <row r="118" ht="15.75" customHeight="1">
      <c r="A118" s="7"/>
      <c r="B118" s="117"/>
      <c r="N118" s="7"/>
    </row>
    <row r="119" ht="15.75" customHeight="1">
      <c r="A119" s="7"/>
      <c r="B119" s="117"/>
      <c r="N119" s="7"/>
    </row>
    <row r="120" ht="15.75" customHeight="1">
      <c r="A120" s="7"/>
      <c r="B120" s="117"/>
      <c r="N120" s="7"/>
    </row>
    <row r="121" ht="15.75" customHeight="1">
      <c r="A121" s="7"/>
      <c r="B121" s="117"/>
      <c r="N121" s="7"/>
    </row>
    <row r="122" ht="15.75" customHeight="1">
      <c r="A122" s="7"/>
      <c r="B122" s="117"/>
      <c r="N122" s="7"/>
    </row>
    <row r="123" ht="15.75" customHeight="1">
      <c r="A123" s="7"/>
      <c r="B123" s="117"/>
      <c r="N123" s="7"/>
    </row>
    <row r="124" ht="15.75" customHeight="1">
      <c r="A124" s="7"/>
      <c r="B124" s="117"/>
      <c r="N124" s="7"/>
    </row>
    <row r="125" ht="15.75" customHeight="1">
      <c r="A125" s="7"/>
      <c r="B125" s="117"/>
      <c r="N125" s="7"/>
    </row>
    <row r="126" ht="15.75" customHeight="1">
      <c r="A126" s="7"/>
      <c r="B126" s="117"/>
      <c r="N126" s="7"/>
    </row>
    <row r="127" ht="15.75" customHeight="1">
      <c r="A127" s="7"/>
      <c r="B127" s="117"/>
      <c r="N127" s="7"/>
    </row>
    <row r="128" ht="15.75" customHeight="1">
      <c r="A128" s="7"/>
      <c r="B128" s="117"/>
      <c r="N128" s="7"/>
    </row>
    <row r="129" ht="15.75" customHeight="1">
      <c r="A129" s="7"/>
      <c r="B129" s="117"/>
      <c r="N129" s="7"/>
    </row>
    <row r="130" ht="15.75" customHeight="1">
      <c r="A130" s="7"/>
      <c r="B130" s="117"/>
      <c r="N130" s="7"/>
    </row>
    <row r="131" ht="15.75" customHeight="1">
      <c r="A131" s="7"/>
      <c r="B131" s="117"/>
      <c r="N131" s="7"/>
    </row>
    <row r="132" ht="15.75" customHeight="1">
      <c r="A132" s="7"/>
      <c r="B132" s="117"/>
      <c r="N132" s="7"/>
    </row>
    <row r="133" ht="15.75" customHeight="1">
      <c r="A133" s="7"/>
      <c r="B133" s="117"/>
      <c r="N133" s="7"/>
    </row>
    <row r="134" ht="15.75" customHeight="1">
      <c r="A134" s="7"/>
      <c r="B134" s="117"/>
      <c r="N134" s="7"/>
    </row>
    <row r="135" ht="15.75" customHeight="1">
      <c r="A135" s="7"/>
      <c r="B135" s="117"/>
      <c r="N135" s="7"/>
    </row>
    <row r="136" ht="15.75" customHeight="1">
      <c r="A136" s="7"/>
      <c r="B136" s="117"/>
      <c r="N136" s="7"/>
    </row>
    <row r="137" ht="15.75" customHeight="1">
      <c r="A137" s="7"/>
      <c r="B137" s="117"/>
      <c r="N137" s="7"/>
    </row>
    <row r="138" ht="15.75" customHeight="1">
      <c r="A138" s="7"/>
      <c r="B138" s="117"/>
      <c r="N138" s="7"/>
    </row>
    <row r="139" ht="15.75" customHeight="1">
      <c r="A139" s="7"/>
      <c r="B139" s="117"/>
      <c r="N139" s="7"/>
    </row>
    <row r="140" ht="15.75" customHeight="1">
      <c r="A140" s="7"/>
      <c r="B140" s="117"/>
      <c r="N140" s="7"/>
    </row>
    <row r="141" ht="15.75" customHeight="1">
      <c r="A141" s="7"/>
      <c r="B141" s="117"/>
      <c r="N141" s="7"/>
    </row>
    <row r="142" ht="15.75" customHeight="1">
      <c r="A142" s="7"/>
      <c r="B142" s="117"/>
      <c r="N142" s="7"/>
    </row>
    <row r="143" ht="15.75" customHeight="1">
      <c r="A143" s="7"/>
      <c r="B143" s="117"/>
      <c r="N143" s="7"/>
    </row>
    <row r="144" ht="15.75" customHeight="1">
      <c r="A144" s="7"/>
      <c r="B144" s="117"/>
      <c r="N144" s="7"/>
    </row>
    <row r="145" ht="15.75" customHeight="1">
      <c r="A145" s="7"/>
      <c r="B145" s="117"/>
      <c r="N145" s="7"/>
    </row>
    <row r="146" ht="15.75" customHeight="1">
      <c r="A146" s="7"/>
      <c r="B146" s="117"/>
      <c r="N146" s="7"/>
    </row>
    <row r="147" ht="15.75" customHeight="1">
      <c r="A147" s="7"/>
      <c r="B147" s="117"/>
      <c r="N147" s="7"/>
    </row>
    <row r="148" ht="15.75" customHeight="1">
      <c r="A148" s="7"/>
      <c r="B148" s="117"/>
      <c r="N148" s="7"/>
    </row>
    <row r="149" ht="15.75" customHeight="1">
      <c r="A149" s="7"/>
      <c r="B149" s="117"/>
      <c r="N149" s="7"/>
    </row>
    <row r="150" ht="15.75" customHeight="1">
      <c r="A150" s="7"/>
      <c r="B150" s="117"/>
      <c r="N150" s="7"/>
    </row>
    <row r="151" ht="15.75" customHeight="1">
      <c r="A151" s="7"/>
      <c r="B151" s="117"/>
      <c r="N151" s="7"/>
    </row>
    <row r="152" ht="15.75" customHeight="1">
      <c r="A152" s="7"/>
      <c r="B152" s="117"/>
      <c r="N152" s="7"/>
    </row>
    <row r="153" ht="15.75" customHeight="1">
      <c r="A153" s="7"/>
      <c r="B153" s="117"/>
      <c r="N153" s="7"/>
    </row>
    <row r="154" ht="15.75" customHeight="1">
      <c r="A154" s="7"/>
      <c r="B154" s="117"/>
      <c r="N154" s="7"/>
    </row>
    <row r="155" ht="15.75" customHeight="1">
      <c r="A155" s="7"/>
      <c r="B155" s="117"/>
      <c r="N155" s="7"/>
    </row>
    <row r="156" ht="15.75" customHeight="1">
      <c r="A156" s="7"/>
      <c r="B156" s="117"/>
      <c r="N156" s="7"/>
    </row>
    <row r="157" ht="15.75" customHeight="1">
      <c r="A157" s="7"/>
      <c r="B157" s="117"/>
      <c r="N157" s="7"/>
    </row>
    <row r="158" ht="15.75" customHeight="1">
      <c r="A158" s="7"/>
      <c r="B158" s="117"/>
      <c r="N158" s="7"/>
    </row>
    <row r="159" ht="15.75" customHeight="1">
      <c r="A159" s="7"/>
      <c r="B159" s="117"/>
      <c r="N159" s="7"/>
    </row>
    <row r="160" ht="15.75" customHeight="1">
      <c r="A160" s="7"/>
      <c r="B160" s="117"/>
      <c r="N160" s="7"/>
    </row>
    <row r="161" ht="15.75" customHeight="1">
      <c r="A161" s="7"/>
      <c r="B161" s="117"/>
      <c r="N161" s="7"/>
    </row>
    <row r="162" ht="15.75" customHeight="1">
      <c r="A162" s="7"/>
      <c r="B162" s="117"/>
      <c r="N162" s="7"/>
    </row>
    <row r="163" ht="15.75" customHeight="1">
      <c r="A163" s="7"/>
      <c r="B163" s="117"/>
      <c r="N163" s="7"/>
    </row>
    <row r="164" ht="15.75" customHeight="1">
      <c r="A164" s="7"/>
      <c r="B164" s="117"/>
      <c r="N164" s="7"/>
    </row>
    <row r="165" ht="15.75" customHeight="1">
      <c r="A165" s="7"/>
      <c r="B165" s="117"/>
      <c r="N165" s="7"/>
    </row>
    <row r="166" ht="15.75" customHeight="1">
      <c r="A166" s="7"/>
      <c r="B166" s="117"/>
      <c r="N166" s="7"/>
    </row>
    <row r="167" ht="15.75" customHeight="1">
      <c r="A167" s="7"/>
      <c r="B167" s="117"/>
      <c r="N167" s="7"/>
    </row>
    <row r="168" ht="15.75" customHeight="1">
      <c r="A168" s="7"/>
      <c r="B168" s="117"/>
      <c r="N168" s="7"/>
    </row>
    <row r="169" ht="15.75" customHeight="1">
      <c r="A169" s="7"/>
      <c r="B169" s="117"/>
      <c r="N169" s="7"/>
    </row>
    <row r="170" ht="15.75" customHeight="1">
      <c r="A170" s="7"/>
      <c r="B170" s="117"/>
      <c r="N170" s="7"/>
    </row>
    <row r="171" ht="15.75" customHeight="1">
      <c r="A171" s="7"/>
      <c r="B171" s="117"/>
      <c r="N171" s="7"/>
    </row>
    <row r="172" ht="15.75" customHeight="1">
      <c r="A172" s="7"/>
      <c r="B172" s="117"/>
      <c r="N172" s="7"/>
    </row>
    <row r="173" ht="15.75" customHeight="1">
      <c r="A173" s="7"/>
      <c r="B173" s="117"/>
      <c r="N173" s="7"/>
    </row>
    <row r="174" ht="15.75" customHeight="1">
      <c r="A174" s="7"/>
      <c r="B174" s="117"/>
      <c r="N174" s="7"/>
    </row>
    <row r="175" ht="15.75" customHeight="1">
      <c r="A175" s="7"/>
      <c r="B175" s="117"/>
      <c r="N175" s="7"/>
    </row>
    <row r="176" ht="15.75" customHeight="1">
      <c r="A176" s="7"/>
      <c r="B176" s="117"/>
      <c r="N176" s="7"/>
    </row>
    <row r="177" ht="15.75" customHeight="1">
      <c r="A177" s="7"/>
      <c r="B177" s="117"/>
      <c r="N177" s="7"/>
    </row>
    <row r="178" ht="15.75" customHeight="1">
      <c r="A178" s="7"/>
      <c r="B178" s="117"/>
      <c r="N178" s="7"/>
    </row>
    <row r="179" ht="15.75" customHeight="1">
      <c r="A179" s="7"/>
      <c r="B179" s="117"/>
      <c r="N179" s="7"/>
    </row>
    <row r="180" ht="15.75" customHeight="1">
      <c r="A180" s="7"/>
      <c r="B180" s="117"/>
      <c r="N180" s="7"/>
    </row>
    <row r="181" ht="15.75" customHeight="1">
      <c r="A181" s="7"/>
      <c r="B181" s="117"/>
      <c r="N181" s="7"/>
    </row>
    <row r="182" ht="15.75" customHeight="1">
      <c r="A182" s="7"/>
      <c r="B182" s="117"/>
      <c r="N182" s="7"/>
    </row>
    <row r="183" ht="15.75" customHeight="1">
      <c r="A183" s="7"/>
      <c r="B183" s="117"/>
      <c r="N183" s="7"/>
    </row>
    <row r="184" ht="15.75" customHeight="1">
      <c r="A184" s="7"/>
      <c r="B184" s="117"/>
      <c r="N184" s="7"/>
    </row>
    <row r="185" ht="15.75" customHeight="1">
      <c r="A185" s="7"/>
      <c r="B185" s="117"/>
      <c r="N185" s="7"/>
    </row>
    <row r="186" ht="15.75" customHeight="1">
      <c r="A186" s="7"/>
      <c r="B186" s="117"/>
      <c r="N186" s="7"/>
    </row>
    <row r="187" ht="15.75" customHeight="1">
      <c r="A187" s="7"/>
      <c r="B187" s="117"/>
      <c r="N187" s="7"/>
    </row>
    <row r="188" ht="15.75" customHeight="1">
      <c r="A188" s="7"/>
      <c r="B188" s="117"/>
      <c r="N188" s="7"/>
    </row>
    <row r="189" ht="15.75" customHeight="1">
      <c r="A189" s="7"/>
      <c r="B189" s="117"/>
      <c r="N189" s="7"/>
    </row>
    <row r="190" ht="15.75" customHeight="1">
      <c r="A190" s="7"/>
      <c r="B190" s="117"/>
      <c r="N190" s="7"/>
    </row>
    <row r="191" ht="15.75" customHeight="1">
      <c r="A191" s="7"/>
      <c r="B191" s="117"/>
      <c r="N191" s="7"/>
    </row>
    <row r="192" ht="15.75" customHeight="1">
      <c r="A192" s="7"/>
      <c r="B192" s="117"/>
      <c r="N192" s="7"/>
    </row>
    <row r="193" ht="15.75" customHeight="1">
      <c r="A193" s="7"/>
      <c r="B193" s="117"/>
      <c r="N193" s="7"/>
    </row>
    <row r="194" ht="15.75" customHeight="1">
      <c r="A194" s="7"/>
      <c r="B194" s="117"/>
      <c r="N194" s="7"/>
    </row>
    <row r="195" ht="15.75" customHeight="1">
      <c r="A195" s="7"/>
      <c r="B195" s="117"/>
      <c r="N195" s="7"/>
    </row>
    <row r="196" ht="15.75" customHeight="1">
      <c r="A196" s="7"/>
      <c r="B196" s="117"/>
      <c r="N196" s="7"/>
    </row>
    <row r="197" ht="15.75" customHeight="1">
      <c r="A197" s="7"/>
      <c r="B197" s="117"/>
      <c r="N197" s="7"/>
    </row>
    <row r="198" ht="15.75" customHeight="1">
      <c r="A198" s="7"/>
      <c r="B198" s="117"/>
      <c r="N198" s="7"/>
    </row>
    <row r="199" ht="15.75" customHeight="1">
      <c r="A199" s="7"/>
      <c r="B199" s="117"/>
      <c r="N199" s="7"/>
    </row>
    <row r="200" ht="15.75" customHeight="1">
      <c r="A200" s="7"/>
      <c r="B200" s="117"/>
      <c r="N200" s="7"/>
    </row>
    <row r="201" ht="15.75" customHeight="1">
      <c r="A201" s="7"/>
      <c r="B201" s="117"/>
      <c r="N201" s="7"/>
    </row>
    <row r="202" ht="15.75" customHeight="1">
      <c r="A202" s="7"/>
      <c r="B202" s="117"/>
      <c r="N202" s="7"/>
    </row>
    <row r="203" ht="15.75" customHeight="1">
      <c r="A203" s="7"/>
      <c r="B203" s="117"/>
      <c r="N203" s="7"/>
    </row>
    <row r="204" ht="15.75" customHeight="1">
      <c r="A204" s="7"/>
      <c r="B204" s="117"/>
      <c r="N204" s="7"/>
    </row>
    <row r="205" ht="15.75" customHeight="1">
      <c r="A205" s="7"/>
      <c r="B205" s="117"/>
      <c r="N205" s="7"/>
    </row>
    <row r="206" ht="15.75" customHeight="1">
      <c r="A206" s="7"/>
      <c r="B206" s="117"/>
      <c r="N206" s="7"/>
    </row>
    <row r="207" ht="15.75" customHeight="1">
      <c r="A207" s="7"/>
      <c r="B207" s="117"/>
      <c r="N207" s="7"/>
    </row>
    <row r="208" ht="15.75" customHeight="1">
      <c r="A208" s="7"/>
      <c r="B208" s="117"/>
      <c r="N208" s="7"/>
    </row>
    <row r="209" ht="15.75" customHeight="1">
      <c r="A209" s="7"/>
      <c r="B209" s="117"/>
      <c r="N209" s="7"/>
    </row>
    <row r="210" ht="15.75" customHeight="1">
      <c r="A210" s="7"/>
      <c r="B210" s="117"/>
      <c r="N210" s="7"/>
    </row>
    <row r="211" ht="15.75" customHeight="1">
      <c r="A211" s="7"/>
      <c r="B211" s="117"/>
      <c r="N211" s="7"/>
    </row>
    <row r="212" ht="15.75" customHeight="1">
      <c r="A212" s="7"/>
      <c r="B212" s="117"/>
      <c r="N212" s="7"/>
    </row>
    <row r="213" ht="15.75" customHeight="1">
      <c r="A213" s="7"/>
      <c r="B213" s="117"/>
      <c r="N213" s="7"/>
    </row>
    <row r="214" ht="15.75" customHeight="1">
      <c r="A214" s="7"/>
      <c r="B214" s="117"/>
      <c r="N214" s="7"/>
    </row>
    <row r="215" ht="15.75" customHeight="1">
      <c r="A215" s="7"/>
      <c r="B215" s="117"/>
      <c r="N215" s="7"/>
    </row>
    <row r="216" ht="15.75" customHeight="1">
      <c r="A216" s="7"/>
      <c r="B216" s="117"/>
      <c r="N216" s="7"/>
    </row>
    <row r="217" ht="15.75" customHeight="1">
      <c r="A217" s="7"/>
      <c r="B217" s="117"/>
      <c r="N217" s="7"/>
    </row>
    <row r="218" ht="15.75" customHeight="1">
      <c r="A218" s="7"/>
      <c r="B218" s="117"/>
      <c r="N218" s="7"/>
    </row>
    <row r="219" ht="15.75" customHeight="1">
      <c r="A219" s="7"/>
      <c r="B219" s="117"/>
      <c r="N219" s="7"/>
    </row>
    <row r="220" ht="15.75" customHeight="1">
      <c r="A220" s="7"/>
      <c r="B220" s="117"/>
      <c r="N220" s="7"/>
    </row>
    <row r="221" ht="15.75" customHeight="1">
      <c r="A221" s="7"/>
      <c r="B221" s="117"/>
      <c r="N221" s="7"/>
    </row>
    <row r="222" ht="15.75" customHeight="1">
      <c r="A222" s="7"/>
      <c r="B222" s="117"/>
      <c r="N222" s="7"/>
    </row>
    <row r="223" ht="15.75" customHeight="1">
      <c r="A223" s="7"/>
      <c r="B223" s="117"/>
      <c r="N223" s="7"/>
    </row>
    <row r="224" ht="15.75" customHeight="1">
      <c r="A224" s="7"/>
      <c r="B224" s="117"/>
      <c r="N224" s="7"/>
    </row>
    <row r="225" ht="15.75" customHeight="1">
      <c r="A225" s="7"/>
      <c r="B225" s="117"/>
      <c r="N225" s="7"/>
    </row>
    <row r="226" ht="15.75" customHeight="1">
      <c r="A226" s="7"/>
      <c r="B226" s="117"/>
      <c r="N226" s="7"/>
    </row>
    <row r="227" ht="15.75" customHeight="1">
      <c r="A227" s="7"/>
      <c r="B227" s="117"/>
      <c r="N227" s="7"/>
    </row>
    <row r="228" ht="15.75" customHeight="1">
      <c r="A228" s="7"/>
      <c r="B228" s="117"/>
      <c r="N228" s="7"/>
    </row>
    <row r="229" ht="15.75" customHeight="1">
      <c r="A229" s="7"/>
      <c r="B229" s="117"/>
      <c r="N229" s="7"/>
    </row>
    <row r="230" ht="15.75" customHeight="1">
      <c r="A230" s="7"/>
      <c r="B230" s="117"/>
      <c r="N230" s="7"/>
    </row>
    <row r="231" ht="15.75" customHeight="1">
      <c r="A231" s="7"/>
      <c r="B231" s="117"/>
      <c r="N231" s="7"/>
    </row>
    <row r="232" ht="15.75" customHeight="1">
      <c r="A232" s="7"/>
      <c r="B232" s="117"/>
      <c r="N232" s="7"/>
    </row>
    <row r="233" ht="15.75" customHeight="1">
      <c r="A233" s="7"/>
      <c r="B233" s="117"/>
      <c r="N233" s="7"/>
    </row>
    <row r="234" ht="15.75" customHeight="1">
      <c r="A234" s="7"/>
      <c r="B234" s="117"/>
      <c r="N234" s="7"/>
    </row>
    <row r="235" ht="15.75" customHeight="1">
      <c r="A235" s="7"/>
      <c r="B235" s="117"/>
      <c r="N235" s="7"/>
    </row>
    <row r="236" ht="15.75" customHeight="1">
      <c r="A236" s="7"/>
      <c r="B236" s="117"/>
      <c r="N236" s="7"/>
    </row>
    <row r="237" ht="15.75" customHeight="1">
      <c r="A237" s="7"/>
      <c r="B237" s="117"/>
      <c r="N237" s="7"/>
    </row>
    <row r="238" ht="15.75" customHeight="1">
      <c r="A238" s="7"/>
      <c r="B238" s="117"/>
      <c r="N238" s="7"/>
    </row>
    <row r="239" ht="15.75" customHeight="1">
      <c r="A239" s="7"/>
      <c r="B239" s="117"/>
      <c r="N239" s="7"/>
    </row>
    <row r="240" ht="15.75" customHeight="1">
      <c r="A240" s="7"/>
      <c r="B240" s="117"/>
      <c r="N240" s="7"/>
    </row>
    <row r="241" ht="15.75" customHeight="1">
      <c r="A241" s="7"/>
      <c r="B241" s="117"/>
      <c r="N241" s="7"/>
    </row>
    <row r="242" ht="15.75" customHeight="1">
      <c r="A242" s="7"/>
      <c r="B242" s="117"/>
      <c r="N242" s="7"/>
    </row>
    <row r="243" ht="15.75" customHeight="1">
      <c r="A243" s="7"/>
      <c r="B243" s="117"/>
      <c r="N243" s="7"/>
    </row>
    <row r="244" ht="15.75" customHeight="1">
      <c r="A244" s="7"/>
      <c r="B244" s="117"/>
      <c r="N244" s="7"/>
    </row>
    <row r="245" ht="15.75" customHeight="1">
      <c r="A245" s="7"/>
      <c r="B245" s="117"/>
      <c r="N245" s="7"/>
    </row>
    <row r="246" ht="15.75" customHeight="1">
      <c r="A246" s="7"/>
      <c r="B246" s="117"/>
      <c r="N246" s="7"/>
    </row>
    <row r="247" ht="15.75" customHeight="1">
      <c r="A247" s="7"/>
      <c r="B247" s="117"/>
      <c r="N247" s="7"/>
    </row>
    <row r="248" ht="15.75" customHeight="1">
      <c r="A248" s="7"/>
      <c r="B248" s="117"/>
      <c r="N248" s="7"/>
    </row>
    <row r="249" ht="15.75" customHeight="1">
      <c r="A249" s="7"/>
      <c r="B249" s="117"/>
      <c r="N249" s="7"/>
    </row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B46:F47"/>
    <mergeCell ref="H46:L47"/>
    <mergeCell ref="B48:E48"/>
    <mergeCell ref="H48:L48"/>
    <mergeCell ref="B49:F50"/>
    <mergeCell ref="H49:L49"/>
    <mergeCell ref="A2:M2"/>
    <mergeCell ref="N2:AA2"/>
    <mergeCell ref="O8:S9"/>
    <mergeCell ref="B37:F37"/>
    <mergeCell ref="H37:L38"/>
    <mergeCell ref="B38:F38"/>
    <mergeCell ref="B43:F44"/>
  </mergeCells>
  <hyperlinks>
    <hyperlink r:id="rId1" ref="B48"/>
    <hyperlink r:id="rId2" ref="H49"/>
  </hyperlinks>
  <printOptions/>
  <pageMargins bottom="0.75" footer="0.0" header="0.0" left="0.25" right="0.25" top="0.75"/>
  <pageSetup paperSize="9" scale="60"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4.0" ySplit="9.0" topLeftCell="E10" activePane="bottomRight" state="frozen"/>
      <selection activeCell="E1" sqref="E1" pane="topRight"/>
      <selection activeCell="A10" sqref="A10" pane="bottomLeft"/>
      <selection activeCell="E10" sqref="E10" pane="bottomRight"/>
    </sheetView>
  </sheetViews>
  <sheetFormatPr customHeight="1" defaultColWidth="14.43" defaultRowHeight="15.0"/>
  <cols>
    <col customWidth="1" min="1" max="1" width="6.86"/>
    <col customWidth="1" min="2" max="2" width="23.71"/>
    <col customWidth="1" min="3" max="3" width="5.43"/>
    <col customWidth="1" min="4" max="4" width="22.86"/>
    <col customWidth="1" min="5" max="5" width="21.29"/>
    <col customWidth="1" min="6" max="21" width="5.14"/>
    <col customWidth="1" min="22" max="23" width="7.29"/>
    <col customWidth="1" min="24" max="24" width="6.86"/>
    <col customWidth="1" min="25" max="25" width="2.86"/>
    <col customWidth="1" min="26" max="26" width="9.71"/>
    <col customWidth="1" min="27" max="27" width="2.86"/>
    <col customWidth="1" min="28" max="28" width="14.43"/>
    <col customWidth="1" min="29" max="29" width="4.57"/>
    <col customWidth="1" min="30" max="30" width="9.29"/>
    <col customWidth="1" min="31" max="31" width="12.14"/>
    <col customWidth="1" min="32" max="32" width="9.43"/>
    <col customWidth="1" min="33" max="33" width="12.86"/>
    <col customWidth="1" min="34" max="34" width="13.0"/>
    <col customWidth="1" min="35" max="35" width="15.57"/>
    <col customWidth="1" min="36" max="36" width="17.43"/>
    <col customWidth="1" min="37" max="37" width="8.29"/>
    <col customWidth="1" hidden="1" min="38" max="38" width="7.43"/>
    <col customWidth="1" min="39" max="39" width="17.14"/>
    <col customWidth="1" min="40" max="40" width="18.29"/>
    <col customWidth="1" min="41" max="56" width="9.14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4"/>
      <c r="AK1" s="6"/>
      <c r="AL1" s="7"/>
      <c r="AM1" s="7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</row>
    <row r="2" ht="12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4"/>
      <c r="AK2" s="6"/>
      <c r="AL2" s="7"/>
      <c r="AM2" s="7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</row>
    <row r="3" ht="12.75" customHeight="1">
      <c r="A3" s="1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4"/>
      <c r="AK3" s="6"/>
      <c r="AL3" s="7"/>
      <c r="AM3" s="7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</row>
    <row r="4" ht="12.75" customHeight="1">
      <c r="A4" s="1" t="s">
        <v>11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4"/>
      <c r="AK4" s="6"/>
      <c r="AL4" s="7"/>
      <c r="AM4" s="7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</row>
    <row r="5" ht="12.75" customHeight="1">
      <c r="A5" s="1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4"/>
      <c r="AK5" s="15"/>
      <c r="AL5" s="15"/>
      <c r="AM5" s="7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</row>
    <row r="6">
      <c r="A6" s="17" t="s">
        <v>10</v>
      </c>
      <c r="B6" s="18" t="s">
        <v>12</v>
      </c>
      <c r="C6" s="20" t="s">
        <v>13</v>
      </c>
      <c r="D6" s="22" t="s">
        <v>16</v>
      </c>
      <c r="E6" s="24" t="s">
        <v>18</v>
      </c>
      <c r="F6" s="25" t="s">
        <v>23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7"/>
      <c r="V6" s="29" t="s">
        <v>24</v>
      </c>
      <c r="W6" s="27"/>
      <c r="X6" s="25" t="s">
        <v>26</v>
      </c>
      <c r="Y6" s="26"/>
      <c r="Z6" s="26"/>
      <c r="AA6" s="26"/>
      <c r="AB6" s="26"/>
      <c r="AC6" s="26"/>
      <c r="AD6" s="26"/>
      <c r="AE6" s="27"/>
      <c r="AF6" s="30" t="s">
        <v>27</v>
      </c>
      <c r="AG6" s="31" t="s">
        <v>28</v>
      </c>
      <c r="AH6" s="33" t="s">
        <v>29</v>
      </c>
      <c r="AI6" s="31" t="s">
        <v>32</v>
      </c>
      <c r="AJ6" s="34" t="s">
        <v>34</v>
      </c>
      <c r="AK6" s="35" t="s">
        <v>38</v>
      </c>
      <c r="AL6" s="37" t="s">
        <v>39</v>
      </c>
      <c r="AM6" s="38" t="s">
        <v>40</v>
      </c>
      <c r="AN6" s="39" t="s">
        <v>41</v>
      </c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</row>
    <row r="7">
      <c r="A7" s="41"/>
      <c r="B7" s="42"/>
      <c r="C7" s="42"/>
      <c r="D7" s="42"/>
      <c r="E7" s="42"/>
      <c r="F7" s="44">
        <v>1.0</v>
      </c>
      <c r="G7" s="44">
        <v>2.0</v>
      </c>
      <c r="H7" s="45">
        <v>3.0</v>
      </c>
      <c r="I7" s="45">
        <v>4.0</v>
      </c>
      <c r="J7" s="45">
        <v>5.0</v>
      </c>
      <c r="K7" s="45">
        <v>6.0</v>
      </c>
      <c r="L7" s="45">
        <v>7.0</v>
      </c>
      <c r="M7" s="44">
        <v>8.0</v>
      </c>
      <c r="N7" s="44">
        <v>9.0</v>
      </c>
      <c r="O7" s="45">
        <v>10.0</v>
      </c>
      <c r="P7" s="45">
        <v>11.0</v>
      </c>
      <c r="Q7" s="45">
        <v>12.0</v>
      </c>
      <c r="R7" s="45">
        <v>13.0</v>
      </c>
      <c r="S7" s="45">
        <v>14.0</v>
      </c>
      <c r="T7" s="44">
        <v>15.0</v>
      </c>
      <c r="U7" s="44">
        <v>16.0</v>
      </c>
      <c r="V7" s="46" t="s">
        <v>56</v>
      </c>
      <c r="W7" s="46" t="s">
        <v>62</v>
      </c>
      <c r="X7" s="47" t="s">
        <v>63</v>
      </c>
      <c r="Y7" s="48"/>
      <c r="Z7" s="49"/>
      <c r="AA7" s="50" t="s">
        <v>69</v>
      </c>
      <c r="AB7" s="49"/>
      <c r="AC7" s="51" t="s">
        <v>71</v>
      </c>
      <c r="AD7" s="49"/>
      <c r="AE7" s="53" t="s">
        <v>73</v>
      </c>
      <c r="AF7" s="57"/>
      <c r="AG7" s="42"/>
      <c r="AH7" s="42"/>
      <c r="AI7" s="42"/>
      <c r="AJ7" s="58"/>
      <c r="AK7" s="59"/>
      <c r="AL7" s="60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</row>
    <row r="8">
      <c r="A8" s="41"/>
      <c r="B8" s="42"/>
      <c r="C8" s="42"/>
      <c r="D8" s="42"/>
      <c r="E8" s="42"/>
      <c r="F8" s="44">
        <v>17.0</v>
      </c>
      <c r="G8" s="45">
        <v>18.0</v>
      </c>
      <c r="H8" s="45">
        <v>19.0</v>
      </c>
      <c r="I8" s="45">
        <v>20.0</v>
      </c>
      <c r="J8" s="45">
        <v>21.0</v>
      </c>
      <c r="K8" s="44">
        <v>22.0</v>
      </c>
      <c r="L8" s="44">
        <v>23.0</v>
      </c>
      <c r="M8" s="45">
        <v>24.0</v>
      </c>
      <c r="N8" s="44">
        <v>25.0</v>
      </c>
      <c r="O8" s="45">
        <v>26.0</v>
      </c>
      <c r="P8" s="45">
        <v>27.0</v>
      </c>
      <c r="Q8" s="45">
        <v>28.0</v>
      </c>
      <c r="R8" s="44">
        <v>29.0</v>
      </c>
      <c r="S8" s="44">
        <v>30.0</v>
      </c>
      <c r="T8" s="45">
        <v>31.0</v>
      </c>
      <c r="U8" s="64"/>
      <c r="V8" s="42"/>
      <c r="W8" s="42"/>
      <c r="X8" s="65"/>
      <c r="Z8" s="66"/>
      <c r="AA8" s="65"/>
      <c r="AB8" s="66"/>
      <c r="AC8" s="65"/>
      <c r="AD8" s="66"/>
      <c r="AE8" s="42"/>
      <c r="AF8" s="57"/>
      <c r="AG8" s="42"/>
      <c r="AH8" s="42"/>
      <c r="AI8" s="42"/>
      <c r="AJ8" s="58"/>
      <c r="AK8" s="59"/>
      <c r="AL8" s="60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</row>
    <row r="9">
      <c r="A9" s="67"/>
      <c r="B9" s="68"/>
      <c r="C9" s="68"/>
      <c r="D9" s="68"/>
      <c r="E9" s="68"/>
      <c r="F9" s="69"/>
      <c r="G9" s="69"/>
      <c r="H9" s="69"/>
      <c r="I9" s="69"/>
      <c r="J9" s="70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8"/>
      <c r="W9" s="68"/>
      <c r="X9" s="71"/>
      <c r="Y9" s="72"/>
      <c r="Z9" s="73"/>
      <c r="AA9" s="71"/>
      <c r="AB9" s="73"/>
      <c r="AC9" s="71"/>
      <c r="AD9" s="73"/>
      <c r="AE9" s="68"/>
      <c r="AF9" s="74"/>
      <c r="AG9" s="68"/>
      <c r="AH9" s="68"/>
      <c r="AI9" s="68"/>
      <c r="AJ9" s="75"/>
      <c r="AK9" s="76"/>
      <c r="AL9" s="77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</row>
    <row r="10">
      <c r="A10" s="78">
        <v>1.0</v>
      </c>
      <c r="B10" s="79">
        <v>2.0</v>
      </c>
      <c r="C10" s="80" t="s">
        <v>78</v>
      </c>
      <c r="D10" s="81">
        <v>4.0</v>
      </c>
      <c r="E10" s="82">
        <v>5.0</v>
      </c>
      <c r="F10" s="83">
        <v>6.0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4"/>
      <c r="V10" s="84">
        <v>7.0</v>
      </c>
      <c r="W10" s="85">
        <v>8.0</v>
      </c>
      <c r="X10" s="86">
        <v>9.0</v>
      </c>
      <c r="Y10" s="2"/>
      <c r="Z10" s="2"/>
      <c r="AA10" s="2"/>
      <c r="AB10" s="87"/>
      <c r="AC10" s="86">
        <v>10.0</v>
      </c>
      <c r="AD10" s="2"/>
      <c r="AE10" s="87"/>
      <c r="AF10" s="88"/>
      <c r="AG10" s="85">
        <v>11.0</v>
      </c>
      <c r="AH10" s="85">
        <v>12.0</v>
      </c>
      <c r="AI10" s="85">
        <v>13.0</v>
      </c>
      <c r="AJ10" s="88">
        <v>14.0</v>
      </c>
      <c r="AK10" s="89">
        <v>15.0</v>
      </c>
      <c r="AL10" s="89">
        <v>16.0</v>
      </c>
      <c r="AM10" s="90"/>
      <c r="AN10" s="91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</row>
    <row r="11" ht="15.75" hidden="1" customHeight="1">
      <c r="A11" s="93">
        <v>1.0</v>
      </c>
      <c r="B11" s="96" t="str">
        <f>VLOOKUP(D11,NIP!A:F,2,FALSE)</f>
        <v>Akwandi</v>
      </c>
      <c r="C11" s="98" t="str">
        <f>VLOOKUP(D11,NIP!A:F,3,FALSE)</f>
        <v>ASN</v>
      </c>
      <c r="D11" s="100" t="s">
        <v>84</v>
      </c>
      <c r="E11" s="103" t="str">
        <f>VLOOKUP(D11,NIP!A:F,4,FALSE)</f>
        <v>II/D</v>
      </c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6">
        <f>SUM(F11:U11)+SUM(F12:T12)-W11</f>
        <v>0</v>
      </c>
      <c r="W11" s="106">
        <f>SUM(F11:G11)+SUM(M11:N11)+SUM(T11:U11)+SUM(K12:L12)+SUM(R12+S12)</f>
        <v>0</v>
      </c>
      <c r="X11" s="110">
        <f>+V11</f>
        <v>0</v>
      </c>
      <c r="Y11" s="113" t="s">
        <v>91</v>
      </c>
      <c r="Z11" s="113" t="str">
        <f>VLOOKUP(C11,Tarif!A:B,2,FALSE)</f>
        <v>#N/A</v>
      </c>
      <c r="AA11" s="114" t="s">
        <v>93</v>
      </c>
      <c r="AB11" s="113" t="str">
        <f t="shared" ref="AB11:AB12" si="1">X11*Z11</f>
        <v>#N/A</v>
      </c>
      <c r="AC11" s="116">
        <f>COUNTIFS(F11:U11,"&gt;=2")+COUNTIFS(F12:T12,"&gt;=2")-AC12</f>
        <v>0</v>
      </c>
      <c r="AD11" s="113" t="str">
        <f>VLOOKUP(C11,Tarif!D:E,2,FALSE)</f>
        <v>#N/A</v>
      </c>
      <c r="AE11" s="113" t="str">
        <f t="shared" ref="AE11:AE12" si="2">+AD11*AC11</f>
        <v>#N/A</v>
      </c>
      <c r="AF11" s="113"/>
      <c r="AG11" s="113" t="str">
        <f t="shared" ref="AG11:AG12" si="3">AB11+AE11</f>
        <v>#N/A</v>
      </c>
      <c r="AH11" s="113" t="str">
        <f>VLOOKUP(C11,Tarif!G:H,2,FALSE)*AG11</f>
        <v>#N/A</v>
      </c>
      <c r="AI11" s="118" t="str">
        <f t="shared" ref="AI11:AI12" si="4">AG11-AH11</f>
        <v>#N/A</v>
      </c>
      <c r="AJ11" s="119"/>
      <c r="AK11" s="124"/>
      <c r="AL11" s="121"/>
      <c r="AM11" s="90"/>
      <c r="AN11" s="91"/>
      <c r="AO11" s="122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</row>
    <row r="12" ht="15.75" hidden="1" customHeight="1">
      <c r="A12" s="41"/>
      <c r="B12" s="66"/>
      <c r="C12" s="66"/>
      <c r="E12" s="42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6"/>
      <c r="W12" s="126"/>
      <c r="X12" s="127">
        <f>+W11</f>
        <v>0</v>
      </c>
      <c r="Y12" s="128" t="s">
        <v>91</v>
      </c>
      <c r="Z12" s="128" t="str">
        <f>Z11*2</f>
        <v>#N/A</v>
      </c>
      <c r="AA12" s="129" t="s">
        <v>93</v>
      </c>
      <c r="AB12" s="128" t="str">
        <f t="shared" si="1"/>
        <v>#N/A</v>
      </c>
      <c r="AC12" s="130">
        <f>COUNTIFS(F11:G11,"&gt;=2")+COUNTIFS(M11:N11,"&gt;=2")+COUNTIFS(K12:L12,"&gt;=2")+COUNTIFS(R12:S12,"&gt;=2")+COUNTIFS(T11:U11,"&gt;=2")</f>
        <v>0</v>
      </c>
      <c r="AD12" s="128" t="str">
        <f>AD11</f>
        <v>#N/A</v>
      </c>
      <c r="AE12" s="128" t="str">
        <f t="shared" si="2"/>
        <v>#N/A</v>
      </c>
      <c r="AF12" s="128"/>
      <c r="AG12" s="128" t="str">
        <f t="shared" si="3"/>
        <v>#N/A</v>
      </c>
      <c r="AH12" s="128" t="str">
        <f>VLOOKUP(C11,Tarif!G:H,2,FALSE)*AG12</f>
        <v>#N/A</v>
      </c>
      <c r="AI12" s="131" t="str">
        <f t="shared" si="4"/>
        <v>#N/A</v>
      </c>
      <c r="AJ12" s="132"/>
      <c r="AK12" s="134"/>
      <c r="AL12" s="133"/>
      <c r="AM12" s="90"/>
      <c r="AN12" s="91"/>
      <c r="AO12" s="137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</row>
    <row r="13" ht="15.75" hidden="1" customHeight="1">
      <c r="A13" s="67"/>
      <c r="B13" s="73"/>
      <c r="C13" s="73"/>
      <c r="E13" s="68"/>
      <c r="F13" s="135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8"/>
      <c r="W13" s="138"/>
      <c r="X13" s="139">
        <f>SUM(X11:X12)</f>
        <v>0</v>
      </c>
      <c r="Y13" s="140"/>
      <c r="Z13" s="141"/>
      <c r="AA13" s="140"/>
      <c r="AB13" s="142" t="str">
        <f t="shared" ref="AB13:AC13" si="5">SUM(AB11:AB12)</f>
        <v>#N/A</v>
      </c>
      <c r="AC13" s="143">
        <f t="shared" si="5"/>
        <v>0</v>
      </c>
      <c r="AD13" s="140"/>
      <c r="AE13" s="142" t="str">
        <f>SUM(AE11:AE12)</f>
        <v>#N/A</v>
      </c>
      <c r="AF13" s="142" t="s">
        <v>95</v>
      </c>
      <c r="AG13" s="142" t="str">
        <f t="shared" ref="AG13:AI13" si="6">SUM(AG11:AG12)</f>
        <v>#N/A</v>
      </c>
      <c r="AH13" s="142" t="str">
        <f t="shared" si="6"/>
        <v>#N/A</v>
      </c>
      <c r="AI13" s="144" t="str">
        <f t="shared" si="6"/>
        <v>#N/A</v>
      </c>
      <c r="AJ13" s="145"/>
      <c r="AK13" s="134"/>
      <c r="AL13" s="146" t="str">
        <f>VLOOKUP(D11,NIP!A:G,6,FALSE)</f>
        <v>1220002108440</v>
      </c>
      <c r="AM13" s="122" t="str">
        <f>VLOOKUP(D11,NIP!A:G,5,FALSE)</f>
        <v>799536867027000</v>
      </c>
      <c r="AN13" s="90">
        <f>AJ13-AM13</f>
        <v>-799536867027000</v>
      </c>
      <c r="AO13" s="137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</row>
    <row r="14" ht="15.75" customHeight="1">
      <c r="A14" s="147">
        <v>1.0</v>
      </c>
      <c r="B14" s="148" t="str">
        <f>VLOOKUP(D14,NIP!A:F,2,FALSE)</f>
        <v>Indriani</v>
      </c>
      <c r="C14" s="98" t="str">
        <f>VLOOKUP(D14,NIP!A:F,3,FALSE)</f>
        <v>ASN</v>
      </c>
      <c r="D14" s="149" t="s">
        <v>99</v>
      </c>
      <c r="E14" s="150" t="str">
        <f>VLOOKUP(D14,NIP!A:F,4,FALSE)</f>
        <v>II/D</v>
      </c>
      <c r="F14" s="104">
        <v>8.0</v>
      </c>
      <c r="G14" s="104"/>
      <c r="H14" s="104">
        <v>4.0</v>
      </c>
      <c r="I14" s="104">
        <v>3.0</v>
      </c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6">
        <f>SUM(F14:U14)+SUM(F15:T15)-W14</f>
        <v>13</v>
      </c>
      <c r="W14" s="106">
        <f>SUM(F14:G14,M14:N14,T14:U14,F15,K15:L15,N15,R15:S15)</f>
        <v>8</v>
      </c>
      <c r="X14" s="110">
        <f>+V14</f>
        <v>13</v>
      </c>
      <c r="Y14" s="113" t="s">
        <v>91</v>
      </c>
      <c r="Z14" s="113" t="str">
        <f>VLOOKUP(C14,Tarif!A:B,2,FALSE)</f>
        <v>#N/A</v>
      </c>
      <c r="AA14" s="114" t="s">
        <v>93</v>
      </c>
      <c r="AB14" s="113" t="str">
        <f t="shared" ref="AB14:AB15" si="7">X14*Z14</f>
        <v>#N/A</v>
      </c>
      <c r="AC14" s="116">
        <f>COUNTIFS(F14:U14,"&gt;=2")+COUNTIFS(F15:T15,"&gt;=2")-AC15</f>
        <v>4</v>
      </c>
      <c r="AD14" s="113" t="str">
        <f>VLOOKUP(C14,Tarif!D:E,2,FALSE)</f>
        <v>#N/A</v>
      </c>
      <c r="AE14" s="113" t="str">
        <f t="shared" ref="AE14:AE15" si="8">+AD14*AC14</f>
        <v>#N/A</v>
      </c>
      <c r="AF14" s="113"/>
      <c r="AG14" s="113" t="str">
        <f t="shared" ref="AG14:AG15" si="9">AB14+AE14</f>
        <v>#N/A</v>
      </c>
      <c r="AH14" s="113" t="str">
        <f>VLOOKUP(C14,Tarif!G:H,2,FALSE)*AG14</f>
        <v>#N/A</v>
      </c>
      <c r="AI14" s="118" t="str">
        <f t="shared" ref="AI14:AI15" si="10">AG14-AH14</f>
        <v>#N/A</v>
      </c>
      <c r="AJ14" s="119"/>
      <c r="AK14" s="120" t="s">
        <v>94</v>
      </c>
      <c r="AL14" s="121"/>
      <c r="AM14" s="90"/>
      <c r="AN14" s="91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</row>
    <row r="15" ht="15.75" customHeight="1">
      <c r="A15" s="151"/>
      <c r="B15" s="41"/>
      <c r="C15" s="66"/>
      <c r="D15" s="58"/>
      <c r="E15" s="66"/>
      <c r="F15" s="125"/>
      <c r="G15" s="125"/>
      <c r="H15" s="125"/>
      <c r="I15" s="125"/>
      <c r="J15" s="125"/>
      <c r="K15" s="125"/>
      <c r="L15" s="125"/>
      <c r="M15" s="125"/>
      <c r="N15" s="125"/>
      <c r="O15" s="125">
        <v>3.0</v>
      </c>
      <c r="P15" s="125"/>
      <c r="Q15" s="125"/>
      <c r="R15" s="125"/>
      <c r="S15" s="125"/>
      <c r="T15" s="125">
        <v>3.0</v>
      </c>
      <c r="U15" s="125"/>
      <c r="V15" s="126"/>
      <c r="W15" s="126"/>
      <c r="X15" s="127">
        <f>+W14</f>
        <v>8</v>
      </c>
      <c r="Y15" s="128" t="s">
        <v>91</v>
      </c>
      <c r="Z15" s="128" t="str">
        <f>Z14*2</f>
        <v>#N/A</v>
      </c>
      <c r="AA15" s="129" t="s">
        <v>93</v>
      </c>
      <c r="AB15" s="128" t="str">
        <f t="shared" si="7"/>
        <v>#N/A</v>
      </c>
      <c r="AC15" s="130">
        <f>COUNTIFS(F14:G14,"&gt;=2")+COUNTIFS(M14:N14,"&gt;=2")+COUNTIFS(T14:U14,"&gt;=2")+COUNTIFS(F15,"&gt;=2")+COUNTIFS(K15:L15,"&gt;=2")+COUNTIFS(N15,"&gt;=2")+COUNTIFS(R15:S15,"&gt;=2")</f>
        <v>1</v>
      </c>
      <c r="AD15" s="128" t="str">
        <f>AD14</f>
        <v>#N/A</v>
      </c>
      <c r="AE15" s="128" t="str">
        <f t="shared" si="8"/>
        <v>#N/A</v>
      </c>
      <c r="AF15" s="128"/>
      <c r="AG15" s="128" t="str">
        <f t="shared" si="9"/>
        <v>#N/A</v>
      </c>
      <c r="AH15" s="128" t="str">
        <f>VLOOKUP(C14,Tarif!G:H,2,FALSE)*AG15</f>
        <v>#N/A</v>
      </c>
      <c r="AI15" s="131" t="str">
        <f t="shared" si="10"/>
        <v>#N/A</v>
      </c>
      <c r="AJ15" s="132"/>
      <c r="AK15" s="60"/>
      <c r="AL15" s="133"/>
      <c r="AM15" s="90"/>
      <c r="AN15" s="91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</row>
    <row r="16" ht="15.75" customHeight="1">
      <c r="A16" s="152"/>
      <c r="B16" s="67"/>
      <c r="C16" s="73"/>
      <c r="D16" s="75"/>
      <c r="E16" s="73"/>
      <c r="F16" s="135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8"/>
      <c r="W16" s="138"/>
      <c r="X16" s="139">
        <f>SUM(X14:X15)</f>
        <v>21</v>
      </c>
      <c r="Y16" s="140"/>
      <c r="Z16" s="141"/>
      <c r="AA16" s="140"/>
      <c r="AB16" s="142" t="str">
        <f t="shared" ref="AB16:AC16" si="11">SUM(AB14:AB15)</f>
        <v>#N/A</v>
      </c>
      <c r="AC16" s="143">
        <f t="shared" si="11"/>
        <v>5</v>
      </c>
      <c r="AD16" s="140"/>
      <c r="AE16" s="142" t="str">
        <f>SUM(AE14:AE15)</f>
        <v>#N/A</v>
      </c>
      <c r="AF16" s="142" t="s">
        <v>95</v>
      </c>
      <c r="AG16" s="142" t="str">
        <f t="shared" ref="AG16:AI16" si="12">SUM(AG14:AG15)</f>
        <v>#N/A</v>
      </c>
      <c r="AH16" s="142" t="str">
        <f t="shared" si="12"/>
        <v>#N/A</v>
      </c>
      <c r="AI16" s="144" t="str">
        <f t="shared" si="12"/>
        <v>#N/A</v>
      </c>
      <c r="AJ16" s="145" t="s">
        <v>102</v>
      </c>
      <c r="AK16" s="77"/>
      <c r="AL16" s="146" t="str">
        <f>VLOOKUP(D14,NIP!A:G,6,FALSE)</f>
        <v>1220004015577</v>
      </c>
      <c r="AM16" s="122" t="str">
        <f>VLOOKUP(D14,NIP!A:G,5,FALSE)</f>
        <v>679010892008000</v>
      </c>
      <c r="AN16" s="90">
        <f>AJ16-AM16</f>
        <v>-677790887992423</v>
      </c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</row>
    <row r="17" ht="15.75" customHeight="1">
      <c r="A17" s="147">
        <f>1+A14</f>
        <v>2</v>
      </c>
      <c r="B17" s="148" t="str">
        <f>VLOOKUP(D17,NIP!A:F,2,FALSE)</f>
        <v>YUDI WINARNO</v>
      </c>
      <c r="C17" s="98" t="str">
        <f>VLOOKUP(D17,NIP!A:F,3,FALSE)</f>
        <v>ASN</v>
      </c>
      <c r="D17" s="149" t="s">
        <v>103</v>
      </c>
      <c r="E17" s="150" t="str">
        <f>VLOOKUP(D17,NIP!A:F,4,FALSE)</f>
        <v>II/D</v>
      </c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>
        <v>6.0</v>
      </c>
      <c r="U17" s="104"/>
      <c r="V17" s="106">
        <f>SUM(F17:U17)+SUM(F18:T18)-W17</f>
        <v>0</v>
      </c>
      <c r="W17" s="106">
        <f>SUM(F17:G17,M17:N17,T17:U17,F18,K18:L18,N18,R18:S18)</f>
        <v>14</v>
      </c>
      <c r="X17" s="110">
        <f>+V17</f>
        <v>0</v>
      </c>
      <c r="Y17" s="113" t="s">
        <v>91</v>
      </c>
      <c r="Z17" s="113" t="str">
        <f>VLOOKUP(C17,Tarif!A:B,2,FALSE)</f>
        <v>#N/A</v>
      </c>
      <c r="AA17" s="114" t="s">
        <v>93</v>
      </c>
      <c r="AB17" s="113" t="str">
        <f t="shared" ref="AB17:AB18" si="13">X17*Z17</f>
        <v>#N/A</v>
      </c>
      <c r="AC17" s="116">
        <f>COUNTIFS(F17:U17,"&gt;=2")+COUNTIFS(F18:T18,"&gt;=2")-AC18</f>
        <v>0</v>
      </c>
      <c r="AD17" s="113" t="str">
        <f>VLOOKUP(C17,Tarif!D:E,2,FALSE)</f>
        <v>#N/A</v>
      </c>
      <c r="AE17" s="113" t="str">
        <f t="shared" ref="AE17:AE18" si="14">+AD17*AC17</f>
        <v>#N/A</v>
      </c>
      <c r="AF17" s="113"/>
      <c r="AG17" s="113" t="str">
        <f t="shared" ref="AG17:AG18" si="15">AB17+AE17</f>
        <v>#N/A</v>
      </c>
      <c r="AH17" s="113" t="str">
        <f>VLOOKUP(C17,Tarif!G:H,2,FALSE)*AG17</f>
        <v>#N/A</v>
      </c>
      <c r="AI17" s="118" t="str">
        <f t="shared" ref="AI17:AI18" si="16">AG17-AH17</f>
        <v>#N/A</v>
      </c>
      <c r="AJ17" s="153"/>
      <c r="AK17" s="121" t="s">
        <v>94</v>
      </c>
      <c r="AL17" s="121"/>
      <c r="AM17" s="90"/>
      <c r="AN17" s="91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</row>
    <row r="18" ht="15.75" customHeight="1">
      <c r="A18" s="151"/>
      <c r="B18" s="41"/>
      <c r="C18" s="66"/>
      <c r="D18" s="58"/>
      <c r="E18" s="66"/>
      <c r="F18" s="125"/>
      <c r="G18" s="125"/>
      <c r="H18" s="125"/>
      <c r="I18" s="125"/>
      <c r="J18" s="125"/>
      <c r="K18" s="125"/>
      <c r="L18" s="125"/>
      <c r="M18" s="125"/>
      <c r="N18" s="125">
        <v>8.0</v>
      </c>
      <c r="O18" s="125"/>
      <c r="P18" s="125"/>
      <c r="Q18" s="125"/>
      <c r="R18" s="125"/>
      <c r="S18" s="125"/>
      <c r="T18" s="125"/>
      <c r="U18" s="125"/>
      <c r="V18" s="126"/>
      <c r="W18" s="126"/>
      <c r="X18" s="127">
        <f>+W17</f>
        <v>14</v>
      </c>
      <c r="Y18" s="128" t="s">
        <v>91</v>
      </c>
      <c r="Z18" s="128" t="str">
        <f>Z17*2</f>
        <v>#N/A</v>
      </c>
      <c r="AA18" s="129" t="s">
        <v>93</v>
      </c>
      <c r="AB18" s="128" t="str">
        <f t="shared" si="13"/>
        <v>#N/A</v>
      </c>
      <c r="AC18" s="130">
        <f>COUNTIFS(F17:G17,"&gt;=2")+COUNTIFS(M17:N17,"&gt;=2")+COUNTIFS(T17:U17,"&gt;=2")+COUNTIFS(F18,"&gt;=2")+COUNTIFS(K18:L18,"&gt;=2")+COUNTIFS(N18,"&gt;=2")+COUNTIFS(R18:S18,"&gt;=2")</f>
        <v>2</v>
      </c>
      <c r="AD18" s="128" t="str">
        <f>AD17</f>
        <v>#N/A</v>
      </c>
      <c r="AE18" s="128" t="str">
        <f t="shared" si="14"/>
        <v>#N/A</v>
      </c>
      <c r="AF18" s="128"/>
      <c r="AG18" s="128" t="str">
        <f t="shared" si="15"/>
        <v>#N/A</v>
      </c>
      <c r="AH18" s="128" t="str">
        <f>VLOOKUP(C17,Tarif!G:H,2,FALSE)*AG18</f>
        <v>#N/A</v>
      </c>
      <c r="AI18" s="131" t="str">
        <f t="shared" si="16"/>
        <v>#N/A</v>
      </c>
      <c r="AJ18" s="153"/>
      <c r="AK18" s="59"/>
      <c r="AL18" s="133"/>
      <c r="AM18" s="90"/>
      <c r="AN18" s="91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</row>
    <row r="19" ht="15.75" customHeight="1">
      <c r="A19" s="152"/>
      <c r="B19" s="67"/>
      <c r="C19" s="73"/>
      <c r="D19" s="75"/>
      <c r="E19" s="73"/>
      <c r="F19" s="135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8"/>
      <c r="W19" s="138"/>
      <c r="X19" s="139">
        <f>SUM(X17:X18)</f>
        <v>14</v>
      </c>
      <c r="Y19" s="140"/>
      <c r="Z19" s="141"/>
      <c r="AA19" s="140"/>
      <c r="AB19" s="142" t="str">
        <f t="shared" ref="AB19:AC19" si="17">SUM(AB17:AB18)</f>
        <v>#N/A</v>
      </c>
      <c r="AC19" s="143">
        <f t="shared" si="17"/>
        <v>2</v>
      </c>
      <c r="AD19" s="140"/>
      <c r="AE19" s="142" t="str">
        <f>SUM(AE17:AE18)</f>
        <v>#N/A</v>
      </c>
      <c r="AF19" s="142" t="s">
        <v>95</v>
      </c>
      <c r="AG19" s="142" t="str">
        <f t="shared" ref="AG19:AI19" si="18">SUM(AG17:AG18)</f>
        <v>#N/A</v>
      </c>
      <c r="AH19" s="142" t="str">
        <f t="shared" si="18"/>
        <v>#N/A</v>
      </c>
      <c r="AI19" s="144" t="str">
        <f t="shared" si="18"/>
        <v>#N/A</v>
      </c>
      <c r="AJ19" s="154" t="s">
        <v>108</v>
      </c>
      <c r="AK19" s="76"/>
      <c r="AL19" s="146" t="str">
        <f>VLOOKUP(D17,NIP!A:G,6,FALSE)</f>
        <v>1220004347400</v>
      </c>
      <c r="AM19" s="122" t="str">
        <f>VLOOKUP(D17,NIP!A:G,5,FALSE)</f>
        <v>340450246008000</v>
      </c>
      <c r="AN19" s="90">
        <f>AJ19-AM19</f>
        <v>-339230241660600</v>
      </c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</row>
    <row r="20" ht="15.75" hidden="1" customHeight="1">
      <c r="A20" s="147">
        <f>1+A17</f>
        <v>3</v>
      </c>
      <c r="B20" s="148" t="str">
        <f>VLOOKUP(D20,NIP!A:F,2,FALSE)</f>
        <v>#N/A</v>
      </c>
      <c r="C20" s="98" t="str">
        <f>VLOOKUP(D20,NIP!A:F,3,FALSE)</f>
        <v>#N/A</v>
      </c>
      <c r="D20" s="149"/>
      <c r="E20" s="150" t="str">
        <f>VLOOKUP(D20,NIP!A:F,4,FALSE)</f>
        <v>#N/A</v>
      </c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6">
        <f>SUM(F20:U20)+SUM(F21:T21)-W20</f>
        <v>0</v>
      </c>
      <c r="W20" s="106">
        <f>SUM(F20:G20,M20:N20,T20:U20,F21,K21:L21,N21,R21:S21)</f>
        <v>0</v>
      </c>
      <c r="X20" s="110">
        <f>+V20</f>
        <v>0</v>
      </c>
      <c r="Y20" s="113" t="s">
        <v>91</v>
      </c>
      <c r="Z20" s="113" t="str">
        <f>VLOOKUP(C20,Tarif!A:B,2,FALSE)</f>
        <v>#N/A</v>
      </c>
      <c r="AA20" s="114" t="s">
        <v>93</v>
      </c>
      <c r="AB20" s="113" t="str">
        <f t="shared" ref="AB20:AB21" si="19">X20*Z20</f>
        <v>#N/A</v>
      </c>
      <c r="AC20" s="116">
        <f>COUNTIFS(F20:U20,"&gt;=2")+COUNTIFS(F21:T21,"&gt;=2")-AC21</f>
        <v>0</v>
      </c>
      <c r="AD20" s="113" t="str">
        <f>VLOOKUP(C20,Tarif!D:E,2,FALSE)</f>
        <v>#N/A</v>
      </c>
      <c r="AE20" s="113" t="str">
        <f t="shared" ref="AE20:AE21" si="20">+AD20*AC20</f>
        <v>#N/A</v>
      </c>
      <c r="AF20" s="113"/>
      <c r="AG20" s="113" t="str">
        <f t="shared" ref="AG20:AG21" si="21">AB20+AE20</f>
        <v>#N/A</v>
      </c>
      <c r="AH20" s="113" t="str">
        <f>VLOOKUP(C20,Tarif!G:H,2,FALSE)*AG20</f>
        <v>#N/A</v>
      </c>
      <c r="AI20" s="118" t="str">
        <f t="shared" ref="AI20:AI21" si="22">AG20-AH20</f>
        <v>#N/A</v>
      </c>
      <c r="AJ20" s="132"/>
      <c r="AK20" s="120" t="s">
        <v>94</v>
      </c>
      <c r="AL20" s="121"/>
      <c r="AM20" s="90"/>
      <c r="AN20" s="91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</row>
    <row r="21" ht="15.75" hidden="1" customHeight="1">
      <c r="A21" s="151"/>
      <c r="B21" s="41"/>
      <c r="C21" s="66"/>
      <c r="D21" s="58"/>
      <c r="E21" s="66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6"/>
      <c r="W21" s="126"/>
      <c r="X21" s="127">
        <f>+W20</f>
        <v>0</v>
      </c>
      <c r="Y21" s="128" t="s">
        <v>91</v>
      </c>
      <c r="Z21" s="128" t="str">
        <f>Z20*2</f>
        <v>#N/A</v>
      </c>
      <c r="AA21" s="129" t="s">
        <v>93</v>
      </c>
      <c r="AB21" s="128" t="str">
        <f t="shared" si="19"/>
        <v>#N/A</v>
      </c>
      <c r="AC21" s="130">
        <f>COUNTIFS(F20:G20,"&gt;=2")+COUNTIFS(M20:N20,"&gt;=2")+COUNTIFS(T20:U20,"&gt;=2")+COUNTIFS(F21,"&gt;=2")+COUNTIFS(K21:L21,"&gt;=2")+COUNTIFS(N21,"&gt;=2")+COUNTIFS(R21:S21,"&gt;=2")</f>
        <v>0</v>
      </c>
      <c r="AD21" s="128" t="str">
        <f>AD20</f>
        <v>#N/A</v>
      </c>
      <c r="AE21" s="128" t="str">
        <f t="shared" si="20"/>
        <v>#N/A</v>
      </c>
      <c r="AF21" s="128"/>
      <c r="AG21" s="128" t="str">
        <f t="shared" si="21"/>
        <v>#N/A</v>
      </c>
      <c r="AH21" s="128" t="str">
        <f>VLOOKUP(C20,Tarif!G:H,2,FALSE)*AG21</f>
        <v>#N/A</v>
      </c>
      <c r="AI21" s="131" t="str">
        <f t="shared" si="22"/>
        <v>#N/A</v>
      </c>
      <c r="AJ21" s="132"/>
      <c r="AK21" s="60"/>
      <c r="AL21" s="133"/>
      <c r="AM21" s="90"/>
      <c r="AN21" s="91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</row>
    <row r="22" ht="15.75" hidden="1" customHeight="1">
      <c r="A22" s="152"/>
      <c r="B22" s="67"/>
      <c r="C22" s="73"/>
      <c r="D22" s="75"/>
      <c r="E22" s="73"/>
      <c r="F22" s="135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8"/>
      <c r="W22" s="138"/>
      <c r="X22" s="139">
        <f>SUM(X20:X21)</f>
        <v>0</v>
      </c>
      <c r="Y22" s="140"/>
      <c r="Z22" s="141"/>
      <c r="AA22" s="140"/>
      <c r="AB22" s="142" t="str">
        <f t="shared" ref="AB22:AC22" si="23">SUM(AB20:AB21)</f>
        <v>#N/A</v>
      </c>
      <c r="AC22" s="143">
        <f t="shared" si="23"/>
        <v>0</v>
      </c>
      <c r="AD22" s="140"/>
      <c r="AE22" s="142" t="str">
        <f>SUM(AE20:AE21)</f>
        <v>#N/A</v>
      </c>
      <c r="AF22" s="142" t="s">
        <v>95</v>
      </c>
      <c r="AG22" s="142" t="str">
        <f t="shared" ref="AG22:AI22" si="24">SUM(AG20:AG21)</f>
        <v>#N/A</v>
      </c>
      <c r="AH22" s="142" t="str">
        <f t="shared" si="24"/>
        <v>#N/A</v>
      </c>
      <c r="AI22" s="144" t="str">
        <f t="shared" si="24"/>
        <v>#N/A</v>
      </c>
      <c r="AJ22" s="145"/>
      <c r="AK22" s="77"/>
      <c r="AL22" s="146" t="str">
        <f>VLOOKUP(D20,NIP!A:G,6,FALSE)</f>
        <v>#N/A</v>
      </c>
      <c r="AM22" s="122" t="str">
        <f>VLOOKUP(D20,NIP!A:G,5,FALSE)</f>
        <v>#N/A</v>
      </c>
      <c r="AN22" s="90" t="str">
        <f>AJ22-AM22</f>
        <v>#N/A</v>
      </c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</row>
    <row r="23" ht="15.75" hidden="1" customHeight="1">
      <c r="A23" s="147">
        <f>1+A20</f>
        <v>4</v>
      </c>
      <c r="B23" s="148" t="str">
        <f>VLOOKUP(D23,NIP!A:F,2,FALSE)</f>
        <v>#N/A</v>
      </c>
      <c r="C23" s="98" t="str">
        <f>VLOOKUP(D23,NIP!A:F,3,FALSE)</f>
        <v>#N/A</v>
      </c>
      <c r="D23" s="149"/>
      <c r="E23" s="150" t="str">
        <f>VLOOKUP(D23,NIP!A:F,4,FALSE)</f>
        <v>#N/A</v>
      </c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6">
        <f>SUM(F23:U23)+SUM(F24:T24)-W23</f>
        <v>0</v>
      </c>
      <c r="W23" s="106">
        <f>SUM(F23:G23,M23:N23,T23:U23,F24,K24:L24,N24,R24:S24)</f>
        <v>0</v>
      </c>
      <c r="X23" s="110">
        <f>+V23</f>
        <v>0</v>
      </c>
      <c r="Y23" s="113" t="s">
        <v>91</v>
      </c>
      <c r="Z23" s="113" t="str">
        <f>VLOOKUP(C23,Tarif!A:B,2,FALSE)</f>
        <v>#N/A</v>
      </c>
      <c r="AA23" s="114" t="s">
        <v>93</v>
      </c>
      <c r="AB23" s="113" t="str">
        <f t="shared" ref="AB23:AB24" si="25">X23*Z23</f>
        <v>#N/A</v>
      </c>
      <c r="AC23" s="116">
        <f>COUNTIFS(F23:U23,"&gt;=2")+COUNTIFS(F24:T24,"&gt;=2")-AC24</f>
        <v>0</v>
      </c>
      <c r="AD23" s="113" t="str">
        <f>VLOOKUP(C23,Tarif!D:E,2,FALSE)</f>
        <v>#N/A</v>
      </c>
      <c r="AE23" s="113" t="str">
        <f t="shared" ref="AE23:AE24" si="26">+AD23*AC23</f>
        <v>#N/A</v>
      </c>
      <c r="AF23" s="113"/>
      <c r="AG23" s="113" t="str">
        <f t="shared" ref="AG23:AG24" si="27">AB23+AE23</f>
        <v>#N/A</v>
      </c>
      <c r="AH23" s="113" t="str">
        <f>VLOOKUP(C23,Tarif!G:H,2,FALSE)*AG23</f>
        <v>#N/A</v>
      </c>
      <c r="AI23" s="118" t="str">
        <f t="shared" ref="AI23:AI24" si="28">AG23-AH23</f>
        <v>#N/A</v>
      </c>
      <c r="AJ23" s="119"/>
      <c r="AK23" s="120" t="s">
        <v>94</v>
      </c>
      <c r="AL23" s="121"/>
      <c r="AM23" s="90"/>
      <c r="AN23" s="91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</row>
    <row r="24" ht="15.75" hidden="1" customHeight="1">
      <c r="A24" s="151"/>
      <c r="B24" s="41"/>
      <c r="C24" s="66"/>
      <c r="D24" s="58"/>
      <c r="E24" s="66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6"/>
      <c r="W24" s="126"/>
      <c r="X24" s="127">
        <f>+W23</f>
        <v>0</v>
      </c>
      <c r="Y24" s="128" t="s">
        <v>91</v>
      </c>
      <c r="Z24" s="128" t="str">
        <f>Z23*2</f>
        <v>#N/A</v>
      </c>
      <c r="AA24" s="129" t="s">
        <v>93</v>
      </c>
      <c r="AB24" s="128" t="str">
        <f t="shared" si="25"/>
        <v>#N/A</v>
      </c>
      <c r="AC24" s="130">
        <f>COUNTIFS(F23:G23,"&gt;=2")+COUNTIFS(M23:N23,"&gt;=2")+COUNTIFS(T23:U23,"&gt;=2")+COUNTIFS(F24,"&gt;=2")+COUNTIFS(K24:L24,"&gt;=2")+COUNTIFS(N24,"&gt;=2")+COUNTIFS(R24:S24,"&gt;=2")</f>
        <v>0</v>
      </c>
      <c r="AD24" s="128" t="str">
        <f>AD23</f>
        <v>#N/A</v>
      </c>
      <c r="AE24" s="128" t="str">
        <f t="shared" si="26"/>
        <v>#N/A</v>
      </c>
      <c r="AF24" s="128"/>
      <c r="AG24" s="128" t="str">
        <f t="shared" si="27"/>
        <v>#N/A</v>
      </c>
      <c r="AH24" s="128" t="str">
        <f>VLOOKUP(C23,Tarif!G:H,2,FALSE)*AG24</f>
        <v>#N/A</v>
      </c>
      <c r="AI24" s="131" t="str">
        <f t="shared" si="28"/>
        <v>#N/A</v>
      </c>
      <c r="AJ24" s="132"/>
      <c r="AK24" s="60"/>
      <c r="AL24" s="133"/>
      <c r="AM24" s="90"/>
      <c r="AN24" s="91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</row>
    <row r="25" ht="15.75" hidden="1" customHeight="1">
      <c r="A25" s="152"/>
      <c r="B25" s="67"/>
      <c r="C25" s="73"/>
      <c r="D25" s="75"/>
      <c r="E25" s="73"/>
      <c r="F25" s="135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8"/>
      <c r="W25" s="138"/>
      <c r="X25" s="139">
        <f>SUM(X23:X24)</f>
        <v>0</v>
      </c>
      <c r="Y25" s="140"/>
      <c r="Z25" s="141"/>
      <c r="AA25" s="140"/>
      <c r="AB25" s="142" t="str">
        <f t="shared" ref="AB25:AC25" si="29">SUM(AB23:AB24)</f>
        <v>#N/A</v>
      </c>
      <c r="AC25" s="143">
        <f t="shared" si="29"/>
        <v>0</v>
      </c>
      <c r="AD25" s="140"/>
      <c r="AE25" s="142" t="str">
        <f>SUM(AE23:AE24)</f>
        <v>#N/A</v>
      </c>
      <c r="AF25" s="142" t="s">
        <v>95</v>
      </c>
      <c r="AG25" s="142" t="str">
        <f t="shared" ref="AG25:AI25" si="30">SUM(AG23:AG24)</f>
        <v>#N/A</v>
      </c>
      <c r="AH25" s="142" t="str">
        <f t="shared" si="30"/>
        <v>#N/A</v>
      </c>
      <c r="AI25" s="144" t="str">
        <f t="shared" si="30"/>
        <v>#N/A</v>
      </c>
      <c r="AJ25" s="145"/>
      <c r="AK25" s="77"/>
      <c r="AL25" s="146" t="str">
        <f>VLOOKUP(D23,NIP!A:G,6,FALSE)</f>
        <v>#N/A</v>
      </c>
      <c r="AM25" s="122" t="str">
        <f>VLOOKUP(D23,NIP!A:G,5,FALSE)</f>
        <v>#N/A</v>
      </c>
      <c r="AN25" s="90" t="str">
        <f>AJ25-AM25</f>
        <v>#N/A</v>
      </c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</row>
    <row r="26" ht="15.75" customHeight="1">
      <c r="A26" s="147">
        <v>3.0</v>
      </c>
      <c r="B26" s="148" t="str">
        <f>VLOOKUP(D26,NIP!A:F,2,FALSE)</f>
        <v>Antriyanus Daeli, Ns.S.Kep</v>
      </c>
      <c r="C26" s="98" t="str">
        <f>VLOOKUP(D26,NIP!A:F,3,FALSE)</f>
        <v>ASN</v>
      </c>
      <c r="D26" s="160" t="s">
        <v>118</v>
      </c>
      <c r="E26" s="150" t="str">
        <f>VLOOKUP(D26,NIP!A:F,4,FALSE)</f>
        <v>III/B</v>
      </c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>
        <v>3.5</v>
      </c>
      <c r="V26" s="106">
        <f>SUM(F26:U26)+SUM(F27:T27)-W26</f>
        <v>0</v>
      </c>
      <c r="W26" s="106">
        <f>SUM(F26:G26,M26:N26,T26:U26,F27,K27:L27,N27,R27:S27)</f>
        <v>18</v>
      </c>
      <c r="X26" s="110">
        <f>+V26</f>
        <v>0</v>
      </c>
      <c r="Y26" s="113" t="s">
        <v>91</v>
      </c>
      <c r="Z26" s="113" t="str">
        <f>VLOOKUP(C26,Tarif!A:B,2,FALSE)</f>
        <v>#N/A</v>
      </c>
      <c r="AA26" s="114" t="s">
        <v>93</v>
      </c>
      <c r="AB26" s="113" t="str">
        <f t="shared" ref="AB26:AB27" si="31">X26*Z26</f>
        <v>#N/A</v>
      </c>
      <c r="AC26" s="116">
        <f>COUNTIFS(F26:U26,"&gt;=2")+COUNTIFS(F27:T27,"&gt;=2")-AC27</f>
        <v>0</v>
      </c>
      <c r="AD26" s="113" t="str">
        <f>VLOOKUP(C26,Tarif!D:E,2,FALSE)</f>
        <v>#N/A</v>
      </c>
      <c r="AE26" s="113" t="str">
        <f t="shared" ref="AE26:AE27" si="32">+AD26*AC26</f>
        <v>#N/A</v>
      </c>
      <c r="AF26" s="113"/>
      <c r="AG26" s="113" t="str">
        <f t="shared" ref="AG26:AG27" si="33">AB26+AE26</f>
        <v>#N/A</v>
      </c>
      <c r="AH26" s="113" t="str">
        <f>VLOOKUP(C26,Tarif!G:H,2,FALSE)*AG26</f>
        <v>#N/A</v>
      </c>
      <c r="AI26" s="118" t="str">
        <f t="shared" ref="AI26:AI27" si="34">AG26-AH26</f>
        <v>#N/A</v>
      </c>
      <c r="AJ26" s="132"/>
      <c r="AK26" s="120" t="s">
        <v>94</v>
      </c>
      <c r="AL26" s="121"/>
      <c r="AM26" s="90"/>
      <c r="AN26" s="91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</row>
    <row r="27" ht="15.75" customHeight="1">
      <c r="A27" s="151"/>
      <c r="B27" s="41"/>
      <c r="C27" s="66"/>
      <c r="D27" s="60"/>
      <c r="E27" s="66"/>
      <c r="F27" s="125">
        <v>5.0</v>
      </c>
      <c r="G27" s="125"/>
      <c r="H27" s="125"/>
      <c r="I27" s="125"/>
      <c r="J27" s="125"/>
      <c r="K27" s="125"/>
      <c r="L27" s="125"/>
      <c r="M27" s="125"/>
      <c r="N27" s="125">
        <v>9.5</v>
      </c>
      <c r="O27" s="125"/>
      <c r="P27" s="125"/>
      <c r="Q27" s="125"/>
      <c r="R27" s="125"/>
      <c r="S27" s="125"/>
      <c r="T27" s="125"/>
      <c r="U27" s="125"/>
      <c r="V27" s="126"/>
      <c r="W27" s="126"/>
      <c r="X27" s="127">
        <f>+W26</f>
        <v>18</v>
      </c>
      <c r="Y27" s="128" t="s">
        <v>91</v>
      </c>
      <c r="Z27" s="128" t="str">
        <f>Z26*2</f>
        <v>#N/A</v>
      </c>
      <c r="AA27" s="129" t="s">
        <v>93</v>
      </c>
      <c r="AB27" s="128" t="str">
        <f t="shared" si="31"/>
        <v>#N/A</v>
      </c>
      <c r="AC27" s="130">
        <f>COUNTIFS(F26:G26,"&gt;=2")+COUNTIFS(M26:N26,"&gt;=2")+COUNTIFS(T26:U26,"&gt;=2")+COUNTIFS(F27,"&gt;=2")+COUNTIFS(K27:L27,"&gt;=2")+COUNTIFS(N27,"&gt;=2")+COUNTIFS(R27:S27,"&gt;=2")</f>
        <v>3</v>
      </c>
      <c r="AD27" s="128" t="str">
        <f>AD26</f>
        <v>#N/A</v>
      </c>
      <c r="AE27" s="128" t="str">
        <f t="shared" si="32"/>
        <v>#N/A</v>
      </c>
      <c r="AF27" s="128"/>
      <c r="AG27" s="128" t="str">
        <f t="shared" si="33"/>
        <v>#N/A</v>
      </c>
      <c r="AH27" s="128" t="str">
        <f>VLOOKUP(C26,Tarif!G:H,2,FALSE)*AG27</f>
        <v>#N/A</v>
      </c>
      <c r="AI27" s="131" t="str">
        <f t="shared" si="34"/>
        <v>#N/A</v>
      </c>
      <c r="AJ27" s="132"/>
      <c r="AK27" s="60"/>
      <c r="AL27" s="133"/>
      <c r="AM27" s="90"/>
      <c r="AN27" s="91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</row>
    <row r="28" ht="15.75" customHeight="1">
      <c r="A28" s="152"/>
      <c r="B28" s="67"/>
      <c r="C28" s="73"/>
      <c r="D28" s="60"/>
      <c r="E28" s="73"/>
      <c r="F28" s="135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8"/>
      <c r="W28" s="138"/>
      <c r="X28" s="139">
        <f>SUM(X26:X27)</f>
        <v>18</v>
      </c>
      <c r="Y28" s="140"/>
      <c r="Z28" s="141"/>
      <c r="AA28" s="140"/>
      <c r="AB28" s="142" t="str">
        <f t="shared" ref="AB28:AC28" si="35">SUM(AB26:AB27)</f>
        <v>#N/A</v>
      </c>
      <c r="AC28" s="143">
        <f t="shared" si="35"/>
        <v>3</v>
      </c>
      <c r="AD28" s="140"/>
      <c r="AE28" s="142" t="str">
        <f>SUM(AE26:AE27)</f>
        <v>#N/A</v>
      </c>
      <c r="AF28" s="142" t="s">
        <v>95</v>
      </c>
      <c r="AG28" s="142" t="str">
        <f t="shared" ref="AG28:AI28" si="36">SUM(AG26:AG27)</f>
        <v>#N/A</v>
      </c>
      <c r="AH28" s="142" t="str">
        <f t="shared" si="36"/>
        <v>#N/A</v>
      </c>
      <c r="AI28" s="144" t="str">
        <f t="shared" si="36"/>
        <v>#N/A</v>
      </c>
      <c r="AJ28" s="145" t="s">
        <v>122</v>
      </c>
      <c r="AK28" s="77"/>
      <c r="AL28" s="146" t="str">
        <f>VLOOKUP(D26,NIP!A:G,6,FALSE)</f>
        <v>1760003359948</v>
      </c>
      <c r="AM28" s="122">
        <f>VLOOKUP(D26,NIP!A:G,5,FALSE)</f>
        <v>0</v>
      </c>
      <c r="AN28" s="90">
        <f>AJ28-AM28</f>
        <v>1760003359948</v>
      </c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</row>
    <row r="29" ht="15.75" hidden="1" customHeight="1">
      <c r="A29" s="147">
        <f>1+A26</f>
        <v>4</v>
      </c>
      <c r="B29" s="148" t="str">
        <f>VLOOKUP(D29,NIP!A:F,2,FALSE)</f>
        <v>#N/A</v>
      </c>
      <c r="C29" s="98" t="str">
        <f>VLOOKUP(D29,NIP!A:F,3,FALSE)</f>
        <v>#N/A</v>
      </c>
      <c r="D29" s="161"/>
      <c r="E29" s="150" t="str">
        <f>VLOOKUP(D29,NIP!A:F,4,FALSE)</f>
        <v>#N/A</v>
      </c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6">
        <f>SUM(F29:U29)+SUM(F30:T30)-W29</f>
        <v>0</v>
      </c>
      <c r="W29" s="106">
        <f>SUM(F29:G29,M29:N29,T29:U29,F30,K30:L30,N30,R30:S30)</f>
        <v>0</v>
      </c>
      <c r="X29" s="110">
        <f>+V29</f>
        <v>0</v>
      </c>
      <c r="Y29" s="113" t="s">
        <v>91</v>
      </c>
      <c r="Z29" s="113" t="str">
        <f>VLOOKUP(C29,Tarif!A:B,2,FALSE)</f>
        <v>#N/A</v>
      </c>
      <c r="AA29" s="114" t="s">
        <v>93</v>
      </c>
      <c r="AB29" s="113" t="str">
        <f t="shared" ref="AB29:AB30" si="37">X29*Z29</f>
        <v>#N/A</v>
      </c>
      <c r="AC29" s="116">
        <f>COUNTIFS(F29:U29,"&gt;=2")+COUNTIFS(F30:T30,"&gt;=2")-AC30</f>
        <v>0</v>
      </c>
      <c r="AD29" s="113" t="str">
        <f>VLOOKUP(C29,Tarif!D:E,2,FALSE)</f>
        <v>#N/A</v>
      </c>
      <c r="AE29" s="113" t="str">
        <f t="shared" ref="AE29:AE30" si="38">+AD29*AC29</f>
        <v>#N/A</v>
      </c>
      <c r="AF29" s="113"/>
      <c r="AG29" s="113" t="str">
        <f t="shared" ref="AG29:AG30" si="39">AB29+AE29</f>
        <v>#N/A</v>
      </c>
      <c r="AH29" s="113" t="str">
        <f>VLOOKUP(C29,Tarif!G:H,2,FALSE)*AG29</f>
        <v>#N/A</v>
      </c>
      <c r="AI29" s="118" t="str">
        <f t="shared" ref="AI29:AI30" si="40">AG29-AH29</f>
        <v>#N/A</v>
      </c>
      <c r="AJ29" s="159"/>
      <c r="AK29" s="120" t="s">
        <v>94</v>
      </c>
      <c r="AL29" s="121"/>
      <c r="AM29" s="90"/>
      <c r="AN29" s="91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</row>
    <row r="30" ht="15.75" hidden="1" customHeight="1">
      <c r="A30" s="151"/>
      <c r="B30" s="41"/>
      <c r="C30" s="66"/>
      <c r="D30" s="60"/>
      <c r="E30" s="66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6"/>
      <c r="W30" s="126"/>
      <c r="X30" s="127">
        <f>+W29</f>
        <v>0</v>
      </c>
      <c r="Y30" s="128" t="s">
        <v>91</v>
      </c>
      <c r="Z30" s="128" t="str">
        <f>Z29*2</f>
        <v>#N/A</v>
      </c>
      <c r="AA30" s="129" t="s">
        <v>93</v>
      </c>
      <c r="AB30" s="128" t="str">
        <f t="shared" si="37"/>
        <v>#N/A</v>
      </c>
      <c r="AC30" s="130">
        <f>COUNTIFS(F29:G29,"&gt;=2")+COUNTIFS(M29:N29,"&gt;=2")+COUNTIFS(T29:U29,"&gt;=2")+COUNTIFS(F30,"&gt;=2")+COUNTIFS(K30:L30,"&gt;=2")+COUNTIFS(N30,"&gt;=2")+COUNTIFS(R30:S30,"&gt;=2")</f>
        <v>0</v>
      </c>
      <c r="AD30" s="128" t="str">
        <f>AD29</f>
        <v>#N/A</v>
      </c>
      <c r="AE30" s="128" t="str">
        <f t="shared" si="38"/>
        <v>#N/A</v>
      </c>
      <c r="AF30" s="128"/>
      <c r="AG30" s="128" t="str">
        <f t="shared" si="39"/>
        <v>#N/A</v>
      </c>
      <c r="AH30" s="128" t="str">
        <f>VLOOKUP(C29,Tarif!G:H,2,FALSE)*AG30</f>
        <v>#N/A</v>
      </c>
      <c r="AI30" s="131" t="str">
        <f t="shared" si="40"/>
        <v>#N/A</v>
      </c>
      <c r="AJ30" s="132"/>
      <c r="AK30" s="60"/>
      <c r="AL30" s="133"/>
      <c r="AM30" s="90"/>
      <c r="AN30" s="91"/>
      <c r="AO30" s="123"/>
      <c r="AP30" s="123"/>
      <c r="AQ30" s="123"/>
      <c r="AR30" s="123"/>
      <c r="AS30" s="123"/>
      <c r="AT30" s="123"/>
      <c r="AU30" s="123"/>
      <c r="AV30" s="123"/>
      <c r="AW30" s="123"/>
      <c r="AX30" s="123"/>
      <c r="AY30" s="123"/>
      <c r="AZ30" s="123"/>
      <c r="BA30" s="123"/>
      <c r="BB30" s="123"/>
      <c r="BC30" s="123"/>
      <c r="BD30" s="123"/>
    </row>
    <row r="31" ht="15.75" hidden="1" customHeight="1">
      <c r="A31" s="152"/>
      <c r="B31" s="67"/>
      <c r="C31" s="73"/>
      <c r="D31" s="60"/>
      <c r="E31" s="73"/>
      <c r="F31" s="135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8"/>
      <c r="W31" s="138"/>
      <c r="X31" s="139">
        <f>SUM(X29:X30)</f>
        <v>0</v>
      </c>
      <c r="Y31" s="140"/>
      <c r="Z31" s="141"/>
      <c r="AA31" s="140"/>
      <c r="AB31" s="142" t="str">
        <f t="shared" ref="AB31:AC31" si="41">SUM(AB29:AB30)</f>
        <v>#N/A</v>
      </c>
      <c r="AC31" s="143">
        <f t="shared" si="41"/>
        <v>0</v>
      </c>
      <c r="AD31" s="140"/>
      <c r="AE31" s="142" t="str">
        <f>SUM(AE29:AE30)</f>
        <v>#N/A</v>
      </c>
      <c r="AF31" s="142" t="s">
        <v>95</v>
      </c>
      <c r="AG31" s="142" t="str">
        <f t="shared" ref="AG31:AI31" si="42">SUM(AG29:AG30)</f>
        <v>#N/A</v>
      </c>
      <c r="AH31" s="142" t="str">
        <f t="shared" si="42"/>
        <v>#N/A</v>
      </c>
      <c r="AI31" s="144" t="str">
        <f t="shared" si="42"/>
        <v>#N/A</v>
      </c>
      <c r="AJ31" s="145"/>
      <c r="AK31" s="77"/>
      <c r="AL31" s="146" t="str">
        <f>VLOOKUP(D29,NIP!A:G,6,FALSE)</f>
        <v>#N/A</v>
      </c>
      <c r="AM31" s="122" t="str">
        <f>VLOOKUP(D29,NIP!A:G,5,FALSE)</f>
        <v>#N/A</v>
      </c>
      <c r="AN31" s="90" t="str">
        <f>AJ31-AM31</f>
        <v>#N/A</v>
      </c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</row>
    <row r="32" ht="15.75" customHeight="1">
      <c r="A32" s="147">
        <v>4.0</v>
      </c>
      <c r="B32" s="148" t="str">
        <f>VLOOKUP(D32,NIP!A:F,2,FALSE)</f>
        <v>MUHAMMAD ARI HIJRAH S.</v>
      </c>
      <c r="C32" s="98" t="str">
        <f>VLOOKUP(D32,NIP!A:F,3,FALSE)</f>
        <v>ASN</v>
      </c>
      <c r="D32" s="161" t="s">
        <v>127</v>
      </c>
      <c r="E32" s="150" t="str">
        <f>VLOOKUP(D32,NIP!A:F,4,FALSE)</f>
        <v>III/A</v>
      </c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>
        <v>6.0</v>
      </c>
      <c r="V32" s="106">
        <f>SUM(F32:U32)+SUM(F33:T33)-W32</f>
        <v>0</v>
      </c>
      <c r="W32" s="106">
        <f>SUM(F32:G32,M32:N32,T32:U32,F33,K33:L33,N33,R33:S33)</f>
        <v>10.5</v>
      </c>
      <c r="X32" s="110">
        <f>+V32</f>
        <v>0</v>
      </c>
      <c r="Y32" s="113" t="s">
        <v>91</v>
      </c>
      <c r="Z32" s="113" t="str">
        <f>VLOOKUP(C32,Tarif!A:B,2,FALSE)</f>
        <v>#N/A</v>
      </c>
      <c r="AA32" s="114" t="s">
        <v>93</v>
      </c>
      <c r="AB32" s="113" t="str">
        <f t="shared" ref="AB32:AB33" si="43">X32*Z32</f>
        <v>#N/A</v>
      </c>
      <c r="AC32" s="116">
        <f>COUNTIFS(F32:U32,"&gt;=2")+COUNTIFS(F33:T33,"&gt;=2")-AC33</f>
        <v>0</v>
      </c>
      <c r="AD32" s="113" t="str">
        <f>VLOOKUP(C32,Tarif!D:E,2,FALSE)</f>
        <v>#N/A</v>
      </c>
      <c r="AE32" s="113" t="str">
        <f t="shared" ref="AE32:AE33" si="44">+AD32*AC32</f>
        <v>#N/A</v>
      </c>
      <c r="AF32" s="113"/>
      <c r="AG32" s="113" t="str">
        <f t="shared" ref="AG32:AG33" si="45">AB32+AE32</f>
        <v>#N/A</v>
      </c>
      <c r="AH32" s="113" t="str">
        <f>VLOOKUP(C32,Tarif!G:H,2,FALSE)*AG32</f>
        <v>#N/A</v>
      </c>
      <c r="AI32" s="118" t="str">
        <f t="shared" ref="AI32:AI33" si="46">AG32-AH32</f>
        <v>#N/A</v>
      </c>
      <c r="AJ32" s="159"/>
      <c r="AK32" s="120" t="s">
        <v>94</v>
      </c>
      <c r="AL32" s="121"/>
      <c r="AM32" s="90"/>
      <c r="AN32" s="91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</row>
    <row r="33" ht="15.75" customHeight="1">
      <c r="A33" s="151"/>
      <c r="B33" s="41"/>
      <c r="C33" s="66"/>
      <c r="D33" s="60"/>
      <c r="E33" s="66"/>
      <c r="F33" s="125">
        <v>4.5</v>
      </c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6"/>
      <c r="W33" s="126"/>
      <c r="X33" s="127">
        <f>+W32</f>
        <v>10.5</v>
      </c>
      <c r="Y33" s="128" t="s">
        <v>91</v>
      </c>
      <c r="Z33" s="128" t="str">
        <f>Z32*2</f>
        <v>#N/A</v>
      </c>
      <c r="AA33" s="129" t="s">
        <v>93</v>
      </c>
      <c r="AB33" s="128" t="str">
        <f t="shared" si="43"/>
        <v>#N/A</v>
      </c>
      <c r="AC33" s="130">
        <f>COUNTIFS(F32:G32,"&gt;=2")+COUNTIFS(M32:N32,"&gt;=2")+COUNTIFS(T32:U32,"&gt;=2")+COUNTIFS(F33,"&gt;=2")+COUNTIFS(K33:L33,"&gt;=2")+COUNTIFS(N33,"&gt;=2")+COUNTIFS(R33:S33,"&gt;=2")</f>
        <v>2</v>
      </c>
      <c r="AD33" s="128" t="str">
        <f>AD32</f>
        <v>#N/A</v>
      </c>
      <c r="AE33" s="128" t="str">
        <f t="shared" si="44"/>
        <v>#N/A</v>
      </c>
      <c r="AF33" s="128"/>
      <c r="AG33" s="128" t="str">
        <f t="shared" si="45"/>
        <v>#N/A</v>
      </c>
      <c r="AH33" s="128" t="str">
        <f>VLOOKUP(C32,Tarif!G:H,2,FALSE)*AG33</f>
        <v>#N/A</v>
      </c>
      <c r="AI33" s="131" t="str">
        <f t="shared" si="46"/>
        <v>#N/A</v>
      </c>
      <c r="AJ33" s="132"/>
      <c r="AK33" s="60"/>
      <c r="AL33" s="133"/>
      <c r="AM33" s="90"/>
      <c r="AN33" s="91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</row>
    <row r="34" ht="15.75" customHeight="1">
      <c r="A34" s="152"/>
      <c r="B34" s="67"/>
      <c r="C34" s="73"/>
      <c r="D34" s="60"/>
      <c r="E34" s="73"/>
      <c r="F34" s="135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8"/>
      <c r="W34" s="138"/>
      <c r="X34" s="139">
        <f>SUM(X32:X33)</f>
        <v>10.5</v>
      </c>
      <c r="Y34" s="140"/>
      <c r="Z34" s="141"/>
      <c r="AA34" s="140"/>
      <c r="AB34" s="142" t="str">
        <f t="shared" ref="AB34:AC34" si="47">SUM(AB32:AB33)</f>
        <v>#N/A</v>
      </c>
      <c r="AC34" s="143">
        <f t="shared" si="47"/>
        <v>2</v>
      </c>
      <c r="AD34" s="140"/>
      <c r="AE34" s="142" t="str">
        <f>SUM(AE32:AE33)</f>
        <v>#N/A</v>
      </c>
      <c r="AF34" s="142" t="s">
        <v>95</v>
      </c>
      <c r="AG34" s="142" t="str">
        <f t="shared" ref="AG34:AI34" si="48">SUM(AG32:AG33)</f>
        <v>#N/A</v>
      </c>
      <c r="AH34" s="142" t="str">
        <f t="shared" si="48"/>
        <v>#N/A</v>
      </c>
      <c r="AI34" s="144" t="str">
        <f t="shared" si="48"/>
        <v>#N/A</v>
      </c>
      <c r="AJ34" s="145" t="s">
        <v>132</v>
      </c>
      <c r="AK34" s="77"/>
      <c r="AL34" s="146" t="str">
        <f>VLOOKUP(D32,NIP!A:G,6,FALSE)</f>
        <v>1220004656735</v>
      </c>
      <c r="AM34" s="122" t="str">
        <f>VLOOKUP(D32,NIP!A:G,5,FALSE)</f>
        <v>672063245402000</v>
      </c>
      <c r="AN34" s="90">
        <f>AJ34-AM34</f>
        <v>-670843240745265</v>
      </c>
      <c r="AO34" s="123"/>
      <c r="AP34" s="123"/>
      <c r="AQ34" s="123"/>
      <c r="AR34" s="123"/>
      <c r="AS34" s="123"/>
      <c r="AT34" s="123"/>
      <c r="AU34" s="123"/>
      <c r="AV34" s="123"/>
      <c r="AW34" s="123"/>
      <c r="AX34" s="123"/>
      <c r="AY34" s="123"/>
      <c r="AZ34" s="123"/>
      <c r="BA34" s="123"/>
      <c r="BB34" s="123"/>
      <c r="BC34" s="123"/>
      <c r="BD34" s="123"/>
    </row>
    <row r="35" ht="15.75" customHeight="1">
      <c r="A35" s="147">
        <v>5.0</v>
      </c>
      <c r="B35" s="148" t="str">
        <f>VLOOKUP(D35,NIP!A:F,2,FALSE)</f>
        <v>ABDUROCHIM</v>
      </c>
      <c r="C35" s="98" t="str">
        <f>VLOOKUP(D35,NIP!A:F,3,FALSE)</f>
        <v>ASN</v>
      </c>
      <c r="D35" s="161" t="s">
        <v>133</v>
      </c>
      <c r="E35" s="150" t="str">
        <f>VLOOKUP(D35,NIP!A:F,4,FALSE)</f>
        <v>III/A</v>
      </c>
      <c r="F35" s="104"/>
      <c r="G35" s="104"/>
      <c r="H35" s="104"/>
      <c r="I35" s="104"/>
      <c r="J35" s="104"/>
      <c r="K35" s="104"/>
      <c r="L35" s="104"/>
      <c r="M35" s="104"/>
      <c r="N35" s="104"/>
      <c r="O35" s="104">
        <v>3.0</v>
      </c>
      <c r="P35" s="104"/>
      <c r="Q35" s="104"/>
      <c r="R35" s="104"/>
      <c r="S35" s="104"/>
      <c r="T35" s="104"/>
      <c r="U35" s="104"/>
      <c r="V35" s="106">
        <f>SUM(F35:U35)+SUM(F36:T36)-W35</f>
        <v>3</v>
      </c>
      <c r="W35" s="106">
        <f>SUM(F35:G35,M35:N35,T35:U35,F36,K36:L36,N36,R36:S36)</f>
        <v>7</v>
      </c>
      <c r="X35" s="110">
        <f>+V35</f>
        <v>3</v>
      </c>
      <c r="Y35" s="113" t="s">
        <v>91</v>
      </c>
      <c r="Z35" s="113" t="str">
        <f>VLOOKUP(C35,Tarif!A:B,2,FALSE)</f>
        <v>#N/A</v>
      </c>
      <c r="AA35" s="114" t="s">
        <v>93</v>
      </c>
      <c r="AB35" s="113" t="str">
        <f t="shared" ref="AB35:AB36" si="49">X35*Z35</f>
        <v>#N/A</v>
      </c>
      <c r="AC35" s="116">
        <f>COUNTIFS(F35:U35,"&gt;=2")+COUNTIFS(F36:T36,"&gt;=2")-AC36</f>
        <v>1</v>
      </c>
      <c r="AD35" s="113" t="str">
        <f>VLOOKUP(C35,Tarif!D:E,2,FALSE)</f>
        <v>#N/A</v>
      </c>
      <c r="AE35" s="113" t="str">
        <f t="shared" ref="AE35:AE36" si="50">+AD35*AC35</f>
        <v>#N/A</v>
      </c>
      <c r="AF35" s="113"/>
      <c r="AG35" s="113" t="str">
        <f t="shared" ref="AG35:AG36" si="51">AB35+AE35</f>
        <v>#N/A</v>
      </c>
      <c r="AH35" s="113" t="str">
        <f>VLOOKUP(C35,Tarif!G:H,2,FALSE)*AG35</f>
        <v>#N/A</v>
      </c>
      <c r="AI35" s="118" t="str">
        <f t="shared" ref="AI35:AI36" si="52">AG35-AH35</f>
        <v>#N/A</v>
      </c>
      <c r="AJ35" s="159"/>
      <c r="AK35" s="120" t="s">
        <v>94</v>
      </c>
      <c r="AL35" s="121"/>
      <c r="AM35" s="90"/>
      <c r="AN35" s="91"/>
      <c r="AO35" s="123"/>
      <c r="AP35" s="123"/>
      <c r="AQ35" s="123"/>
      <c r="AR35" s="123"/>
      <c r="AS35" s="123"/>
      <c r="AT35" s="123"/>
      <c r="AU35" s="123"/>
      <c r="AV35" s="123"/>
      <c r="AW35" s="123"/>
      <c r="AX35" s="123"/>
      <c r="AY35" s="123"/>
      <c r="AZ35" s="123"/>
      <c r="BA35" s="123"/>
      <c r="BB35" s="123"/>
      <c r="BC35" s="123"/>
      <c r="BD35" s="123"/>
    </row>
    <row r="36" ht="15.75" customHeight="1">
      <c r="A36" s="151"/>
      <c r="B36" s="41"/>
      <c r="C36" s="66"/>
      <c r="D36" s="60"/>
      <c r="E36" s="66"/>
      <c r="F36" s="125"/>
      <c r="G36" s="125"/>
      <c r="H36" s="125"/>
      <c r="I36" s="125"/>
      <c r="J36" s="125"/>
      <c r="K36" s="125"/>
      <c r="L36" s="125"/>
      <c r="M36" s="125"/>
      <c r="N36" s="125">
        <v>7.0</v>
      </c>
      <c r="O36" s="125"/>
      <c r="P36" s="125"/>
      <c r="Q36" s="125"/>
      <c r="R36" s="125"/>
      <c r="S36" s="125"/>
      <c r="T36" s="125"/>
      <c r="U36" s="125"/>
      <c r="V36" s="126"/>
      <c r="W36" s="126"/>
      <c r="X36" s="127">
        <f>+W35</f>
        <v>7</v>
      </c>
      <c r="Y36" s="128" t="s">
        <v>91</v>
      </c>
      <c r="Z36" s="128" t="str">
        <f>Z35*2</f>
        <v>#N/A</v>
      </c>
      <c r="AA36" s="129" t="s">
        <v>93</v>
      </c>
      <c r="AB36" s="128" t="str">
        <f t="shared" si="49"/>
        <v>#N/A</v>
      </c>
      <c r="AC36" s="130">
        <f>COUNTIFS(F35:G35,"&gt;=2")+COUNTIFS(M35:N35,"&gt;=2")+COUNTIFS(T35:U35,"&gt;=2")+COUNTIFS(F36,"&gt;=2")+COUNTIFS(K36:L36,"&gt;=2")+COUNTIFS(N36,"&gt;=2")+COUNTIFS(R36:S36,"&gt;=2")</f>
        <v>1</v>
      </c>
      <c r="AD36" s="128" t="str">
        <f>AD35</f>
        <v>#N/A</v>
      </c>
      <c r="AE36" s="128" t="str">
        <f t="shared" si="50"/>
        <v>#N/A</v>
      </c>
      <c r="AF36" s="128"/>
      <c r="AG36" s="128" t="str">
        <f t="shared" si="51"/>
        <v>#N/A</v>
      </c>
      <c r="AH36" s="128" t="str">
        <f>VLOOKUP(C35,Tarif!G:H,2,FALSE)*AG36</f>
        <v>#N/A</v>
      </c>
      <c r="AI36" s="131" t="str">
        <f t="shared" si="52"/>
        <v>#N/A</v>
      </c>
      <c r="AJ36" s="132"/>
      <c r="AK36" s="60"/>
      <c r="AL36" s="133"/>
      <c r="AM36" s="90"/>
      <c r="AN36" s="91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</row>
    <row r="37" ht="15.75" customHeight="1">
      <c r="A37" s="152"/>
      <c r="B37" s="67"/>
      <c r="C37" s="73"/>
      <c r="D37" s="60"/>
      <c r="E37" s="73"/>
      <c r="F37" s="135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8"/>
      <c r="W37" s="138"/>
      <c r="X37" s="139">
        <f>SUM(X35:X36)</f>
        <v>10</v>
      </c>
      <c r="Y37" s="140"/>
      <c r="Z37" s="141"/>
      <c r="AA37" s="140"/>
      <c r="AB37" s="142" t="str">
        <f t="shared" ref="AB37:AC37" si="53">SUM(AB35:AB36)</f>
        <v>#N/A</v>
      </c>
      <c r="AC37" s="143">
        <f t="shared" si="53"/>
        <v>2</v>
      </c>
      <c r="AD37" s="140"/>
      <c r="AE37" s="142" t="str">
        <f>SUM(AE35:AE36)</f>
        <v>#N/A</v>
      </c>
      <c r="AF37" s="142" t="s">
        <v>95</v>
      </c>
      <c r="AG37" s="142" t="str">
        <f t="shared" ref="AG37:AI37" si="54">SUM(AG35:AG36)</f>
        <v>#N/A</v>
      </c>
      <c r="AH37" s="142" t="str">
        <f t="shared" si="54"/>
        <v>#N/A</v>
      </c>
      <c r="AI37" s="144" t="str">
        <f t="shared" si="54"/>
        <v>#N/A</v>
      </c>
      <c r="AJ37" s="145" t="s">
        <v>139</v>
      </c>
      <c r="AK37" s="77"/>
      <c r="AL37" s="146" t="str">
        <f>VLOOKUP(D35,NIP!A:G,6,FALSE)</f>
        <v>1020006473653</v>
      </c>
      <c r="AM37" s="122" t="str">
        <f>VLOOKUP(D35,NIP!A:G,5,FALSE)</f>
        <v>724902945501000</v>
      </c>
      <c r="AN37" s="90">
        <f>AJ37-AM37</f>
        <v>-723882939027347</v>
      </c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</row>
    <row r="38" ht="15.75" customHeight="1">
      <c r="A38" s="147">
        <f>1+A35</f>
        <v>6</v>
      </c>
      <c r="B38" s="148" t="str">
        <f>VLOOKUP(D38,NIP!A:F,2,FALSE)</f>
        <v>ADE HARYADI HERLAMBANG</v>
      </c>
      <c r="C38" s="98" t="str">
        <f>VLOOKUP(D38,NIP!A:F,3,FALSE)</f>
        <v>ASN</v>
      </c>
      <c r="D38" s="161" t="s">
        <v>140</v>
      </c>
      <c r="E38" s="150" t="str">
        <f>VLOOKUP(D38,NIP!A:F,4,FALSE)</f>
        <v>III/C</v>
      </c>
      <c r="F38" s="104"/>
      <c r="G38" s="104"/>
      <c r="H38" s="104"/>
      <c r="I38" s="104"/>
      <c r="J38" s="104"/>
      <c r="K38" s="104"/>
      <c r="L38" s="104"/>
      <c r="M38" s="104"/>
      <c r="N38" s="104"/>
      <c r="O38" s="104">
        <v>3.0</v>
      </c>
      <c r="P38" s="104"/>
      <c r="Q38" s="104"/>
      <c r="R38" s="104"/>
      <c r="S38" s="104"/>
      <c r="T38" s="104"/>
      <c r="U38" s="104"/>
      <c r="V38" s="106">
        <f>SUM(F38:U38)+SUM(F39:T39)-W38</f>
        <v>3</v>
      </c>
      <c r="W38" s="106">
        <f>SUM(F38:G38,M38:N38,T38:U38,F39,K39:L39,N39,R39:S39)</f>
        <v>8</v>
      </c>
      <c r="X38" s="110">
        <f>+V38</f>
        <v>3</v>
      </c>
      <c r="Y38" s="113" t="s">
        <v>91</v>
      </c>
      <c r="Z38" s="113" t="str">
        <f>VLOOKUP(C38,Tarif!A:B,2,FALSE)</f>
        <v>#N/A</v>
      </c>
      <c r="AA38" s="114" t="s">
        <v>93</v>
      </c>
      <c r="AB38" s="113" t="str">
        <f t="shared" ref="AB38:AB39" si="55">X38*Z38</f>
        <v>#N/A</v>
      </c>
      <c r="AC38" s="116">
        <f>COUNTIFS(F38:U38,"&gt;=2")+COUNTIFS(F39:T39,"&gt;=2")-AC39</f>
        <v>1</v>
      </c>
      <c r="AD38" s="113" t="str">
        <f>VLOOKUP(C38,Tarif!D:E,2,FALSE)</f>
        <v>#N/A</v>
      </c>
      <c r="AE38" s="113" t="str">
        <f t="shared" ref="AE38:AE39" si="56">+AD38*AC38</f>
        <v>#N/A</v>
      </c>
      <c r="AF38" s="113"/>
      <c r="AG38" s="113" t="str">
        <f t="shared" ref="AG38:AG39" si="57">AB38+AE38</f>
        <v>#N/A</v>
      </c>
      <c r="AH38" s="113" t="str">
        <f>VLOOKUP(C38,Tarif!G:H,2,FALSE)*AG38</f>
        <v>#N/A</v>
      </c>
      <c r="AI38" s="118" t="str">
        <f t="shared" ref="AI38:AI39" si="58">AG38-AH38</f>
        <v>#N/A</v>
      </c>
      <c r="AJ38" s="159"/>
      <c r="AK38" s="120" t="s">
        <v>94</v>
      </c>
      <c r="AL38" s="121"/>
      <c r="AM38" s="90"/>
      <c r="AN38" s="91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</row>
    <row r="39" ht="15.75" customHeight="1">
      <c r="A39" s="151"/>
      <c r="B39" s="41"/>
      <c r="C39" s="66"/>
      <c r="D39" s="60"/>
      <c r="E39" s="66"/>
      <c r="F39" s="125"/>
      <c r="G39" s="125"/>
      <c r="H39" s="125"/>
      <c r="I39" s="125"/>
      <c r="J39" s="125"/>
      <c r="K39" s="125"/>
      <c r="L39" s="125"/>
      <c r="M39" s="125"/>
      <c r="N39" s="125">
        <v>8.0</v>
      </c>
      <c r="O39" s="125"/>
      <c r="P39" s="125"/>
      <c r="Q39" s="125"/>
      <c r="R39" s="125"/>
      <c r="S39" s="125"/>
      <c r="T39" s="125"/>
      <c r="U39" s="125"/>
      <c r="V39" s="126"/>
      <c r="W39" s="126"/>
      <c r="X39" s="127">
        <f>+W38</f>
        <v>8</v>
      </c>
      <c r="Y39" s="128" t="s">
        <v>91</v>
      </c>
      <c r="Z39" s="128" t="str">
        <f>Z38*2</f>
        <v>#N/A</v>
      </c>
      <c r="AA39" s="129" t="s">
        <v>93</v>
      </c>
      <c r="AB39" s="128" t="str">
        <f t="shared" si="55"/>
        <v>#N/A</v>
      </c>
      <c r="AC39" s="130">
        <f>COUNTIFS(F38:G38,"&gt;=2")+COUNTIFS(M38:N38,"&gt;=2")+COUNTIFS(T38:U38,"&gt;=2")+COUNTIFS(F39,"&gt;=2")+COUNTIFS(K39:L39,"&gt;=2")+COUNTIFS(N39,"&gt;=2")+COUNTIFS(R39:S39,"&gt;=2")</f>
        <v>1</v>
      </c>
      <c r="AD39" s="128" t="str">
        <f>AD38</f>
        <v>#N/A</v>
      </c>
      <c r="AE39" s="128" t="str">
        <f t="shared" si="56"/>
        <v>#N/A</v>
      </c>
      <c r="AF39" s="128"/>
      <c r="AG39" s="128" t="str">
        <f t="shared" si="57"/>
        <v>#N/A</v>
      </c>
      <c r="AH39" s="128" t="str">
        <f>VLOOKUP(C38,Tarif!G:H,2,FALSE)*AG39</f>
        <v>#N/A</v>
      </c>
      <c r="AI39" s="131" t="str">
        <f t="shared" si="58"/>
        <v>#N/A</v>
      </c>
      <c r="AJ39" s="132"/>
      <c r="AK39" s="60"/>
      <c r="AL39" s="133"/>
      <c r="AM39" s="90"/>
      <c r="AN39" s="91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</row>
    <row r="40" ht="15.75" customHeight="1">
      <c r="A40" s="152"/>
      <c r="B40" s="67"/>
      <c r="C40" s="73"/>
      <c r="D40" s="60"/>
      <c r="E40" s="73"/>
      <c r="F40" s="135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8"/>
      <c r="W40" s="138"/>
      <c r="X40" s="139">
        <f>SUM(X38:X39)</f>
        <v>11</v>
      </c>
      <c r="Y40" s="140"/>
      <c r="Z40" s="141"/>
      <c r="AA40" s="140"/>
      <c r="AB40" s="142" t="str">
        <f t="shared" ref="AB40:AC40" si="59">SUM(AB38:AB39)</f>
        <v>#N/A</v>
      </c>
      <c r="AC40" s="143">
        <f t="shared" si="59"/>
        <v>2</v>
      </c>
      <c r="AD40" s="140"/>
      <c r="AE40" s="142" t="str">
        <f>SUM(AE38:AE39)</f>
        <v>#N/A</v>
      </c>
      <c r="AF40" s="142" t="s">
        <v>95</v>
      </c>
      <c r="AG40" s="142" t="str">
        <f t="shared" ref="AG40:AI40" si="60">SUM(AG38:AG39)</f>
        <v>#N/A</v>
      </c>
      <c r="AH40" s="142" t="str">
        <f t="shared" si="60"/>
        <v>#N/A</v>
      </c>
      <c r="AI40" s="144" t="str">
        <f t="shared" si="60"/>
        <v>#N/A</v>
      </c>
      <c r="AJ40" s="145" t="s">
        <v>142</v>
      </c>
      <c r="AK40" s="77"/>
      <c r="AL40" s="146" t="str">
        <f>VLOOKUP(D38,NIP!A:G,6,FALSE)</f>
        <v>1220004347996</v>
      </c>
      <c r="AM40" s="122" t="str">
        <f>VLOOKUP(D38,NIP!A:G,5,FALSE)</f>
        <v>594286346027000</v>
      </c>
      <c r="AN40" s="90">
        <f>AJ40-AM40</f>
        <v>-593066341679004</v>
      </c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</row>
    <row r="41" ht="15.75" customHeight="1">
      <c r="A41" s="147">
        <f>1+A38</f>
        <v>7</v>
      </c>
      <c r="B41" s="148" t="str">
        <f>VLOOKUP(D41,NIP!A:F,2,FALSE)</f>
        <v>JOKO BAGUS BAWONO,APRO</v>
      </c>
      <c r="C41" s="98" t="str">
        <f>VLOOKUP(D41,NIP!A:F,3,FALSE)</f>
        <v>ASN</v>
      </c>
      <c r="D41" s="161" t="s">
        <v>143</v>
      </c>
      <c r="E41" s="150" t="str">
        <f>VLOOKUP(D41,NIP!A:F,4,FALSE)</f>
        <v>III/D</v>
      </c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6">
        <f>SUM(F41:U41)+SUM(F42:T42)-W41</f>
        <v>0</v>
      </c>
      <c r="W41" s="106">
        <f>SUM(F41:G41,M41:N41,T41:U41,F42,K42:L42,N42,R42:S42)</f>
        <v>7</v>
      </c>
      <c r="X41" s="110">
        <f>+V41</f>
        <v>0</v>
      </c>
      <c r="Y41" s="113" t="s">
        <v>91</v>
      </c>
      <c r="Z41" s="113" t="str">
        <f>VLOOKUP(C41,Tarif!A:B,2,FALSE)</f>
        <v>#N/A</v>
      </c>
      <c r="AA41" s="114" t="s">
        <v>93</v>
      </c>
      <c r="AB41" s="113" t="str">
        <f t="shared" ref="AB41:AB42" si="61">X41*Z41</f>
        <v>#N/A</v>
      </c>
      <c r="AC41" s="116">
        <f>COUNTIFS(F41:U41,"&gt;=2")+COUNTIFS(F42:T42,"&gt;=2")-AC42</f>
        <v>0</v>
      </c>
      <c r="AD41" s="113" t="str">
        <f>VLOOKUP(C41,Tarif!D:E,2,FALSE)</f>
        <v>#N/A</v>
      </c>
      <c r="AE41" s="113" t="str">
        <f t="shared" ref="AE41:AE42" si="62">+AD41*AC41</f>
        <v>#N/A</v>
      </c>
      <c r="AF41" s="113"/>
      <c r="AG41" s="113" t="str">
        <f t="shared" ref="AG41:AG42" si="63">AB41+AE41</f>
        <v>#N/A</v>
      </c>
      <c r="AH41" s="113" t="str">
        <f>VLOOKUP(C41,Tarif!G:H,2,FALSE)*AG41</f>
        <v>#N/A</v>
      </c>
      <c r="AI41" s="118" t="str">
        <f t="shared" ref="AI41:AI42" si="64">AG41-AH41</f>
        <v>#N/A</v>
      </c>
      <c r="AJ41" s="159"/>
      <c r="AK41" s="120" t="s">
        <v>94</v>
      </c>
      <c r="AL41" s="121"/>
      <c r="AM41" s="90"/>
      <c r="AN41" s="91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</row>
    <row r="42" ht="15.75" customHeight="1">
      <c r="A42" s="151"/>
      <c r="B42" s="41"/>
      <c r="C42" s="66"/>
      <c r="D42" s="60"/>
      <c r="E42" s="66"/>
      <c r="F42" s="125"/>
      <c r="G42" s="125"/>
      <c r="H42" s="125"/>
      <c r="I42" s="125"/>
      <c r="J42" s="125"/>
      <c r="K42" s="125"/>
      <c r="L42" s="125"/>
      <c r="M42" s="125"/>
      <c r="N42" s="125">
        <v>7.0</v>
      </c>
      <c r="O42" s="125"/>
      <c r="P42" s="125"/>
      <c r="Q42" s="125"/>
      <c r="R42" s="125"/>
      <c r="S42" s="125"/>
      <c r="T42" s="125"/>
      <c r="U42" s="125"/>
      <c r="V42" s="126"/>
      <c r="W42" s="126"/>
      <c r="X42" s="127">
        <f>+W41</f>
        <v>7</v>
      </c>
      <c r="Y42" s="128" t="s">
        <v>91</v>
      </c>
      <c r="Z42" s="128" t="str">
        <f>Z41*2</f>
        <v>#N/A</v>
      </c>
      <c r="AA42" s="129" t="s">
        <v>93</v>
      </c>
      <c r="AB42" s="128" t="str">
        <f t="shared" si="61"/>
        <v>#N/A</v>
      </c>
      <c r="AC42" s="130">
        <f>COUNTIFS(F41:G41,"&gt;=2")+COUNTIFS(M41:N41,"&gt;=2")+COUNTIFS(T41:U41,"&gt;=2")+COUNTIFS(F42,"&gt;=2")+COUNTIFS(K42:L42,"&gt;=2")+COUNTIFS(N42,"&gt;=2")+COUNTIFS(R42:S42,"&gt;=2")</f>
        <v>1</v>
      </c>
      <c r="AD42" s="128" t="str">
        <f>AD41</f>
        <v>#N/A</v>
      </c>
      <c r="AE42" s="128" t="str">
        <f t="shared" si="62"/>
        <v>#N/A</v>
      </c>
      <c r="AF42" s="128"/>
      <c r="AG42" s="128" t="str">
        <f t="shared" si="63"/>
        <v>#N/A</v>
      </c>
      <c r="AH42" s="128" t="str">
        <f>VLOOKUP(C41,Tarif!G:H,2,FALSE)*AG42</f>
        <v>#N/A</v>
      </c>
      <c r="AI42" s="131" t="str">
        <f t="shared" si="64"/>
        <v>#N/A</v>
      </c>
      <c r="AJ42" s="132"/>
      <c r="AK42" s="60"/>
      <c r="AL42" s="133"/>
      <c r="AM42" s="90"/>
      <c r="AN42" s="91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</row>
    <row r="43" ht="15.75" customHeight="1">
      <c r="A43" s="152"/>
      <c r="B43" s="67"/>
      <c r="C43" s="73"/>
      <c r="D43" s="60"/>
      <c r="E43" s="73"/>
      <c r="F43" s="135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8"/>
      <c r="W43" s="138"/>
      <c r="X43" s="139">
        <f>SUM(X41:X42)</f>
        <v>7</v>
      </c>
      <c r="Y43" s="140"/>
      <c r="Z43" s="141"/>
      <c r="AA43" s="140"/>
      <c r="AB43" s="142" t="str">
        <f t="shared" ref="AB43:AC43" si="65">SUM(AB41:AB42)</f>
        <v>#N/A</v>
      </c>
      <c r="AC43" s="143">
        <f t="shared" si="65"/>
        <v>1</v>
      </c>
      <c r="AD43" s="140"/>
      <c r="AE43" s="142" t="str">
        <f>SUM(AE41:AE42)</f>
        <v>#N/A</v>
      </c>
      <c r="AF43" s="142" t="s">
        <v>95</v>
      </c>
      <c r="AG43" s="142" t="str">
        <f t="shared" ref="AG43:AI43" si="66">SUM(AG41:AG42)</f>
        <v>#N/A</v>
      </c>
      <c r="AH43" s="142" t="str">
        <f t="shared" si="66"/>
        <v>#N/A</v>
      </c>
      <c r="AI43" s="144" t="str">
        <f t="shared" si="66"/>
        <v>#N/A</v>
      </c>
      <c r="AJ43" s="145" t="s">
        <v>144</v>
      </c>
      <c r="AK43" s="77"/>
      <c r="AL43" s="146" t="str">
        <f>VLOOKUP(D41,NIP!A:G,6,FALSE)</f>
        <v>1220000089667</v>
      </c>
      <c r="AM43" s="122" t="str">
        <f>VLOOKUP(D41,NIP!A:G,5,FALSE)</f>
        <v>594286601064000</v>
      </c>
      <c r="AN43" s="90">
        <f>AJ43-AM43</f>
        <v>-593066600974333</v>
      </c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</row>
    <row r="44" ht="15.75" customHeight="1">
      <c r="A44" s="147">
        <f>1+A41</f>
        <v>8</v>
      </c>
      <c r="B44" s="148" t="str">
        <f>VLOOKUP(D44,NIP!A:F,2,FALSE)</f>
        <v>Maria Desria Gomangani, S.Tr.Kes.</v>
      </c>
      <c r="C44" s="98" t="str">
        <f>VLOOKUP(D44,NIP!A:F,3,FALSE)</f>
        <v>ASN</v>
      </c>
      <c r="D44" s="161" t="s">
        <v>145</v>
      </c>
      <c r="E44" s="150" t="str">
        <f>VLOOKUP(D44,NIP!A:F,4,FALSE)</f>
        <v>III/A</v>
      </c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6">
        <f>SUM(F44:U44)+SUM(F45:T45)-W44</f>
        <v>0</v>
      </c>
      <c r="W44" s="106">
        <f>SUM(F44:G44,M44:N44,T44:U44,F45,K45:L45,N45,R45:S45)</f>
        <v>7.5</v>
      </c>
      <c r="X44" s="110">
        <f>+V44</f>
        <v>0</v>
      </c>
      <c r="Y44" s="113" t="s">
        <v>91</v>
      </c>
      <c r="Z44" s="113" t="str">
        <f>VLOOKUP(C44,Tarif!A:B,2,FALSE)</f>
        <v>#N/A</v>
      </c>
      <c r="AA44" s="114" t="s">
        <v>93</v>
      </c>
      <c r="AB44" s="113" t="str">
        <f t="shared" ref="AB44:AB45" si="67">X44*Z44</f>
        <v>#N/A</v>
      </c>
      <c r="AC44" s="116">
        <f>COUNTIFS(F44:U44,"&gt;=2")+COUNTIFS(F45:T45,"&gt;=2")-AC45</f>
        <v>0</v>
      </c>
      <c r="AD44" s="113" t="str">
        <f>VLOOKUP(C44,Tarif!D:E,2,FALSE)</f>
        <v>#N/A</v>
      </c>
      <c r="AE44" s="113" t="str">
        <f t="shared" ref="AE44:AE45" si="68">+AD44*AC44</f>
        <v>#N/A</v>
      </c>
      <c r="AF44" s="113"/>
      <c r="AG44" s="113" t="str">
        <f t="shared" ref="AG44:AG45" si="69">AB44+AE44</f>
        <v>#N/A</v>
      </c>
      <c r="AH44" s="113" t="str">
        <f>VLOOKUP(C44,Tarif!G:H,2,FALSE)*AG44</f>
        <v>#N/A</v>
      </c>
      <c r="AI44" s="118" t="str">
        <f t="shared" ref="AI44:AI45" si="70">AG44-AH44</f>
        <v>#N/A</v>
      </c>
      <c r="AJ44" s="159"/>
      <c r="AK44" s="120" t="s">
        <v>94</v>
      </c>
      <c r="AL44" s="121"/>
      <c r="AM44" s="90"/>
      <c r="AN44" s="91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</row>
    <row r="45" ht="15.75" customHeight="1">
      <c r="A45" s="151"/>
      <c r="B45" s="41"/>
      <c r="C45" s="66"/>
      <c r="D45" s="60"/>
      <c r="E45" s="66"/>
      <c r="F45" s="125"/>
      <c r="G45" s="125"/>
      <c r="H45" s="125"/>
      <c r="I45" s="125"/>
      <c r="J45" s="125"/>
      <c r="K45" s="125"/>
      <c r="L45" s="125"/>
      <c r="M45" s="125"/>
      <c r="N45" s="125">
        <v>7.5</v>
      </c>
      <c r="O45" s="125"/>
      <c r="P45" s="125"/>
      <c r="Q45" s="125"/>
      <c r="R45" s="125"/>
      <c r="S45" s="125"/>
      <c r="T45" s="125"/>
      <c r="U45" s="125"/>
      <c r="V45" s="126"/>
      <c r="W45" s="126"/>
      <c r="X45" s="127">
        <f>+W44</f>
        <v>7.5</v>
      </c>
      <c r="Y45" s="128" t="s">
        <v>91</v>
      </c>
      <c r="Z45" s="128" t="str">
        <f>Z44*2</f>
        <v>#N/A</v>
      </c>
      <c r="AA45" s="129" t="s">
        <v>93</v>
      </c>
      <c r="AB45" s="128" t="str">
        <f t="shared" si="67"/>
        <v>#N/A</v>
      </c>
      <c r="AC45" s="130">
        <f>COUNTIFS(F44:G44,"&gt;=2")+COUNTIFS(M44:N44,"&gt;=2")+COUNTIFS(T44:U44,"&gt;=2")+COUNTIFS(F45,"&gt;=2")+COUNTIFS(K45:L45,"&gt;=2")+COUNTIFS(N45,"&gt;=2")+COUNTIFS(R45:S45,"&gt;=2")</f>
        <v>1</v>
      </c>
      <c r="AD45" s="128" t="str">
        <f>AD44</f>
        <v>#N/A</v>
      </c>
      <c r="AE45" s="128" t="str">
        <f t="shared" si="68"/>
        <v>#N/A</v>
      </c>
      <c r="AF45" s="128"/>
      <c r="AG45" s="128" t="str">
        <f t="shared" si="69"/>
        <v>#N/A</v>
      </c>
      <c r="AH45" s="128" t="str">
        <f>VLOOKUP(C44,Tarif!G:H,2,FALSE)*AG45</f>
        <v>#N/A</v>
      </c>
      <c r="AI45" s="131" t="str">
        <f t="shared" si="70"/>
        <v>#N/A</v>
      </c>
      <c r="AJ45" s="132"/>
      <c r="AK45" s="60"/>
      <c r="AL45" s="133"/>
      <c r="AM45" s="90"/>
      <c r="AN45" s="91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</row>
    <row r="46" ht="15.75" customHeight="1">
      <c r="A46" s="152"/>
      <c r="B46" s="67"/>
      <c r="C46" s="73"/>
      <c r="D46" s="60"/>
      <c r="E46" s="73"/>
      <c r="F46" s="135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8"/>
      <c r="W46" s="138"/>
      <c r="X46" s="139">
        <f>SUM(X44:X45)</f>
        <v>7.5</v>
      </c>
      <c r="Y46" s="140"/>
      <c r="Z46" s="141"/>
      <c r="AA46" s="140"/>
      <c r="AB46" s="142" t="str">
        <f t="shared" ref="AB46:AC46" si="71">SUM(AB44:AB45)</f>
        <v>#N/A</v>
      </c>
      <c r="AC46" s="143">
        <f t="shared" si="71"/>
        <v>1</v>
      </c>
      <c r="AD46" s="140"/>
      <c r="AE46" s="142" t="str">
        <f>SUM(AE44:AE45)</f>
        <v>#N/A</v>
      </c>
      <c r="AF46" s="142" t="s">
        <v>95</v>
      </c>
      <c r="AG46" s="142" t="str">
        <f t="shared" ref="AG46:AI46" si="72">SUM(AG44:AG45)</f>
        <v>#N/A</v>
      </c>
      <c r="AH46" s="142" t="str">
        <f t="shared" si="72"/>
        <v>#N/A</v>
      </c>
      <c r="AI46" s="144" t="str">
        <f t="shared" si="72"/>
        <v>#N/A</v>
      </c>
      <c r="AJ46" s="145" t="s">
        <v>146</v>
      </c>
      <c r="AK46" s="77"/>
      <c r="AL46" s="146" t="str">
        <f>VLOOKUP(D44,NIP!A:G,6,FALSE)</f>
        <v>1220014141959</v>
      </c>
      <c r="AM46" s="122" t="str">
        <f>VLOOKUP(D44,NIP!A:G,5,FALSE)</f>
        <v>2171025212009002</v>
      </c>
      <c r="AN46" s="90">
        <f>AJ46-AM46</f>
        <v>-2.16981E+15</v>
      </c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</row>
    <row r="47" ht="15.75" customHeight="1">
      <c r="A47" s="147">
        <f>1+A44</f>
        <v>9</v>
      </c>
      <c r="B47" s="148" t="str">
        <f>VLOOKUP(D47,NIP!A:F,2,FALSE)</f>
        <v>RATIH HERYANA</v>
      </c>
      <c r="C47" s="98" t="str">
        <f>VLOOKUP(D47,NIP!A:F,3,FALSE)</f>
        <v>ASN</v>
      </c>
      <c r="D47" s="161" t="s">
        <v>147</v>
      </c>
      <c r="E47" s="150" t="str">
        <f>VLOOKUP(D47,NIP!A:F,4,FALSE)</f>
        <v>II/D</v>
      </c>
      <c r="F47" s="104"/>
      <c r="G47" s="104"/>
      <c r="H47" s="104"/>
      <c r="I47" s="104"/>
      <c r="J47" s="104"/>
      <c r="K47" s="104"/>
      <c r="L47" s="104"/>
      <c r="M47" s="137"/>
      <c r="N47" s="104"/>
      <c r="O47" s="104"/>
      <c r="P47" s="104"/>
      <c r="Q47" s="104"/>
      <c r="R47" s="104"/>
      <c r="S47" s="104"/>
      <c r="T47" s="104"/>
      <c r="U47" s="104"/>
      <c r="V47" s="106">
        <f>SUM(F47:U47)+SUM(F48:T48)-W47</f>
        <v>0</v>
      </c>
      <c r="W47" s="106">
        <f>SUM(F47:G47,M47:N47,T47:U47,F48,K48:L48,N48,R48:S48)</f>
        <v>7.5</v>
      </c>
      <c r="X47" s="110">
        <f>+V47</f>
        <v>0</v>
      </c>
      <c r="Y47" s="113" t="s">
        <v>91</v>
      </c>
      <c r="Z47" s="113" t="str">
        <f>VLOOKUP(C47,Tarif!A:B,2,FALSE)</f>
        <v>#N/A</v>
      </c>
      <c r="AA47" s="114" t="s">
        <v>93</v>
      </c>
      <c r="AB47" s="113" t="str">
        <f t="shared" ref="AB47:AB48" si="73">X47*Z47</f>
        <v>#N/A</v>
      </c>
      <c r="AC47" s="116">
        <f>COUNTIFS(F47:U47,"&gt;=2")+COUNTIFS(F48:T48,"&gt;=2")-AC48</f>
        <v>0</v>
      </c>
      <c r="AD47" s="113" t="str">
        <f>VLOOKUP(C47,Tarif!D:E,2,FALSE)</f>
        <v>#N/A</v>
      </c>
      <c r="AE47" s="113" t="str">
        <f t="shared" ref="AE47:AE48" si="74">+AD47*AC47</f>
        <v>#N/A</v>
      </c>
      <c r="AF47" s="113"/>
      <c r="AG47" s="113" t="str">
        <f t="shared" ref="AG47:AG48" si="75">AB47+AE47</f>
        <v>#N/A</v>
      </c>
      <c r="AH47" s="113" t="str">
        <f>VLOOKUP(C47,Tarif!G:H,2,FALSE)*AG47</f>
        <v>#N/A</v>
      </c>
      <c r="AI47" s="118" t="str">
        <f t="shared" ref="AI47:AI48" si="76">AG47-AH47</f>
        <v>#N/A</v>
      </c>
      <c r="AJ47" s="159"/>
      <c r="AK47" s="120" t="s">
        <v>94</v>
      </c>
      <c r="AL47" s="121"/>
      <c r="AM47" s="90"/>
      <c r="AN47" s="91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</row>
    <row r="48" ht="15.75" customHeight="1">
      <c r="A48" s="151"/>
      <c r="B48" s="41"/>
      <c r="C48" s="66"/>
      <c r="D48" s="60"/>
      <c r="E48" s="66"/>
      <c r="F48" s="125"/>
      <c r="G48" s="125"/>
      <c r="H48" s="125"/>
      <c r="I48" s="125"/>
      <c r="J48" s="125"/>
      <c r="K48" s="125"/>
      <c r="L48" s="125"/>
      <c r="M48" s="125"/>
      <c r="N48" s="125">
        <v>7.5</v>
      </c>
      <c r="O48" s="125"/>
      <c r="P48" s="125"/>
      <c r="Q48" s="125"/>
      <c r="R48" s="125"/>
      <c r="S48" s="125"/>
      <c r="T48" s="125"/>
      <c r="U48" s="125"/>
      <c r="V48" s="126"/>
      <c r="W48" s="126"/>
      <c r="X48" s="127">
        <f>+W47</f>
        <v>7.5</v>
      </c>
      <c r="Y48" s="128" t="s">
        <v>91</v>
      </c>
      <c r="Z48" s="128" t="str">
        <f>Z47*2</f>
        <v>#N/A</v>
      </c>
      <c r="AA48" s="129" t="s">
        <v>93</v>
      </c>
      <c r="AB48" s="128" t="str">
        <f t="shared" si="73"/>
        <v>#N/A</v>
      </c>
      <c r="AC48" s="130">
        <f>COUNTIFS(F47:G47,"&gt;=2")+COUNTIFS(M47:N47,"&gt;=2")+COUNTIFS(T47:U47,"&gt;=2")+COUNTIFS(F48,"&gt;=2")+COUNTIFS(K48:L48,"&gt;=2")+COUNTIFS(N48,"&gt;=2")+COUNTIFS(R48:S48,"&gt;=2")</f>
        <v>1</v>
      </c>
      <c r="AD48" s="128" t="str">
        <f>AD47</f>
        <v>#N/A</v>
      </c>
      <c r="AE48" s="128" t="str">
        <f t="shared" si="74"/>
        <v>#N/A</v>
      </c>
      <c r="AF48" s="128"/>
      <c r="AG48" s="128" t="str">
        <f t="shared" si="75"/>
        <v>#N/A</v>
      </c>
      <c r="AH48" s="128" t="str">
        <f>VLOOKUP(C47,Tarif!G:H,2,FALSE)*AG48</f>
        <v>#N/A</v>
      </c>
      <c r="AI48" s="131" t="str">
        <f t="shared" si="76"/>
        <v>#N/A</v>
      </c>
      <c r="AJ48" s="132"/>
      <c r="AK48" s="60"/>
      <c r="AL48" s="133"/>
      <c r="AM48" s="90"/>
      <c r="AN48" s="91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</row>
    <row r="49" ht="15.75" customHeight="1">
      <c r="A49" s="152"/>
      <c r="B49" s="67"/>
      <c r="C49" s="73"/>
      <c r="D49" s="60"/>
      <c r="E49" s="73"/>
      <c r="F49" s="135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8"/>
      <c r="W49" s="138"/>
      <c r="X49" s="139">
        <f>SUM(X47:X48)</f>
        <v>7.5</v>
      </c>
      <c r="Y49" s="140"/>
      <c r="Z49" s="141"/>
      <c r="AA49" s="140"/>
      <c r="AB49" s="142" t="str">
        <f t="shared" ref="AB49:AC49" si="77">SUM(AB47:AB48)</f>
        <v>#N/A</v>
      </c>
      <c r="AC49" s="143">
        <f t="shared" si="77"/>
        <v>1</v>
      </c>
      <c r="AD49" s="140"/>
      <c r="AE49" s="142" t="str">
        <f>SUM(AE47:AE48)</f>
        <v>#N/A</v>
      </c>
      <c r="AF49" s="142" t="s">
        <v>95</v>
      </c>
      <c r="AG49" s="142" t="str">
        <f t="shared" ref="AG49:AI49" si="78">SUM(AG47:AG48)</f>
        <v>#N/A</v>
      </c>
      <c r="AH49" s="142" t="str">
        <f t="shared" si="78"/>
        <v>#N/A</v>
      </c>
      <c r="AI49" s="144" t="str">
        <f t="shared" si="78"/>
        <v>#N/A</v>
      </c>
      <c r="AJ49" s="145" t="s">
        <v>148</v>
      </c>
      <c r="AK49" s="77"/>
      <c r="AL49" s="146" t="str">
        <f>VLOOKUP(D47,NIP!A:G,6,FALSE)</f>
        <v>1250001366343</v>
      </c>
      <c r="AM49" s="122" t="str">
        <f>VLOOKUP(D47,NIP!A:G,5,FALSE)</f>
        <v>467043097008000</v>
      </c>
      <c r="AN49" s="90">
        <f>AJ49-AM49</f>
        <v>-465793095641657</v>
      </c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</row>
    <row r="50" ht="15.75" customHeight="1">
      <c r="A50" s="147">
        <f>1+A47</f>
        <v>10</v>
      </c>
      <c r="B50" s="148" t="str">
        <f>VLOOKUP(D50,NIP!A:F,2,FALSE)</f>
        <v>Ruth Marcheline Maretina, S.Tr.Kes.</v>
      </c>
      <c r="C50" s="98" t="str">
        <f>VLOOKUP(D50,NIP!A:F,3,FALSE)</f>
        <v>ASN</v>
      </c>
      <c r="D50" s="161" t="s">
        <v>149</v>
      </c>
      <c r="E50" s="150" t="str">
        <f>VLOOKUP(D50,NIP!A:F,4,FALSE)</f>
        <v>III/A</v>
      </c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6">
        <f>SUM(F50:U50)+SUM(F51:T51)-W50</f>
        <v>0</v>
      </c>
      <c r="W50" s="106">
        <f>SUM(F50:G50,M50:N50,T50:U50,F51,K51:L51,N51,R51:S51)</f>
        <v>7.5</v>
      </c>
      <c r="X50" s="110">
        <f>+V50</f>
        <v>0</v>
      </c>
      <c r="Y50" s="113" t="s">
        <v>91</v>
      </c>
      <c r="Z50" s="113" t="str">
        <f>VLOOKUP(C50,Tarif!A:B,2,FALSE)</f>
        <v>#N/A</v>
      </c>
      <c r="AA50" s="114" t="s">
        <v>93</v>
      </c>
      <c r="AB50" s="113" t="str">
        <f t="shared" ref="AB50:AB51" si="79">X50*Z50</f>
        <v>#N/A</v>
      </c>
      <c r="AC50" s="116">
        <f>COUNTIFS(F50:U50,"&gt;=2")+COUNTIFS(F51:T51,"&gt;=2")-AC51</f>
        <v>0</v>
      </c>
      <c r="AD50" s="113" t="str">
        <f>VLOOKUP(C50,Tarif!D:E,2,FALSE)</f>
        <v>#N/A</v>
      </c>
      <c r="AE50" s="113" t="str">
        <f t="shared" ref="AE50:AE51" si="80">+AD50*AC50</f>
        <v>#N/A</v>
      </c>
      <c r="AF50" s="113"/>
      <c r="AG50" s="113" t="str">
        <f t="shared" ref="AG50:AG51" si="81">AB50+AE50</f>
        <v>#N/A</v>
      </c>
      <c r="AH50" s="113" t="str">
        <f>VLOOKUP(C50,Tarif!G:H,2,FALSE)*AG50</f>
        <v>#N/A</v>
      </c>
      <c r="AI50" s="118" t="str">
        <f t="shared" ref="AI50:AI51" si="82">AG50-AH50</f>
        <v>#N/A</v>
      </c>
      <c r="AJ50" s="159"/>
      <c r="AK50" s="120" t="s">
        <v>94</v>
      </c>
      <c r="AL50" s="121"/>
      <c r="AM50" s="90"/>
      <c r="AN50" s="91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</row>
    <row r="51" ht="15.75" customHeight="1">
      <c r="A51" s="151"/>
      <c r="B51" s="41"/>
      <c r="C51" s="66"/>
      <c r="D51" s="60"/>
      <c r="E51" s="66"/>
      <c r="F51" s="125"/>
      <c r="G51" s="125"/>
      <c r="H51" s="125"/>
      <c r="I51" s="125"/>
      <c r="J51" s="125"/>
      <c r="K51" s="125"/>
      <c r="L51" s="125"/>
      <c r="M51" s="125"/>
      <c r="N51" s="125">
        <v>7.5</v>
      </c>
      <c r="O51" s="125"/>
      <c r="P51" s="125"/>
      <c r="Q51" s="125"/>
      <c r="R51" s="125"/>
      <c r="S51" s="125"/>
      <c r="T51" s="125"/>
      <c r="U51" s="125"/>
      <c r="V51" s="126"/>
      <c r="W51" s="126"/>
      <c r="X51" s="127">
        <f>+W50</f>
        <v>7.5</v>
      </c>
      <c r="Y51" s="128" t="s">
        <v>91</v>
      </c>
      <c r="Z51" s="128" t="str">
        <f>Z50*2</f>
        <v>#N/A</v>
      </c>
      <c r="AA51" s="129" t="s">
        <v>93</v>
      </c>
      <c r="AB51" s="128" t="str">
        <f t="shared" si="79"/>
        <v>#N/A</v>
      </c>
      <c r="AC51" s="130">
        <f>COUNTIFS(F50:G50,"&gt;=2")+COUNTIFS(M50:N50,"&gt;=2")+COUNTIFS(T50:U50,"&gt;=2")+COUNTIFS(F51,"&gt;=2")+COUNTIFS(K51:L51,"&gt;=2")+COUNTIFS(N51,"&gt;=2")+COUNTIFS(R51:S51,"&gt;=2")</f>
        <v>1</v>
      </c>
      <c r="AD51" s="128" t="str">
        <f>AD50</f>
        <v>#N/A</v>
      </c>
      <c r="AE51" s="128" t="str">
        <f t="shared" si="80"/>
        <v>#N/A</v>
      </c>
      <c r="AF51" s="128"/>
      <c r="AG51" s="128" t="str">
        <f t="shared" si="81"/>
        <v>#N/A</v>
      </c>
      <c r="AH51" s="128" t="str">
        <f>VLOOKUP(C50,Tarif!G:H,2,FALSE)*AG51</f>
        <v>#N/A</v>
      </c>
      <c r="AI51" s="131" t="str">
        <f t="shared" si="82"/>
        <v>#N/A</v>
      </c>
      <c r="AJ51" s="132"/>
      <c r="AK51" s="60"/>
      <c r="AL51" s="133"/>
      <c r="AM51" s="90"/>
      <c r="AN51" s="91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</row>
    <row r="52" ht="15.75" customHeight="1">
      <c r="A52" s="152"/>
      <c r="B52" s="67"/>
      <c r="C52" s="73"/>
      <c r="D52" s="60"/>
      <c r="E52" s="73"/>
      <c r="F52" s="135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8"/>
      <c r="W52" s="138"/>
      <c r="X52" s="139">
        <f>SUM(X50:X51)</f>
        <v>7.5</v>
      </c>
      <c r="Y52" s="140"/>
      <c r="Z52" s="141"/>
      <c r="AA52" s="140"/>
      <c r="AB52" s="142" t="str">
        <f t="shared" ref="AB52:AC52" si="83">SUM(AB50:AB51)</f>
        <v>#N/A</v>
      </c>
      <c r="AC52" s="143">
        <f t="shared" si="83"/>
        <v>1</v>
      </c>
      <c r="AD52" s="140"/>
      <c r="AE52" s="142" t="str">
        <f>SUM(AE50:AE51)</f>
        <v>#N/A</v>
      </c>
      <c r="AF52" s="142" t="s">
        <v>95</v>
      </c>
      <c r="AG52" s="142" t="str">
        <f t="shared" ref="AG52:AI52" si="84">SUM(AG50:AG51)</f>
        <v>#N/A</v>
      </c>
      <c r="AH52" s="142" t="str">
        <f t="shared" si="84"/>
        <v>#N/A</v>
      </c>
      <c r="AI52" s="144" t="str">
        <f t="shared" si="84"/>
        <v>#N/A</v>
      </c>
      <c r="AJ52" s="145" t="s">
        <v>150</v>
      </c>
      <c r="AK52" s="77"/>
      <c r="AL52" s="146" t="str">
        <f>VLOOKUP(D50,NIP!A:G,6,FALSE)</f>
        <v>1220014135084</v>
      </c>
      <c r="AM52" s="122" t="str">
        <f>VLOOKUP(D50,NIP!A:G,5,FALSE)</f>
        <v>3275095603990006</v>
      </c>
      <c r="AN52" s="90">
        <f>AJ52-AM52</f>
        <v>-3.27388E+15</v>
      </c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</row>
    <row r="53" ht="15.75" customHeight="1">
      <c r="A53" s="147">
        <f>1+A50</f>
        <v>11</v>
      </c>
      <c r="B53" s="148" t="str">
        <f>VLOOKUP(D53,NIP!A:F,2,FALSE)</f>
        <v>Shafrin Eka Aullya, S.Tr.Kes.</v>
      </c>
      <c r="C53" s="98" t="str">
        <f>VLOOKUP(D53,NIP!A:F,3,FALSE)</f>
        <v>ASN</v>
      </c>
      <c r="D53" s="161" t="s">
        <v>151</v>
      </c>
      <c r="E53" s="150" t="str">
        <f>VLOOKUP(D53,NIP!A:F,4,FALSE)</f>
        <v>III/A</v>
      </c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6">
        <f>SUM(F53:U53)+SUM(F54:T54)-W53</f>
        <v>0</v>
      </c>
      <c r="W53" s="106">
        <f>SUM(F53:G53,M53:N53,T53:U53,F54,K54:L54,N54,R54:S54)</f>
        <v>8</v>
      </c>
      <c r="X53" s="110">
        <f>+V53</f>
        <v>0</v>
      </c>
      <c r="Y53" s="113" t="s">
        <v>91</v>
      </c>
      <c r="Z53" s="113" t="str">
        <f>VLOOKUP(C53,Tarif!A:B,2,FALSE)</f>
        <v>#N/A</v>
      </c>
      <c r="AA53" s="114" t="s">
        <v>93</v>
      </c>
      <c r="AB53" s="113" t="str">
        <f t="shared" ref="AB53:AB54" si="85">X53*Z53</f>
        <v>#N/A</v>
      </c>
      <c r="AC53" s="116">
        <f>COUNTIFS(F53:U53,"&gt;=2")+COUNTIFS(F54:T54,"&gt;=2")-AC54</f>
        <v>0</v>
      </c>
      <c r="AD53" s="113" t="str">
        <f>VLOOKUP(C53,Tarif!D:E,2,FALSE)</f>
        <v>#N/A</v>
      </c>
      <c r="AE53" s="113" t="str">
        <f t="shared" ref="AE53:AE54" si="86">+AD53*AC53</f>
        <v>#N/A</v>
      </c>
      <c r="AF53" s="113"/>
      <c r="AG53" s="113" t="str">
        <f t="shared" ref="AG53:AG54" si="87">AB53+AE53</f>
        <v>#N/A</v>
      </c>
      <c r="AH53" s="113" t="str">
        <f>VLOOKUP(C53,Tarif!G:H,2,FALSE)*AG53</f>
        <v>#N/A</v>
      </c>
      <c r="AI53" s="118" t="str">
        <f t="shared" ref="AI53:AI54" si="88">AG53-AH53</f>
        <v>#N/A</v>
      </c>
      <c r="AJ53" s="159"/>
      <c r="AK53" s="120" t="s">
        <v>94</v>
      </c>
      <c r="AL53" s="121"/>
      <c r="AM53" s="90"/>
      <c r="AN53" s="91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</row>
    <row r="54" ht="15.75" customHeight="1">
      <c r="A54" s="151"/>
      <c r="B54" s="41"/>
      <c r="C54" s="66"/>
      <c r="D54" s="60"/>
      <c r="E54" s="66"/>
      <c r="F54" s="125"/>
      <c r="G54" s="125"/>
      <c r="H54" s="125"/>
      <c r="I54" s="125"/>
      <c r="J54" s="125"/>
      <c r="K54" s="125"/>
      <c r="L54" s="125"/>
      <c r="M54" s="125"/>
      <c r="N54" s="125">
        <v>8.0</v>
      </c>
      <c r="O54" s="125"/>
      <c r="P54" s="125"/>
      <c r="Q54" s="125"/>
      <c r="R54" s="125"/>
      <c r="S54" s="125"/>
      <c r="T54" s="125"/>
      <c r="U54" s="125"/>
      <c r="V54" s="126"/>
      <c r="W54" s="126"/>
      <c r="X54" s="127">
        <f>+W53</f>
        <v>8</v>
      </c>
      <c r="Y54" s="128" t="s">
        <v>91</v>
      </c>
      <c r="Z54" s="128" t="str">
        <f>Z53*2</f>
        <v>#N/A</v>
      </c>
      <c r="AA54" s="129" t="s">
        <v>93</v>
      </c>
      <c r="AB54" s="128" t="str">
        <f t="shared" si="85"/>
        <v>#N/A</v>
      </c>
      <c r="AC54" s="130">
        <f>COUNTIFS(F53:G53,"&gt;=2")+COUNTIFS(M53:N53,"&gt;=2")+COUNTIFS(T53:U53,"&gt;=2")+COUNTIFS(F54,"&gt;=2")+COUNTIFS(K54:L54,"&gt;=2")+COUNTIFS(N54,"&gt;=2")+COUNTIFS(R54:S54,"&gt;=2")</f>
        <v>1</v>
      </c>
      <c r="AD54" s="128" t="str">
        <f>AD53</f>
        <v>#N/A</v>
      </c>
      <c r="AE54" s="128" t="str">
        <f t="shared" si="86"/>
        <v>#N/A</v>
      </c>
      <c r="AF54" s="128"/>
      <c r="AG54" s="128" t="str">
        <f t="shared" si="87"/>
        <v>#N/A</v>
      </c>
      <c r="AH54" s="128" t="str">
        <f>VLOOKUP(C53,Tarif!G:H,2,FALSE)*AG54</f>
        <v>#N/A</v>
      </c>
      <c r="AI54" s="131" t="str">
        <f t="shared" si="88"/>
        <v>#N/A</v>
      </c>
      <c r="AJ54" s="132"/>
      <c r="AK54" s="60"/>
      <c r="AL54" s="133"/>
      <c r="AM54" s="90"/>
      <c r="AN54" s="91"/>
      <c r="AO54" s="123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</row>
    <row r="55" ht="15.75" customHeight="1">
      <c r="A55" s="152"/>
      <c r="B55" s="67"/>
      <c r="C55" s="73"/>
      <c r="D55" s="60"/>
      <c r="E55" s="73"/>
      <c r="F55" s="135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8"/>
      <c r="W55" s="138"/>
      <c r="X55" s="139">
        <f>SUM(X53:X54)</f>
        <v>8</v>
      </c>
      <c r="Y55" s="140"/>
      <c r="Z55" s="141"/>
      <c r="AA55" s="140"/>
      <c r="AB55" s="142" t="str">
        <f t="shared" ref="AB55:AC55" si="89">SUM(AB53:AB54)</f>
        <v>#N/A</v>
      </c>
      <c r="AC55" s="143">
        <f t="shared" si="89"/>
        <v>1</v>
      </c>
      <c r="AD55" s="140"/>
      <c r="AE55" s="142" t="str">
        <f>SUM(AE53:AE54)</f>
        <v>#N/A</v>
      </c>
      <c r="AF55" s="142" t="s">
        <v>95</v>
      </c>
      <c r="AG55" s="142" t="str">
        <f t="shared" ref="AG55:AI55" si="90">SUM(AG53:AG54)</f>
        <v>#N/A</v>
      </c>
      <c r="AH55" s="142" t="str">
        <f t="shared" si="90"/>
        <v>#N/A</v>
      </c>
      <c r="AI55" s="144" t="str">
        <f t="shared" si="90"/>
        <v>#N/A</v>
      </c>
      <c r="AJ55" s="145" t="s">
        <v>152</v>
      </c>
      <c r="AK55" s="77"/>
      <c r="AL55" s="146" t="str">
        <f>VLOOKUP(D53,NIP!A:G,6,FALSE)</f>
        <v>1220014135035</v>
      </c>
      <c r="AM55" s="122" t="str">
        <f>VLOOKUP(D53,NIP!A:G,5,FALSE)</f>
        <v>3175046303980003</v>
      </c>
      <c r="AN55" s="90">
        <f>AJ55-AM55</f>
        <v>-3.17383E+15</v>
      </c>
      <c r="AO55" s="123"/>
      <c r="AP55" s="123"/>
      <c r="AQ55" s="123"/>
      <c r="AR55" s="123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</row>
    <row r="56" ht="15.75" customHeight="1">
      <c r="A56" s="147">
        <f>1+A53</f>
        <v>12</v>
      </c>
      <c r="B56" s="148" t="str">
        <f>VLOOKUP(D56,NIP!A:F,2,FALSE)</f>
        <v>Yosephene Theresia Siregar, S.Tr. Kes.</v>
      </c>
      <c r="C56" s="98" t="str">
        <f>VLOOKUP(D56,NIP!A:F,3,FALSE)</f>
        <v>ASN</v>
      </c>
      <c r="D56" s="161" t="s">
        <v>153</v>
      </c>
      <c r="E56" s="150" t="str">
        <f>VLOOKUP(D56,NIP!A:F,4,FALSE)</f>
        <v>III/A</v>
      </c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6">
        <f>SUM(F56:U56)+SUM(F57:T57)-W56</f>
        <v>0</v>
      </c>
      <c r="W56" s="106">
        <f>SUM(F56:G56,M56:N56,T56:U56,F57,K57:L57,N57,R57:S57)</f>
        <v>8.5</v>
      </c>
      <c r="X56" s="110">
        <f>+V56</f>
        <v>0</v>
      </c>
      <c r="Y56" s="113" t="s">
        <v>91</v>
      </c>
      <c r="Z56" s="113" t="str">
        <f>VLOOKUP(C56,Tarif!A:B,2,FALSE)</f>
        <v>#N/A</v>
      </c>
      <c r="AA56" s="114" t="s">
        <v>93</v>
      </c>
      <c r="AB56" s="113" t="str">
        <f t="shared" ref="AB56:AB57" si="91">X56*Z56</f>
        <v>#N/A</v>
      </c>
      <c r="AC56" s="116">
        <f>COUNTIFS(F56:U56,"&gt;=2")+COUNTIFS(F57:T57,"&gt;=2")-AC57</f>
        <v>0</v>
      </c>
      <c r="AD56" s="113" t="str">
        <f>VLOOKUP(C56,Tarif!D:E,2,FALSE)</f>
        <v>#N/A</v>
      </c>
      <c r="AE56" s="113" t="str">
        <f t="shared" ref="AE56:AE57" si="92">+AD56*AC56</f>
        <v>#N/A</v>
      </c>
      <c r="AF56" s="113"/>
      <c r="AG56" s="113" t="str">
        <f t="shared" ref="AG56:AG57" si="93">AB56+AE56</f>
        <v>#N/A</v>
      </c>
      <c r="AH56" s="113" t="str">
        <f>VLOOKUP(C56,Tarif!G:H,2,FALSE)*AG56</f>
        <v>#N/A</v>
      </c>
      <c r="AI56" s="118" t="str">
        <f t="shared" ref="AI56:AI57" si="94">AG56-AH56</f>
        <v>#N/A</v>
      </c>
      <c r="AJ56" s="159"/>
      <c r="AK56" s="120" t="s">
        <v>94</v>
      </c>
      <c r="AL56" s="121"/>
      <c r="AM56" s="90"/>
      <c r="AN56" s="91"/>
      <c r="AO56" s="123"/>
      <c r="AP56" s="123"/>
      <c r="AQ56" s="123"/>
      <c r="AR56" s="123"/>
      <c r="AS56" s="123"/>
      <c r="AT56" s="123"/>
      <c r="AU56" s="123"/>
      <c r="AV56" s="123"/>
      <c r="AW56" s="123"/>
      <c r="AX56" s="123"/>
      <c r="AY56" s="123"/>
      <c r="AZ56" s="123"/>
      <c r="BA56" s="123"/>
      <c r="BB56" s="123"/>
      <c r="BC56" s="123"/>
      <c r="BD56" s="123"/>
    </row>
    <row r="57" ht="15.75" customHeight="1">
      <c r="A57" s="151"/>
      <c r="B57" s="41"/>
      <c r="C57" s="66"/>
      <c r="D57" s="60"/>
      <c r="E57" s="66"/>
      <c r="F57" s="125"/>
      <c r="G57" s="125"/>
      <c r="H57" s="125"/>
      <c r="I57" s="125"/>
      <c r="J57" s="125"/>
      <c r="K57" s="125"/>
      <c r="L57" s="125"/>
      <c r="M57" s="125"/>
      <c r="N57" s="125">
        <v>8.5</v>
      </c>
      <c r="O57" s="125"/>
      <c r="P57" s="125"/>
      <c r="Q57" s="125"/>
      <c r="R57" s="125"/>
      <c r="S57" s="125"/>
      <c r="T57" s="125"/>
      <c r="U57" s="125"/>
      <c r="V57" s="126"/>
      <c r="W57" s="126"/>
      <c r="X57" s="127">
        <f>+W56</f>
        <v>8.5</v>
      </c>
      <c r="Y57" s="128" t="s">
        <v>91</v>
      </c>
      <c r="Z57" s="128" t="str">
        <f>Z56*2</f>
        <v>#N/A</v>
      </c>
      <c r="AA57" s="129" t="s">
        <v>93</v>
      </c>
      <c r="AB57" s="128" t="str">
        <f t="shared" si="91"/>
        <v>#N/A</v>
      </c>
      <c r="AC57" s="130">
        <f>COUNTIFS(F56:G56,"&gt;=2")+COUNTIFS(M56:N56,"&gt;=2")+COUNTIFS(T56:U56,"&gt;=2")+COUNTIFS(F57,"&gt;=2")+COUNTIFS(K57:L57,"&gt;=2")+COUNTIFS(N57,"&gt;=2")+COUNTIFS(R57:S57,"&gt;=2")</f>
        <v>1</v>
      </c>
      <c r="AD57" s="128" t="str">
        <f>AD56</f>
        <v>#N/A</v>
      </c>
      <c r="AE57" s="128" t="str">
        <f t="shared" si="92"/>
        <v>#N/A</v>
      </c>
      <c r="AF57" s="128"/>
      <c r="AG57" s="128" t="str">
        <f t="shared" si="93"/>
        <v>#N/A</v>
      </c>
      <c r="AH57" s="128" t="str">
        <f>VLOOKUP(C56,Tarif!G:H,2,FALSE)*AG57</f>
        <v>#N/A</v>
      </c>
      <c r="AI57" s="131" t="str">
        <f t="shared" si="94"/>
        <v>#N/A</v>
      </c>
      <c r="AJ57" s="132"/>
      <c r="AK57" s="60"/>
      <c r="AL57" s="133"/>
      <c r="AM57" s="90"/>
      <c r="AN57" s="91"/>
      <c r="AO57" s="123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</row>
    <row r="58" ht="15.75" customHeight="1">
      <c r="A58" s="152"/>
      <c r="B58" s="67"/>
      <c r="C58" s="73"/>
      <c r="D58" s="60"/>
      <c r="E58" s="73"/>
      <c r="F58" s="135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8"/>
      <c r="W58" s="138"/>
      <c r="X58" s="139">
        <f>SUM(X56:X57)</f>
        <v>8.5</v>
      </c>
      <c r="Y58" s="140"/>
      <c r="Z58" s="141"/>
      <c r="AA58" s="140"/>
      <c r="AB58" s="142" t="str">
        <f t="shared" ref="AB58:AC58" si="95">SUM(AB56:AB57)</f>
        <v>#N/A</v>
      </c>
      <c r="AC58" s="143">
        <f t="shared" si="95"/>
        <v>1</v>
      </c>
      <c r="AD58" s="140"/>
      <c r="AE58" s="142" t="str">
        <f>SUM(AE56:AE57)</f>
        <v>#N/A</v>
      </c>
      <c r="AF58" s="142" t="s">
        <v>95</v>
      </c>
      <c r="AG58" s="142" t="str">
        <f t="shared" ref="AG58:AI58" si="96">SUM(AG56:AG57)</f>
        <v>#N/A</v>
      </c>
      <c r="AH58" s="142" t="str">
        <f t="shared" si="96"/>
        <v>#N/A</v>
      </c>
      <c r="AI58" s="144" t="str">
        <f t="shared" si="96"/>
        <v>#N/A</v>
      </c>
      <c r="AJ58" s="145" t="s">
        <v>154</v>
      </c>
      <c r="AK58" s="77"/>
      <c r="AL58" s="146" t="str">
        <f>VLOOKUP(D56,NIP!A:G,6,FALSE)</f>
        <v>1220014135076</v>
      </c>
      <c r="AM58" s="122" t="str">
        <f>VLOOKUP(D56,NIP!A:G,5,FALSE)</f>
        <v>6171055604980010</v>
      </c>
      <c r="AN58" s="90">
        <f>AJ58-AM58</f>
        <v>-6.16984E+15</v>
      </c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</row>
    <row r="59" ht="15.75" customHeight="1">
      <c r="A59" s="147">
        <f>1+A56</f>
        <v>13</v>
      </c>
      <c r="B59" s="148" t="str">
        <f>VLOOKUP(D59,NIP!A:F,2,FALSE)</f>
        <v>YUDHA ARIES PRATAMA, S.ST                                                                           </v>
      </c>
      <c r="C59" s="98" t="str">
        <f>VLOOKUP(D59,NIP!A:F,3,FALSE)</f>
        <v>ASN</v>
      </c>
      <c r="D59" s="161" t="s">
        <v>155</v>
      </c>
      <c r="E59" s="150" t="str">
        <f>VLOOKUP(D59,NIP!A:F,4,FALSE)</f>
        <v>III/B</v>
      </c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6">
        <f>SUM(F59:U59)+SUM(F60:T60)-W59</f>
        <v>0</v>
      </c>
      <c r="W59" s="106">
        <f>SUM(F59:G59,M59:N59,T59:U59,F60,K60:L60,N60,R60:S60)</f>
        <v>9</v>
      </c>
      <c r="X59" s="110">
        <f>+V59</f>
        <v>0</v>
      </c>
      <c r="Y59" s="113" t="s">
        <v>91</v>
      </c>
      <c r="Z59" s="113" t="str">
        <f>VLOOKUP(C59,Tarif!A:B,2,FALSE)</f>
        <v>#N/A</v>
      </c>
      <c r="AA59" s="114" t="s">
        <v>93</v>
      </c>
      <c r="AB59" s="113" t="str">
        <f t="shared" ref="AB59:AB60" si="97">X59*Z59</f>
        <v>#N/A</v>
      </c>
      <c r="AC59" s="116">
        <f>COUNTIFS(F59:U59,"&gt;=2")+COUNTIFS(F60:T60,"&gt;=2")-AC60</f>
        <v>0</v>
      </c>
      <c r="AD59" s="113" t="str">
        <f>VLOOKUP(C59,Tarif!D:E,2,FALSE)</f>
        <v>#N/A</v>
      </c>
      <c r="AE59" s="113" t="str">
        <f t="shared" ref="AE59:AE60" si="98">+AD59*AC59</f>
        <v>#N/A</v>
      </c>
      <c r="AF59" s="113"/>
      <c r="AG59" s="113" t="str">
        <f t="shared" ref="AG59:AG60" si="99">AB59+AE59</f>
        <v>#N/A</v>
      </c>
      <c r="AH59" s="113" t="str">
        <f>VLOOKUP(C59,Tarif!G:H,2,FALSE)*AG59</f>
        <v>#N/A</v>
      </c>
      <c r="AI59" s="118" t="str">
        <f t="shared" ref="AI59:AI60" si="100">AG59-AH59</f>
        <v>#N/A</v>
      </c>
      <c r="AJ59" s="159"/>
      <c r="AK59" s="120" t="s">
        <v>94</v>
      </c>
      <c r="AL59" s="121"/>
      <c r="AM59" s="90"/>
      <c r="AN59" s="91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</row>
    <row r="60" ht="15.75" customHeight="1">
      <c r="A60" s="151"/>
      <c r="B60" s="41"/>
      <c r="C60" s="66"/>
      <c r="D60" s="60"/>
      <c r="E60" s="66"/>
      <c r="F60" s="125">
        <v>2.0</v>
      </c>
      <c r="G60" s="125"/>
      <c r="H60" s="125"/>
      <c r="I60" s="125"/>
      <c r="J60" s="125"/>
      <c r="K60" s="125"/>
      <c r="L60" s="125"/>
      <c r="M60" s="125"/>
      <c r="N60" s="125">
        <v>7.0</v>
      </c>
      <c r="O60" s="125"/>
      <c r="P60" s="125"/>
      <c r="Q60" s="125"/>
      <c r="R60" s="125"/>
      <c r="S60" s="125"/>
      <c r="T60" s="125"/>
      <c r="U60" s="125"/>
      <c r="V60" s="126"/>
      <c r="W60" s="126"/>
      <c r="X60" s="127">
        <f>+W59</f>
        <v>9</v>
      </c>
      <c r="Y60" s="128" t="s">
        <v>91</v>
      </c>
      <c r="Z60" s="128" t="str">
        <f>Z59*2</f>
        <v>#N/A</v>
      </c>
      <c r="AA60" s="129" t="s">
        <v>93</v>
      </c>
      <c r="AB60" s="128" t="str">
        <f t="shared" si="97"/>
        <v>#N/A</v>
      </c>
      <c r="AC60" s="130">
        <f>COUNTIFS(F59:G59,"&gt;=2")+COUNTIFS(M59:N59,"&gt;=2")+COUNTIFS(T59:U59,"&gt;=2")+COUNTIFS(F60,"&gt;=2")+COUNTIFS(K60:L60,"&gt;=2")+COUNTIFS(N60,"&gt;=2")+COUNTIFS(R60:S60,"&gt;=2")</f>
        <v>2</v>
      </c>
      <c r="AD60" s="128" t="str">
        <f>AD59</f>
        <v>#N/A</v>
      </c>
      <c r="AE60" s="128" t="str">
        <f t="shared" si="98"/>
        <v>#N/A</v>
      </c>
      <c r="AF60" s="128"/>
      <c r="AG60" s="128" t="str">
        <f t="shared" si="99"/>
        <v>#N/A</v>
      </c>
      <c r="AH60" s="128" t="str">
        <f>VLOOKUP(C59,Tarif!G:H,2,FALSE)*AG60</f>
        <v>#N/A</v>
      </c>
      <c r="AI60" s="131" t="str">
        <f t="shared" si="100"/>
        <v>#N/A</v>
      </c>
      <c r="AJ60" s="132"/>
      <c r="AK60" s="60"/>
      <c r="AL60" s="133"/>
      <c r="AM60" s="90"/>
      <c r="AN60" s="91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</row>
    <row r="61" ht="15.75" customHeight="1">
      <c r="A61" s="152"/>
      <c r="B61" s="67"/>
      <c r="C61" s="73"/>
      <c r="D61" s="60"/>
      <c r="E61" s="73"/>
      <c r="F61" s="135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8"/>
      <c r="W61" s="138"/>
      <c r="X61" s="139">
        <f>SUM(X59:X60)</f>
        <v>9</v>
      </c>
      <c r="Y61" s="140"/>
      <c r="Z61" s="141"/>
      <c r="AA61" s="140"/>
      <c r="AB61" s="142" t="str">
        <f t="shared" ref="AB61:AC61" si="101">SUM(AB59:AB60)</f>
        <v>#N/A</v>
      </c>
      <c r="AC61" s="143">
        <f t="shared" si="101"/>
        <v>2</v>
      </c>
      <c r="AD61" s="140"/>
      <c r="AE61" s="142" t="str">
        <f>SUM(AE59:AE60)</f>
        <v>#N/A</v>
      </c>
      <c r="AF61" s="142" t="s">
        <v>95</v>
      </c>
      <c r="AG61" s="142" t="str">
        <f t="shared" ref="AG61:AI61" si="102">SUM(AG59:AG60)</f>
        <v>#N/A</v>
      </c>
      <c r="AH61" s="142" t="str">
        <f t="shared" si="102"/>
        <v>#N/A</v>
      </c>
      <c r="AI61" s="144" t="str">
        <f t="shared" si="102"/>
        <v>#N/A</v>
      </c>
      <c r="AJ61" s="145" t="s">
        <v>156</v>
      </c>
      <c r="AK61" s="77"/>
      <c r="AL61" s="146" t="str">
        <f>VLOOKUP(D59,NIP!A:G,6,FALSE)</f>
        <v>9000034061425</v>
      </c>
      <c r="AM61" s="122" t="str">
        <f>VLOOKUP(D59,NIP!A:G,5,FALSE)</f>
        <v>741497903002000</v>
      </c>
      <c r="AN61" s="90">
        <f>AJ61-AM61</f>
        <v>-732497868940575</v>
      </c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</row>
    <row r="62" ht="15.75" customHeight="1">
      <c r="A62" s="147">
        <f>1+A59</f>
        <v>14</v>
      </c>
      <c r="B62" s="148" t="str">
        <f>VLOOKUP(D62,NIP!A:F,2,FALSE)</f>
        <v>NOVI SUSANTI,S.Tr.Rad                                                                               </v>
      </c>
      <c r="C62" s="98" t="str">
        <f>VLOOKUP(D62,NIP!A:F,3,FALSE)</f>
        <v>ASN</v>
      </c>
      <c r="D62" s="161" t="s">
        <v>157</v>
      </c>
      <c r="E62" s="150" t="str">
        <f>VLOOKUP(D62,NIP!A:F,4,FALSE)</f>
        <v>III/B</v>
      </c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6">
        <f>SUM(F62:U62)+SUM(F63:T63)-W62</f>
        <v>0</v>
      </c>
      <c r="W62" s="106">
        <f>SUM(F62:G62,M62:N62,T62:U62,F63,K63:L63,N63,R63:S63)</f>
        <v>7.5</v>
      </c>
      <c r="X62" s="110">
        <f>+V62</f>
        <v>0</v>
      </c>
      <c r="Y62" s="113" t="s">
        <v>91</v>
      </c>
      <c r="Z62" s="113" t="str">
        <f>VLOOKUP(C62,Tarif!A:B,2,FALSE)</f>
        <v>#N/A</v>
      </c>
      <c r="AA62" s="114" t="s">
        <v>93</v>
      </c>
      <c r="AB62" s="113" t="str">
        <f t="shared" ref="AB62:AB63" si="103">X62*Z62</f>
        <v>#N/A</v>
      </c>
      <c r="AC62" s="116">
        <f>COUNTIFS(F62:U62,"&gt;=2")+COUNTIFS(F63:T63,"&gt;=2")-AC63</f>
        <v>0</v>
      </c>
      <c r="AD62" s="113" t="str">
        <f>VLOOKUP(C62,Tarif!D:E,2,FALSE)</f>
        <v>#N/A</v>
      </c>
      <c r="AE62" s="113" t="str">
        <f t="shared" ref="AE62:AE63" si="104">+AD62*AC62</f>
        <v>#N/A</v>
      </c>
      <c r="AF62" s="113"/>
      <c r="AG62" s="113" t="str">
        <f t="shared" ref="AG62:AG63" si="105">AB62+AE62</f>
        <v>#N/A</v>
      </c>
      <c r="AH62" s="113" t="str">
        <f>VLOOKUP(C62,Tarif!G:H,2,FALSE)*AG62</f>
        <v>#N/A</v>
      </c>
      <c r="AI62" s="118" t="str">
        <f t="shared" ref="AI62:AI63" si="106">AG62-AH62</f>
        <v>#N/A</v>
      </c>
      <c r="AJ62" s="159"/>
      <c r="AK62" s="120" t="s">
        <v>94</v>
      </c>
      <c r="AL62" s="121"/>
      <c r="AM62" s="90"/>
      <c r="AN62" s="91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</row>
    <row r="63" ht="15.75" customHeight="1">
      <c r="A63" s="151"/>
      <c r="B63" s="41"/>
      <c r="C63" s="66"/>
      <c r="D63" s="60"/>
      <c r="E63" s="66"/>
      <c r="F63" s="125"/>
      <c r="G63" s="125"/>
      <c r="H63" s="125"/>
      <c r="I63" s="125"/>
      <c r="J63" s="125"/>
      <c r="K63" s="125"/>
      <c r="L63" s="125"/>
      <c r="M63" s="125"/>
      <c r="N63" s="125">
        <v>7.5</v>
      </c>
      <c r="O63" s="125"/>
      <c r="P63" s="125"/>
      <c r="Q63" s="125"/>
      <c r="R63" s="125"/>
      <c r="S63" s="125"/>
      <c r="T63" s="125"/>
      <c r="U63" s="125"/>
      <c r="V63" s="126"/>
      <c r="W63" s="126"/>
      <c r="X63" s="127">
        <f>+W62</f>
        <v>7.5</v>
      </c>
      <c r="Y63" s="128" t="s">
        <v>91</v>
      </c>
      <c r="Z63" s="128" t="str">
        <f>Z62*2</f>
        <v>#N/A</v>
      </c>
      <c r="AA63" s="129" t="s">
        <v>93</v>
      </c>
      <c r="AB63" s="128" t="str">
        <f t="shared" si="103"/>
        <v>#N/A</v>
      </c>
      <c r="AC63" s="130">
        <f>COUNTIFS(F62:G62,"&gt;=2")+COUNTIFS(M62:N62,"&gt;=2")+COUNTIFS(T62:U62,"&gt;=2")+COUNTIFS(F63,"&gt;=2")+COUNTIFS(K63:L63,"&gt;=2")+COUNTIFS(N63,"&gt;=2")+COUNTIFS(R63:S63,"&gt;=2")</f>
        <v>1</v>
      </c>
      <c r="AD63" s="128" t="str">
        <f>AD62</f>
        <v>#N/A</v>
      </c>
      <c r="AE63" s="128" t="str">
        <f t="shared" si="104"/>
        <v>#N/A</v>
      </c>
      <c r="AF63" s="128"/>
      <c r="AG63" s="128" t="str">
        <f t="shared" si="105"/>
        <v>#N/A</v>
      </c>
      <c r="AH63" s="128" t="str">
        <f>VLOOKUP(C62,Tarif!G:H,2,FALSE)*AG63</f>
        <v>#N/A</v>
      </c>
      <c r="AI63" s="131" t="str">
        <f t="shared" si="106"/>
        <v>#N/A</v>
      </c>
      <c r="AJ63" s="132"/>
      <c r="AK63" s="60"/>
      <c r="AL63" s="133"/>
      <c r="AM63" s="90"/>
      <c r="AN63" s="91"/>
      <c r="AO63" s="123"/>
      <c r="AP63" s="123"/>
      <c r="AQ63" s="123"/>
      <c r="AR63" s="123"/>
      <c r="AS63" s="123"/>
      <c r="AT63" s="123"/>
      <c r="AU63" s="123"/>
      <c r="AV63" s="123"/>
      <c r="AW63" s="123"/>
      <c r="AX63" s="123"/>
      <c r="AY63" s="123"/>
      <c r="AZ63" s="123"/>
      <c r="BA63" s="123"/>
      <c r="BB63" s="123"/>
      <c r="BC63" s="123"/>
      <c r="BD63" s="123"/>
    </row>
    <row r="64" ht="15.75" customHeight="1">
      <c r="A64" s="152"/>
      <c r="B64" s="67"/>
      <c r="C64" s="73"/>
      <c r="D64" s="60"/>
      <c r="E64" s="73"/>
      <c r="F64" s="135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8"/>
      <c r="W64" s="138"/>
      <c r="X64" s="139">
        <f>SUM(X62:X63)</f>
        <v>7.5</v>
      </c>
      <c r="Y64" s="140"/>
      <c r="Z64" s="141"/>
      <c r="AA64" s="140"/>
      <c r="AB64" s="142" t="str">
        <f t="shared" ref="AB64:AC64" si="107">SUM(AB62:AB63)</f>
        <v>#N/A</v>
      </c>
      <c r="AC64" s="143">
        <f t="shared" si="107"/>
        <v>1</v>
      </c>
      <c r="AD64" s="140"/>
      <c r="AE64" s="142" t="str">
        <f>SUM(AE62:AE63)</f>
        <v>#N/A</v>
      </c>
      <c r="AF64" s="142" t="s">
        <v>95</v>
      </c>
      <c r="AG64" s="142" t="str">
        <f t="shared" ref="AG64:AI64" si="108">SUM(AG62:AG63)</f>
        <v>#N/A</v>
      </c>
      <c r="AH64" s="142" t="str">
        <f t="shared" si="108"/>
        <v>#N/A</v>
      </c>
      <c r="AI64" s="144" t="str">
        <f t="shared" si="108"/>
        <v>#N/A</v>
      </c>
      <c r="AJ64" s="145" t="s">
        <v>158</v>
      </c>
      <c r="AK64" s="77"/>
      <c r="AL64" s="146" t="str">
        <f>VLOOKUP(D62,NIP!A:G,6,FALSE)</f>
        <v>1190006670630</v>
      </c>
      <c r="AM64" s="122" t="str">
        <f>VLOOKUP(D62,NIP!A:G,5,FALSE)</f>
        <v>743429037043000</v>
      </c>
      <c r="AN64" s="90">
        <f>AJ64-AM64</f>
        <v>-742239030372370</v>
      </c>
      <c r="AO64" s="123"/>
      <c r="AP64" s="123"/>
      <c r="AQ64" s="123"/>
      <c r="AR64" s="123"/>
      <c r="AS64" s="123"/>
      <c r="AT64" s="123"/>
      <c r="AU64" s="123"/>
      <c r="AV64" s="123"/>
      <c r="AW64" s="123"/>
      <c r="AX64" s="123"/>
      <c r="AY64" s="123"/>
      <c r="AZ64" s="123"/>
      <c r="BA64" s="123"/>
      <c r="BB64" s="123"/>
      <c r="BC64" s="123"/>
      <c r="BD64" s="123"/>
    </row>
    <row r="65" ht="15.75" customHeight="1">
      <c r="A65" s="147">
        <f>1+A62</f>
        <v>15</v>
      </c>
      <c r="B65" s="148" t="str">
        <f>VLOOKUP(D65,NIP!A:F,2,FALSE)</f>
        <v>Dwi Aprilia Mahfirotin, M.Si</v>
      </c>
      <c r="C65" s="98" t="str">
        <f>VLOOKUP(D65,NIP!A:F,3,FALSE)</f>
        <v>ASN</v>
      </c>
      <c r="D65" s="161" t="s">
        <v>159</v>
      </c>
      <c r="E65" s="150" t="str">
        <f>VLOOKUP(D65,NIP!A:F,4,FALSE)</f>
        <v>III/B</v>
      </c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>
        <v>4.0</v>
      </c>
      <c r="T65" s="104"/>
      <c r="U65" s="104"/>
      <c r="V65" s="106">
        <f>SUM(F65:U65)+SUM(F66:T66)-W65</f>
        <v>4</v>
      </c>
      <c r="W65" s="106">
        <f>SUM(F65:G65,M65:N65,T65:U65,F66,K66:L66,N66,R66:S66)</f>
        <v>15</v>
      </c>
      <c r="X65" s="110">
        <f>+V65</f>
        <v>4</v>
      </c>
      <c r="Y65" s="113" t="s">
        <v>91</v>
      </c>
      <c r="Z65" s="113" t="str">
        <f>VLOOKUP(C65,Tarif!A:B,2,FALSE)</f>
        <v>#N/A</v>
      </c>
      <c r="AA65" s="114" t="s">
        <v>93</v>
      </c>
      <c r="AB65" s="113" t="str">
        <f t="shared" ref="AB65:AB66" si="109">X65*Z65</f>
        <v>#N/A</v>
      </c>
      <c r="AC65" s="116">
        <f>COUNTIFS(F65:U65,"&gt;=2")+COUNTIFS(F66:T66,"&gt;=2")-AC66</f>
        <v>1</v>
      </c>
      <c r="AD65" s="113" t="str">
        <f>VLOOKUP(C65,Tarif!D:E,2,FALSE)</f>
        <v>#N/A</v>
      </c>
      <c r="AE65" s="113" t="str">
        <f t="shared" ref="AE65:AE66" si="110">+AD65*AC65</f>
        <v>#N/A</v>
      </c>
      <c r="AF65" s="113"/>
      <c r="AG65" s="113" t="str">
        <f t="shared" ref="AG65:AG66" si="111">AB65+AE65</f>
        <v>#N/A</v>
      </c>
      <c r="AH65" s="113" t="str">
        <f>VLOOKUP(C65,Tarif!G:H,2,FALSE)*AG65</f>
        <v>#N/A</v>
      </c>
      <c r="AI65" s="118" t="str">
        <f t="shared" ref="AI65:AI66" si="112">AG65-AH65</f>
        <v>#N/A</v>
      </c>
      <c r="AJ65" s="159"/>
      <c r="AK65" s="120" t="s">
        <v>94</v>
      </c>
      <c r="AL65" s="121"/>
      <c r="AM65" s="90"/>
      <c r="AN65" s="91"/>
      <c r="AO65" s="123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</row>
    <row r="66" ht="15.75" customHeight="1">
      <c r="A66" s="151"/>
      <c r="B66" s="41"/>
      <c r="C66" s="66"/>
      <c r="D66" s="60"/>
      <c r="E66" s="66"/>
      <c r="F66" s="125">
        <v>4.0</v>
      </c>
      <c r="G66" s="125"/>
      <c r="H66" s="125"/>
      <c r="I66" s="125"/>
      <c r="J66" s="125"/>
      <c r="K66" s="125"/>
      <c r="L66" s="125"/>
      <c r="M66" s="125"/>
      <c r="N66" s="125">
        <v>11.0</v>
      </c>
      <c r="O66" s="125"/>
      <c r="P66" s="125"/>
      <c r="Q66" s="125"/>
      <c r="R66" s="125"/>
      <c r="S66" s="125"/>
      <c r="T66" s="125"/>
      <c r="U66" s="125"/>
      <c r="V66" s="126"/>
      <c r="W66" s="126"/>
      <c r="X66" s="127">
        <f>+W65</f>
        <v>15</v>
      </c>
      <c r="Y66" s="128" t="s">
        <v>91</v>
      </c>
      <c r="Z66" s="128" t="str">
        <f>Z65*2</f>
        <v>#N/A</v>
      </c>
      <c r="AA66" s="129" t="s">
        <v>93</v>
      </c>
      <c r="AB66" s="128" t="str">
        <f t="shared" si="109"/>
        <v>#N/A</v>
      </c>
      <c r="AC66" s="130">
        <f>COUNTIFS(F65:G65,"&gt;=2")+COUNTIFS(M65:N65,"&gt;=2")+COUNTIFS(T65:U65,"&gt;=2")+COUNTIFS(F66,"&gt;=2")+COUNTIFS(K66:L66,"&gt;=2")+COUNTIFS(N66,"&gt;=2")+COUNTIFS(R66:S66,"&gt;=2")</f>
        <v>2</v>
      </c>
      <c r="AD66" s="128" t="str">
        <f>AD65</f>
        <v>#N/A</v>
      </c>
      <c r="AE66" s="128" t="str">
        <f t="shared" si="110"/>
        <v>#N/A</v>
      </c>
      <c r="AF66" s="128"/>
      <c r="AG66" s="128" t="str">
        <f t="shared" si="111"/>
        <v>#N/A</v>
      </c>
      <c r="AH66" s="128" t="str">
        <f>VLOOKUP(C65,Tarif!G:H,2,FALSE)*AG66</f>
        <v>#N/A</v>
      </c>
      <c r="AI66" s="131" t="str">
        <f t="shared" si="112"/>
        <v>#N/A</v>
      </c>
      <c r="AJ66" s="132"/>
      <c r="AK66" s="60"/>
      <c r="AL66" s="133"/>
      <c r="AM66" s="90"/>
      <c r="AN66" s="91"/>
      <c r="AO66" s="123"/>
      <c r="AP66" s="123"/>
      <c r="AQ66" s="123"/>
      <c r="AR66" s="123"/>
      <c r="AS66" s="123"/>
      <c r="AT66" s="123"/>
      <c r="AU66" s="123"/>
      <c r="AV66" s="123"/>
      <c r="AW66" s="123"/>
      <c r="AX66" s="123"/>
      <c r="AY66" s="123"/>
      <c r="AZ66" s="123"/>
      <c r="BA66" s="123"/>
      <c r="BB66" s="123"/>
      <c r="BC66" s="123"/>
      <c r="BD66" s="123"/>
    </row>
    <row r="67" ht="15.75" customHeight="1">
      <c r="A67" s="152"/>
      <c r="B67" s="67"/>
      <c r="C67" s="73"/>
      <c r="D67" s="60"/>
      <c r="E67" s="73"/>
      <c r="F67" s="135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8"/>
      <c r="W67" s="138"/>
      <c r="X67" s="139">
        <f>SUM(X65:X66)</f>
        <v>19</v>
      </c>
      <c r="Y67" s="140"/>
      <c r="Z67" s="141"/>
      <c r="AA67" s="140"/>
      <c r="AB67" s="142" t="str">
        <f t="shared" ref="AB67:AC67" si="113">SUM(AB65:AB66)</f>
        <v>#N/A</v>
      </c>
      <c r="AC67" s="143">
        <f t="shared" si="113"/>
        <v>3</v>
      </c>
      <c r="AD67" s="140"/>
      <c r="AE67" s="142" t="str">
        <f>SUM(AE65:AE66)</f>
        <v>#N/A</v>
      </c>
      <c r="AF67" s="142" t="s">
        <v>95</v>
      </c>
      <c r="AG67" s="142" t="str">
        <f t="shared" ref="AG67:AI67" si="114">SUM(AG65:AG66)</f>
        <v>#N/A</v>
      </c>
      <c r="AH67" s="142" t="str">
        <f t="shared" si="114"/>
        <v>#N/A</v>
      </c>
      <c r="AI67" s="144" t="str">
        <f t="shared" si="114"/>
        <v>#N/A</v>
      </c>
      <c r="AJ67" s="145" t="s">
        <v>160</v>
      </c>
      <c r="AK67" s="77"/>
      <c r="AL67" s="146" t="str">
        <f>VLOOKUP(D65,NIP!A:G,6,FALSE)</f>
        <v>1430014310757</v>
      </c>
      <c r="AM67" s="122" t="str">
        <f>VLOOKUP(D65,NIP!A:G,5,FALSE)</f>
        <v>3510214104960002</v>
      </c>
      <c r="AN67" s="90">
        <f>AJ67-AM67</f>
        <v>-3.50878E+15</v>
      </c>
      <c r="AO67" s="123"/>
      <c r="AP67" s="123"/>
      <c r="AQ67" s="123"/>
      <c r="AR67" s="123"/>
      <c r="AS67" s="123"/>
      <c r="AT67" s="123"/>
      <c r="AU67" s="123"/>
      <c r="AV67" s="123"/>
      <c r="AW67" s="123"/>
      <c r="AX67" s="123"/>
      <c r="AY67" s="123"/>
      <c r="AZ67" s="123"/>
      <c r="BA67" s="123"/>
      <c r="BB67" s="123"/>
      <c r="BC67" s="123"/>
      <c r="BD67" s="123"/>
    </row>
    <row r="68" ht="15.75" customHeight="1">
      <c r="A68" s="147">
        <f>1+A65</f>
        <v>16</v>
      </c>
      <c r="B68" s="148" t="str">
        <f>VLOOKUP(D68,NIP!A:F,2,FALSE)</f>
        <v>Felitha, S.Si.</v>
      </c>
      <c r="C68" s="98" t="str">
        <f>VLOOKUP(D68,NIP!A:F,3,FALSE)</f>
        <v>ASN</v>
      </c>
      <c r="D68" s="161" t="s">
        <v>161</v>
      </c>
      <c r="E68" s="150" t="str">
        <f>VLOOKUP(D68,NIP!A:F,4,FALSE)</f>
        <v>III/A</v>
      </c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>
        <v>2.0</v>
      </c>
      <c r="S68" s="104">
        <v>3.5</v>
      </c>
      <c r="T68" s="104"/>
      <c r="U68" s="104"/>
      <c r="V68" s="106">
        <f>SUM(F68:U68)+SUM(F69:T69)-W68</f>
        <v>5.5</v>
      </c>
      <c r="W68" s="106">
        <f>SUM(F68:G68,M68:N68,T68:U68,F69,K69:L69,N69,R69:S69)</f>
        <v>0</v>
      </c>
      <c r="X68" s="110">
        <f>+V68</f>
        <v>5.5</v>
      </c>
      <c r="Y68" s="113" t="s">
        <v>91</v>
      </c>
      <c r="Z68" s="113" t="str">
        <f>VLOOKUP(C68,Tarif!A:B,2,FALSE)</f>
        <v>#N/A</v>
      </c>
      <c r="AA68" s="114" t="s">
        <v>93</v>
      </c>
      <c r="AB68" s="113" t="str">
        <f t="shared" ref="AB68:AB69" si="115">X68*Z68</f>
        <v>#N/A</v>
      </c>
      <c r="AC68" s="116">
        <f>COUNTIFS(F68:U68,"&gt;=2")+COUNTIFS(F69:T69,"&gt;=2")-AC69</f>
        <v>2</v>
      </c>
      <c r="AD68" s="113" t="str">
        <f>VLOOKUP(C68,Tarif!D:E,2,FALSE)</f>
        <v>#N/A</v>
      </c>
      <c r="AE68" s="113" t="str">
        <f t="shared" ref="AE68:AE69" si="116">+AD68*AC68</f>
        <v>#N/A</v>
      </c>
      <c r="AF68" s="113"/>
      <c r="AG68" s="113" t="str">
        <f t="shared" ref="AG68:AG69" si="117">AB68+AE68</f>
        <v>#N/A</v>
      </c>
      <c r="AH68" s="113" t="str">
        <f>VLOOKUP(C68,Tarif!G:H,2,FALSE)*AG68</f>
        <v>#N/A</v>
      </c>
      <c r="AI68" s="118" t="str">
        <f t="shared" ref="AI68:AI69" si="118">AG68-AH68</f>
        <v>#N/A</v>
      </c>
      <c r="AJ68" s="159"/>
      <c r="AK68" s="120" t="s">
        <v>94</v>
      </c>
      <c r="AL68" s="121"/>
      <c r="AM68" s="90"/>
      <c r="AN68" s="91"/>
      <c r="AO68" s="123"/>
      <c r="AP68" s="123"/>
      <c r="AQ68" s="123"/>
      <c r="AR68" s="123"/>
      <c r="AS68" s="123"/>
      <c r="AT68" s="123"/>
      <c r="AU68" s="123"/>
      <c r="AV68" s="123"/>
      <c r="AW68" s="123"/>
      <c r="AX68" s="123"/>
      <c r="AY68" s="123"/>
      <c r="AZ68" s="123"/>
      <c r="BA68" s="123"/>
      <c r="BB68" s="123"/>
      <c r="BC68" s="123"/>
      <c r="BD68" s="123"/>
    </row>
    <row r="69" ht="15.75" customHeight="1">
      <c r="A69" s="151"/>
      <c r="B69" s="41"/>
      <c r="C69" s="66"/>
      <c r="D69" s="60"/>
      <c r="E69" s="66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6"/>
      <c r="W69" s="126"/>
      <c r="X69" s="127">
        <f>+W68</f>
        <v>0</v>
      </c>
      <c r="Y69" s="128" t="s">
        <v>91</v>
      </c>
      <c r="Z69" s="128" t="str">
        <f>Z68*2</f>
        <v>#N/A</v>
      </c>
      <c r="AA69" s="129" t="s">
        <v>93</v>
      </c>
      <c r="AB69" s="128" t="str">
        <f t="shared" si="115"/>
        <v>#N/A</v>
      </c>
      <c r="AC69" s="130">
        <f>COUNTIFS(F68:G68,"&gt;=2")+COUNTIFS(M68:N68,"&gt;=2")+COUNTIFS(T68:U68,"&gt;=2")+COUNTIFS(F69,"&gt;=2")+COUNTIFS(K69:L69,"&gt;=2")+COUNTIFS(N69,"&gt;=2")+COUNTIFS(R69:S69,"&gt;=2")</f>
        <v>0</v>
      </c>
      <c r="AD69" s="128" t="str">
        <f>AD68</f>
        <v>#N/A</v>
      </c>
      <c r="AE69" s="128" t="str">
        <f t="shared" si="116"/>
        <v>#N/A</v>
      </c>
      <c r="AF69" s="128"/>
      <c r="AG69" s="128" t="str">
        <f t="shared" si="117"/>
        <v>#N/A</v>
      </c>
      <c r="AH69" s="128" t="str">
        <f>VLOOKUP(C68,Tarif!G:H,2,FALSE)*AG69</f>
        <v>#N/A</v>
      </c>
      <c r="AI69" s="131" t="str">
        <f t="shared" si="118"/>
        <v>#N/A</v>
      </c>
      <c r="AJ69" s="132"/>
      <c r="AK69" s="60"/>
      <c r="AL69" s="133"/>
      <c r="AM69" s="90"/>
      <c r="AN69" s="91"/>
      <c r="AO69" s="123"/>
      <c r="AP69" s="123"/>
      <c r="AQ69" s="123"/>
      <c r="AR69" s="123"/>
      <c r="AS69" s="123"/>
      <c r="AT69" s="123"/>
      <c r="AU69" s="123"/>
      <c r="AV69" s="123"/>
      <c r="AW69" s="123"/>
      <c r="AX69" s="123"/>
      <c r="AY69" s="123"/>
      <c r="AZ69" s="123"/>
      <c r="BA69" s="123"/>
      <c r="BB69" s="123"/>
      <c r="BC69" s="123"/>
      <c r="BD69" s="123"/>
    </row>
    <row r="70" ht="15.75" customHeight="1">
      <c r="A70" s="152"/>
      <c r="B70" s="67"/>
      <c r="C70" s="73"/>
      <c r="D70" s="60"/>
      <c r="E70" s="73"/>
      <c r="F70" s="135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8"/>
      <c r="W70" s="138"/>
      <c r="X70" s="139">
        <f>SUM(X68:X69)</f>
        <v>5.5</v>
      </c>
      <c r="Y70" s="140"/>
      <c r="Z70" s="141"/>
      <c r="AA70" s="140"/>
      <c r="AB70" s="142" t="str">
        <f t="shared" ref="AB70:AC70" si="119">SUM(AB68:AB69)</f>
        <v>#N/A</v>
      </c>
      <c r="AC70" s="143">
        <f t="shared" si="119"/>
        <v>2</v>
      </c>
      <c r="AD70" s="140"/>
      <c r="AE70" s="142" t="str">
        <f>SUM(AE68:AE69)</f>
        <v>#N/A</v>
      </c>
      <c r="AF70" s="142" t="s">
        <v>95</v>
      </c>
      <c r="AG70" s="142" t="str">
        <f t="shared" ref="AG70:AI70" si="120">SUM(AG68:AG69)</f>
        <v>#N/A</v>
      </c>
      <c r="AH70" s="142" t="str">
        <f t="shared" si="120"/>
        <v>#N/A</v>
      </c>
      <c r="AI70" s="144" t="str">
        <f t="shared" si="120"/>
        <v>#N/A</v>
      </c>
      <c r="AJ70" s="145" t="s">
        <v>162</v>
      </c>
      <c r="AK70" s="77"/>
      <c r="AL70" s="146" t="str">
        <f>VLOOKUP(D68,NIP!A:G,6,FALSE)</f>
        <v>1220014134103</v>
      </c>
      <c r="AM70" s="122" t="str">
        <f>VLOOKUP(D68,NIP!A:G,5,FALSE)</f>
        <v>3171024108010006</v>
      </c>
      <c r="AN70" s="90">
        <f>AJ70-AM70</f>
        <v>-3.1698E+15</v>
      </c>
      <c r="AO70" s="123"/>
      <c r="AP70" s="123"/>
      <c r="AQ70" s="123"/>
      <c r="AR70" s="123"/>
      <c r="AS70" s="123"/>
      <c r="AT70" s="123"/>
      <c r="AU70" s="123"/>
      <c r="AV70" s="123"/>
      <c r="AW70" s="123"/>
      <c r="AX70" s="123"/>
      <c r="AY70" s="123"/>
      <c r="AZ70" s="123"/>
      <c r="BA70" s="123"/>
      <c r="BB70" s="123"/>
      <c r="BC70" s="123"/>
      <c r="BD70" s="123"/>
    </row>
    <row r="71" ht="15.75" customHeight="1">
      <c r="A71" s="147">
        <f>1+A68</f>
        <v>17</v>
      </c>
      <c r="B71" s="148" t="str">
        <f>VLOOKUP(D71,NIP!A:F,2,FALSE)</f>
        <v>WAHYU EDY WIBOWO, S.Si</v>
      </c>
      <c r="C71" s="98" t="str">
        <f>VLOOKUP(D71,NIP!A:F,3,FALSE)</f>
        <v>ASN</v>
      </c>
      <c r="D71" s="161" t="s">
        <v>163</v>
      </c>
      <c r="E71" s="150" t="str">
        <f>VLOOKUP(D71,NIP!A:F,4,FALSE)</f>
        <v>III/B</v>
      </c>
      <c r="F71" s="104">
        <v>7.5</v>
      </c>
      <c r="G71" s="104"/>
      <c r="H71" s="104"/>
      <c r="I71" s="104"/>
      <c r="J71" s="104"/>
      <c r="K71" s="104"/>
      <c r="L71" s="104"/>
      <c r="M71" s="104">
        <v>7.0</v>
      </c>
      <c r="N71" s="104"/>
      <c r="O71" s="104"/>
      <c r="P71" s="104"/>
      <c r="Q71" s="104"/>
      <c r="R71" s="104"/>
      <c r="S71" s="104"/>
      <c r="T71" s="104"/>
      <c r="U71" s="104"/>
      <c r="V71" s="106">
        <f>SUM(F71:U71)+SUM(F72:T72)-W71</f>
        <v>0</v>
      </c>
      <c r="W71" s="106">
        <f>SUM(F71:G71,M71:N71,T71:U71,F72,K72:L72,N72,R72:S72)</f>
        <v>28.5</v>
      </c>
      <c r="X71" s="110">
        <f>+V71</f>
        <v>0</v>
      </c>
      <c r="Y71" s="113" t="s">
        <v>91</v>
      </c>
      <c r="Z71" s="113" t="str">
        <f>VLOOKUP(C71,Tarif!A:B,2,FALSE)</f>
        <v>#N/A</v>
      </c>
      <c r="AA71" s="114" t="s">
        <v>93</v>
      </c>
      <c r="AB71" s="113" t="str">
        <f t="shared" ref="AB71:AB72" si="121">X71*Z71</f>
        <v>#N/A</v>
      </c>
      <c r="AC71" s="116">
        <f>COUNTIFS(F71:U71,"&gt;=2")+COUNTIFS(F72:T72,"&gt;=2")-AC72</f>
        <v>0</v>
      </c>
      <c r="AD71" s="113" t="str">
        <f>VLOOKUP(C71,Tarif!D:E,2,FALSE)</f>
        <v>#N/A</v>
      </c>
      <c r="AE71" s="113" t="str">
        <f t="shared" ref="AE71:AE72" si="122">+AD71*AC71</f>
        <v>#N/A</v>
      </c>
      <c r="AF71" s="113"/>
      <c r="AG71" s="113" t="str">
        <f t="shared" ref="AG71:AG72" si="123">AB71+AE71</f>
        <v>#N/A</v>
      </c>
      <c r="AH71" s="113" t="str">
        <f>VLOOKUP(C71,Tarif!G:H,2,FALSE)*AG71</f>
        <v>#N/A</v>
      </c>
      <c r="AI71" s="118" t="str">
        <f t="shared" ref="AI71:AI72" si="124">AG71-AH71</f>
        <v>#N/A</v>
      </c>
      <c r="AJ71" s="159"/>
      <c r="AK71" s="120" t="s">
        <v>94</v>
      </c>
      <c r="AL71" s="121"/>
      <c r="AM71" s="90"/>
      <c r="AN71" s="91"/>
      <c r="AO71" s="123"/>
      <c r="AP71" s="123"/>
      <c r="AQ71" s="123"/>
      <c r="AR71" s="123"/>
      <c r="AS71" s="123"/>
      <c r="AT71" s="123"/>
      <c r="AU71" s="123"/>
      <c r="AV71" s="123"/>
      <c r="AW71" s="123"/>
      <c r="AX71" s="123"/>
      <c r="AY71" s="123"/>
      <c r="AZ71" s="123"/>
      <c r="BA71" s="123"/>
      <c r="BB71" s="123"/>
      <c r="BC71" s="123"/>
      <c r="BD71" s="123"/>
    </row>
    <row r="72" ht="15.75" customHeight="1">
      <c r="A72" s="151"/>
      <c r="B72" s="41"/>
      <c r="C72" s="66"/>
      <c r="D72" s="60"/>
      <c r="E72" s="66"/>
      <c r="F72" s="125"/>
      <c r="G72" s="125"/>
      <c r="H72" s="125"/>
      <c r="I72" s="125"/>
      <c r="J72" s="125"/>
      <c r="K72" s="125">
        <v>6.5</v>
      </c>
      <c r="L72" s="125"/>
      <c r="M72" s="125"/>
      <c r="N72" s="125"/>
      <c r="O72" s="125"/>
      <c r="P72" s="125"/>
      <c r="Q72" s="125"/>
      <c r="R72" s="125">
        <v>7.5</v>
      </c>
      <c r="S72" s="125"/>
      <c r="T72" s="125"/>
      <c r="U72" s="125"/>
      <c r="V72" s="126"/>
      <c r="W72" s="126"/>
      <c r="X72" s="127">
        <f>+W71</f>
        <v>28.5</v>
      </c>
      <c r="Y72" s="128" t="s">
        <v>91</v>
      </c>
      <c r="Z72" s="128" t="str">
        <f>Z71*2</f>
        <v>#N/A</v>
      </c>
      <c r="AA72" s="129" t="s">
        <v>93</v>
      </c>
      <c r="AB72" s="128" t="str">
        <f t="shared" si="121"/>
        <v>#N/A</v>
      </c>
      <c r="AC72" s="130">
        <f>COUNTIFS(F71:G71,"&gt;=2")+COUNTIFS(M71:N71,"&gt;=2")+COUNTIFS(T71:U71,"&gt;=2")+COUNTIFS(F72,"&gt;=2")+COUNTIFS(K72:L72,"&gt;=2")+COUNTIFS(N72,"&gt;=2")+COUNTIFS(R72:S72,"&gt;=2")</f>
        <v>4</v>
      </c>
      <c r="AD72" s="128" t="str">
        <f>AD71</f>
        <v>#N/A</v>
      </c>
      <c r="AE72" s="128" t="str">
        <f t="shared" si="122"/>
        <v>#N/A</v>
      </c>
      <c r="AF72" s="128"/>
      <c r="AG72" s="128" t="str">
        <f t="shared" si="123"/>
        <v>#N/A</v>
      </c>
      <c r="AH72" s="128" t="str">
        <f>VLOOKUP(C71,Tarif!G:H,2,FALSE)*AG72</f>
        <v>#N/A</v>
      </c>
      <c r="AI72" s="131" t="str">
        <f t="shared" si="124"/>
        <v>#N/A</v>
      </c>
      <c r="AJ72" s="132"/>
      <c r="AK72" s="60"/>
      <c r="AL72" s="133"/>
      <c r="AM72" s="90"/>
      <c r="AN72" s="91"/>
      <c r="AO72" s="123"/>
      <c r="AP72" s="123"/>
      <c r="AQ72" s="123"/>
      <c r="AR72" s="123"/>
      <c r="AS72" s="123"/>
      <c r="AT72" s="123"/>
      <c r="AU72" s="123"/>
      <c r="AV72" s="123"/>
      <c r="AW72" s="123"/>
      <c r="AX72" s="123"/>
      <c r="AY72" s="123"/>
      <c r="AZ72" s="123"/>
      <c r="BA72" s="123"/>
      <c r="BB72" s="123"/>
      <c r="BC72" s="123"/>
      <c r="BD72" s="123"/>
    </row>
    <row r="73" ht="15.75" customHeight="1">
      <c r="A73" s="152"/>
      <c r="B73" s="67"/>
      <c r="C73" s="73"/>
      <c r="D73" s="60"/>
      <c r="E73" s="73"/>
      <c r="F73" s="135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8"/>
      <c r="W73" s="138"/>
      <c r="X73" s="139">
        <f>SUM(X71:X72)</f>
        <v>28.5</v>
      </c>
      <c r="Y73" s="140"/>
      <c r="Z73" s="141"/>
      <c r="AA73" s="140"/>
      <c r="AB73" s="142" t="str">
        <f t="shared" ref="AB73:AC73" si="125">SUM(AB71:AB72)</f>
        <v>#N/A</v>
      </c>
      <c r="AC73" s="143">
        <f t="shared" si="125"/>
        <v>4</v>
      </c>
      <c r="AD73" s="140"/>
      <c r="AE73" s="142" t="str">
        <f>SUM(AE71:AE72)</f>
        <v>#N/A</v>
      </c>
      <c r="AF73" s="142" t="s">
        <v>95</v>
      </c>
      <c r="AG73" s="142" t="str">
        <f t="shared" ref="AG73:AI73" si="126">SUM(AG71:AG72)</f>
        <v>#N/A</v>
      </c>
      <c r="AH73" s="142" t="str">
        <f t="shared" si="126"/>
        <v>#N/A</v>
      </c>
      <c r="AI73" s="144" t="str">
        <f t="shared" si="126"/>
        <v>#N/A</v>
      </c>
      <c r="AJ73" s="145" t="s">
        <v>164</v>
      </c>
      <c r="AK73" s="77"/>
      <c r="AL73" s="146" t="str">
        <f>VLOOKUP(D71,NIP!A:G,6,FALSE)</f>
        <v>1220005335750</v>
      </c>
      <c r="AM73" s="122" t="str">
        <f>VLOOKUP(D71,NIP!A:G,5,FALSE)</f>
        <v>582108650018000</v>
      </c>
      <c r="AN73" s="90">
        <f>AJ73-AM73</f>
        <v>-580888644682250</v>
      </c>
      <c r="AO73" s="123"/>
      <c r="AP73" s="123"/>
      <c r="AQ73" s="123"/>
      <c r="AR73" s="123"/>
      <c r="AS73" s="123"/>
      <c r="AT73" s="123"/>
      <c r="AU73" s="123"/>
      <c r="AV73" s="123"/>
      <c r="AW73" s="123"/>
      <c r="AX73" s="123"/>
      <c r="AY73" s="123"/>
      <c r="AZ73" s="123"/>
      <c r="BA73" s="123"/>
      <c r="BB73" s="123"/>
      <c r="BC73" s="123"/>
      <c r="BD73" s="123"/>
    </row>
    <row r="74" ht="15.75" customHeight="1">
      <c r="A74" s="93">
        <v>15.0</v>
      </c>
      <c r="B74" s="197" t="str">
        <f>VLOOKUP(D74,NIP!A:F,2,FALSE)</f>
        <v>MISJUHERLINA</v>
      </c>
      <c r="C74" s="198" t="str">
        <f>VLOOKUP(D74,NIP!A:F,3,FALSE)</f>
        <v>ASN</v>
      </c>
      <c r="D74" s="199" t="s">
        <v>165</v>
      </c>
      <c r="E74" s="103" t="str">
        <f>VLOOKUP(D74,NIP!A:F,4,FALSE)</f>
        <v>IV/B</v>
      </c>
      <c r="F74" s="104"/>
      <c r="G74" s="104"/>
      <c r="H74" s="104"/>
      <c r="I74" s="104"/>
      <c r="J74" s="104"/>
      <c r="K74" s="104"/>
      <c r="L74" s="104"/>
      <c r="M74" s="104">
        <v>7.5</v>
      </c>
      <c r="N74" s="104"/>
      <c r="O74" s="104"/>
      <c r="P74" s="104"/>
      <c r="Q74" s="104"/>
      <c r="R74" s="104"/>
      <c r="S74" s="104"/>
      <c r="T74" s="104"/>
      <c r="U74" s="104"/>
      <c r="V74" s="106">
        <f>SUM(F74:U74)+SUM(F75:T75)-W74</f>
        <v>0</v>
      </c>
      <c r="W74" s="106">
        <f>SUM(F74:G74,M74:N74,T74:U74,F75,K75:L75,N75,R75:S75)</f>
        <v>24.5</v>
      </c>
      <c r="X74" s="110">
        <f>+V74</f>
        <v>0</v>
      </c>
      <c r="Y74" s="113" t="s">
        <v>91</v>
      </c>
      <c r="Z74" s="128" t="str">
        <f>VLOOKUP(C74,Tarif!A:B,2,FALSE)</f>
        <v>#N/A</v>
      </c>
      <c r="AA74" s="114" t="s">
        <v>93</v>
      </c>
      <c r="AB74" s="113" t="str">
        <f t="shared" ref="AB74:AB75" si="127">X74*Z74</f>
        <v>#N/A</v>
      </c>
      <c r="AC74" s="116">
        <f>COUNTIFS(F74:U74,"&gt;=2")+COUNTIFS(F75:T75,"&gt;=2")-AC75</f>
        <v>0</v>
      </c>
      <c r="AD74" s="113" t="str">
        <f>VLOOKUP(C74,Tarif!D:E,2,FALSE)</f>
        <v>#N/A</v>
      </c>
      <c r="AE74" s="113" t="str">
        <f t="shared" ref="AE74:AE75" si="128">+AD74*AC74</f>
        <v>#N/A</v>
      </c>
      <c r="AF74" s="113"/>
      <c r="AG74" s="113" t="str">
        <f t="shared" ref="AG74:AG75" si="129">AB74+AE74</f>
        <v>#N/A</v>
      </c>
      <c r="AH74" s="113" t="str">
        <f>VLOOKUP(C74,Tarif!G:H,2,FALSE)*AG74</f>
        <v>#N/A</v>
      </c>
      <c r="AI74" s="118" t="str">
        <f t="shared" ref="AI74:AI75" si="130">AG74-AH74</f>
        <v>#N/A</v>
      </c>
      <c r="AJ74" s="159"/>
      <c r="AK74" s="200"/>
      <c r="AL74" s="121"/>
      <c r="AM74" s="90"/>
      <c r="AN74" s="91"/>
      <c r="AO74" s="137"/>
      <c r="AP74" s="137"/>
      <c r="AQ74" s="137"/>
      <c r="AR74" s="137"/>
      <c r="AS74" s="137"/>
      <c r="AT74" s="137"/>
      <c r="AU74" s="137"/>
      <c r="AV74" s="137"/>
      <c r="AW74" s="137"/>
      <c r="AX74" s="137"/>
      <c r="AY74" s="137"/>
      <c r="AZ74" s="137"/>
      <c r="BA74" s="137"/>
      <c r="BB74" s="137"/>
      <c r="BC74" s="137"/>
      <c r="BD74" s="137"/>
    </row>
    <row r="75" ht="15.75" customHeight="1">
      <c r="A75" s="41"/>
      <c r="B75" s="66"/>
      <c r="C75" s="66"/>
      <c r="E75" s="42"/>
      <c r="F75" s="125"/>
      <c r="G75" s="125"/>
      <c r="H75" s="125"/>
      <c r="I75" s="125"/>
      <c r="J75" s="125"/>
      <c r="K75" s="125">
        <v>8.5</v>
      </c>
      <c r="L75" s="125"/>
      <c r="M75" s="125"/>
      <c r="N75" s="125"/>
      <c r="O75" s="125"/>
      <c r="P75" s="125"/>
      <c r="Q75" s="125"/>
      <c r="R75" s="125">
        <v>8.5</v>
      </c>
      <c r="S75" s="125"/>
      <c r="T75" s="125"/>
      <c r="U75" s="125"/>
      <c r="V75" s="126"/>
      <c r="W75" s="126"/>
      <c r="X75" s="127">
        <f>+W74</f>
        <v>24.5</v>
      </c>
      <c r="Y75" s="128" t="s">
        <v>91</v>
      </c>
      <c r="Z75" s="128" t="str">
        <f>Z74*2</f>
        <v>#N/A</v>
      </c>
      <c r="AA75" s="129" t="s">
        <v>93</v>
      </c>
      <c r="AB75" s="128" t="str">
        <f t="shared" si="127"/>
        <v>#N/A</v>
      </c>
      <c r="AC75" s="130">
        <f>COUNTIFS(F74:G74,"&gt;=2")+COUNTIFS(M74:N74,"&gt;=2")+COUNTIFS(T74:U74,"&gt;=2")+COUNTIFS(F75,"&gt;=2")+COUNTIFS(K75:L75,"&gt;=2")+COUNTIFS(N75,"&gt;=2")+COUNTIFS(R75:S75,"&gt;=2")</f>
        <v>3</v>
      </c>
      <c r="AD75" s="128" t="str">
        <f>AD74</f>
        <v>#N/A</v>
      </c>
      <c r="AE75" s="128" t="str">
        <f t="shared" si="128"/>
        <v>#N/A</v>
      </c>
      <c r="AF75" s="128"/>
      <c r="AG75" s="128" t="str">
        <f t="shared" si="129"/>
        <v>#N/A</v>
      </c>
      <c r="AH75" s="128" t="str">
        <f>VLOOKUP(C74,Tarif!G:H,2,FALSE)*AG75</f>
        <v>#N/A</v>
      </c>
      <c r="AI75" s="131" t="str">
        <f t="shared" si="130"/>
        <v>#N/A</v>
      </c>
      <c r="AJ75" s="132"/>
      <c r="AK75" s="134"/>
      <c r="AL75" s="133"/>
      <c r="AM75" s="90"/>
      <c r="AN75" s="91"/>
      <c r="AO75" s="137"/>
      <c r="AP75" s="137"/>
      <c r="AQ75" s="137"/>
      <c r="AR75" s="137"/>
      <c r="AS75" s="137"/>
      <c r="AT75" s="137"/>
      <c r="AU75" s="137"/>
      <c r="AV75" s="137"/>
      <c r="AW75" s="137"/>
      <c r="AX75" s="137"/>
      <c r="AY75" s="137"/>
      <c r="AZ75" s="137"/>
      <c r="BA75" s="137"/>
      <c r="BB75" s="137"/>
      <c r="BC75" s="137"/>
      <c r="BD75" s="137"/>
    </row>
    <row r="76" ht="15.75" customHeight="1">
      <c r="A76" s="67"/>
      <c r="B76" s="73"/>
      <c r="C76" s="73"/>
      <c r="E76" s="68"/>
      <c r="F76" s="135"/>
      <c r="G76" s="136"/>
      <c r="H76" s="136"/>
      <c r="I76" s="136"/>
      <c r="J76" s="136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36"/>
      <c r="V76" s="138"/>
      <c r="W76" s="138"/>
      <c r="X76" s="139">
        <f>SUM(X74:X75)</f>
        <v>24.5</v>
      </c>
      <c r="Y76" s="140"/>
      <c r="Z76" s="141"/>
      <c r="AA76" s="140"/>
      <c r="AB76" s="142" t="str">
        <f t="shared" ref="AB76:AC76" si="131">SUM(AB74:AB75)</f>
        <v>#N/A</v>
      </c>
      <c r="AC76" s="143">
        <f t="shared" si="131"/>
        <v>3</v>
      </c>
      <c r="AD76" s="140"/>
      <c r="AE76" s="142" t="str">
        <f>SUM(AE74:AE75)</f>
        <v>#N/A</v>
      </c>
      <c r="AF76" s="142" t="s">
        <v>95</v>
      </c>
      <c r="AG76" s="142" t="str">
        <f t="shared" ref="AG76:AI76" si="132">SUM(AG74:AG75)</f>
        <v>#N/A</v>
      </c>
      <c r="AH76" s="142" t="str">
        <f t="shared" si="132"/>
        <v>#N/A</v>
      </c>
      <c r="AI76" s="144" t="str">
        <f t="shared" si="132"/>
        <v>#N/A</v>
      </c>
      <c r="AJ76" s="132" t="s">
        <v>166</v>
      </c>
      <c r="AK76" s="201"/>
      <c r="AL76" s="146" t="str">
        <f>VLOOKUP(D74,NIP!A:G,6,FALSE)</f>
        <v>1220000054422</v>
      </c>
      <c r="AM76" s="122" t="str">
        <f>VLOOKUP(D74,NIP!A:G,5,FALSE)</f>
        <v>594286411432000</v>
      </c>
      <c r="AN76" s="90">
        <f>AJ76-AM76</f>
        <v>-593066411377578</v>
      </c>
      <c r="AO76" s="137"/>
      <c r="AP76" s="137"/>
      <c r="AQ76" s="137"/>
      <c r="AR76" s="137"/>
      <c r="AS76" s="137"/>
      <c r="AT76" s="137"/>
      <c r="AU76" s="137"/>
      <c r="AV76" s="137"/>
      <c r="AW76" s="137"/>
      <c r="AX76" s="137"/>
      <c r="AY76" s="137"/>
      <c r="AZ76" s="137"/>
      <c r="BA76" s="137"/>
      <c r="BB76" s="137"/>
      <c r="BC76" s="137"/>
      <c r="BD76" s="137"/>
    </row>
    <row r="77" ht="15.75" customHeight="1">
      <c r="A77" s="202">
        <v>16.0</v>
      </c>
      <c r="B77" s="107" t="str">
        <f>VLOOKUP(D77,NIP!A:F,2,FALSE)</f>
        <v>NURUDDIN</v>
      </c>
      <c r="C77" s="98" t="str">
        <f>VLOOKUP(D77,NIP!A:F,3,FALSE)</f>
        <v>ASN</v>
      </c>
      <c r="D77" s="100" t="s">
        <v>167</v>
      </c>
      <c r="E77" s="103" t="str">
        <f>VLOOKUP(D77,NIP!A:F,4,FALSE)</f>
        <v>III/B</v>
      </c>
      <c r="F77" s="104">
        <v>8.0</v>
      </c>
      <c r="G77" s="104"/>
      <c r="H77" s="104"/>
      <c r="I77" s="104"/>
      <c r="J77" s="104"/>
      <c r="K77" s="104"/>
      <c r="L77" s="104"/>
      <c r="M77" s="104">
        <v>8.0</v>
      </c>
      <c r="N77" s="104"/>
      <c r="O77" s="104">
        <v>4.5</v>
      </c>
      <c r="P77" s="104"/>
      <c r="Q77" s="104"/>
      <c r="R77" s="104"/>
      <c r="S77" s="104"/>
      <c r="T77" s="104"/>
      <c r="U77" s="104"/>
      <c r="V77" s="106">
        <f>SUM(F77:U77)+SUM(F78:T78)-W77</f>
        <v>8.5</v>
      </c>
      <c r="W77" s="106">
        <f>SUM(F77:G77,M77:N77,T77:U77,F78,K78:L78,N78,R78:S78)</f>
        <v>44</v>
      </c>
      <c r="X77" s="110">
        <f>+V77</f>
        <v>8.5</v>
      </c>
      <c r="Y77" s="113" t="s">
        <v>91</v>
      </c>
      <c r="Z77" s="113" t="str">
        <f>VLOOKUP(C77,Tarif!A:B,2,FALSE)</f>
        <v>#N/A</v>
      </c>
      <c r="AA77" s="114" t="s">
        <v>93</v>
      </c>
      <c r="AB77" s="113" t="str">
        <f t="shared" ref="AB77:AB78" si="133">X77*Z77</f>
        <v>#N/A</v>
      </c>
      <c r="AC77" s="116">
        <f>COUNTIFS(F77:U77,"&gt;=2")+COUNTIFS(F78:T78,"&gt;=2")-AC78</f>
        <v>2</v>
      </c>
      <c r="AD77" s="113" t="str">
        <f>VLOOKUP(C77,Tarif!D:E,2,FALSE)</f>
        <v>#N/A</v>
      </c>
      <c r="AE77" s="113" t="str">
        <f t="shared" ref="AE77:AE78" si="134">+AD77*AC77</f>
        <v>#N/A</v>
      </c>
      <c r="AF77" s="113"/>
      <c r="AG77" s="113" t="str">
        <f t="shared" ref="AG77:AG78" si="135">AB77+AE77</f>
        <v>#N/A</v>
      </c>
      <c r="AH77" s="113" t="str">
        <f>VLOOKUP(C77,Tarif!G:H,2,FALSE)*AG77</f>
        <v>#N/A</v>
      </c>
      <c r="AI77" s="118" t="str">
        <f t="shared" ref="AI77:AI78" si="136">AG77-AH77</f>
        <v>#N/A</v>
      </c>
      <c r="AJ77" s="119"/>
      <c r="AK77" s="124"/>
      <c r="AL77" s="121"/>
      <c r="AM77" s="90"/>
      <c r="AN77" s="91"/>
      <c r="AO77" s="137"/>
      <c r="AP77" s="137"/>
      <c r="AQ77" s="137"/>
      <c r="AR77" s="137"/>
      <c r="AS77" s="137"/>
      <c r="AT77" s="137"/>
      <c r="AU77" s="137"/>
      <c r="AV77" s="137"/>
      <c r="AW77" s="137"/>
      <c r="AX77" s="137"/>
      <c r="AY77" s="137"/>
      <c r="AZ77" s="137"/>
      <c r="BA77" s="137"/>
      <c r="BB77" s="137"/>
      <c r="BC77" s="137"/>
      <c r="BD77" s="137"/>
    </row>
    <row r="78" ht="15.75" customHeight="1">
      <c r="A78" s="41"/>
      <c r="B78" s="66"/>
      <c r="C78" s="66"/>
      <c r="E78" s="42"/>
      <c r="F78" s="125"/>
      <c r="G78" s="125"/>
      <c r="H78" s="125"/>
      <c r="I78" s="125"/>
      <c r="J78" s="125"/>
      <c r="K78" s="125">
        <v>9.5</v>
      </c>
      <c r="L78" s="125"/>
      <c r="M78" s="125"/>
      <c r="N78" s="125">
        <v>9.5</v>
      </c>
      <c r="O78" s="125"/>
      <c r="P78" s="125">
        <v>4.0</v>
      </c>
      <c r="Q78" s="125"/>
      <c r="R78" s="125">
        <v>9.0</v>
      </c>
      <c r="S78" s="125"/>
      <c r="T78" s="125"/>
      <c r="U78" s="125"/>
      <c r="V78" s="126"/>
      <c r="W78" s="126"/>
      <c r="X78" s="127">
        <f>+W77</f>
        <v>44</v>
      </c>
      <c r="Y78" s="128" t="s">
        <v>91</v>
      </c>
      <c r="Z78" s="128" t="str">
        <f>Z77*2</f>
        <v>#N/A</v>
      </c>
      <c r="AA78" s="129" t="s">
        <v>93</v>
      </c>
      <c r="AB78" s="128" t="str">
        <f t="shared" si="133"/>
        <v>#N/A</v>
      </c>
      <c r="AC78" s="130">
        <f>COUNTIFS(F77:G77,"&gt;=2")+COUNTIFS(M77:N77,"&gt;=2")+COUNTIFS(T77:U77,"&gt;=2")+COUNTIFS(F78,"&gt;=2")+COUNTIFS(K78:L78,"&gt;=2")+COUNTIFS(N78,"&gt;=2")+COUNTIFS(R78:S78,"&gt;=2")</f>
        <v>5</v>
      </c>
      <c r="AD78" s="128" t="str">
        <f>AD77</f>
        <v>#N/A</v>
      </c>
      <c r="AE78" s="128" t="str">
        <f t="shared" si="134"/>
        <v>#N/A</v>
      </c>
      <c r="AF78" s="128"/>
      <c r="AG78" s="128" t="str">
        <f t="shared" si="135"/>
        <v>#N/A</v>
      </c>
      <c r="AH78" s="128" t="str">
        <f>VLOOKUP(C77,Tarif!G:H,2,FALSE)*AG78</f>
        <v>#N/A</v>
      </c>
      <c r="AI78" s="131" t="str">
        <f t="shared" si="136"/>
        <v>#N/A</v>
      </c>
      <c r="AJ78" s="132"/>
      <c r="AK78" s="134"/>
      <c r="AL78" s="133"/>
      <c r="AM78" s="90"/>
      <c r="AN78" s="91"/>
      <c r="AO78" s="137"/>
      <c r="AP78" s="137"/>
      <c r="AQ78" s="137"/>
      <c r="AR78" s="137"/>
      <c r="AS78" s="137"/>
      <c r="AT78" s="137"/>
      <c r="AU78" s="137"/>
      <c r="AV78" s="137"/>
      <c r="AW78" s="137"/>
      <c r="AX78" s="137"/>
      <c r="AY78" s="137"/>
      <c r="AZ78" s="137"/>
      <c r="BA78" s="137"/>
      <c r="BB78" s="137"/>
      <c r="BC78" s="137"/>
      <c r="BD78" s="137"/>
    </row>
    <row r="79" ht="15.75" customHeight="1">
      <c r="A79" s="67"/>
      <c r="B79" s="73"/>
      <c r="C79" s="73"/>
      <c r="E79" s="68"/>
      <c r="F79" s="135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8"/>
      <c r="W79" s="138"/>
      <c r="X79" s="139">
        <f>SUM(X77:X78)</f>
        <v>52.5</v>
      </c>
      <c r="Y79" s="140"/>
      <c r="Z79" s="141"/>
      <c r="AA79" s="140"/>
      <c r="AB79" s="142" t="str">
        <f t="shared" ref="AB79:AC79" si="137">SUM(AB77:AB78)</f>
        <v>#N/A</v>
      </c>
      <c r="AC79" s="143">
        <f t="shared" si="137"/>
        <v>7</v>
      </c>
      <c r="AD79" s="140"/>
      <c r="AE79" s="142" t="str">
        <f>SUM(AE77:AE78)</f>
        <v>#N/A</v>
      </c>
      <c r="AF79" s="142" t="s">
        <v>95</v>
      </c>
      <c r="AG79" s="142" t="str">
        <f t="shared" ref="AG79:AI79" si="138">SUM(AG77:AG78)</f>
        <v>#N/A</v>
      </c>
      <c r="AH79" s="142" t="str">
        <f t="shared" si="138"/>
        <v>#N/A</v>
      </c>
      <c r="AI79" s="144" t="str">
        <f t="shared" si="138"/>
        <v>#N/A</v>
      </c>
      <c r="AJ79" s="132" t="s">
        <v>168</v>
      </c>
      <c r="AK79" s="201"/>
      <c r="AL79" s="146" t="str">
        <f>VLOOKUP(D77,NIP!A:G,6,FALSE)</f>
        <v>1220004656750</v>
      </c>
      <c r="AM79" s="122" t="str">
        <f>VLOOKUP(D77,NIP!A:G,5,FALSE)</f>
        <v>683094817003000</v>
      </c>
      <c r="AN79" s="90">
        <f>AJ79-AM79</f>
        <v>-681874812346250</v>
      </c>
      <c r="AO79" s="137"/>
      <c r="AP79" s="137"/>
      <c r="AQ79" s="137"/>
      <c r="AR79" s="137"/>
      <c r="AS79" s="137"/>
      <c r="AT79" s="137"/>
      <c r="AU79" s="137"/>
      <c r="AV79" s="137"/>
      <c r="AW79" s="137"/>
      <c r="AX79" s="137"/>
      <c r="AY79" s="137"/>
      <c r="AZ79" s="137"/>
      <c r="BA79" s="137"/>
      <c r="BB79" s="137"/>
      <c r="BC79" s="137"/>
      <c r="BD79" s="137"/>
    </row>
    <row r="80" ht="15.75" customHeight="1">
      <c r="A80" s="93">
        <v>17.0</v>
      </c>
      <c r="B80" s="107" t="str">
        <f>VLOOKUP(D80,NIP!A:F,2,FALSE)</f>
        <v>FENIA, S.Si</v>
      </c>
      <c r="C80" s="98" t="str">
        <f>VLOOKUP(D80,NIP!A:F,3,FALSE)</f>
        <v>ASN</v>
      </c>
      <c r="D80" s="100" t="s">
        <v>169</v>
      </c>
      <c r="E80" s="103" t="str">
        <f>VLOOKUP(D80,NIP!A:F,4,FALSE)</f>
        <v>III/B</v>
      </c>
      <c r="F80" s="104">
        <v>7.0</v>
      </c>
      <c r="G80" s="104"/>
      <c r="H80" s="104"/>
      <c r="I80" s="104"/>
      <c r="J80" s="104"/>
      <c r="K80" s="104"/>
      <c r="L80" s="104"/>
      <c r="M80" s="104">
        <v>9.0</v>
      </c>
      <c r="N80" s="104"/>
      <c r="O80" s="104">
        <v>3.0</v>
      </c>
      <c r="P80" s="104"/>
      <c r="Q80" s="104"/>
      <c r="R80" s="104"/>
      <c r="S80" s="104"/>
      <c r="T80" s="104"/>
      <c r="U80" s="104"/>
      <c r="V80" s="106">
        <f>SUM(F80:U80)+SUM(F81:T81)-W80</f>
        <v>3</v>
      </c>
      <c r="W80" s="106">
        <f>SUM(F80:G80,M80:N80,T80:U80,F81,K81:L81,N81,R81:S81)</f>
        <v>34</v>
      </c>
      <c r="X80" s="110">
        <f>+V80</f>
        <v>3</v>
      </c>
      <c r="Y80" s="113" t="s">
        <v>91</v>
      </c>
      <c r="Z80" s="113" t="str">
        <f>VLOOKUP(C80,Tarif!A:B,2,FALSE)</f>
        <v>#N/A</v>
      </c>
      <c r="AA80" s="114" t="s">
        <v>93</v>
      </c>
      <c r="AB80" s="113" t="str">
        <f t="shared" ref="AB80:AB81" si="139">X80*Z80</f>
        <v>#N/A</v>
      </c>
      <c r="AC80" s="116">
        <f>COUNTIFS(F80:U80,"&gt;=2")+COUNTIFS(F81:T81,"&gt;=2")-AC81</f>
        <v>1</v>
      </c>
      <c r="AD80" s="113" t="str">
        <f>VLOOKUP(C80,Tarif!D:E,2,FALSE)</f>
        <v>#N/A</v>
      </c>
      <c r="AE80" s="113" t="str">
        <f t="shared" ref="AE80:AE81" si="140">+AD80*AC80</f>
        <v>#N/A</v>
      </c>
      <c r="AF80" s="113"/>
      <c r="AG80" s="113" t="str">
        <f t="shared" ref="AG80:AG81" si="141">AB80+AE80</f>
        <v>#N/A</v>
      </c>
      <c r="AH80" s="113" t="str">
        <f>VLOOKUP(C80,Tarif!G:H,2,FALSE)*AG80</f>
        <v>#N/A</v>
      </c>
      <c r="AI80" s="118" t="str">
        <f t="shared" ref="AI80:AI81" si="142">AG80-AH80</f>
        <v>#N/A</v>
      </c>
      <c r="AJ80" s="203"/>
      <c r="AK80" s="124"/>
      <c r="AL80" s="121"/>
      <c r="AM80" s="90"/>
      <c r="AN80" s="91"/>
      <c r="AO80" s="137"/>
      <c r="AP80" s="137"/>
      <c r="AQ80" s="137"/>
      <c r="AR80" s="137"/>
      <c r="AS80" s="137"/>
      <c r="AT80" s="137"/>
      <c r="AU80" s="137"/>
      <c r="AV80" s="137"/>
      <c r="AW80" s="137"/>
      <c r="AX80" s="137"/>
      <c r="AY80" s="137"/>
      <c r="AZ80" s="137"/>
      <c r="BA80" s="137"/>
      <c r="BB80" s="137"/>
      <c r="BC80" s="137"/>
      <c r="BD80" s="137"/>
    </row>
    <row r="81" ht="15.75" customHeight="1">
      <c r="A81" s="41"/>
      <c r="B81" s="66"/>
      <c r="C81" s="66"/>
      <c r="E81" s="42"/>
      <c r="F81" s="125"/>
      <c r="G81" s="125"/>
      <c r="H81" s="125"/>
      <c r="I81" s="125"/>
      <c r="J81" s="125"/>
      <c r="K81" s="125">
        <v>9.0</v>
      </c>
      <c r="L81" s="125"/>
      <c r="M81" s="125"/>
      <c r="N81" s="125"/>
      <c r="O81" s="125"/>
      <c r="P81" s="125"/>
      <c r="Q81" s="125"/>
      <c r="R81" s="125">
        <v>9.0</v>
      </c>
      <c r="S81" s="125"/>
      <c r="T81" s="125"/>
      <c r="U81" s="125"/>
      <c r="V81" s="126"/>
      <c r="W81" s="126"/>
      <c r="X81" s="127">
        <f>+W80</f>
        <v>34</v>
      </c>
      <c r="Y81" s="128" t="s">
        <v>91</v>
      </c>
      <c r="Z81" s="128" t="str">
        <f>Z80*2</f>
        <v>#N/A</v>
      </c>
      <c r="AA81" s="129" t="s">
        <v>93</v>
      </c>
      <c r="AB81" s="128" t="str">
        <f t="shared" si="139"/>
        <v>#N/A</v>
      </c>
      <c r="AC81" s="130">
        <f>COUNTIFS(F80:G80,"&gt;=2")+COUNTIFS(M80:N80,"&gt;=2")+COUNTIFS(T80:U80,"&gt;=2")+COUNTIFS(F81,"&gt;=2")+COUNTIFS(K81:L81,"&gt;=2")+COUNTIFS(N81,"&gt;=2")+COUNTIFS(R81:S81,"&gt;=2")</f>
        <v>4</v>
      </c>
      <c r="AD81" s="128" t="str">
        <f>AD80</f>
        <v>#N/A</v>
      </c>
      <c r="AE81" s="128" t="str">
        <f t="shared" si="140"/>
        <v>#N/A</v>
      </c>
      <c r="AF81" s="128"/>
      <c r="AG81" s="128" t="str">
        <f t="shared" si="141"/>
        <v>#N/A</v>
      </c>
      <c r="AH81" s="128" t="str">
        <f>VLOOKUP(C80,Tarif!G:H,2,FALSE)*AG81</f>
        <v>#N/A</v>
      </c>
      <c r="AI81" s="131" t="str">
        <f t="shared" si="142"/>
        <v>#N/A</v>
      </c>
      <c r="AJ81" s="204"/>
      <c r="AK81" s="134"/>
      <c r="AL81" s="133"/>
      <c r="AM81" s="90"/>
      <c r="AN81" s="91"/>
      <c r="AO81" s="137"/>
      <c r="AP81" s="137"/>
      <c r="AQ81" s="137"/>
      <c r="AR81" s="137"/>
      <c r="AS81" s="137"/>
      <c r="AT81" s="137"/>
      <c r="AU81" s="137"/>
      <c r="AV81" s="137"/>
      <c r="AW81" s="137"/>
      <c r="AX81" s="137"/>
      <c r="AY81" s="137"/>
      <c r="AZ81" s="137"/>
      <c r="BA81" s="137"/>
      <c r="BB81" s="137"/>
      <c r="BC81" s="137"/>
      <c r="BD81" s="137"/>
    </row>
    <row r="82" ht="15.75" customHeight="1">
      <c r="A82" s="67"/>
      <c r="B82" s="73"/>
      <c r="C82" s="73"/>
      <c r="E82" s="68"/>
      <c r="F82" s="135"/>
      <c r="G82" s="136"/>
      <c r="H82" s="136"/>
      <c r="I82" s="136"/>
      <c r="J82" s="136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8"/>
      <c r="W82" s="138"/>
      <c r="X82" s="139">
        <f>SUM(X80:X81)</f>
        <v>37</v>
      </c>
      <c r="Y82" s="140"/>
      <c r="Z82" s="141"/>
      <c r="AA82" s="140"/>
      <c r="AB82" s="142" t="str">
        <f t="shared" ref="AB82:AC82" si="143">SUM(AB80:AB81)</f>
        <v>#N/A</v>
      </c>
      <c r="AC82" s="143">
        <f t="shared" si="143"/>
        <v>5</v>
      </c>
      <c r="AD82" s="140"/>
      <c r="AE82" s="142" t="str">
        <f>SUM(AE80:AE81)</f>
        <v>#N/A</v>
      </c>
      <c r="AF82" s="142" t="s">
        <v>95</v>
      </c>
      <c r="AG82" s="142" t="str">
        <f t="shared" ref="AG82:AI82" si="144">SUM(AG80:AG81)</f>
        <v>#N/A</v>
      </c>
      <c r="AH82" s="142" t="str">
        <f t="shared" si="144"/>
        <v>#N/A</v>
      </c>
      <c r="AI82" s="144" t="str">
        <f t="shared" si="144"/>
        <v>#N/A</v>
      </c>
      <c r="AJ82" s="204" t="s">
        <v>170</v>
      </c>
      <c r="AK82" s="201"/>
      <c r="AL82" s="146" t="str">
        <f>VLOOKUP(D80,NIP!A:G,6,FALSE)</f>
        <v>1230007975305</v>
      </c>
      <c r="AM82" s="122" t="str">
        <f>VLOOKUP(D80,NIP!A:G,5,FALSE)</f>
        <v>912594108006000</v>
      </c>
      <c r="AN82" s="90">
        <f>AJ82-AM82</f>
        <v>-911364100030695</v>
      </c>
      <c r="AO82" s="137"/>
      <c r="AP82" s="137"/>
      <c r="AQ82" s="137"/>
      <c r="AR82" s="137"/>
      <c r="AS82" s="137"/>
      <c r="AT82" s="137"/>
      <c r="AU82" s="137"/>
      <c r="AV82" s="137"/>
      <c r="AW82" s="137"/>
      <c r="AX82" s="137"/>
      <c r="AY82" s="137"/>
      <c r="AZ82" s="137"/>
      <c r="BA82" s="137"/>
      <c r="BB82" s="137"/>
      <c r="BC82" s="137"/>
      <c r="BD82" s="137"/>
    </row>
    <row r="83" ht="15.75" customHeight="1">
      <c r="A83" s="202">
        <v>18.0</v>
      </c>
      <c r="B83" s="107" t="str">
        <f>VLOOKUP(D83,NIP!A:F,2,FALSE)</f>
        <v>YULIANA MARIANA N.,AMK</v>
      </c>
      <c r="C83" s="98" t="str">
        <f>VLOOKUP(D83,NIP!A:F,3,FALSE)</f>
        <v>ASN</v>
      </c>
      <c r="D83" s="100" t="s">
        <v>171</v>
      </c>
      <c r="E83" s="103" t="str">
        <f>VLOOKUP(D83,NIP!A:F,4,FALSE)</f>
        <v>III/D</v>
      </c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6">
        <f>SUM(F83:U83)+SUM(F84:T84)-W83</f>
        <v>0</v>
      </c>
      <c r="W83" s="106">
        <f>SUM(F83:G83,M83:N83,T83:U83,F84,K84:L84,N84,R84:S84)</f>
        <v>4</v>
      </c>
      <c r="X83" s="110">
        <f>+V83</f>
        <v>0</v>
      </c>
      <c r="Y83" s="113" t="s">
        <v>91</v>
      </c>
      <c r="Z83" s="113" t="str">
        <f>VLOOKUP(C83,Tarif!A:B,2,FALSE)</f>
        <v>#N/A</v>
      </c>
      <c r="AA83" s="114" t="s">
        <v>93</v>
      </c>
      <c r="AB83" s="113" t="str">
        <f t="shared" ref="AB83:AB84" si="145">X83*Z83</f>
        <v>#N/A</v>
      </c>
      <c r="AC83" s="116">
        <f>COUNTIFS(F83:U83,"&gt;=2")+COUNTIFS(F84:T84,"&gt;=2")-AC84</f>
        <v>0</v>
      </c>
      <c r="AD83" s="113" t="str">
        <f>VLOOKUP(C83,Tarif!D:E,2,FALSE)</f>
        <v>#N/A</v>
      </c>
      <c r="AE83" s="113" t="str">
        <f t="shared" ref="AE83:AE84" si="146">+AD83*AC83</f>
        <v>#N/A</v>
      </c>
      <c r="AF83" s="113"/>
      <c r="AG83" s="113" t="str">
        <f t="shared" ref="AG83:AG84" si="147">AB83+AE83</f>
        <v>#N/A</v>
      </c>
      <c r="AH83" s="113" t="str">
        <f>VLOOKUP(C83,Tarif!G:H,2,FALSE)*AG83</f>
        <v>#N/A</v>
      </c>
      <c r="AI83" s="118" t="str">
        <f t="shared" ref="AI83:AI84" si="148">AG83-AH83</f>
        <v>#N/A</v>
      </c>
      <c r="AJ83" s="203"/>
      <c r="AK83" s="124"/>
      <c r="AL83" s="121"/>
      <c r="AM83" s="90"/>
      <c r="AN83" s="91"/>
      <c r="AO83" s="137"/>
      <c r="AP83" s="137"/>
      <c r="AQ83" s="137"/>
      <c r="AR83" s="137"/>
      <c r="AS83" s="137"/>
      <c r="AT83" s="137"/>
      <c r="AU83" s="137"/>
      <c r="AV83" s="137"/>
      <c r="AW83" s="137"/>
      <c r="AX83" s="137"/>
      <c r="AY83" s="137"/>
      <c r="AZ83" s="137"/>
      <c r="BA83" s="137"/>
      <c r="BB83" s="137"/>
      <c r="BC83" s="137"/>
      <c r="BD83" s="137"/>
    </row>
    <row r="84" ht="15.75" customHeight="1">
      <c r="A84" s="41"/>
      <c r="B84" s="66"/>
      <c r="C84" s="66"/>
      <c r="E84" s="42"/>
      <c r="F84" s="125">
        <v>4.0</v>
      </c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6"/>
      <c r="W84" s="126"/>
      <c r="X84" s="127">
        <f>+W83</f>
        <v>4</v>
      </c>
      <c r="Y84" s="128" t="s">
        <v>91</v>
      </c>
      <c r="Z84" s="128" t="str">
        <f>Z83*2</f>
        <v>#N/A</v>
      </c>
      <c r="AA84" s="129" t="s">
        <v>93</v>
      </c>
      <c r="AB84" s="128" t="str">
        <f t="shared" si="145"/>
        <v>#N/A</v>
      </c>
      <c r="AC84" s="130">
        <f>COUNTIFS(F83:G83,"&gt;=2")+COUNTIFS(M83:N83,"&gt;=2")+COUNTIFS(T83:U83,"&gt;=2")+COUNTIFS(F84,"&gt;=2")+COUNTIFS(K84:L84,"&gt;=2")+COUNTIFS(N84,"&gt;=2")+COUNTIFS(R84:S84,"&gt;=2")</f>
        <v>1</v>
      </c>
      <c r="AD84" s="128" t="str">
        <f>AD83</f>
        <v>#N/A</v>
      </c>
      <c r="AE84" s="128" t="str">
        <f t="shared" si="146"/>
        <v>#N/A</v>
      </c>
      <c r="AF84" s="128"/>
      <c r="AG84" s="128" t="str">
        <f t="shared" si="147"/>
        <v>#N/A</v>
      </c>
      <c r="AH84" s="128" t="str">
        <f>VLOOKUP(C83,Tarif!G:H,2,FALSE)*AG84</f>
        <v>#N/A</v>
      </c>
      <c r="AI84" s="131" t="str">
        <f t="shared" si="148"/>
        <v>#N/A</v>
      </c>
      <c r="AJ84" s="204"/>
      <c r="AK84" s="134"/>
      <c r="AL84" s="133"/>
      <c r="AM84" s="90"/>
      <c r="AN84" s="91"/>
      <c r="AO84" s="137"/>
      <c r="AP84" s="137"/>
      <c r="AQ84" s="137"/>
      <c r="AR84" s="137"/>
      <c r="AS84" s="137"/>
      <c r="AT84" s="137"/>
      <c r="AU84" s="137"/>
      <c r="AV84" s="137"/>
      <c r="AW84" s="137"/>
      <c r="AX84" s="137"/>
      <c r="AY84" s="137"/>
      <c r="AZ84" s="137"/>
      <c r="BA84" s="137"/>
      <c r="BB84" s="137"/>
      <c r="BC84" s="137"/>
      <c r="BD84" s="137"/>
    </row>
    <row r="85" ht="15.75" customHeight="1">
      <c r="A85" s="67"/>
      <c r="B85" s="73"/>
      <c r="C85" s="73"/>
      <c r="E85" s="68"/>
      <c r="F85" s="135"/>
      <c r="G85" s="136"/>
      <c r="H85" s="136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8"/>
      <c r="W85" s="138"/>
      <c r="X85" s="139">
        <f>SUM(X83:X84)</f>
        <v>4</v>
      </c>
      <c r="Y85" s="140"/>
      <c r="Z85" s="141"/>
      <c r="AA85" s="140"/>
      <c r="AB85" s="142" t="str">
        <f t="shared" ref="AB85:AC85" si="149">SUM(AB83:AB84)</f>
        <v>#N/A</v>
      </c>
      <c r="AC85" s="143">
        <f t="shared" si="149"/>
        <v>1</v>
      </c>
      <c r="AD85" s="140"/>
      <c r="AE85" s="142" t="str">
        <f>SUM(AE83:AE84)</f>
        <v>#N/A</v>
      </c>
      <c r="AF85" s="142" t="s">
        <v>95</v>
      </c>
      <c r="AG85" s="142" t="str">
        <f t="shared" ref="AG85:AI85" si="150">SUM(AG83:AG84)</f>
        <v>#N/A</v>
      </c>
      <c r="AH85" s="142" t="str">
        <f t="shared" si="150"/>
        <v>#N/A</v>
      </c>
      <c r="AI85" s="144" t="str">
        <f t="shared" si="150"/>
        <v>#N/A</v>
      </c>
      <c r="AJ85" s="216" t="s">
        <v>176</v>
      </c>
      <c r="AK85" s="201"/>
      <c r="AL85" s="146" t="str">
        <f>VLOOKUP(D83,NIP!A:G,6,FALSE)</f>
        <v>1220000095177</v>
      </c>
      <c r="AM85" s="122" t="str">
        <f>VLOOKUP(D83,NIP!A:G,5,FALSE)</f>
        <v>594286577048000</v>
      </c>
      <c r="AN85" s="90">
        <f>AJ85-AM85</f>
        <v>-593066576952823</v>
      </c>
      <c r="AO85" s="137"/>
      <c r="AP85" s="137"/>
      <c r="AQ85" s="137"/>
      <c r="AR85" s="137"/>
      <c r="AS85" s="137"/>
      <c r="AT85" s="137"/>
      <c r="AU85" s="137"/>
      <c r="AV85" s="137"/>
      <c r="AW85" s="137"/>
      <c r="AX85" s="137"/>
      <c r="AY85" s="137"/>
      <c r="AZ85" s="137"/>
      <c r="BA85" s="137"/>
      <c r="BB85" s="137"/>
      <c r="BC85" s="137"/>
      <c r="BD85" s="137"/>
    </row>
    <row r="86" ht="15.75" customHeight="1">
      <c r="A86" s="93">
        <v>19.0</v>
      </c>
      <c r="B86" s="107" t="str">
        <f>VLOOKUP(D86,NIP!A:F,2,FALSE)</f>
        <v>Salami Purnamaningtyas</v>
      </c>
      <c r="C86" s="98" t="str">
        <f>VLOOKUP(D86,NIP!A:F,3,FALSE)</f>
        <v>ASN</v>
      </c>
      <c r="D86" s="100" t="s">
        <v>177</v>
      </c>
      <c r="E86" s="103" t="str">
        <f>VLOOKUP(D86,NIP!A:F,4,FALSE)</f>
        <v>III/C</v>
      </c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>
        <v>3.0</v>
      </c>
      <c r="V86" s="106">
        <f>SUM(F86:U86)+SUM(F87:T87)-W86</f>
        <v>0</v>
      </c>
      <c r="W86" s="106">
        <f>SUM(F86:G86,M86:N86,T86:U86,F87,K87:L87,N87,R87:S87)</f>
        <v>3</v>
      </c>
      <c r="X86" s="110">
        <f>+V86</f>
        <v>0</v>
      </c>
      <c r="Y86" s="113" t="s">
        <v>91</v>
      </c>
      <c r="Z86" s="113" t="str">
        <f>VLOOKUP(C86,Tarif!A:B,2,FALSE)</f>
        <v>#N/A</v>
      </c>
      <c r="AA86" s="114" t="s">
        <v>93</v>
      </c>
      <c r="AB86" s="113" t="str">
        <f t="shared" ref="AB86:AB87" si="151">X86*Z86</f>
        <v>#N/A</v>
      </c>
      <c r="AC86" s="116">
        <f>COUNTIFS(F86:U86,"&gt;=2")+COUNTIFS(F87:T87,"&gt;=2")-AC87</f>
        <v>0</v>
      </c>
      <c r="AD86" s="113" t="str">
        <f>VLOOKUP(C86,Tarif!D:E,2,FALSE)</f>
        <v>#N/A</v>
      </c>
      <c r="AE86" s="113" t="str">
        <f t="shared" ref="AE86:AE87" si="152">+AD86*AC86</f>
        <v>#N/A</v>
      </c>
      <c r="AF86" s="113"/>
      <c r="AG86" s="113" t="str">
        <f t="shared" ref="AG86:AG87" si="153">AB86+AE86</f>
        <v>#N/A</v>
      </c>
      <c r="AH86" s="113" t="str">
        <f>VLOOKUP(C86,Tarif!G:H,2,FALSE)*AG86</f>
        <v>#N/A</v>
      </c>
      <c r="AI86" s="118" t="str">
        <f t="shared" ref="AI86:AI87" si="154">AG86-AH86</f>
        <v>#N/A</v>
      </c>
      <c r="AJ86" s="204"/>
      <c r="AK86" s="134"/>
      <c r="AL86" s="121"/>
      <c r="AM86" s="90"/>
      <c r="AN86" s="91"/>
      <c r="AO86" s="137"/>
      <c r="AP86" s="137"/>
      <c r="AQ86" s="137"/>
      <c r="AR86" s="137"/>
      <c r="AS86" s="137"/>
      <c r="AT86" s="137"/>
      <c r="AU86" s="137"/>
      <c r="AV86" s="137"/>
      <c r="AW86" s="137"/>
      <c r="AX86" s="137"/>
      <c r="AY86" s="137"/>
      <c r="AZ86" s="137"/>
      <c r="BA86" s="137"/>
      <c r="BB86" s="137"/>
      <c r="BC86" s="137"/>
      <c r="BD86" s="137"/>
    </row>
    <row r="87" ht="15.75" customHeight="1">
      <c r="A87" s="41"/>
      <c r="B87" s="66"/>
      <c r="C87" s="66"/>
      <c r="E87" s="42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6"/>
      <c r="W87" s="126"/>
      <c r="X87" s="127">
        <f>+W86</f>
        <v>3</v>
      </c>
      <c r="Y87" s="128" t="s">
        <v>91</v>
      </c>
      <c r="Z87" s="128" t="str">
        <f>Z86*2</f>
        <v>#N/A</v>
      </c>
      <c r="AA87" s="129" t="s">
        <v>93</v>
      </c>
      <c r="AB87" s="128" t="str">
        <f t="shared" si="151"/>
        <v>#N/A</v>
      </c>
      <c r="AC87" s="130">
        <f>COUNTIFS(F86:G86,"&gt;=2")+COUNTIFS(M86:N86,"&gt;=2")+COUNTIFS(T86:U86,"&gt;=2")+COUNTIFS(F87,"&gt;=2")+COUNTIFS(K87:L87,"&gt;=2")+COUNTIFS(N87,"&gt;=2")+COUNTIFS(R87:S87,"&gt;=2")</f>
        <v>1</v>
      </c>
      <c r="AD87" s="128" t="str">
        <f>AD86</f>
        <v>#N/A</v>
      </c>
      <c r="AE87" s="128" t="str">
        <f t="shared" si="152"/>
        <v>#N/A</v>
      </c>
      <c r="AF87" s="128"/>
      <c r="AG87" s="128" t="str">
        <f t="shared" si="153"/>
        <v>#N/A</v>
      </c>
      <c r="AH87" s="128" t="str">
        <f>VLOOKUP(C86,Tarif!G:H,2,FALSE)*AG87</f>
        <v>#N/A</v>
      </c>
      <c r="AI87" s="131" t="str">
        <f t="shared" si="154"/>
        <v>#N/A</v>
      </c>
      <c r="AJ87" s="204"/>
      <c r="AK87" s="134"/>
      <c r="AL87" s="133"/>
      <c r="AM87" s="90"/>
      <c r="AN87" s="91"/>
      <c r="AO87" s="137"/>
      <c r="AP87" s="137"/>
      <c r="AQ87" s="137"/>
      <c r="AR87" s="137"/>
      <c r="AS87" s="137"/>
      <c r="AT87" s="137"/>
      <c r="AU87" s="137"/>
      <c r="AV87" s="137"/>
      <c r="AW87" s="137"/>
      <c r="AX87" s="137"/>
      <c r="AY87" s="137"/>
      <c r="AZ87" s="137"/>
      <c r="BA87" s="137"/>
      <c r="BB87" s="137"/>
      <c r="BC87" s="137"/>
      <c r="BD87" s="137"/>
    </row>
    <row r="88" ht="15.75" customHeight="1">
      <c r="A88" s="67"/>
      <c r="B88" s="73"/>
      <c r="C88" s="73"/>
      <c r="E88" s="68"/>
      <c r="F88" s="135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8"/>
      <c r="W88" s="138"/>
      <c r="X88" s="139">
        <f>SUM(X86:X87)</f>
        <v>3</v>
      </c>
      <c r="Y88" s="140"/>
      <c r="Z88" s="141"/>
      <c r="AA88" s="140"/>
      <c r="AB88" s="142" t="str">
        <f t="shared" ref="AB88:AC88" si="155">SUM(AB86:AB87)</f>
        <v>#N/A</v>
      </c>
      <c r="AC88" s="143">
        <f t="shared" si="155"/>
        <v>1</v>
      </c>
      <c r="AD88" s="140"/>
      <c r="AE88" s="142" t="str">
        <f>SUM(AE86:AE87)</f>
        <v>#N/A</v>
      </c>
      <c r="AF88" s="142" t="s">
        <v>95</v>
      </c>
      <c r="AG88" s="142" t="str">
        <f t="shared" ref="AG88:AI88" si="156">SUM(AG86:AG87)</f>
        <v>#N/A</v>
      </c>
      <c r="AH88" s="142" t="str">
        <f t="shared" si="156"/>
        <v>#N/A</v>
      </c>
      <c r="AI88" s="144" t="str">
        <f t="shared" si="156"/>
        <v>#N/A</v>
      </c>
      <c r="AJ88" s="216" t="s">
        <v>178</v>
      </c>
      <c r="AK88" s="201"/>
      <c r="AL88" s="146" t="str">
        <f>VLOOKUP(D86,NIP!A:G,6,FALSE)</f>
        <v>1220005463701</v>
      </c>
      <c r="AM88" s="122" t="str">
        <f>VLOOKUP(D86,NIP!A:G,5,FALSE)</f>
        <v>353031867008000</v>
      </c>
      <c r="AN88" s="90">
        <f>AJ88-AM88</f>
        <v>-351811861544299</v>
      </c>
      <c r="AO88" s="137"/>
      <c r="AP88" s="137"/>
      <c r="AQ88" s="137"/>
      <c r="AR88" s="137"/>
      <c r="AS88" s="137"/>
      <c r="AT88" s="137"/>
      <c r="AU88" s="137"/>
      <c r="AV88" s="137"/>
      <c r="AW88" s="137"/>
      <c r="AX88" s="137"/>
      <c r="AY88" s="137"/>
      <c r="AZ88" s="137"/>
      <c r="BA88" s="137"/>
      <c r="BB88" s="137"/>
      <c r="BC88" s="137"/>
      <c r="BD88" s="137"/>
    </row>
    <row r="89" ht="15.75" customHeight="1">
      <c r="A89" s="202">
        <v>20.0</v>
      </c>
      <c r="B89" s="107" t="str">
        <f>VLOOKUP(D89,NIP!A:F,2,FALSE)</f>
        <v>TIRTA RIAWAN NOPIANDHIKA</v>
      </c>
      <c r="C89" s="98" t="str">
        <f>VLOOKUP(D89,NIP!A:F,3,FALSE)</f>
        <v>ASN</v>
      </c>
      <c r="D89" s="100" t="s">
        <v>179</v>
      </c>
      <c r="E89" s="103" t="str">
        <f>VLOOKUP(D89,NIP!A:F,4,FALSE)</f>
        <v>III/A</v>
      </c>
      <c r="F89" s="104"/>
      <c r="G89" s="104"/>
      <c r="H89" s="104"/>
      <c r="I89" s="104"/>
      <c r="J89" s="104"/>
      <c r="K89" s="104"/>
      <c r="L89" s="104">
        <v>2.0</v>
      </c>
      <c r="M89" s="104"/>
      <c r="N89" s="104"/>
      <c r="O89" s="104"/>
      <c r="P89" s="104"/>
      <c r="Q89" s="104"/>
      <c r="R89" s="104"/>
      <c r="S89" s="104"/>
      <c r="T89" s="104"/>
      <c r="U89" s="104"/>
      <c r="V89" s="106">
        <f>SUM(F89:U89)+SUM(F90:T90)-W89</f>
        <v>4</v>
      </c>
      <c r="W89" s="106">
        <f>SUM(F89:G89,M89:N89,T89:U89,F90,K90:L90,N90,R90:S90)</f>
        <v>0</v>
      </c>
      <c r="X89" s="110">
        <f>+V89</f>
        <v>4</v>
      </c>
      <c r="Y89" s="113" t="s">
        <v>91</v>
      </c>
      <c r="Z89" s="113" t="str">
        <f>VLOOKUP(C89,Tarif!A:B,2,FALSE)</f>
        <v>#N/A</v>
      </c>
      <c r="AA89" s="114" t="s">
        <v>93</v>
      </c>
      <c r="AB89" s="113" t="str">
        <f t="shared" ref="AB89:AB90" si="157">X89*Z89</f>
        <v>#N/A</v>
      </c>
      <c r="AC89" s="116">
        <f>COUNTIFS(F89:U89,"&gt;=2")+COUNTIFS(F90:T90,"&gt;=2")-AC90</f>
        <v>2</v>
      </c>
      <c r="AD89" s="113" t="str">
        <f>VLOOKUP(C89,Tarif!D:E,2,FALSE)</f>
        <v>#N/A</v>
      </c>
      <c r="AE89" s="113" t="str">
        <f t="shared" ref="AE89:AE90" si="158">+AD89*AC89</f>
        <v>#N/A</v>
      </c>
      <c r="AF89" s="113"/>
      <c r="AG89" s="113" t="str">
        <f t="shared" ref="AG89:AG90" si="159">AB89+AE89</f>
        <v>#N/A</v>
      </c>
      <c r="AH89" s="113" t="str">
        <f>VLOOKUP(C89,Tarif!G:H,2,FALSE)*AG89</f>
        <v>#N/A</v>
      </c>
      <c r="AI89" s="118" t="str">
        <f t="shared" ref="AI89:AI90" si="160">AG89-AH89</f>
        <v>#N/A</v>
      </c>
      <c r="AJ89" s="204"/>
      <c r="AK89" s="134"/>
      <c r="AL89" s="121"/>
      <c r="AM89" s="90"/>
      <c r="AN89" s="91"/>
      <c r="AO89" s="137"/>
      <c r="AP89" s="137"/>
      <c r="AQ89" s="137"/>
      <c r="AR89" s="137"/>
      <c r="AS89" s="137"/>
      <c r="AT89" s="137"/>
      <c r="AU89" s="137"/>
      <c r="AV89" s="137"/>
      <c r="AW89" s="137"/>
      <c r="AX89" s="137"/>
      <c r="AY89" s="137"/>
      <c r="AZ89" s="137"/>
      <c r="BA89" s="137"/>
      <c r="BB89" s="137"/>
      <c r="BC89" s="137"/>
      <c r="BD89" s="137"/>
    </row>
    <row r="90" ht="15.75" customHeight="1">
      <c r="A90" s="41"/>
      <c r="B90" s="66"/>
      <c r="C90" s="66"/>
      <c r="E90" s="42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>
        <v>2.0</v>
      </c>
      <c r="U90" s="125"/>
      <c r="V90" s="126"/>
      <c r="W90" s="126"/>
      <c r="X90" s="127">
        <f>+W89</f>
        <v>0</v>
      </c>
      <c r="Y90" s="128" t="s">
        <v>91</v>
      </c>
      <c r="Z90" s="128" t="str">
        <f>Z89*2</f>
        <v>#N/A</v>
      </c>
      <c r="AA90" s="129" t="s">
        <v>93</v>
      </c>
      <c r="AB90" s="128" t="str">
        <f t="shared" si="157"/>
        <v>#N/A</v>
      </c>
      <c r="AC90" s="130">
        <f>COUNTIFS(F89:G89,"&gt;=2")+COUNTIFS(M89:N89,"&gt;=2")+COUNTIFS(T89:U89,"&gt;=2")+COUNTIFS(F90,"&gt;=2")+COUNTIFS(K90:L90,"&gt;=2")+COUNTIFS(N90,"&gt;=2")+COUNTIFS(R90:S90,"&gt;=2")</f>
        <v>0</v>
      </c>
      <c r="AD90" s="128" t="str">
        <f>AD89</f>
        <v>#N/A</v>
      </c>
      <c r="AE90" s="128" t="str">
        <f t="shared" si="158"/>
        <v>#N/A</v>
      </c>
      <c r="AF90" s="128"/>
      <c r="AG90" s="128" t="str">
        <f t="shared" si="159"/>
        <v>#N/A</v>
      </c>
      <c r="AH90" s="128" t="str">
        <f>VLOOKUP(C89,Tarif!G:H,2,FALSE)*AG90</f>
        <v>#N/A</v>
      </c>
      <c r="AI90" s="131" t="str">
        <f t="shared" si="160"/>
        <v>#N/A</v>
      </c>
      <c r="AJ90" s="204"/>
      <c r="AK90" s="134"/>
      <c r="AL90" s="133"/>
      <c r="AM90" s="90"/>
      <c r="AN90" s="91"/>
      <c r="AO90" s="137"/>
      <c r="AP90" s="137"/>
      <c r="AQ90" s="137"/>
      <c r="AR90" s="137"/>
      <c r="AS90" s="137"/>
      <c r="AT90" s="137"/>
      <c r="AU90" s="137"/>
      <c r="AV90" s="137"/>
      <c r="AW90" s="137"/>
      <c r="AX90" s="137"/>
      <c r="AY90" s="137"/>
      <c r="AZ90" s="137"/>
      <c r="BA90" s="137"/>
      <c r="BB90" s="137"/>
      <c r="BC90" s="137"/>
      <c r="BD90" s="137"/>
    </row>
    <row r="91" ht="15.75" customHeight="1">
      <c r="A91" s="67"/>
      <c r="B91" s="73"/>
      <c r="C91" s="73"/>
      <c r="E91" s="68"/>
      <c r="F91" s="135"/>
      <c r="G91" s="136"/>
      <c r="H91" s="136"/>
      <c r="I91" s="136"/>
      <c r="J91" s="136"/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8"/>
      <c r="W91" s="138"/>
      <c r="X91" s="139">
        <f>SUM(X89:X90)</f>
        <v>4</v>
      </c>
      <c r="Y91" s="140"/>
      <c r="Z91" s="141"/>
      <c r="AA91" s="140"/>
      <c r="AB91" s="142" t="str">
        <f t="shared" ref="AB91:AC91" si="161">SUM(AB89:AB90)</f>
        <v>#N/A</v>
      </c>
      <c r="AC91" s="143">
        <f t="shared" si="161"/>
        <v>2</v>
      </c>
      <c r="AD91" s="140"/>
      <c r="AE91" s="142" t="str">
        <f>SUM(AE89:AE90)</f>
        <v>#N/A</v>
      </c>
      <c r="AF91" s="142" t="s">
        <v>95</v>
      </c>
      <c r="AG91" s="142" t="str">
        <f t="shared" ref="AG91:AI91" si="162">SUM(AG89:AG90)</f>
        <v>#N/A</v>
      </c>
      <c r="AH91" s="142" t="str">
        <f t="shared" si="162"/>
        <v>#N/A</v>
      </c>
      <c r="AI91" s="144" t="str">
        <f t="shared" si="162"/>
        <v>#N/A</v>
      </c>
      <c r="AJ91" s="216" t="s">
        <v>181</v>
      </c>
      <c r="AK91" s="201"/>
      <c r="AL91" s="146" t="str">
        <f>VLOOKUP(D89,NIP!A:G,6,FALSE)</f>
        <v>1220006163847</v>
      </c>
      <c r="AM91" s="122" t="str">
        <f>VLOOKUP(D89,NIP!A:G,5,FALSE)</f>
        <v>541770160438000</v>
      </c>
      <c r="AN91" s="90">
        <f>AJ91-AM91</f>
        <v>-540550154274153</v>
      </c>
      <c r="AO91" s="137"/>
      <c r="AP91" s="137"/>
      <c r="AQ91" s="137"/>
      <c r="AR91" s="137"/>
      <c r="AS91" s="137"/>
      <c r="AT91" s="137"/>
      <c r="AU91" s="137"/>
      <c r="AV91" s="137"/>
      <c r="AW91" s="137"/>
      <c r="AX91" s="137"/>
      <c r="AY91" s="137"/>
      <c r="AZ91" s="137"/>
      <c r="BA91" s="137"/>
      <c r="BB91" s="137"/>
      <c r="BC91" s="137"/>
      <c r="BD91" s="137"/>
    </row>
    <row r="92" ht="15.75" customHeight="1">
      <c r="A92" s="93">
        <v>21.0</v>
      </c>
      <c r="B92" s="107" t="str">
        <f>VLOOKUP(D92,NIP!A:F,2,FALSE)</f>
        <v>ANNISA EKA</v>
      </c>
      <c r="C92" s="98" t="str">
        <f>VLOOKUP(D92,NIP!A:F,3,FALSE)</f>
        <v>ASN</v>
      </c>
      <c r="D92" s="100" t="s">
        <v>182</v>
      </c>
      <c r="E92" s="103" t="str">
        <f>VLOOKUP(D92,NIP!A:F,4,FALSE)</f>
        <v>II/D</v>
      </c>
      <c r="F92" s="104"/>
      <c r="G92" s="104"/>
      <c r="H92" s="104"/>
      <c r="I92" s="104"/>
      <c r="J92" s="104"/>
      <c r="K92" s="104"/>
      <c r="L92" s="104"/>
      <c r="M92" s="104"/>
      <c r="N92" s="104"/>
      <c r="O92" s="104">
        <v>2.0</v>
      </c>
      <c r="P92" s="104"/>
      <c r="Q92" s="104"/>
      <c r="R92" s="104"/>
      <c r="S92" s="104"/>
      <c r="T92" s="104"/>
      <c r="U92" s="104"/>
      <c r="V92" s="106">
        <f>SUM(F92:U92)+SUM(F93:T93)-W92</f>
        <v>2</v>
      </c>
      <c r="W92" s="106">
        <f>SUM(F92:G92,M92:N92,T92:U92,F93,K93:L93,N93,R93:S93)</f>
        <v>9.5</v>
      </c>
      <c r="X92" s="110">
        <f>+V92</f>
        <v>2</v>
      </c>
      <c r="Y92" s="113" t="s">
        <v>91</v>
      </c>
      <c r="Z92" s="113" t="str">
        <f>VLOOKUP(C92,Tarif!A:B,2,FALSE)</f>
        <v>#N/A</v>
      </c>
      <c r="AA92" s="114" t="s">
        <v>93</v>
      </c>
      <c r="AB92" s="113" t="str">
        <f t="shared" ref="AB92:AB93" si="163">X92*Z92</f>
        <v>#N/A</v>
      </c>
      <c r="AC92" s="116">
        <f>COUNTIFS(F92:U92,"&gt;=2")+COUNTIFS(F93:T93,"&gt;=2")-AC93</f>
        <v>1</v>
      </c>
      <c r="AD92" s="113" t="str">
        <f>VLOOKUP(C92,Tarif!D:E,2,FALSE)</f>
        <v>#N/A</v>
      </c>
      <c r="AE92" s="113" t="str">
        <f t="shared" ref="AE92:AE93" si="164">+AD92*AC92</f>
        <v>#N/A</v>
      </c>
      <c r="AF92" s="113"/>
      <c r="AG92" s="113" t="str">
        <f t="shared" ref="AG92:AG93" si="165">AB92+AE92</f>
        <v>#N/A</v>
      </c>
      <c r="AH92" s="113" t="str">
        <f>VLOOKUP(C92,Tarif!G:H,2,FALSE)*AG92</f>
        <v>#N/A</v>
      </c>
      <c r="AI92" s="118" t="str">
        <f t="shared" ref="AI92:AI93" si="166">AG92-AH92</f>
        <v>#N/A</v>
      </c>
      <c r="AJ92" s="204"/>
      <c r="AK92" s="134"/>
      <c r="AL92" s="121"/>
      <c r="AM92" s="90"/>
      <c r="AN92" s="91"/>
      <c r="AO92" s="137"/>
      <c r="AP92" s="137"/>
      <c r="AQ92" s="137"/>
      <c r="AR92" s="137"/>
      <c r="AS92" s="137"/>
      <c r="AT92" s="137"/>
      <c r="AU92" s="137"/>
      <c r="AV92" s="137"/>
      <c r="AW92" s="137"/>
      <c r="AX92" s="137"/>
      <c r="AY92" s="137"/>
      <c r="AZ92" s="137"/>
      <c r="BA92" s="137"/>
      <c r="BB92" s="137"/>
      <c r="BC92" s="137"/>
      <c r="BD92" s="137"/>
    </row>
    <row r="93" ht="15.75" customHeight="1">
      <c r="A93" s="41"/>
      <c r="B93" s="66"/>
      <c r="C93" s="66"/>
      <c r="E93" s="42"/>
      <c r="F93" s="125"/>
      <c r="G93" s="125"/>
      <c r="H93" s="125"/>
      <c r="I93" s="125"/>
      <c r="J93" s="125"/>
      <c r="K93" s="125"/>
      <c r="L93" s="125"/>
      <c r="M93" s="125"/>
      <c r="N93" s="125">
        <v>9.5</v>
      </c>
      <c r="O93" s="125"/>
      <c r="P93" s="125"/>
      <c r="Q93" s="125"/>
      <c r="R93" s="125"/>
      <c r="S93" s="125"/>
      <c r="T93" s="125"/>
      <c r="U93" s="125"/>
      <c r="V93" s="126"/>
      <c r="W93" s="126"/>
      <c r="X93" s="127">
        <f>+W92</f>
        <v>9.5</v>
      </c>
      <c r="Y93" s="128" t="s">
        <v>91</v>
      </c>
      <c r="Z93" s="128" t="str">
        <f>Z92*2</f>
        <v>#N/A</v>
      </c>
      <c r="AA93" s="129" t="s">
        <v>93</v>
      </c>
      <c r="AB93" s="128" t="str">
        <f t="shared" si="163"/>
        <v>#N/A</v>
      </c>
      <c r="AC93" s="130">
        <f>COUNTIFS(F92:G92,"&gt;=2")+COUNTIFS(M92:N92,"&gt;=2")+COUNTIFS(T92:U92,"&gt;=2")+COUNTIFS(F93,"&gt;=2")+COUNTIFS(K93:L93,"&gt;=2")+COUNTIFS(N93,"&gt;=2")+COUNTIFS(R93:S93,"&gt;=2")</f>
        <v>1</v>
      </c>
      <c r="AD93" s="128" t="str">
        <f>AD92</f>
        <v>#N/A</v>
      </c>
      <c r="AE93" s="128" t="str">
        <f t="shared" si="164"/>
        <v>#N/A</v>
      </c>
      <c r="AF93" s="128"/>
      <c r="AG93" s="128" t="str">
        <f t="shared" si="165"/>
        <v>#N/A</v>
      </c>
      <c r="AH93" s="128" t="str">
        <f>VLOOKUP(C92,Tarif!G:H,2,FALSE)*AG93</f>
        <v>#N/A</v>
      </c>
      <c r="AI93" s="131" t="str">
        <f t="shared" si="166"/>
        <v>#N/A</v>
      </c>
      <c r="AJ93" s="204"/>
      <c r="AK93" s="134"/>
      <c r="AL93" s="133"/>
      <c r="AM93" s="90"/>
      <c r="AN93" s="91"/>
      <c r="AO93" s="137"/>
      <c r="AP93" s="137"/>
      <c r="AQ93" s="137"/>
      <c r="AR93" s="137"/>
      <c r="AS93" s="137"/>
      <c r="AT93" s="137"/>
      <c r="AU93" s="137"/>
      <c r="AV93" s="137"/>
      <c r="AW93" s="137"/>
      <c r="AX93" s="137"/>
      <c r="AY93" s="137"/>
      <c r="AZ93" s="137"/>
      <c r="BA93" s="137"/>
      <c r="BB93" s="137"/>
      <c r="BC93" s="137"/>
      <c r="BD93" s="137"/>
    </row>
    <row r="94" ht="15.75" customHeight="1">
      <c r="A94" s="67"/>
      <c r="B94" s="73"/>
      <c r="C94" s="73"/>
      <c r="E94" s="68"/>
      <c r="F94" s="135"/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8"/>
      <c r="W94" s="138"/>
      <c r="X94" s="139">
        <f>SUM(X92:X93)</f>
        <v>11.5</v>
      </c>
      <c r="Y94" s="140"/>
      <c r="Z94" s="141"/>
      <c r="AA94" s="140"/>
      <c r="AB94" s="142" t="str">
        <f t="shared" ref="AB94:AC94" si="167">SUM(AB92:AB93)</f>
        <v>#N/A</v>
      </c>
      <c r="AC94" s="143">
        <f t="shared" si="167"/>
        <v>2</v>
      </c>
      <c r="AD94" s="140"/>
      <c r="AE94" s="142" t="str">
        <f>SUM(AE92:AE93)</f>
        <v>#N/A</v>
      </c>
      <c r="AF94" s="142" t="s">
        <v>95</v>
      </c>
      <c r="AG94" s="142" t="str">
        <f t="shared" ref="AG94:AI94" si="168">SUM(AG92:AG93)</f>
        <v>#N/A</v>
      </c>
      <c r="AH94" s="142" t="str">
        <f t="shared" si="168"/>
        <v>#N/A</v>
      </c>
      <c r="AI94" s="144" t="str">
        <f t="shared" si="168"/>
        <v>#N/A</v>
      </c>
      <c r="AJ94" s="216" t="s">
        <v>197</v>
      </c>
      <c r="AK94" s="201"/>
      <c r="AL94" s="146" t="str">
        <f>VLOOKUP(D92,NIP!A:G,6,FALSE)</f>
        <v>1330015893852</v>
      </c>
      <c r="AM94" s="122" t="str">
        <f>VLOOKUP(D92,NIP!A:G,5,FALSE)</f>
        <v>982563256403000</v>
      </c>
      <c r="AN94" s="90">
        <f>AJ94-AM94</f>
        <v>-981233240509148</v>
      </c>
      <c r="AO94" s="137"/>
      <c r="AP94" s="137"/>
      <c r="AQ94" s="137"/>
      <c r="AR94" s="137"/>
      <c r="AS94" s="137"/>
      <c r="AT94" s="137"/>
      <c r="AU94" s="137"/>
      <c r="AV94" s="137"/>
      <c r="AW94" s="137"/>
      <c r="AX94" s="137"/>
      <c r="AY94" s="137"/>
      <c r="AZ94" s="137"/>
      <c r="BA94" s="137"/>
      <c r="BB94" s="137"/>
      <c r="BC94" s="137"/>
      <c r="BD94" s="137"/>
    </row>
    <row r="95" ht="15.75" customHeight="1">
      <c r="A95" s="202">
        <v>22.0</v>
      </c>
      <c r="B95" s="107" t="str">
        <f>VLOOKUP(D95,NIP!A:F,2,FALSE)</f>
        <v>YATRIA MIRDA</v>
      </c>
      <c r="C95" s="98" t="str">
        <f>VLOOKUP(D95,NIP!A:F,3,FALSE)</f>
        <v>ASN</v>
      </c>
      <c r="D95" s="100" t="s">
        <v>222</v>
      </c>
      <c r="E95" s="103" t="str">
        <f>VLOOKUP(D95,NIP!A:F,4,FALSE)</f>
        <v>III/B</v>
      </c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6">
        <f>SUM(F95:U95)+SUM(F96:T96)-W95</f>
        <v>0</v>
      </c>
      <c r="W95" s="106">
        <f>SUM(F95:G95,M95:N95,T95:U95,F96,K96:L96,N96,R96:S96)</f>
        <v>9</v>
      </c>
      <c r="X95" s="110">
        <f>+V95</f>
        <v>0</v>
      </c>
      <c r="Y95" s="113" t="s">
        <v>91</v>
      </c>
      <c r="Z95" s="113" t="str">
        <f>VLOOKUP(C95,Tarif!A:B,2,FALSE)</f>
        <v>#N/A</v>
      </c>
      <c r="AA95" s="114" t="s">
        <v>93</v>
      </c>
      <c r="AB95" s="113" t="str">
        <f t="shared" ref="AB95:AB96" si="169">X95*Z95</f>
        <v>#N/A</v>
      </c>
      <c r="AC95" s="116">
        <f>COUNTIFS(F95:U95,"&gt;=2")+COUNTIFS(F96:T96,"&gt;=2")-AC96</f>
        <v>0</v>
      </c>
      <c r="AD95" s="113" t="str">
        <f>VLOOKUP(C95,Tarif!D:E,2,FALSE)</f>
        <v>#N/A</v>
      </c>
      <c r="AE95" s="113" t="str">
        <f t="shared" ref="AE95:AE96" si="170">+AD95*AC95</f>
        <v>#N/A</v>
      </c>
      <c r="AF95" s="113"/>
      <c r="AG95" s="113" t="str">
        <f t="shared" ref="AG95:AG96" si="171">AB95+AE95</f>
        <v>#N/A</v>
      </c>
      <c r="AH95" s="113" t="str">
        <f>VLOOKUP(C95,Tarif!G:H,2,FALSE)*AG95</f>
        <v>#N/A</v>
      </c>
      <c r="AI95" s="118" t="str">
        <f t="shared" ref="AI95:AI96" si="172">AG95-AH95</f>
        <v>#N/A</v>
      </c>
      <c r="AJ95" s="204"/>
      <c r="AK95" s="134"/>
      <c r="AL95" s="121"/>
      <c r="AM95" s="90"/>
      <c r="AN95" s="91"/>
      <c r="AO95" s="137"/>
      <c r="AP95" s="137"/>
      <c r="AQ95" s="137"/>
      <c r="AR95" s="137"/>
      <c r="AS95" s="137"/>
      <c r="AT95" s="137"/>
      <c r="AU95" s="137"/>
      <c r="AV95" s="137"/>
      <c r="AW95" s="137"/>
      <c r="AX95" s="137"/>
      <c r="AY95" s="137"/>
      <c r="AZ95" s="137"/>
      <c r="BA95" s="137"/>
      <c r="BB95" s="137"/>
      <c r="BC95" s="137"/>
      <c r="BD95" s="137"/>
    </row>
    <row r="96" ht="15.75" customHeight="1">
      <c r="A96" s="41"/>
      <c r="B96" s="66"/>
      <c r="C96" s="66"/>
      <c r="E96" s="42"/>
      <c r="F96" s="125"/>
      <c r="G96" s="125"/>
      <c r="H96" s="125"/>
      <c r="I96" s="125"/>
      <c r="J96" s="125"/>
      <c r="K96" s="125"/>
      <c r="L96" s="125"/>
      <c r="M96" s="125"/>
      <c r="N96" s="125">
        <v>9.0</v>
      </c>
      <c r="O96" s="125"/>
      <c r="P96" s="125"/>
      <c r="Q96" s="125"/>
      <c r="R96" s="125"/>
      <c r="S96" s="125"/>
      <c r="T96" s="125"/>
      <c r="U96" s="125"/>
      <c r="V96" s="126"/>
      <c r="W96" s="126"/>
      <c r="X96" s="127">
        <f>+W95</f>
        <v>9</v>
      </c>
      <c r="Y96" s="128" t="s">
        <v>91</v>
      </c>
      <c r="Z96" s="128" t="str">
        <f>Z95*2</f>
        <v>#N/A</v>
      </c>
      <c r="AA96" s="129" t="s">
        <v>93</v>
      </c>
      <c r="AB96" s="128" t="str">
        <f t="shared" si="169"/>
        <v>#N/A</v>
      </c>
      <c r="AC96" s="130">
        <f>COUNTIFS(F95:G95,"&gt;=2")+COUNTIFS(M95:N95,"&gt;=2")+COUNTIFS(T95:U95,"&gt;=2")+COUNTIFS(F96,"&gt;=2")+COUNTIFS(K96:L96,"&gt;=2")+COUNTIFS(N96,"&gt;=2")+COUNTIFS(R96:S96,"&gt;=2")</f>
        <v>1</v>
      </c>
      <c r="AD96" s="128" t="str">
        <f>AD95</f>
        <v>#N/A</v>
      </c>
      <c r="AE96" s="128" t="str">
        <f t="shared" si="170"/>
        <v>#N/A</v>
      </c>
      <c r="AF96" s="128"/>
      <c r="AG96" s="128" t="str">
        <f t="shared" si="171"/>
        <v>#N/A</v>
      </c>
      <c r="AH96" s="128" t="str">
        <f>VLOOKUP(C95,Tarif!G:H,2,FALSE)*AG96</f>
        <v>#N/A</v>
      </c>
      <c r="AI96" s="131" t="str">
        <f t="shared" si="172"/>
        <v>#N/A</v>
      </c>
      <c r="AJ96" s="204"/>
      <c r="AK96" s="134"/>
      <c r="AL96" s="133"/>
      <c r="AM96" s="90"/>
      <c r="AN96" s="91"/>
      <c r="AO96" s="137"/>
      <c r="AP96" s="137"/>
      <c r="AQ96" s="137"/>
      <c r="AR96" s="137"/>
      <c r="AS96" s="137"/>
      <c r="AT96" s="137"/>
      <c r="AU96" s="137"/>
      <c r="AV96" s="137"/>
      <c r="AW96" s="137"/>
      <c r="AX96" s="137"/>
      <c r="AY96" s="137"/>
      <c r="AZ96" s="137"/>
      <c r="BA96" s="137"/>
      <c r="BB96" s="137"/>
      <c r="BC96" s="137"/>
      <c r="BD96" s="137"/>
    </row>
    <row r="97" ht="15.75" customHeight="1">
      <c r="A97" s="67"/>
      <c r="B97" s="73"/>
      <c r="C97" s="73"/>
      <c r="E97" s="68"/>
      <c r="F97" s="135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8"/>
      <c r="W97" s="138"/>
      <c r="X97" s="139">
        <f>SUM(X95:X96)</f>
        <v>9</v>
      </c>
      <c r="Y97" s="140"/>
      <c r="Z97" s="141"/>
      <c r="AA97" s="140"/>
      <c r="AB97" s="142" t="str">
        <f t="shared" ref="AB97:AC97" si="173">SUM(AB95:AB96)</f>
        <v>#N/A</v>
      </c>
      <c r="AC97" s="143">
        <f t="shared" si="173"/>
        <v>1</v>
      </c>
      <c r="AD97" s="140"/>
      <c r="AE97" s="142" t="str">
        <f>SUM(AE95:AE96)</f>
        <v>#N/A</v>
      </c>
      <c r="AF97" s="142" t="s">
        <v>95</v>
      </c>
      <c r="AG97" s="142" t="str">
        <f t="shared" ref="AG97:AI97" si="174">SUM(AG95:AG96)</f>
        <v>#N/A</v>
      </c>
      <c r="AH97" s="142" t="str">
        <f t="shared" si="174"/>
        <v>#N/A</v>
      </c>
      <c r="AI97" s="144" t="str">
        <f t="shared" si="174"/>
        <v>#N/A</v>
      </c>
      <c r="AJ97" s="216" t="s">
        <v>229</v>
      </c>
      <c r="AK97" s="201"/>
      <c r="AL97" s="146" t="str">
        <f>VLOOKUP(D95,NIP!A:G,6,FALSE)</f>
        <v>1220005771293</v>
      </c>
      <c r="AM97" s="122" t="str">
        <f>VLOOKUP(D95,NIP!A:G,5,FALSE)</f>
        <v>361401177412000</v>
      </c>
      <c r="AN97" s="90">
        <f>AJ97-AM97</f>
        <v>-360181171640707</v>
      </c>
      <c r="AO97" s="137"/>
      <c r="AP97" s="137"/>
      <c r="AQ97" s="137"/>
      <c r="AR97" s="137"/>
      <c r="AS97" s="137"/>
      <c r="AT97" s="137"/>
      <c r="AU97" s="137"/>
      <c r="AV97" s="137"/>
      <c r="AW97" s="137"/>
      <c r="AX97" s="137"/>
      <c r="AY97" s="137"/>
      <c r="AZ97" s="137"/>
      <c r="BA97" s="137"/>
      <c r="BB97" s="137"/>
      <c r="BC97" s="137"/>
      <c r="BD97" s="137"/>
    </row>
    <row r="98" ht="15.75" hidden="1" customHeight="1">
      <c r="A98" s="93">
        <v>23.0</v>
      </c>
      <c r="B98" s="96" t="str">
        <f>VLOOKUP(D98,NIP!A:F,2,FALSE)</f>
        <v>#N/A</v>
      </c>
      <c r="C98" s="98" t="str">
        <f>VLOOKUP(D98,NIP!A:F,3,FALSE)</f>
        <v>#N/A</v>
      </c>
      <c r="D98" s="100"/>
      <c r="E98" s="103" t="str">
        <f>VLOOKUP(D98,NIP!A:F,4,FALSE)</f>
        <v>#N/A</v>
      </c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6">
        <f>SUM(F98:U98)+SUM(F99:T99)-W98</f>
        <v>0</v>
      </c>
      <c r="W98" s="106">
        <f>SUM(F98:G98)+SUM(M98:N98)+SUM(T98:U98)+SUM(K99:L99)+SUM(R99+S99)</f>
        <v>0</v>
      </c>
      <c r="X98" s="110">
        <f>+V98</f>
        <v>0</v>
      </c>
      <c r="Y98" s="113" t="s">
        <v>91</v>
      </c>
      <c r="Z98" s="113" t="str">
        <f>VLOOKUP(C98,Tarif!A:B,2,FALSE)</f>
        <v>#N/A</v>
      </c>
      <c r="AA98" s="114" t="s">
        <v>93</v>
      </c>
      <c r="AB98" s="113" t="str">
        <f t="shared" ref="AB98:AB99" si="175">X98*Z98</f>
        <v>#N/A</v>
      </c>
      <c r="AC98" s="116">
        <f>COUNTIFS(F98:U98,"&gt;=2")+COUNTIFS(F99:T99,"&gt;=2")-AC99</f>
        <v>0</v>
      </c>
      <c r="AD98" s="113" t="str">
        <f>VLOOKUP(C98,Tarif!D:E,2,FALSE)</f>
        <v>#N/A</v>
      </c>
      <c r="AE98" s="113" t="str">
        <f t="shared" ref="AE98:AE99" si="176">+AD98*AC98</f>
        <v>#N/A</v>
      </c>
      <c r="AF98" s="113"/>
      <c r="AG98" s="113" t="str">
        <f t="shared" ref="AG98:AG99" si="177">AB98+AE98</f>
        <v>#N/A</v>
      </c>
      <c r="AH98" s="113" t="str">
        <f>VLOOKUP(C98,Tarif!G:H,2,FALSE)*AG98</f>
        <v>#N/A</v>
      </c>
      <c r="AI98" s="118" t="str">
        <f t="shared" ref="AI98:AI99" si="178">AG98-AH98</f>
        <v>#N/A</v>
      </c>
      <c r="AJ98" s="204"/>
      <c r="AK98" s="134"/>
      <c r="AL98" s="121"/>
      <c r="AM98" s="90"/>
      <c r="AN98" s="91"/>
      <c r="AO98" s="257"/>
      <c r="AP98" s="257"/>
      <c r="AQ98" s="257"/>
      <c r="AR98" s="257"/>
      <c r="AS98" s="257"/>
      <c r="AT98" s="257"/>
      <c r="AU98" s="257"/>
      <c r="AV98" s="257"/>
      <c r="AW98" s="257"/>
      <c r="AX98" s="257"/>
      <c r="AY98" s="257"/>
      <c r="AZ98" s="257"/>
      <c r="BA98" s="257"/>
      <c r="BB98" s="257"/>
      <c r="BC98" s="257"/>
      <c r="BD98" s="257"/>
    </row>
    <row r="99" ht="15.75" hidden="1" customHeight="1">
      <c r="A99" s="41"/>
      <c r="B99" s="66"/>
      <c r="C99" s="66"/>
      <c r="E99" s="42"/>
      <c r="F99" s="125"/>
      <c r="G99" s="125"/>
      <c r="H99" s="125"/>
      <c r="I99" s="125"/>
      <c r="J99" s="125"/>
      <c r="K99" s="125"/>
      <c r="L99" s="125"/>
      <c r="M99" s="125"/>
      <c r="N99" s="125"/>
      <c r="O99" s="125"/>
      <c r="P99" s="125"/>
      <c r="Q99" s="125"/>
      <c r="R99" s="125"/>
      <c r="S99" s="125"/>
      <c r="T99" s="125"/>
      <c r="U99" s="125"/>
      <c r="V99" s="126"/>
      <c r="W99" s="126"/>
      <c r="X99" s="127">
        <f>+W98</f>
        <v>0</v>
      </c>
      <c r="Y99" s="128" t="s">
        <v>91</v>
      </c>
      <c r="Z99" s="128" t="str">
        <f>Z98*2</f>
        <v>#N/A</v>
      </c>
      <c r="AA99" s="129" t="s">
        <v>93</v>
      </c>
      <c r="AB99" s="128" t="str">
        <f t="shared" si="175"/>
        <v>#N/A</v>
      </c>
      <c r="AC99" s="130">
        <f>COUNTIFS(F98:G98,"&gt;=2")+COUNTIFS(M98:N98,"&gt;=2")+COUNTIFS(K99:L99,"&gt;=2")+COUNTIFS(R99:S99,"&gt;=2")+COUNTIFS(T98:U98,"&gt;=2")</f>
        <v>0</v>
      </c>
      <c r="AD99" s="128" t="str">
        <f>AD98</f>
        <v>#N/A</v>
      </c>
      <c r="AE99" s="128" t="str">
        <f t="shared" si="176"/>
        <v>#N/A</v>
      </c>
      <c r="AF99" s="128"/>
      <c r="AG99" s="128" t="str">
        <f t="shared" si="177"/>
        <v>#N/A</v>
      </c>
      <c r="AH99" s="128" t="str">
        <f>VLOOKUP(C98,Tarif!G:H,2,FALSE)*AG99</f>
        <v>#N/A</v>
      </c>
      <c r="AI99" s="131" t="str">
        <f t="shared" si="178"/>
        <v>#N/A</v>
      </c>
      <c r="AJ99" s="204"/>
      <c r="AK99" s="134"/>
      <c r="AL99" s="133"/>
      <c r="AM99" s="90"/>
      <c r="AN99" s="91"/>
      <c r="AO99" s="257"/>
      <c r="AP99" s="257"/>
      <c r="AQ99" s="257"/>
      <c r="AR99" s="257"/>
      <c r="AS99" s="257"/>
      <c r="AT99" s="257"/>
      <c r="AU99" s="257"/>
      <c r="AV99" s="257"/>
      <c r="AW99" s="257"/>
      <c r="AX99" s="257"/>
      <c r="AY99" s="257"/>
      <c r="AZ99" s="257"/>
      <c r="BA99" s="257"/>
      <c r="BB99" s="257"/>
      <c r="BC99" s="257"/>
      <c r="BD99" s="257"/>
    </row>
    <row r="100" ht="15.75" hidden="1" customHeight="1">
      <c r="A100" s="67"/>
      <c r="B100" s="73"/>
      <c r="C100" s="73"/>
      <c r="E100" s="68"/>
      <c r="F100" s="135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8"/>
      <c r="W100" s="138"/>
      <c r="X100" s="139">
        <f>SUM(X98:X99)</f>
        <v>0</v>
      </c>
      <c r="Y100" s="140"/>
      <c r="Z100" s="141"/>
      <c r="AA100" s="140"/>
      <c r="AB100" s="142" t="str">
        <f t="shared" ref="AB100:AC100" si="179">SUM(AB98:AB99)</f>
        <v>#N/A</v>
      </c>
      <c r="AC100" s="143">
        <f t="shared" si="179"/>
        <v>0</v>
      </c>
      <c r="AD100" s="140"/>
      <c r="AE100" s="142" t="str">
        <f>SUM(AE98:AE99)</f>
        <v>#N/A</v>
      </c>
      <c r="AF100" s="142" t="s">
        <v>95</v>
      </c>
      <c r="AG100" s="142" t="str">
        <f t="shared" ref="AG100:AI100" si="180">SUM(AG98:AG99)</f>
        <v>#N/A</v>
      </c>
      <c r="AH100" s="142" t="str">
        <f t="shared" si="180"/>
        <v>#N/A</v>
      </c>
      <c r="AI100" s="144" t="str">
        <f t="shared" si="180"/>
        <v>#N/A</v>
      </c>
      <c r="AJ100" s="216"/>
      <c r="AK100" s="201"/>
      <c r="AL100" s="146" t="str">
        <f>VLOOKUP(D98,NIP!A:G,6,FALSE)</f>
        <v>#N/A</v>
      </c>
      <c r="AM100" s="122" t="str">
        <f>VLOOKUP(D98,NIP!A:G,5,FALSE)</f>
        <v>#N/A</v>
      </c>
      <c r="AN100" s="90" t="str">
        <f>AJ100-AM100</f>
        <v>#N/A</v>
      </c>
      <c r="AO100" s="257"/>
      <c r="AP100" s="257"/>
      <c r="AQ100" s="257"/>
      <c r="AR100" s="257"/>
      <c r="AS100" s="257"/>
      <c r="AT100" s="257"/>
      <c r="AU100" s="257"/>
      <c r="AV100" s="257"/>
      <c r="AW100" s="257"/>
      <c r="AX100" s="257"/>
      <c r="AY100" s="257"/>
      <c r="AZ100" s="257"/>
      <c r="BA100" s="257"/>
      <c r="BB100" s="257"/>
      <c r="BC100" s="257"/>
      <c r="BD100" s="257"/>
    </row>
    <row r="101" ht="15.75" hidden="1" customHeight="1">
      <c r="A101" s="202">
        <v>24.0</v>
      </c>
      <c r="B101" s="96" t="str">
        <f>VLOOKUP(D101,NIP!A:F,2,FALSE)</f>
        <v>#N/A</v>
      </c>
      <c r="C101" s="98" t="str">
        <f>VLOOKUP(D101,NIP!A:F,3,FALSE)</f>
        <v>#N/A</v>
      </c>
      <c r="D101" s="100"/>
      <c r="E101" s="103" t="str">
        <f>VLOOKUP(D101,NIP!A:F,4,FALSE)</f>
        <v>#N/A</v>
      </c>
      <c r="F101" s="104"/>
      <c r="G101" s="104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6">
        <f>SUM(F101:U101)+SUM(F102:T102)-W101</f>
        <v>0</v>
      </c>
      <c r="W101" s="106">
        <f>SUM(F101:G101)+SUM(M101:N101)+SUM(T101:U101)+SUM(K102:L102)+SUM(R102+S102)</f>
        <v>0</v>
      </c>
      <c r="X101" s="110">
        <f>+V101</f>
        <v>0</v>
      </c>
      <c r="Y101" s="113" t="s">
        <v>91</v>
      </c>
      <c r="Z101" s="113" t="str">
        <f>VLOOKUP(C101,Tarif!A:B,2,FALSE)</f>
        <v>#N/A</v>
      </c>
      <c r="AA101" s="114" t="s">
        <v>93</v>
      </c>
      <c r="AB101" s="113" t="str">
        <f t="shared" ref="AB101:AB102" si="181">X101*Z101</f>
        <v>#N/A</v>
      </c>
      <c r="AC101" s="116">
        <f>COUNTIFS(F101:U101,"&gt;=2")+COUNTIFS(F102:T102,"&gt;=2")-AC102</f>
        <v>0</v>
      </c>
      <c r="AD101" s="113" t="str">
        <f>VLOOKUP(C101,Tarif!D:E,2,FALSE)</f>
        <v>#N/A</v>
      </c>
      <c r="AE101" s="113" t="str">
        <f t="shared" ref="AE101:AE102" si="182">+AD101*AC101</f>
        <v>#N/A</v>
      </c>
      <c r="AF101" s="113"/>
      <c r="AG101" s="113" t="str">
        <f t="shared" ref="AG101:AG102" si="183">AB101+AE101</f>
        <v>#N/A</v>
      </c>
      <c r="AH101" s="113" t="str">
        <f>VLOOKUP(C101,Tarif!G:H,2,FALSE)*AG101</f>
        <v>#N/A</v>
      </c>
      <c r="AI101" s="118" t="str">
        <f t="shared" ref="AI101:AI102" si="184">AG101-AH101</f>
        <v>#N/A</v>
      </c>
      <c r="AJ101" s="204"/>
      <c r="AK101" s="134"/>
      <c r="AL101" s="121"/>
      <c r="AM101" s="90"/>
      <c r="AN101" s="91"/>
      <c r="AO101" s="257"/>
      <c r="AP101" s="257"/>
      <c r="AQ101" s="257"/>
      <c r="AR101" s="257"/>
      <c r="AS101" s="257"/>
      <c r="AT101" s="257"/>
      <c r="AU101" s="257"/>
      <c r="AV101" s="257"/>
      <c r="AW101" s="257"/>
      <c r="AX101" s="257"/>
      <c r="AY101" s="257"/>
      <c r="AZ101" s="257"/>
      <c r="BA101" s="257"/>
      <c r="BB101" s="257"/>
      <c r="BC101" s="257"/>
      <c r="BD101" s="257"/>
    </row>
    <row r="102" ht="15.75" hidden="1" customHeight="1">
      <c r="A102" s="41"/>
      <c r="B102" s="66"/>
      <c r="C102" s="66"/>
      <c r="E102" s="42"/>
      <c r="F102" s="125"/>
      <c r="G102" s="125"/>
      <c r="H102" s="125"/>
      <c r="I102" s="125"/>
      <c r="J102" s="125"/>
      <c r="K102" s="125"/>
      <c r="L102" s="125"/>
      <c r="M102" s="125"/>
      <c r="N102" s="125"/>
      <c r="O102" s="125"/>
      <c r="P102" s="125"/>
      <c r="Q102" s="125"/>
      <c r="R102" s="125"/>
      <c r="S102" s="125"/>
      <c r="T102" s="125"/>
      <c r="U102" s="125"/>
      <c r="V102" s="126"/>
      <c r="W102" s="126"/>
      <c r="X102" s="127">
        <f>+W101</f>
        <v>0</v>
      </c>
      <c r="Y102" s="128" t="s">
        <v>91</v>
      </c>
      <c r="Z102" s="128" t="str">
        <f>Z101*2</f>
        <v>#N/A</v>
      </c>
      <c r="AA102" s="129" t="s">
        <v>93</v>
      </c>
      <c r="AB102" s="128" t="str">
        <f t="shared" si="181"/>
        <v>#N/A</v>
      </c>
      <c r="AC102" s="130">
        <f>COUNTIFS(F101:G101,"&gt;=2")+COUNTIFS(M101:N101,"&gt;=2")+COUNTIFS(K102:L102,"&gt;=2")+COUNTIFS(R102:S102,"&gt;=2")+COUNTIFS(T101:U101,"&gt;=2")</f>
        <v>0</v>
      </c>
      <c r="AD102" s="128" t="str">
        <f>AD101</f>
        <v>#N/A</v>
      </c>
      <c r="AE102" s="128" t="str">
        <f t="shared" si="182"/>
        <v>#N/A</v>
      </c>
      <c r="AF102" s="128"/>
      <c r="AG102" s="128" t="str">
        <f t="shared" si="183"/>
        <v>#N/A</v>
      </c>
      <c r="AH102" s="128" t="str">
        <f>VLOOKUP(C101,Tarif!G:H,2,FALSE)*AG102</f>
        <v>#N/A</v>
      </c>
      <c r="AI102" s="131" t="str">
        <f t="shared" si="184"/>
        <v>#N/A</v>
      </c>
      <c r="AJ102" s="204"/>
      <c r="AK102" s="134"/>
      <c r="AL102" s="133"/>
      <c r="AM102" s="90"/>
      <c r="AN102" s="91"/>
      <c r="AO102" s="257"/>
      <c r="AP102" s="257"/>
      <c r="AQ102" s="257"/>
      <c r="AR102" s="257"/>
      <c r="AS102" s="257"/>
      <c r="AT102" s="257"/>
      <c r="AU102" s="257"/>
      <c r="AV102" s="257"/>
      <c r="AW102" s="257"/>
      <c r="AX102" s="257"/>
      <c r="AY102" s="257"/>
      <c r="AZ102" s="257"/>
      <c r="BA102" s="257"/>
      <c r="BB102" s="257"/>
      <c r="BC102" s="257"/>
      <c r="BD102" s="257"/>
    </row>
    <row r="103" ht="15.75" hidden="1" customHeight="1">
      <c r="A103" s="67"/>
      <c r="B103" s="73"/>
      <c r="C103" s="73"/>
      <c r="E103" s="68"/>
      <c r="F103" s="135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138"/>
      <c r="W103" s="138"/>
      <c r="X103" s="139">
        <f>SUM(X101:X102)</f>
        <v>0</v>
      </c>
      <c r="Y103" s="140"/>
      <c r="Z103" s="141"/>
      <c r="AA103" s="140"/>
      <c r="AB103" s="142" t="str">
        <f t="shared" ref="AB103:AC103" si="185">SUM(AB101:AB102)</f>
        <v>#N/A</v>
      </c>
      <c r="AC103" s="143">
        <f t="shared" si="185"/>
        <v>0</v>
      </c>
      <c r="AD103" s="140"/>
      <c r="AE103" s="142" t="str">
        <f>SUM(AE101:AE102)</f>
        <v>#N/A</v>
      </c>
      <c r="AF103" s="142" t="s">
        <v>95</v>
      </c>
      <c r="AG103" s="142" t="str">
        <f t="shared" ref="AG103:AI103" si="186">SUM(AG101:AG102)</f>
        <v>#N/A</v>
      </c>
      <c r="AH103" s="142" t="str">
        <f t="shared" si="186"/>
        <v>#N/A</v>
      </c>
      <c r="AI103" s="144" t="str">
        <f t="shared" si="186"/>
        <v>#N/A</v>
      </c>
      <c r="AJ103" s="216"/>
      <c r="AK103" s="201"/>
      <c r="AL103" s="146" t="str">
        <f>VLOOKUP(D101,NIP!A:G,6,FALSE)</f>
        <v>#N/A</v>
      </c>
      <c r="AM103" s="122" t="str">
        <f>VLOOKUP(D101,NIP!A:G,5,FALSE)</f>
        <v>#N/A</v>
      </c>
      <c r="AN103" s="90" t="str">
        <f>AJ103-AM103</f>
        <v>#N/A</v>
      </c>
      <c r="AO103" s="257"/>
      <c r="AP103" s="257"/>
      <c r="AQ103" s="257"/>
      <c r="AR103" s="257"/>
      <c r="AS103" s="257"/>
      <c r="AT103" s="257"/>
      <c r="AU103" s="257"/>
      <c r="AV103" s="257"/>
      <c r="AW103" s="257"/>
      <c r="AX103" s="257"/>
      <c r="AY103" s="257"/>
      <c r="AZ103" s="257"/>
      <c r="BA103" s="257"/>
      <c r="BB103" s="257"/>
      <c r="BC103" s="257"/>
      <c r="BD103" s="257"/>
    </row>
    <row r="104" ht="15.75" hidden="1" customHeight="1">
      <c r="A104" s="93">
        <v>25.0</v>
      </c>
      <c r="B104" s="96" t="str">
        <f>VLOOKUP(D104,NIP!A:F,2,FALSE)</f>
        <v>#N/A</v>
      </c>
      <c r="C104" s="98" t="str">
        <f>VLOOKUP(D104,NIP!A:F,3,FALSE)</f>
        <v>#N/A</v>
      </c>
      <c r="D104" s="100"/>
      <c r="E104" s="103" t="str">
        <f>VLOOKUP(D104,NIP!A:F,4,FALSE)</f>
        <v>#N/A</v>
      </c>
      <c r="F104" s="104"/>
      <c r="G104" s="104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6">
        <f>SUM(F104:U104)+SUM(F105:T105)-W104</f>
        <v>0</v>
      </c>
      <c r="W104" s="106">
        <f>SUM(F104:G104)+SUM(M104:N104)+SUM(T104:U104)+SUM(K105:L105)+SUM(R105+S105)</f>
        <v>0</v>
      </c>
      <c r="X104" s="110">
        <f>+V104</f>
        <v>0</v>
      </c>
      <c r="Y104" s="113" t="s">
        <v>91</v>
      </c>
      <c r="Z104" s="113" t="str">
        <f>VLOOKUP(C104,Tarif!A:B,2,FALSE)</f>
        <v>#N/A</v>
      </c>
      <c r="AA104" s="114" t="s">
        <v>93</v>
      </c>
      <c r="AB104" s="113" t="str">
        <f t="shared" ref="AB104:AB105" si="187">X104*Z104</f>
        <v>#N/A</v>
      </c>
      <c r="AC104" s="116">
        <f>COUNTIFS(F104:U104,"&gt;=2")+COUNTIFS(F105:T105,"&gt;=2")-AC105</f>
        <v>0</v>
      </c>
      <c r="AD104" s="113" t="str">
        <f>VLOOKUP(C104,Tarif!D:E,2,FALSE)</f>
        <v>#N/A</v>
      </c>
      <c r="AE104" s="113" t="str">
        <f t="shared" ref="AE104:AE105" si="188">+AD104*AC104</f>
        <v>#N/A</v>
      </c>
      <c r="AF104" s="113"/>
      <c r="AG104" s="113" t="str">
        <f t="shared" ref="AG104:AG105" si="189">AB104+AE104</f>
        <v>#N/A</v>
      </c>
      <c r="AH104" s="113" t="str">
        <f>VLOOKUP(C104,Tarif!G:H,2,FALSE)*AG104</f>
        <v>#N/A</v>
      </c>
      <c r="AI104" s="118" t="str">
        <f t="shared" ref="AI104:AI105" si="190">AG104-AH104</f>
        <v>#N/A</v>
      </c>
      <c r="AJ104" s="204"/>
      <c r="AK104" s="134"/>
      <c r="AL104" s="121"/>
      <c r="AM104" s="90"/>
      <c r="AN104" s="91"/>
      <c r="AO104" s="257"/>
      <c r="AP104" s="257"/>
      <c r="AQ104" s="257"/>
      <c r="AR104" s="257"/>
      <c r="AS104" s="257"/>
      <c r="AT104" s="257"/>
      <c r="AU104" s="257"/>
      <c r="AV104" s="257"/>
      <c r="AW104" s="257"/>
      <c r="AX104" s="257"/>
      <c r="AY104" s="257"/>
      <c r="AZ104" s="257"/>
      <c r="BA104" s="257"/>
      <c r="BB104" s="257"/>
      <c r="BC104" s="257"/>
      <c r="BD104" s="257"/>
    </row>
    <row r="105" ht="15.75" hidden="1" customHeight="1">
      <c r="A105" s="41"/>
      <c r="B105" s="66"/>
      <c r="C105" s="66"/>
      <c r="E105" s="42"/>
      <c r="F105" s="125"/>
      <c r="G105" s="125"/>
      <c r="H105" s="125"/>
      <c r="I105" s="125"/>
      <c r="J105" s="125"/>
      <c r="K105" s="125"/>
      <c r="L105" s="125"/>
      <c r="M105" s="125"/>
      <c r="N105" s="125"/>
      <c r="O105" s="125"/>
      <c r="P105" s="125"/>
      <c r="Q105" s="125"/>
      <c r="R105" s="125"/>
      <c r="S105" s="125"/>
      <c r="T105" s="125"/>
      <c r="U105" s="125"/>
      <c r="V105" s="126"/>
      <c r="W105" s="126"/>
      <c r="X105" s="127">
        <f>+W104</f>
        <v>0</v>
      </c>
      <c r="Y105" s="128" t="s">
        <v>91</v>
      </c>
      <c r="Z105" s="128" t="str">
        <f>Z104*2</f>
        <v>#N/A</v>
      </c>
      <c r="AA105" s="129" t="s">
        <v>93</v>
      </c>
      <c r="AB105" s="128" t="str">
        <f t="shared" si="187"/>
        <v>#N/A</v>
      </c>
      <c r="AC105" s="130">
        <f>COUNTIFS(F104:G104,"&gt;=2")+COUNTIFS(M104:N104,"&gt;=2")+COUNTIFS(K105:L105,"&gt;=2")+COUNTIFS(R105:S105,"&gt;=2")+COUNTIFS(T104:U104,"&gt;=2")</f>
        <v>0</v>
      </c>
      <c r="AD105" s="128" t="str">
        <f>AD104</f>
        <v>#N/A</v>
      </c>
      <c r="AE105" s="128" t="str">
        <f t="shared" si="188"/>
        <v>#N/A</v>
      </c>
      <c r="AF105" s="128"/>
      <c r="AG105" s="128" t="str">
        <f t="shared" si="189"/>
        <v>#N/A</v>
      </c>
      <c r="AH105" s="128" t="str">
        <f>VLOOKUP(C104,Tarif!G:H,2,FALSE)*AG105</f>
        <v>#N/A</v>
      </c>
      <c r="AI105" s="131" t="str">
        <f t="shared" si="190"/>
        <v>#N/A</v>
      </c>
      <c r="AJ105" s="204"/>
      <c r="AK105" s="134"/>
      <c r="AL105" s="133"/>
      <c r="AM105" s="90"/>
      <c r="AN105" s="91"/>
      <c r="AO105" s="257"/>
      <c r="AP105" s="257"/>
      <c r="AQ105" s="257"/>
      <c r="AR105" s="257"/>
      <c r="AS105" s="257"/>
      <c r="AT105" s="257"/>
      <c r="AU105" s="257"/>
      <c r="AV105" s="257"/>
      <c r="AW105" s="257"/>
      <c r="AX105" s="257"/>
      <c r="AY105" s="257"/>
      <c r="AZ105" s="257"/>
      <c r="BA105" s="257"/>
      <c r="BB105" s="257"/>
      <c r="BC105" s="257"/>
      <c r="BD105" s="257"/>
    </row>
    <row r="106" ht="15.75" hidden="1" customHeight="1">
      <c r="A106" s="67"/>
      <c r="B106" s="73"/>
      <c r="C106" s="73"/>
      <c r="E106" s="68"/>
      <c r="F106" s="135"/>
      <c r="G106" s="136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8"/>
      <c r="W106" s="138"/>
      <c r="X106" s="139">
        <f>SUM(X104:X105)</f>
        <v>0</v>
      </c>
      <c r="Y106" s="140"/>
      <c r="Z106" s="141"/>
      <c r="AA106" s="140"/>
      <c r="AB106" s="142" t="str">
        <f t="shared" ref="AB106:AC106" si="191">SUM(AB104:AB105)</f>
        <v>#N/A</v>
      </c>
      <c r="AC106" s="143">
        <f t="shared" si="191"/>
        <v>0</v>
      </c>
      <c r="AD106" s="140"/>
      <c r="AE106" s="142" t="str">
        <f>SUM(AE104:AE105)</f>
        <v>#N/A</v>
      </c>
      <c r="AF106" s="142" t="s">
        <v>95</v>
      </c>
      <c r="AG106" s="142" t="str">
        <f t="shared" ref="AG106:AI106" si="192">SUM(AG104:AG105)</f>
        <v>#N/A</v>
      </c>
      <c r="AH106" s="142" t="str">
        <f t="shared" si="192"/>
        <v>#N/A</v>
      </c>
      <c r="AI106" s="144" t="str">
        <f t="shared" si="192"/>
        <v>#N/A</v>
      </c>
      <c r="AJ106" s="216"/>
      <c r="AK106" s="201"/>
      <c r="AL106" s="146" t="str">
        <f>VLOOKUP(D104,NIP!A:G,6,FALSE)</f>
        <v>#N/A</v>
      </c>
      <c r="AM106" s="122" t="str">
        <f>VLOOKUP(D104,NIP!A:G,5,FALSE)</f>
        <v>#N/A</v>
      </c>
      <c r="AN106" s="90" t="str">
        <f>AJ106-AM106</f>
        <v>#N/A</v>
      </c>
      <c r="AO106" s="257"/>
      <c r="AP106" s="257"/>
      <c r="AQ106" s="257"/>
      <c r="AR106" s="257"/>
      <c r="AS106" s="257"/>
      <c r="AT106" s="257"/>
      <c r="AU106" s="257"/>
      <c r="AV106" s="257"/>
      <c r="AW106" s="257"/>
      <c r="AX106" s="257"/>
      <c r="AY106" s="257"/>
      <c r="AZ106" s="257"/>
      <c r="BA106" s="257"/>
      <c r="BB106" s="257"/>
      <c r="BC106" s="257"/>
      <c r="BD106" s="257"/>
    </row>
    <row r="107" ht="15.75" hidden="1" customHeight="1">
      <c r="A107" s="202">
        <v>26.0</v>
      </c>
      <c r="B107" s="96" t="str">
        <f>VLOOKUP(D107,NIP!A:F,2,FALSE)</f>
        <v>#N/A</v>
      </c>
      <c r="C107" s="98" t="str">
        <f>VLOOKUP(D107,NIP!A:F,3,FALSE)</f>
        <v>#N/A</v>
      </c>
      <c r="D107" s="100"/>
      <c r="E107" s="103" t="str">
        <f>VLOOKUP(D107,NIP!A:F,4,FALSE)</f>
        <v>#N/A</v>
      </c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6">
        <f>SUM(F107:U107)+SUM(F108:T108)-W107</f>
        <v>0</v>
      </c>
      <c r="W107" s="106">
        <f>SUM(F107:G107)+SUM(M107:N107)+SUM(T107:U107)+SUM(K108:L108)+SUM(R108+S108)</f>
        <v>0</v>
      </c>
      <c r="X107" s="110">
        <f>+V107</f>
        <v>0</v>
      </c>
      <c r="Y107" s="113" t="s">
        <v>91</v>
      </c>
      <c r="Z107" s="113" t="str">
        <f>VLOOKUP(C107,Tarif!A:B,2,FALSE)</f>
        <v>#N/A</v>
      </c>
      <c r="AA107" s="114" t="s">
        <v>93</v>
      </c>
      <c r="AB107" s="113" t="str">
        <f t="shared" ref="AB107:AB108" si="193">X107*Z107</f>
        <v>#N/A</v>
      </c>
      <c r="AC107" s="116">
        <f>COUNTIFS(F107:U107,"&gt;=2")+COUNTIFS(F108:T108,"&gt;=2")-AC108</f>
        <v>0</v>
      </c>
      <c r="AD107" s="113" t="str">
        <f>VLOOKUP(C107,Tarif!D:E,2,FALSE)</f>
        <v>#N/A</v>
      </c>
      <c r="AE107" s="113" t="str">
        <f t="shared" ref="AE107:AE108" si="194">+AD107*AC107</f>
        <v>#N/A</v>
      </c>
      <c r="AF107" s="113"/>
      <c r="AG107" s="113" t="str">
        <f t="shared" ref="AG107:AG108" si="195">AB107+AE107</f>
        <v>#N/A</v>
      </c>
      <c r="AH107" s="113" t="str">
        <f>VLOOKUP(C107,Tarif!G:H,2,FALSE)*AG107</f>
        <v>#N/A</v>
      </c>
      <c r="AI107" s="118" t="str">
        <f t="shared" ref="AI107:AI108" si="196">AG107-AH107</f>
        <v>#N/A</v>
      </c>
      <c r="AJ107" s="204"/>
      <c r="AK107" s="134"/>
      <c r="AL107" s="121"/>
      <c r="AM107" s="90"/>
      <c r="AN107" s="91"/>
      <c r="AO107" s="257"/>
      <c r="AP107" s="257"/>
      <c r="AQ107" s="257"/>
      <c r="AR107" s="257"/>
      <c r="AS107" s="257"/>
      <c r="AT107" s="257"/>
      <c r="AU107" s="257"/>
      <c r="AV107" s="257"/>
      <c r="AW107" s="257"/>
      <c r="AX107" s="257"/>
      <c r="AY107" s="257"/>
      <c r="AZ107" s="257"/>
      <c r="BA107" s="257"/>
      <c r="BB107" s="257"/>
      <c r="BC107" s="257"/>
      <c r="BD107" s="257"/>
    </row>
    <row r="108" ht="15.75" hidden="1" customHeight="1">
      <c r="A108" s="41"/>
      <c r="B108" s="66"/>
      <c r="C108" s="66"/>
      <c r="E108" s="42"/>
      <c r="F108" s="125"/>
      <c r="G108" s="125"/>
      <c r="H108" s="125"/>
      <c r="I108" s="125"/>
      <c r="J108" s="125"/>
      <c r="K108" s="125"/>
      <c r="L108" s="125"/>
      <c r="M108" s="125"/>
      <c r="N108" s="125"/>
      <c r="O108" s="125"/>
      <c r="P108" s="125"/>
      <c r="Q108" s="125"/>
      <c r="R108" s="125"/>
      <c r="S108" s="125"/>
      <c r="T108" s="125"/>
      <c r="U108" s="125"/>
      <c r="V108" s="126"/>
      <c r="W108" s="126"/>
      <c r="X108" s="127">
        <f>+W107</f>
        <v>0</v>
      </c>
      <c r="Y108" s="128" t="s">
        <v>91</v>
      </c>
      <c r="Z108" s="128" t="str">
        <f>Z107*2</f>
        <v>#N/A</v>
      </c>
      <c r="AA108" s="129" t="s">
        <v>93</v>
      </c>
      <c r="AB108" s="128" t="str">
        <f t="shared" si="193"/>
        <v>#N/A</v>
      </c>
      <c r="AC108" s="130">
        <f>COUNTIFS(F107:G107,"&gt;=2")+COUNTIFS(M107:N107,"&gt;=2")+COUNTIFS(K108:L108,"&gt;=2")+COUNTIFS(R108:S108,"&gt;=2")+COUNTIFS(T107:U107,"&gt;=2")</f>
        <v>0</v>
      </c>
      <c r="AD108" s="128" t="str">
        <f>AD107</f>
        <v>#N/A</v>
      </c>
      <c r="AE108" s="128" t="str">
        <f t="shared" si="194"/>
        <v>#N/A</v>
      </c>
      <c r="AF108" s="128"/>
      <c r="AG108" s="128" t="str">
        <f t="shared" si="195"/>
        <v>#N/A</v>
      </c>
      <c r="AH108" s="128" t="str">
        <f>VLOOKUP(C107,Tarif!G:H,2,FALSE)*AG108</f>
        <v>#N/A</v>
      </c>
      <c r="AI108" s="131" t="str">
        <f t="shared" si="196"/>
        <v>#N/A</v>
      </c>
      <c r="AJ108" s="204"/>
      <c r="AK108" s="134"/>
      <c r="AL108" s="133"/>
      <c r="AM108" s="90"/>
      <c r="AN108" s="91"/>
      <c r="AO108" s="257"/>
      <c r="AP108" s="257"/>
      <c r="AQ108" s="257"/>
      <c r="AR108" s="257"/>
      <c r="AS108" s="257"/>
      <c r="AT108" s="257"/>
      <c r="AU108" s="257"/>
      <c r="AV108" s="257"/>
      <c r="AW108" s="257"/>
      <c r="AX108" s="257"/>
      <c r="AY108" s="257"/>
      <c r="AZ108" s="257"/>
      <c r="BA108" s="257"/>
      <c r="BB108" s="257"/>
      <c r="BC108" s="257"/>
      <c r="BD108" s="257"/>
    </row>
    <row r="109" ht="15.75" hidden="1" customHeight="1">
      <c r="A109" s="67"/>
      <c r="B109" s="73"/>
      <c r="C109" s="73"/>
      <c r="E109" s="68"/>
      <c r="F109" s="135"/>
      <c r="G109" s="136"/>
      <c r="H109" s="136"/>
      <c r="I109" s="136"/>
      <c r="J109" s="136"/>
      <c r="K109" s="136"/>
      <c r="L109" s="136"/>
      <c r="M109" s="136"/>
      <c r="N109" s="136"/>
      <c r="O109" s="136"/>
      <c r="P109" s="136"/>
      <c r="Q109" s="136"/>
      <c r="R109" s="136"/>
      <c r="S109" s="136"/>
      <c r="T109" s="136"/>
      <c r="U109" s="136"/>
      <c r="V109" s="138"/>
      <c r="W109" s="138"/>
      <c r="X109" s="139">
        <f>SUM(X107:X108)</f>
        <v>0</v>
      </c>
      <c r="Y109" s="140"/>
      <c r="Z109" s="141"/>
      <c r="AA109" s="140"/>
      <c r="AB109" s="142" t="str">
        <f t="shared" ref="AB109:AC109" si="197">SUM(AB107:AB108)</f>
        <v>#N/A</v>
      </c>
      <c r="AC109" s="143">
        <f t="shared" si="197"/>
        <v>0</v>
      </c>
      <c r="AD109" s="140"/>
      <c r="AE109" s="142" t="str">
        <f>SUM(AE107:AE108)</f>
        <v>#N/A</v>
      </c>
      <c r="AF109" s="142" t="s">
        <v>95</v>
      </c>
      <c r="AG109" s="142" t="str">
        <f t="shared" ref="AG109:AI109" si="198">SUM(AG107:AG108)</f>
        <v>#N/A</v>
      </c>
      <c r="AH109" s="142" t="str">
        <f t="shared" si="198"/>
        <v>#N/A</v>
      </c>
      <c r="AI109" s="144" t="str">
        <f t="shared" si="198"/>
        <v>#N/A</v>
      </c>
      <c r="AJ109" s="216"/>
      <c r="AK109" s="201"/>
      <c r="AL109" s="146" t="str">
        <f>VLOOKUP(D107,NIP!A:G,6,FALSE)</f>
        <v>#N/A</v>
      </c>
      <c r="AM109" s="122" t="str">
        <f>VLOOKUP(D107,NIP!A:G,5,FALSE)</f>
        <v>#N/A</v>
      </c>
      <c r="AN109" s="90" t="str">
        <f>AJ109-AM109</f>
        <v>#N/A</v>
      </c>
      <c r="AO109" s="257"/>
      <c r="AP109" s="257"/>
      <c r="AQ109" s="257"/>
      <c r="AR109" s="257"/>
      <c r="AS109" s="257"/>
      <c r="AT109" s="257"/>
      <c r="AU109" s="257"/>
      <c r="AV109" s="257"/>
      <c r="AW109" s="257"/>
      <c r="AX109" s="257"/>
      <c r="AY109" s="257"/>
      <c r="AZ109" s="257"/>
      <c r="BA109" s="257"/>
      <c r="BB109" s="257"/>
      <c r="BC109" s="257"/>
      <c r="BD109" s="257"/>
    </row>
    <row r="110" ht="15.75" hidden="1" customHeight="1">
      <c r="A110" s="93">
        <v>27.0</v>
      </c>
      <c r="B110" s="96" t="str">
        <f>VLOOKUP(D110,NIP!A:F,2,FALSE)</f>
        <v>#N/A</v>
      </c>
      <c r="C110" s="98" t="str">
        <f>VLOOKUP(D110,NIP!A:F,3,FALSE)</f>
        <v>#N/A</v>
      </c>
      <c r="D110" s="100"/>
      <c r="E110" s="103" t="str">
        <f>VLOOKUP(D110,NIP!A:F,4,FALSE)</f>
        <v>#N/A</v>
      </c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6">
        <f>SUM(F110:U110)+SUM(F111:T111)-W110</f>
        <v>0</v>
      </c>
      <c r="W110" s="106">
        <f>SUM(F110:G110)+SUM(M110:N110)+SUM(T110:U110)+SUM(K111:L111)+SUM(R111+S111)</f>
        <v>0</v>
      </c>
      <c r="X110" s="110">
        <f>+V110</f>
        <v>0</v>
      </c>
      <c r="Y110" s="113" t="s">
        <v>91</v>
      </c>
      <c r="Z110" s="113" t="str">
        <f>VLOOKUP(C110,Tarif!A:B,2,FALSE)</f>
        <v>#N/A</v>
      </c>
      <c r="AA110" s="114" t="s">
        <v>93</v>
      </c>
      <c r="AB110" s="113" t="str">
        <f t="shared" ref="AB110:AB111" si="199">X110*Z110</f>
        <v>#N/A</v>
      </c>
      <c r="AC110" s="116">
        <f>COUNTIFS(F110:U110,"&gt;=2")+COUNTIFS(F111:T111,"&gt;=2")-AC111</f>
        <v>0</v>
      </c>
      <c r="AD110" s="113" t="str">
        <f>VLOOKUP(C110,Tarif!D:E,2,FALSE)</f>
        <v>#N/A</v>
      </c>
      <c r="AE110" s="113" t="str">
        <f t="shared" ref="AE110:AE111" si="200">+AD110*AC110</f>
        <v>#N/A</v>
      </c>
      <c r="AF110" s="113"/>
      <c r="AG110" s="113" t="str">
        <f t="shared" ref="AG110:AG111" si="201">AB110+AE110</f>
        <v>#N/A</v>
      </c>
      <c r="AH110" s="113" t="str">
        <f>VLOOKUP(C110,Tarif!G:H,2,FALSE)*AG110</f>
        <v>#N/A</v>
      </c>
      <c r="AI110" s="118" t="str">
        <f t="shared" ref="AI110:AI111" si="202">AG110-AH110</f>
        <v>#N/A</v>
      </c>
      <c r="AJ110" s="204"/>
      <c r="AK110" s="134"/>
      <c r="AL110" s="121"/>
      <c r="AM110" s="90"/>
      <c r="AN110" s="91"/>
      <c r="AO110" s="257"/>
      <c r="AP110" s="257"/>
      <c r="AQ110" s="257"/>
      <c r="AR110" s="257"/>
      <c r="AS110" s="257"/>
      <c r="AT110" s="257"/>
      <c r="AU110" s="257"/>
      <c r="AV110" s="257"/>
      <c r="AW110" s="257"/>
      <c r="AX110" s="257"/>
      <c r="AY110" s="257"/>
      <c r="AZ110" s="257"/>
      <c r="BA110" s="257"/>
      <c r="BB110" s="257"/>
      <c r="BC110" s="257"/>
      <c r="BD110" s="257"/>
    </row>
    <row r="111" ht="15.75" hidden="1" customHeight="1">
      <c r="A111" s="41"/>
      <c r="B111" s="66"/>
      <c r="C111" s="66"/>
      <c r="E111" s="42"/>
      <c r="F111" s="125"/>
      <c r="G111" s="125"/>
      <c r="H111" s="125"/>
      <c r="I111" s="125"/>
      <c r="J111" s="125"/>
      <c r="K111" s="125"/>
      <c r="L111" s="125"/>
      <c r="M111" s="125"/>
      <c r="N111" s="125"/>
      <c r="O111" s="125"/>
      <c r="P111" s="125"/>
      <c r="Q111" s="125"/>
      <c r="R111" s="125"/>
      <c r="S111" s="125"/>
      <c r="T111" s="125"/>
      <c r="U111" s="125"/>
      <c r="V111" s="126"/>
      <c r="W111" s="126"/>
      <c r="X111" s="127">
        <f>+W110</f>
        <v>0</v>
      </c>
      <c r="Y111" s="128" t="s">
        <v>91</v>
      </c>
      <c r="Z111" s="128" t="str">
        <f>Z110*2</f>
        <v>#N/A</v>
      </c>
      <c r="AA111" s="129" t="s">
        <v>93</v>
      </c>
      <c r="AB111" s="128" t="str">
        <f t="shared" si="199"/>
        <v>#N/A</v>
      </c>
      <c r="AC111" s="130">
        <f>COUNTIFS(F110:G110,"&gt;=2")+COUNTIFS(M110:N110,"&gt;=2")+COUNTIFS(K111:L111,"&gt;=2")+COUNTIFS(R111:S111,"&gt;=2")+COUNTIFS(T110:U110,"&gt;=2")</f>
        <v>0</v>
      </c>
      <c r="AD111" s="128" t="str">
        <f>AD110</f>
        <v>#N/A</v>
      </c>
      <c r="AE111" s="128" t="str">
        <f t="shared" si="200"/>
        <v>#N/A</v>
      </c>
      <c r="AF111" s="128"/>
      <c r="AG111" s="128" t="str">
        <f t="shared" si="201"/>
        <v>#N/A</v>
      </c>
      <c r="AH111" s="128" t="str">
        <f>VLOOKUP(C110,Tarif!G:H,2,FALSE)*AG111</f>
        <v>#N/A</v>
      </c>
      <c r="AI111" s="131" t="str">
        <f t="shared" si="202"/>
        <v>#N/A</v>
      </c>
      <c r="AJ111" s="204"/>
      <c r="AK111" s="134"/>
      <c r="AL111" s="133"/>
      <c r="AM111" s="90"/>
      <c r="AN111" s="91"/>
      <c r="AO111" s="257"/>
      <c r="AP111" s="257"/>
      <c r="AQ111" s="257"/>
      <c r="AR111" s="257"/>
      <c r="AS111" s="257"/>
      <c r="AT111" s="257"/>
      <c r="AU111" s="257"/>
      <c r="AV111" s="257"/>
      <c r="AW111" s="257"/>
      <c r="AX111" s="257"/>
      <c r="AY111" s="257"/>
      <c r="AZ111" s="257"/>
      <c r="BA111" s="257"/>
      <c r="BB111" s="257"/>
      <c r="BC111" s="257"/>
      <c r="BD111" s="257"/>
    </row>
    <row r="112" ht="15.75" hidden="1" customHeight="1">
      <c r="A112" s="67"/>
      <c r="B112" s="73"/>
      <c r="C112" s="73"/>
      <c r="E112" s="68"/>
      <c r="F112" s="135"/>
      <c r="G112" s="136"/>
      <c r="H112" s="136"/>
      <c r="I112" s="136"/>
      <c r="J112" s="136"/>
      <c r="K112" s="136"/>
      <c r="L112" s="136"/>
      <c r="M112" s="136"/>
      <c r="N112" s="136"/>
      <c r="O112" s="136"/>
      <c r="P112" s="136"/>
      <c r="Q112" s="136"/>
      <c r="R112" s="136"/>
      <c r="S112" s="136"/>
      <c r="T112" s="136"/>
      <c r="U112" s="136"/>
      <c r="V112" s="138"/>
      <c r="W112" s="138"/>
      <c r="X112" s="139">
        <f>SUM(X110:X111)</f>
        <v>0</v>
      </c>
      <c r="Y112" s="140"/>
      <c r="Z112" s="141"/>
      <c r="AA112" s="140"/>
      <c r="AB112" s="142" t="str">
        <f t="shared" ref="AB112:AC112" si="203">SUM(AB110:AB111)</f>
        <v>#N/A</v>
      </c>
      <c r="AC112" s="143">
        <f t="shared" si="203"/>
        <v>0</v>
      </c>
      <c r="AD112" s="140"/>
      <c r="AE112" s="142" t="str">
        <f>SUM(AE110:AE111)</f>
        <v>#N/A</v>
      </c>
      <c r="AF112" s="142" t="s">
        <v>95</v>
      </c>
      <c r="AG112" s="142" t="str">
        <f t="shared" ref="AG112:AI112" si="204">SUM(AG110:AG111)</f>
        <v>#N/A</v>
      </c>
      <c r="AH112" s="142" t="str">
        <f t="shared" si="204"/>
        <v>#N/A</v>
      </c>
      <c r="AI112" s="144" t="str">
        <f t="shared" si="204"/>
        <v>#N/A</v>
      </c>
      <c r="AJ112" s="216"/>
      <c r="AK112" s="201"/>
      <c r="AL112" s="146" t="str">
        <f>VLOOKUP(D110,NIP!A:G,6,FALSE)</f>
        <v>#N/A</v>
      </c>
      <c r="AM112" s="122" t="str">
        <f>VLOOKUP(D110,NIP!A:G,5,FALSE)</f>
        <v>#N/A</v>
      </c>
      <c r="AN112" s="90" t="str">
        <f>AJ112-AM112</f>
        <v>#N/A</v>
      </c>
      <c r="AO112" s="257"/>
      <c r="AP112" s="257"/>
      <c r="AQ112" s="257"/>
      <c r="AR112" s="257"/>
      <c r="AS112" s="257"/>
      <c r="AT112" s="257"/>
      <c r="AU112" s="257"/>
      <c r="AV112" s="257"/>
      <c r="AW112" s="257"/>
      <c r="AX112" s="257"/>
      <c r="AY112" s="257"/>
      <c r="AZ112" s="257"/>
      <c r="BA112" s="257"/>
      <c r="BB112" s="257"/>
      <c r="BC112" s="257"/>
      <c r="BD112" s="257"/>
    </row>
    <row r="113" ht="15.75" hidden="1" customHeight="1">
      <c r="A113" s="202">
        <v>28.0</v>
      </c>
      <c r="B113" s="96" t="str">
        <f>VLOOKUP(D113,NIP!A:F,2,FALSE)</f>
        <v>#N/A</v>
      </c>
      <c r="C113" s="98" t="str">
        <f>VLOOKUP(D113,NIP!A:F,3,FALSE)</f>
        <v>#N/A</v>
      </c>
      <c r="D113" s="100"/>
      <c r="E113" s="103" t="str">
        <f>VLOOKUP(D113,NIP!A:F,4,FALSE)</f>
        <v>#N/A</v>
      </c>
      <c r="F113" s="104"/>
      <c r="G113" s="104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6">
        <f>SUM(F113:U113)+SUM(F114:T114)-W113</f>
        <v>0</v>
      </c>
      <c r="W113" s="106">
        <f>SUM(F113:G113)+SUM(M113:N113)+SUM(T113:U113)+SUM(K114:L114)+SUM(R114+S114)</f>
        <v>0</v>
      </c>
      <c r="X113" s="110">
        <f>+V113</f>
        <v>0</v>
      </c>
      <c r="Y113" s="113" t="s">
        <v>91</v>
      </c>
      <c r="Z113" s="113" t="str">
        <f>VLOOKUP(C113,Tarif!A:B,2,FALSE)</f>
        <v>#N/A</v>
      </c>
      <c r="AA113" s="114" t="s">
        <v>93</v>
      </c>
      <c r="AB113" s="113" t="str">
        <f t="shared" ref="AB113:AB114" si="205">X113*Z113</f>
        <v>#N/A</v>
      </c>
      <c r="AC113" s="116">
        <f>COUNTIFS(F113:U113,"&gt;=2")+COUNTIFS(F114:T114,"&gt;=2")-AC114</f>
        <v>0</v>
      </c>
      <c r="AD113" s="113" t="str">
        <f>VLOOKUP(C113,Tarif!D:E,2,FALSE)</f>
        <v>#N/A</v>
      </c>
      <c r="AE113" s="113" t="str">
        <f t="shared" ref="AE113:AE114" si="206">+AD113*AC113</f>
        <v>#N/A</v>
      </c>
      <c r="AF113" s="113"/>
      <c r="AG113" s="113" t="str">
        <f t="shared" ref="AG113:AG114" si="207">AB113+AE113</f>
        <v>#N/A</v>
      </c>
      <c r="AH113" s="113" t="str">
        <f>VLOOKUP(C113,Tarif!G:H,2,FALSE)*AG113</f>
        <v>#N/A</v>
      </c>
      <c r="AI113" s="118" t="str">
        <f t="shared" ref="AI113:AI114" si="208">AG113-AH113</f>
        <v>#N/A</v>
      </c>
      <c r="AJ113" s="204"/>
      <c r="AK113" s="134"/>
      <c r="AL113" s="121"/>
      <c r="AM113" s="90"/>
      <c r="AN113" s="91"/>
      <c r="AO113" s="257"/>
      <c r="AP113" s="257"/>
      <c r="AQ113" s="257"/>
      <c r="AR113" s="257"/>
      <c r="AS113" s="257"/>
      <c r="AT113" s="257"/>
      <c r="AU113" s="257"/>
      <c r="AV113" s="257"/>
      <c r="AW113" s="257"/>
      <c r="AX113" s="257"/>
      <c r="AY113" s="257"/>
      <c r="AZ113" s="257"/>
      <c r="BA113" s="257"/>
      <c r="BB113" s="257"/>
      <c r="BC113" s="257"/>
      <c r="BD113" s="257"/>
    </row>
    <row r="114" ht="15.75" hidden="1" customHeight="1">
      <c r="A114" s="41"/>
      <c r="B114" s="66"/>
      <c r="C114" s="66"/>
      <c r="E114" s="42"/>
      <c r="F114" s="125"/>
      <c r="G114" s="125"/>
      <c r="H114" s="125"/>
      <c r="I114" s="125"/>
      <c r="J114" s="125"/>
      <c r="K114" s="125"/>
      <c r="L114" s="125"/>
      <c r="M114" s="125"/>
      <c r="N114" s="125"/>
      <c r="O114" s="125"/>
      <c r="P114" s="125"/>
      <c r="Q114" s="125"/>
      <c r="R114" s="125"/>
      <c r="S114" s="125"/>
      <c r="T114" s="125"/>
      <c r="U114" s="125"/>
      <c r="V114" s="126"/>
      <c r="W114" s="126"/>
      <c r="X114" s="127">
        <f>+W113</f>
        <v>0</v>
      </c>
      <c r="Y114" s="128" t="s">
        <v>91</v>
      </c>
      <c r="Z114" s="128" t="str">
        <f>Z113*2</f>
        <v>#N/A</v>
      </c>
      <c r="AA114" s="129" t="s">
        <v>93</v>
      </c>
      <c r="AB114" s="128" t="str">
        <f t="shared" si="205"/>
        <v>#N/A</v>
      </c>
      <c r="AC114" s="130">
        <f>COUNTIFS(F113:G113,"&gt;=2")+COUNTIFS(M113:N113,"&gt;=2")+COUNTIFS(K114:L114,"&gt;=2")+COUNTIFS(R114:S114,"&gt;=2")+COUNTIFS(T113:U113,"&gt;=2")</f>
        <v>0</v>
      </c>
      <c r="AD114" s="128" t="str">
        <f>AD113</f>
        <v>#N/A</v>
      </c>
      <c r="AE114" s="128" t="str">
        <f t="shared" si="206"/>
        <v>#N/A</v>
      </c>
      <c r="AF114" s="128"/>
      <c r="AG114" s="128" t="str">
        <f t="shared" si="207"/>
        <v>#N/A</v>
      </c>
      <c r="AH114" s="128" t="str">
        <f>VLOOKUP(C113,Tarif!G:H,2,FALSE)*AG114</f>
        <v>#N/A</v>
      </c>
      <c r="AI114" s="131" t="str">
        <f t="shared" si="208"/>
        <v>#N/A</v>
      </c>
      <c r="AJ114" s="204"/>
      <c r="AK114" s="134"/>
      <c r="AL114" s="133"/>
      <c r="AM114" s="90"/>
      <c r="AN114" s="91"/>
      <c r="AO114" s="257"/>
      <c r="AP114" s="257"/>
      <c r="AQ114" s="257"/>
      <c r="AR114" s="257"/>
      <c r="AS114" s="257"/>
      <c r="AT114" s="257"/>
      <c r="AU114" s="257"/>
      <c r="AV114" s="257"/>
      <c r="AW114" s="257"/>
      <c r="AX114" s="257"/>
      <c r="AY114" s="257"/>
      <c r="AZ114" s="257"/>
      <c r="BA114" s="257"/>
      <c r="BB114" s="257"/>
      <c r="BC114" s="257"/>
      <c r="BD114" s="257"/>
    </row>
    <row r="115" ht="15.75" hidden="1" customHeight="1">
      <c r="A115" s="67"/>
      <c r="B115" s="73"/>
      <c r="C115" s="73"/>
      <c r="E115" s="68"/>
      <c r="F115" s="135"/>
      <c r="G115" s="136"/>
      <c r="H115" s="136"/>
      <c r="I115" s="136"/>
      <c r="J115" s="136"/>
      <c r="K115" s="136"/>
      <c r="L115" s="136"/>
      <c r="M115" s="136"/>
      <c r="N115" s="136"/>
      <c r="O115" s="136"/>
      <c r="P115" s="136"/>
      <c r="Q115" s="136"/>
      <c r="R115" s="136"/>
      <c r="S115" s="136"/>
      <c r="T115" s="136"/>
      <c r="U115" s="136"/>
      <c r="V115" s="138"/>
      <c r="W115" s="138"/>
      <c r="X115" s="139">
        <f>SUM(X113:X114)</f>
        <v>0</v>
      </c>
      <c r="Y115" s="140"/>
      <c r="Z115" s="141"/>
      <c r="AA115" s="140"/>
      <c r="AB115" s="142" t="str">
        <f t="shared" ref="AB115:AC115" si="209">SUM(AB113:AB114)</f>
        <v>#N/A</v>
      </c>
      <c r="AC115" s="143">
        <f t="shared" si="209"/>
        <v>0</v>
      </c>
      <c r="AD115" s="140"/>
      <c r="AE115" s="142" t="str">
        <f>SUM(AE113:AE114)</f>
        <v>#N/A</v>
      </c>
      <c r="AF115" s="142" t="s">
        <v>95</v>
      </c>
      <c r="AG115" s="142" t="str">
        <f t="shared" ref="AG115:AI115" si="210">SUM(AG113:AG114)</f>
        <v>#N/A</v>
      </c>
      <c r="AH115" s="142" t="str">
        <f t="shared" si="210"/>
        <v>#N/A</v>
      </c>
      <c r="AI115" s="144" t="str">
        <f t="shared" si="210"/>
        <v>#N/A</v>
      </c>
      <c r="AJ115" s="216"/>
      <c r="AK115" s="201"/>
      <c r="AL115" s="146" t="str">
        <f>VLOOKUP(D113,NIP!A:G,6,FALSE)</f>
        <v>#N/A</v>
      </c>
      <c r="AM115" s="122" t="str">
        <f>VLOOKUP(D113,NIP!A:G,5,FALSE)</f>
        <v>#N/A</v>
      </c>
      <c r="AN115" s="90" t="str">
        <f>AJ115-AM115</f>
        <v>#N/A</v>
      </c>
      <c r="AO115" s="257"/>
      <c r="AP115" s="257"/>
      <c r="AQ115" s="257"/>
      <c r="AR115" s="257"/>
      <c r="AS115" s="257"/>
      <c r="AT115" s="257"/>
      <c r="AU115" s="257"/>
      <c r="AV115" s="257"/>
      <c r="AW115" s="257"/>
      <c r="AX115" s="257"/>
      <c r="AY115" s="257"/>
      <c r="AZ115" s="257"/>
      <c r="BA115" s="257"/>
      <c r="BB115" s="257"/>
      <c r="BC115" s="257"/>
      <c r="BD115" s="257"/>
    </row>
    <row r="116" ht="15.75" hidden="1" customHeight="1">
      <c r="A116" s="93">
        <v>29.0</v>
      </c>
      <c r="B116" s="96" t="str">
        <f>VLOOKUP(D116,NIP!A:F,2,FALSE)</f>
        <v>#N/A</v>
      </c>
      <c r="C116" s="98" t="str">
        <f>VLOOKUP(D116,NIP!A:F,3,FALSE)</f>
        <v>#N/A</v>
      </c>
      <c r="D116" s="100"/>
      <c r="E116" s="103" t="str">
        <f>VLOOKUP(D116,NIP!A:F,4,FALSE)</f>
        <v>#N/A</v>
      </c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6">
        <f>SUM(F116:U116)+SUM(F117:T117)-W116</f>
        <v>0</v>
      </c>
      <c r="W116" s="106">
        <f>SUM(F116:G116)+SUM(M116:N116)+SUM(T116:U116)+SUM(K117:L117)+SUM(R117+S117)</f>
        <v>0</v>
      </c>
      <c r="X116" s="110">
        <f>+V116</f>
        <v>0</v>
      </c>
      <c r="Y116" s="113" t="s">
        <v>91</v>
      </c>
      <c r="Z116" s="113" t="str">
        <f>VLOOKUP(C116,Tarif!A:B,2,FALSE)</f>
        <v>#N/A</v>
      </c>
      <c r="AA116" s="114" t="s">
        <v>93</v>
      </c>
      <c r="AB116" s="113" t="str">
        <f t="shared" ref="AB116:AB117" si="211">X116*Z116</f>
        <v>#N/A</v>
      </c>
      <c r="AC116" s="116">
        <f>COUNTIFS(F116:U116,"&gt;=2")+COUNTIFS(F117:T117,"&gt;=2")-AC117</f>
        <v>0</v>
      </c>
      <c r="AD116" s="113" t="str">
        <f>VLOOKUP(C116,Tarif!D:E,2,FALSE)</f>
        <v>#N/A</v>
      </c>
      <c r="AE116" s="113" t="str">
        <f t="shared" ref="AE116:AE117" si="212">+AD116*AC116</f>
        <v>#N/A</v>
      </c>
      <c r="AF116" s="113"/>
      <c r="AG116" s="113" t="str">
        <f t="shared" ref="AG116:AG117" si="213">AB116+AE116</f>
        <v>#N/A</v>
      </c>
      <c r="AH116" s="113" t="str">
        <f>VLOOKUP(C116,Tarif!G:H,2,FALSE)*AG116</f>
        <v>#N/A</v>
      </c>
      <c r="AI116" s="118" t="str">
        <f t="shared" ref="AI116:AI117" si="214">AG116-AH116</f>
        <v>#N/A</v>
      </c>
      <c r="AJ116" s="204"/>
      <c r="AK116" s="134"/>
      <c r="AL116" s="121"/>
      <c r="AM116" s="90"/>
      <c r="AN116" s="91"/>
      <c r="AO116" s="257"/>
      <c r="AP116" s="257"/>
      <c r="AQ116" s="257"/>
      <c r="AR116" s="257"/>
      <c r="AS116" s="257"/>
      <c r="AT116" s="257"/>
      <c r="AU116" s="257"/>
      <c r="AV116" s="257"/>
      <c r="AW116" s="257"/>
      <c r="AX116" s="257"/>
      <c r="AY116" s="257"/>
      <c r="AZ116" s="257"/>
      <c r="BA116" s="257"/>
      <c r="BB116" s="257"/>
      <c r="BC116" s="257"/>
      <c r="BD116" s="257"/>
    </row>
    <row r="117" ht="15.75" hidden="1" customHeight="1">
      <c r="A117" s="41"/>
      <c r="B117" s="66"/>
      <c r="C117" s="66"/>
      <c r="E117" s="42"/>
      <c r="F117" s="125"/>
      <c r="G117" s="125"/>
      <c r="H117" s="125"/>
      <c r="I117" s="125"/>
      <c r="J117" s="125"/>
      <c r="K117" s="125"/>
      <c r="L117" s="125"/>
      <c r="M117" s="125"/>
      <c r="N117" s="125"/>
      <c r="O117" s="125"/>
      <c r="P117" s="125"/>
      <c r="Q117" s="125"/>
      <c r="R117" s="125"/>
      <c r="S117" s="125"/>
      <c r="T117" s="125"/>
      <c r="U117" s="125"/>
      <c r="V117" s="126"/>
      <c r="W117" s="126"/>
      <c r="X117" s="127">
        <f>+W116</f>
        <v>0</v>
      </c>
      <c r="Y117" s="128" t="s">
        <v>91</v>
      </c>
      <c r="Z117" s="128" t="str">
        <f>Z116*2</f>
        <v>#N/A</v>
      </c>
      <c r="AA117" s="129" t="s">
        <v>93</v>
      </c>
      <c r="AB117" s="128" t="str">
        <f t="shared" si="211"/>
        <v>#N/A</v>
      </c>
      <c r="AC117" s="130">
        <f>COUNTIFS(F116:G116,"&gt;=2")+COUNTIFS(M116:N116,"&gt;=2")+COUNTIFS(K117:L117,"&gt;=2")+COUNTIFS(R117:S117,"&gt;=2")+COUNTIFS(T116:U116,"&gt;=2")</f>
        <v>0</v>
      </c>
      <c r="AD117" s="128" t="str">
        <f>AD116</f>
        <v>#N/A</v>
      </c>
      <c r="AE117" s="128" t="str">
        <f t="shared" si="212"/>
        <v>#N/A</v>
      </c>
      <c r="AF117" s="128"/>
      <c r="AG117" s="128" t="str">
        <f t="shared" si="213"/>
        <v>#N/A</v>
      </c>
      <c r="AH117" s="128" t="str">
        <f>VLOOKUP(C116,Tarif!G:H,2,FALSE)*AG117</f>
        <v>#N/A</v>
      </c>
      <c r="AI117" s="131" t="str">
        <f t="shared" si="214"/>
        <v>#N/A</v>
      </c>
      <c r="AJ117" s="204"/>
      <c r="AK117" s="134"/>
      <c r="AL117" s="133"/>
      <c r="AM117" s="90"/>
      <c r="AN117" s="91"/>
      <c r="AO117" s="257"/>
      <c r="AP117" s="257"/>
      <c r="AQ117" s="257"/>
      <c r="AR117" s="257"/>
      <c r="AS117" s="257"/>
      <c r="AT117" s="257"/>
      <c r="AU117" s="257"/>
      <c r="AV117" s="257"/>
      <c r="AW117" s="257"/>
      <c r="AX117" s="257"/>
      <c r="AY117" s="257"/>
      <c r="AZ117" s="257"/>
      <c r="BA117" s="257"/>
      <c r="BB117" s="257"/>
      <c r="BC117" s="257"/>
      <c r="BD117" s="257"/>
    </row>
    <row r="118" ht="15.75" hidden="1" customHeight="1">
      <c r="A118" s="67"/>
      <c r="B118" s="73"/>
      <c r="C118" s="73"/>
      <c r="E118" s="68"/>
      <c r="F118" s="135"/>
      <c r="G118" s="136"/>
      <c r="H118" s="136"/>
      <c r="I118" s="136"/>
      <c r="J118" s="136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136"/>
      <c r="V118" s="138"/>
      <c r="W118" s="138"/>
      <c r="X118" s="139">
        <f>SUM(X116:X117)</f>
        <v>0</v>
      </c>
      <c r="Y118" s="140"/>
      <c r="Z118" s="141"/>
      <c r="AA118" s="140"/>
      <c r="AB118" s="142" t="str">
        <f t="shared" ref="AB118:AC118" si="215">SUM(AB116:AB117)</f>
        <v>#N/A</v>
      </c>
      <c r="AC118" s="143">
        <f t="shared" si="215"/>
        <v>0</v>
      </c>
      <c r="AD118" s="140"/>
      <c r="AE118" s="142" t="str">
        <f>SUM(AE116:AE117)</f>
        <v>#N/A</v>
      </c>
      <c r="AF118" s="142" t="s">
        <v>95</v>
      </c>
      <c r="AG118" s="142" t="str">
        <f t="shared" ref="AG118:AI118" si="216">SUM(AG116:AG117)</f>
        <v>#N/A</v>
      </c>
      <c r="AH118" s="142" t="str">
        <f t="shared" si="216"/>
        <v>#N/A</v>
      </c>
      <c r="AI118" s="144" t="str">
        <f t="shared" si="216"/>
        <v>#N/A</v>
      </c>
      <c r="AJ118" s="216"/>
      <c r="AK118" s="201"/>
      <c r="AL118" s="146" t="str">
        <f>VLOOKUP(D116,NIP!A:G,6,FALSE)</f>
        <v>#N/A</v>
      </c>
      <c r="AM118" s="122" t="str">
        <f>VLOOKUP(D116,NIP!A:G,5,FALSE)</f>
        <v>#N/A</v>
      </c>
      <c r="AN118" s="90" t="str">
        <f>AJ118-AM118</f>
        <v>#N/A</v>
      </c>
      <c r="AO118" s="257"/>
      <c r="AP118" s="257"/>
      <c r="AQ118" s="257"/>
      <c r="AR118" s="257"/>
      <c r="AS118" s="257"/>
      <c r="AT118" s="257"/>
      <c r="AU118" s="257"/>
      <c r="AV118" s="257"/>
      <c r="AW118" s="257"/>
      <c r="AX118" s="257"/>
      <c r="AY118" s="257"/>
      <c r="AZ118" s="257"/>
      <c r="BA118" s="257"/>
      <c r="BB118" s="257"/>
      <c r="BC118" s="257"/>
      <c r="BD118" s="257"/>
    </row>
    <row r="119" ht="15.75" hidden="1" customHeight="1">
      <c r="A119" s="202">
        <v>30.0</v>
      </c>
      <c r="B119" s="96" t="str">
        <f>VLOOKUP(D119,NIP!A:F,2,FALSE)</f>
        <v>#N/A</v>
      </c>
      <c r="C119" s="98" t="str">
        <f>VLOOKUP(D119,NIP!A:F,3,FALSE)</f>
        <v>#N/A</v>
      </c>
      <c r="D119" s="100"/>
      <c r="E119" s="103" t="str">
        <f>VLOOKUP(D119,NIP!A:F,4,FALSE)</f>
        <v>#N/A</v>
      </c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6">
        <f>SUM(F119:U119)+SUM(F120:T120)-W119</f>
        <v>0</v>
      </c>
      <c r="W119" s="106">
        <f>SUM(F119:G119)+SUM(M119:N119)+SUM(T119:U119)+SUM(K120:L120)+SUM(R120+S120)</f>
        <v>0</v>
      </c>
      <c r="X119" s="110">
        <f>+V119</f>
        <v>0</v>
      </c>
      <c r="Y119" s="113" t="s">
        <v>91</v>
      </c>
      <c r="Z119" s="113" t="str">
        <f>VLOOKUP(C119,Tarif!A:B,2,FALSE)</f>
        <v>#N/A</v>
      </c>
      <c r="AA119" s="114" t="s">
        <v>93</v>
      </c>
      <c r="AB119" s="113" t="str">
        <f t="shared" ref="AB119:AB120" si="217">X119*Z119</f>
        <v>#N/A</v>
      </c>
      <c r="AC119" s="116">
        <f>COUNTIFS(F119:U119,"&gt;=2")+COUNTIFS(F120:T120,"&gt;=2")-AC120</f>
        <v>0</v>
      </c>
      <c r="AD119" s="113" t="str">
        <f>VLOOKUP(C119,Tarif!D:E,2,FALSE)</f>
        <v>#N/A</v>
      </c>
      <c r="AE119" s="113" t="str">
        <f t="shared" ref="AE119:AE120" si="218">+AD119*AC119</f>
        <v>#N/A</v>
      </c>
      <c r="AF119" s="113"/>
      <c r="AG119" s="113" t="str">
        <f t="shared" ref="AG119:AG120" si="219">AB119+AE119</f>
        <v>#N/A</v>
      </c>
      <c r="AH119" s="113" t="str">
        <f>VLOOKUP(C119,Tarif!G:H,2,FALSE)*AG119</f>
        <v>#N/A</v>
      </c>
      <c r="AI119" s="118" t="str">
        <f t="shared" ref="AI119:AI120" si="220">AG119-AH119</f>
        <v>#N/A</v>
      </c>
      <c r="AJ119" s="204"/>
      <c r="AK119" s="134"/>
      <c r="AL119" s="121"/>
      <c r="AM119" s="90"/>
      <c r="AN119" s="91"/>
      <c r="AO119" s="257"/>
      <c r="AP119" s="257"/>
      <c r="AQ119" s="257"/>
      <c r="AR119" s="257"/>
      <c r="AS119" s="257"/>
      <c r="AT119" s="257"/>
      <c r="AU119" s="257"/>
      <c r="AV119" s="257"/>
      <c r="AW119" s="257"/>
      <c r="AX119" s="257"/>
      <c r="AY119" s="257"/>
      <c r="AZ119" s="257"/>
      <c r="BA119" s="257"/>
      <c r="BB119" s="257"/>
      <c r="BC119" s="257"/>
      <c r="BD119" s="257"/>
    </row>
    <row r="120" ht="15.75" hidden="1" customHeight="1">
      <c r="A120" s="41"/>
      <c r="B120" s="66"/>
      <c r="C120" s="66"/>
      <c r="E120" s="42"/>
      <c r="F120" s="125"/>
      <c r="G120" s="125"/>
      <c r="H120" s="125"/>
      <c r="I120" s="125"/>
      <c r="J120" s="125"/>
      <c r="K120" s="125"/>
      <c r="L120" s="125"/>
      <c r="M120" s="125"/>
      <c r="N120" s="125"/>
      <c r="O120" s="125"/>
      <c r="P120" s="125"/>
      <c r="Q120" s="125"/>
      <c r="R120" s="125"/>
      <c r="S120" s="125"/>
      <c r="T120" s="125"/>
      <c r="U120" s="125"/>
      <c r="V120" s="126"/>
      <c r="W120" s="126"/>
      <c r="X120" s="127">
        <f>+W119</f>
        <v>0</v>
      </c>
      <c r="Y120" s="128" t="s">
        <v>91</v>
      </c>
      <c r="Z120" s="128" t="str">
        <f>Z119*2</f>
        <v>#N/A</v>
      </c>
      <c r="AA120" s="129" t="s">
        <v>93</v>
      </c>
      <c r="AB120" s="128" t="str">
        <f t="shared" si="217"/>
        <v>#N/A</v>
      </c>
      <c r="AC120" s="130">
        <f>COUNTIFS(F119:G119,"&gt;=2")+COUNTIFS(M119:N119,"&gt;=2")+COUNTIFS(K120:L120,"&gt;=2")+COUNTIFS(R120:S120,"&gt;=2")+COUNTIFS(T119:U119,"&gt;=2")</f>
        <v>0</v>
      </c>
      <c r="AD120" s="128" t="str">
        <f>AD119</f>
        <v>#N/A</v>
      </c>
      <c r="AE120" s="128" t="str">
        <f t="shared" si="218"/>
        <v>#N/A</v>
      </c>
      <c r="AF120" s="128"/>
      <c r="AG120" s="128" t="str">
        <f t="shared" si="219"/>
        <v>#N/A</v>
      </c>
      <c r="AH120" s="128" t="str">
        <f>VLOOKUP(C119,Tarif!G:H,2,FALSE)*AG120</f>
        <v>#N/A</v>
      </c>
      <c r="AI120" s="131" t="str">
        <f t="shared" si="220"/>
        <v>#N/A</v>
      </c>
      <c r="AJ120" s="204"/>
      <c r="AK120" s="134"/>
      <c r="AL120" s="133"/>
      <c r="AM120" s="90"/>
      <c r="AN120" s="91"/>
      <c r="AO120" s="257"/>
      <c r="AP120" s="257"/>
      <c r="AQ120" s="257"/>
      <c r="AR120" s="257"/>
      <c r="AS120" s="257"/>
      <c r="AT120" s="257"/>
      <c r="AU120" s="257"/>
      <c r="AV120" s="257"/>
      <c r="AW120" s="257"/>
      <c r="AX120" s="257"/>
      <c r="AY120" s="257"/>
      <c r="AZ120" s="257"/>
      <c r="BA120" s="257"/>
      <c r="BB120" s="257"/>
      <c r="BC120" s="257"/>
      <c r="BD120" s="257"/>
    </row>
    <row r="121" ht="15.75" hidden="1" customHeight="1">
      <c r="A121" s="67"/>
      <c r="B121" s="73"/>
      <c r="C121" s="73"/>
      <c r="E121" s="68"/>
      <c r="F121" s="135"/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8"/>
      <c r="W121" s="138"/>
      <c r="X121" s="139">
        <f>SUM(X119:X120)</f>
        <v>0</v>
      </c>
      <c r="Y121" s="140"/>
      <c r="Z121" s="141"/>
      <c r="AA121" s="140"/>
      <c r="AB121" s="142" t="str">
        <f t="shared" ref="AB121:AC121" si="221">SUM(AB119:AB120)</f>
        <v>#N/A</v>
      </c>
      <c r="AC121" s="143">
        <f t="shared" si="221"/>
        <v>0</v>
      </c>
      <c r="AD121" s="140"/>
      <c r="AE121" s="142" t="str">
        <f>SUM(AE119:AE120)</f>
        <v>#N/A</v>
      </c>
      <c r="AF121" s="142" t="s">
        <v>95</v>
      </c>
      <c r="AG121" s="142" t="str">
        <f t="shared" ref="AG121:AI121" si="222">SUM(AG119:AG120)</f>
        <v>#N/A</v>
      </c>
      <c r="AH121" s="142" t="str">
        <f t="shared" si="222"/>
        <v>#N/A</v>
      </c>
      <c r="AI121" s="144" t="str">
        <f t="shared" si="222"/>
        <v>#N/A</v>
      </c>
      <c r="AJ121" s="216"/>
      <c r="AK121" s="201"/>
      <c r="AL121" s="146" t="str">
        <f>VLOOKUP(D119,NIP!A:G,6,FALSE)</f>
        <v>#N/A</v>
      </c>
      <c r="AM121" s="122" t="str">
        <f>VLOOKUP(D119,NIP!A:G,5,FALSE)</f>
        <v>#N/A</v>
      </c>
      <c r="AN121" s="90" t="str">
        <f>AJ121-AM121</f>
        <v>#N/A</v>
      </c>
      <c r="AO121" s="257"/>
      <c r="AP121" s="257"/>
      <c r="AQ121" s="257"/>
      <c r="AR121" s="257"/>
      <c r="AS121" s="257"/>
      <c r="AT121" s="257"/>
      <c r="AU121" s="257"/>
      <c r="AV121" s="257"/>
      <c r="AW121" s="257"/>
      <c r="AX121" s="257"/>
      <c r="AY121" s="257"/>
      <c r="AZ121" s="257"/>
      <c r="BA121" s="257"/>
      <c r="BB121" s="257"/>
      <c r="BC121" s="257"/>
      <c r="BD121" s="257"/>
    </row>
    <row r="122" ht="15.75" hidden="1" customHeight="1">
      <c r="A122" s="93">
        <v>31.0</v>
      </c>
      <c r="B122" s="96" t="str">
        <f>VLOOKUP(D122,NIP!A:F,2,FALSE)</f>
        <v>#N/A</v>
      </c>
      <c r="C122" s="98" t="str">
        <f>VLOOKUP(D122,NIP!A:F,3,FALSE)</f>
        <v>#N/A</v>
      </c>
      <c r="D122" s="100"/>
      <c r="E122" s="103" t="str">
        <f>VLOOKUP(D122,NIP!A:F,4,FALSE)</f>
        <v>#N/A</v>
      </c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6">
        <f>SUM(F122:U122)+SUM(F123:T123)-W122</f>
        <v>0</v>
      </c>
      <c r="W122" s="106">
        <f>SUM(F122:G122)+SUM(M122:N122)+SUM(T122:U122)+SUM(K123:L123)+SUM(R123+S123)</f>
        <v>0</v>
      </c>
      <c r="X122" s="110">
        <f>+V122</f>
        <v>0</v>
      </c>
      <c r="Y122" s="113" t="s">
        <v>91</v>
      </c>
      <c r="Z122" s="113" t="str">
        <f>VLOOKUP(C122,Tarif!A:B,2,FALSE)</f>
        <v>#N/A</v>
      </c>
      <c r="AA122" s="114" t="s">
        <v>93</v>
      </c>
      <c r="AB122" s="113" t="str">
        <f t="shared" ref="AB122:AB123" si="223">X122*Z122</f>
        <v>#N/A</v>
      </c>
      <c r="AC122" s="116">
        <f>COUNTIFS(F122:U122,"&gt;=2")+COUNTIFS(F123:T123,"&gt;=2")-AC123</f>
        <v>0</v>
      </c>
      <c r="AD122" s="113" t="str">
        <f>VLOOKUP(C122,Tarif!D:E,2,FALSE)</f>
        <v>#N/A</v>
      </c>
      <c r="AE122" s="113" t="str">
        <f t="shared" ref="AE122:AE123" si="224">+AD122*AC122</f>
        <v>#N/A</v>
      </c>
      <c r="AF122" s="113"/>
      <c r="AG122" s="113" t="str">
        <f t="shared" ref="AG122:AG123" si="225">AB122+AE122</f>
        <v>#N/A</v>
      </c>
      <c r="AH122" s="113" t="str">
        <f>VLOOKUP(C122,Tarif!G:H,2,FALSE)*AG122</f>
        <v>#N/A</v>
      </c>
      <c r="AI122" s="118" t="str">
        <f t="shared" ref="AI122:AI123" si="226">AG122-AH122</f>
        <v>#N/A</v>
      </c>
      <c r="AJ122" s="204"/>
      <c r="AK122" s="134"/>
      <c r="AL122" s="121"/>
      <c r="AM122" s="90"/>
      <c r="AN122" s="91"/>
      <c r="AO122" s="257"/>
      <c r="AP122" s="257"/>
      <c r="AQ122" s="257"/>
      <c r="AR122" s="257"/>
      <c r="AS122" s="257"/>
      <c r="AT122" s="257"/>
      <c r="AU122" s="257"/>
      <c r="AV122" s="257"/>
      <c r="AW122" s="257"/>
      <c r="AX122" s="257"/>
      <c r="AY122" s="257"/>
      <c r="AZ122" s="257"/>
      <c r="BA122" s="257"/>
      <c r="BB122" s="257"/>
      <c r="BC122" s="257"/>
      <c r="BD122" s="257"/>
    </row>
    <row r="123" ht="15.75" hidden="1" customHeight="1">
      <c r="A123" s="41"/>
      <c r="B123" s="66"/>
      <c r="C123" s="66"/>
      <c r="E123" s="42"/>
      <c r="F123" s="125"/>
      <c r="G123" s="125"/>
      <c r="H123" s="125"/>
      <c r="I123" s="125"/>
      <c r="J123" s="125"/>
      <c r="K123" s="125"/>
      <c r="L123" s="125"/>
      <c r="M123" s="125"/>
      <c r="N123" s="125"/>
      <c r="O123" s="125"/>
      <c r="P123" s="125"/>
      <c r="Q123" s="125"/>
      <c r="R123" s="125"/>
      <c r="S123" s="125"/>
      <c r="T123" s="125"/>
      <c r="U123" s="125"/>
      <c r="V123" s="126"/>
      <c r="W123" s="126"/>
      <c r="X123" s="127">
        <f>+W122</f>
        <v>0</v>
      </c>
      <c r="Y123" s="128" t="s">
        <v>91</v>
      </c>
      <c r="Z123" s="128" t="str">
        <f>Z122*2</f>
        <v>#N/A</v>
      </c>
      <c r="AA123" s="129" t="s">
        <v>93</v>
      </c>
      <c r="AB123" s="128" t="str">
        <f t="shared" si="223"/>
        <v>#N/A</v>
      </c>
      <c r="AC123" s="130">
        <f>COUNTIFS(F122:G122,"&gt;=2")+COUNTIFS(M122:N122,"&gt;=2")+COUNTIFS(K123:L123,"&gt;=2")+COUNTIFS(R123:S123,"&gt;=2")+COUNTIFS(T122:U122,"&gt;=2")</f>
        <v>0</v>
      </c>
      <c r="AD123" s="128" t="str">
        <f>AD122</f>
        <v>#N/A</v>
      </c>
      <c r="AE123" s="128" t="str">
        <f t="shared" si="224"/>
        <v>#N/A</v>
      </c>
      <c r="AF123" s="128"/>
      <c r="AG123" s="128" t="str">
        <f t="shared" si="225"/>
        <v>#N/A</v>
      </c>
      <c r="AH123" s="128" t="str">
        <f>VLOOKUP(C122,Tarif!G:H,2,FALSE)*AG123</f>
        <v>#N/A</v>
      </c>
      <c r="AI123" s="131" t="str">
        <f t="shared" si="226"/>
        <v>#N/A</v>
      </c>
      <c r="AJ123" s="204"/>
      <c r="AK123" s="134"/>
      <c r="AL123" s="133"/>
      <c r="AM123" s="90"/>
      <c r="AN123" s="91"/>
      <c r="AO123" s="257"/>
      <c r="AP123" s="257"/>
      <c r="AQ123" s="257"/>
      <c r="AR123" s="257"/>
      <c r="AS123" s="257"/>
      <c r="AT123" s="257"/>
      <c r="AU123" s="257"/>
      <c r="AV123" s="257"/>
      <c r="AW123" s="257"/>
      <c r="AX123" s="257"/>
      <c r="AY123" s="257"/>
      <c r="AZ123" s="257"/>
      <c r="BA123" s="257"/>
      <c r="BB123" s="257"/>
      <c r="BC123" s="257"/>
      <c r="BD123" s="257"/>
    </row>
    <row r="124" ht="15.75" hidden="1" customHeight="1">
      <c r="A124" s="67"/>
      <c r="B124" s="73"/>
      <c r="C124" s="73"/>
      <c r="E124" s="68"/>
      <c r="F124" s="135"/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8"/>
      <c r="W124" s="138"/>
      <c r="X124" s="139">
        <f>SUM(X122:X123)</f>
        <v>0</v>
      </c>
      <c r="Y124" s="140"/>
      <c r="Z124" s="141"/>
      <c r="AA124" s="140"/>
      <c r="AB124" s="142" t="str">
        <f t="shared" ref="AB124:AC124" si="227">SUM(AB122:AB123)</f>
        <v>#N/A</v>
      </c>
      <c r="AC124" s="143">
        <f t="shared" si="227"/>
        <v>0</v>
      </c>
      <c r="AD124" s="140"/>
      <c r="AE124" s="142" t="str">
        <f>SUM(AE122:AE123)</f>
        <v>#N/A</v>
      </c>
      <c r="AF124" s="142" t="s">
        <v>95</v>
      </c>
      <c r="AG124" s="142" t="str">
        <f t="shared" ref="AG124:AI124" si="228">SUM(AG122:AG123)</f>
        <v>#N/A</v>
      </c>
      <c r="AH124" s="142" t="str">
        <f t="shared" si="228"/>
        <v>#N/A</v>
      </c>
      <c r="AI124" s="144" t="str">
        <f t="shared" si="228"/>
        <v>#N/A</v>
      </c>
      <c r="AJ124" s="216"/>
      <c r="AK124" s="201"/>
      <c r="AL124" s="146" t="str">
        <f>VLOOKUP(D122,NIP!A:G,6,FALSE)</f>
        <v>#N/A</v>
      </c>
      <c r="AM124" s="122" t="str">
        <f>VLOOKUP(D122,NIP!A:G,5,FALSE)</f>
        <v>#N/A</v>
      </c>
      <c r="AN124" s="90" t="str">
        <f>AJ124-AM124</f>
        <v>#N/A</v>
      </c>
      <c r="AO124" s="257"/>
      <c r="AP124" s="257"/>
      <c r="AQ124" s="257"/>
      <c r="AR124" s="257"/>
      <c r="AS124" s="257"/>
      <c r="AT124" s="257"/>
      <c r="AU124" s="257"/>
      <c r="AV124" s="257"/>
      <c r="AW124" s="257"/>
      <c r="AX124" s="257"/>
      <c r="AY124" s="257"/>
      <c r="AZ124" s="257"/>
      <c r="BA124" s="257"/>
      <c r="BB124" s="257"/>
      <c r="BC124" s="257"/>
      <c r="BD124" s="257"/>
    </row>
    <row r="125" ht="15.75" hidden="1" customHeight="1">
      <c r="A125" s="202">
        <v>32.0</v>
      </c>
      <c r="B125" s="96" t="str">
        <f>VLOOKUP(D125,NIP!A:F,2,FALSE)</f>
        <v>#N/A</v>
      </c>
      <c r="C125" s="98" t="str">
        <f>VLOOKUP(D125,NIP!A:F,3,FALSE)</f>
        <v>#N/A</v>
      </c>
      <c r="D125" s="100"/>
      <c r="E125" s="103" t="str">
        <f>VLOOKUP(D125,NIP!A:F,4,FALSE)</f>
        <v>#N/A</v>
      </c>
      <c r="F125" s="104"/>
      <c r="G125" s="104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6">
        <f>SUM(F125:U125)+SUM(F126:T126)-W125</f>
        <v>0</v>
      </c>
      <c r="W125" s="106">
        <f>SUM(F125:G125)+SUM(M125:N125)+SUM(T125:U125)+SUM(K126:L126)+SUM(R126+S126)</f>
        <v>0</v>
      </c>
      <c r="X125" s="110">
        <f>+V125</f>
        <v>0</v>
      </c>
      <c r="Y125" s="113" t="s">
        <v>91</v>
      </c>
      <c r="Z125" s="113" t="str">
        <f>VLOOKUP(C125,Tarif!A:B,2,FALSE)</f>
        <v>#N/A</v>
      </c>
      <c r="AA125" s="114" t="s">
        <v>93</v>
      </c>
      <c r="AB125" s="113" t="str">
        <f t="shared" ref="AB125:AB126" si="229">X125*Z125</f>
        <v>#N/A</v>
      </c>
      <c r="AC125" s="116">
        <f>COUNTIFS(F125:U125,"&gt;=2")+COUNTIFS(F126:T126,"&gt;=2")-AC126</f>
        <v>0</v>
      </c>
      <c r="AD125" s="113" t="str">
        <f>VLOOKUP(C125,Tarif!D:E,2,FALSE)</f>
        <v>#N/A</v>
      </c>
      <c r="AE125" s="113" t="str">
        <f t="shared" ref="AE125:AE126" si="230">+AD125*AC125</f>
        <v>#N/A</v>
      </c>
      <c r="AF125" s="113"/>
      <c r="AG125" s="113" t="str">
        <f t="shared" ref="AG125:AG126" si="231">AB125+AE125</f>
        <v>#N/A</v>
      </c>
      <c r="AH125" s="113" t="str">
        <f>VLOOKUP(C125,Tarif!G:H,2,FALSE)*AG125</f>
        <v>#N/A</v>
      </c>
      <c r="AI125" s="118" t="str">
        <f t="shared" ref="AI125:AI126" si="232">AG125-AH125</f>
        <v>#N/A</v>
      </c>
      <c r="AJ125" s="204"/>
      <c r="AK125" s="134"/>
      <c r="AL125" s="121"/>
      <c r="AM125" s="90"/>
      <c r="AN125" s="91"/>
      <c r="AO125" s="257"/>
      <c r="AP125" s="257"/>
      <c r="AQ125" s="257"/>
      <c r="AR125" s="257"/>
      <c r="AS125" s="257"/>
      <c r="AT125" s="257"/>
      <c r="AU125" s="257"/>
      <c r="AV125" s="257"/>
      <c r="AW125" s="257"/>
      <c r="AX125" s="257"/>
      <c r="AY125" s="257"/>
      <c r="AZ125" s="257"/>
      <c r="BA125" s="257"/>
      <c r="BB125" s="257"/>
      <c r="BC125" s="257"/>
      <c r="BD125" s="257"/>
    </row>
    <row r="126" ht="15.75" hidden="1" customHeight="1">
      <c r="A126" s="41"/>
      <c r="B126" s="66"/>
      <c r="C126" s="66"/>
      <c r="E126" s="42"/>
      <c r="F126" s="125"/>
      <c r="G126" s="125"/>
      <c r="H126" s="125"/>
      <c r="I126" s="125"/>
      <c r="J126" s="125"/>
      <c r="K126" s="125"/>
      <c r="L126" s="125"/>
      <c r="M126" s="125"/>
      <c r="N126" s="125"/>
      <c r="O126" s="125"/>
      <c r="P126" s="125"/>
      <c r="Q126" s="125"/>
      <c r="R126" s="125"/>
      <c r="S126" s="125"/>
      <c r="T126" s="125"/>
      <c r="U126" s="125"/>
      <c r="V126" s="126"/>
      <c r="W126" s="126"/>
      <c r="X126" s="127">
        <f>+W125</f>
        <v>0</v>
      </c>
      <c r="Y126" s="128" t="s">
        <v>91</v>
      </c>
      <c r="Z126" s="128" t="str">
        <f>Z125*2</f>
        <v>#N/A</v>
      </c>
      <c r="AA126" s="129" t="s">
        <v>93</v>
      </c>
      <c r="AB126" s="128" t="str">
        <f t="shared" si="229"/>
        <v>#N/A</v>
      </c>
      <c r="AC126" s="130">
        <f>COUNTIFS(F125:G125,"&gt;=2")+COUNTIFS(M125:N125,"&gt;=2")+COUNTIFS(K126:L126,"&gt;=2")+COUNTIFS(R126:S126,"&gt;=2")+COUNTIFS(T125:U125,"&gt;=2")</f>
        <v>0</v>
      </c>
      <c r="AD126" s="128" t="str">
        <f>AD125</f>
        <v>#N/A</v>
      </c>
      <c r="AE126" s="128" t="str">
        <f t="shared" si="230"/>
        <v>#N/A</v>
      </c>
      <c r="AF126" s="128"/>
      <c r="AG126" s="128" t="str">
        <f t="shared" si="231"/>
        <v>#N/A</v>
      </c>
      <c r="AH126" s="128" t="str">
        <f>VLOOKUP(C125,Tarif!G:H,2,FALSE)*AG126</f>
        <v>#N/A</v>
      </c>
      <c r="AI126" s="131" t="str">
        <f t="shared" si="232"/>
        <v>#N/A</v>
      </c>
      <c r="AJ126" s="204"/>
      <c r="AK126" s="134"/>
      <c r="AL126" s="133"/>
      <c r="AM126" s="90"/>
      <c r="AN126" s="91"/>
      <c r="AO126" s="257"/>
      <c r="AP126" s="257"/>
      <c r="AQ126" s="257"/>
      <c r="AR126" s="257"/>
      <c r="AS126" s="257"/>
      <c r="AT126" s="257"/>
      <c r="AU126" s="257"/>
      <c r="AV126" s="257"/>
      <c r="AW126" s="257"/>
      <c r="AX126" s="257"/>
      <c r="AY126" s="257"/>
      <c r="AZ126" s="257"/>
      <c r="BA126" s="257"/>
      <c r="BB126" s="257"/>
      <c r="BC126" s="257"/>
      <c r="BD126" s="257"/>
    </row>
    <row r="127" ht="15.75" hidden="1" customHeight="1">
      <c r="A127" s="67"/>
      <c r="B127" s="73"/>
      <c r="C127" s="73"/>
      <c r="E127" s="68"/>
      <c r="F127" s="135"/>
      <c r="G127" s="136"/>
      <c r="H127" s="136"/>
      <c r="I127" s="136"/>
      <c r="J127" s="136"/>
      <c r="K127" s="136"/>
      <c r="L127" s="136"/>
      <c r="M127" s="136"/>
      <c r="N127" s="136"/>
      <c r="O127" s="136"/>
      <c r="P127" s="136"/>
      <c r="Q127" s="136"/>
      <c r="R127" s="136"/>
      <c r="S127" s="136"/>
      <c r="T127" s="136"/>
      <c r="U127" s="136"/>
      <c r="V127" s="138"/>
      <c r="W127" s="138"/>
      <c r="X127" s="139">
        <f>SUM(X125:X126)</f>
        <v>0</v>
      </c>
      <c r="Y127" s="140"/>
      <c r="Z127" s="141"/>
      <c r="AA127" s="140"/>
      <c r="AB127" s="142" t="str">
        <f t="shared" ref="AB127:AC127" si="233">SUM(AB125:AB126)</f>
        <v>#N/A</v>
      </c>
      <c r="AC127" s="143">
        <f t="shared" si="233"/>
        <v>0</v>
      </c>
      <c r="AD127" s="140"/>
      <c r="AE127" s="142" t="str">
        <f>SUM(AE125:AE126)</f>
        <v>#N/A</v>
      </c>
      <c r="AF127" s="142" t="s">
        <v>95</v>
      </c>
      <c r="AG127" s="142" t="str">
        <f t="shared" ref="AG127:AI127" si="234">SUM(AG125:AG126)</f>
        <v>#N/A</v>
      </c>
      <c r="AH127" s="142" t="str">
        <f t="shared" si="234"/>
        <v>#N/A</v>
      </c>
      <c r="AI127" s="144" t="str">
        <f t="shared" si="234"/>
        <v>#N/A</v>
      </c>
      <c r="AJ127" s="216"/>
      <c r="AK127" s="201"/>
      <c r="AL127" s="146" t="str">
        <f>VLOOKUP(D125,NIP!A:G,6,FALSE)</f>
        <v>#N/A</v>
      </c>
      <c r="AM127" s="122" t="str">
        <f>VLOOKUP(D125,NIP!A:G,5,FALSE)</f>
        <v>#N/A</v>
      </c>
      <c r="AN127" s="90" t="str">
        <f>AJ127-AM127</f>
        <v>#N/A</v>
      </c>
      <c r="AO127" s="257"/>
      <c r="AP127" s="257"/>
      <c r="AQ127" s="257"/>
      <c r="AR127" s="257"/>
      <c r="AS127" s="257"/>
      <c r="AT127" s="257"/>
      <c r="AU127" s="257"/>
      <c r="AV127" s="257"/>
      <c r="AW127" s="257"/>
      <c r="AX127" s="257"/>
      <c r="AY127" s="257"/>
      <c r="AZ127" s="257"/>
      <c r="BA127" s="257"/>
      <c r="BB127" s="257"/>
      <c r="BC127" s="257"/>
      <c r="BD127" s="257"/>
    </row>
    <row r="128" ht="15.75" hidden="1" customHeight="1">
      <c r="A128" s="93">
        <v>33.0</v>
      </c>
      <c r="B128" s="96" t="str">
        <f>VLOOKUP(D128,NIP!A:F,2,FALSE)</f>
        <v>#N/A</v>
      </c>
      <c r="C128" s="98" t="str">
        <f>VLOOKUP(D128,NIP!A:F,3,FALSE)</f>
        <v>#N/A</v>
      </c>
      <c r="D128" s="100"/>
      <c r="E128" s="103" t="str">
        <f>VLOOKUP(D128,NIP!A:F,4,FALSE)</f>
        <v>#N/A</v>
      </c>
      <c r="F128" s="104"/>
      <c r="G128" s="104"/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6">
        <f>SUM(F128:U128)+SUM(F129:T129)-W128</f>
        <v>0</v>
      </c>
      <c r="W128" s="106">
        <f>SUM(F128:G128)+SUM(M128:N128)+SUM(T128:U128)+SUM(K129:L129)+SUM(R129+S129)</f>
        <v>0</v>
      </c>
      <c r="X128" s="110">
        <f>+V128</f>
        <v>0</v>
      </c>
      <c r="Y128" s="113" t="s">
        <v>91</v>
      </c>
      <c r="Z128" s="113" t="str">
        <f>VLOOKUP(C128,Tarif!A:B,2,FALSE)</f>
        <v>#N/A</v>
      </c>
      <c r="AA128" s="114" t="s">
        <v>93</v>
      </c>
      <c r="AB128" s="113" t="str">
        <f t="shared" ref="AB128:AB129" si="235">X128*Z128</f>
        <v>#N/A</v>
      </c>
      <c r="AC128" s="116">
        <f>COUNTIFS(F128:U128,"&gt;=2")+COUNTIFS(F129:T129,"&gt;=2")-AC129</f>
        <v>0</v>
      </c>
      <c r="AD128" s="113" t="str">
        <f>VLOOKUP(C128,Tarif!D:E,2,FALSE)</f>
        <v>#N/A</v>
      </c>
      <c r="AE128" s="113" t="str">
        <f t="shared" ref="AE128:AE129" si="236">+AD128*AC128</f>
        <v>#N/A</v>
      </c>
      <c r="AF128" s="113"/>
      <c r="AG128" s="113" t="str">
        <f t="shared" ref="AG128:AG129" si="237">AB128+AE128</f>
        <v>#N/A</v>
      </c>
      <c r="AH128" s="113" t="str">
        <f>VLOOKUP(C128,Tarif!G:H,2,FALSE)*AG128</f>
        <v>#N/A</v>
      </c>
      <c r="AI128" s="118" t="str">
        <f t="shared" ref="AI128:AI129" si="238">AG128-AH128</f>
        <v>#N/A</v>
      </c>
      <c r="AJ128" s="204"/>
      <c r="AK128" s="134"/>
      <c r="AL128" s="121"/>
      <c r="AM128" s="90"/>
      <c r="AN128" s="91"/>
      <c r="AO128" s="123"/>
      <c r="AP128" s="123"/>
      <c r="AQ128" s="123"/>
      <c r="AR128" s="123"/>
      <c r="AS128" s="123"/>
      <c r="AT128" s="123"/>
      <c r="AU128" s="123"/>
      <c r="AV128" s="123"/>
      <c r="AW128" s="123"/>
      <c r="AX128" s="123"/>
      <c r="AY128" s="123"/>
      <c r="AZ128" s="123"/>
      <c r="BA128" s="123"/>
      <c r="BB128" s="123"/>
      <c r="BC128" s="123"/>
      <c r="BD128" s="123"/>
    </row>
    <row r="129" ht="15.75" hidden="1" customHeight="1">
      <c r="A129" s="41"/>
      <c r="B129" s="66"/>
      <c r="C129" s="66"/>
      <c r="E129" s="42"/>
      <c r="F129" s="125"/>
      <c r="G129" s="125"/>
      <c r="H129" s="125"/>
      <c r="I129" s="125"/>
      <c r="J129" s="125"/>
      <c r="K129" s="125"/>
      <c r="L129" s="125"/>
      <c r="M129" s="125"/>
      <c r="N129" s="125"/>
      <c r="O129" s="125"/>
      <c r="P129" s="125"/>
      <c r="Q129" s="125"/>
      <c r="R129" s="125"/>
      <c r="S129" s="125"/>
      <c r="T129" s="125"/>
      <c r="U129" s="125"/>
      <c r="V129" s="126"/>
      <c r="W129" s="126"/>
      <c r="X129" s="127">
        <f>+W128</f>
        <v>0</v>
      </c>
      <c r="Y129" s="128" t="s">
        <v>91</v>
      </c>
      <c r="Z129" s="128" t="str">
        <f>Z128*2</f>
        <v>#N/A</v>
      </c>
      <c r="AA129" s="129" t="s">
        <v>93</v>
      </c>
      <c r="AB129" s="128" t="str">
        <f t="shared" si="235"/>
        <v>#N/A</v>
      </c>
      <c r="AC129" s="130">
        <f>COUNTIFS(F128:G128,"&gt;=2")+COUNTIFS(M128:N128,"&gt;=2")+COUNTIFS(K129:L129,"&gt;=2")+COUNTIFS(R129:S129,"&gt;=2")+COUNTIFS(T128:U128,"&gt;=2")</f>
        <v>0</v>
      </c>
      <c r="AD129" s="128" t="str">
        <f>AD128</f>
        <v>#N/A</v>
      </c>
      <c r="AE129" s="128" t="str">
        <f t="shared" si="236"/>
        <v>#N/A</v>
      </c>
      <c r="AF129" s="128"/>
      <c r="AG129" s="128" t="str">
        <f t="shared" si="237"/>
        <v>#N/A</v>
      </c>
      <c r="AH129" s="128" t="str">
        <f>VLOOKUP(C128,Tarif!G:H,2,FALSE)*AG129</f>
        <v>#N/A</v>
      </c>
      <c r="AI129" s="131" t="str">
        <f t="shared" si="238"/>
        <v>#N/A</v>
      </c>
      <c r="AJ129" s="204"/>
      <c r="AK129" s="134"/>
      <c r="AL129" s="133"/>
      <c r="AM129" s="90"/>
      <c r="AN129" s="91"/>
      <c r="AO129" s="123"/>
      <c r="AP129" s="123"/>
      <c r="AQ129" s="123"/>
      <c r="AR129" s="123"/>
      <c r="AS129" s="123"/>
      <c r="AT129" s="123"/>
      <c r="AU129" s="123"/>
      <c r="AV129" s="123"/>
      <c r="AW129" s="123"/>
      <c r="AX129" s="123"/>
      <c r="AY129" s="123"/>
      <c r="AZ129" s="123"/>
      <c r="BA129" s="123"/>
      <c r="BB129" s="123"/>
      <c r="BC129" s="123"/>
      <c r="BD129" s="123"/>
    </row>
    <row r="130" ht="15.75" hidden="1" customHeight="1">
      <c r="A130" s="67"/>
      <c r="B130" s="73"/>
      <c r="C130" s="73"/>
      <c r="E130" s="68"/>
      <c r="F130" s="135"/>
      <c r="G130" s="136"/>
      <c r="H130" s="136"/>
      <c r="I130" s="136"/>
      <c r="J130" s="136"/>
      <c r="K130" s="136"/>
      <c r="L130" s="136"/>
      <c r="M130" s="136"/>
      <c r="N130" s="136"/>
      <c r="O130" s="136"/>
      <c r="P130" s="136"/>
      <c r="Q130" s="136"/>
      <c r="R130" s="136"/>
      <c r="S130" s="136"/>
      <c r="T130" s="136"/>
      <c r="U130" s="136"/>
      <c r="V130" s="138"/>
      <c r="W130" s="138"/>
      <c r="X130" s="139">
        <f>SUM(X128:X129)</f>
        <v>0</v>
      </c>
      <c r="Y130" s="140"/>
      <c r="Z130" s="141"/>
      <c r="AA130" s="140"/>
      <c r="AB130" s="142" t="str">
        <f t="shared" ref="AB130:AC130" si="239">SUM(AB128:AB129)</f>
        <v>#N/A</v>
      </c>
      <c r="AC130" s="143">
        <f t="shared" si="239"/>
        <v>0</v>
      </c>
      <c r="AD130" s="140"/>
      <c r="AE130" s="142" t="str">
        <f>SUM(AE128:AE129)</f>
        <v>#N/A</v>
      </c>
      <c r="AF130" s="142" t="s">
        <v>95</v>
      </c>
      <c r="AG130" s="142" t="str">
        <f t="shared" ref="AG130:AI130" si="240">SUM(AG128:AG129)</f>
        <v>#N/A</v>
      </c>
      <c r="AH130" s="142" t="str">
        <f t="shared" si="240"/>
        <v>#N/A</v>
      </c>
      <c r="AI130" s="144" t="str">
        <f t="shared" si="240"/>
        <v>#N/A</v>
      </c>
      <c r="AJ130" s="216"/>
      <c r="AK130" s="201"/>
      <c r="AL130" s="146" t="str">
        <f>VLOOKUP(D128,NIP!A:G,6,FALSE)</f>
        <v>#N/A</v>
      </c>
      <c r="AM130" s="122" t="str">
        <f>VLOOKUP(D128,NIP!A:G,5,FALSE)</f>
        <v>#N/A</v>
      </c>
      <c r="AN130" s="90" t="str">
        <f>AJ130-AM130</f>
        <v>#N/A</v>
      </c>
      <c r="AO130" s="123"/>
      <c r="AP130" s="123"/>
      <c r="AQ130" s="123"/>
      <c r="AR130" s="123"/>
      <c r="AS130" s="123"/>
      <c r="AT130" s="123"/>
      <c r="AU130" s="123"/>
      <c r="AV130" s="123"/>
      <c r="AW130" s="123"/>
      <c r="AX130" s="123"/>
      <c r="AY130" s="123"/>
      <c r="AZ130" s="123"/>
      <c r="BA130" s="123"/>
      <c r="BB130" s="123"/>
      <c r="BC130" s="123"/>
      <c r="BD130" s="123"/>
    </row>
    <row r="131" ht="15.75" hidden="1" customHeight="1">
      <c r="A131" s="202">
        <v>34.0</v>
      </c>
      <c r="B131" s="96" t="str">
        <f>VLOOKUP(D131,NIP!A:F,2,FALSE)</f>
        <v>#N/A</v>
      </c>
      <c r="C131" s="98" t="str">
        <f>VLOOKUP(D131,NIP!A:F,3,FALSE)</f>
        <v>#N/A</v>
      </c>
      <c r="D131" s="100"/>
      <c r="E131" s="103" t="str">
        <f>VLOOKUP(D131,NIP!A:F,4,FALSE)</f>
        <v>#N/A</v>
      </c>
      <c r="F131" s="104"/>
      <c r="G131" s="104"/>
      <c r="H131" s="104"/>
      <c r="I131" s="104"/>
      <c r="J131" s="104"/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106">
        <f>SUM(F131:U131)+SUM(F132:T132)-W131</f>
        <v>0</v>
      </c>
      <c r="W131" s="106">
        <f>SUM(F131:G131)+SUM(M131:N131)+SUM(T131:U131)+SUM(K132:L132)+SUM(R132+S132)</f>
        <v>0</v>
      </c>
      <c r="X131" s="110">
        <f>+V131</f>
        <v>0</v>
      </c>
      <c r="Y131" s="113" t="s">
        <v>91</v>
      </c>
      <c r="Z131" s="113" t="str">
        <f>VLOOKUP(C131,Tarif!A:B,2,FALSE)</f>
        <v>#N/A</v>
      </c>
      <c r="AA131" s="114" t="s">
        <v>93</v>
      </c>
      <c r="AB131" s="113" t="str">
        <f t="shared" ref="AB131:AB132" si="241">X131*Z131</f>
        <v>#N/A</v>
      </c>
      <c r="AC131" s="116">
        <f>COUNTIFS(F131:U131,"&gt;=2")+COUNTIFS(F132:T132,"&gt;=2")-AC132</f>
        <v>0</v>
      </c>
      <c r="AD131" s="113" t="str">
        <f>VLOOKUP(C131,Tarif!D:E,2,FALSE)</f>
        <v>#N/A</v>
      </c>
      <c r="AE131" s="113" t="str">
        <f t="shared" ref="AE131:AE132" si="242">+AD131*AC131</f>
        <v>#N/A</v>
      </c>
      <c r="AF131" s="113"/>
      <c r="AG131" s="113" t="str">
        <f t="shared" ref="AG131:AG132" si="243">AB131+AE131</f>
        <v>#N/A</v>
      </c>
      <c r="AH131" s="113" t="str">
        <f>VLOOKUP(C131,Tarif!G:H,2,FALSE)*AG131</f>
        <v>#N/A</v>
      </c>
      <c r="AI131" s="118" t="str">
        <f t="shared" ref="AI131:AI132" si="244">AG131-AH131</f>
        <v>#N/A</v>
      </c>
      <c r="AJ131" s="204"/>
      <c r="AK131" s="134"/>
      <c r="AL131" s="121"/>
      <c r="AM131" s="90"/>
      <c r="AN131" s="91"/>
      <c r="AO131" s="123"/>
      <c r="AP131" s="123"/>
      <c r="AQ131" s="123"/>
      <c r="AR131" s="123"/>
      <c r="AS131" s="123"/>
      <c r="AT131" s="123"/>
      <c r="AU131" s="123"/>
      <c r="AV131" s="123"/>
      <c r="AW131" s="123"/>
      <c r="AX131" s="123"/>
      <c r="AY131" s="123"/>
      <c r="AZ131" s="123"/>
      <c r="BA131" s="123"/>
      <c r="BB131" s="123"/>
      <c r="BC131" s="123"/>
      <c r="BD131" s="123"/>
    </row>
    <row r="132" ht="15.75" hidden="1" customHeight="1">
      <c r="A132" s="41"/>
      <c r="B132" s="66"/>
      <c r="C132" s="66"/>
      <c r="E132" s="42"/>
      <c r="F132" s="125"/>
      <c r="G132" s="125"/>
      <c r="H132" s="125"/>
      <c r="I132" s="125"/>
      <c r="J132" s="125"/>
      <c r="K132" s="125"/>
      <c r="L132" s="125"/>
      <c r="M132" s="125"/>
      <c r="N132" s="125"/>
      <c r="O132" s="125"/>
      <c r="P132" s="125"/>
      <c r="Q132" s="125"/>
      <c r="R132" s="125"/>
      <c r="S132" s="125"/>
      <c r="T132" s="125"/>
      <c r="U132" s="125"/>
      <c r="V132" s="126"/>
      <c r="W132" s="126"/>
      <c r="X132" s="127">
        <f>+W131</f>
        <v>0</v>
      </c>
      <c r="Y132" s="128" t="s">
        <v>91</v>
      </c>
      <c r="Z132" s="128" t="str">
        <f>Z131*2</f>
        <v>#N/A</v>
      </c>
      <c r="AA132" s="129" t="s">
        <v>93</v>
      </c>
      <c r="AB132" s="128" t="str">
        <f t="shared" si="241"/>
        <v>#N/A</v>
      </c>
      <c r="AC132" s="130">
        <f>COUNTIFS(F131:G131,"&gt;=2")+COUNTIFS(M131:N131,"&gt;=2")+COUNTIFS(K132:L132,"&gt;=2")+COUNTIFS(R132:S132,"&gt;=2")+COUNTIFS(T131:U131,"&gt;=2")</f>
        <v>0</v>
      </c>
      <c r="AD132" s="128" t="str">
        <f>AD131</f>
        <v>#N/A</v>
      </c>
      <c r="AE132" s="128" t="str">
        <f t="shared" si="242"/>
        <v>#N/A</v>
      </c>
      <c r="AF132" s="128"/>
      <c r="AG132" s="128" t="str">
        <f t="shared" si="243"/>
        <v>#N/A</v>
      </c>
      <c r="AH132" s="128" t="str">
        <f>VLOOKUP(C131,Tarif!G:H,2,FALSE)*AG132</f>
        <v>#N/A</v>
      </c>
      <c r="AI132" s="131" t="str">
        <f t="shared" si="244"/>
        <v>#N/A</v>
      </c>
      <c r="AJ132" s="204"/>
      <c r="AK132" s="134"/>
      <c r="AL132" s="133"/>
      <c r="AM132" s="90"/>
      <c r="AN132" s="91"/>
      <c r="AO132" s="123"/>
      <c r="AP132" s="123"/>
      <c r="AQ132" s="123"/>
      <c r="AR132" s="123"/>
      <c r="AS132" s="123"/>
      <c r="AT132" s="123"/>
      <c r="AU132" s="123"/>
      <c r="AV132" s="123"/>
      <c r="AW132" s="123"/>
      <c r="AX132" s="123"/>
      <c r="AY132" s="123"/>
      <c r="AZ132" s="123"/>
      <c r="BA132" s="123"/>
      <c r="BB132" s="123"/>
      <c r="BC132" s="123"/>
      <c r="BD132" s="123"/>
    </row>
    <row r="133" ht="15.75" hidden="1" customHeight="1">
      <c r="A133" s="67"/>
      <c r="B133" s="73"/>
      <c r="C133" s="73"/>
      <c r="E133" s="68"/>
      <c r="F133" s="135"/>
      <c r="G133" s="136"/>
      <c r="H133" s="136"/>
      <c r="I133" s="136"/>
      <c r="J133" s="136"/>
      <c r="K133" s="136"/>
      <c r="L133" s="136"/>
      <c r="M133" s="136"/>
      <c r="N133" s="136"/>
      <c r="O133" s="136"/>
      <c r="P133" s="136"/>
      <c r="Q133" s="136"/>
      <c r="R133" s="136"/>
      <c r="S133" s="136"/>
      <c r="T133" s="136"/>
      <c r="U133" s="136"/>
      <c r="V133" s="138"/>
      <c r="W133" s="138"/>
      <c r="X133" s="139">
        <f>SUM(X131:X132)</f>
        <v>0</v>
      </c>
      <c r="Y133" s="140"/>
      <c r="Z133" s="141"/>
      <c r="AA133" s="140"/>
      <c r="AB133" s="142" t="str">
        <f t="shared" ref="AB133:AC133" si="245">SUM(AB131:AB132)</f>
        <v>#N/A</v>
      </c>
      <c r="AC133" s="143">
        <f t="shared" si="245"/>
        <v>0</v>
      </c>
      <c r="AD133" s="140"/>
      <c r="AE133" s="142" t="str">
        <f>SUM(AE131:AE132)</f>
        <v>#N/A</v>
      </c>
      <c r="AF133" s="142" t="s">
        <v>95</v>
      </c>
      <c r="AG133" s="142" t="str">
        <f t="shared" ref="AG133:AI133" si="246">SUM(AG131:AG132)</f>
        <v>#N/A</v>
      </c>
      <c r="AH133" s="142" t="str">
        <f t="shared" si="246"/>
        <v>#N/A</v>
      </c>
      <c r="AI133" s="144" t="str">
        <f t="shared" si="246"/>
        <v>#N/A</v>
      </c>
      <c r="AJ133" s="216"/>
      <c r="AK133" s="201"/>
      <c r="AL133" s="146" t="str">
        <f>VLOOKUP(D131,NIP!A:G,6,FALSE)</f>
        <v>#N/A</v>
      </c>
      <c r="AM133" s="122" t="str">
        <f>VLOOKUP(D131,NIP!A:G,5,FALSE)</f>
        <v>#N/A</v>
      </c>
      <c r="AN133" s="90" t="str">
        <f>AJ133-AM133</f>
        <v>#N/A</v>
      </c>
      <c r="AO133" s="123"/>
      <c r="AP133" s="123"/>
      <c r="AQ133" s="123"/>
      <c r="AR133" s="123"/>
      <c r="AS133" s="123"/>
      <c r="AT133" s="123"/>
      <c r="AU133" s="123"/>
      <c r="AV133" s="123"/>
      <c r="AW133" s="123"/>
      <c r="AX133" s="123"/>
      <c r="AY133" s="123"/>
      <c r="AZ133" s="123"/>
      <c r="BA133" s="123"/>
      <c r="BB133" s="123"/>
      <c r="BC133" s="123"/>
      <c r="BD133" s="123"/>
    </row>
    <row r="134" ht="15.75" hidden="1" customHeight="1">
      <c r="A134" s="93">
        <v>35.0</v>
      </c>
      <c r="B134" s="96" t="str">
        <f>VLOOKUP(D134,NIP!A:F,2,FALSE)</f>
        <v>#N/A</v>
      </c>
      <c r="C134" s="98" t="str">
        <f>VLOOKUP(D134,NIP!A:F,3,FALSE)</f>
        <v>#N/A</v>
      </c>
      <c r="D134" s="100"/>
      <c r="E134" s="103" t="str">
        <f>VLOOKUP(D134,NIP!A:F,4,FALSE)</f>
        <v>#N/A</v>
      </c>
      <c r="F134" s="104"/>
      <c r="G134" s="104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106">
        <f>SUM(F134:U134)+SUM(F135:T135)-W134</f>
        <v>0</v>
      </c>
      <c r="W134" s="106">
        <f>SUM(F134:G134)+SUM(M134:N134)+SUM(T134:U134)+SUM(K135:L135)+SUM(R135+S135)</f>
        <v>0</v>
      </c>
      <c r="X134" s="110">
        <f>+V134</f>
        <v>0</v>
      </c>
      <c r="Y134" s="113" t="s">
        <v>91</v>
      </c>
      <c r="Z134" s="113" t="str">
        <f>VLOOKUP(C134,Tarif!A:B,2,FALSE)</f>
        <v>#N/A</v>
      </c>
      <c r="AA134" s="114" t="s">
        <v>93</v>
      </c>
      <c r="AB134" s="113" t="str">
        <f t="shared" ref="AB134:AB135" si="247">X134*Z134</f>
        <v>#N/A</v>
      </c>
      <c r="AC134" s="116">
        <f>COUNTIFS(F134:U134,"&gt;=2")+COUNTIFS(F135:T135,"&gt;=2")-AC135</f>
        <v>0</v>
      </c>
      <c r="AD134" s="113" t="str">
        <f>VLOOKUP(C134,Tarif!D:E,2,FALSE)</f>
        <v>#N/A</v>
      </c>
      <c r="AE134" s="113" t="str">
        <f t="shared" ref="AE134:AE135" si="248">+AD134*AC134</f>
        <v>#N/A</v>
      </c>
      <c r="AF134" s="113"/>
      <c r="AG134" s="113" t="str">
        <f t="shared" ref="AG134:AG135" si="249">AB134+AE134</f>
        <v>#N/A</v>
      </c>
      <c r="AH134" s="113" t="str">
        <f>VLOOKUP(C134,Tarif!G:H,2,FALSE)*AG134</f>
        <v>#N/A</v>
      </c>
      <c r="AI134" s="118" t="str">
        <f t="shared" ref="AI134:AI135" si="250">AG134-AH134</f>
        <v>#N/A</v>
      </c>
      <c r="AJ134" s="204"/>
      <c r="AK134" s="134"/>
      <c r="AL134" s="121"/>
      <c r="AM134" s="90"/>
      <c r="AN134" s="91"/>
      <c r="AO134" s="123"/>
      <c r="AP134" s="123"/>
      <c r="AQ134" s="123"/>
      <c r="AR134" s="123"/>
      <c r="AS134" s="123"/>
      <c r="AT134" s="123"/>
      <c r="AU134" s="123"/>
      <c r="AV134" s="123"/>
      <c r="AW134" s="123"/>
      <c r="AX134" s="123"/>
      <c r="AY134" s="123"/>
      <c r="AZ134" s="123"/>
      <c r="BA134" s="123"/>
      <c r="BB134" s="123"/>
      <c r="BC134" s="123"/>
      <c r="BD134" s="123"/>
    </row>
    <row r="135" ht="15.75" hidden="1" customHeight="1">
      <c r="A135" s="41"/>
      <c r="B135" s="66"/>
      <c r="C135" s="66"/>
      <c r="E135" s="42"/>
      <c r="F135" s="125"/>
      <c r="G135" s="125"/>
      <c r="H135" s="125"/>
      <c r="I135" s="125"/>
      <c r="J135" s="125"/>
      <c r="K135" s="125"/>
      <c r="L135" s="125"/>
      <c r="M135" s="125"/>
      <c r="N135" s="125"/>
      <c r="O135" s="125"/>
      <c r="P135" s="125"/>
      <c r="Q135" s="125"/>
      <c r="R135" s="125"/>
      <c r="S135" s="125"/>
      <c r="T135" s="125"/>
      <c r="U135" s="125"/>
      <c r="V135" s="126"/>
      <c r="W135" s="126"/>
      <c r="X135" s="127">
        <f>+W134</f>
        <v>0</v>
      </c>
      <c r="Y135" s="128" t="s">
        <v>91</v>
      </c>
      <c r="Z135" s="128" t="str">
        <f>Z134*2</f>
        <v>#N/A</v>
      </c>
      <c r="AA135" s="129" t="s">
        <v>93</v>
      </c>
      <c r="AB135" s="128" t="str">
        <f t="shared" si="247"/>
        <v>#N/A</v>
      </c>
      <c r="AC135" s="130">
        <f>COUNTIFS(F134:G134,"&gt;=2")+COUNTIFS(M134:N134,"&gt;=2")+COUNTIFS(K135:L135,"&gt;=2")+COUNTIFS(R135:S135,"&gt;=2")+COUNTIFS(T134:U134,"&gt;=2")</f>
        <v>0</v>
      </c>
      <c r="AD135" s="128" t="str">
        <f>AD134</f>
        <v>#N/A</v>
      </c>
      <c r="AE135" s="128" t="str">
        <f t="shared" si="248"/>
        <v>#N/A</v>
      </c>
      <c r="AF135" s="128"/>
      <c r="AG135" s="128" t="str">
        <f t="shared" si="249"/>
        <v>#N/A</v>
      </c>
      <c r="AH135" s="128" t="str">
        <f>VLOOKUP(C134,Tarif!G:H,2,FALSE)*AG135</f>
        <v>#N/A</v>
      </c>
      <c r="AI135" s="131" t="str">
        <f t="shared" si="250"/>
        <v>#N/A</v>
      </c>
      <c r="AJ135" s="204"/>
      <c r="AK135" s="134"/>
      <c r="AL135" s="133"/>
      <c r="AM135" s="90"/>
      <c r="AN135" s="91"/>
      <c r="AO135" s="123"/>
      <c r="AP135" s="123"/>
      <c r="AQ135" s="123"/>
      <c r="AR135" s="123"/>
      <c r="AS135" s="123"/>
      <c r="AT135" s="123"/>
      <c r="AU135" s="123"/>
      <c r="AV135" s="123"/>
      <c r="AW135" s="123"/>
      <c r="AX135" s="123"/>
      <c r="AY135" s="123"/>
      <c r="AZ135" s="123"/>
      <c r="BA135" s="123"/>
      <c r="BB135" s="123"/>
      <c r="BC135" s="123"/>
      <c r="BD135" s="123"/>
    </row>
    <row r="136" ht="15.75" hidden="1" customHeight="1">
      <c r="A136" s="67"/>
      <c r="B136" s="73"/>
      <c r="C136" s="73"/>
      <c r="E136" s="68"/>
      <c r="F136" s="135"/>
      <c r="G136" s="136"/>
      <c r="H136" s="136"/>
      <c r="I136" s="136"/>
      <c r="J136" s="136"/>
      <c r="K136" s="136"/>
      <c r="L136" s="136"/>
      <c r="M136" s="136"/>
      <c r="N136" s="136"/>
      <c r="O136" s="136"/>
      <c r="P136" s="136"/>
      <c r="Q136" s="136"/>
      <c r="R136" s="136"/>
      <c r="S136" s="136"/>
      <c r="T136" s="136"/>
      <c r="U136" s="136"/>
      <c r="V136" s="138"/>
      <c r="W136" s="138"/>
      <c r="X136" s="139">
        <f>SUM(X134:X135)</f>
        <v>0</v>
      </c>
      <c r="Y136" s="140"/>
      <c r="Z136" s="141"/>
      <c r="AA136" s="140"/>
      <c r="AB136" s="142" t="str">
        <f t="shared" ref="AB136:AC136" si="251">SUM(AB134:AB135)</f>
        <v>#N/A</v>
      </c>
      <c r="AC136" s="143">
        <f t="shared" si="251"/>
        <v>0</v>
      </c>
      <c r="AD136" s="140"/>
      <c r="AE136" s="142" t="str">
        <f>SUM(AE134:AE135)</f>
        <v>#N/A</v>
      </c>
      <c r="AF136" s="142" t="s">
        <v>95</v>
      </c>
      <c r="AG136" s="142" t="str">
        <f t="shared" ref="AG136:AI136" si="252">SUM(AG134:AG135)</f>
        <v>#N/A</v>
      </c>
      <c r="AH136" s="142" t="str">
        <f t="shared" si="252"/>
        <v>#N/A</v>
      </c>
      <c r="AI136" s="144" t="str">
        <f t="shared" si="252"/>
        <v>#N/A</v>
      </c>
      <c r="AJ136" s="216"/>
      <c r="AK136" s="201"/>
      <c r="AL136" s="146" t="str">
        <f>VLOOKUP(D134,NIP!A:G,6,FALSE)</f>
        <v>#N/A</v>
      </c>
      <c r="AM136" s="122" t="str">
        <f>VLOOKUP(D134,NIP!A:G,5,FALSE)</f>
        <v>#N/A</v>
      </c>
      <c r="AN136" s="90" t="str">
        <f>AJ136-AM136</f>
        <v>#N/A</v>
      </c>
      <c r="AO136" s="123"/>
      <c r="AP136" s="123"/>
      <c r="AQ136" s="123"/>
      <c r="AR136" s="123"/>
      <c r="AS136" s="123"/>
      <c r="AT136" s="123"/>
      <c r="AU136" s="123"/>
      <c r="AV136" s="123"/>
      <c r="AW136" s="123"/>
      <c r="AX136" s="123"/>
      <c r="AY136" s="123"/>
      <c r="AZ136" s="123"/>
      <c r="BA136" s="123"/>
      <c r="BB136" s="123"/>
      <c r="BC136" s="123"/>
      <c r="BD136" s="123"/>
    </row>
    <row r="137" ht="15.75" hidden="1" customHeight="1">
      <c r="A137" s="202">
        <v>36.0</v>
      </c>
      <c r="B137" s="96" t="str">
        <f>VLOOKUP(D137,NIP!A:F,2,FALSE)</f>
        <v>#N/A</v>
      </c>
      <c r="C137" s="98" t="str">
        <f>VLOOKUP(D137,NIP!A:F,3,FALSE)</f>
        <v>#N/A</v>
      </c>
      <c r="D137" s="100"/>
      <c r="E137" s="103" t="str">
        <f>VLOOKUP(D137,NIP!A:F,4,FALSE)</f>
        <v>#N/A</v>
      </c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6">
        <f>SUM(F137:U137)+SUM(F138:T138)-W137</f>
        <v>0</v>
      </c>
      <c r="W137" s="106">
        <f>SUM(F137:G137)+SUM(M137:N137)+SUM(T137:U137)+SUM(K138:L138)+SUM(R138+S138)</f>
        <v>0</v>
      </c>
      <c r="X137" s="110">
        <f>+V137</f>
        <v>0</v>
      </c>
      <c r="Y137" s="113" t="s">
        <v>91</v>
      </c>
      <c r="Z137" s="113" t="str">
        <f>VLOOKUP(C137,Tarif!A:B,2,FALSE)</f>
        <v>#N/A</v>
      </c>
      <c r="AA137" s="114" t="s">
        <v>93</v>
      </c>
      <c r="AB137" s="113" t="str">
        <f t="shared" ref="AB137:AB138" si="253">X137*Z137</f>
        <v>#N/A</v>
      </c>
      <c r="AC137" s="116">
        <f>COUNTIFS(F137:U137,"&gt;=2")+COUNTIFS(F138:T138,"&gt;=2")-AC138</f>
        <v>0</v>
      </c>
      <c r="AD137" s="113" t="str">
        <f>VLOOKUP(C137,Tarif!D:E,2,FALSE)</f>
        <v>#N/A</v>
      </c>
      <c r="AE137" s="113" t="str">
        <f t="shared" ref="AE137:AE138" si="254">+AD137*AC137</f>
        <v>#N/A</v>
      </c>
      <c r="AF137" s="113"/>
      <c r="AG137" s="113" t="str">
        <f t="shared" ref="AG137:AG138" si="255">AB137+AE137</f>
        <v>#N/A</v>
      </c>
      <c r="AH137" s="113" t="str">
        <f>VLOOKUP(C137,Tarif!G:H,2,FALSE)*AG137</f>
        <v>#N/A</v>
      </c>
      <c r="AI137" s="118" t="str">
        <f t="shared" ref="AI137:AI138" si="256">AG137-AH137</f>
        <v>#N/A</v>
      </c>
      <c r="AJ137" s="204"/>
      <c r="AK137" s="134"/>
      <c r="AL137" s="121"/>
      <c r="AM137" s="90"/>
      <c r="AN137" s="91"/>
      <c r="AO137" s="123"/>
      <c r="AP137" s="123"/>
      <c r="AQ137" s="123"/>
      <c r="AR137" s="123"/>
      <c r="AS137" s="123"/>
      <c r="AT137" s="123"/>
      <c r="AU137" s="123"/>
      <c r="AV137" s="123"/>
      <c r="AW137" s="123"/>
      <c r="AX137" s="123"/>
      <c r="AY137" s="123"/>
      <c r="AZ137" s="123"/>
      <c r="BA137" s="123"/>
      <c r="BB137" s="123"/>
      <c r="BC137" s="123"/>
      <c r="BD137" s="123"/>
    </row>
    <row r="138" ht="15.75" hidden="1" customHeight="1">
      <c r="A138" s="41"/>
      <c r="B138" s="66"/>
      <c r="C138" s="66"/>
      <c r="E138" s="42"/>
      <c r="F138" s="125"/>
      <c r="G138" s="125"/>
      <c r="H138" s="125"/>
      <c r="I138" s="125"/>
      <c r="J138" s="125"/>
      <c r="K138" s="125"/>
      <c r="L138" s="125"/>
      <c r="M138" s="125"/>
      <c r="N138" s="125"/>
      <c r="O138" s="125"/>
      <c r="P138" s="125"/>
      <c r="Q138" s="125"/>
      <c r="R138" s="125"/>
      <c r="S138" s="125"/>
      <c r="T138" s="125"/>
      <c r="U138" s="125"/>
      <c r="V138" s="126"/>
      <c r="W138" s="126"/>
      <c r="X138" s="127">
        <f>+W137</f>
        <v>0</v>
      </c>
      <c r="Y138" s="128" t="s">
        <v>91</v>
      </c>
      <c r="Z138" s="128" t="str">
        <f>Z137*2</f>
        <v>#N/A</v>
      </c>
      <c r="AA138" s="129" t="s">
        <v>93</v>
      </c>
      <c r="AB138" s="128" t="str">
        <f t="shared" si="253"/>
        <v>#N/A</v>
      </c>
      <c r="AC138" s="130">
        <f>COUNTIFS(F137:G137,"&gt;=2")+COUNTIFS(M137:N137,"&gt;=2")+COUNTIFS(K138:L138,"&gt;=2")+COUNTIFS(R138:S138,"&gt;=2")+COUNTIFS(T137:U137,"&gt;=2")</f>
        <v>0</v>
      </c>
      <c r="AD138" s="128" t="str">
        <f>AD137</f>
        <v>#N/A</v>
      </c>
      <c r="AE138" s="128" t="str">
        <f t="shared" si="254"/>
        <v>#N/A</v>
      </c>
      <c r="AF138" s="128"/>
      <c r="AG138" s="128" t="str">
        <f t="shared" si="255"/>
        <v>#N/A</v>
      </c>
      <c r="AH138" s="128" t="str">
        <f>VLOOKUP(C137,Tarif!G:H,2,FALSE)*AG138</f>
        <v>#N/A</v>
      </c>
      <c r="AI138" s="131" t="str">
        <f t="shared" si="256"/>
        <v>#N/A</v>
      </c>
      <c r="AJ138" s="204"/>
      <c r="AK138" s="134"/>
      <c r="AL138" s="133"/>
      <c r="AM138" s="90"/>
      <c r="AN138" s="91"/>
      <c r="AO138" s="123"/>
      <c r="AP138" s="123"/>
      <c r="AQ138" s="123"/>
      <c r="AR138" s="123"/>
      <c r="AS138" s="123"/>
      <c r="AT138" s="123"/>
      <c r="AU138" s="123"/>
      <c r="AV138" s="123"/>
      <c r="AW138" s="123"/>
      <c r="AX138" s="123"/>
      <c r="AY138" s="123"/>
      <c r="AZ138" s="123"/>
      <c r="BA138" s="123"/>
      <c r="BB138" s="123"/>
      <c r="BC138" s="123"/>
      <c r="BD138" s="123"/>
    </row>
    <row r="139" ht="15.75" hidden="1" customHeight="1">
      <c r="A139" s="67"/>
      <c r="B139" s="73"/>
      <c r="C139" s="73"/>
      <c r="E139" s="68"/>
      <c r="F139" s="135"/>
      <c r="G139" s="136"/>
      <c r="H139" s="136"/>
      <c r="I139" s="136"/>
      <c r="J139" s="136"/>
      <c r="K139" s="136"/>
      <c r="L139" s="136"/>
      <c r="M139" s="136"/>
      <c r="N139" s="136"/>
      <c r="O139" s="136"/>
      <c r="P139" s="136"/>
      <c r="Q139" s="136"/>
      <c r="R139" s="136"/>
      <c r="S139" s="136"/>
      <c r="T139" s="136"/>
      <c r="U139" s="136"/>
      <c r="V139" s="138"/>
      <c r="W139" s="138"/>
      <c r="X139" s="139">
        <f>SUM(X137:X138)</f>
        <v>0</v>
      </c>
      <c r="Y139" s="140"/>
      <c r="Z139" s="141"/>
      <c r="AA139" s="140"/>
      <c r="AB139" s="142" t="str">
        <f t="shared" ref="AB139:AC139" si="257">SUM(AB137:AB138)</f>
        <v>#N/A</v>
      </c>
      <c r="AC139" s="143">
        <f t="shared" si="257"/>
        <v>0</v>
      </c>
      <c r="AD139" s="140"/>
      <c r="AE139" s="142" t="str">
        <f>SUM(AE137:AE138)</f>
        <v>#N/A</v>
      </c>
      <c r="AF139" s="142" t="s">
        <v>95</v>
      </c>
      <c r="AG139" s="142" t="str">
        <f t="shared" ref="AG139:AI139" si="258">SUM(AG137:AG138)</f>
        <v>#N/A</v>
      </c>
      <c r="AH139" s="142" t="str">
        <f t="shared" si="258"/>
        <v>#N/A</v>
      </c>
      <c r="AI139" s="144" t="str">
        <f t="shared" si="258"/>
        <v>#N/A</v>
      </c>
      <c r="AJ139" s="216"/>
      <c r="AK139" s="201"/>
      <c r="AL139" s="146" t="str">
        <f>VLOOKUP(D137,NIP!A:G,6,FALSE)</f>
        <v>#N/A</v>
      </c>
      <c r="AM139" s="122" t="str">
        <f>VLOOKUP(D137,NIP!A:G,5,FALSE)</f>
        <v>#N/A</v>
      </c>
      <c r="AN139" s="90" t="str">
        <f>AJ139-AM139</f>
        <v>#N/A</v>
      </c>
      <c r="AO139" s="123"/>
      <c r="AP139" s="123"/>
      <c r="AQ139" s="123"/>
      <c r="AR139" s="123"/>
      <c r="AS139" s="123"/>
      <c r="AT139" s="123"/>
      <c r="AU139" s="123"/>
      <c r="AV139" s="123"/>
      <c r="AW139" s="123"/>
      <c r="AX139" s="123"/>
      <c r="AY139" s="123"/>
      <c r="AZ139" s="123"/>
      <c r="BA139" s="123"/>
      <c r="BB139" s="123"/>
      <c r="BC139" s="123"/>
      <c r="BD139" s="123"/>
    </row>
    <row r="140" ht="15.75" hidden="1" customHeight="1">
      <c r="A140" s="93">
        <v>37.0</v>
      </c>
      <c r="B140" s="96" t="str">
        <f>VLOOKUP(D140,NIP!A:F,2,FALSE)</f>
        <v>#N/A</v>
      </c>
      <c r="C140" s="98" t="str">
        <f>VLOOKUP(D140,NIP!A:F,3,FALSE)</f>
        <v>#N/A</v>
      </c>
      <c r="D140" s="100"/>
      <c r="E140" s="103" t="str">
        <f>VLOOKUP(D140,NIP!A:F,4,FALSE)</f>
        <v>#N/A</v>
      </c>
      <c r="F140" s="104"/>
      <c r="G140" s="104"/>
      <c r="H140" s="104"/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6">
        <f>SUM(F140:U140)+SUM(F141:T141)-W140</f>
        <v>0</v>
      </c>
      <c r="W140" s="106">
        <f>SUM(F140:G140)+SUM(M140:N140)+SUM(T140:U140)+SUM(K141:L141)+SUM(R141+S141)</f>
        <v>0</v>
      </c>
      <c r="X140" s="110">
        <f>+V140</f>
        <v>0</v>
      </c>
      <c r="Y140" s="113" t="s">
        <v>91</v>
      </c>
      <c r="Z140" s="113" t="str">
        <f>VLOOKUP(C140,Tarif!A:B,2,FALSE)</f>
        <v>#N/A</v>
      </c>
      <c r="AA140" s="114" t="s">
        <v>93</v>
      </c>
      <c r="AB140" s="113" t="str">
        <f t="shared" ref="AB140:AB141" si="259">X140*Z140</f>
        <v>#N/A</v>
      </c>
      <c r="AC140" s="116">
        <f>COUNTIFS(F140:U140,"&gt;=2")+COUNTIFS(F141:T141,"&gt;=2")-AC141</f>
        <v>0</v>
      </c>
      <c r="AD140" s="113" t="str">
        <f>VLOOKUP(C140,Tarif!D:E,2,FALSE)</f>
        <v>#N/A</v>
      </c>
      <c r="AE140" s="113" t="str">
        <f t="shared" ref="AE140:AE141" si="260">+AD140*AC140</f>
        <v>#N/A</v>
      </c>
      <c r="AF140" s="113"/>
      <c r="AG140" s="113" t="str">
        <f t="shared" ref="AG140:AG141" si="261">AB140+AE140</f>
        <v>#N/A</v>
      </c>
      <c r="AH140" s="113" t="str">
        <f>VLOOKUP(C140,Tarif!G:H,2,FALSE)*AG140</f>
        <v>#N/A</v>
      </c>
      <c r="AI140" s="118" t="str">
        <f t="shared" ref="AI140:AI141" si="262">AG140-AH140</f>
        <v>#N/A</v>
      </c>
      <c r="AJ140" s="204"/>
      <c r="AK140" s="134"/>
      <c r="AL140" s="121"/>
      <c r="AM140" s="90"/>
      <c r="AN140" s="91"/>
      <c r="AO140" s="123"/>
      <c r="AP140" s="123"/>
      <c r="AQ140" s="123"/>
      <c r="AR140" s="123"/>
      <c r="AS140" s="123"/>
      <c r="AT140" s="123"/>
      <c r="AU140" s="123"/>
      <c r="AV140" s="123"/>
      <c r="AW140" s="123"/>
      <c r="AX140" s="123"/>
      <c r="AY140" s="123"/>
      <c r="AZ140" s="123"/>
      <c r="BA140" s="123"/>
      <c r="BB140" s="123"/>
      <c r="BC140" s="123"/>
      <c r="BD140" s="123"/>
    </row>
    <row r="141" ht="15.75" hidden="1" customHeight="1">
      <c r="A141" s="41"/>
      <c r="B141" s="66"/>
      <c r="C141" s="66"/>
      <c r="E141" s="42"/>
      <c r="F141" s="125"/>
      <c r="G141" s="125"/>
      <c r="H141" s="125"/>
      <c r="I141" s="125"/>
      <c r="J141" s="125"/>
      <c r="K141" s="125"/>
      <c r="L141" s="125"/>
      <c r="M141" s="125"/>
      <c r="N141" s="125"/>
      <c r="O141" s="125"/>
      <c r="P141" s="125"/>
      <c r="Q141" s="125"/>
      <c r="R141" s="125"/>
      <c r="S141" s="125"/>
      <c r="T141" s="125"/>
      <c r="U141" s="125"/>
      <c r="V141" s="126"/>
      <c r="W141" s="126"/>
      <c r="X141" s="127">
        <f>+W140</f>
        <v>0</v>
      </c>
      <c r="Y141" s="128" t="s">
        <v>91</v>
      </c>
      <c r="Z141" s="128" t="str">
        <f>Z140*2</f>
        <v>#N/A</v>
      </c>
      <c r="AA141" s="129" t="s">
        <v>93</v>
      </c>
      <c r="AB141" s="128" t="str">
        <f t="shared" si="259"/>
        <v>#N/A</v>
      </c>
      <c r="AC141" s="130">
        <f>COUNTIFS(F140:G140,"&gt;=2")+COUNTIFS(M140:N140,"&gt;=2")+COUNTIFS(K141:L141,"&gt;=2")+COUNTIFS(R141:S141,"&gt;=2")+COUNTIFS(T140:U140,"&gt;=2")</f>
        <v>0</v>
      </c>
      <c r="AD141" s="128" t="str">
        <f>AD140</f>
        <v>#N/A</v>
      </c>
      <c r="AE141" s="128" t="str">
        <f t="shared" si="260"/>
        <v>#N/A</v>
      </c>
      <c r="AF141" s="128"/>
      <c r="AG141" s="128" t="str">
        <f t="shared" si="261"/>
        <v>#N/A</v>
      </c>
      <c r="AH141" s="128" t="str">
        <f>VLOOKUP(C140,Tarif!G:H,2,FALSE)*AG141</f>
        <v>#N/A</v>
      </c>
      <c r="AI141" s="131" t="str">
        <f t="shared" si="262"/>
        <v>#N/A</v>
      </c>
      <c r="AJ141" s="204"/>
      <c r="AK141" s="134"/>
      <c r="AL141" s="133"/>
      <c r="AM141" s="90"/>
      <c r="AN141" s="91"/>
      <c r="AO141" s="123"/>
      <c r="AP141" s="123"/>
      <c r="AQ141" s="123"/>
      <c r="AR141" s="123"/>
      <c r="AS141" s="123"/>
      <c r="AT141" s="123"/>
      <c r="AU141" s="123"/>
      <c r="AV141" s="123"/>
      <c r="AW141" s="123"/>
      <c r="AX141" s="123"/>
      <c r="AY141" s="123"/>
      <c r="AZ141" s="123"/>
      <c r="BA141" s="123"/>
      <c r="BB141" s="123"/>
      <c r="BC141" s="123"/>
      <c r="BD141" s="123"/>
    </row>
    <row r="142" ht="15.75" hidden="1" customHeight="1">
      <c r="A142" s="67"/>
      <c r="B142" s="73"/>
      <c r="C142" s="73"/>
      <c r="E142" s="68"/>
      <c r="F142" s="135"/>
      <c r="G142" s="136"/>
      <c r="H142" s="136"/>
      <c r="I142" s="136"/>
      <c r="J142" s="136"/>
      <c r="K142" s="136"/>
      <c r="L142" s="136"/>
      <c r="M142" s="136"/>
      <c r="N142" s="136"/>
      <c r="O142" s="136"/>
      <c r="P142" s="136"/>
      <c r="Q142" s="136"/>
      <c r="R142" s="136"/>
      <c r="S142" s="136"/>
      <c r="T142" s="136"/>
      <c r="U142" s="136"/>
      <c r="V142" s="138"/>
      <c r="W142" s="138"/>
      <c r="X142" s="139">
        <f>SUM(X140:X141)</f>
        <v>0</v>
      </c>
      <c r="Y142" s="140"/>
      <c r="Z142" s="141"/>
      <c r="AA142" s="140"/>
      <c r="AB142" s="142" t="str">
        <f t="shared" ref="AB142:AC142" si="263">SUM(AB140:AB141)</f>
        <v>#N/A</v>
      </c>
      <c r="AC142" s="143">
        <f t="shared" si="263"/>
        <v>0</v>
      </c>
      <c r="AD142" s="140"/>
      <c r="AE142" s="142" t="str">
        <f>SUM(AE140:AE141)</f>
        <v>#N/A</v>
      </c>
      <c r="AF142" s="142" t="s">
        <v>95</v>
      </c>
      <c r="AG142" s="142" t="str">
        <f t="shared" ref="AG142:AI142" si="264">SUM(AG140:AG141)</f>
        <v>#N/A</v>
      </c>
      <c r="AH142" s="142" t="str">
        <f t="shared" si="264"/>
        <v>#N/A</v>
      </c>
      <c r="AI142" s="144" t="str">
        <f t="shared" si="264"/>
        <v>#N/A</v>
      </c>
      <c r="AJ142" s="216"/>
      <c r="AK142" s="201"/>
      <c r="AL142" s="146" t="str">
        <f>VLOOKUP(D140,NIP!A:G,6,FALSE)</f>
        <v>#N/A</v>
      </c>
      <c r="AM142" s="122" t="str">
        <f>VLOOKUP(D140,NIP!A:G,5,FALSE)</f>
        <v>#N/A</v>
      </c>
      <c r="AN142" s="90" t="str">
        <f>AJ142-AM142</f>
        <v>#N/A</v>
      </c>
      <c r="AO142" s="123"/>
      <c r="AP142" s="123"/>
      <c r="AQ142" s="123"/>
      <c r="AR142" s="123"/>
      <c r="AS142" s="123"/>
      <c r="AT142" s="123"/>
      <c r="AU142" s="123"/>
      <c r="AV142" s="123"/>
      <c r="AW142" s="123"/>
      <c r="AX142" s="123"/>
      <c r="AY142" s="123"/>
      <c r="AZ142" s="123"/>
      <c r="BA142" s="123"/>
      <c r="BB142" s="123"/>
      <c r="BC142" s="123"/>
      <c r="BD142" s="123"/>
    </row>
    <row r="143" ht="15.75" hidden="1" customHeight="1">
      <c r="A143" s="202">
        <v>38.0</v>
      </c>
      <c r="B143" s="96" t="str">
        <f>VLOOKUP(D143,NIP!A:F,2,FALSE)</f>
        <v>#N/A</v>
      </c>
      <c r="C143" s="98" t="str">
        <f>VLOOKUP(D143,NIP!A:F,3,FALSE)</f>
        <v>#N/A</v>
      </c>
      <c r="D143" s="100"/>
      <c r="E143" s="103" t="str">
        <f>VLOOKUP(D143,NIP!A:F,4,FALSE)</f>
        <v>#N/A</v>
      </c>
      <c r="F143" s="104"/>
      <c r="G143" s="104"/>
      <c r="H143" s="104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6">
        <f>SUM(F143:U143)+SUM(F144:T144)-W143</f>
        <v>0</v>
      </c>
      <c r="W143" s="106">
        <f>SUM(F143:G143)+SUM(M143:N143)+SUM(T143:U143)+SUM(K144:L144)+SUM(R144+S144)</f>
        <v>0</v>
      </c>
      <c r="X143" s="110">
        <f>+V143</f>
        <v>0</v>
      </c>
      <c r="Y143" s="113" t="s">
        <v>91</v>
      </c>
      <c r="Z143" s="113" t="str">
        <f>VLOOKUP(C143,Tarif!A:B,2,FALSE)</f>
        <v>#N/A</v>
      </c>
      <c r="AA143" s="114" t="s">
        <v>93</v>
      </c>
      <c r="AB143" s="113" t="str">
        <f t="shared" ref="AB143:AB144" si="265">X143*Z143</f>
        <v>#N/A</v>
      </c>
      <c r="AC143" s="116">
        <f>COUNTIFS(F143:U143,"&gt;=2")+COUNTIFS(F144:T144,"&gt;=2")-AC144</f>
        <v>0</v>
      </c>
      <c r="AD143" s="113" t="str">
        <f>VLOOKUP(C143,Tarif!D:E,2,FALSE)</f>
        <v>#N/A</v>
      </c>
      <c r="AE143" s="113" t="str">
        <f t="shared" ref="AE143:AE144" si="266">+AD143*AC143</f>
        <v>#N/A</v>
      </c>
      <c r="AF143" s="113"/>
      <c r="AG143" s="113" t="str">
        <f t="shared" ref="AG143:AG144" si="267">AB143+AE143</f>
        <v>#N/A</v>
      </c>
      <c r="AH143" s="113" t="str">
        <f>VLOOKUP(C143,Tarif!G:H,2,FALSE)*AG143</f>
        <v>#N/A</v>
      </c>
      <c r="AI143" s="118" t="str">
        <f t="shared" ref="AI143:AI144" si="268">AG143-AH143</f>
        <v>#N/A</v>
      </c>
      <c r="AJ143" s="204"/>
      <c r="AK143" s="134"/>
      <c r="AL143" s="121"/>
      <c r="AM143" s="90"/>
      <c r="AN143" s="91"/>
      <c r="AO143" s="123"/>
      <c r="AP143" s="123"/>
      <c r="AQ143" s="123"/>
      <c r="AR143" s="123"/>
      <c r="AS143" s="123"/>
      <c r="AT143" s="123"/>
      <c r="AU143" s="123"/>
      <c r="AV143" s="123"/>
      <c r="AW143" s="123"/>
      <c r="AX143" s="123"/>
      <c r="AY143" s="123"/>
      <c r="AZ143" s="123"/>
      <c r="BA143" s="123"/>
      <c r="BB143" s="123"/>
      <c r="BC143" s="123"/>
      <c r="BD143" s="123"/>
    </row>
    <row r="144" ht="15.75" hidden="1" customHeight="1">
      <c r="A144" s="41"/>
      <c r="B144" s="66"/>
      <c r="C144" s="66"/>
      <c r="E144" s="42"/>
      <c r="F144" s="125"/>
      <c r="G144" s="125"/>
      <c r="H144" s="125"/>
      <c r="I144" s="125"/>
      <c r="J144" s="125"/>
      <c r="K144" s="125"/>
      <c r="L144" s="125"/>
      <c r="M144" s="125"/>
      <c r="N144" s="125"/>
      <c r="O144" s="125"/>
      <c r="P144" s="125"/>
      <c r="Q144" s="125"/>
      <c r="R144" s="125"/>
      <c r="S144" s="125"/>
      <c r="T144" s="125"/>
      <c r="U144" s="125"/>
      <c r="V144" s="126"/>
      <c r="W144" s="126"/>
      <c r="X144" s="127">
        <f>+W143</f>
        <v>0</v>
      </c>
      <c r="Y144" s="128" t="s">
        <v>91</v>
      </c>
      <c r="Z144" s="128" t="str">
        <f>Z143*2</f>
        <v>#N/A</v>
      </c>
      <c r="AA144" s="129" t="s">
        <v>93</v>
      </c>
      <c r="AB144" s="128" t="str">
        <f t="shared" si="265"/>
        <v>#N/A</v>
      </c>
      <c r="AC144" s="130">
        <f>COUNTIFS(F143:G143,"&gt;=2")+COUNTIFS(M143:N143,"&gt;=2")+COUNTIFS(K144:L144,"&gt;=2")+COUNTIFS(R144:S144,"&gt;=2")+COUNTIFS(T143:U143,"&gt;=2")</f>
        <v>0</v>
      </c>
      <c r="AD144" s="128" t="str">
        <f>AD143</f>
        <v>#N/A</v>
      </c>
      <c r="AE144" s="128" t="str">
        <f t="shared" si="266"/>
        <v>#N/A</v>
      </c>
      <c r="AF144" s="128"/>
      <c r="AG144" s="128" t="str">
        <f t="shared" si="267"/>
        <v>#N/A</v>
      </c>
      <c r="AH144" s="128" t="str">
        <f>VLOOKUP(C143,Tarif!G:H,2,FALSE)*AG144</f>
        <v>#N/A</v>
      </c>
      <c r="AI144" s="131" t="str">
        <f t="shared" si="268"/>
        <v>#N/A</v>
      </c>
      <c r="AJ144" s="204"/>
      <c r="AK144" s="134"/>
      <c r="AL144" s="133"/>
      <c r="AM144" s="90"/>
      <c r="AN144" s="91"/>
      <c r="AO144" s="123"/>
      <c r="AP144" s="123"/>
      <c r="AQ144" s="123"/>
      <c r="AR144" s="123"/>
      <c r="AS144" s="123"/>
      <c r="AT144" s="123"/>
      <c r="AU144" s="123"/>
      <c r="AV144" s="123"/>
      <c r="AW144" s="123"/>
      <c r="AX144" s="123"/>
      <c r="AY144" s="123"/>
      <c r="AZ144" s="123"/>
      <c r="BA144" s="123"/>
      <c r="BB144" s="123"/>
      <c r="BC144" s="123"/>
      <c r="BD144" s="123"/>
    </row>
    <row r="145" ht="15.75" hidden="1" customHeight="1">
      <c r="A145" s="67"/>
      <c r="B145" s="73"/>
      <c r="C145" s="73"/>
      <c r="E145" s="68"/>
      <c r="F145" s="135"/>
      <c r="G145" s="136"/>
      <c r="H145" s="136"/>
      <c r="I145" s="136"/>
      <c r="J145" s="136"/>
      <c r="K145" s="136"/>
      <c r="L145" s="136"/>
      <c r="M145" s="136"/>
      <c r="N145" s="136"/>
      <c r="O145" s="136"/>
      <c r="P145" s="136"/>
      <c r="Q145" s="136"/>
      <c r="R145" s="136"/>
      <c r="S145" s="136"/>
      <c r="T145" s="136"/>
      <c r="U145" s="136"/>
      <c r="V145" s="138"/>
      <c r="W145" s="138"/>
      <c r="X145" s="139">
        <f>SUM(X143:X144)</f>
        <v>0</v>
      </c>
      <c r="Y145" s="140"/>
      <c r="Z145" s="141"/>
      <c r="AA145" s="140"/>
      <c r="AB145" s="142" t="str">
        <f t="shared" ref="AB145:AC145" si="269">SUM(AB143:AB144)</f>
        <v>#N/A</v>
      </c>
      <c r="AC145" s="143">
        <f t="shared" si="269"/>
        <v>0</v>
      </c>
      <c r="AD145" s="140"/>
      <c r="AE145" s="142" t="str">
        <f>SUM(AE143:AE144)</f>
        <v>#N/A</v>
      </c>
      <c r="AF145" s="142" t="s">
        <v>95</v>
      </c>
      <c r="AG145" s="142" t="str">
        <f t="shared" ref="AG145:AI145" si="270">SUM(AG143:AG144)</f>
        <v>#N/A</v>
      </c>
      <c r="AH145" s="142" t="str">
        <f t="shared" si="270"/>
        <v>#N/A</v>
      </c>
      <c r="AI145" s="144" t="str">
        <f t="shared" si="270"/>
        <v>#N/A</v>
      </c>
      <c r="AJ145" s="216"/>
      <c r="AK145" s="201"/>
      <c r="AL145" s="146" t="str">
        <f>VLOOKUP(D143,NIP!A:G,6,FALSE)</f>
        <v>#N/A</v>
      </c>
      <c r="AM145" s="122" t="str">
        <f>VLOOKUP(D143,NIP!A:G,5,FALSE)</f>
        <v>#N/A</v>
      </c>
      <c r="AN145" s="90" t="str">
        <f>AJ145-AM145</f>
        <v>#N/A</v>
      </c>
      <c r="AO145" s="123"/>
      <c r="AP145" s="123"/>
      <c r="AQ145" s="123"/>
      <c r="AR145" s="123"/>
      <c r="AS145" s="123"/>
      <c r="AT145" s="123"/>
      <c r="AU145" s="123"/>
      <c r="AV145" s="123"/>
      <c r="AW145" s="123"/>
      <c r="AX145" s="123"/>
      <c r="AY145" s="123"/>
      <c r="AZ145" s="123"/>
      <c r="BA145" s="123"/>
      <c r="BB145" s="123"/>
      <c r="BC145" s="123"/>
      <c r="BD145" s="123"/>
    </row>
    <row r="146" ht="15.75" hidden="1" customHeight="1">
      <c r="A146" s="93">
        <v>39.0</v>
      </c>
      <c r="B146" s="96" t="str">
        <f>VLOOKUP(D146,NIP!A:F,2,FALSE)</f>
        <v>#N/A</v>
      </c>
      <c r="C146" s="98" t="str">
        <f>VLOOKUP(D146,NIP!A:F,3,FALSE)</f>
        <v>#N/A</v>
      </c>
      <c r="D146" s="100"/>
      <c r="E146" s="103" t="str">
        <f>VLOOKUP(D146,NIP!A:F,4,FALSE)</f>
        <v>#N/A</v>
      </c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6">
        <f>SUM(F146:U146)+SUM(F147:T147)-W146</f>
        <v>0</v>
      </c>
      <c r="W146" s="106">
        <f>SUM(F146:G146)+SUM(M146:N146)+SUM(T146:U146)+SUM(K147:L147)+SUM(R147+S147)</f>
        <v>0</v>
      </c>
      <c r="X146" s="110">
        <f>+V146</f>
        <v>0</v>
      </c>
      <c r="Y146" s="113" t="s">
        <v>91</v>
      </c>
      <c r="Z146" s="113" t="str">
        <f>VLOOKUP(C146,Tarif!A:B,2,FALSE)</f>
        <v>#N/A</v>
      </c>
      <c r="AA146" s="114" t="s">
        <v>93</v>
      </c>
      <c r="AB146" s="113" t="str">
        <f t="shared" ref="AB146:AB147" si="271">X146*Z146</f>
        <v>#N/A</v>
      </c>
      <c r="AC146" s="116">
        <f>COUNTIFS(F146:U146,"&gt;=2")+COUNTIFS(F147:T147,"&gt;=2")-AC147</f>
        <v>0</v>
      </c>
      <c r="AD146" s="113" t="str">
        <f>VLOOKUP(C146,Tarif!D:E,2,FALSE)</f>
        <v>#N/A</v>
      </c>
      <c r="AE146" s="113" t="str">
        <f t="shared" ref="AE146:AE147" si="272">+AD146*AC146</f>
        <v>#N/A</v>
      </c>
      <c r="AF146" s="113"/>
      <c r="AG146" s="113" t="str">
        <f t="shared" ref="AG146:AG147" si="273">AB146+AE146</f>
        <v>#N/A</v>
      </c>
      <c r="AH146" s="113" t="str">
        <f>VLOOKUP(C146,Tarif!G:H,2,FALSE)*AG146</f>
        <v>#N/A</v>
      </c>
      <c r="AI146" s="118" t="str">
        <f t="shared" ref="AI146:AI147" si="274">AG146-AH146</f>
        <v>#N/A</v>
      </c>
      <c r="AJ146" s="204"/>
      <c r="AK146" s="134"/>
      <c r="AL146" s="121"/>
      <c r="AM146" s="90"/>
      <c r="AN146" s="91"/>
      <c r="AO146" s="123"/>
      <c r="AP146" s="123"/>
      <c r="AQ146" s="123"/>
      <c r="AR146" s="123"/>
      <c r="AS146" s="123"/>
      <c r="AT146" s="123"/>
      <c r="AU146" s="123"/>
      <c r="AV146" s="123"/>
      <c r="AW146" s="123"/>
      <c r="AX146" s="123"/>
      <c r="AY146" s="123"/>
      <c r="AZ146" s="123"/>
      <c r="BA146" s="123"/>
      <c r="BB146" s="123"/>
      <c r="BC146" s="123"/>
      <c r="BD146" s="123"/>
    </row>
    <row r="147" ht="15.75" hidden="1" customHeight="1">
      <c r="A147" s="41"/>
      <c r="B147" s="66"/>
      <c r="C147" s="66"/>
      <c r="E147" s="42"/>
      <c r="F147" s="125"/>
      <c r="G147" s="125"/>
      <c r="H147" s="125"/>
      <c r="I147" s="125"/>
      <c r="J147" s="125"/>
      <c r="K147" s="125"/>
      <c r="L147" s="125"/>
      <c r="M147" s="125"/>
      <c r="N147" s="125"/>
      <c r="O147" s="125"/>
      <c r="P147" s="125"/>
      <c r="Q147" s="125"/>
      <c r="R147" s="125"/>
      <c r="S147" s="125"/>
      <c r="T147" s="125"/>
      <c r="U147" s="125"/>
      <c r="V147" s="126"/>
      <c r="W147" s="126"/>
      <c r="X147" s="127">
        <f>+W146</f>
        <v>0</v>
      </c>
      <c r="Y147" s="128" t="s">
        <v>91</v>
      </c>
      <c r="Z147" s="128" t="str">
        <f>Z146*2</f>
        <v>#N/A</v>
      </c>
      <c r="AA147" s="129" t="s">
        <v>93</v>
      </c>
      <c r="AB147" s="128" t="str">
        <f t="shared" si="271"/>
        <v>#N/A</v>
      </c>
      <c r="AC147" s="130">
        <f>COUNTIFS(F146:G146,"&gt;=2")+COUNTIFS(M146:N146,"&gt;=2")+COUNTIFS(K147:L147,"&gt;=2")+COUNTIFS(R147:S147,"&gt;=2")+COUNTIFS(T146:U146,"&gt;=2")</f>
        <v>0</v>
      </c>
      <c r="AD147" s="128" t="str">
        <f>AD146</f>
        <v>#N/A</v>
      </c>
      <c r="AE147" s="128" t="str">
        <f t="shared" si="272"/>
        <v>#N/A</v>
      </c>
      <c r="AF147" s="128"/>
      <c r="AG147" s="128" t="str">
        <f t="shared" si="273"/>
        <v>#N/A</v>
      </c>
      <c r="AH147" s="128" t="str">
        <f>VLOOKUP(C146,Tarif!G:H,2,FALSE)*AG147</f>
        <v>#N/A</v>
      </c>
      <c r="AI147" s="131" t="str">
        <f t="shared" si="274"/>
        <v>#N/A</v>
      </c>
      <c r="AJ147" s="204"/>
      <c r="AK147" s="134"/>
      <c r="AL147" s="133"/>
      <c r="AM147" s="90"/>
      <c r="AN147" s="91"/>
      <c r="AO147" s="123"/>
      <c r="AP147" s="123"/>
      <c r="AQ147" s="123"/>
      <c r="AR147" s="123"/>
      <c r="AS147" s="123"/>
      <c r="AT147" s="123"/>
      <c r="AU147" s="123"/>
      <c r="AV147" s="123"/>
      <c r="AW147" s="123"/>
      <c r="AX147" s="123"/>
      <c r="AY147" s="123"/>
      <c r="AZ147" s="123"/>
      <c r="BA147" s="123"/>
      <c r="BB147" s="123"/>
      <c r="BC147" s="123"/>
      <c r="BD147" s="123"/>
    </row>
    <row r="148" ht="15.75" hidden="1" customHeight="1">
      <c r="A148" s="67"/>
      <c r="B148" s="73"/>
      <c r="C148" s="73"/>
      <c r="E148" s="68"/>
      <c r="F148" s="135"/>
      <c r="G148" s="136"/>
      <c r="H148" s="136"/>
      <c r="I148" s="136"/>
      <c r="J148" s="136"/>
      <c r="K148" s="136"/>
      <c r="L148" s="136"/>
      <c r="M148" s="136"/>
      <c r="N148" s="136"/>
      <c r="O148" s="136"/>
      <c r="P148" s="136"/>
      <c r="Q148" s="136"/>
      <c r="R148" s="136"/>
      <c r="S148" s="136"/>
      <c r="T148" s="136"/>
      <c r="U148" s="136"/>
      <c r="V148" s="138"/>
      <c r="W148" s="138"/>
      <c r="X148" s="139">
        <f>SUM(X146:X147)</f>
        <v>0</v>
      </c>
      <c r="Y148" s="140"/>
      <c r="Z148" s="141"/>
      <c r="AA148" s="140"/>
      <c r="AB148" s="142" t="str">
        <f t="shared" ref="AB148:AC148" si="275">SUM(AB146:AB147)</f>
        <v>#N/A</v>
      </c>
      <c r="AC148" s="143">
        <f t="shared" si="275"/>
        <v>0</v>
      </c>
      <c r="AD148" s="140"/>
      <c r="AE148" s="142" t="str">
        <f>SUM(AE146:AE147)</f>
        <v>#N/A</v>
      </c>
      <c r="AF148" s="142" t="s">
        <v>95</v>
      </c>
      <c r="AG148" s="142" t="str">
        <f t="shared" ref="AG148:AI148" si="276">SUM(AG146:AG147)</f>
        <v>#N/A</v>
      </c>
      <c r="AH148" s="142" t="str">
        <f t="shared" si="276"/>
        <v>#N/A</v>
      </c>
      <c r="AI148" s="144" t="str">
        <f t="shared" si="276"/>
        <v>#N/A</v>
      </c>
      <c r="AJ148" s="216"/>
      <c r="AK148" s="201"/>
      <c r="AL148" s="146" t="str">
        <f>VLOOKUP(D146,NIP!A:G,6,FALSE)</f>
        <v>#N/A</v>
      </c>
      <c r="AM148" s="122" t="str">
        <f>VLOOKUP(D146,NIP!A:G,5,FALSE)</f>
        <v>#N/A</v>
      </c>
      <c r="AN148" s="90" t="str">
        <f>AJ148-AM148</f>
        <v>#N/A</v>
      </c>
      <c r="AO148" s="123"/>
      <c r="AP148" s="123"/>
      <c r="AQ148" s="123"/>
      <c r="AR148" s="123"/>
      <c r="AS148" s="123"/>
      <c r="AT148" s="123"/>
      <c r="AU148" s="123"/>
      <c r="AV148" s="123"/>
      <c r="AW148" s="123"/>
      <c r="AX148" s="123"/>
      <c r="AY148" s="123"/>
      <c r="AZ148" s="123"/>
      <c r="BA148" s="123"/>
      <c r="BB148" s="123"/>
      <c r="BC148" s="123"/>
      <c r="BD148" s="123"/>
    </row>
    <row r="149" ht="15.75" hidden="1" customHeight="1">
      <c r="A149" s="202">
        <v>40.0</v>
      </c>
      <c r="B149" s="96" t="str">
        <f>VLOOKUP(D149,NIP!A:F,2,FALSE)</f>
        <v>#N/A</v>
      </c>
      <c r="C149" s="98" t="str">
        <f>VLOOKUP(D149,NIP!A:F,3,FALSE)</f>
        <v>#N/A</v>
      </c>
      <c r="D149" s="100"/>
      <c r="E149" s="103" t="str">
        <f>VLOOKUP(D149,NIP!A:F,4,FALSE)</f>
        <v>#N/A</v>
      </c>
      <c r="F149" s="104"/>
      <c r="G149" s="104"/>
      <c r="H149" s="104"/>
      <c r="I149" s="104"/>
      <c r="J149" s="104"/>
      <c r="K149" s="104"/>
      <c r="L149" s="104"/>
      <c r="M149" s="104"/>
      <c r="N149" s="104"/>
      <c r="O149" s="104"/>
      <c r="P149" s="104"/>
      <c r="Q149" s="104"/>
      <c r="R149" s="104"/>
      <c r="S149" s="104"/>
      <c r="T149" s="104"/>
      <c r="U149" s="104"/>
      <c r="V149" s="106">
        <f>SUM(F149:U149)+SUM(F150:T150)-W149</f>
        <v>0</v>
      </c>
      <c r="W149" s="106">
        <f>SUM(F149:G149)+SUM(M149:N149)+SUM(T149:U149)+SUM(K150:L150)+SUM(R150+S150)</f>
        <v>0</v>
      </c>
      <c r="X149" s="110">
        <f>+V149</f>
        <v>0</v>
      </c>
      <c r="Y149" s="113" t="s">
        <v>91</v>
      </c>
      <c r="Z149" s="113" t="str">
        <f>VLOOKUP(C149,Tarif!A:B,2,FALSE)</f>
        <v>#N/A</v>
      </c>
      <c r="AA149" s="114" t="s">
        <v>93</v>
      </c>
      <c r="AB149" s="113" t="str">
        <f t="shared" ref="AB149:AB150" si="277">X149*Z149</f>
        <v>#N/A</v>
      </c>
      <c r="AC149" s="116">
        <f>COUNTIFS(F149:U149,"&gt;=2")+COUNTIFS(F150:T150,"&gt;=2")-AC150</f>
        <v>0</v>
      </c>
      <c r="AD149" s="113" t="str">
        <f>VLOOKUP(C149,Tarif!D:E,2,FALSE)</f>
        <v>#N/A</v>
      </c>
      <c r="AE149" s="113" t="str">
        <f t="shared" ref="AE149:AE150" si="278">+AD149*AC149</f>
        <v>#N/A</v>
      </c>
      <c r="AF149" s="113"/>
      <c r="AG149" s="113" t="str">
        <f t="shared" ref="AG149:AG150" si="279">AB149+AE149</f>
        <v>#N/A</v>
      </c>
      <c r="AH149" s="113" t="str">
        <f>VLOOKUP(C149,Tarif!G:H,2,FALSE)*AG149</f>
        <v>#N/A</v>
      </c>
      <c r="AI149" s="118" t="str">
        <f t="shared" ref="AI149:AI150" si="280">AG149-AH149</f>
        <v>#N/A</v>
      </c>
      <c r="AJ149" s="204"/>
      <c r="AK149" s="134"/>
      <c r="AL149" s="121"/>
      <c r="AM149" s="90"/>
      <c r="AN149" s="91"/>
      <c r="AO149" s="123"/>
      <c r="AP149" s="123"/>
      <c r="AQ149" s="123"/>
      <c r="AR149" s="123"/>
      <c r="AS149" s="123"/>
      <c r="AT149" s="123"/>
      <c r="AU149" s="123"/>
      <c r="AV149" s="123"/>
      <c r="AW149" s="123"/>
      <c r="AX149" s="123"/>
      <c r="AY149" s="123"/>
      <c r="AZ149" s="123"/>
      <c r="BA149" s="123"/>
      <c r="BB149" s="123"/>
      <c r="BC149" s="123"/>
      <c r="BD149" s="123"/>
    </row>
    <row r="150" ht="15.75" hidden="1" customHeight="1">
      <c r="A150" s="41"/>
      <c r="B150" s="66"/>
      <c r="C150" s="66"/>
      <c r="E150" s="42"/>
      <c r="F150" s="125"/>
      <c r="G150" s="125"/>
      <c r="H150" s="125"/>
      <c r="I150" s="125"/>
      <c r="J150" s="125"/>
      <c r="K150" s="125"/>
      <c r="L150" s="125"/>
      <c r="M150" s="125"/>
      <c r="N150" s="125"/>
      <c r="O150" s="125"/>
      <c r="P150" s="125"/>
      <c r="Q150" s="125"/>
      <c r="R150" s="125"/>
      <c r="S150" s="125"/>
      <c r="T150" s="125"/>
      <c r="U150" s="125"/>
      <c r="V150" s="126"/>
      <c r="W150" s="126"/>
      <c r="X150" s="127">
        <f>+W149</f>
        <v>0</v>
      </c>
      <c r="Y150" s="128" t="s">
        <v>91</v>
      </c>
      <c r="Z150" s="128" t="str">
        <f>Z149*2</f>
        <v>#N/A</v>
      </c>
      <c r="AA150" s="129" t="s">
        <v>93</v>
      </c>
      <c r="AB150" s="128" t="str">
        <f t="shared" si="277"/>
        <v>#N/A</v>
      </c>
      <c r="AC150" s="130">
        <f>COUNTIFS(F149:G149,"&gt;=2")+COUNTIFS(M149:N149,"&gt;=2")+COUNTIFS(K150:L150,"&gt;=2")+COUNTIFS(R150:S150,"&gt;=2")+COUNTIFS(T149:U149,"&gt;=2")</f>
        <v>0</v>
      </c>
      <c r="AD150" s="128" t="str">
        <f>AD149</f>
        <v>#N/A</v>
      </c>
      <c r="AE150" s="128" t="str">
        <f t="shared" si="278"/>
        <v>#N/A</v>
      </c>
      <c r="AF150" s="128"/>
      <c r="AG150" s="128" t="str">
        <f t="shared" si="279"/>
        <v>#N/A</v>
      </c>
      <c r="AH150" s="128" t="str">
        <f>VLOOKUP(C149,Tarif!G:H,2,FALSE)*AG150</f>
        <v>#N/A</v>
      </c>
      <c r="AI150" s="131" t="str">
        <f t="shared" si="280"/>
        <v>#N/A</v>
      </c>
      <c r="AJ150" s="204"/>
      <c r="AK150" s="134"/>
      <c r="AL150" s="133"/>
      <c r="AM150" s="90"/>
      <c r="AN150" s="91"/>
      <c r="AO150" s="123"/>
      <c r="AP150" s="123"/>
      <c r="AQ150" s="123"/>
      <c r="AR150" s="123"/>
      <c r="AS150" s="123"/>
      <c r="AT150" s="123"/>
      <c r="AU150" s="123"/>
      <c r="AV150" s="123"/>
      <c r="AW150" s="123"/>
      <c r="AX150" s="123"/>
      <c r="AY150" s="123"/>
      <c r="AZ150" s="123"/>
      <c r="BA150" s="123"/>
      <c r="BB150" s="123"/>
      <c r="BC150" s="123"/>
      <c r="BD150" s="123"/>
    </row>
    <row r="151" ht="15.75" hidden="1" customHeight="1">
      <c r="A151" s="67"/>
      <c r="B151" s="73"/>
      <c r="C151" s="73"/>
      <c r="E151" s="68"/>
      <c r="F151" s="135"/>
      <c r="G151" s="136"/>
      <c r="H151" s="136"/>
      <c r="I151" s="136"/>
      <c r="J151" s="136"/>
      <c r="K151" s="136"/>
      <c r="L151" s="136"/>
      <c r="M151" s="136"/>
      <c r="N151" s="136"/>
      <c r="O151" s="136"/>
      <c r="P151" s="136"/>
      <c r="Q151" s="136"/>
      <c r="R151" s="136"/>
      <c r="S151" s="136"/>
      <c r="T151" s="136"/>
      <c r="U151" s="136"/>
      <c r="V151" s="138"/>
      <c r="W151" s="138"/>
      <c r="X151" s="139">
        <f>SUM(X149:X150)</f>
        <v>0</v>
      </c>
      <c r="Y151" s="140"/>
      <c r="Z151" s="141"/>
      <c r="AA151" s="140"/>
      <c r="AB151" s="142" t="str">
        <f t="shared" ref="AB151:AC151" si="281">SUM(AB149:AB150)</f>
        <v>#N/A</v>
      </c>
      <c r="AC151" s="143">
        <f t="shared" si="281"/>
        <v>0</v>
      </c>
      <c r="AD151" s="140"/>
      <c r="AE151" s="142" t="str">
        <f>SUM(AE149:AE150)</f>
        <v>#N/A</v>
      </c>
      <c r="AF151" s="142" t="s">
        <v>95</v>
      </c>
      <c r="AG151" s="142" t="str">
        <f t="shared" ref="AG151:AI151" si="282">SUM(AG149:AG150)</f>
        <v>#N/A</v>
      </c>
      <c r="AH151" s="142" t="str">
        <f t="shared" si="282"/>
        <v>#N/A</v>
      </c>
      <c r="AI151" s="144" t="str">
        <f t="shared" si="282"/>
        <v>#N/A</v>
      </c>
      <c r="AJ151" s="216"/>
      <c r="AK151" s="201"/>
      <c r="AL151" s="146" t="str">
        <f>VLOOKUP(D149,NIP!A:G,6,FALSE)</f>
        <v>#N/A</v>
      </c>
      <c r="AM151" s="122" t="str">
        <f>VLOOKUP(D149,NIP!A:G,5,FALSE)</f>
        <v>#N/A</v>
      </c>
      <c r="AN151" s="90" t="str">
        <f>AJ151-AM151</f>
        <v>#N/A</v>
      </c>
      <c r="AO151" s="123"/>
      <c r="AP151" s="123"/>
      <c r="AQ151" s="123"/>
      <c r="AR151" s="123"/>
      <c r="AS151" s="123"/>
      <c r="AT151" s="123"/>
      <c r="AU151" s="123"/>
      <c r="AV151" s="123"/>
      <c r="AW151" s="123"/>
      <c r="AX151" s="123"/>
      <c r="AY151" s="123"/>
      <c r="AZ151" s="123"/>
      <c r="BA151" s="123"/>
      <c r="BB151" s="123"/>
      <c r="BC151" s="123"/>
      <c r="BD151" s="123"/>
    </row>
    <row r="152" ht="15.75" hidden="1" customHeight="1">
      <c r="A152" s="93">
        <v>41.0</v>
      </c>
      <c r="B152" s="96" t="str">
        <f>VLOOKUP(D152,NIP!A:F,2,FALSE)</f>
        <v>#N/A</v>
      </c>
      <c r="C152" s="98" t="str">
        <f>VLOOKUP(D152,NIP!A:F,3,FALSE)</f>
        <v>#N/A</v>
      </c>
      <c r="D152" s="100"/>
      <c r="E152" s="103" t="str">
        <f>VLOOKUP(D152,NIP!A:F,4,FALSE)</f>
        <v>#N/A</v>
      </c>
      <c r="F152" s="104"/>
      <c r="G152" s="104"/>
      <c r="H152" s="104"/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6">
        <f>SUM(F152:U152)+SUM(F153:T153)-W152</f>
        <v>0</v>
      </c>
      <c r="W152" s="106">
        <f>SUM(F152:G152)+SUM(M152:N152)+SUM(T152:U152)+SUM(K153:L153)+SUM(R153+S153)</f>
        <v>0</v>
      </c>
      <c r="X152" s="110">
        <f>+V152</f>
        <v>0</v>
      </c>
      <c r="Y152" s="113" t="s">
        <v>91</v>
      </c>
      <c r="Z152" s="113" t="str">
        <f>VLOOKUP(C152,Tarif!A:B,2,FALSE)</f>
        <v>#N/A</v>
      </c>
      <c r="AA152" s="114" t="s">
        <v>93</v>
      </c>
      <c r="AB152" s="113" t="str">
        <f t="shared" ref="AB152:AB153" si="283">X152*Z152</f>
        <v>#N/A</v>
      </c>
      <c r="AC152" s="116">
        <f>COUNTIFS(F152:U152,"&gt;=2")+COUNTIFS(F153:T153,"&gt;=2")-AC153</f>
        <v>0</v>
      </c>
      <c r="AD152" s="113" t="str">
        <f>VLOOKUP(C152,Tarif!D:E,2,FALSE)</f>
        <v>#N/A</v>
      </c>
      <c r="AE152" s="113" t="str">
        <f t="shared" ref="AE152:AE153" si="284">+AD152*AC152</f>
        <v>#N/A</v>
      </c>
      <c r="AF152" s="113"/>
      <c r="AG152" s="113" t="str">
        <f t="shared" ref="AG152:AG153" si="285">AB152+AE152</f>
        <v>#N/A</v>
      </c>
      <c r="AH152" s="113" t="str">
        <f>VLOOKUP(C152,Tarif!G:H,2,FALSE)*AG152</f>
        <v>#N/A</v>
      </c>
      <c r="AI152" s="118" t="str">
        <f t="shared" ref="AI152:AI153" si="286">AG152-AH152</f>
        <v>#N/A</v>
      </c>
      <c r="AJ152" s="204"/>
      <c r="AK152" s="134"/>
      <c r="AL152" s="121"/>
      <c r="AM152" s="90"/>
      <c r="AN152" s="91"/>
      <c r="AO152" s="123"/>
      <c r="AP152" s="123"/>
      <c r="AQ152" s="123"/>
      <c r="AR152" s="123"/>
      <c r="AS152" s="123"/>
      <c r="AT152" s="123"/>
      <c r="AU152" s="123"/>
      <c r="AV152" s="123"/>
      <c r="AW152" s="123"/>
      <c r="AX152" s="123"/>
      <c r="AY152" s="123"/>
      <c r="AZ152" s="123"/>
      <c r="BA152" s="123"/>
      <c r="BB152" s="123"/>
      <c r="BC152" s="123"/>
      <c r="BD152" s="123"/>
    </row>
    <row r="153" ht="15.75" hidden="1" customHeight="1">
      <c r="A153" s="41"/>
      <c r="B153" s="66"/>
      <c r="C153" s="66"/>
      <c r="E153" s="42"/>
      <c r="F153" s="125"/>
      <c r="G153" s="125"/>
      <c r="H153" s="125"/>
      <c r="I153" s="125"/>
      <c r="J153" s="125"/>
      <c r="K153" s="125"/>
      <c r="L153" s="125"/>
      <c r="M153" s="125"/>
      <c r="N153" s="125"/>
      <c r="O153" s="125"/>
      <c r="P153" s="125"/>
      <c r="Q153" s="125"/>
      <c r="R153" s="125"/>
      <c r="S153" s="125"/>
      <c r="T153" s="125"/>
      <c r="U153" s="125"/>
      <c r="V153" s="126"/>
      <c r="W153" s="126"/>
      <c r="X153" s="127">
        <f>+W152</f>
        <v>0</v>
      </c>
      <c r="Y153" s="128" t="s">
        <v>91</v>
      </c>
      <c r="Z153" s="128" t="str">
        <f>Z152*2</f>
        <v>#N/A</v>
      </c>
      <c r="AA153" s="129" t="s">
        <v>93</v>
      </c>
      <c r="AB153" s="128" t="str">
        <f t="shared" si="283"/>
        <v>#N/A</v>
      </c>
      <c r="AC153" s="130">
        <f>COUNTIFS(F152:G152,"&gt;=2")+COUNTIFS(M152:N152,"&gt;=2")+COUNTIFS(K153:L153,"&gt;=2")+COUNTIFS(R153:S153,"&gt;=2")+COUNTIFS(T152:U152,"&gt;=2")</f>
        <v>0</v>
      </c>
      <c r="AD153" s="128" t="str">
        <f>AD152</f>
        <v>#N/A</v>
      </c>
      <c r="AE153" s="128" t="str">
        <f t="shared" si="284"/>
        <v>#N/A</v>
      </c>
      <c r="AF153" s="128"/>
      <c r="AG153" s="128" t="str">
        <f t="shared" si="285"/>
        <v>#N/A</v>
      </c>
      <c r="AH153" s="128" t="str">
        <f>VLOOKUP(C152,Tarif!G:H,2,FALSE)*AG153</f>
        <v>#N/A</v>
      </c>
      <c r="AI153" s="131" t="str">
        <f t="shared" si="286"/>
        <v>#N/A</v>
      </c>
      <c r="AJ153" s="204"/>
      <c r="AK153" s="134"/>
      <c r="AL153" s="133"/>
      <c r="AM153" s="90"/>
      <c r="AN153" s="91"/>
      <c r="AO153" s="123"/>
      <c r="AP153" s="123"/>
      <c r="AQ153" s="123"/>
      <c r="AR153" s="123"/>
      <c r="AS153" s="123"/>
      <c r="AT153" s="123"/>
      <c r="AU153" s="123"/>
      <c r="AV153" s="123"/>
      <c r="AW153" s="123"/>
      <c r="AX153" s="123"/>
      <c r="AY153" s="123"/>
      <c r="AZ153" s="123"/>
      <c r="BA153" s="123"/>
      <c r="BB153" s="123"/>
      <c r="BC153" s="123"/>
      <c r="BD153" s="123"/>
    </row>
    <row r="154" ht="15.75" hidden="1" customHeight="1">
      <c r="A154" s="67"/>
      <c r="B154" s="73"/>
      <c r="C154" s="73"/>
      <c r="E154" s="68"/>
      <c r="F154" s="135"/>
      <c r="G154" s="136"/>
      <c r="H154" s="136"/>
      <c r="I154" s="136"/>
      <c r="J154" s="136"/>
      <c r="K154" s="136"/>
      <c r="L154" s="136"/>
      <c r="M154" s="136"/>
      <c r="N154" s="136"/>
      <c r="O154" s="136"/>
      <c r="P154" s="136"/>
      <c r="Q154" s="136"/>
      <c r="R154" s="136"/>
      <c r="S154" s="136"/>
      <c r="T154" s="136"/>
      <c r="U154" s="136"/>
      <c r="V154" s="138"/>
      <c r="W154" s="138"/>
      <c r="X154" s="139">
        <f>SUM(X152:X153)</f>
        <v>0</v>
      </c>
      <c r="Y154" s="140"/>
      <c r="Z154" s="141"/>
      <c r="AA154" s="140"/>
      <c r="AB154" s="142" t="str">
        <f t="shared" ref="AB154:AC154" si="287">SUM(AB152:AB153)</f>
        <v>#N/A</v>
      </c>
      <c r="AC154" s="143">
        <f t="shared" si="287"/>
        <v>0</v>
      </c>
      <c r="AD154" s="140"/>
      <c r="AE154" s="142" t="str">
        <f>SUM(AE152:AE153)</f>
        <v>#N/A</v>
      </c>
      <c r="AF154" s="142" t="s">
        <v>95</v>
      </c>
      <c r="AG154" s="142" t="str">
        <f t="shared" ref="AG154:AI154" si="288">SUM(AG152:AG153)</f>
        <v>#N/A</v>
      </c>
      <c r="AH154" s="142" t="str">
        <f t="shared" si="288"/>
        <v>#N/A</v>
      </c>
      <c r="AI154" s="144" t="str">
        <f t="shared" si="288"/>
        <v>#N/A</v>
      </c>
      <c r="AJ154" s="216"/>
      <c r="AK154" s="201"/>
      <c r="AL154" s="146" t="str">
        <f>VLOOKUP(D152,NIP!A:G,6,FALSE)</f>
        <v>#N/A</v>
      </c>
      <c r="AM154" s="122" t="str">
        <f>VLOOKUP(D152,NIP!A:G,5,FALSE)</f>
        <v>#N/A</v>
      </c>
      <c r="AN154" s="90" t="str">
        <f>AJ154-AM154</f>
        <v>#N/A</v>
      </c>
      <c r="AO154" s="123"/>
      <c r="AP154" s="123"/>
      <c r="AQ154" s="123"/>
      <c r="AR154" s="123"/>
      <c r="AS154" s="123"/>
      <c r="AT154" s="123"/>
      <c r="AU154" s="123"/>
      <c r="AV154" s="123"/>
      <c r="AW154" s="123"/>
      <c r="AX154" s="123"/>
      <c r="AY154" s="123"/>
      <c r="AZ154" s="123"/>
      <c r="BA154" s="123"/>
      <c r="BB154" s="123"/>
      <c r="BC154" s="123"/>
      <c r="BD154" s="123"/>
    </row>
    <row r="155" ht="15.75" hidden="1" customHeight="1">
      <c r="A155" s="202">
        <v>42.0</v>
      </c>
      <c r="B155" s="96" t="str">
        <f>VLOOKUP(D155,NIP!A:F,2,FALSE)</f>
        <v>#N/A</v>
      </c>
      <c r="C155" s="98" t="str">
        <f>VLOOKUP(D155,NIP!A:F,3,FALSE)</f>
        <v>#N/A</v>
      </c>
      <c r="D155" s="100"/>
      <c r="E155" s="103" t="str">
        <f>VLOOKUP(D155,NIP!A:F,4,FALSE)</f>
        <v>#N/A</v>
      </c>
      <c r="F155" s="104"/>
      <c r="G155" s="104"/>
      <c r="H155" s="104"/>
      <c r="I155" s="104"/>
      <c r="J155" s="104"/>
      <c r="K155" s="104"/>
      <c r="L155" s="104"/>
      <c r="M155" s="104"/>
      <c r="N155" s="104"/>
      <c r="O155" s="104"/>
      <c r="P155" s="104"/>
      <c r="Q155" s="104"/>
      <c r="R155" s="104"/>
      <c r="S155" s="104"/>
      <c r="T155" s="104"/>
      <c r="U155" s="104"/>
      <c r="V155" s="106">
        <f>SUM(F155:U155)+SUM(F156:T156)-W155</f>
        <v>0</v>
      </c>
      <c r="W155" s="106">
        <f>SUM(F155:G155)+SUM(M155:N155)+SUM(T155:U155)+SUM(K156:L156)+SUM(R156+S156)</f>
        <v>0</v>
      </c>
      <c r="X155" s="110">
        <f>+V155</f>
        <v>0</v>
      </c>
      <c r="Y155" s="113" t="s">
        <v>91</v>
      </c>
      <c r="Z155" s="113" t="str">
        <f>VLOOKUP(C155,Tarif!A:B,2,FALSE)</f>
        <v>#N/A</v>
      </c>
      <c r="AA155" s="114" t="s">
        <v>93</v>
      </c>
      <c r="AB155" s="113" t="str">
        <f t="shared" ref="AB155:AB156" si="289">X155*Z155</f>
        <v>#N/A</v>
      </c>
      <c r="AC155" s="116">
        <f>COUNTIFS(F155:U155,"&gt;=2")+COUNTIFS(F156:T156,"&gt;=2")-AC156</f>
        <v>0</v>
      </c>
      <c r="AD155" s="113" t="str">
        <f>VLOOKUP(C155,Tarif!D:E,2,FALSE)</f>
        <v>#N/A</v>
      </c>
      <c r="AE155" s="113" t="str">
        <f t="shared" ref="AE155:AE156" si="290">+AD155*AC155</f>
        <v>#N/A</v>
      </c>
      <c r="AF155" s="113"/>
      <c r="AG155" s="113" t="str">
        <f t="shared" ref="AG155:AG156" si="291">AB155+AE155</f>
        <v>#N/A</v>
      </c>
      <c r="AH155" s="113" t="str">
        <f>VLOOKUP(C155,Tarif!G:H,2,FALSE)*AG155</f>
        <v>#N/A</v>
      </c>
      <c r="AI155" s="118" t="str">
        <f t="shared" ref="AI155:AI156" si="292">AG155-AH155</f>
        <v>#N/A</v>
      </c>
      <c r="AJ155" s="204"/>
      <c r="AK155" s="134"/>
      <c r="AL155" s="121"/>
      <c r="AM155" s="90"/>
      <c r="AN155" s="91"/>
      <c r="AO155" s="123"/>
      <c r="AP155" s="123"/>
      <c r="AQ155" s="123"/>
      <c r="AR155" s="123"/>
      <c r="AS155" s="123"/>
      <c r="AT155" s="123"/>
      <c r="AU155" s="123"/>
      <c r="AV155" s="123"/>
      <c r="AW155" s="123"/>
      <c r="AX155" s="123"/>
      <c r="AY155" s="123"/>
      <c r="AZ155" s="123"/>
      <c r="BA155" s="123"/>
      <c r="BB155" s="123"/>
      <c r="BC155" s="123"/>
      <c r="BD155" s="123"/>
    </row>
    <row r="156" ht="15.75" hidden="1" customHeight="1">
      <c r="A156" s="41"/>
      <c r="B156" s="66"/>
      <c r="C156" s="66"/>
      <c r="E156" s="42"/>
      <c r="F156" s="125"/>
      <c r="G156" s="125"/>
      <c r="H156" s="125"/>
      <c r="I156" s="125"/>
      <c r="J156" s="125"/>
      <c r="K156" s="125"/>
      <c r="L156" s="125"/>
      <c r="M156" s="125"/>
      <c r="N156" s="125"/>
      <c r="O156" s="125"/>
      <c r="P156" s="125"/>
      <c r="Q156" s="125"/>
      <c r="R156" s="125"/>
      <c r="S156" s="125"/>
      <c r="T156" s="125"/>
      <c r="U156" s="125"/>
      <c r="V156" s="126"/>
      <c r="W156" s="126"/>
      <c r="X156" s="127">
        <f>+W155</f>
        <v>0</v>
      </c>
      <c r="Y156" s="128" t="s">
        <v>91</v>
      </c>
      <c r="Z156" s="128" t="str">
        <f>Z155*2</f>
        <v>#N/A</v>
      </c>
      <c r="AA156" s="129" t="s">
        <v>93</v>
      </c>
      <c r="AB156" s="128" t="str">
        <f t="shared" si="289"/>
        <v>#N/A</v>
      </c>
      <c r="AC156" s="130">
        <f>COUNTIFS(F155:G155,"&gt;=2")+COUNTIFS(M155:N155,"&gt;=2")+COUNTIFS(K156:L156,"&gt;=2")+COUNTIFS(R156:S156,"&gt;=2")+COUNTIFS(T155:U155,"&gt;=2")</f>
        <v>0</v>
      </c>
      <c r="AD156" s="128" t="str">
        <f>AD155</f>
        <v>#N/A</v>
      </c>
      <c r="AE156" s="128" t="str">
        <f t="shared" si="290"/>
        <v>#N/A</v>
      </c>
      <c r="AF156" s="128"/>
      <c r="AG156" s="128" t="str">
        <f t="shared" si="291"/>
        <v>#N/A</v>
      </c>
      <c r="AH156" s="128" t="str">
        <f>VLOOKUP(C155,Tarif!G:H,2,FALSE)*AG156</f>
        <v>#N/A</v>
      </c>
      <c r="AI156" s="131" t="str">
        <f t="shared" si="292"/>
        <v>#N/A</v>
      </c>
      <c r="AJ156" s="204"/>
      <c r="AK156" s="134"/>
      <c r="AL156" s="133"/>
      <c r="AM156" s="90"/>
      <c r="AN156" s="91"/>
      <c r="AO156" s="123"/>
      <c r="AP156" s="123"/>
      <c r="AQ156" s="123"/>
      <c r="AR156" s="123"/>
      <c r="AS156" s="123"/>
      <c r="AT156" s="123"/>
      <c r="AU156" s="123"/>
      <c r="AV156" s="123"/>
      <c r="AW156" s="123"/>
      <c r="AX156" s="123"/>
      <c r="AY156" s="123"/>
      <c r="AZ156" s="123"/>
      <c r="BA156" s="123"/>
      <c r="BB156" s="123"/>
      <c r="BC156" s="123"/>
      <c r="BD156" s="123"/>
    </row>
    <row r="157" ht="15.75" hidden="1" customHeight="1">
      <c r="A157" s="67"/>
      <c r="B157" s="73"/>
      <c r="C157" s="73"/>
      <c r="E157" s="68"/>
      <c r="F157" s="135"/>
      <c r="G157" s="136"/>
      <c r="H157" s="136"/>
      <c r="I157" s="136"/>
      <c r="J157" s="136"/>
      <c r="K157" s="136"/>
      <c r="L157" s="136"/>
      <c r="M157" s="136"/>
      <c r="N157" s="136"/>
      <c r="O157" s="136"/>
      <c r="P157" s="136"/>
      <c r="Q157" s="136"/>
      <c r="R157" s="136"/>
      <c r="S157" s="136"/>
      <c r="T157" s="136"/>
      <c r="U157" s="136"/>
      <c r="V157" s="138"/>
      <c r="W157" s="138"/>
      <c r="X157" s="139">
        <f>SUM(X155:X156)</f>
        <v>0</v>
      </c>
      <c r="Y157" s="140"/>
      <c r="Z157" s="141"/>
      <c r="AA157" s="140"/>
      <c r="AB157" s="142" t="str">
        <f t="shared" ref="AB157:AC157" si="293">SUM(AB155:AB156)</f>
        <v>#N/A</v>
      </c>
      <c r="AC157" s="143">
        <f t="shared" si="293"/>
        <v>0</v>
      </c>
      <c r="AD157" s="140"/>
      <c r="AE157" s="142" t="str">
        <f>SUM(AE155:AE156)</f>
        <v>#N/A</v>
      </c>
      <c r="AF157" s="142" t="s">
        <v>95</v>
      </c>
      <c r="AG157" s="142" t="str">
        <f t="shared" ref="AG157:AI157" si="294">SUM(AG155:AG156)</f>
        <v>#N/A</v>
      </c>
      <c r="AH157" s="142" t="str">
        <f t="shared" si="294"/>
        <v>#N/A</v>
      </c>
      <c r="AI157" s="144" t="str">
        <f t="shared" si="294"/>
        <v>#N/A</v>
      </c>
      <c r="AJ157" s="216"/>
      <c r="AK157" s="201"/>
      <c r="AL157" s="146" t="str">
        <f>VLOOKUP(D155,NIP!A:G,6,FALSE)</f>
        <v>#N/A</v>
      </c>
      <c r="AM157" s="122" t="str">
        <f>VLOOKUP(D155,NIP!A:G,5,FALSE)</f>
        <v>#N/A</v>
      </c>
      <c r="AN157" s="90" t="str">
        <f>AJ157-AM157</f>
        <v>#N/A</v>
      </c>
      <c r="AO157" s="123"/>
      <c r="AP157" s="123"/>
      <c r="AQ157" s="123"/>
      <c r="AR157" s="123"/>
      <c r="AS157" s="123"/>
      <c r="AT157" s="123"/>
      <c r="AU157" s="123"/>
      <c r="AV157" s="123"/>
      <c r="AW157" s="123"/>
      <c r="AX157" s="123"/>
      <c r="AY157" s="123"/>
      <c r="AZ157" s="123"/>
      <c r="BA157" s="123"/>
      <c r="BB157" s="123"/>
      <c r="BC157" s="123"/>
      <c r="BD157" s="123"/>
    </row>
    <row r="158" ht="15.75" hidden="1" customHeight="1">
      <c r="A158" s="93">
        <v>43.0</v>
      </c>
      <c r="B158" s="96" t="str">
        <f>VLOOKUP(D158,NIP!A:F,2,FALSE)</f>
        <v>#N/A</v>
      </c>
      <c r="C158" s="98" t="str">
        <f>VLOOKUP(D158,NIP!A:F,3,FALSE)</f>
        <v>#N/A</v>
      </c>
      <c r="D158" s="100"/>
      <c r="E158" s="103" t="str">
        <f>VLOOKUP(D158,NIP!A:F,4,FALSE)</f>
        <v>#N/A</v>
      </c>
      <c r="F158" s="104"/>
      <c r="G158" s="104"/>
      <c r="H158" s="104"/>
      <c r="I158" s="104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6">
        <f>SUM(F158:U158)+SUM(F159:T159)-W158</f>
        <v>0</v>
      </c>
      <c r="W158" s="106">
        <f>SUM(F158:G158)+SUM(M158:N158)+SUM(T158:U158)+SUM(K159:L159)+SUM(R159+S159)</f>
        <v>0</v>
      </c>
      <c r="X158" s="110">
        <f>+V158</f>
        <v>0</v>
      </c>
      <c r="Y158" s="113" t="s">
        <v>91</v>
      </c>
      <c r="Z158" s="113" t="str">
        <f>VLOOKUP(C158,Tarif!A:B,2,FALSE)</f>
        <v>#N/A</v>
      </c>
      <c r="AA158" s="114" t="s">
        <v>93</v>
      </c>
      <c r="AB158" s="113" t="str">
        <f t="shared" ref="AB158:AB159" si="295">X158*Z158</f>
        <v>#N/A</v>
      </c>
      <c r="AC158" s="116">
        <f>COUNTIFS(F158:U158,"&gt;=2")+COUNTIFS(F159:T159,"&gt;=2")-AC159</f>
        <v>0</v>
      </c>
      <c r="AD158" s="113" t="str">
        <f>VLOOKUP(C158,Tarif!D:E,2,FALSE)</f>
        <v>#N/A</v>
      </c>
      <c r="AE158" s="113" t="str">
        <f t="shared" ref="AE158:AE159" si="296">+AD158*AC158</f>
        <v>#N/A</v>
      </c>
      <c r="AF158" s="113"/>
      <c r="AG158" s="113" t="str">
        <f t="shared" ref="AG158:AG159" si="297">AB158+AE158</f>
        <v>#N/A</v>
      </c>
      <c r="AH158" s="113" t="str">
        <f>VLOOKUP(C158,Tarif!G:H,2,FALSE)*AG158</f>
        <v>#N/A</v>
      </c>
      <c r="AI158" s="118" t="str">
        <f t="shared" ref="AI158:AI159" si="298">AG158-AH158</f>
        <v>#N/A</v>
      </c>
      <c r="AJ158" s="204"/>
      <c r="AK158" s="134"/>
      <c r="AL158" s="121"/>
      <c r="AM158" s="90"/>
      <c r="AN158" s="91"/>
      <c r="AO158" s="123"/>
      <c r="AP158" s="123"/>
      <c r="AQ158" s="123"/>
      <c r="AR158" s="123"/>
      <c r="AS158" s="123"/>
      <c r="AT158" s="123"/>
      <c r="AU158" s="123"/>
      <c r="AV158" s="123"/>
      <c r="AW158" s="123"/>
      <c r="AX158" s="123"/>
      <c r="AY158" s="123"/>
      <c r="AZ158" s="123"/>
      <c r="BA158" s="123"/>
      <c r="BB158" s="123"/>
      <c r="BC158" s="123"/>
      <c r="BD158" s="123"/>
    </row>
    <row r="159" ht="15.75" hidden="1" customHeight="1">
      <c r="A159" s="41"/>
      <c r="B159" s="66"/>
      <c r="C159" s="66"/>
      <c r="E159" s="42"/>
      <c r="F159" s="125"/>
      <c r="G159" s="125"/>
      <c r="H159" s="125"/>
      <c r="I159" s="125"/>
      <c r="J159" s="125"/>
      <c r="K159" s="125"/>
      <c r="L159" s="125"/>
      <c r="M159" s="125"/>
      <c r="N159" s="125"/>
      <c r="O159" s="125"/>
      <c r="P159" s="125"/>
      <c r="Q159" s="125"/>
      <c r="R159" s="125"/>
      <c r="S159" s="125"/>
      <c r="T159" s="125"/>
      <c r="U159" s="125"/>
      <c r="V159" s="126"/>
      <c r="W159" s="126"/>
      <c r="X159" s="127">
        <f>+W158</f>
        <v>0</v>
      </c>
      <c r="Y159" s="128" t="s">
        <v>91</v>
      </c>
      <c r="Z159" s="128" t="str">
        <f>Z158*2</f>
        <v>#N/A</v>
      </c>
      <c r="AA159" s="129" t="s">
        <v>93</v>
      </c>
      <c r="AB159" s="128" t="str">
        <f t="shared" si="295"/>
        <v>#N/A</v>
      </c>
      <c r="AC159" s="130">
        <f>COUNTIFS(F158:G158,"&gt;=2")+COUNTIFS(M158:N158,"&gt;=2")+COUNTIFS(K159:L159,"&gt;=2")+COUNTIFS(R159:S159,"&gt;=2")+COUNTIFS(T158:U158,"&gt;=2")</f>
        <v>0</v>
      </c>
      <c r="AD159" s="128" t="str">
        <f>AD158</f>
        <v>#N/A</v>
      </c>
      <c r="AE159" s="128" t="str">
        <f t="shared" si="296"/>
        <v>#N/A</v>
      </c>
      <c r="AF159" s="128"/>
      <c r="AG159" s="128" t="str">
        <f t="shared" si="297"/>
        <v>#N/A</v>
      </c>
      <c r="AH159" s="128" t="str">
        <f>VLOOKUP(C158,Tarif!G:H,2,FALSE)*AG159</f>
        <v>#N/A</v>
      </c>
      <c r="AI159" s="131" t="str">
        <f t="shared" si="298"/>
        <v>#N/A</v>
      </c>
      <c r="AJ159" s="204"/>
      <c r="AK159" s="134"/>
      <c r="AL159" s="133"/>
      <c r="AM159" s="90"/>
      <c r="AN159" s="91"/>
      <c r="AO159" s="123"/>
      <c r="AP159" s="123"/>
      <c r="AQ159" s="123"/>
      <c r="AR159" s="123"/>
      <c r="AS159" s="123"/>
      <c r="AT159" s="123"/>
      <c r="AU159" s="123"/>
      <c r="AV159" s="123"/>
      <c r="AW159" s="123"/>
      <c r="AX159" s="123"/>
      <c r="AY159" s="123"/>
      <c r="AZ159" s="123"/>
      <c r="BA159" s="123"/>
      <c r="BB159" s="123"/>
      <c r="BC159" s="123"/>
      <c r="BD159" s="123"/>
    </row>
    <row r="160" ht="15.75" hidden="1" customHeight="1">
      <c r="A160" s="67"/>
      <c r="B160" s="73"/>
      <c r="C160" s="73"/>
      <c r="E160" s="68"/>
      <c r="F160" s="135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6"/>
      <c r="V160" s="138"/>
      <c r="W160" s="138"/>
      <c r="X160" s="139">
        <f>SUM(X158:X159)</f>
        <v>0</v>
      </c>
      <c r="Y160" s="140"/>
      <c r="Z160" s="141"/>
      <c r="AA160" s="140"/>
      <c r="AB160" s="142" t="str">
        <f t="shared" ref="AB160:AC160" si="299">SUM(AB158:AB159)</f>
        <v>#N/A</v>
      </c>
      <c r="AC160" s="143">
        <f t="shared" si="299"/>
        <v>0</v>
      </c>
      <c r="AD160" s="140"/>
      <c r="AE160" s="142" t="str">
        <f>SUM(AE158:AE159)</f>
        <v>#N/A</v>
      </c>
      <c r="AF160" s="142" t="s">
        <v>95</v>
      </c>
      <c r="AG160" s="142" t="str">
        <f t="shared" ref="AG160:AI160" si="300">SUM(AG158:AG159)</f>
        <v>#N/A</v>
      </c>
      <c r="AH160" s="142" t="str">
        <f t="shared" si="300"/>
        <v>#N/A</v>
      </c>
      <c r="AI160" s="144" t="str">
        <f t="shared" si="300"/>
        <v>#N/A</v>
      </c>
      <c r="AJ160" s="216"/>
      <c r="AK160" s="201"/>
      <c r="AL160" s="146" t="str">
        <f>VLOOKUP(D158,NIP!A:G,6,FALSE)</f>
        <v>#N/A</v>
      </c>
      <c r="AM160" s="122" t="str">
        <f>VLOOKUP(D158,NIP!A:G,5,FALSE)</f>
        <v>#N/A</v>
      </c>
      <c r="AN160" s="90" t="str">
        <f>AJ160-AM160</f>
        <v>#N/A</v>
      </c>
      <c r="AO160" s="123"/>
      <c r="AP160" s="123"/>
      <c r="AQ160" s="123"/>
      <c r="AR160" s="123"/>
      <c r="AS160" s="123"/>
      <c r="AT160" s="123"/>
      <c r="AU160" s="123"/>
      <c r="AV160" s="123"/>
      <c r="AW160" s="123"/>
      <c r="AX160" s="123"/>
      <c r="AY160" s="123"/>
      <c r="AZ160" s="123"/>
      <c r="BA160" s="123"/>
      <c r="BB160" s="123"/>
      <c r="BC160" s="123"/>
      <c r="BD160" s="123"/>
    </row>
    <row r="161" ht="15.75" hidden="1" customHeight="1">
      <c r="A161" s="202">
        <v>44.0</v>
      </c>
      <c r="B161" s="96" t="str">
        <f>VLOOKUP(D161,NIP!A:F,2,FALSE)</f>
        <v>#N/A</v>
      </c>
      <c r="C161" s="98" t="str">
        <f>VLOOKUP(D161,NIP!A:F,3,FALSE)</f>
        <v>#N/A</v>
      </c>
      <c r="D161" s="100"/>
      <c r="E161" s="103" t="str">
        <f>VLOOKUP(D161,NIP!A:F,4,FALSE)</f>
        <v>#N/A</v>
      </c>
      <c r="F161" s="104"/>
      <c r="G161" s="104"/>
      <c r="H161" s="104"/>
      <c r="I161" s="104"/>
      <c r="J161" s="104"/>
      <c r="K161" s="104"/>
      <c r="L161" s="104"/>
      <c r="M161" s="104"/>
      <c r="N161" s="104"/>
      <c r="O161" s="104"/>
      <c r="P161" s="104"/>
      <c r="Q161" s="104"/>
      <c r="R161" s="104"/>
      <c r="S161" s="104"/>
      <c r="T161" s="104"/>
      <c r="U161" s="104"/>
      <c r="V161" s="106">
        <f>SUM(F161:U161)+SUM(F162:T162)-W161</f>
        <v>0</v>
      </c>
      <c r="W161" s="106">
        <f>SUM(F161:G161)+SUM(M161:N161)+SUM(T161:U161)+SUM(K162:L162)+SUM(R162+S162)</f>
        <v>0</v>
      </c>
      <c r="X161" s="110">
        <f>+V161</f>
        <v>0</v>
      </c>
      <c r="Y161" s="113" t="s">
        <v>91</v>
      </c>
      <c r="Z161" s="113" t="str">
        <f>VLOOKUP(C161,Tarif!A:B,2,FALSE)</f>
        <v>#N/A</v>
      </c>
      <c r="AA161" s="114" t="s">
        <v>93</v>
      </c>
      <c r="AB161" s="113" t="str">
        <f t="shared" ref="AB161:AB162" si="301">X161*Z161</f>
        <v>#N/A</v>
      </c>
      <c r="AC161" s="116">
        <f>COUNTIFS(F161:U161,"&gt;=2")+COUNTIFS(F162:T162,"&gt;=2")-AC162</f>
        <v>0</v>
      </c>
      <c r="AD161" s="113" t="str">
        <f>VLOOKUP(C161,Tarif!D:E,2,FALSE)</f>
        <v>#N/A</v>
      </c>
      <c r="AE161" s="113" t="str">
        <f t="shared" ref="AE161:AE162" si="302">+AD161*AC161</f>
        <v>#N/A</v>
      </c>
      <c r="AF161" s="113"/>
      <c r="AG161" s="113" t="str">
        <f t="shared" ref="AG161:AG162" si="303">AB161+AE161</f>
        <v>#N/A</v>
      </c>
      <c r="AH161" s="113" t="str">
        <f>VLOOKUP(C161,Tarif!G:H,2,FALSE)*AG161</f>
        <v>#N/A</v>
      </c>
      <c r="AI161" s="118" t="str">
        <f t="shared" ref="AI161:AI162" si="304">AG161-AH161</f>
        <v>#N/A</v>
      </c>
      <c r="AJ161" s="204"/>
      <c r="AK161" s="134"/>
      <c r="AL161" s="121"/>
      <c r="AM161" s="90"/>
      <c r="AN161" s="91"/>
      <c r="AO161" s="123"/>
      <c r="AP161" s="123"/>
      <c r="AQ161" s="123"/>
      <c r="AR161" s="123"/>
      <c r="AS161" s="123"/>
      <c r="AT161" s="123"/>
      <c r="AU161" s="123"/>
      <c r="AV161" s="123"/>
      <c r="AW161" s="123"/>
      <c r="AX161" s="123"/>
      <c r="AY161" s="123"/>
      <c r="AZ161" s="123"/>
      <c r="BA161" s="123"/>
      <c r="BB161" s="123"/>
      <c r="BC161" s="123"/>
      <c r="BD161" s="123"/>
    </row>
    <row r="162" ht="15.75" hidden="1" customHeight="1">
      <c r="A162" s="41"/>
      <c r="B162" s="66"/>
      <c r="C162" s="66"/>
      <c r="E162" s="42"/>
      <c r="F162" s="125"/>
      <c r="G162" s="125"/>
      <c r="H162" s="125"/>
      <c r="I162" s="125"/>
      <c r="J162" s="125"/>
      <c r="K162" s="125"/>
      <c r="L162" s="125"/>
      <c r="M162" s="125"/>
      <c r="N162" s="125"/>
      <c r="O162" s="125"/>
      <c r="P162" s="125"/>
      <c r="Q162" s="125"/>
      <c r="R162" s="125"/>
      <c r="S162" s="125"/>
      <c r="T162" s="125"/>
      <c r="U162" s="125"/>
      <c r="V162" s="126"/>
      <c r="W162" s="126"/>
      <c r="X162" s="127">
        <f>+W161</f>
        <v>0</v>
      </c>
      <c r="Y162" s="128" t="s">
        <v>91</v>
      </c>
      <c r="Z162" s="128" t="str">
        <f>Z161*2</f>
        <v>#N/A</v>
      </c>
      <c r="AA162" s="129" t="s">
        <v>93</v>
      </c>
      <c r="AB162" s="128" t="str">
        <f t="shared" si="301"/>
        <v>#N/A</v>
      </c>
      <c r="AC162" s="130">
        <f>COUNTIFS(F161:G161,"&gt;=2")+COUNTIFS(M161:N161,"&gt;=2")+COUNTIFS(K162:L162,"&gt;=2")+COUNTIFS(R162:S162,"&gt;=2")+COUNTIFS(T161:U161,"&gt;=2")</f>
        <v>0</v>
      </c>
      <c r="AD162" s="128" t="str">
        <f>AD161</f>
        <v>#N/A</v>
      </c>
      <c r="AE162" s="128" t="str">
        <f t="shared" si="302"/>
        <v>#N/A</v>
      </c>
      <c r="AF162" s="128"/>
      <c r="AG162" s="128" t="str">
        <f t="shared" si="303"/>
        <v>#N/A</v>
      </c>
      <c r="AH162" s="128" t="str">
        <f>VLOOKUP(C161,Tarif!G:H,2,FALSE)*AG162</f>
        <v>#N/A</v>
      </c>
      <c r="AI162" s="131" t="str">
        <f t="shared" si="304"/>
        <v>#N/A</v>
      </c>
      <c r="AJ162" s="204"/>
      <c r="AK162" s="134"/>
      <c r="AL162" s="133"/>
      <c r="AM162" s="90"/>
      <c r="AN162" s="91"/>
      <c r="AO162" s="123"/>
      <c r="AP162" s="123"/>
      <c r="AQ162" s="123"/>
      <c r="AR162" s="123"/>
      <c r="AS162" s="123"/>
      <c r="AT162" s="123"/>
      <c r="AU162" s="123"/>
      <c r="AV162" s="123"/>
      <c r="AW162" s="123"/>
      <c r="AX162" s="123"/>
      <c r="AY162" s="123"/>
      <c r="AZ162" s="123"/>
      <c r="BA162" s="123"/>
      <c r="BB162" s="123"/>
      <c r="BC162" s="123"/>
      <c r="BD162" s="123"/>
    </row>
    <row r="163" ht="15.75" hidden="1" customHeight="1">
      <c r="A163" s="67"/>
      <c r="B163" s="73"/>
      <c r="C163" s="73"/>
      <c r="E163" s="68"/>
      <c r="F163" s="135"/>
      <c r="G163" s="136"/>
      <c r="H163" s="136"/>
      <c r="I163" s="136"/>
      <c r="J163" s="136"/>
      <c r="K163" s="136"/>
      <c r="L163" s="136"/>
      <c r="M163" s="136"/>
      <c r="N163" s="136"/>
      <c r="O163" s="136"/>
      <c r="P163" s="136"/>
      <c r="Q163" s="136"/>
      <c r="R163" s="136"/>
      <c r="S163" s="136"/>
      <c r="T163" s="136"/>
      <c r="U163" s="136"/>
      <c r="V163" s="138"/>
      <c r="W163" s="138"/>
      <c r="X163" s="139">
        <f>SUM(X161:X162)</f>
        <v>0</v>
      </c>
      <c r="Y163" s="140"/>
      <c r="Z163" s="141"/>
      <c r="AA163" s="140"/>
      <c r="AB163" s="142" t="str">
        <f t="shared" ref="AB163:AC163" si="305">SUM(AB161:AB162)</f>
        <v>#N/A</v>
      </c>
      <c r="AC163" s="143">
        <f t="shared" si="305"/>
        <v>0</v>
      </c>
      <c r="AD163" s="140"/>
      <c r="AE163" s="142" t="str">
        <f>SUM(AE161:AE162)</f>
        <v>#N/A</v>
      </c>
      <c r="AF163" s="142" t="s">
        <v>95</v>
      </c>
      <c r="AG163" s="142" t="str">
        <f t="shared" ref="AG163:AI163" si="306">SUM(AG161:AG162)</f>
        <v>#N/A</v>
      </c>
      <c r="AH163" s="142" t="str">
        <f t="shared" si="306"/>
        <v>#N/A</v>
      </c>
      <c r="AI163" s="144" t="str">
        <f t="shared" si="306"/>
        <v>#N/A</v>
      </c>
      <c r="AJ163" s="216"/>
      <c r="AK163" s="201"/>
      <c r="AL163" s="146" t="str">
        <f>VLOOKUP(D161,NIP!A:G,6,FALSE)</f>
        <v>#N/A</v>
      </c>
      <c r="AM163" s="122" t="str">
        <f>VLOOKUP(D161,NIP!A:G,5,FALSE)</f>
        <v>#N/A</v>
      </c>
      <c r="AN163" s="90" t="str">
        <f>AJ163-AM163</f>
        <v>#N/A</v>
      </c>
      <c r="AO163" s="123"/>
      <c r="AP163" s="123"/>
      <c r="AQ163" s="123"/>
      <c r="AR163" s="123"/>
      <c r="AS163" s="123"/>
      <c r="AT163" s="123"/>
      <c r="AU163" s="123"/>
      <c r="AV163" s="123"/>
      <c r="AW163" s="123"/>
      <c r="AX163" s="123"/>
      <c r="AY163" s="123"/>
      <c r="AZ163" s="123"/>
      <c r="BA163" s="123"/>
      <c r="BB163" s="123"/>
      <c r="BC163" s="123"/>
      <c r="BD163" s="123"/>
    </row>
    <row r="164" ht="15.75" hidden="1" customHeight="1">
      <c r="A164" s="93">
        <v>45.0</v>
      </c>
      <c r="B164" s="96" t="str">
        <f>VLOOKUP(D164,NIP!A:F,2,FALSE)</f>
        <v>#N/A</v>
      </c>
      <c r="C164" s="98" t="str">
        <f>VLOOKUP(D164,NIP!A:F,3,FALSE)</f>
        <v>#N/A</v>
      </c>
      <c r="D164" s="100"/>
      <c r="E164" s="103" t="str">
        <f>VLOOKUP(D164,NIP!A:F,4,FALSE)</f>
        <v>#N/A</v>
      </c>
      <c r="F164" s="104"/>
      <c r="G164" s="104"/>
      <c r="H164" s="104"/>
      <c r="I164" s="104"/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106">
        <f>SUM(F164:U164)+SUM(F165:T165)-W164</f>
        <v>0</v>
      </c>
      <c r="W164" s="106">
        <f>SUM(F164:G164)+SUM(M164:N164)+SUM(T164:U164)+SUM(K165:L165)+SUM(R165+S165)</f>
        <v>0</v>
      </c>
      <c r="X164" s="110">
        <f>+V164</f>
        <v>0</v>
      </c>
      <c r="Y164" s="113" t="s">
        <v>91</v>
      </c>
      <c r="Z164" s="113" t="str">
        <f>VLOOKUP(C164,Tarif!A:B,2,FALSE)</f>
        <v>#N/A</v>
      </c>
      <c r="AA164" s="114" t="s">
        <v>93</v>
      </c>
      <c r="AB164" s="113" t="str">
        <f t="shared" ref="AB164:AB165" si="307">X164*Z164</f>
        <v>#N/A</v>
      </c>
      <c r="AC164" s="116">
        <f>COUNTIFS(F164:U164,"&gt;=2")+COUNTIFS(F165:T165,"&gt;=2")-AC165</f>
        <v>0</v>
      </c>
      <c r="AD164" s="113" t="str">
        <f>VLOOKUP(C164,Tarif!D:E,2,FALSE)</f>
        <v>#N/A</v>
      </c>
      <c r="AE164" s="113" t="str">
        <f t="shared" ref="AE164:AE165" si="308">+AD164*AC164</f>
        <v>#N/A</v>
      </c>
      <c r="AF164" s="113"/>
      <c r="AG164" s="113" t="str">
        <f t="shared" ref="AG164:AG165" si="309">AB164+AE164</f>
        <v>#N/A</v>
      </c>
      <c r="AH164" s="113" t="str">
        <f>VLOOKUP(C164,Tarif!G:H,2,FALSE)*AG164</f>
        <v>#N/A</v>
      </c>
      <c r="AI164" s="118" t="str">
        <f t="shared" ref="AI164:AI165" si="310">AG164-AH164</f>
        <v>#N/A</v>
      </c>
      <c r="AJ164" s="204"/>
      <c r="AK164" s="134"/>
      <c r="AL164" s="121"/>
      <c r="AM164" s="90"/>
      <c r="AN164" s="91"/>
      <c r="AO164" s="123"/>
      <c r="AP164" s="123"/>
      <c r="AQ164" s="123"/>
      <c r="AR164" s="123"/>
      <c r="AS164" s="123"/>
      <c r="AT164" s="123"/>
      <c r="AU164" s="123"/>
      <c r="AV164" s="123"/>
      <c r="AW164" s="123"/>
      <c r="AX164" s="123"/>
      <c r="AY164" s="123"/>
      <c r="AZ164" s="123"/>
      <c r="BA164" s="123"/>
      <c r="BB164" s="123"/>
      <c r="BC164" s="123"/>
      <c r="BD164" s="123"/>
    </row>
    <row r="165" ht="15.75" hidden="1" customHeight="1">
      <c r="A165" s="41"/>
      <c r="B165" s="66"/>
      <c r="C165" s="66"/>
      <c r="E165" s="42"/>
      <c r="F165" s="125"/>
      <c r="G165" s="125"/>
      <c r="H165" s="125"/>
      <c r="I165" s="125"/>
      <c r="J165" s="125"/>
      <c r="K165" s="125"/>
      <c r="L165" s="125"/>
      <c r="M165" s="125"/>
      <c r="N165" s="125"/>
      <c r="O165" s="125"/>
      <c r="P165" s="125"/>
      <c r="Q165" s="125"/>
      <c r="R165" s="125"/>
      <c r="S165" s="125"/>
      <c r="T165" s="125"/>
      <c r="U165" s="125"/>
      <c r="V165" s="126"/>
      <c r="W165" s="126"/>
      <c r="X165" s="127">
        <f>+W164</f>
        <v>0</v>
      </c>
      <c r="Y165" s="128" t="s">
        <v>91</v>
      </c>
      <c r="Z165" s="128" t="str">
        <f>Z164*2</f>
        <v>#N/A</v>
      </c>
      <c r="AA165" s="129" t="s">
        <v>93</v>
      </c>
      <c r="AB165" s="128" t="str">
        <f t="shared" si="307"/>
        <v>#N/A</v>
      </c>
      <c r="AC165" s="130">
        <f>COUNTIFS(F164:G164,"&gt;=2")+COUNTIFS(M164:N164,"&gt;=2")+COUNTIFS(K165:L165,"&gt;=2")+COUNTIFS(R165:S165,"&gt;=2")+COUNTIFS(T164:U164,"&gt;=2")</f>
        <v>0</v>
      </c>
      <c r="AD165" s="128" t="str">
        <f>AD164</f>
        <v>#N/A</v>
      </c>
      <c r="AE165" s="128" t="str">
        <f t="shared" si="308"/>
        <v>#N/A</v>
      </c>
      <c r="AF165" s="128"/>
      <c r="AG165" s="128" t="str">
        <f t="shared" si="309"/>
        <v>#N/A</v>
      </c>
      <c r="AH165" s="128" t="str">
        <f>VLOOKUP(C164,Tarif!G:H,2,FALSE)*AG165</f>
        <v>#N/A</v>
      </c>
      <c r="AI165" s="131" t="str">
        <f t="shared" si="310"/>
        <v>#N/A</v>
      </c>
      <c r="AJ165" s="204"/>
      <c r="AK165" s="134"/>
      <c r="AL165" s="133"/>
      <c r="AM165" s="90"/>
      <c r="AN165" s="91"/>
      <c r="AO165" s="123"/>
      <c r="AP165" s="123"/>
      <c r="AQ165" s="123"/>
      <c r="AR165" s="123"/>
      <c r="AS165" s="123"/>
      <c r="AT165" s="123"/>
      <c r="AU165" s="123"/>
      <c r="AV165" s="123"/>
      <c r="AW165" s="123"/>
      <c r="AX165" s="123"/>
      <c r="AY165" s="123"/>
      <c r="AZ165" s="123"/>
      <c r="BA165" s="123"/>
      <c r="BB165" s="123"/>
      <c r="BC165" s="123"/>
      <c r="BD165" s="123"/>
    </row>
    <row r="166" ht="15.75" hidden="1" customHeight="1">
      <c r="A166" s="67"/>
      <c r="B166" s="73"/>
      <c r="C166" s="73"/>
      <c r="E166" s="68"/>
      <c r="F166" s="135"/>
      <c r="G166" s="136"/>
      <c r="H166" s="136"/>
      <c r="I166" s="136"/>
      <c r="J166" s="136"/>
      <c r="K166" s="136"/>
      <c r="L166" s="136"/>
      <c r="M166" s="136"/>
      <c r="N166" s="136"/>
      <c r="O166" s="136"/>
      <c r="P166" s="136"/>
      <c r="Q166" s="136"/>
      <c r="R166" s="136"/>
      <c r="S166" s="136"/>
      <c r="T166" s="136"/>
      <c r="U166" s="136"/>
      <c r="V166" s="138"/>
      <c r="W166" s="138"/>
      <c r="X166" s="139">
        <f>SUM(X164:X165)</f>
        <v>0</v>
      </c>
      <c r="Y166" s="140"/>
      <c r="Z166" s="141"/>
      <c r="AA166" s="140"/>
      <c r="AB166" s="142" t="str">
        <f t="shared" ref="AB166:AC166" si="311">SUM(AB164:AB165)</f>
        <v>#N/A</v>
      </c>
      <c r="AC166" s="143">
        <f t="shared" si="311"/>
        <v>0</v>
      </c>
      <c r="AD166" s="140"/>
      <c r="AE166" s="142" t="str">
        <f>SUM(AE164:AE165)</f>
        <v>#N/A</v>
      </c>
      <c r="AF166" s="142" t="s">
        <v>95</v>
      </c>
      <c r="AG166" s="142" t="str">
        <f t="shared" ref="AG166:AI166" si="312">SUM(AG164:AG165)</f>
        <v>#N/A</v>
      </c>
      <c r="AH166" s="142" t="str">
        <f t="shared" si="312"/>
        <v>#N/A</v>
      </c>
      <c r="AI166" s="144" t="str">
        <f t="shared" si="312"/>
        <v>#N/A</v>
      </c>
      <c r="AJ166" s="216"/>
      <c r="AK166" s="201"/>
      <c r="AL166" s="146" t="str">
        <f>VLOOKUP(D164,NIP!A:G,6,FALSE)</f>
        <v>#N/A</v>
      </c>
      <c r="AM166" s="122" t="str">
        <f>VLOOKUP(D164,NIP!A:G,5,FALSE)</f>
        <v>#N/A</v>
      </c>
      <c r="AN166" s="90" t="str">
        <f>AJ166-AM166</f>
        <v>#N/A</v>
      </c>
      <c r="AO166" s="123"/>
      <c r="AP166" s="123"/>
      <c r="AQ166" s="123"/>
      <c r="AR166" s="123"/>
      <c r="AS166" s="123"/>
      <c r="AT166" s="123"/>
      <c r="AU166" s="123"/>
      <c r="AV166" s="123"/>
      <c r="AW166" s="123"/>
      <c r="AX166" s="123"/>
      <c r="AY166" s="123"/>
      <c r="AZ166" s="123"/>
      <c r="BA166" s="123"/>
      <c r="BB166" s="123"/>
      <c r="BC166" s="123"/>
      <c r="BD166" s="123"/>
    </row>
    <row r="167" ht="15.75" hidden="1" customHeight="1">
      <c r="A167" s="202">
        <v>46.0</v>
      </c>
      <c r="B167" s="96" t="str">
        <f>VLOOKUP(D167,NIP!A:F,2,FALSE)</f>
        <v>#N/A</v>
      </c>
      <c r="C167" s="98" t="str">
        <f>VLOOKUP(D167,NIP!A:F,3,FALSE)</f>
        <v>#N/A</v>
      </c>
      <c r="D167" s="100"/>
      <c r="E167" s="103" t="str">
        <f>VLOOKUP(D167,NIP!A:F,4,FALSE)</f>
        <v>#N/A</v>
      </c>
      <c r="F167" s="104"/>
      <c r="G167" s="104"/>
      <c r="H167" s="104"/>
      <c r="I167" s="104"/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6">
        <f>SUM(F167:U167)+SUM(F168:T168)-W167</f>
        <v>0</v>
      </c>
      <c r="W167" s="106">
        <f>SUM(F167:G167)+SUM(M167:N167)+SUM(T167:U167)+SUM(K168:L168)+SUM(R168+S168)</f>
        <v>0</v>
      </c>
      <c r="X167" s="110">
        <f>+V167</f>
        <v>0</v>
      </c>
      <c r="Y167" s="113" t="s">
        <v>91</v>
      </c>
      <c r="Z167" s="113" t="str">
        <f>VLOOKUP(C167,Tarif!A:B,2,FALSE)</f>
        <v>#N/A</v>
      </c>
      <c r="AA167" s="114" t="s">
        <v>93</v>
      </c>
      <c r="AB167" s="113" t="str">
        <f t="shared" ref="AB167:AB168" si="313">X167*Z167</f>
        <v>#N/A</v>
      </c>
      <c r="AC167" s="116">
        <f>COUNTIFS(F167:U167,"&gt;=2")+COUNTIFS(F168:T168,"&gt;=2")-AC168</f>
        <v>0</v>
      </c>
      <c r="AD167" s="113" t="str">
        <f>VLOOKUP(C167,Tarif!D:E,2,FALSE)</f>
        <v>#N/A</v>
      </c>
      <c r="AE167" s="113" t="str">
        <f t="shared" ref="AE167:AE168" si="314">+AD167*AC167</f>
        <v>#N/A</v>
      </c>
      <c r="AF167" s="113"/>
      <c r="AG167" s="113" t="str">
        <f t="shared" ref="AG167:AG168" si="315">AB167+AE167</f>
        <v>#N/A</v>
      </c>
      <c r="AH167" s="113" t="str">
        <f>VLOOKUP(C167,Tarif!G:H,2,FALSE)*AG167</f>
        <v>#N/A</v>
      </c>
      <c r="AI167" s="118" t="str">
        <f t="shared" ref="AI167:AI168" si="316">AG167-AH167</f>
        <v>#N/A</v>
      </c>
      <c r="AJ167" s="204"/>
      <c r="AK167" s="134"/>
      <c r="AL167" s="121"/>
      <c r="AM167" s="90"/>
      <c r="AN167" s="91"/>
      <c r="AO167" s="123"/>
      <c r="AP167" s="123"/>
      <c r="AQ167" s="123"/>
      <c r="AR167" s="123"/>
      <c r="AS167" s="123"/>
      <c r="AT167" s="123"/>
      <c r="AU167" s="123"/>
      <c r="AV167" s="123"/>
      <c r="AW167" s="123"/>
      <c r="AX167" s="123"/>
      <c r="AY167" s="123"/>
      <c r="AZ167" s="123"/>
      <c r="BA167" s="123"/>
      <c r="BB167" s="123"/>
      <c r="BC167" s="123"/>
      <c r="BD167" s="123"/>
    </row>
    <row r="168" ht="15.75" hidden="1" customHeight="1">
      <c r="A168" s="41"/>
      <c r="B168" s="66"/>
      <c r="C168" s="66"/>
      <c r="E168" s="42"/>
      <c r="F168" s="125"/>
      <c r="G168" s="125"/>
      <c r="H168" s="125"/>
      <c r="I168" s="125"/>
      <c r="J168" s="125"/>
      <c r="K168" s="125"/>
      <c r="L168" s="125"/>
      <c r="M168" s="125"/>
      <c r="N168" s="125"/>
      <c r="O168" s="125"/>
      <c r="P168" s="125"/>
      <c r="Q168" s="125"/>
      <c r="R168" s="125"/>
      <c r="S168" s="125"/>
      <c r="T168" s="125"/>
      <c r="U168" s="125"/>
      <c r="V168" s="126"/>
      <c r="W168" s="126"/>
      <c r="X168" s="127">
        <f>+W167</f>
        <v>0</v>
      </c>
      <c r="Y168" s="128" t="s">
        <v>91</v>
      </c>
      <c r="Z168" s="128" t="str">
        <f>Z167*2</f>
        <v>#N/A</v>
      </c>
      <c r="AA168" s="129" t="s">
        <v>93</v>
      </c>
      <c r="AB168" s="128" t="str">
        <f t="shared" si="313"/>
        <v>#N/A</v>
      </c>
      <c r="AC168" s="130">
        <f>COUNTIFS(F167:G167,"&gt;=2")+COUNTIFS(M167:N167,"&gt;=2")+COUNTIFS(K168:L168,"&gt;=2")+COUNTIFS(R168:S168,"&gt;=2")+COUNTIFS(T167:U167,"&gt;=2")</f>
        <v>0</v>
      </c>
      <c r="AD168" s="128" t="str">
        <f>AD167</f>
        <v>#N/A</v>
      </c>
      <c r="AE168" s="128" t="str">
        <f t="shared" si="314"/>
        <v>#N/A</v>
      </c>
      <c r="AF168" s="128"/>
      <c r="AG168" s="128" t="str">
        <f t="shared" si="315"/>
        <v>#N/A</v>
      </c>
      <c r="AH168" s="128" t="str">
        <f>VLOOKUP(C167,Tarif!G:H,2,FALSE)*AG168</f>
        <v>#N/A</v>
      </c>
      <c r="AI168" s="131" t="str">
        <f t="shared" si="316"/>
        <v>#N/A</v>
      </c>
      <c r="AJ168" s="204"/>
      <c r="AK168" s="134"/>
      <c r="AL168" s="133"/>
      <c r="AM168" s="90"/>
      <c r="AN168" s="91"/>
      <c r="AO168" s="123"/>
      <c r="AP168" s="123"/>
      <c r="AQ168" s="123"/>
      <c r="AR168" s="123"/>
      <c r="AS168" s="123"/>
      <c r="AT168" s="123"/>
      <c r="AU168" s="123"/>
      <c r="AV168" s="123"/>
      <c r="AW168" s="123"/>
      <c r="AX168" s="123"/>
      <c r="AY168" s="123"/>
      <c r="AZ168" s="123"/>
      <c r="BA168" s="123"/>
      <c r="BB168" s="123"/>
      <c r="BC168" s="123"/>
      <c r="BD168" s="123"/>
    </row>
    <row r="169" ht="15.75" hidden="1" customHeight="1">
      <c r="A169" s="67"/>
      <c r="B169" s="73"/>
      <c r="C169" s="73"/>
      <c r="E169" s="68"/>
      <c r="F169" s="135"/>
      <c r="G169" s="136"/>
      <c r="H169" s="136"/>
      <c r="I169" s="136"/>
      <c r="J169" s="136"/>
      <c r="K169" s="136"/>
      <c r="L169" s="136"/>
      <c r="M169" s="136"/>
      <c r="N169" s="136"/>
      <c r="O169" s="136"/>
      <c r="P169" s="136"/>
      <c r="Q169" s="136"/>
      <c r="R169" s="136"/>
      <c r="S169" s="136"/>
      <c r="T169" s="136"/>
      <c r="U169" s="136"/>
      <c r="V169" s="138"/>
      <c r="W169" s="138"/>
      <c r="X169" s="139">
        <f>SUM(X167:X168)</f>
        <v>0</v>
      </c>
      <c r="Y169" s="140"/>
      <c r="Z169" s="141"/>
      <c r="AA169" s="140"/>
      <c r="AB169" s="142" t="str">
        <f t="shared" ref="AB169:AC169" si="317">SUM(AB167:AB168)</f>
        <v>#N/A</v>
      </c>
      <c r="AC169" s="143">
        <f t="shared" si="317"/>
        <v>0</v>
      </c>
      <c r="AD169" s="140"/>
      <c r="AE169" s="142" t="str">
        <f>SUM(AE167:AE168)</f>
        <v>#N/A</v>
      </c>
      <c r="AF169" s="142" t="s">
        <v>95</v>
      </c>
      <c r="AG169" s="142" t="str">
        <f t="shared" ref="AG169:AI169" si="318">SUM(AG167:AG168)</f>
        <v>#N/A</v>
      </c>
      <c r="AH169" s="142" t="str">
        <f t="shared" si="318"/>
        <v>#N/A</v>
      </c>
      <c r="AI169" s="144" t="str">
        <f t="shared" si="318"/>
        <v>#N/A</v>
      </c>
      <c r="AJ169" s="216"/>
      <c r="AK169" s="201"/>
      <c r="AL169" s="146" t="str">
        <f>VLOOKUP(D167,NIP!A:G,6,FALSE)</f>
        <v>#N/A</v>
      </c>
      <c r="AM169" s="122" t="str">
        <f>VLOOKUP(D167,NIP!A:G,5,FALSE)</f>
        <v>#N/A</v>
      </c>
      <c r="AN169" s="90" t="str">
        <f>AJ169-AM169</f>
        <v>#N/A</v>
      </c>
      <c r="AO169" s="123"/>
      <c r="AP169" s="123"/>
      <c r="AQ169" s="123"/>
      <c r="AR169" s="123"/>
      <c r="AS169" s="123"/>
      <c r="AT169" s="123"/>
      <c r="AU169" s="123"/>
      <c r="AV169" s="123"/>
      <c r="AW169" s="123"/>
      <c r="AX169" s="123"/>
      <c r="AY169" s="123"/>
      <c r="AZ169" s="123"/>
      <c r="BA169" s="123"/>
      <c r="BB169" s="123"/>
      <c r="BC169" s="123"/>
      <c r="BD169" s="123"/>
    </row>
    <row r="170" ht="15.75" hidden="1" customHeight="1">
      <c r="A170" s="93">
        <v>47.0</v>
      </c>
      <c r="B170" s="96" t="str">
        <f>VLOOKUP(D170,NIP!A:F,2,FALSE)</f>
        <v>#N/A</v>
      </c>
      <c r="C170" s="98" t="str">
        <f>VLOOKUP(D170,NIP!A:F,3,FALSE)</f>
        <v>#N/A</v>
      </c>
      <c r="D170" s="100"/>
      <c r="E170" s="103" t="str">
        <f>VLOOKUP(D170,NIP!A:F,4,FALSE)</f>
        <v>#N/A</v>
      </c>
      <c r="F170" s="104"/>
      <c r="G170" s="104"/>
      <c r="H170" s="104"/>
      <c r="I170" s="104"/>
      <c r="J170" s="104"/>
      <c r="K170" s="104"/>
      <c r="L170" s="104"/>
      <c r="M170" s="104"/>
      <c r="N170" s="104"/>
      <c r="O170" s="104"/>
      <c r="P170" s="104"/>
      <c r="Q170" s="104"/>
      <c r="R170" s="104"/>
      <c r="S170" s="104"/>
      <c r="T170" s="104"/>
      <c r="U170" s="104"/>
      <c r="V170" s="106">
        <f>SUM(F170:U170)+SUM(F171:T171)-W170</f>
        <v>0</v>
      </c>
      <c r="W170" s="106">
        <f>SUM(F170:G170)+SUM(M170:N170)+SUM(T170:U170)+SUM(K171:L171)+SUM(R171+S171)</f>
        <v>0</v>
      </c>
      <c r="X170" s="110">
        <f>+V170</f>
        <v>0</v>
      </c>
      <c r="Y170" s="113" t="s">
        <v>91</v>
      </c>
      <c r="Z170" s="113" t="str">
        <f>VLOOKUP(C170,Tarif!A:B,2,FALSE)</f>
        <v>#N/A</v>
      </c>
      <c r="AA170" s="114" t="s">
        <v>93</v>
      </c>
      <c r="AB170" s="113" t="str">
        <f t="shared" ref="AB170:AB171" si="319">X170*Z170</f>
        <v>#N/A</v>
      </c>
      <c r="AC170" s="116">
        <f>COUNTIFS(F170:U170,"&gt;=2")+COUNTIFS(F171:T171,"&gt;=2")-AC171</f>
        <v>0</v>
      </c>
      <c r="AD170" s="113" t="str">
        <f>VLOOKUP(C170,Tarif!D:E,2,FALSE)</f>
        <v>#N/A</v>
      </c>
      <c r="AE170" s="113" t="str">
        <f t="shared" ref="AE170:AE171" si="320">+AD170*AC170</f>
        <v>#N/A</v>
      </c>
      <c r="AF170" s="113"/>
      <c r="AG170" s="113" t="str">
        <f t="shared" ref="AG170:AG171" si="321">AB170+AE170</f>
        <v>#N/A</v>
      </c>
      <c r="AH170" s="113" t="str">
        <f>VLOOKUP(C170,Tarif!G:H,2,FALSE)*AG170</f>
        <v>#N/A</v>
      </c>
      <c r="AI170" s="118" t="str">
        <f t="shared" ref="AI170:AI171" si="322">AG170-AH170</f>
        <v>#N/A</v>
      </c>
      <c r="AJ170" s="204"/>
      <c r="AK170" s="134"/>
      <c r="AL170" s="121"/>
      <c r="AM170" s="90"/>
      <c r="AN170" s="91"/>
      <c r="AO170" s="123"/>
      <c r="AP170" s="123"/>
      <c r="AQ170" s="123"/>
      <c r="AR170" s="123"/>
      <c r="AS170" s="123"/>
      <c r="AT170" s="123"/>
      <c r="AU170" s="123"/>
      <c r="AV170" s="123"/>
      <c r="AW170" s="123"/>
      <c r="AX170" s="123"/>
      <c r="AY170" s="123"/>
      <c r="AZ170" s="123"/>
      <c r="BA170" s="123"/>
      <c r="BB170" s="123"/>
      <c r="BC170" s="123"/>
      <c r="BD170" s="123"/>
    </row>
    <row r="171" ht="15.75" hidden="1" customHeight="1">
      <c r="A171" s="41"/>
      <c r="B171" s="66"/>
      <c r="C171" s="66"/>
      <c r="E171" s="42"/>
      <c r="F171" s="125"/>
      <c r="G171" s="125"/>
      <c r="H171" s="125"/>
      <c r="I171" s="125"/>
      <c r="J171" s="125"/>
      <c r="K171" s="125"/>
      <c r="L171" s="125"/>
      <c r="M171" s="125"/>
      <c r="N171" s="125"/>
      <c r="O171" s="125"/>
      <c r="P171" s="125"/>
      <c r="Q171" s="125"/>
      <c r="R171" s="125"/>
      <c r="S171" s="125"/>
      <c r="T171" s="125"/>
      <c r="U171" s="125"/>
      <c r="V171" s="126"/>
      <c r="W171" s="126"/>
      <c r="X171" s="127">
        <f>+W170</f>
        <v>0</v>
      </c>
      <c r="Y171" s="128" t="s">
        <v>91</v>
      </c>
      <c r="Z171" s="128" t="str">
        <f>Z170*2</f>
        <v>#N/A</v>
      </c>
      <c r="AA171" s="129" t="s">
        <v>93</v>
      </c>
      <c r="AB171" s="128" t="str">
        <f t="shared" si="319"/>
        <v>#N/A</v>
      </c>
      <c r="AC171" s="130">
        <f>COUNTIFS(F170:G170,"&gt;=2")+COUNTIFS(M170:N170,"&gt;=2")+COUNTIFS(K171:L171,"&gt;=2")+COUNTIFS(R171:S171,"&gt;=2")+COUNTIFS(T170:U170,"&gt;=2")</f>
        <v>0</v>
      </c>
      <c r="AD171" s="128" t="str">
        <f>AD170</f>
        <v>#N/A</v>
      </c>
      <c r="AE171" s="128" t="str">
        <f t="shared" si="320"/>
        <v>#N/A</v>
      </c>
      <c r="AF171" s="128"/>
      <c r="AG171" s="128" t="str">
        <f t="shared" si="321"/>
        <v>#N/A</v>
      </c>
      <c r="AH171" s="128" t="str">
        <f>VLOOKUP(C170,Tarif!G:H,2,FALSE)*AG171</f>
        <v>#N/A</v>
      </c>
      <c r="AI171" s="131" t="str">
        <f t="shared" si="322"/>
        <v>#N/A</v>
      </c>
      <c r="AJ171" s="204"/>
      <c r="AK171" s="134"/>
      <c r="AL171" s="133"/>
      <c r="AM171" s="90"/>
      <c r="AN171" s="91"/>
      <c r="AO171" s="123"/>
      <c r="AP171" s="123"/>
      <c r="AQ171" s="123"/>
      <c r="AR171" s="123"/>
      <c r="AS171" s="123"/>
      <c r="AT171" s="123"/>
      <c r="AU171" s="123"/>
      <c r="AV171" s="123"/>
      <c r="AW171" s="123"/>
      <c r="AX171" s="123"/>
      <c r="AY171" s="123"/>
      <c r="AZ171" s="123"/>
      <c r="BA171" s="123"/>
      <c r="BB171" s="123"/>
      <c r="BC171" s="123"/>
      <c r="BD171" s="123"/>
    </row>
    <row r="172" ht="15.75" hidden="1" customHeight="1">
      <c r="A172" s="67"/>
      <c r="B172" s="73"/>
      <c r="C172" s="73"/>
      <c r="E172" s="68"/>
      <c r="F172" s="135"/>
      <c r="G172" s="136"/>
      <c r="H172" s="136"/>
      <c r="I172" s="136"/>
      <c r="J172" s="136"/>
      <c r="K172" s="136"/>
      <c r="L172" s="136"/>
      <c r="M172" s="136"/>
      <c r="N172" s="136"/>
      <c r="O172" s="136"/>
      <c r="P172" s="136"/>
      <c r="Q172" s="136"/>
      <c r="R172" s="136"/>
      <c r="S172" s="136"/>
      <c r="T172" s="136"/>
      <c r="U172" s="136"/>
      <c r="V172" s="138"/>
      <c r="W172" s="138"/>
      <c r="X172" s="139">
        <f>SUM(X170:X171)</f>
        <v>0</v>
      </c>
      <c r="Y172" s="140"/>
      <c r="Z172" s="141"/>
      <c r="AA172" s="140"/>
      <c r="AB172" s="142" t="str">
        <f t="shared" ref="AB172:AC172" si="323">SUM(AB170:AB171)</f>
        <v>#N/A</v>
      </c>
      <c r="AC172" s="143">
        <f t="shared" si="323"/>
        <v>0</v>
      </c>
      <c r="AD172" s="140"/>
      <c r="AE172" s="142" t="str">
        <f>SUM(AE170:AE171)</f>
        <v>#N/A</v>
      </c>
      <c r="AF172" s="142" t="s">
        <v>95</v>
      </c>
      <c r="AG172" s="142" t="str">
        <f t="shared" ref="AG172:AI172" si="324">SUM(AG170:AG171)</f>
        <v>#N/A</v>
      </c>
      <c r="AH172" s="142" t="str">
        <f t="shared" si="324"/>
        <v>#N/A</v>
      </c>
      <c r="AI172" s="144" t="str">
        <f t="shared" si="324"/>
        <v>#N/A</v>
      </c>
      <c r="AJ172" s="216"/>
      <c r="AK172" s="201"/>
      <c r="AL172" s="146" t="str">
        <f>VLOOKUP(D170,NIP!A:G,6,FALSE)</f>
        <v>#N/A</v>
      </c>
      <c r="AM172" s="122" t="str">
        <f>VLOOKUP(D170,NIP!A:G,5,FALSE)</f>
        <v>#N/A</v>
      </c>
      <c r="AN172" s="90" t="str">
        <f>AJ172-AM172</f>
        <v>#N/A</v>
      </c>
      <c r="AO172" s="123"/>
      <c r="AP172" s="123"/>
      <c r="AQ172" s="123"/>
      <c r="AR172" s="123"/>
      <c r="AS172" s="123"/>
      <c r="AT172" s="123"/>
      <c r="AU172" s="123"/>
      <c r="AV172" s="123"/>
      <c r="AW172" s="123"/>
      <c r="AX172" s="123"/>
      <c r="AY172" s="123"/>
      <c r="AZ172" s="123"/>
      <c r="BA172" s="123"/>
      <c r="BB172" s="123"/>
      <c r="BC172" s="123"/>
      <c r="BD172" s="123"/>
    </row>
    <row r="173" ht="15.75" hidden="1" customHeight="1">
      <c r="A173" s="202">
        <v>48.0</v>
      </c>
      <c r="B173" s="96" t="str">
        <f>VLOOKUP(D173,NIP!A:F,2,FALSE)</f>
        <v>#N/A</v>
      </c>
      <c r="C173" s="98" t="str">
        <f>VLOOKUP(D173,NIP!A:F,3,FALSE)</f>
        <v>#N/A</v>
      </c>
      <c r="D173" s="100"/>
      <c r="E173" s="103" t="str">
        <f>VLOOKUP(D173,NIP!A:F,4,FALSE)</f>
        <v>#N/A</v>
      </c>
      <c r="F173" s="104"/>
      <c r="G173" s="104"/>
      <c r="H173" s="104"/>
      <c r="I173" s="104"/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6">
        <f>SUM(F173:U173)+SUM(F174:T174)-W173</f>
        <v>0</v>
      </c>
      <c r="W173" s="106">
        <f>SUM(F173:G173)+SUM(M173:N173)+SUM(T173:U173)+SUM(K174:L174)+SUM(R174+S174)</f>
        <v>0</v>
      </c>
      <c r="X173" s="110">
        <f>+V173</f>
        <v>0</v>
      </c>
      <c r="Y173" s="113" t="s">
        <v>91</v>
      </c>
      <c r="Z173" s="113" t="str">
        <f>VLOOKUP(C173,Tarif!A:B,2,FALSE)</f>
        <v>#N/A</v>
      </c>
      <c r="AA173" s="114" t="s">
        <v>93</v>
      </c>
      <c r="AB173" s="113" t="str">
        <f t="shared" ref="AB173:AB174" si="325">X173*Z173</f>
        <v>#N/A</v>
      </c>
      <c r="AC173" s="116">
        <f>COUNTIFS(F173:U173,"&gt;=2")+COUNTIFS(F174:T174,"&gt;=2")-AC174</f>
        <v>0</v>
      </c>
      <c r="AD173" s="113" t="str">
        <f>VLOOKUP(C173,Tarif!D:E,2,FALSE)</f>
        <v>#N/A</v>
      </c>
      <c r="AE173" s="113" t="str">
        <f t="shared" ref="AE173:AE174" si="326">+AD173*AC173</f>
        <v>#N/A</v>
      </c>
      <c r="AF173" s="113"/>
      <c r="AG173" s="113" t="str">
        <f t="shared" ref="AG173:AG174" si="327">AB173+AE173</f>
        <v>#N/A</v>
      </c>
      <c r="AH173" s="113" t="str">
        <f>VLOOKUP(C173,Tarif!G:H,2,FALSE)*AG173</f>
        <v>#N/A</v>
      </c>
      <c r="AI173" s="118" t="str">
        <f t="shared" ref="AI173:AI174" si="328">AG173-AH173</f>
        <v>#N/A</v>
      </c>
      <c r="AJ173" s="159"/>
      <c r="AK173" s="134"/>
      <c r="AL173" s="121"/>
      <c r="AM173" s="90"/>
      <c r="AN173" s="91"/>
      <c r="AO173" s="123"/>
      <c r="AP173" s="123"/>
      <c r="AQ173" s="123"/>
      <c r="AR173" s="123"/>
      <c r="AS173" s="123"/>
      <c r="AT173" s="123"/>
      <c r="AU173" s="123"/>
      <c r="AV173" s="123"/>
      <c r="AW173" s="123"/>
      <c r="AX173" s="123"/>
      <c r="AY173" s="123"/>
      <c r="AZ173" s="123"/>
      <c r="BA173" s="123"/>
      <c r="BB173" s="123"/>
      <c r="BC173" s="123"/>
      <c r="BD173" s="123"/>
    </row>
    <row r="174" ht="15.75" hidden="1" customHeight="1">
      <c r="A174" s="41"/>
      <c r="B174" s="66"/>
      <c r="C174" s="66"/>
      <c r="E174" s="42"/>
      <c r="F174" s="125"/>
      <c r="G174" s="125"/>
      <c r="H174" s="125"/>
      <c r="I174" s="125"/>
      <c r="J174" s="125"/>
      <c r="K174" s="125"/>
      <c r="L174" s="125"/>
      <c r="M174" s="125"/>
      <c r="N174" s="125"/>
      <c r="O174" s="125"/>
      <c r="P174" s="125"/>
      <c r="Q174" s="125"/>
      <c r="R174" s="125"/>
      <c r="S174" s="125"/>
      <c r="T174" s="125"/>
      <c r="U174" s="125"/>
      <c r="V174" s="126"/>
      <c r="W174" s="126"/>
      <c r="X174" s="127">
        <f>+W173</f>
        <v>0</v>
      </c>
      <c r="Y174" s="128" t="s">
        <v>91</v>
      </c>
      <c r="Z174" s="128" t="str">
        <f>Z173*2</f>
        <v>#N/A</v>
      </c>
      <c r="AA174" s="129" t="s">
        <v>93</v>
      </c>
      <c r="AB174" s="128" t="str">
        <f t="shared" si="325"/>
        <v>#N/A</v>
      </c>
      <c r="AC174" s="130">
        <f>COUNTIFS(F173:G173,"&gt;=2")+COUNTIFS(M173:N173,"&gt;=2")+COUNTIFS(K174:L174,"&gt;=2")+COUNTIFS(R174:S174,"&gt;=2")+COUNTIFS(T173:U173,"&gt;=2")</f>
        <v>0</v>
      </c>
      <c r="AD174" s="128" t="str">
        <f>AD173</f>
        <v>#N/A</v>
      </c>
      <c r="AE174" s="128" t="str">
        <f t="shared" si="326"/>
        <v>#N/A</v>
      </c>
      <c r="AF174" s="128"/>
      <c r="AG174" s="128" t="str">
        <f t="shared" si="327"/>
        <v>#N/A</v>
      </c>
      <c r="AH174" s="128" t="str">
        <f>VLOOKUP(C173,Tarif!G:H,2,FALSE)*AG174</f>
        <v>#N/A</v>
      </c>
      <c r="AI174" s="131" t="str">
        <f t="shared" si="328"/>
        <v>#N/A</v>
      </c>
      <c r="AJ174" s="132"/>
      <c r="AK174" s="134"/>
      <c r="AL174" s="133"/>
      <c r="AM174" s="90"/>
      <c r="AN174" s="91"/>
      <c r="AO174" s="123"/>
      <c r="AP174" s="123"/>
      <c r="AQ174" s="123"/>
      <c r="AR174" s="123"/>
      <c r="AS174" s="123"/>
      <c r="AT174" s="123"/>
      <c r="AU174" s="123"/>
      <c r="AV174" s="123"/>
      <c r="AW174" s="123"/>
      <c r="AX174" s="123"/>
      <c r="AY174" s="123"/>
      <c r="AZ174" s="123"/>
      <c r="BA174" s="123"/>
      <c r="BB174" s="123"/>
      <c r="BC174" s="123"/>
      <c r="BD174" s="123"/>
    </row>
    <row r="175" ht="15.75" hidden="1" customHeight="1">
      <c r="A175" s="67"/>
      <c r="B175" s="73"/>
      <c r="C175" s="73"/>
      <c r="E175" s="68"/>
      <c r="F175" s="135"/>
      <c r="G175" s="136"/>
      <c r="H175" s="136"/>
      <c r="I175" s="136"/>
      <c r="J175" s="136"/>
      <c r="K175" s="136"/>
      <c r="L175" s="136"/>
      <c r="M175" s="136"/>
      <c r="N175" s="136"/>
      <c r="O175" s="136"/>
      <c r="P175" s="136"/>
      <c r="Q175" s="136"/>
      <c r="R175" s="136"/>
      <c r="S175" s="136"/>
      <c r="T175" s="136"/>
      <c r="U175" s="136"/>
      <c r="V175" s="138"/>
      <c r="W175" s="138"/>
      <c r="X175" s="139">
        <f>SUM(X173:X174)</f>
        <v>0</v>
      </c>
      <c r="Y175" s="140"/>
      <c r="Z175" s="141"/>
      <c r="AA175" s="140"/>
      <c r="AB175" s="142" t="str">
        <f t="shared" ref="AB175:AC175" si="329">SUM(AB173:AB174)</f>
        <v>#N/A</v>
      </c>
      <c r="AC175" s="143">
        <f t="shared" si="329"/>
        <v>0</v>
      </c>
      <c r="AD175" s="140"/>
      <c r="AE175" s="142" t="str">
        <f>SUM(AE173:AE174)</f>
        <v>#N/A</v>
      </c>
      <c r="AF175" s="142" t="s">
        <v>95</v>
      </c>
      <c r="AG175" s="142" t="str">
        <f t="shared" ref="AG175:AI175" si="330">SUM(AG173:AG174)</f>
        <v>#N/A</v>
      </c>
      <c r="AH175" s="142" t="str">
        <f t="shared" si="330"/>
        <v>#N/A</v>
      </c>
      <c r="AI175" s="144" t="str">
        <f t="shared" si="330"/>
        <v>#N/A</v>
      </c>
      <c r="AJ175" s="132"/>
      <c r="AK175" s="134"/>
      <c r="AL175" s="146" t="str">
        <f>VLOOKUP(D173,NIP!A:G,6,FALSE)</f>
        <v>#N/A</v>
      </c>
      <c r="AM175" s="122" t="str">
        <f>VLOOKUP(D173,NIP!A:G,5,FALSE)</f>
        <v>#N/A</v>
      </c>
      <c r="AN175" s="90" t="str">
        <f>AJ175-AM175</f>
        <v>#N/A</v>
      </c>
      <c r="AO175" s="123"/>
      <c r="AP175" s="123"/>
      <c r="AQ175" s="123"/>
      <c r="AR175" s="123"/>
      <c r="AS175" s="123"/>
      <c r="AT175" s="123"/>
      <c r="AU175" s="123"/>
      <c r="AV175" s="123"/>
      <c r="AW175" s="123"/>
      <c r="AX175" s="123"/>
      <c r="AY175" s="123"/>
      <c r="AZ175" s="123"/>
      <c r="BA175" s="123"/>
      <c r="BB175" s="123"/>
      <c r="BC175" s="123"/>
      <c r="BD175" s="123"/>
    </row>
    <row r="176" ht="15.75" hidden="1" customHeight="1">
      <c r="A176" s="93">
        <v>49.0</v>
      </c>
      <c r="B176" s="96" t="str">
        <f>VLOOKUP(D176,NIP!A:F,2,FALSE)</f>
        <v>#N/A</v>
      </c>
      <c r="C176" s="98" t="str">
        <f>VLOOKUP(D176,NIP!A:F,3,FALSE)</f>
        <v>#N/A</v>
      </c>
      <c r="D176" s="100"/>
      <c r="E176" s="103" t="str">
        <f>VLOOKUP(D176,NIP!A:F,4,FALSE)</f>
        <v>#N/A</v>
      </c>
      <c r="F176" s="104"/>
      <c r="G176" s="104"/>
      <c r="H176" s="104"/>
      <c r="I176" s="104"/>
      <c r="J176" s="104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  <c r="V176" s="106">
        <f>SUM(F176:U176)+SUM(F177:T177)-W176</f>
        <v>0</v>
      </c>
      <c r="W176" s="106">
        <f>SUM(F176:G176)+SUM(M176:N176)+SUM(T176:U176)+SUM(K177:L177)+SUM(R177+S177)</f>
        <v>0</v>
      </c>
      <c r="X176" s="110">
        <f>+V176</f>
        <v>0</v>
      </c>
      <c r="Y176" s="113" t="s">
        <v>91</v>
      </c>
      <c r="Z176" s="113" t="str">
        <f>VLOOKUP(C176,Tarif!A:B,2,FALSE)</f>
        <v>#N/A</v>
      </c>
      <c r="AA176" s="114" t="s">
        <v>93</v>
      </c>
      <c r="AB176" s="113" t="str">
        <f t="shared" ref="AB176:AB177" si="331">X176*Z176</f>
        <v>#N/A</v>
      </c>
      <c r="AC176" s="116">
        <f>COUNTIFS(F176:U176,"&gt;=2")+COUNTIFS(F177:T177,"&gt;=2")-AC177</f>
        <v>0</v>
      </c>
      <c r="AD176" s="113" t="str">
        <f>VLOOKUP(C176,Tarif!D:E,2,FALSE)</f>
        <v>#N/A</v>
      </c>
      <c r="AE176" s="113" t="str">
        <f t="shared" ref="AE176:AE177" si="332">+AD176*AC176</f>
        <v>#N/A</v>
      </c>
      <c r="AF176" s="113"/>
      <c r="AG176" s="113" t="str">
        <f t="shared" ref="AG176:AG177" si="333">AB176+AE176</f>
        <v>#N/A</v>
      </c>
      <c r="AH176" s="113" t="str">
        <f>VLOOKUP(C176,Tarif!G:H,2,FALSE)*AG176</f>
        <v>#N/A</v>
      </c>
      <c r="AI176" s="118" t="str">
        <f t="shared" ref="AI176:AI177" si="334">AG176-AH176</f>
        <v>#N/A</v>
      </c>
      <c r="AJ176" s="119"/>
      <c r="AK176" s="124"/>
      <c r="AL176" s="121"/>
      <c r="AM176" s="90"/>
      <c r="AN176" s="91"/>
      <c r="AO176" s="123"/>
      <c r="AP176" s="123"/>
      <c r="AQ176" s="123"/>
      <c r="AR176" s="123"/>
      <c r="AS176" s="123"/>
      <c r="AT176" s="123"/>
      <c r="AU176" s="123"/>
      <c r="AV176" s="123"/>
      <c r="AW176" s="123"/>
      <c r="AX176" s="123"/>
      <c r="AY176" s="123"/>
      <c r="AZ176" s="123"/>
      <c r="BA176" s="123"/>
      <c r="BB176" s="123"/>
      <c r="BC176" s="123"/>
      <c r="BD176" s="123"/>
    </row>
    <row r="177" ht="15.75" hidden="1" customHeight="1">
      <c r="A177" s="41"/>
      <c r="B177" s="66"/>
      <c r="C177" s="66"/>
      <c r="E177" s="42"/>
      <c r="F177" s="125"/>
      <c r="G177" s="125"/>
      <c r="H177" s="125"/>
      <c r="I177" s="125"/>
      <c r="J177" s="125"/>
      <c r="K177" s="125"/>
      <c r="L177" s="125"/>
      <c r="M177" s="125"/>
      <c r="N177" s="125"/>
      <c r="O177" s="125"/>
      <c r="P177" s="125"/>
      <c r="Q177" s="125"/>
      <c r="R177" s="125"/>
      <c r="S177" s="125"/>
      <c r="T177" s="125"/>
      <c r="U177" s="125"/>
      <c r="V177" s="126"/>
      <c r="W177" s="126"/>
      <c r="X177" s="127">
        <f>+W176</f>
        <v>0</v>
      </c>
      <c r="Y177" s="128" t="s">
        <v>91</v>
      </c>
      <c r="Z177" s="128" t="str">
        <f>Z176*2</f>
        <v>#N/A</v>
      </c>
      <c r="AA177" s="129" t="s">
        <v>93</v>
      </c>
      <c r="AB177" s="128" t="str">
        <f t="shared" si="331"/>
        <v>#N/A</v>
      </c>
      <c r="AC177" s="130">
        <f>COUNTIFS(F176:G176,"&gt;=2")+COUNTIFS(M176:N176,"&gt;=2")+COUNTIFS(K177:L177,"&gt;=2")+COUNTIFS(R177:S177,"&gt;=2")+COUNTIFS(T176:U176,"&gt;=2")</f>
        <v>0</v>
      </c>
      <c r="AD177" s="128" t="str">
        <f>AD176</f>
        <v>#N/A</v>
      </c>
      <c r="AE177" s="128" t="str">
        <f t="shared" si="332"/>
        <v>#N/A</v>
      </c>
      <c r="AF177" s="128"/>
      <c r="AG177" s="128" t="str">
        <f t="shared" si="333"/>
        <v>#N/A</v>
      </c>
      <c r="AH177" s="128" t="str">
        <f>VLOOKUP(C176,Tarif!G:H,2,FALSE)*AG177</f>
        <v>#N/A</v>
      </c>
      <c r="AI177" s="131" t="str">
        <f t="shared" si="334"/>
        <v>#N/A</v>
      </c>
      <c r="AJ177" s="132"/>
      <c r="AK177" s="134"/>
      <c r="AL177" s="133"/>
      <c r="AM177" s="90"/>
      <c r="AN177" s="91"/>
      <c r="AO177" s="123"/>
      <c r="AP177" s="123"/>
      <c r="AQ177" s="123"/>
      <c r="AR177" s="123"/>
      <c r="AS177" s="123"/>
      <c r="AT177" s="123"/>
      <c r="AU177" s="123"/>
      <c r="AV177" s="123"/>
      <c r="AW177" s="123"/>
      <c r="AX177" s="123"/>
      <c r="AY177" s="123"/>
      <c r="AZ177" s="123"/>
      <c r="BA177" s="123"/>
      <c r="BB177" s="123"/>
      <c r="BC177" s="123"/>
      <c r="BD177" s="123"/>
    </row>
    <row r="178" ht="15.75" hidden="1" customHeight="1">
      <c r="A178" s="67"/>
      <c r="B178" s="73"/>
      <c r="C178" s="73"/>
      <c r="D178" s="72"/>
      <c r="E178" s="68"/>
      <c r="F178" s="135"/>
      <c r="G178" s="136"/>
      <c r="H178" s="136"/>
      <c r="I178" s="136"/>
      <c r="J178" s="136"/>
      <c r="K178" s="136"/>
      <c r="L178" s="136"/>
      <c r="M178" s="136"/>
      <c r="N178" s="136"/>
      <c r="O178" s="136"/>
      <c r="P178" s="136"/>
      <c r="Q178" s="136"/>
      <c r="R178" s="136"/>
      <c r="S178" s="136"/>
      <c r="T178" s="136"/>
      <c r="U178" s="136"/>
      <c r="V178" s="138"/>
      <c r="W178" s="138"/>
      <c r="X178" s="139">
        <f>SUM(X176:X177)</f>
        <v>0</v>
      </c>
      <c r="Y178" s="140"/>
      <c r="Z178" s="141"/>
      <c r="AA178" s="140"/>
      <c r="AB178" s="142" t="str">
        <f t="shared" ref="AB178:AC178" si="335">SUM(AB176:AB177)</f>
        <v>#N/A</v>
      </c>
      <c r="AC178" s="143">
        <f t="shared" si="335"/>
        <v>0</v>
      </c>
      <c r="AD178" s="140"/>
      <c r="AE178" s="142" t="str">
        <f>SUM(AE176:AE177)</f>
        <v>#N/A</v>
      </c>
      <c r="AF178" s="142" t="s">
        <v>95</v>
      </c>
      <c r="AG178" s="142" t="str">
        <f t="shared" ref="AG178:AI178" si="336">SUM(AG176:AG177)</f>
        <v>#N/A</v>
      </c>
      <c r="AH178" s="142" t="str">
        <f t="shared" si="336"/>
        <v>#N/A</v>
      </c>
      <c r="AI178" s="144" t="str">
        <f t="shared" si="336"/>
        <v>#N/A</v>
      </c>
      <c r="AJ178" s="145"/>
      <c r="AK178" s="298"/>
      <c r="AL178" s="146" t="str">
        <f>VLOOKUP(D176,NIP!A:G,6,FALSE)</f>
        <v>#N/A</v>
      </c>
      <c r="AM178" s="122" t="str">
        <f>VLOOKUP(D176,NIP!A:G,5,FALSE)</f>
        <v>#N/A</v>
      </c>
      <c r="AN178" s="90" t="str">
        <f>AJ178-AM178</f>
        <v>#N/A</v>
      </c>
      <c r="AO178" s="123"/>
      <c r="AP178" s="123"/>
      <c r="AQ178" s="123"/>
      <c r="AR178" s="123"/>
      <c r="AS178" s="123"/>
      <c r="AT178" s="123"/>
      <c r="AU178" s="123"/>
      <c r="AV178" s="123"/>
      <c r="AW178" s="123"/>
      <c r="AX178" s="123"/>
      <c r="AY178" s="123"/>
      <c r="AZ178" s="123"/>
      <c r="BA178" s="123"/>
      <c r="BB178" s="123"/>
      <c r="BC178" s="123"/>
      <c r="BD178" s="123"/>
    </row>
    <row r="179" ht="15.75" hidden="1" customHeight="1">
      <c r="A179" s="202">
        <v>50.0</v>
      </c>
      <c r="B179" s="96" t="str">
        <f>VLOOKUP(D179,NIP!A:F,2,FALSE)</f>
        <v>#N/A</v>
      </c>
      <c r="C179" s="98" t="str">
        <f>VLOOKUP(D179,NIP!A:F,3,FALSE)</f>
        <v>#N/A</v>
      </c>
      <c r="D179" s="199"/>
      <c r="E179" s="103" t="str">
        <f>VLOOKUP(D179,NIP!A:F,4,FALSE)</f>
        <v>#N/A</v>
      </c>
      <c r="F179" s="104"/>
      <c r="G179" s="104"/>
      <c r="H179" s="104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6">
        <f>SUM(F179:U179)+SUM(F180:T180)-W179</f>
        <v>0</v>
      </c>
      <c r="W179" s="106">
        <f>SUM(F179:G179)+SUM(M179:N179)+SUM(T179:U179)+SUM(K180:L180)+SUM(R180+S180)</f>
        <v>0</v>
      </c>
      <c r="X179" s="110">
        <f>+V179</f>
        <v>0</v>
      </c>
      <c r="Y179" s="113" t="s">
        <v>91</v>
      </c>
      <c r="Z179" s="113" t="str">
        <f>VLOOKUP(C179,Tarif!A:B,2,FALSE)</f>
        <v>#N/A</v>
      </c>
      <c r="AA179" s="114" t="s">
        <v>93</v>
      </c>
      <c r="AB179" s="113" t="str">
        <f t="shared" ref="AB179:AB180" si="337">X179*Z179</f>
        <v>#N/A</v>
      </c>
      <c r="AC179" s="116">
        <f>COUNTIFS(F179:U179,"&gt;=2")+COUNTIFS(F180:T180,"&gt;=2")-AC180</f>
        <v>0</v>
      </c>
      <c r="AD179" s="113" t="str">
        <f>VLOOKUP(C179,Tarif!D:E,2,FALSE)</f>
        <v>#N/A</v>
      </c>
      <c r="AE179" s="113" t="str">
        <f t="shared" ref="AE179:AE180" si="338">+AD179*AC179</f>
        <v>#N/A</v>
      </c>
      <c r="AF179" s="113"/>
      <c r="AG179" s="113" t="str">
        <f t="shared" ref="AG179:AG180" si="339">AB179+AE179</f>
        <v>#N/A</v>
      </c>
      <c r="AH179" s="113" t="str">
        <f>VLOOKUP(C179,Tarif!G:H,2,FALSE)*AG179</f>
        <v>#N/A</v>
      </c>
      <c r="AI179" s="118" t="str">
        <f t="shared" ref="AI179:AI180" si="340">AG179-AH179</f>
        <v>#N/A</v>
      </c>
      <c r="AJ179" s="159"/>
      <c r="AK179" s="134"/>
      <c r="AL179" s="121"/>
      <c r="AM179" s="90"/>
      <c r="AN179" s="91"/>
      <c r="AO179" s="123"/>
      <c r="AP179" s="123"/>
      <c r="AQ179" s="123"/>
      <c r="AR179" s="123"/>
      <c r="AS179" s="123"/>
      <c r="AT179" s="123"/>
      <c r="AU179" s="123"/>
      <c r="AV179" s="123"/>
      <c r="AW179" s="123"/>
      <c r="AX179" s="123"/>
      <c r="AY179" s="123"/>
      <c r="AZ179" s="123"/>
      <c r="BA179" s="123"/>
      <c r="BB179" s="123"/>
      <c r="BC179" s="123"/>
      <c r="BD179" s="123"/>
    </row>
    <row r="180" ht="15.75" hidden="1" customHeight="1">
      <c r="A180" s="41"/>
      <c r="B180" s="66"/>
      <c r="C180" s="66"/>
      <c r="E180" s="42"/>
      <c r="F180" s="125"/>
      <c r="G180" s="125"/>
      <c r="H180" s="125"/>
      <c r="I180" s="125"/>
      <c r="J180" s="125"/>
      <c r="K180" s="125"/>
      <c r="L180" s="125"/>
      <c r="M180" s="125"/>
      <c r="N180" s="125"/>
      <c r="O180" s="125"/>
      <c r="P180" s="125"/>
      <c r="Q180" s="125"/>
      <c r="R180" s="125"/>
      <c r="S180" s="125"/>
      <c r="T180" s="125"/>
      <c r="U180" s="125"/>
      <c r="V180" s="126"/>
      <c r="W180" s="126"/>
      <c r="X180" s="127">
        <f>+W179</f>
        <v>0</v>
      </c>
      <c r="Y180" s="128" t="s">
        <v>91</v>
      </c>
      <c r="Z180" s="128" t="str">
        <f>Z179*2</f>
        <v>#N/A</v>
      </c>
      <c r="AA180" s="129" t="s">
        <v>93</v>
      </c>
      <c r="AB180" s="128" t="str">
        <f t="shared" si="337"/>
        <v>#N/A</v>
      </c>
      <c r="AC180" s="130">
        <f>COUNTIFS(F179:G179,"&gt;=2")+COUNTIFS(M179:N179,"&gt;=2")+COUNTIFS(K180:L180,"&gt;=2")+COUNTIFS(R180:S180,"&gt;=2")+COUNTIFS(T179:U179,"&gt;=2")</f>
        <v>0</v>
      </c>
      <c r="AD180" s="128" t="str">
        <f>AD179</f>
        <v>#N/A</v>
      </c>
      <c r="AE180" s="128" t="str">
        <f t="shared" si="338"/>
        <v>#N/A</v>
      </c>
      <c r="AF180" s="128"/>
      <c r="AG180" s="128" t="str">
        <f t="shared" si="339"/>
        <v>#N/A</v>
      </c>
      <c r="AH180" s="128" t="str">
        <f>VLOOKUP(C179,Tarif!G:H,2,FALSE)*AG180</f>
        <v>#N/A</v>
      </c>
      <c r="AI180" s="131" t="str">
        <f t="shared" si="340"/>
        <v>#N/A</v>
      </c>
      <c r="AJ180" s="132"/>
      <c r="AK180" s="134"/>
      <c r="AL180" s="133"/>
      <c r="AM180" s="90"/>
      <c r="AN180" s="91"/>
      <c r="AO180" s="123"/>
      <c r="AP180" s="123"/>
      <c r="AQ180" s="123"/>
      <c r="AR180" s="123"/>
      <c r="AS180" s="123"/>
      <c r="AT180" s="123"/>
      <c r="AU180" s="123"/>
      <c r="AV180" s="123"/>
      <c r="AW180" s="123"/>
      <c r="AX180" s="123"/>
      <c r="AY180" s="123"/>
      <c r="AZ180" s="123"/>
      <c r="BA180" s="123"/>
      <c r="BB180" s="123"/>
      <c r="BC180" s="123"/>
      <c r="BD180" s="123"/>
    </row>
    <row r="181" ht="15.75" hidden="1" customHeight="1">
      <c r="A181" s="67"/>
      <c r="B181" s="73"/>
      <c r="C181" s="73"/>
      <c r="D181" s="72"/>
      <c r="E181" s="68"/>
      <c r="F181" s="135"/>
      <c r="G181" s="136"/>
      <c r="H181" s="136"/>
      <c r="I181" s="136"/>
      <c r="J181" s="136"/>
      <c r="K181" s="136"/>
      <c r="L181" s="136"/>
      <c r="M181" s="136"/>
      <c r="N181" s="136"/>
      <c r="O181" s="136"/>
      <c r="P181" s="136"/>
      <c r="Q181" s="136"/>
      <c r="R181" s="136"/>
      <c r="S181" s="136"/>
      <c r="T181" s="136"/>
      <c r="U181" s="136"/>
      <c r="V181" s="138"/>
      <c r="W181" s="138"/>
      <c r="X181" s="139">
        <f>SUM(X179:X180)</f>
        <v>0</v>
      </c>
      <c r="Y181" s="140"/>
      <c r="Z181" s="141"/>
      <c r="AA181" s="140"/>
      <c r="AB181" s="142" t="str">
        <f t="shared" ref="AB181:AC181" si="341">SUM(AB179:AB180)</f>
        <v>#N/A</v>
      </c>
      <c r="AC181" s="143">
        <f t="shared" si="341"/>
        <v>0</v>
      </c>
      <c r="AD181" s="140"/>
      <c r="AE181" s="142" t="str">
        <f>SUM(AE179:AE180)</f>
        <v>#N/A</v>
      </c>
      <c r="AF181" s="142" t="s">
        <v>95</v>
      </c>
      <c r="AG181" s="142" t="str">
        <f t="shared" ref="AG181:AI181" si="342">SUM(AG179:AG180)</f>
        <v>#N/A</v>
      </c>
      <c r="AH181" s="142" t="str">
        <f t="shared" si="342"/>
        <v>#N/A</v>
      </c>
      <c r="AI181" s="144" t="str">
        <f t="shared" si="342"/>
        <v>#N/A</v>
      </c>
      <c r="AJ181" s="145"/>
      <c r="AK181" s="298"/>
      <c r="AL181" s="146" t="str">
        <f>VLOOKUP(D179,NIP!A:G,6,FALSE)</f>
        <v>#N/A</v>
      </c>
      <c r="AM181" s="122" t="str">
        <f>VLOOKUP(D179,NIP!A:G,5,FALSE)</f>
        <v>#N/A</v>
      </c>
      <c r="AN181" s="90" t="str">
        <f>AJ181-AM181</f>
        <v>#N/A</v>
      </c>
      <c r="AO181" s="123"/>
      <c r="AP181" s="123"/>
      <c r="AQ181" s="123"/>
      <c r="AR181" s="123"/>
      <c r="AS181" s="123"/>
      <c r="AT181" s="123"/>
      <c r="AU181" s="123"/>
      <c r="AV181" s="123"/>
      <c r="AW181" s="123"/>
      <c r="AX181" s="123"/>
      <c r="AY181" s="123"/>
      <c r="AZ181" s="123"/>
      <c r="BA181" s="123"/>
      <c r="BB181" s="123"/>
      <c r="BC181" s="123"/>
      <c r="BD181" s="123"/>
    </row>
    <row r="182" ht="15.75" hidden="1" customHeight="1">
      <c r="A182" s="93">
        <v>51.0</v>
      </c>
      <c r="B182" s="96" t="str">
        <f>VLOOKUP(D182,NIP!A:F,2,FALSE)</f>
        <v>#N/A</v>
      </c>
      <c r="C182" s="98" t="str">
        <f>VLOOKUP(D182,NIP!A:F,3,FALSE)</f>
        <v>#N/A</v>
      </c>
      <c r="D182" s="199"/>
      <c r="E182" s="103" t="str">
        <f>VLOOKUP(D182,NIP!A:F,4,FALSE)</f>
        <v>#N/A</v>
      </c>
      <c r="F182" s="104"/>
      <c r="G182" s="104"/>
      <c r="H182" s="104"/>
      <c r="I182" s="104"/>
      <c r="J182" s="104"/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106">
        <f>SUM(F182:U182)+SUM(F183:T183)-W182</f>
        <v>0</v>
      </c>
      <c r="W182" s="106">
        <f>SUM(F182:G182)+SUM(M182:N182)+SUM(T182:U182)+SUM(K183:L183)+SUM(R183+S183)</f>
        <v>0</v>
      </c>
      <c r="X182" s="110">
        <f>+V182</f>
        <v>0</v>
      </c>
      <c r="Y182" s="113" t="s">
        <v>91</v>
      </c>
      <c r="Z182" s="113" t="str">
        <f>VLOOKUP(C182,Tarif!A:B,2,FALSE)</f>
        <v>#N/A</v>
      </c>
      <c r="AA182" s="114" t="s">
        <v>93</v>
      </c>
      <c r="AB182" s="113" t="str">
        <f t="shared" ref="AB182:AB183" si="343">X182*Z182</f>
        <v>#N/A</v>
      </c>
      <c r="AC182" s="116">
        <f>COUNTIFS(F182:U182,"&gt;=2")+COUNTIFS(F183:T183,"&gt;=2")-AC183</f>
        <v>0</v>
      </c>
      <c r="AD182" s="113" t="str">
        <f>VLOOKUP(C182,Tarif!D:E,2,FALSE)</f>
        <v>#N/A</v>
      </c>
      <c r="AE182" s="113" t="str">
        <f t="shared" ref="AE182:AE183" si="344">+AD182*AC182</f>
        <v>#N/A</v>
      </c>
      <c r="AF182" s="113"/>
      <c r="AG182" s="113" t="str">
        <f t="shared" ref="AG182:AG183" si="345">AB182+AE182</f>
        <v>#N/A</v>
      </c>
      <c r="AH182" s="113" t="str">
        <f>VLOOKUP(C182,Tarif!G:H,2,FALSE)*AG182</f>
        <v>#N/A</v>
      </c>
      <c r="AI182" s="118" t="str">
        <f t="shared" ref="AI182:AI183" si="346">AG182-AH182</f>
        <v>#N/A</v>
      </c>
      <c r="AJ182" s="299"/>
      <c r="AK182" s="134"/>
      <c r="AL182" s="121"/>
      <c r="AM182" s="90"/>
      <c r="AN182" s="91"/>
      <c r="AO182" s="123"/>
      <c r="AP182" s="123"/>
      <c r="AQ182" s="123"/>
      <c r="AR182" s="123"/>
      <c r="AS182" s="123"/>
      <c r="AT182" s="123"/>
      <c r="AU182" s="123"/>
      <c r="AV182" s="123"/>
      <c r="AW182" s="123"/>
      <c r="AX182" s="123"/>
      <c r="AY182" s="123"/>
      <c r="AZ182" s="123"/>
      <c r="BA182" s="123"/>
      <c r="BB182" s="123"/>
      <c r="BC182" s="123"/>
      <c r="BD182" s="123"/>
    </row>
    <row r="183" ht="15.75" hidden="1" customHeight="1">
      <c r="A183" s="41"/>
      <c r="B183" s="66"/>
      <c r="C183" s="66"/>
      <c r="E183" s="42"/>
      <c r="F183" s="125"/>
      <c r="G183" s="125"/>
      <c r="H183" s="125"/>
      <c r="I183" s="125"/>
      <c r="J183" s="125"/>
      <c r="K183" s="125"/>
      <c r="L183" s="125"/>
      <c r="M183" s="125"/>
      <c r="N183" s="125"/>
      <c r="O183" s="125"/>
      <c r="P183" s="125"/>
      <c r="Q183" s="125"/>
      <c r="R183" s="125"/>
      <c r="S183" s="125"/>
      <c r="T183" s="125"/>
      <c r="U183" s="125"/>
      <c r="V183" s="126"/>
      <c r="W183" s="126"/>
      <c r="X183" s="127">
        <f>+W182</f>
        <v>0</v>
      </c>
      <c r="Y183" s="128" t="s">
        <v>91</v>
      </c>
      <c r="Z183" s="128" t="str">
        <f>Z182*2</f>
        <v>#N/A</v>
      </c>
      <c r="AA183" s="129" t="s">
        <v>93</v>
      </c>
      <c r="AB183" s="128" t="str">
        <f t="shared" si="343"/>
        <v>#N/A</v>
      </c>
      <c r="AC183" s="130">
        <f>COUNTIFS(F182:G182,"&gt;=2")+COUNTIFS(M182:N182,"&gt;=2")+COUNTIFS(K183:L183,"&gt;=2")+COUNTIFS(R183:S183,"&gt;=2")+COUNTIFS(T182:U182,"&gt;=2")</f>
        <v>0</v>
      </c>
      <c r="AD183" s="128" t="str">
        <f>AD182</f>
        <v>#N/A</v>
      </c>
      <c r="AE183" s="128" t="str">
        <f t="shared" si="344"/>
        <v>#N/A</v>
      </c>
      <c r="AF183" s="128"/>
      <c r="AG183" s="128" t="str">
        <f t="shared" si="345"/>
        <v>#N/A</v>
      </c>
      <c r="AH183" s="128" t="str">
        <f>VLOOKUP(C182,Tarif!G:H,2,FALSE)*AG183</f>
        <v>#N/A</v>
      </c>
      <c r="AI183" s="131" t="str">
        <f t="shared" si="346"/>
        <v>#N/A</v>
      </c>
      <c r="AJ183" s="132"/>
      <c r="AK183" s="134"/>
      <c r="AL183" s="133"/>
      <c r="AM183" s="90"/>
      <c r="AN183" s="91"/>
      <c r="AO183" s="123"/>
      <c r="AP183" s="123"/>
      <c r="AQ183" s="123"/>
      <c r="AR183" s="123"/>
      <c r="AS183" s="123"/>
      <c r="AT183" s="123"/>
      <c r="AU183" s="123"/>
      <c r="AV183" s="123"/>
      <c r="AW183" s="123"/>
      <c r="AX183" s="123"/>
      <c r="AY183" s="123"/>
      <c r="AZ183" s="123"/>
      <c r="BA183" s="123"/>
      <c r="BB183" s="123"/>
      <c r="BC183" s="123"/>
      <c r="BD183" s="123"/>
    </row>
    <row r="184" ht="15.75" hidden="1" customHeight="1">
      <c r="A184" s="67"/>
      <c r="B184" s="73"/>
      <c r="C184" s="73"/>
      <c r="D184" s="72"/>
      <c r="E184" s="68"/>
      <c r="F184" s="135"/>
      <c r="G184" s="136"/>
      <c r="H184" s="136"/>
      <c r="I184" s="136"/>
      <c r="J184" s="136"/>
      <c r="K184" s="136"/>
      <c r="L184" s="136"/>
      <c r="M184" s="136"/>
      <c r="N184" s="136"/>
      <c r="O184" s="136"/>
      <c r="P184" s="136"/>
      <c r="Q184" s="136"/>
      <c r="R184" s="136"/>
      <c r="S184" s="136"/>
      <c r="T184" s="136"/>
      <c r="U184" s="136"/>
      <c r="V184" s="138"/>
      <c r="W184" s="138"/>
      <c r="X184" s="139">
        <f>SUM(X182:X183)</f>
        <v>0</v>
      </c>
      <c r="Y184" s="140"/>
      <c r="Z184" s="141"/>
      <c r="AA184" s="140"/>
      <c r="AB184" s="142" t="str">
        <f t="shared" ref="AB184:AC184" si="347">SUM(AB182:AB183)</f>
        <v>#N/A</v>
      </c>
      <c r="AC184" s="143">
        <f t="shared" si="347"/>
        <v>0</v>
      </c>
      <c r="AD184" s="140"/>
      <c r="AE184" s="142" t="str">
        <f>SUM(AE182:AE183)</f>
        <v>#N/A</v>
      </c>
      <c r="AF184" s="142" t="s">
        <v>95</v>
      </c>
      <c r="AG184" s="142" t="str">
        <f t="shared" ref="AG184:AI184" si="348">SUM(AG182:AG183)</f>
        <v>#N/A</v>
      </c>
      <c r="AH184" s="142" t="str">
        <f t="shared" si="348"/>
        <v>#N/A</v>
      </c>
      <c r="AI184" s="144" t="str">
        <f t="shared" si="348"/>
        <v>#N/A</v>
      </c>
      <c r="AJ184" s="145"/>
      <c r="AK184" s="298"/>
      <c r="AL184" s="146" t="str">
        <f>VLOOKUP(D182,NIP!A:G,6,FALSE)</f>
        <v>#N/A</v>
      </c>
      <c r="AM184" s="122" t="str">
        <f>VLOOKUP(D182,NIP!A:G,5,FALSE)</f>
        <v>#N/A</v>
      </c>
      <c r="AN184" s="90" t="str">
        <f>AJ184-AM184</f>
        <v>#N/A</v>
      </c>
      <c r="AO184" s="123"/>
      <c r="AP184" s="123"/>
      <c r="AQ184" s="123"/>
      <c r="AR184" s="123"/>
      <c r="AS184" s="123"/>
      <c r="AT184" s="123"/>
      <c r="AU184" s="123"/>
      <c r="AV184" s="123"/>
      <c r="AW184" s="123"/>
      <c r="AX184" s="123"/>
      <c r="AY184" s="123"/>
      <c r="AZ184" s="123"/>
      <c r="BA184" s="123"/>
      <c r="BB184" s="123"/>
      <c r="BC184" s="123"/>
      <c r="BD184" s="123"/>
    </row>
    <row r="185" ht="15.75" hidden="1" customHeight="1">
      <c r="A185" s="202">
        <v>52.0</v>
      </c>
      <c r="B185" s="96" t="str">
        <f>VLOOKUP(D185,NIP!A:F,2,FALSE)</f>
        <v>#N/A</v>
      </c>
      <c r="C185" s="98" t="str">
        <f>VLOOKUP(D185,NIP!A:F,3,FALSE)</f>
        <v>#N/A</v>
      </c>
      <c r="D185" s="199"/>
      <c r="E185" s="103" t="str">
        <f>VLOOKUP(D185,NIP!A:F,4,FALSE)</f>
        <v>#N/A</v>
      </c>
      <c r="F185" s="104"/>
      <c r="G185" s="104"/>
      <c r="H185" s="104"/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6">
        <f>SUM(F185:U185)+SUM(F186:T186)-W185</f>
        <v>0</v>
      </c>
      <c r="W185" s="106">
        <f>SUM(F185:G185)+SUM(M185:N185)+SUM(T185:U185)+SUM(K186:L186)+SUM(R186+S186)</f>
        <v>0</v>
      </c>
      <c r="X185" s="110">
        <f>+V185</f>
        <v>0</v>
      </c>
      <c r="Y185" s="113" t="s">
        <v>91</v>
      </c>
      <c r="Z185" s="113" t="str">
        <f>VLOOKUP(C185,Tarif!A:B,2,FALSE)</f>
        <v>#N/A</v>
      </c>
      <c r="AA185" s="114" t="s">
        <v>93</v>
      </c>
      <c r="AB185" s="113" t="str">
        <f t="shared" ref="AB185:AB186" si="349">X185*Z185</f>
        <v>#N/A</v>
      </c>
      <c r="AC185" s="116">
        <f>COUNTIFS(F185:U185,"&gt;=2")+COUNTIFS(F186:T186,"&gt;=2")-AC186</f>
        <v>0</v>
      </c>
      <c r="AD185" s="113" t="str">
        <f>VLOOKUP(C185,Tarif!D:E,2,FALSE)</f>
        <v>#N/A</v>
      </c>
      <c r="AE185" s="113" t="str">
        <f t="shared" ref="AE185:AE186" si="350">+AD185*AC185</f>
        <v>#N/A</v>
      </c>
      <c r="AF185" s="113"/>
      <c r="AG185" s="113" t="str">
        <f t="shared" ref="AG185:AG186" si="351">AB185+AE185</f>
        <v>#N/A</v>
      </c>
      <c r="AH185" s="113" t="str">
        <f>VLOOKUP(C185,Tarif!G:H,2,FALSE)*AG185</f>
        <v>#N/A</v>
      </c>
      <c r="AI185" s="118" t="str">
        <f t="shared" ref="AI185:AI186" si="352">AG185-AH185</f>
        <v>#N/A</v>
      </c>
      <c r="AJ185" s="159"/>
      <c r="AK185" s="134"/>
      <c r="AL185" s="121"/>
      <c r="AM185" s="90"/>
      <c r="AN185" s="91"/>
      <c r="AO185" s="123"/>
      <c r="AP185" s="123"/>
      <c r="AQ185" s="123"/>
      <c r="AR185" s="123"/>
      <c r="AS185" s="123"/>
      <c r="AT185" s="123"/>
      <c r="AU185" s="123"/>
      <c r="AV185" s="123"/>
      <c r="AW185" s="123"/>
      <c r="AX185" s="123"/>
      <c r="AY185" s="123"/>
      <c r="AZ185" s="123"/>
      <c r="BA185" s="123"/>
      <c r="BB185" s="123"/>
      <c r="BC185" s="123"/>
      <c r="BD185" s="123"/>
    </row>
    <row r="186" ht="15.75" hidden="1" customHeight="1">
      <c r="A186" s="41"/>
      <c r="B186" s="66"/>
      <c r="C186" s="66"/>
      <c r="E186" s="42"/>
      <c r="F186" s="125"/>
      <c r="G186" s="125"/>
      <c r="H186" s="125"/>
      <c r="I186" s="125"/>
      <c r="J186" s="125"/>
      <c r="K186" s="125"/>
      <c r="L186" s="125"/>
      <c r="M186" s="125"/>
      <c r="N186" s="125"/>
      <c r="O186" s="125"/>
      <c r="P186" s="125"/>
      <c r="Q186" s="125"/>
      <c r="R186" s="125"/>
      <c r="S186" s="125"/>
      <c r="T186" s="125"/>
      <c r="U186" s="125"/>
      <c r="V186" s="126"/>
      <c r="W186" s="126"/>
      <c r="X186" s="127">
        <f>+W185</f>
        <v>0</v>
      </c>
      <c r="Y186" s="128" t="s">
        <v>91</v>
      </c>
      <c r="Z186" s="128" t="str">
        <f>Z185*2</f>
        <v>#N/A</v>
      </c>
      <c r="AA186" s="129" t="s">
        <v>93</v>
      </c>
      <c r="AB186" s="128" t="str">
        <f t="shared" si="349"/>
        <v>#N/A</v>
      </c>
      <c r="AC186" s="130">
        <f>COUNTIFS(F185:G185,"&gt;=2")+COUNTIFS(M185:N185,"&gt;=2")+COUNTIFS(K186:L186,"&gt;=2")+COUNTIFS(R186:S186,"&gt;=2")+COUNTIFS(T185:U185,"&gt;=2")</f>
        <v>0</v>
      </c>
      <c r="AD186" s="128" t="str">
        <f>AD185</f>
        <v>#N/A</v>
      </c>
      <c r="AE186" s="128" t="str">
        <f t="shared" si="350"/>
        <v>#N/A</v>
      </c>
      <c r="AF186" s="128"/>
      <c r="AG186" s="128" t="str">
        <f t="shared" si="351"/>
        <v>#N/A</v>
      </c>
      <c r="AH186" s="128" t="str">
        <f>VLOOKUP(C185,Tarif!G:H,2,FALSE)*AG186</f>
        <v>#N/A</v>
      </c>
      <c r="AI186" s="131" t="str">
        <f t="shared" si="352"/>
        <v>#N/A</v>
      </c>
      <c r="AJ186" s="132"/>
      <c r="AK186" s="134"/>
      <c r="AL186" s="133"/>
      <c r="AM186" s="90"/>
      <c r="AN186" s="91"/>
      <c r="AO186" s="123"/>
      <c r="AP186" s="123"/>
      <c r="AQ186" s="123"/>
      <c r="AR186" s="123"/>
      <c r="AS186" s="123"/>
      <c r="AT186" s="123"/>
      <c r="AU186" s="123"/>
      <c r="AV186" s="123"/>
      <c r="AW186" s="123"/>
      <c r="AX186" s="123"/>
      <c r="AY186" s="123"/>
      <c r="AZ186" s="123"/>
      <c r="BA186" s="123"/>
      <c r="BB186" s="123"/>
      <c r="BC186" s="123"/>
      <c r="BD186" s="123"/>
    </row>
    <row r="187" ht="15.75" hidden="1" customHeight="1">
      <c r="A187" s="67"/>
      <c r="B187" s="73"/>
      <c r="C187" s="73"/>
      <c r="D187" s="72"/>
      <c r="E187" s="68"/>
      <c r="F187" s="135"/>
      <c r="G187" s="136"/>
      <c r="H187" s="136"/>
      <c r="I187" s="136"/>
      <c r="J187" s="136"/>
      <c r="K187" s="136"/>
      <c r="L187" s="136"/>
      <c r="M187" s="136"/>
      <c r="N187" s="136"/>
      <c r="O187" s="136"/>
      <c r="P187" s="136"/>
      <c r="Q187" s="136"/>
      <c r="R187" s="136"/>
      <c r="S187" s="136"/>
      <c r="T187" s="136"/>
      <c r="U187" s="136"/>
      <c r="V187" s="138"/>
      <c r="W187" s="138"/>
      <c r="X187" s="139">
        <f>SUM(X185:X186)</f>
        <v>0</v>
      </c>
      <c r="Y187" s="140"/>
      <c r="Z187" s="141"/>
      <c r="AA187" s="140"/>
      <c r="AB187" s="142" t="str">
        <f t="shared" ref="AB187:AC187" si="353">SUM(AB185:AB186)</f>
        <v>#N/A</v>
      </c>
      <c r="AC187" s="143">
        <f t="shared" si="353"/>
        <v>0</v>
      </c>
      <c r="AD187" s="140"/>
      <c r="AE187" s="142" t="str">
        <f>SUM(AE185:AE186)</f>
        <v>#N/A</v>
      </c>
      <c r="AF187" s="142" t="s">
        <v>95</v>
      </c>
      <c r="AG187" s="142" t="str">
        <f t="shared" ref="AG187:AI187" si="354">SUM(AG185:AG186)</f>
        <v>#N/A</v>
      </c>
      <c r="AH187" s="142" t="str">
        <f t="shared" si="354"/>
        <v>#N/A</v>
      </c>
      <c r="AI187" s="144" t="str">
        <f t="shared" si="354"/>
        <v>#N/A</v>
      </c>
      <c r="AJ187" s="145"/>
      <c r="AK187" s="201"/>
      <c r="AL187" s="146" t="str">
        <f>VLOOKUP(D185,NIP!A:G,6,FALSE)</f>
        <v>#N/A</v>
      </c>
      <c r="AM187" s="122" t="str">
        <f>VLOOKUP(D185,NIP!A:G,5,FALSE)</f>
        <v>#N/A</v>
      </c>
      <c r="AN187" s="90" t="str">
        <f>AJ187-AM187</f>
        <v>#N/A</v>
      </c>
      <c r="AO187" s="123"/>
      <c r="AP187" s="123"/>
      <c r="AQ187" s="123"/>
      <c r="AR187" s="123"/>
      <c r="AS187" s="123"/>
      <c r="AT187" s="123"/>
      <c r="AU187" s="123"/>
      <c r="AV187" s="123"/>
      <c r="AW187" s="123"/>
      <c r="AX187" s="123"/>
      <c r="AY187" s="123"/>
      <c r="AZ187" s="123"/>
      <c r="BA187" s="123"/>
      <c r="BB187" s="123"/>
      <c r="BC187" s="123"/>
      <c r="BD187" s="123"/>
    </row>
    <row r="188" ht="15.75" hidden="1" customHeight="1">
      <c r="A188" s="93">
        <v>53.0</v>
      </c>
      <c r="B188" s="96" t="str">
        <f>VLOOKUP(D188,NIP!A:F,2,FALSE)</f>
        <v>#N/A</v>
      </c>
      <c r="C188" s="98" t="str">
        <f>VLOOKUP(D188,NIP!A:F,3,FALSE)</f>
        <v>#N/A</v>
      </c>
      <c r="D188" s="199"/>
      <c r="E188" s="103" t="str">
        <f>VLOOKUP(D188,NIP!A:F,4,FALSE)</f>
        <v>#N/A</v>
      </c>
      <c r="F188" s="104"/>
      <c r="G188" s="104"/>
      <c r="H188" s="104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6">
        <f>SUM(F188:U188)+SUM(F189:T189)-W188</f>
        <v>0</v>
      </c>
      <c r="W188" s="106">
        <f>SUM(F188:G188)+SUM(M188:N188)+SUM(T188:U188)+SUM(K189:L189)+SUM(R189+S189)</f>
        <v>0</v>
      </c>
      <c r="X188" s="110">
        <f>+V188</f>
        <v>0</v>
      </c>
      <c r="Y188" s="113" t="s">
        <v>91</v>
      </c>
      <c r="Z188" s="113" t="str">
        <f>VLOOKUP(C188,Tarif!A:B,2,FALSE)</f>
        <v>#N/A</v>
      </c>
      <c r="AA188" s="114" t="s">
        <v>93</v>
      </c>
      <c r="AB188" s="113" t="str">
        <f t="shared" ref="AB188:AB189" si="355">X188*Z188</f>
        <v>#N/A</v>
      </c>
      <c r="AC188" s="116">
        <f>COUNTIFS(F188:U188,"&gt;=2")+COUNTIFS(F189:T189,"&gt;=2")-AC189</f>
        <v>0</v>
      </c>
      <c r="AD188" s="113" t="str">
        <f>VLOOKUP(C188,Tarif!D:E,2,FALSE)</f>
        <v>#N/A</v>
      </c>
      <c r="AE188" s="113" t="str">
        <f t="shared" ref="AE188:AE189" si="356">+AD188*AC188</f>
        <v>#N/A</v>
      </c>
      <c r="AF188" s="113"/>
      <c r="AG188" s="113" t="str">
        <f t="shared" ref="AG188:AG189" si="357">AB188+AE188</f>
        <v>#N/A</v>
      </c>
      <c r="AH188" s="113" t="str">
        <f>VLOOKUP(C188,Tarif!G:H,2,FALSE)*AG188</f>
        <v>#N/A</v>
      </c>
      <c r="AI188" s="118" t="str">
        <f t="shared" ref="AI188:AI189" si="358">AG188-AH188</f>
        <v>#N/A</v>
      </c>
      <c r="AJ188" s="159"/>
      <c r="AK188" s="134"/>
      <c r="AL188" s="121"/>
      <c r="AM188" s="90"/>
      <c r="AN188" s="91"/>
      <c r="AO188" s="123"/>
      <c r="AP188" s="123"/>
      <c r="AQ188" s="123"/>
      <c r="AR188" s="123"/>
      <c r="AS188" s="123"/>
      <c r="AT188" s="123"/>
      <c r="AU188" s="123"/>
      <c r="AV188" s="123"/>
      <c r="AW188" s="123"/>
      <c r="AX188" s="123"/>
      <c r="AY188" s="123"/>
      <c r="AZ188" s="123"/>
      <c r="BA188" s="123"/>
      <c r="BB188" s="123"/>
      <c r="BC188" s="123"/>
      <c r="BD188" s="123"/>
    </row>
    <row r="189" ht="15.75" hidden="1" customHeight="1">
      <c r="A189" s="41"/>
      <c r="B189" s="66"/>
      <c r="C189" s="66"/>
      <c r="E189" s="42"/>
      <c r="F189" s="125"/>
      <c r="G189" s="125"/>
      <c r="H189" s="125"/>
      <c r="I189" s="125"/>
      <c r="J189" s="125"/>
      <c r="K189" s="125"/>
      <c r="L189" s="125"/>
      <c r="M189" s="125"/>
      <c r="N189" s="125"/>
      <c r="O189" s="125"/>
      <c r="P189" s="125"/>
      <c r="Q189" s="125"/>
      <c r="R189" s="125"/>
      <c r="S189" s="125"/>
      <c r="T189" s="125"/>
      <c r="U189" s="125"/>
      <c r="V189" s="126"/>
      <c r="W189" s="126"/>
      <c r="X189" s="127">
        <f>+W188</f>
        <v>0</v>
      </c>
      <c r="Y189" s="128" t="s">
        <v>91</v>
      </c>
      <c r="Z189" s="128" t="str">
        <f>Z188*2</f>
        <v>#N/A</v>
      </c>
      <c r="AA189" s="129" t="s">
        <v>93</v>
      </c>
      <c r="AB189" s="128" t="str">
        <f t="shared" si="355"/>
        <v>#N/A</v>
      </c>
      <c r="AC189" s="130">
        <f>COUNTIFS(F188:G188,"&gt;=2")+COUNTIFS(M188:N188,"&gt;=2")+COUNTIFS(K189:L189,"&gt;=2")+COUNTIFS(R189:S189,"&gt;=2")+COUNTIFS(T188:U188,"&gt;=2")</f>
        <v>0</v>
      </c>
      <c r="AD189" s="128" t="str">
        <f>AD188</f>
        <v>#N/A</v>
      </c>
      <c r="AE189" s="128" t="str">
        <f t="shared" si="356"/>
        <v>#N/A</v>
      </c>
      <c r="AF189" s="128"/>
      <c r="AG189" s="128" t="str">
        <f t="shared" si="357"/>
        <v>#N/A</v>
      </c>
      <c r="AH189" s="128" t="str">
        <f>VLOOKUP(C188,Tarif!G:H,2,FALSE)*AG189</f>
        <v>#N/A</v>
      </c>
      <c r="AI189" s="131" t="str">
        <f t="shared" si="358"/>
        <v>#N/A</v>
      </c>
      <c r="AJ189" s="132"/>
      <c r="AK189" s="134"/>
      <c r="AL189" s="133"/>
      <c r="AM189" s="90"/>
      <c r="AN189" s="91"/>
      <c r="AO189" s="123"/>
      <c r="AP189" s="123"/>
      <c r="AQ189" s="123"/>
      <c r="AR189" s="123"/>
      <c r="AS189" s="123"/>
      <c r="AT189" s="123"/>
      <c r="AU189" s="123"/>
      <c r="AV189" s="123"/>
      <c r="AW189" s="123"/>
      <c r="AX189" s="123"/>
      <c r="AY189" s="123"/>
      <c r="AZ189" s="123"/>
      <c r="BA189" s="123"/>
      <c r="BB189" s="123"/>
      <c r="BC189" s="123"/>
      <c r="BD189" s="123"/>
    </row>
    <row r="190" ht="15.75" hidden="1" customHeight="1">
      <c r="A190" s="67"/>
      <c r="B190" s="73"/>
      <c r="C190" s="73"/>
      <c r="D190" s="72"/>
      <c r="E190" s="68"/>
      <c r="F190" s="135"/>
      <c r="G190" s="136"/>
      <c r="H190" s="136"/>
      <c r="I190" s="136"/>
      <c r="J190" s="136"/>
      <c r="K190" s="136"/>
      <c r="L190" s="136"/>
      <c r="M190" s="136"/>
      <c r="N190" s="136"/>
      <c r="O190" s="136"/>
      <c r="P190" s="136"/>
      <c r="Q190" s="136"/>
      <c r="R190" s="136"/>
      <c r="S190" s="136"/>
      <c r="T190" s="136"/>
      <c r="U190" s="136"/>
      <c r="V190" s="138"/>
      <c r="W190" s="138"/>
      <c r="X190" s="139">
        <f>SUM(X188:X189)</f>
        <v>0</v>
      </c>
      <c r="Y190" s="140"/>
      <c r="Z190" s="141"/>
      <c r="AA190" s="140"/>
      <c r="AB190" s="142" t="str">
        <f t="shared" ref="AB190:AC190" si="359">SUM(AB188:AB189)</f>
        <v>#N/A</v>
      </c>
      <c r="AC190" s="143">
        <f t="shared" si="359"/>
        <v>0</v>
      </c>
      <c r="AD190" s="140"/>
      <c r="AE190" s="142" t="str">
        <f>SUM(AE188:AE189)</f>
        <v>#N/A</v>
      </c>
      <c r="AF190" s="142" t="s">
        <v>95</v>
      </c>
      <c r="AG190" s="142" t="str">
        <f t="shared" ref="AG190:AI190" si="360">SUM(AG188:AG189)</f>
        <v>#N/A</v>
      </c>
      <c r="AH190" s="142" t="str">
        <f t="shared" si="360"/>
        <v>#N/A</v>
      </c>
      <c r="AI190" s="144" t="str">
        <f t="shared" si="360"/>
        <v>#N/A</v>
      </c>
      <c r="AJ190" s="145"/>
      <c r="AK190" s="201"/>
      <c r="AL190" s="146" t="str">
        <f>VLOOKUP(D188,NIP!A:G,6,FALSE)</f>
        <v>#N/A</v>
      </c>
      <c r="AM190" s="122" t="str">
        <f>VLOOKUP(D188,NIP!A:G,5,FALSE)</f>
        <v>#N/A</v>
      </c>
      <c r="AN190" s="90" t="str">
        <f>AJ190-AM190</f>
        <v>#N/A</v>
      </c>
      <c r="AO190" s="123"/>
      <c r="AP190" s="123"/>
      <c r="AQ190" s="123"/>
      <c r="AR190" s="123"/>
      <c r="AS190" s="123"/>
      <c r="AT190" s="123"/>
      <c r="AU190" s="123"/>
      <c r="AV190" s="123"/>
      <c r="AW190" s="123"/>
      <c r="AX190" s="123"/>
      <c r="AY190" s="123"/>
      <c r="AZ190" s="123"/>
      <c r="BA190" s="123"/>
      <c r="BB190" s="123"/>
      <c r="BC190" s="123"/>
      <c r="BD190" s="123"/>
    </row>
    <row r="191" ht="15.75" hidden="1" customHeight="1">
      <c r="A191" s="202">
        <v>54.0</v>
      </c>
      <c r="B191" s="96" t="str">
        <f>VLOOKUP(D191,NIP!A:F,2,FALSE)</f>
        <v>#N/A</v>
      </c>
      <c r="C191" s="98" t="str">
        <f>VLOOKUP(D191,NIP!A:F,3,FALSE)</f>
        <v>#N/A</v>
      </c>
      <c r="D191" s="199"/>
      <c r="E191" s="103" t="str">
        <f>VLOOKUP(D191,NIP!A:F,4,FALSE)</f>
        <v>#N/A</v>
      </c>
      <c r="F191" s="104"/>
      <c r="G191" s="104"/>
      <c r="H191" s="104"/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6">
        <f>SUM(F191:U191)+SUM(F192:T192)-W191</f>
        <v>0</v>
      </c>
      <c r="W191" s="106">
        <f>SUM(F191:G191)+SUM(M191:N191)+SUM(T191:U191)+SUM(K192:L192)+SUM(R192+S192)</f>
        <v>0</v>
      </c>
      <c r="X191" s="110">
        <f>+V191</f>
        <v>0</v>
      </c>
      <c r="Y191" s="113" t="s">
        <v>91</v>
      </c>
      <c r="Z191" s="113" t="str">
        <f>VLOOKUP(C191,Tarif!A:B,2,FALSE)</f>
        <v>#N/A</v>
      </c>
      <c r="AA191" s="114" t="s">
        <v>93</v>
      </c>
      <c r="AB191" s="113" t="str">
        <f t="shared" ref="AB191:AB192" si="361">X191*Z191</f>
        <v>#N/A</v>
      </c>
      <c r="AC191" s="116">
        <f>COUNTIFS(F191:U191,"&gt;=2")+COUNTIFS(F192:T192,"&gt;=2")-AC192</f>
        <v>0</v>
      </c>
      <c r="AD191" s="113" t="str">
        <f>VLOOKUP(C191,Tarif!D:E,2,FALSE)</f>
        <v>#N/A</v>
      </c>
      <c r="AE191" s="113" t="str">
        <f t="shared" ref="AE191:AE192" si="362">+AD191*AC191</f>
        <v>#N/A</v>
      </c>
      <c r="AF191" s="113"/>
      <c r="AG191" s="113" t="str">
        <f t="shared" ref="AG191:AG192" si="363">AB191+AE191</f>
        <v>#N/A</v>
      </c>
      <c r="AH191" s="113" t="str">
        <f>VLOOKUP(C191,Tarif!G:H,2,FALSE)*AG191</f>
        <v>#N/A</v>
      </c>
      <c r="AI191" s="118" t="str">
        <f t="shared" ref="AI191:AI192" si="364">AG191-AH191</f>
        <v>#N/A</v>
      </c>
      <c r="AJ191" s="159"/>
      <c r="AK191" s="134"/>
      <c r="AL191" s="121"/>
      <c r="AM191" s="90"/>
      <c r="AN191" s="91"/>
      <c r="AO191" s="123"/>
      <c r="AP191" s="123"/>
      <c r="AQ191" s="123"/>
      <c r="AR191" s="123"/>
      <c r="AS191" s="123"/>
      <c r="AT191" s="123"/>
      <c r="AU191" s="123"/>
      <c r="AV191" s="123"/>
      <c r="AW191" s="123"/>
      <c r="AX191" s="123"/>
      <c r="AY191" s="123"/>
      <c r="AZ191" s="123"/>
      <c r="BA191" s="123"/>
      <c r="BB191" s="123"/>
      <c r="BC191" s="123"/>
      <c r="BD191" s="123"/>
    </row>
    <row r="192" ht="15.75" hidden="1" customHeight="1">
      <c r="A192" s="41"/>
      <c r="B192" s="66"/>
      <c r="C192" s="66"/>
      <c r="E192" s="42"/>
      <c r="F192" s="125"/>
      <c r="G192" s="125"/>
      <c r="H192" s="125"/>
      <c r="I192" s="125"/>
      <c r="J192" s="125"/>
      <c r="K192" s="125"/>
      <c r="L192" s="125"/>
      <c r="M192" s="125"/>
      <c r="N192" s="125"/>
      <c r="O192" s="125"/>
      <c r="P192" s="125"/>
      <c r="Q192" s="125"/>
      <c r="R192" s="125"/>
      <c r="S192" s="125"/>
      <c r="T192" s="125"/>
      <c r="U192" s="125"/>
      <c r="V192" s="126"/>
      <c r="W192" s="126"/>
      <c r="X192" s="127">
        <f>+W191</f>
        <v>0</v>
      </c>
      <c r="Y192" s="128" t="s">
        <v>91</v>
      </c>
      <c r="Z192" s="128" t="str">
        <f>Z191*2</f>
        <v>#N/A</v>
      </c>
      <c r="AA192" s="129" t="s">
        <v>93</v>
      </c>
      <c r="AB192" s="128" t="str">
        <f t="shared" si="361"/>
        <v>#N/A</v>
      </c>
      <c r="AC192" s="130">
        <f>COUNTIFS(F191:G191,"&gt;=2")+COUNTIFS(M191:N191,"&gt;=2")+COUNTIFS(K192:L192,"&gt;=2")+COUNTIFS(R192:S192,"&gt;=2")+COUNTIFS(T191:U191,"&gt;=2")</f>
        <v>0</v>
      </c>
      <c r="AD192" s="128" t="str">
        <f>AD191</f>
        <v>#N/A</v>
      </c>
      <c r="AE192" s="128" t="str">
        <f t="shared" si="362"/>
        <v>#N/A</v>
      </c>
      <c r="AF192" s="128"/>
      <c r="AG192" s="128" t="str">
        <f t="shared" si="363"/>
        <v>#N/A</v>
      </c>
      <c r="AH192" s="128" t="str">
        <f>VLOOKUP(C191,Tarif!G:H,2,FALSE)*AG192</f>
        <v>#N/A</v>
      </c>
      <c r="AI192" s="131" t="str">
        <f t="shared" si="364"/>
        <v>#N/A</v>
      </c>
      <c r="AJ192" s="132"/>
      <c r="AK192" s="134"/>
      <c r="AL192" s="133"/>
      <c r="AM192" s="90"/>
      <c r="AN192" s="91"/>
      <c r="AO192" s="123"/>
      <c r="AP192" s="123"/>
      <c r="AQ192" s="123"/>
      <c r="AR192" s="123"/>
      <c r="AS192" s="123"/>
      <c r="AT192" s="123"/>
      <c r="AU192" s="123"/>
      <c r="AV192" s="123"/>
      <c r="AW192" s="123"/>
      <c r="AX192" s="123"/>
      <c r="AY192" s="123"/>
      <c r="AZ192" s="123"/>
      <c r="BA192" s="123"/>
      <c r="BB192" s="123"/>
      <c r="BC192" s="123"/>
      <c r="BD192" s="123"/>
    </row>
    <row r="193" ht="15.75" hidden="1" customHeight="1">
      <c r="A193" s="67"/>
      <c r="B193" s="73"/>
      <c r="C193" s="73"/>
      <c r="D193" s="72"/>
      <c r="E193" s="68"/>
      <c r="F193" s="135"/>
      <c r="G193" s="136"/>
      <c r="H193" s="136"/>
      <c r="I193" s="136"/>
      <c r="J193" s="136"/>
      <c r="K193" s="136"/>
      <c r="L193" s="136"/>
      <c r="M193" s="136"/>
      <c r="N193" s="136"/>
      <c r="O193" s="136"/>
      <c r="P193" s="136"/>
      <c r="Q193" s="136"/>
      <c r="R193" s="136"/>
      <c r="S193" s="136"/>
      <c r="T193" s="136"/>
      <c r="U193" s="136"/>
      <c r="V193" s="138"/>
      <c r="W193" s="138"/>
      <c r="X193" s="139">
        <f>SUM(X191:X192)</f>
        <v>0</v>
      </c>
      <c r="Y193" s="140"/>
      <c r="Z193" s="141"/>
      <c r="AA193" s="140"/>
      <c r="AB193" s="142" t="str">
        <f t="shared" ref="AB193:AC193" si="365">SUM(AB191:AB192)</f>
        <v>#N/A</v>
      </c>
      <c r="AC193" s="143">
        <f t="shared" si="365"/>
        <v>0</v>
      </c>
      <c r="AD193" s="140"/>
      <c r="AE193" s="142" t="str">
        <f>SUM(AE191:AE192)</f>
        <v>#N/A</v>
      </c>
      <c r="AF193" s="142" t="s">
        <v>95</v>
      </c>
      <c r="AG193" s="142" t="str">
        <f t="shared" ref="AG193:AI193" si="366">SUM(AG191:AG192)</f>
        <v>#N/A</v>
      </c>
      <c r="AH193" s="142" t="str">
        <f t="shared" si="366"/>
        <v>#N/A</v>
      </c>
      <c r="AI193" s="144" t="str">
        <f t="shared" si="366"/>
        <v>#N/A</v>
      </c>
      <c r="AJ193" s="145"/>
      <c r="AK193" s="201"/>
      <c r="AL193" s="146" t="str">
        <f>VLOOKUP(D191,NIP!A:G,6,FALSE)</f>
        <v>#N/A</v>
      </c>
      <c r="AM193" s="122" t="str">
        <f>VLOOKUP(D191,NIP!A:G,5,FALSE)</f>
        <v>#N/A</v>
      </c>
      <c r="AN193" s="90" t="str">
        <f>AJ193-AM193</f>
        <v>#N/A</v>
      </c>
      <c r="AO193" s="123"/>
      <c r="AP193" s="123"/>
      <c r="AQ193" s="123"/>
      <c r="AR193" s="123"/>
      <c r="AS193" s="123"/>
      <c r="AT193" s="123"/>
      <c r="AU193" s="123"/>
      <c r="AV193" s="123"/>
      <c r="AW193" s="123"/>
      <c r="AX193" s="123"/>
      <c r="AY193" s="123"/>
      <c r="AZ193" s="123"/>
      <c r="BA193" s="123"/>
      <c r="BB193" s="123"/>
      <c r="BC193" s="123"/>
      <c r="BD193" s="123"/>
    </row>
    <row r="194" ht="15.75" hidden="1" customHeight="1">
      <c r="A194" s="93">
        <v>55.0</v>
      </c>
      <c r="B194" s="96" t="str">
        <f>VLOOKUP(D194,NIP!A:F,2,FALSE)</f>
        <v>#N/A</v>
      </c>
      <c r="C194" s="98" t="str">
        <f>VLOOKUP(D194,NIP!A:F,3,FALSE)</f>
        <v>#N/A</v>
      </c>
      <c r="D194" s="199"/>
      <c r="E194" s="103" t="str">
        <f>VLOOKUP(D194,NIP!A:F,4,FALSE)</f>
        <v>#N/A</v>
      </c>
      <c r="F194" s="104"/>
      <c r="G194" s="104"/>
      <c r="H194" s="104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106">
        <f>SUM(F194:U194)+SUM(F195:T195)-W194</f>
        <v>0</v>
      </c>
      <c r="W194" s="106">
        <f>SUM(F194:G194)+SUM(M194:N194)+SUM(T194:U194)+SUM(K195:L195)+SUM(R195+S195)</f>
        <v>0</v>
      </c>
      <c r="X194" s="110">
        <f>+V194</f>
        <v>0</v>
      </c>
      <c r="Y194" s="113" t="s">
        <v>91</v>
      </c>
      <c r="Z194" s="113" t="str">
        <f>VLOOKUP(C194,Tarif!A:B,2,FALSE)</f>
        <v>#N/A</v>
      </c>
      <c r="AA194" s="114" t="s">
        <v>93</v>
      </c>
      <c r="AB194" s="113" t="str">
        <f t="shared" ref="AB194:AB195" si="367">X194*Z194</f>
        <v>#N/A</v>
      </c>
      <c r="AC194" s="116">
        <f>COUNTIFS(F194:U194,"&gt;=2")+COUNTIFS(F195:T195,"&gt;=2")-AC195</f>
        <v>0</v>
      </c>
      <c r="AD194" s="113" t="str">
        <f>VLOOKUP(C194,Tarif!D:E,2,FALSE)</f>
        <v>#N/A</v>
      </c>
      <c r="AE194" s="113" t="str">
        <f t="shared" ref="AE194:AE195" si="368">+AD194*AC194</f>
        <v>#N/A</v>
      </c>
      <c r="AF194" s="113"/>
      <c r="AG194" s="113" t="str">
        <f t="shared" ref="AG194:AG195" si="369">AB194+AE194</f>
        <v>#N/A</v>
      </c>
      <c r="AH194" s="113" t="str">
        <f>VLOOKUP(C194,Tarif!G:H,2,FALSE)*AG194</f>
        <v>#N/A</v>
      </c>
      <c r="AI194" s="118" t="str">
        <f t="shared" ref="AI194:AI195" si="370">AG194-AH194</f>
        <v>#N/A</v>
      </c>
      <c r="AJ194" s="159"/>
      <c r="AK194" s="134"/>
      <c r="AL194" s="121"/>
      <c r="AM194" s="90"/>
      <c r="AN194" s="91"/>
      <c r="AO194" s="123"/>
      <c r="AP194" s="123"/>
      <c r="AQ194" s="123"/>
      <c r="AR194" s="123"/>
      <c r="AS194" s="123"/>
      <c r="AT194" s="123"/>
      <c r="AU194" s="123"/>
      <c r="AV194" s="123"/>
      <c r="AW194" s="123"/>
      <c r="AX194" s="123"/>
      <c r="AY194" s="123"/>
      <c r="AZ194" s="123"/>
      <c r="BA194" s="123"/>
      <c r="BB194" s="123"/>
      <c r="BC194" s="123"/>
      <c r="BD194" s="123"/>
    </row>
    <row r="195" ht="15.75" hidden="1" customHeight="1">
      <c r="A195" s="41"/>
      <c r="B195" s="66"/>
      <c r="C195" s="66"/>
      <c r="E195" s="42"/>
      <c r="F195" s="125"/>
      <c r="G195" s="125"/>
      <c r="H195" s="125"/>
      <c r="I195" s="125"/>
      <c r="J195" s="125"/>
      <c r="K195" s="125"/>
      <c r="L195" s="125"/>
      <c r="M195" s="125"/>
      <c r="N195" s="125"/>
      <c r="O195" s="125"/>
      <c r="P195" s="125"/>
      <c r="Q195" s="125"/>
      <c r="R195" s="125"/>
      <c r="S195" s="125"/>
      <c r="T195" s="125"/>
      <c r="U195" s="125"/>
      <c r="V195" s="126"/>
      <c r="W195" s="126"/>
      <c r="X195" s="127">
        <f>+W194</f>
        <v>0</v>
      </c>
      <c r="Y195" s="128" t="s">
        <v>91</v>
      </c>
      <c r="Z195" s="128" t="str">
        <f>Z194*2</f>
        <v>#N/A</v>
      </c>
      <c r="AA195" s="129" t="s">
        <v>93</v>
      </c>
      <c r="AB195" s="128" t="str">
        <f t="shared" si="367"/>
        <v>#N/A</v>
      </c>
      <c r="AC195" s="130">
        <f>COUNTIFS(F194:G194,"&gt;=2")+COUNTIFS(M194:N194,"&gt;=2")+COUNTIFS(K195:L195,"&gt;=2")+COUNTIFS(R195:S195,"&gt;=2")+COUNTIFS(T194:U194,"&gt;=2")</f>
        <v>0</v>
      </c>
      <c r="AD195" s="128" t="str">
        <f>AD194</f>
        <v>#N/A</v>
      </c>
      <c r="AE195" s="128" t="str">
        <f t="shared" si="368"/>
        <v>#N/A</v>
      </c>
      <c r="AF195" s="128"/>
      <c r="AG195" s="128" t="str">
        <f t="shared" si="369"/>
        <v>#N/A</v>
      </c>
      <c r="AH195" s="128" t="str">
        <f>VLOOKUP(C194,Tarif!G:H,2,FALSE)*AG195</f>
        <v>#N/A</v>
      </c>
      <c r="AI195" s="131" t="str">
        <f t="shared" si="370"/>
        <v>#N/A</v>
      </c>
      <c r="AJ195" s="132"/>
      <c r="AK195" s="134"/>
      <c r="AL195" s="133"/>
      <c r="AM195" s="90"/>
      <c r="AN195" s="91"/>
      <c r="AO195" s="123"/>
      <c r="AP195" s="123"/>
      <c r="AQ195" s="123"/>
      <c r="AR195" s="123"/>
      <c r="AS195" s="123"/>
      <c r="AT195" s="123"/>
      <c r="AU195" s="123"/>
      <c r="AV195" s="123"/>
      <c r="AW195" s="123"/>
      <c r="AX195" s="123"/>
      <c r="AY195" s="123"/>
      <c r="AZ195" s="123"/>
      <c r="BA195" s="123"/>
      <c r="BB195" s="123"/>
      <c r="BC195" s="123"/>
      <c r="BD195" s="123"/>
    </row>
    <row r="196" ht="15.75" hidden="1" customHeight="1">
      <c r="A196" s="67"/>
      <c r="B196" s="73"/>
      <c r="C196" s="73"/>
      <c r="D196" s="72"/>
      <c r="E196" s="68"/>
      <c r="F196" s="135"/>
      <c r="G196" s="136"/>
      <c r="H196" s="136"/>
      <c r="I196" s="136"/>
      <c r="J196" s="136"/>
      <c r="K196" s="136"/>
      <c r="L196" s="136"/>
      <c r="M196" s="136"/>
      <c r="N196" s="136"/>
      <c r="O196" s="136"/>
      <c r="P196" s="136"/>
      <c r="Q196" s="136"/>
      <c r="R196" s="136"/>
      <c r="S196" s="136"/>
      <c r="T196" s="136"/>
      <c r="U196" s="136"/>
      <c r="V196" s="138"/>
      <c r="W196" s="138"/>
      <c r="X196" s="139">
        <f>SUM(X194:X195)</f>
        <v>0</v>
      </c>
      <c r="Y196" s="140"/>
      <c r="Z196" s="141"/>
      <c r="AA196" s="140"/>
      <c r="AB196" s="142" t="str">
        <f t="shared" ref="AB196:AC196" si="371">SUM(AB194:AB195)</f>
        <v>#N/A</v>
      </c>
      <c r="AC196" s="143">
        <f t="shared" si="371"/>
        <v>0</v>
      </c>
      <c r="AD196" s="140"/>
      <c r="AE196" s="142" t="str">
        <f>SUM(AE194:AE195)</f>
        <v>#N/A</v>
      </c>
      <c r="AF196" s="142" t="s">
        <v>95</v>
      </c>
      <c r="AG196" s="142" t="str">
        <f t="shared" ref="AG196:AI196" si="372">SUM(AG194:AG195)</f>
        <v>#N/A</v>
      </c>
      <c r="AH196" s="142" t="str">
        <f t="shared" si="372"/>
        <v>#N/A</v>
      </c>
      <c r="AI196" s="144" t="str">
        <f t="shared" si="372"/>
        <v>#N/A</v>
      </c>
      <c r="AJ196" s="145"/>
      <c r="AK196" s="201"/>
      <c r="AL196" s="146" t="str">
        <f>VLOOKUP(D194,NIP!A:G,6,FALSE)</f>
        <v>#N/A</v>
      </c>
      <c r="AM196" s="122" t="str">
        <f>VLOOKUP(D194,NIP!A:G,5,FALSE)</f>
        <v>#N/A</v>
      </c>
      <c r="AN196" s="90" t="str">
        <f>AJ196-AM196</f>
        <v>#N/A</v>
      </c>
      <c r="AO196" s="123"/>
      <c r="AP196" s="123"/>
      <c r="AQ196" s="123"/>
      <c r="AR196" s="123"/>
      <c r="AS196" s="123"/>
      <c r="AT196" s="123"/>
      <c r="AU196" s="123"/>
      <c r="AV196" s="123"/>
      <c r="AW196" s="123"/>
      <c r="AX196" s="123"/>
      <c r="AY196" s="123"/>
      <c r="AZ196" s="123"/>
      <c r="BA196" s="123"/>
      <c r="BB196" s="123"/>
      <c r="BC196" s="123"/>
      <c r="BD196" s="123"/>
    </row>
    <row r="197" ht="15.75" hidden="1" customHeight="1">
      <c r="A197" s="202">
        <v>56.0</v>
      </c>
      <c r="B197" s="96" t="str">
        <f>VLOOKUP(D197,NIP!A:F,2,FALSE)</f>
        <v>#N/A</v>
      </c>
      <c r="C197" s="98" t="str">
        <f>VLOOKUP(D197,NIP!A:F,3,FALSE)</f>
        <v>#N/A</v>
      </c>
      <c r="D197" s="199"/>
      <c r="E197" s="103" t="str">
        <f>VLOOKUP(D197,NIP!A:F,4,FALSE)</f>
        <v>#N/A</v>
      </c>
      <c r="F197" s="104"/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6">
        <f>SUM(F197:U197)+SUM(F198:T198)-W197</f>
        <v>0</v>
      </c>
      <c r="W197" s="106">
        <f>SUM(F197:G197)+SUM(M197:N197)+SUM(T197:U197)+SUM(K198:L198)+SUM(R198+S198)</f>
        <v>0</v>
      </c>
      <c r="X197" s="110">
        <f>+V197</f>
        <v>0</v>
      </c>
      <c r="Y197" s="113" t="s">
        <v>91</v>
      </c>
      <c r="Z197" s="113" t="str">
        <f>VLOOKUP(C197,Tarif!A:B,2,FALSE)</f>
        <v>#N/A</v>
      </c>
      <c r="AA197" s="114" t="s">
        <v>93</v>
      </c>
      <c r="AB197" s="113" t="str">
        <f t="shared" ref="AB197:AB198" si="373">X197*Z197</f>
        <v>#N/A</v>
      </c>
      <c r="AC197" s="116">
        <f>COUNTIFS(F197:U197,"&gt;=2")+COUNTIFS(F198:T198,"&gt;=2")-AC198</f>
        <v>0</v>
      </c>
      <c r="AD197" s="113" t="str">
        <f>VLOOKUP(C197,Tarif!D:E,2,FALSE)</f>
        <v>#N/A</v>
      </c>
      <c r="AE197" s="113" t="str">
        <f t="shared" ref="AE197:AE198" si="374">+AD197*AC197</f>
        <v>#N/A</v>
      </c>
      <c r="AF197" s="113"/>
      <c r="AG197" s="113" t="str">
        <f t="shared" ref="AG197:AG198" si="375">AB197+AE197</f>
        <v>#N/A</v>
      </c>
      <c r="AH197" s="113" t="str">
        <f>VLOOKUP(C197,Tarif!G:H,2,FALSE)*AG197</f>
        <v>#N/A</v>
      </c>
      <c r="AI197" s="118" t="str">
        <f t="shared" ref="AI197:AI198" si="376">AG197-AH197</f>
        <v>#N/A</v>
      </c>
      <c r="AJ197" s="159"/>
      <c r="AK197" s="134"/>
      <c r="AL197" s="121"/>
      <c r="AM197" s="90"/>
      <c r="AN197" s="91"/>
      <c r="AO197" s="123"/>
      <c r="AP197" s="123"/>
      <c r="AQ197" s="123"/>
      <c r="AR197" s="123"/>
      <c r="AS197" s="123"/>
      <c r="AT197" s="123"/>
      <c r="AU197" s="123"/>
      <c r="AV197" s="123"/>
      <c r="AW197" s="123"/>
      <c r="AX197" s="123"/>
      <c r="AY197" s="123"/>
      <c r="AZ197" s="123"/>
      <c r="BA197" s="123"/>
      <c r="BB197" s="123"/>
      <c r="BC197" s="123"/>
      <c r="BD197" s="123"/>
    </row>
    <row r="198" ht="15.75" hidden="1" customHeight="1">
      <c r="A198" s="41"/>
      <c r="B198" s="66"/>
      <c r="C198" s="66"/>
      <c r="E198" s="42"/>
      <c r="F198" s="125"/>
      <c r="G198" s="125"/>
      <c r="H198" s="125"/>
      <c r="I198" s="125"/>
      <c r="J198" s="125"/>
      <c r="K198" s="125"/>
      <c r="L198" s="125"/>
      <c r="M198" s="125"/>
      <c r="N198" s="125"/>
      <c r="O198" s="125"/>
      <c r="P198" s="125"/>
      <c r="Q198" s="125"/>
      <c r="R198" s="125"/>
      <c r="S198" s="125"/>
      <c r="T198" s="125"/>
      <c r="U198" s="125"/>
      <c r="V198" s="126"/>
      <c r="W198" s="126"/>
      <c r="X198" s="127">
        <f>+W197</f>
        <v>0</v>
      </c>
      <c r="Y198" s="128" t="s">
        <v>91</v>
      </c>
      <c r="Z198" s="128" t="str">
        <f>Z197*2</f>
        <v>#N/A</v>
      </c>
      <c r="AA198" s="129" t="s">
        <v>93</v>
      </c>
      <c r="AB198" s="128" t="str">
        <f t="shared" si="373"/>
        <v>#N/A</v>
      </c>
      <c r="AC198" s="130">
        <f>COUNTIFS(F197:G197,"&gt;=2")+COUNTIFS(M197:N197,"&gt;=2")+COUNTIFS(K198:L198,"&gt;=2")+COUNTIFS(R198:S198,"&gt;=2")+COUNTIFS(T197:U197,"&gt;=2")</f>
        <v>0</v>
      </c>
      <c r="AD198" s="128" t="str">
        <f>AD197</f>
        <v>#N/A</v>
      </c>
      <c r="AE198" s="128" t="str">
        <f t="shared" si="374"/>
        <v>#N/A</v>
      </c>
      <c r="AF198" s="128"/>
      <c r="AG198" s="128" t="str">
        <f t="shared" si="375"/>
        <v>#N/A</v>
      </c>
      <c r="AH198" s="128" t="str">
        <f>VLOOKUP(C197,Tarif!G:H,2,FALSE)*AG198</f>
        <v>#N/A</v>
      </c>
      <c r="AI198" s="131" t="str">
        <f t="shared" si="376"/>
        <v>#N/A</v>
      </c>
      <c r="AJ198" s="132"/>
      <c r="AK198" s="134"/>
      <c r="AL198" s="133"/>
      <c r="AM198" s="90"/>
      <c r="AN198" s="91"/>
      <c r="AO198" s="123"/>
      <c r="AP198" s="123"/>
      <c r="AQ198" s="123"/>
      <c r="AR198" s="123"/>
      <c r="AS198" s="123"/>
      <c r="AT198" s="123"/>
      <c r="AU198" s="123"/>
      <c r="AV198" s="123"/>
      <c r="AW198" s="123"/>
      <c r="AX198" s="123"/>
      <c r="AY198" s="123"/>
      <c r="AZ198" s="123"/>
      <c r="BA198" s="123"/>
      <c r="BB198" s="123"/>
      <c r="BC198" s="123"/>
      <c r="BD198" s="123"/>
    </row>
    <row r="199" ht="15.75" hidden="1" customHeight="1">
      <c r="A199" s="67"/>
      <c r="B199" s="73"/>
      <c r="C199" s="73"/>
      <c r="D199" s="72"/>
      <c r="E199" s="68"/>
      <c r="F199" s="135"/>
      <c r="G199" s="136"/>
      <c r="H199" s="136"/>
      <c r="I199" s="136"/>
      <c r="J199" s="136"/>
      <c r="K199" s="136"/>
      <c r="L199" s="136"/>
      <c r="M199" s="136"/>
      <c r="N199" s="136"/>
      <c r="O199" s="136"/>
      <c r="P199" s="136"/>
      <c r="Q199" s="136"/>
      <c r="R199" s="136"/>
      <c r="S199" s="136"/>
      <c r="T199" s="136"/>
      <c r="U199" s="136"/>
      <c r="V199" s="138"/>
      <c r="W199" s="138"/>
      <c r="X199" s="139">
        <f>SUM(X197:X198)</f>
        <v>0</v>
      </c>
      <c r="Y199" s="140"/>
      <c r="Z199" s="141"/>
      <c r="AA199" s="140"/>
      <c r="AB199" s="142" t="str">
        <f t="shared" ref="AB199:AC199" si="377">SUM(AB197:AB198)</f>
        <v>#N/A</v>
      </c>
      <c r="AC199" s="143">
        <f t="shared" si="377"/>
        <v>0</v>
      </c>
      <c r="AD199" s="140"/>
      <c r="AE199" s="142" t="str">
        <f>SUM(AE197:AE198)</f>
        <v>#N/A</v>
      </c>
      <c r="AF199" s="142" t="s">
        <v>95</v>
      </c>
      <c r="AG199" s="142" t="str">
        <f t="shared" ref="AG199:AI199" si="378">SUM(AG197:AG198)</f>
        <v>#N/A</v>
      </c>
      <c r="AH199" s="142" t="str">
        <f t="shared" si="378"/>
        <v>#N/A</v>
      </c>
      <c r="AI199" s="144" t="str">
        <f t="shared" si="378"/>
        <v>#N/A</v>
      </c>
      <c r="AJ199" s="145"/>
      <c r="AK199" s="201"/>
      <c r="AL199" s="146" t="str">
        <f>VLOOKUP(D197,NIP!A:G,6,FALSE)</f>
        <v>#N/A</v>
      </c>
      <c r="AM199" s="122" t="str">
        <f>VLOOKUP(D197,NIP!A:G,5,FALSE)</f>
        <v>#N/A</v>
      </c>
      <c r="AN199" s="90" t="str">
        <f>AJ199-AM199</f>
        <v>#N/A</v>
      </c>
      <c r="AO199" s="123"/>
      <c r="AP199" s="123"/>
      <c r="AQ199" s="123"/>
      <c r="AR199" s="123"/>
      <c r="AS199" s="123"/>
      <c r="AT199" s="123"/>
      <c r="AU199" s="123"/>
      <c r="AV199" s="123"/>
      <c r="AW199" s="123"/>
      <c r="AX199" s="123"/>
      <c r="AY199" s="123"/>
      <c r="AZ199" s="123"/>
      <c r="BA199" s="123"/>
      <c r="BB199" s="123"/>
      <c r="BC199" s="123"/>
      <c r="BD199" s="123"/>
    </row>
    <row r="200" ht="15.75" hidden="1" customHeight="1">
      <c r="A200" s="93">
        <v>57.0</v>
      </c>
      <c r="B200" s="96" t="str">
        <f>VLOOKUP(D200,NIP!A:F,2,FALSE)</f>
        <v>#N/A</v>
      </c>
      <c r="C200" s="98" t="str">
        <f>VLOOKUP(D200,NIP!A:F,3,FALSE)</f>
        <v>#N/A</v>
      </c>
      <c r="D200" s="199"/>
      <c r="E200" s="103" t="str">
        <f>VLOOKUP(D200,NIP!A:F,4,FALSE)</f>
        <v>#N/A</v>
      </c>
      <c r="F200" s="104"/>
      <c r="G200" s="104"/>
      <c r="H200" s="104"/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6">
        <f>SUM(F200:U200)+SUM(F201:T201)-W200</f>
        <v>0</v>
      </c>
      <c r="W200" s="106">
        <f>SUM(F200:G200)+SUM(M200:N200)+SUM(T200:U200)+SUM(K201:L201)+SUM(R201+S201)</f>
        <v>0</v>
      </c>
      <c r="X200" s="110">
        <f>+V200</f>
        <v>0</v>
      </c>
      <c r="Y200" s="113" t="s">
        <v>91</v>
      </c>
      <c r="Z200" s="113" t="str">
        <f>VLOOKUP(C200,Tarif!A:B,2,FALSE)</f>
        <v>#N/A</v>
      </c>
      <c r="AA200" s="114" t="s">
        <v>93</v>
      </c>
      <c r="AB200" s="113" t="str">
        <f t="shared" ref="AB200:AB201" si="379">X200*Z200</f>
        <v>#N/A</v>
      </c>
      <c r="AC200" s="116">
        <f>COUNTIFS(F200:U200,"&gt;=2")+COUNTIFS(F201:T201,"&gt;=2")-AC201</f>
        <v>0</v>
      </c>
      <c r="AD200" s="113" t="str">
        <f>VLOOKUP(C200,Tarif!D:E,2,FALSE)</f>
        <v>#N/A</v>
      </c>
      <c r="AE200" s="113" t="str">
        <f t="shared" ref="AE200:AE201" si="380">+AD200*AC200</f>
        <v>#N/A</v>
      </c>
      <c r="AF200" s="113"/>
      <c r="AG200" s="113" t="str">
        <f t="shared" ref="AG200:AG201" si="381">AB200+AE200</f>
        <v>#N/A</v>
      </c>
      <c r="AH200" s="113" t="str">
        <f>VLOOKUP(C200,Tarif!G:H,2,FALSE)*AG200</f>
        <v>#N/A</v>
      </c>
      <c r="AI200" s="118" t="str">
        <f t="shared" ref="AI200:AI201" si="382">AG200-AH200</f>
        <v>#N/A</v>
      </c>
      <c r="AJ200" s="159"/>
      <c r="AK200" s="134"/>
      <c r="AL200" s="121"/>
      <c r="AM200" s="90"/>
      <c r="AN200" s="91"/>
      <c r="AO200" s="123"/>
      <c r="AP200" s="123"/>
      <c r="AQ200" s="123"/>
      <c r="AR200" s="123"/>
      <c r="AS200" s="123"/>
      <c r="AT200" s="123"/>
      <c r="AU200" s="123"/>
      <c r="AV200" s="123"/>
      <c r="AW200" s="123"/>
      <c r="AX200" s="123"/>
      <c r="AY200" s="123"/>
      <c r="AZ200" s="123"/>
      <c r="BA200" s="123"/>
      <c r="BB200" s="123"/>
      <c r="BC200" s="123"/>
      <c r="BD200" s="123"/>
    </row>
    <row r="201" ht="15.75" hidden="1" customHeight="1">
      <c r="A201" s="41"/>
      <c r="B201" s="66"/>
      <c r="C201" s="66"/>
      <c r="E201" s="42"/>
      <c r="F201" s="125"/>
      <c r="G201" s="125"/>
      <c r="H201" s="125"/>
      <c r="I201" s="125"/>
      <c r="J201" s="125"/>
      <c r="K201" s="125"/>
      <c r="L201" s="125"/>
      <c r="M201" s="125"/>
      <c r="N201" s="125"/>
      <c r="O201" s="125"/>
      <c r="P201" s="125"/>
      <c r="Q201" s="125"/>
      <c r="R201" s="125"/>
      <c r="S201" s="125"/>
      <c r="T201" s="125"/>
      <c r="U201" s="125"/>
      <c r="V201" s="126"/>
      <c r="W201" s="126"/>
      <c r="X201" s="127">
        <f>+W200</f>
        <v>0</v>
      </c>
      <c r="Y201" s="128" t="s">
        <v>91</v>
      </c>
      <c r="Z201" s="128" t="str">
        <f>Z200*2</f>
        <v>#N/A</v>
      </c>
      <c r="AA201" s="129" t="s">
        <v>93</v>
      </c>
      <c r="AB201" s="128" t="str">
        <f t="shared" si="379"/>
        <v>#N/A</v>
      </c>
      <c r="AC201" s="130">
        <f>COUNTIFS(F200:G200,"&gt;=2")+COUNTIFS(M200:N200,"&gt;=2")+COUNTIFS(K201:L201,"&gt;=2")+COUNTIFS(R201:S201,"&gt;=2")+COUNTIFS(T200:U200,"&gt;=2")</f>
        <v>0</v>
      </c>
      <c r="AD201" s="128" t="str">
        <f>AD200</f>
        <v>#N/A</v>
      </c>
      <c r="AE201" s="128" t="str">
        <f t="shared" si="380"/>
        <v>#N/A</v>
      </c>
      <c r="AF201" s="128"/>
      <c r="AG201" s="128" t="str">
        <f t="shared" si="381"/>
        <v>#N/A</v>
      </c>
      <c r="AH201" s="128" t="str">
        <f>VLOOKUP(C200,Tarif!G:H,2,FALSE)*AG201</f>
        <v>#N/A</v>
      </c>
      <c r="AI201" s="131" t="str">
        <f t="shared" si="382"/>
        <v>#N/A</v>
      </c>
      <c r="AJ201" s="132"/>
      <c r="AK201" s="134"/>
      <c r="AL201" s="133"/>
      <c r="AM201" s="90"/>
      <c r="AN201" s="91"/>
      <c r="AO201" s="123"/>
      <c r="AP201" s="123"/>
      <c r="AQ201" s="123"/>
      <c r="AR201" s="123"/>
      <c r="AS201" s="123"/>
      <c r="AT201" s="123"/>
      <c r="AU201" s="123"/>
      <c r="AV201" s="123"/>
      <c r="AW201" s="123"/>
      <c r="AX201" s="123"/>
      <c r="AY201" s="123"/>
      <c r="AZ201" s="123"/>
      <c r="BA201" s="123"/>
      <c r="BB201" s="123"/>
      <c r="BC201" s="123"/>
      <c r="BD201" s="123"/>
    </row>
    <row r="202" ht="15.75" hidden="1" customHeight="1">
      <c r="A202" s="67"/>
      <c r="B202" s="73"/>
      <c r="C202" s="73"/>
      <c r="D202" s="72"/>
      <c r="E202" s="68"/>
      <c r="F202" s="135"/>
      <c r="G202" s="136"/>
      <c r="H202" s="136"/>
      <c r="I202" s="136"/>
      <c r="J202" s="136"/>
      <c r="K202" s="136"/>
      <c r="L202" s="136"/>
      <c r="M202" s="136"/>
      <c r="N202" s="136"/>
      <c r="O202" s="136"/>
      <c r="P202" s="136"/>
      <c r="Q202" s="136"/>
      <c r="R202" s="136"/>
      <c r="S202" s="136"/>
      <c r="T202" s="136"/>
      <c r="U202" s="136"/>
      <c r="V202" s="138"/>
      <c r="W202" s="138"/>
      <c r="X202" s="139">
        <f>SUM(X200:X201)</f>
        <v>0</v>
      </c>
      <c r="Y202" s="140"/>
      <c r="Z202" s="141"/>
      <c r="AA202" s="140"/>
      <c r="AB202" s="142" t="str">
        <f t="shared" ref="AB202:AC202" si="383">SUM(AB200:AB201)</f>
        <v>#N/A</v>
      </c>
      <c r="AC202" s="143">
        <f t="shared" si="383"/>
        <v>0</v>
      </c>
      <c r="AD202" s="140"/>
      <c r="AE202" s="142" t="str">
        <f>SUM(AE200:AE201)</f>
        <v>#N/A</v>
      </c>
      <c r="AF202" s="142" t="s">
        <v>95</v>
      </c>
      <c r="AG202" s="142" t="str">
        <f t="shared" ref="AG202:AI202" si="384">SUM(AG200:AG201)</f>
        <v>#N/A</v>
      </c>
      <c r="AH202" s="142" t="str">
        <f t="shared" si="384"/>
        <v>#N/A</v>
      </c>
      <c r="AI202" s="144" t="str">
        <f t="shared" si="384"/>
        <v>#N/A</v>
      </c>
      <c r="AJ202" s="145"/>
      <c r="AK202" s="201"/>
      <c r="AL202" s="146" t="str">
        <f>VLOOKUP(D200,NIP!A:G,6,FALSE)</f>
        <v>#N/A</v>
      </c>
      <c r="AM202" s="122" t="str">
        <f>VLOOKUP(D200,NIP!A:G,5,FALSE)</f>
        <v>#N/A</v>
      </c>
      <c r="AN202" s="90" t="str">
        <f>AJ202-AM202</f>
        <v>#N/A</v>
      </c>
      <c r="AO202" s="123"/>
      <c r="AP202" s="123"/>
      <c r="AQ202" s="123"/>
      <c r="AR202" s="123"/>
      <c r="AS202" s="123"/>
      <c r="AT202" s="123"/>
      <c r="AU202" s="123"/>
      <c r="AV202" s="123"/>
      <c r="AW202" s="123"/>
      <c r="AX202" s="123"/>
      <c r="AY202" s="123"/>
      <c r="AZ202" s="123"/>
      <c r="BA202" s="123"/>
      <c r="BB202" s="123"/>
      <c r="BC202" s="123"/>
      <c r="BD202" s="123"/>
    </row>
    <row r="203" ht="15.75" hidden="1" customHeight="1">
      <c r="A203" s="202">
        <v>58.0</v>
      </c>
      <c r="B203" s="96" t="str">
        <f>VLOOKUP(D203,NIP!A:F,2,FALSE)</f>
        <v>#N/A</v>
      </c>
      <c r="C203" s="98" t="str">
        <f>VLOOKUP(D203,NIP!A:F,3,FALSE)</f>
        <v>#N/A</v>
      </c>
      <c r="D203" s="199"/>
      <c r="E203" s="103" t="str">
        <f>VLOOKUP(D203,NIP!A:F,4,FALSE)</f>
        <v>#N/A</v>
      </c>
      <c r="F203" s="104"/>
      <c r="G203" s="104"/>
      <c r="H203" s="104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6">
        <f>SUM(F203:U203)+SUM(F204:T204)-W203</f>
        <v>0</v>
      </c>
      <c r="W203" s="106">
        <f>SUM(F203:G203)+SUM(M203:N203)+SUM(T203:U203)+SUM(K204:L204)+SUM(R204+S204)</f>
        <v>0</v>
      </c>
      <c r="X203" s="110">
        <f>+V203</f>
        <v>0</v>
      </c>
      <c r="Y203" s="113" t="s">
        <v>91</v>
      </c>
      <c r="Z203" s="113" t="str">
        <f>VLOOKUP(C203,Tarif!A:B,2,FALSE)</f>
        <v>#N/A</v>
      </c>
      <c r="AA203" s="114" t="s">
        <v>93</v>
      </c>
      <c r="AB203" s="113" t="str">
        <f t="shared" ref="AB203:AB204" si="385">X203*Z203</f>
        <v>#N/A</v>
      </c>
      <c r="AC203" s="116">
        <f>COUNTIFS(F203:U203,"&gt;=2")+COUNTIFS(F204:T204,"&gt;=2")-AC204</f>
        <v>0</v>
      </c>
      <c r="AD203" s="113" t="str">
        <f>VLOOKUP(C203,Tarif!D:E,2,FALSE)</f>
        <v>#N/A</v>
      </c>
      <c r="AE203" s="113" t="str">
        <f t="shared" ref="AE203:AE204" si="386">+AD203*AC203</f>
        <v>#N/A</v>
      </c>
      <c r="AF203" s="113"/>
      <c r="AG203" s="113" t="str">
        <f t="shared" ref="AG203:AG204" si="387">AB203+AE203</f>
        <v>#N/A</v>
      </c>
      <c r="AH203" s="113" t="str">
        <f>VLOOKUP(C203,Tarif!G:H,2,FALSE)*AG203</f>
        <v>#N/A</v>
      </c>
      <c r="AI203" s="118" t="str">
        <f t="shared" ref="AI203:AI204" si="388">AG203-AH203</f>
        <v>#N/A</v>
      </c>
      <c r="AJ203" s="159"/>
      <c r="AK203" s="134"/>
      <c r="AL203" s="121"/>
      <c r="AM203" s="90"/>
      <c r="AN203" s="91"/>
      <c r="AO203" s="123"/>
      <c r="AP203" s="123"/>
      <c r="AQ203" s="123"/>
      <c r="AR203" s="123"/>
      <c r="AS203" s="123"/>
      <c r="AT203" s="123"/>
      <c r="AU203" s="123"/>
      <c r="AV203" s="123"/>
      <c r="AW203" s="123"/>
      <c r="AX203" s="123"/>
      <c r="AY203" s="123"/>
      <c r="AZ203" s="123"/>
      <c r="BA203" s="123"/>
      <c r="BB203" s="123"/>
      <c r="BC203" s="123"/>
      <c r="BD203" s="123"/>
    </row>
    <row r="204" ht="15.75" hidden="1" customHeight="1">
      <c r="A204" s="41"/>
      <c r="B204" s="66"/>
      <c r="C204" s="66"/>
      <c r="E204" s="42"/>
      <c r="F204" s="125"/>
      <c r="G204" s="125"/>
      <c r="H204" s="125"/>
      <c r="I204" s="125"/>
      <c r="J204" s="125"/>
      <c r="K204" s="125"/>
      <c r="L204" s="125"/>
      <c r="M204" s="125"/>
      <c r="N204" s="125"/>
      <c r="O204" s="125"/>
      <c r="P204" s="125"/>
      <c r="Q204" s="125"/>
      <c r="R204" s="125"/>
      <c r="S204" s="125"/>
      <c r="T204" s="125"/>
      <c r="U204" s="125"/>
      <c r="V204" s="126"/>
      <c r="W204" s="126"/>
      <c r="X204" s="127">
        <f>+W203</f>
        <v>0</v>
      </c>
      <c r="Y204" s="128" t="s">
        <v>91</v>
      </c>
      <c r="Z204" s="128" t="str">
        <f>Z203*2</f>
        <v>#N/A</v>
      </c>
      <c r="AA204" s="129" t="s">
        <v>93</v>
      </c>
      <c r="AB204" s="128" t="str">
        <f t="shared" si="385"/>
        <v>#N/A</v>
      </c>
      <c r="AC204" s="130">
        <f>COUNTIFS(F203:G203,"&gt;=2")+COUNTIFS(M203:N203,"&gt;=2")+COUNTIFS(K204:L204,"&gt;=2")+COUNTIFS(R204:S204,"&gt;=2")+COUNTIFS(T203:U203,"&gt;=2")</f>
        <v>0</v>
      </c>
      <c r="AD204" s="128" t="str">
        <f>AD203</f>
        <v>#N/A</v>
      </c>
      <c r="AE204" s="128" t="str">
        <f t="shared" si="386"/>
        <v>#N/A</v>
      </c>
      <c r="AF204" s="128"/>
      <c r="AG204" s="128" t="str">
        <f t="shared" si="387"/>
        <v>#N/A</v>
      </c>
      <c r="AH204" s="128" t="str">
        <f>VLOOKUP(C203,Tarif!G:H,2,FALSE)*AG204</f>
        <v>#N/A</v>
      </c>
      <c r="AI204" s="131" t="str">
        <f t="shared" si="388"/>
        <v>#N/A</v>
      </c>
      <c r="AJ204" s="132"/>
      <c r="AK204" s="134"/>
      <c r="AL204" s="133"/>
      <c r="AM204" s="90"/>
      <c r="AN204" s="91"/>
      <c r="AO204" s="123"/>
      <c r="AP204" s="123"/>
      <c r="AQ204" s="123"/>
      <c r="AR204" s="123"/>
      <c r="AS204" s="123"/>
      <c r="AT204" s="123"/>
      <c r="AU204" s="123"/>
      <c r="AV204" s="123"/>
      <c r="AW204" s="123"/>
      <c r="AX204" s="123"/>
      <c r="AY204" s="123"/>
      <c r="AZ204" s="123"/>
      <c r="BA204" s="123"/>
      <c r="BB204" s="123"/>
      <c r="BC204" s="123"/>
      <c r="BD204" s="123"/>
    </row>
    <row r="205" ht="15.75" hidden="1" customHeight="1">
      <c r="A205" s="67"/>
      <c r="B205" s="73"/>
      <c r="C205" s="73"/>
      <c r="D205" s="72"/>
      <c r="E205" s="68"/>
      <c r="F205" s="135"/>
      <c r="G205" s="136"/>
      <c r="H205" s="136"/>
      <c r="I205" s="136"/>
      <c r="J205" s="136"/>
      <c r="K205" s="136"/>
      <c r="L205" s="136"/>
      <c r="M205" s="136"/>
      <c r="N205" s="136"/>
      <c r="O205" s="136"/>
      <c r="P205" s="136"/>
      <c r="Q205" s="136"/>
      <c r="R205" s="136"/>
      <c r="S205" s="136"/>
      <c r="T205" s="136"/>
      <c r="U205" s="136"/>
      <c r="V205" s="138"/>
      <c r="W205" s="138"/>
      <c r="X205" s="139">
        <f>SUM(X203:X204)</f>
        <v>0</v>
      </c>
      <c r="Y205" s="140"/>
      <c r="Z205" s="141"/>
      <c r="AA205" s="140"/>
      <c r="AB205" s="142" t="str">
        <f t="shared" ref="AB205:AC205" si="389">SUM(AB203:AB204)</f>
        <v>#N/A</v>
      </c>
      <c r="AC205" s="143">
        <f t="shared" si="389"/>
        <v>0</v>
      </c>
      <c r="AD205" s="140"/>
      <c r="AE205" s="142" t="str">
        <f>SUM(AE203:AE204)</f>
        <v>#N/A</v>
      </c>
      <c r="AF205" s="142" t="s">
        <v>95</v>
      </c>
      <c r="AG205" s="142" t="str">
        <f t="shared" ref="AG205:AI205" si="390">SUM(AG203:AG204)</f>
        <v>#N/A</v>
      </c>
      <c r="AH205" s="142" t="str">
        <f t="shared" si="390"/>
        <v>#N/A</v>
      </c>
      <c r="AI205" s="144" t="str">
        <f t="shared" si="390"/>
        <v>#N/A</v>
      </c>
      <c r="AJ205" s="145"/>
      <c r="AK205" s="201"/>
      <c r="AL205" s="146" t="str">
        <f>VLOOKUP(D203,NIP!A:G,6,FALSE)</f>
        <v>#N/A</v>
      </c>
      <c r="AM205" s="122" t="str">
        <f>VLOOKUP(D203,NIP!A:G,5,FALSE)</f>
        <v>#N/A</v>
      </c>
      <c r="AN205" s="90" t="str">
        <f>AJ205-AM205</f>
        <v>#N/A</v>
      </c>
      <c r="AO205" s="123"/>
      <c r="AP205" s="123"/>
      <c r="AQ205" s="123"/>
      <c r="AR205" s="123"/>
      <c r="AS205" s="123"/>
      <c r="AT205" s="123"/>
      <c r="AU205" s="123"/>
      <c r="AV205" s="123"/>
      <c r="AW205" s="123"/>
      <c r="AX205" s="123"/>
      <c r="AY205" s="123"/>
      <c r="AZ205" s="123"/>
      <c r="BA205" s="123"/>
      <c r="BB205" s="123"/>
      <c r="BC205" s="123"/>
      <c r="BD205" s="123"/>
    </row>
    <row r="206" ht="15.75" hidden="1" customHeight="1">
      <c r="A206" s="93">
        <v>59.0</v>
      </c>
      <c r="B206" s="96" t="str">
        <f>VLOOKUP(D206,NIP!A:F,2,FALSE)</f>
        <v>#N/A</v>
      </c>
      <c r="C206" s="98" t="str">
        <f>VLOOKUP(D206,NIP!A:F,3,FALSE)</f>
        <v>#N/A</v>
      </c>
      <c r="D206" s="199"/>
      <c r="E206" s="103" t="str">
        <f>VLOOKUP(D206,NIP!A:F,4,FALSE)</f>
        <v>#N/A</v>
      </c>
      <c r="F206" s="104"/>
      <c r="G206" s="104"/>
      <c r="H206" s="104"/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  <c r="V206" s="106">
        <f>SUM(F206:U206)+SUM(F207:T207)-W206</f>
        <v>0</v>
      </c>
      <c r="W206" s="106">
        <f>SUM(F206:G206)+SUM(M206:N206)+SUM(T206:U206)+SUM(K207:L207)+SUM(R207+S207)</f>
        <v>0</v>
      </c>
      <c r="X206" s="110">
        <f>+V206</f>
        <v>0</v>
      </c>
      <c r="Y206" s="113" t="s">
        <v>91</v>
      </c>
      <c r="Z206" s="113" t="str">
        <f>VLOOKUP(C206,Tarif!A:B,2,FALSE)</f>
        <v>#N/A</v>
      </c>
      <c r="AA206" s="114" t="s">
        <v>93</v>
      </c>
      <c r="AB206" s="113" t="str">
        <f t="shared" ref="AB206:AB207" si="391">X206*Z206</f>
        <v>#N/A</v>
      </c>
      <c r="AC206" s="116">
        <f>COUNTIFS(F206:U206,"&gt;=2")+COUNTIFS(F207:T207,"&gt;=2")-AC207</f>
        <v>0</v>
      </c>
      <c r="AD206" s="113" t="str">
        <f>VLOOKUP(C206,Tarif!D:E,2,FALSE)</f>
        <v>#N/A</v>
      </c>
      <c r="AE206" s="113" t="str">
        <f t="shared" ref="AE206:AE207" si="392">+AD206*AC206</f>
        <v>#N/A</v>
      </c>
      <c r="AF206" s="113"/>
      <c r="AG206" s="113" t="str">
        <f t="shared" ref="AG206:AG207" si="393">AB206+AE206</f>
        <v>#N/A</v>
      </c>
      <c r="AH206" s="113" t="str">
        <f>VLOOKUP(C206,Tarif!G:H,2,FALSE)*AG206</f>
        <v>#N/A</v>
      </c>
      <c r="AI206" s="118" t="str">
        <f t="shared" ref="AI206:AI207" si="394">AG206-AH206</f>
        <v>#N/A</v>
      </c>
      <c r="AJ206" s="159"/>
      <c r="AK206" s="134"/>
      <c r="AL206" s="121"/>
      <c r="AM206" s="90"/>
      <c r="AN206" s="91"/>
      <c r="AO206" s="123"/>
      <c r="AP206" s="123"/>
      <c r="AQ206" s="123"/>
      <c r="AR206" s="123"/>
      <c r="AS206" s="123"/>
      <c r="AT206" s="123"/>
      <c r="AU206" s="123"/>
      <c r="AV206" s="123"/>
      <c r="AW206" s="123"/>
      <c r="AX206" s="123"/>
      <c r="AY206" s="123"/>
      <c r="AZ206" s="123"/>
      <c r="BA206" s="123"/>
      <c r="BB206" s="123"/>
      <c r="BC206" s="123"/>
      <c r="BD206" s="123"/>
    </row>
    <row r="207" ht="15.75" hidden="1" customHeight="1">
      <c r="A207" s="41"/>
      <c r="B207" s="66"/>
      <c r="C207" s="66"/>
      <c r="E207" s="42"/>
      <c r="F207" s="125"/>
      <c r="G207" s="125"/>
      <c r="H207" s="125"/>
      <c r="I207" s="125"/>
      <c r="J207" s="125"/>
      <c r="K207" s="125"/>
      <c r="L207" s="125"/>
      <c r="M207" s="125"/>
      <c r="N207" s="125"/>
      <c r="O207" s="125"/>
      <c r="P207" s="125"/>
      <c r="Q207" s="125"/>
      <c r="R207" s="125"/>
      <c r="S207" s="125"/>
      <c r="T207" s="125"/>
      <c r="U207" s="125"/>
      <c r="V207" s="126"/>
      <c r="W207" s="126"/>
      <c r="X207" s="127">
        <f>+W206</f>
        <v>0</v>
      </c>
      <c r="Y207" s="128" t="s">
        <v>91</v>
      </c>
      <c r="Z207" s="128" t="str">
        <f>Z206*2</f>
        <v>#N/A</v>
      </c>
      <c r="AA207" s="129" t="s">
        <v>93</v>
      </c>
      <c r="AB207" s="128" t="str">
        <f t="shared" si="391"/>
        <v>#N/A</v>
      </c>
      <c r="AC207" s="130">
        <f>COUNTIFS(F206:G206,"&gt;=2")+COUNTIFS(M206:N206,"&gt;=2")+COUNTIFS(K207:L207,"&gt;=2")+COUNTIFS(R207:S207,"&gt;=2")+COUNTIFS(T206:U206,"&gt;=2")</f>
        <v>0</v>
      </c>
      <c r="AD207" s="128" t="str">
        <f>AD206</f>
        <v>#N/A</v>
      </c>
      <c r="AE207" s="128" t="str">
        <f t="shared" si="392"/>
        <v>#N/A</v>
      </c>
      <c r="AF207" s="128"/>
      <c r="AG207" s="128" t="str">
        <f t="shared" si="393"/>
        <v>#N/A</v>
      </c>
      <c r="AH207" s="128" t="str">
        <f>VLOOKUP(C206,Tarif!G:H,2,FALSE)*AG207</f>
        <v>#N/A</v>
      </c>
      <c r="AI207" s="131" t="str">
        <f t="shared" si="394"/>
        <v>#N/A</v>
      </c>
      <c r="AJ207" s="132"/>
      <c r="AK207" s="134"/>
      <c r="AL207" s="133"/>
      <c r="AM207" s="90"/>
      <c r="AN207" s="91"/>
      <c r="AO207" s="123"/>
      <c r="AP207" s="123"/>
      <c r="AQ207" s="123"/>
      <c r="AR207" s="123"/>
      <c r="AS207" s="123"/>
      <c r="AT207" s="123"/>
      <c r="AU207" s="123"/>
      <c r="AV207" s="123"/>
      <c r="AW207" s="123"/>
      <c r="AX207" s="123"/>
      <c r="AY207" s="123"/>
      <c r="AZ207" s="123"/>
      <c r="BA207" s="123"/>
      <c r="BB207" s="123"/>
      <c r="BC207" s="123"/>
      <c r="BD207" s="123"/>
    </row>
    <row r="208" ht="15.75" hidden="1" customHeight="1">
      <c r="A208" s="67"/>
      <c r="B208" s="73"/>
      <c r="C208" s="73"/>
      <c r="D208" s="72"/>
      <c r="E208" s="68"/>
      <c r="F208" s="135"/>
      <c r="G208" s="136"/>
      <c r="H208" s="136"/>
      <c r="I208" s="136"/>
      <c r="J208" s="136"/>
      <c r="K208" s="136"/>
      <c r="L208" s="136"/>
      <c r="M208" s="136"/>
      <c r="N208" s="136"/>
      <c r="O208" s="136"/>
      <c r="P208" s="136"/>
      <c r="Q208" s="136"/>
      <c r="R208" s="136"/>
      <c r="S208" s="136"/>
      <c r="T208" s="136"/>
      <c r="U208" s="136"/>
      <c r="V208" s="138"/>
      <c r="W208" s="138"/>
      <c r="X208" s="139">
        <f>SUM(X206:X207)</f>
        <v>0</v>
      </c>
      <c r="Y208" s="140"/>
      <c r="Z208" s="141"/>
      <c r="AA208" s="140"/>
      <c r="AB208" s="142" t="str">
        <f t="shared" ref="AB208:AC208" si="395">SUM(AB206:AB207)</f>
        <v>#N/A</v>
      </c>
      <c r="AC208" s="143">
        <f t="shared" si="395"/>
        <v>0</v>
      </c>
      <c r="AD208" s="140"/>
      <c r="AE208" s="142" t="str">
        <f>SUM(AE206:AE207)</f>
        <v>#N/A</v>
      </c>
      <c r="AF208" s="142" t="s">
        <v>95</v>
      </c>
      <c r="AG208" s="142" t="str">
        <f t="shared" ref="AG208:AI208" si="396">SUM(AG206:AG207)</f>
        <v>#N/A</v>
      </c>
      <c r="AH208" s="142" t="str">
        <f t="shared" si="396"/>
        <v>#N/A</v>
      </c>
      <c r="AI208" s="144" t="str">
        <f t="shared" si="396"/>
        <v>#N/A</v>
      </c>
      <c r="AJ208" s="145"/>
      <c r="AK208" s="201"/>
      <c r="AL208" s="146" t="str">
        <f>VLOOKUP(D206,NIP!A:G,6,FALSE)</f>
        <v>#N/A</v>
      </c>
      <c r="AM208" s="122" t="str">
        <f>VLOOKUP(D206,NIP!A:G,5,FALSE)</f>
        <v>#N/A</v>
      </c>
      <c r="AN208" s="90" t="str">
        <f>AJ208-AM208</f>
        <v>#N/A</v>
      </c>
      <c r="AO208" s="123"/>
      <c r="AP208" s="123"/>
      <c r="AQ208" s="123"/>
      <c r="AR208" s="123"/>
      <c r="AS208" s="123"/>
      <c r="AT208" s="123"/>
      <c r="AU208" s="123"/>
      <c r="AV208" s="123"/>
      <c r="AW208" s="123"/>
      <c r="AX208" s="123"/>
      <c r="AY208" s="123"/>
      <c r="AZ208" s="123"/>
      <c r="BA208" s="123"/>
      <c r="BB208" s="123"/>
      <c r="BC208" s="123"/>
      <c r="BD208" s="123"/>
    </row>
    <row r="209" ht="15.75" hidden="1" customHeight="1">
      <c r="A209" s="202">
        <v>60.0</v>
      </c>
      <c r="B209" s="96" t="str">
        <f>VLOOKUP(D209,NIP!A:F,2,FALSE)</f>
        <v>#N/A</v>
      </c>
      <c r="C209" s="98" t="str">
        <f>VLOOKUP(D209,NIP!A:F,3,FALSE)</f>
        <v>#N/A</v>
      </c>
      <c r="D209" s="199"/>
      <c r="E209" s="103" t="str">
        <f>VLOOKUP(D209,NIP!A:F,4,FALSE)</f>
        <v>#N/A</v>
      </c>
      <c r="F209" s="104"/>
      <c r="G209" s="104"/>
      <c r="H209" s="104"/>
      <c r="I209" s="104"/>
      <c r="J209" s="104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106">
        <f>SUM(F209:U209)+SUM(F210:T210)-W209</f>
        <v>0</v>
      </c>
      <c r="W209" s="106">
        <f>SUM(F209:G209)+SUM(M209:N209)+SUM(T209:U209)+SUM(K210:L210)+SUM(R210+S210)</f>
        <v>0</v>
      </c>
      <c r="X209" s="110">
        <f>+V209</f>
        <v>0</v>
      </c>
      <c r="Y209" s="113" t="s">
        <v>91</v>
      </c>
      <c r="Z209" s="113" t="str">
        <f>VLOOKUP(C209,Tarif!A:B,2,FALSE)</f>
        <v>#N/A</v>
      </c>
      <c r="AA209" s="114" t="s">
        <v>93</v>
      </c>
      <c r="AB209" s="113" t="str">
        <f t="shared" ref="AB209:AB210" si="397">X209*Z209</f>
        <v>#N/A</v>
      </c>
      <c r="AC209" s="116">
        <f>COUNTIFS(F209:U209,"&gt;=2")+COUNTIFS(F210:T210,"&gt;=2")-AC210</f>
        <v>0</v>
      </c>
      <c r="AD209" s="113" t="str">
        <f>VLOOKUP(C209,Tarif!D:E,2,FALSE)</f>
        <v>#N/A</v>
      </c>
      <c r="AE209" s="113" t="str">
        <f t="shared" ref="AE209:AE210" si="398">+AD209*AC209</f>
        <v>#N/A</v>
      </c>
      <c r="AF209" s="113"/>
      <c r="AG209" s="113" t="str">
        <f t="shared" ref="AG209:AG210" si="399">AB209+AE209</f>
        <v>#N/A</v>
      </c>
      <c r="AH209" s="113" t="str">
        <f>VLOOKUP(C209,Tarif!G:H,2,FALSE)*AG209</f>
        <v>#N/A</v>
      </c>
      <c r="AI209" s="118" t="str">
        <f t="shared" ref="AI209:AI210" si="400">AG209-AH209</f>
        <v>#N/A</v>
      </c>
      <c r="AJ209" s="159"/>
      <c r="AK209" s="134"/>
      <c r="AL209" s="121"/>
      <c r="AM209" s="90"/>
      <c r="AN209" s="91"/>
      <c r="AO209" s="123"/>
      <c r="AP209" s="123"/>
      <c r="AQ209" s="123"/>
      <c r="AR209" s="123"/>
      <c r="AS209" s="123"/>
      <c r="AT209" s="123"/>
      <c r="AU209" s="123"/>
      <c r="AV209" s="123"/>
      <c r="AW209" s="123"/>
      <c r="AX209" s="123"/>
      <c r="AY209" s="123"/>
      <c r="AZ209" s="123"/>
      <c r="BA209" s="123"/>
      <c r="BB209" s="123"/>
      <c r="BC209" s="123"/>
      <c r="BD209" s="123"/>
    </row>
    <row r="210" ht="15.75" hidden="1" customHeight="1">
      <c r="A210" s="41"/>
      <c r="B210" s="66"/>
      <c r="C210" s="66"/>
      <c r="E210" s="42"/>
      <c r="F210" s="125"/>
      <c r="G210" s="125"/>
      <c r="H210" s="125"/>
      <c r="I210" s="125"/>
      <c r="J210" s="125"/>
      <c r="K210" s="125"/>
      <c r="L210" s="125"/>
      <c r="M210" s="125"/>
      <c r="N210" s="125"/>
      <c r="O210" s="125"/>
      <c r="P210" s="125"/>
      <c r="Q210" s="125"/>
      <c r="R210" s="125"/>
      <c r="S210" s="125"/>
      <c r="T210" s="125"/>
      <c r="U210" s="125"/>
      <c r="V210" s="126"/>
      <c r="W210" s="126"/>
      <c r="X210" s="127">
        <f>+W209</f>
        <v>0</v>
      </c>
      <c r="Y210" s="128" t="s">
        <v>91</v>
      </c>
      <c r="Z210" s="128" t="str">
        <f>Z209*2</f>
        <v>#N/A</v>
      </c>
      <c r="AA210" s="129" t="s">
        <v>93</v>
      </c>
      <c r="AB210" s="128" t="str">
        <f t="shared" si="397"/>
        <v>#N/A</v>
      </c>
      <c r="AC210" s="130">
        <f>COUNTIFS(F209:G209,"&gt;=2")+COUNTIFS(M209:N209,"&gt;=2")+COUNTIFS(K210:L210,"&gt;=2")+COUNTIFS(R210:S210,"&gt;=2")+COUNTIFS(T209:U209,"&gt;=2")</f>
        <v>0</v>
      </c>
      <c r="AD210" s="128" t="str">
        <f>AD209</f>
        <v>#N/A</v>
      </c>
      <c r="AE210" s="128" t="str">
        <f t="shared" si="398"/>
        <v>#N/A</v>
      </c>
      <c r="AF210" s="128"/>
      <c r="AG210" s="128" t="str">
        <f t="shared" si="399"/>
        <v>#N/A</v>
      </c>
      <c r="AH210" s="128" t="str">
        <f>VLOOKUP(C209,Tarif!G:H,2,FALSE)*AG210</f>
        <v>#N/A</v>
      </c>
      <c r="AI210" s="131" t="str">
        <f t="shared" si="400"/>
        <v>#N/A</v>
      </c>
      <c r="AJ210" s="132"/>
      <c r="AK210" s="134"/>
      <c r="AL210" s="133"/>
      <c r="AM210" s="90"/>
      <c r="AN210" s="91"/>
      <c r="AO210" s="123"/>
      <c r="AP210" s="123"/>
      <c r="AQ210" s="123"/>
      <c r="AR210" s="123"/>
      <c r="AS210" s="123"/>
      <c r="AT210" s="123"/>
      <c r="AU210" s="123"/>
      <c r="AV210" s="123"/>
      <c r="AW210" s="123"/>
      <c r="AX210" s="123"/>
      <c r="AY210" s="123"/>
      <c r="AZ210" s="123"/>
      <c r="BA210" s="123"/>
      <c r="BB210" s="123"/>
      <c r="BC210" s="123"/>
      <c r="BD210" s="123"/>
    </row>
    <row r="211" ht="15.75" hidden="1" customHeight="1">
      <c r="A211" s="67"/>
      <c r="B211" s="73"/>
      <c r="C211" s="73"/>
      <c r="D211" s="72"/>
      <c r="E211" s="68"/>
      <c r="F211" s="135"/>
      <c r="G211" s="136"/>
      <c r="H211" s="136"/>
      <c r="I211" s="136"/>
      <c r="J211" s="136"/>
      <c r="K211" s="136"/>
      <c r="L211" s="136"/>
      <c r="M211" s="136"/>
      <c r="N211" s="136"/>
      <c r="O211" s="136"/>
      <c r="P211" s="136"/>
      <c r="Q211" s="136"/>
      <c r="R211" s="136"/>
      <c r="S211" s="136"/>
      <c r="T211" s="136"/>
      <c r="U211" s="136"/>
      <c r="V211" s="138"/>
      <c r="W211" s="138"/>
      <c r="X211" s="139">
        <f>SUM(X209:X210)</f>
        <v>0</v>
      </c>
      <c r="Y211" s="140"/>
      <c r="Z211" s="141"/>
      <c r="AA211" s="140"/>
      <c r="AB211" s="142" t="str">
        <f t="shared" ref="AB211:AC211" si="401">SUM(AB209:AB210)</f>
        <v>#N/A</v>
      </c>
      <c r="AC211" s="143">
        <f t="shared" si="401"/>
        <v>0</v>
      </c>
      <c r="AD211" s="140"/>
      <c r="AE211" s="142" t="str">
        <f>SUM(AE209:AE210)</f>
        <v>#N/A</v>
      </c>
      <c r="AF211" s="142" t="s">
        <v>95</v>
      </c>
      <c r="AG211" s="142" t="str">
        <f t="shared" ref="AG211:AI211" si="402">SUM(AG209:AG210)</f>
        <v>#N/A</v>
      </c>
      <c r="AH211" s="142" t="str">
        <f t="shared" si="402"/>
        <v>#N/A</v>
      </c>
      <c r="AI211" s="144" t="str">
        <f t="shared" si="402"/>
        <v>#N/A</v>
      </c>
      <c r="AJ211" s="145"/>
      <c r="AK211" s="201"/>
      <c r="AL211" s="146" t="str">
        <f>VLOOKUP(D209,NIP!A:G,6,FALSE)</f>
        <v>#N/A</v>
      </c>
      <c r="AM211" s="122" t="str">
        <f>VLOOKUP(D209,NIP!A:G,5,FALSE)</f>
        <v>#N/A</v>
      </c>
      <c r="AN211" s="90" t="str">
        <f>AJ211-AM211</f>
        <v>#N/A</v>
      </c>
      <c r="AO211" s="123"/>
      <c r="AP211" s="123"/>
      <c r="AQ211" s="123"/>
      <c r="AR211" s="123"/>
      <c r="AS211" s="123"/>
      <c r="AT211" s="123"/>
      <c r="AU211" s="123"/>
      <c r="AV211" s="123"/>
      <c r="AW211" s="123"/>
      <c r="AX211" s="123"/>
      <c r="AY211" s="123"/>
      <c r="AZ211" s="123"/>
      <c r="BA211" s="123"/>
      <c r="BB211" s="123"/>
      <c r="BC211" s="123"/>
      <c r="BD211" s="123"/>
    </row>
    <row r="212" ht="15.75" hidden="1" customHeight="1">
      <c r="A212" s="93">
        <v>61.0</v>
      </c>
      <c r="B212" s="96" t="str">
        <f>VLOOKUP(D212,NIP!A:F,2,FALSE)</f>
        <v>#N/A</v>
      </c>
      <c r="C212" s="98" t="str">
        <f>VLOOKUP(D212,NIP!A:F,3,FALSE)</f>
        <v>#N/A</v>
      </c>
      <c r="D212" s="199"/>
      <c r="E212" s="103" t="str">
        <f>VLOOKUP(D212,NIP!A:F,4,FALSE)</f>
        <v>#N/A</v>
      </c>
      <c r="F212" s="104"/>
      <c r="G212" s="104"/>
      <c r="H212" s="104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6">
        <f>SUM(F212:U212)+SUM(F213:T213)-W212</f>
        <v>0</v>
      </c>
      <c r="W212" s="106">
        <f>SUM(F212:G212)+SUM(M212:N212)+SUM(T212:U212)+SUM(K213:L213)+SUM(R213+S213)</f>
        <v>0</v>
      </c>
      <c r="X212" s="110">
        <f>+V212</f>
        <v>0</v>
      </c>
      <c r="Y212" s="113" t="s">
        <v>91</v>
      </c>
      <c r="Z212" s="113" t="str">
        <f>VLOOKUP(C212,Tarif!A:B,2,FALSE)</f>
        <v>#N/A</v>
      </c>
      <c r="AA212" s="114" t="s">
        <v>93</v>
      </c>
      <c r="AB212" s="113" t="str">
        <f t="shared" ref="AB212:AB213" si="403">X212*Z212</f>
        <v>#N/A</v>
      </c>
      <c r="AC212" s="116">
        <f>COUNTIFS(F212:U212,"&gt;=2")+COUNTIFS(F213:T213,"&gt;=2")-AC213</f>
        <v>0</v>
      </c>
      <c r="AD212" s="113" t="str">
        <f>VLOOKUP(C212,Tarif!D:E,2,FALSE)</f>
        <v>#N/A</v>
      </c>
      <c r="AE212" s="113" t="str">
        <f t="shared" ref="AE212:AE213" si="404">+AD212*AC212</f>
        <v>#N/A</v>
      </c>
      <c r="AF212" s="113"/>
      <c r="AG212" s="113" t="str">
        <f t="shared" ref="AG212:AG213" si="405">AB212+AE212</f>
        <v>#N/A</v>
      </c>
      <c r="AH212" s="113" t="str">
        <f>VLOOKUP(C212,Tarif!G:H,2,FALSE)*AG212</f>
        <v>#N/A</v>
      </c>
      <c r="AI212" s="118" t="str">
        <f t="shared" ref="AI212:AI213" si="406">AG212-AH212</f>
        <v>#N/A</v>
      </c>
      <c r="AJ212" s="159"/>
      <c r="AK212" s="134"/>
      <c r="AL212" s="121"/>
      <c r="AM212" s="90"/>
      <c r="AN212" s="91"/>
      <c r="AO212" s="123"/>
      <c r="AP212" s="123"/>
      <c r="AQ212" s="123"/>
      <c r="AR212" s="123"/>
      <c r="AS212" s="123"/>
      <c r="AT212" s="123"/>
      <c r="AU212" s="123"/>
      <c r="AV212" s="123"/>
      <c r="AW212" s="123"/>
      <c r="AX212" s="123"/>
      <c r="AY212" s="123"/>
      <c r="AZ212" s="123"/>
      <c r="BA212" s="123"/>
      <c r="BB212" s="123"/>
      <c r="BC212" s="123"/>
      <c r="BD212" s="123"/>
    </row>
    <row r="213" ht="15.75" hidden="1" customHeight="1">
      <c r="A213" s="41"/>
      <c r="B213" s="66"/>
      <c r="C213" s="66"/>
      <c r="E213" s="42"/>
      <c r="F213" s="125"/>
      <c r="G213" s="125"/>
      <c r="H213" s="125"/>
      <c r="I213" s="125"/>
      <c r="J213" s="125"/>
      <c r="K213" s="125"/>
      <c r="L213" s="125"/>
      <c r="M213" s="125"/>
      <c r="N213" s="125"/>
      <c r="O213" s="125"/>
      <c r="P213" s="125"/>
      <c r="Q213" s="125"/>
      <c r="R213" s="125"/>
      <c r="S213" s="125"/>
      <c r="T213" s="125"/>
      <c r="U213" s="125"/>
      <c r="V213" s="126"/>
      <c r="W213" s="126"/>
      <c r="X213" s="127">
        <f>+W212</f>
        <v>0</v>
      </c>
      <c r="Y213" s="128" t="s">
        <v>91</v>
      </c>
      <c r="Z213" s="128" t="str">
        <f>Z212*2</f>
        <v>#N/A</v>
      </c>
      <c r="AA213" s="129" t="s">
        <v>93</v>
      </c>
      <c r="AB213" s="128" t="str">
        <f t="shared" si="403"/>
        <v>#N/A</v>
      </c>
      <c r="AC213" s="130">
        <f>COUNTIFS(F212:G212,"&gt;=2")+COUNTIFS(M212:N212,"&gt;=2")+COUNTIFS(K213:L213,"&gt;=2")+COUNTIFS(R213:S213,"&gt;=2")+COUNTIFS(T212:U212,"&gt;=2")</f>
        <v>0</v>
      </c>
      <c r="AD213" s="128" t="str">
        <f>AD212</f>
        <v>#N/A</v>
      </c>
      <c r="AE213" s="128" t="str">
        <f t="shared" si="404"/>
        <v>#N/A</v>
      </c>
      <c r="AF213" s="128"/>
      <c r="AG213" s="128" t="str">
        <f t="shared" si="405"/>
        <v>#N/A</v>
      </c>
      <c r="AH213" s="128" t="str">
        <f>VLOOKUP(C212,Tarif!G:H,2,FALSE)*AG213</f>
        <v>#N/A</v>
      </c>
      <c r="AI213" s="131" t="str">
        <f t="shared" si="406"/>
        <v>#N/A</v>
      </c>
      <c r="AJ213" s="132"/>
      <c r="AK213" s="134"/>
      <c r="AL213" s="133"/>
      <c r="AM213" s="90"/>
      <c r="AN213" s="91"/>
      <c r="AO213" s="123"/>
      <c r="AP213" s="123"/>
      <c r="AQ213" s="123"/>
      <c r="AR213" s="123"/>
      <c r="AS213" s="123"/>
      <c r="AT213" s="123"/>
      <c r="AU213" s="123"/>
      <c r="AV213" s="123"/>
      <c r="AW213" s="123"/>
      <c r="AX213" s="123"/>
      <c r="AY213" s="123"/>
      <c r="AZ213" s="123"/>
      <c r="BA213" s="123"/>
      <c r="BB213" s="123"/>
      <c r="BC213" s="123"/>
      <c r="BD213" s="123"/>
    </row>
    <row r="214" ht="15.75" hidden="1" customHeight="1">
      <c r="A214" s="67"/>
      <c r="B214" s="73"/>
      <c r="C214" s="73"/>
      <c r="D214" s="72"/>
      <c r="E214" s="68"/>
      <c r="F214" s="135"/>
      <c r="G214" s="136"/>
      <c r="H214" s="136"/>
      <c r="I214" s="136"/>
      <c r="J214" s="136"/>
      <c r="K214" s="136"/>
      <c r="L214" s="136"/>
      <c r="M214" s="136"/>
      <c r="N214" s="136"/>
      <c r="O214" s="136"/>
      <c r="P214" s="136"/>
      <c r="Q214" s="136"/>
      <c r="R214" s="136"/>
      <c r="S214" s="136"/>
      <c r="T214" s="136"/>
      <c r="U214" s="136"/>
      <c r="V214" s="138"/>
      <c r="W214" s="138"/>
      <c r="X214" s="139">
        <f>SUM(X212:X213)</f>
        <v>0</v>
      </c>
      <c r="Y214" s="140"/>
      <c r="Z214" s="141"/>
      <c r="AA214" s="140"/>
      <c r="AB214" s="142" t="str">
        <f t="shared" ref="AB214:AC214" si="407">SUM(AB212:AB213)</f>
        <v>#N/A</v>
      </c>
      <c r="AC214" s="143">
        <f t="shared" si="407"/>
        <v>0</v>
      </c>
      <c r="AD214" s="140"/>
      <c r="AE214" s="142" t="str">
        <f>SUM(AE212:AE213)</f>
        <v>#N/A</v>
      </c>
      <c r="AF214" s="142" t="s">
        <v>95</v>
      </c>
      <c r="AG214" s="142" t="str">
        <f t="shared" ref="AG214:AI214" si="408">SUM(AG212:AG213)</f>
        <v>#N/A</v>
      </c>
      <c r="AH214" s="142" t="str">
        <f t="shared" si="408"/>
        <v>#N/A</v>
      </c>
      <c r="AI214" s="144" t="str">
        <f t="shared" si="408"/>
        <v>#N/A</v>
      </c>
      <c r="AJ214" s="145"/>
      <c r="AK214" s="201"/>
      <c r="AL214" s="146" t="str">
        <f>VLOOKUP(D212,NIP!A:G,6,FALSE)</f>
        <v>#N/A</v>
      </c>
      <c r="AM214" s="122" t="str">
        <f>VLOOKUP(D212,NIP!A:G,5,FALSE)</f>
        <v>#N/A</v>
      </c>
      <c r="AN214" s="90" t="str">
        <f>AJ214-AM214</f>
        <v>#N/A</v>
      </c>
      <c r="AO214" s="123"/>
      <c r="AP214" s="123"/>
      <c r="AQ214" s="123"/>
      <c r="AR214" s="123"/>
      <c r="AS214" s="123"/>
      <c r="AT214" s="123"/>
      <c r="AU214" s="123"/>
      <c r="AV214" s="123"/>
      <c r="AW214" s="123"/>
      <c r="AX214" s="123"/>
      <c r="AY214" s="123"/>
      <c r="AZ214" s="123"/>
      <c r="BA214" s="123"/>
      <c r="BB214" s="123"/>
      <c r="BC214" s="123"/>
      <c r="BD214" s="123"/>
    </row>
    <row r="215" ht="15.75" hidden="1" customHeight="1">
      <c r="A215" s="202">
        <v>62.0</v>
      </c>
      <c r="B215" s="96" t="str">
        <f>VLOOKUP(D215,NIP!A:F,2,FALSE)</f>
        <v>#N/A</v>
      </c>
      <c r="C215" s="98" t="str">
        <f>VLOOKUP(D215,NIP!A:F,3,FALSE)</f>
        <v>#N/A</v>
      </c>
      <c r="D215" s="199"/>
      <c r="E215" s="103" t="str">
        <f>VLOOKUP(D215,NIP!A:F,4,FALSE)</f>
        <v>#N/A</v>
      </c>
      <c r="F215" s="104"/>
      <c r="G215" s="104"/>
      <c r="H215" s="104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6">
        <f>SUM(F215:U215)+SUM(F216:T216)-W215</f>
        <v>0</v>
      </c>
      <c r="W215" s="106">
        <f>SUM(F215:G215)+SUM(M215:N215)+SUM(T215:U215)+SUM(K216:L216)+SUM(R216+S216)</f>
        <v>0</v>
      </c>
      <c r="X215" s="110">
        <f>+V215</f>
        <v>0</v>
      </c>
      <c r="Y215" s="113" t="s">
        <v>91</v>
      </c>
      <c r="Z215" s="113" t="str">
        <f>VLOOKUP(C215,Tarif!A:B,2,FALSE)</f>
        <v>#N/A</v>
      </c>
      <c r="AA215" s="114" t="s">
        <v>93</v>
      </c>
      <c r="AB215" s="113" t="str">
        <f t="shared" ref="AB215:AB216" si="409">X215*Z215</f>
        <v>#N/A</v>
      </c>
      <c r="AC215" s="116">
        <f>COUNTIFS(F215:U215,"&gt;=2")+COUNTIFS(F216:T216,"&gt;=2")-AC216</f>
        <v>0</v>
      </c>
      <c r="AD215" s="113" t="str">
        <f>VLOOKUP(C215,Tarif!D:E,2,FALSE)</f>
        <v>#N/A</v>
      </c>
      <c r="AE215" s="113" t="str">
        <f t="shared" ref="AE215:AE216" si="410">+AD215*AC215</f>
        <v>#N/A</v>
      </c>
      <c r="AF215" s="113"/>
      <c r="AG215" s="113" t="str">
        <f t="shared" ref="AG215:AG216" si="411">AB215+AE215</f>
        <v>#N/A</v>
      </c>
      <c r="AH215" s="113" t="str">
        <f>VLOOKUP(C215,Tarif!G:H,2,FALSE)*AG215</f>
        <v>#N/A</v>
      </c>
      <c r="AI215" s="118" t="str">
        <f t="shared" ref="AI215:AI216" si="412">AG215-AH215</f>
        <v>#N/A</v>
      </c>
      <c r="AJ215" s="159"/>
      <c r="AK215" s="134"/>
      <c r="AL215" s="121"/>
      <c r="AM215" s="90"/>
      <c r="AN215" s="91"/>
      <c r="AO215" s="123"/>
      <c r="AP215" s="123"/>
      <c r="AQ215" s="123"/>
      <c r="AR215" s="123"/>
      <c r="AS215" s="123"/>
      <c r="AT215" s="123"/>
      <c r="AU215" s="123"/>
      <c r="AV215" s="123"/>
      <c r="AW215" s="123"/>
      <c r="AX215" s="123"/>
      <c r="AY215" s="123"/>
      <c r="AZ215" s="123"/>
      <c r="BA215" s="123"/>
      <c r="BB215" s="123"/>
      <c r="BC215" s="123"/>
      <c r="BD215" s="123"/>
    </row>
    <row r="216" ht="15.75" hidden="1" customHeight="1">
      <c r="A216" s="41"/>
      <c r="B216" s="66"/>
      <c r="C216" s="66"/>
      <c r="E216" s="42"/>
      <c r="F216" s="125"/>
      <c r="G216" s="125"/>
      <c r="H216" s="125"/>
      <c r="I216" s="125"/>
      <c r="J216" s="125"/>
      <c r="K216" s="125"/>
      <c r="L216" s="125"/>
      <c r="M216" s="125"/>
      <c r="N216" s="125"/>
      <c r="O216" s="125"/>
      <c r="P216" s="125"/>
      <c r="Q216" s="125"/>
      <c r="R216" s="125"/>
      <c r="S216" s="125"/>
      <c r="T216" s="125"/>
      <c r="U216" s="125"/>
      <c r="V216" s="126"/>
      <c r="W216" s="126"/>
      <c r="X216" s="127">
        <f>+W215</f>
        <v>0</v>
      </c>
      <c r="Y216" s="128" t="s">
        <v>91</v>
      </c>
      <c r="Z216" s="128" t="str">
        <f>Z215*2</f>
        <v>#N/A</v>
      </c>
      <c r="AA216" s="129" t="s">
        <v>93</v>
      </c>
      <c r="AB216" s="128" t="str">
        <f t="shared" si="409"/>
        <v>#N/A</v>
      </c>
      <c r="AC216" s="130">
        <f>COUNTIFS(F215:G215,"&gt;=2")+COUNTIFS(M215:N215,"&gt;=2")+COUNTIFS(K216:L216,"&gt;=2")+COUNTIFS(R216:S216,"&gt;=2")+COUNTIFS(T215:U215,"&gt;=2")</f>
        <v>0</v>
      </c>
      <c r="AD216" s="128" t="str">
        <f>AD215</f>
        <v>#N/A</v>
      </c>
      <c r="AE216" s="128" t="str">
        <f t="shared" si="410"/>
        <v>#N/A</v>
      </c>
      <c r="AF216" s="128"/>
      <c r="AG216" s="128" t="str">
        <f t="shared" si="411"/>
        <v>#N/A</v>
      </c>
      <c r="AH216" s="128" t="str">
        <f>VLOOKUP(C215,Tarif!G:H,2,FALSE)*AG216</f>
        <v>#N/A</v>
      </c>
      <c r="AI216" s="131" t="str">
        <f t="shared" si="412"/>
        <v>#N/A</v>
      </c>
      <c r="AJ216" s="132"/>
      <c r="AK216" s="134"/>
      <c r="AL216" s="133"/>
      <c r="AM216" s="90"/>
      <c r="AN216" s="91"/>
      <c r="AO216" s="123"/>
      <c r="AP216" s="123"/>
      <c r="AQ216" s="123"/>
      <c r="AR216" s="123"/>
      <c r="AS216" s="123"/>
      <c r="AT216" s="123"/>
      <c r="AU216" s="123"/>
      <c r="AV216" s="123"/>
      <c r="AW216" s="123"/>
      <c r="AX216" s="123"/>
      <c r="AY216" s="123"/>
      <c r="AZ216" s="123"/>
      <c r="BA216" s="123"/>
      <c r="BB216" s="123"/>
      <c r="BC216" s="123"/>
      <c r="BD216" s="123"/>
    </row>
    <row r="217" ht="15.75" hidden="1" customHeight="1">
      <c r="A217" s="67"/>
      <c r="B217" s="73"/>
      <c r="C217" s="73"/>
      <c r="D217" s="72"/>
      <c r="E217" s="68"/>
      <c r="F217" s="135"/>
      <c r="G217" s="136"/>
      <c r="H217" s="136"/>
      <c r="I217" s="136"/>
      <c r="J217" s="136"/>
      <c r="K217" s="136"/>
      <c r="L217" s="136"/>
      <c r="M217" s="136"/>
      <c r="N217" s="136"/>
      <c r="O217" s="136"/>
      <c r="P217" s="136"/>
      <c r="Q217" s="136"/>
      <c r="R217" s="136"/>
      <c r="S217" s="136"/>
      <c r="T217" s="136"/>
      <c r="U217" s="136"/>
      <c r="V217" s="138"/>
      <c r="W217" s="138"/>
      <c r="X217" s="139">
        <f>SUM(X215:X216)</f>
        <v>0</v>
      </c>
      <c r="Y217" s="140"/>
      <c r="Z217" s="141"/>
      <c r="AA217" s="140"/>
      <c r="AB217" s="142" t="str">
        <f t="shared" ref="AB217:AC217" si="413">SUM(AB215:AB216)</f>
        <v>#N/A</v>
      </c>
      <c r="AC217" s="143">
        <f t="shared" si="413"/>
        <v>0</v>
      </c>
      <c r="AD217" s="140"/>
      <c r="AE217" s="142" t="str">
        <f>SUM(AE215:AE216)</f>
        <v>#N/A</v>
      </c>
      <c r="AF217" s="142" t="s">
        <v>95</v>
      </c>
      <c r="AG217" s="142" t="str">
        <f t="shared" ref="AG217:AI217" si="414">SUM(AG215:AG216)</f>
        <v>#N/A</v>
      </c>
      <c r="AH217" s="142" t="str">
        <f t="shared" si="414"/>
        <v>#N/A</v>
      </c>
      <c r="AI217" s="144" t="str">
        <f t="shared" si="414"/>
        <v>#N/A</v>
      </c>
      <c r="AJ217" s="145"/>
      <c r="AK217" s="201"/>
      <c r="AL217" s="146" t="str">
        <f>VLOOKUP(D215,NIP!A:G,6,FALSE)</f>
        <v>#N/A</v>
      </c>
      <c r="AM217" s="122" t="str">
        <f>VLOOKUP(D215,NIP!A:G,5,FALSE)</f>
        <v>#N/A</v>
      </c>
      <c r="AN217" s="90" t="str">
        <f>AJ217-AM217</f>
        <v>#N/A</v>
      </c>
      <c r="AO217" s="123"/>
      <c r="AP217" s="123"/>
      <c r="AQ217" s="123"/>
      <c r="AR217" s="123"/>
      <c r="AS217" s="123"/>
      <c r="AT217" s="123"/>
      <c r="AU217" s="123"/>
      <c r="AV217" s="123"/>
      <c r="AW217" s="123"/>
      <c r="AX217" s="123"/>
      <c r="AY217" s="123"/>
      <c r="AZ217" s="123"/>
      <c r="BA217" s="123"/>
      <c r="BB217" s="123"/>
      <c r="BC217" s="123"/>
      <c r="BD217" s="123"/>
    </row>
    <row r="218" ht="15.75" hidden="1" customHeight="1">
      <c r="A218" s="93">
        <v>63.0</v>
      </c>
      <c r="B218" s="96" t="str">
        <f>VLOOKUP(D218,NIP!A:F,2,FALSE)</f>
        <v>#N/A</v>
      </c>
      <c r="C218" s="98" t="str">
        <f>VLOOKUP(D218,NIP!A:F,3,FALSE)</f>
        <v>#N/A</v>
      </c>
      <c r="D218" s="199"/>
      <c r="E218" s="103" t="str">
        <f>VLOOKUP(D218,NIP!A:F,4,FALSE)</f>
        <v>#N/A</v>
      </c>
      <c r="F218" s="104"/>
      <c r="G218" s="104"/>
      <c r="H218" s="104"/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6">
        <f>SUM(F218:U218)+SUM(F219:T219)-W218</f>
        <v>0</v>
      </c>
      <c r="W218" s="106">
        <f>SUM(F218:G218)+SUM(M218:N218)+SUM(T218:U218)+SUM(K219:L219)+SUM(R219+S219)</f>
        <v>0</v>
      </c>
      <c r="X218" s="110">
        <f>+V218</f>
        <v>0</v>
      </c>
      <c r="Y218" s="113" t="s">
        <v>91</v>
      </c>
      <c r="Z218" s="113" t="str">
        <f>VLOOKUP(C218,Tarif!A:B,2,FALSE)</f>
        <v>#N/A</v>
      </c>
      <c r="AA218" s="114" t="s">
        <v>93</v>
      </c>
      <c r="AB218" s="113" t="str">
        <f t="shared" ref="AB218:AB219" si="415">X218*Z218</f>
        <v>#N/A</v>
      </c>
      <c r="AC218" s="116">
        <f>COUNTIFS(F218:U218,"&gt;=2")+COUNTIFS(F219:T219,"&gt;=2")-AC219</f>
        <v>0</v>
      </c>
      <c r="AD218" s="113" t="str">
        <f>VLOOKUP(C218,Tarif!D:E,2,FALSE)</f>
        <v>#N/A</v>
      </c>
      <c r="AE218" s="113" t="str">
        <f t="shared" ref="AE218:AE219" si="416">+AD218*AC218</f>
        <v>#N/A</v>
      </c>
      <c r="AF218" s="113"/>
      <c r="AG218" s="113" t="str">
        <f t="shared" ref="AG218:AG219" si="417">AB218+AE218</f>
        <v>#N/A</v>
      </c>
      <c r="AH218" s="113" t="str">
        <f>VLOOKUP(C218,Tarif!G:H,2,FALSE)*AG218</f>
        <v>#N/A</v>
      </c>
      <c r="AI218" s="118" t="str">
        <f t="shared" ref="AI218:AI219" si="418">AG218-AH218</f>
        <v>#N/A</v>
      </c>
      <c r="AJ218" s="159"/>
      <c r="AK218" s="134"/>
      <c r="AL218" s="121"/>
      <c r="AM218" s="90"/>
      <c r="AN218" s="91"/>
      <c r="AO218" s="123"/>
      <c r="AP218" s="123"/>
      <c r="AQ218" s="123"/>
      <c r="AR218" s="123"/>
      <c r="AS218" s="123"/>
      <c r="AT218" s="123"/>
      <c r="AU218" s="123"/>
      <c r="AV218" s="123"/>
      <c r="AW218" s="123"/>
      <c r="AX218" s="123"/>
      <c r="AY218" s="123"/>
      <c r="AZ218" s="123"/>
      <c r="BA218" s="123"/>
      <c r="BB218" s="123"/>
      <c r="BC218" s="123"/>
      <c r="BD218" s="123"/>
    </row>
    <row r="219" ht="15.75" hidden="1" customHeight="1">
      <c r="A219" s="41"/>
      <c r="B219" s="66"/>
      <c r="C219" s="66"/>
      <c r="E219" s="42"/>
      <c r="F219" s="125"/>
      <c r="G219" s="125"/>
      <c r="H219" s="125"/>
      <c r="I219" s="125"/>
      <c r="J219" s="125"/>
      <c r="K219" s="125"/>
      <c r="L219" s="125"/>
      <c r="M219" s="125"/>
      <c r="N219" s="125"/>
      <c r="O219" s="125"/>
      <c r="P219" s="125"/>
      <c r="Q219" s="125"/>
      <c r="R219" s="125"/>
      <c r="S219" s="125"/>
      <c r="T219" s="125"/>
      <c r="U219" s="125"/>
      <c r="V219" s="126"/>
      <c r="W219" s="126"/>
      <c r="X219" s="127">
        <f>+W218</f>
        <v>0</v>
      </c>
      <c r="Y219" s="128" t="s">
        <v>91</v>
      </c>
      <c r="Z219" s="128" t="str">
        <f>Z218*2</f>
        <v>#N/A</v>
      </c>
      <c r="AA219" s="129" t="s">
        <v>93</v>
      </c>
      <c r="AB219" s="128" t="str">
        <f t="shared" si="415"/>
        <v>#N/A</v>
      </c>
      <c r="AC219" s="130">
        <f>COUNTIFS(F218:G218,"&gt;=2")+COUNTIFS(M218:N218,"&gt;=2")+COUNTIFS(K219:L219,"&gt;=2")+COUNTIFS(R219:S219,"&gt;=2")+COUNTIFS(T218:U218,"&gt;=2")</f>
        <v>0</v>
      </c>
      <c r="AD219" s="128" t="str">
        <f>AD218</f>
        <v>#N/A</v>
      </c>
      <c r="AE219" s="128" t="str">
        <f t="shared" si="416"/>
        <v>#N/A</v>
      </c>
      <c r="AF219" s="128"/>
      <c r="AG219" s="128" t="str">
        <f t="shared" si="417"/>
        <v>#N/A</v>
      </c>
      <c r="AH219" s="128" t="str">
        <f>VLOOKUP(C218,Tarif!G:H,2,FALSE)*AG219</f>
        <v>#N/A</v>
      </c>
      <c r="AI219" s="131" t="str">
        <f t="shared" si="418"/>
        <v>#N/A</v>
      </c>
      <c r="AJ219" s="132"/>
      <c r="AK219" s="134"/>
      <c r="AL219" s="133"/>
      <c r="AM219" s="90"/>
      <c r="AN219" s="91"/>
      <c r="AO219" s="123"/>
      <c r="AP219" s="123"/>
      <c r="AQ219" s="123"/>
      <c r="AR219" s="123"/>
      <c r="AS219" s="123"/>
      <c r="AT219" s="123"/>
      <c r="AU219" s="123"/>
      <c r="AV219" s="123"/>
      <c r="AW219" s="123"/>
      <c r="AX219" s="123"/>
      <c r="AY219" s="123"/>
      <c r="AZ219" s="123"/>
      <c r="BA219" s="123"/>
      <c r="BB219" s="123"/>
      <c r="BC219" s="123"/>
      <c r="BD219" s="123"/>
    </row>
    <row r="220" ht="15.75" hidden="1" customHeight="1">
      <c r="A220" s="67"/>
      <c r="B220" s="73"/>
      <c r="C220" s="73"/>
      <c r="D220" s="72"/>
      <c r="E220" s="68"/>
      <c r="F220" s="135"/>
      <c r="G220" s="136"/>
      <c r="H220" s="136"/>
      <c r="I220" s="136"/>
      <c r="J220" s="136"/>
      <c r="K220" s="136"/>
      <c r="L220" s="136"/>
      <c r="M220" s="136"/>
      <c r="N220" s="136"/>
      <c r="O220" s="136"/>
      <c r="P220" s="136"/>
      <c r="Q220" s="136"/>
      <c r="R220" s="136"/>
      <c r="S220" s="136"/>
      <c r="T220" s="136"/>
      <c r="U220" s="136"/>
      <c r="V220" s="138"/>
      <c r="W220" s="138"/>
      <c r="X220" s="139">
        <f>SUM(X218:X219)</f>
        <v>0</v>
      </c>
      <c r="Y220" s="140"/>
      <c r="Z220" s="141"/>
      <c r="AA220" s="140"/>
      <c r="AB220" s="142" t="str">
        <f t="shared" ref="AB220:AC220" si="419">SUM(AB218:AB219)</f>
        <v>#N/A</v>
      </c>
      <c r="AC220" s="143">
        <f t="shared" si="419"/>
        <v>0</v>
      </c>
      <c r="AD220" s="140"/>
      <c r="AE220" s="142" t="str">
        <f>SUM(AE218:AE219)</f>
        <v>#N/A</v>
      </c>
      <c r="AF220" s="142" t="s">
        <v>95</v>
      </c>
      <c r="AG220" s="142" t="str">
        <f t="shared" ref="AG220:AI220" si="420">SUM(AG218:AG219)</f>
        <v>#N/A</v>
      </c>
      <c r="AH220" s="142" t="str">
        <f t="shared" si="420"/>
        <v>#N/A</v>
      </c>
      <c r="AI220" s="144" t="str">
        <f t="shared" si="420"/>
        <v>#N/A</v>
      </c>
      <c r="AJ220" s="145"/>
      <c r="AK220" s="201"/>
      <c r="AL220" s="146" t="str">
        <f>VLOOKUP(D218,NIP!A:G,6,FALSE)</f>
        <v>#N/A</v>
      </c>
      <c r="AM220" s="122" t="str">
        <f>VLOOKUP(D218,NIP!A:G,5,FALSE)</f>
        <v>#N/A</v>
      </c>
      <c r="AN220" s="90" t="str">
        <f>AJ220-AM220</f>
        <v>#N/A</v>
      </c>
      <c r="AO220" s="123"/>
      <c r="AP220" s="123"/>
      <c r="AQ220" s="123"/>
      <c r="AR220" s="123"/>
      <c r="AS220" s="123"/>
      <c r="AT220" s="123"/>
      <c r="AU220" s="123"/>
      <c r="AV220" s="123"/>
      <c r="AW220" s="123"/>
      <c r="AX220" s="123"/>
      <c r="AY220" s="123"/>
      <c r="AZ220" s="123"/>
      <c r="BA220" s="123"/>
      <c r="BB220" s="123"/>
      <c r="BC220" s="123"/>
      <c r="BD220" s="123"/>
    </row>
    <row r="221" ht="15.75" hidden="1" customHeight="1">
      <c r="A221" s="202">
        <v>64.0</v>
      </c>
      <c r="B221" s="96" t="str">
        <f>VLOOKUP(D221,NIP!A:F,2,FALSE)</f>
        <v>#N/A</v>
      </c>
      <c r="C221" s="98" t="str">
        <f>VLOOKUP(D221,NIP!A:F,3,FALSE)</f>
        <v>#N/A</v>
      </c>
      <c r="D221" s="199"/>
      <c r="E221" s="103" t="str">
        <f>VLOOKUP(D221,NIP!A:F,4,FALSE)</f>
        <v>#N/A</v>
      </c>
      <c r="F221" s="104"/>
      <c r="G221" s="104"/>
      <c r="H221" s="104"/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6">
        <f>SUM(F221:U221)+SUM(F222:T222)-W221</f>
        <v>0</v>
      </c>
      <c r="W221" s="106">
        <f>SUM(F221:G221)+SUM(M221:N221)+SUM(T221:U221)+SUM(K222:L222)+SUM(R222+S222)</f>
        <v>0</v>
      </c>
      <c r="X221" s="110">
        <f>+V221</f>
        <v>0</v>
      </c>
      <c r="Y221" s="113" t="s">
        <v>91</v>
      </c>
      <c r="Z221" s="113" t="str">
        <f>VLOOKUP(C221,Tarif!A:B,2,FALSE)</f>
        <v>#N/A</v>
      </c>
      <c r="AA221" s="114" t="s">
        <v>93</v>
      </c>
      <c r="AB221" s="113" t="str">
        <f t="shared" ref="AB221:AB222" si="421">X221*Z221</f>
        <v>#N/A</v>
      </c>
      <c r="AC221" s="116">
        <f>COUNTIFS(F221:U221,"&gt;=2")+COUNTIFS(F222:T222,"&gt;=2")-AC222</f>
        <v>0</v>
      </c>
      <c r="AD221" s="113" t="str">
        <f>VLOOKUP(C221,Tarif!D:E,2,FALSE)</f>
        <v>#N/A</v>
      </c>
      <c r="AE221" s="113" t="str">
        <f t="shared" ref="AE221:AE222" si="422">+AD221*AC221</f>
        <v>#N/A</v>
      </c>
      <c r="AF221" s="113"/>
      <c r="AG221" s="113" t="str">
        <f t="shared" ref="AG221:AG222" si="423">AB221+AE221</f>
        <v>#N/A</v>
      </c>
      <c r="AH221" s="113" t="str">
        <f>VLOOKUP(C221,Tarif!G:H,2,FALSE)*AG221</f>
        <v>#N/A</v>
      </c>
      <c r="AI221" s="118" t="str">
        <f t="shared" ref="AI221:AI222" si="424">AG221-AH221</f>
        <v>#N/A</v>
      </c>
      <c r="AJ221" s="159"/>
      <c r="AK221" s="134"/>
      <c r="AL221" s="121"/>
      <c r="AM221" s="90"/>
      <c r="AN221" s="91"/>
      <c r="AO221" s="123"/>
      <c r="AP221" s="123"/>
      <c r="AQ221" s="123"/>
      <c r="AR221" s="123"/>
      <c r="AS221" s="123"/>
      <c r="AT221" s="123"/>
      <c r="AU221" s="123"/>
      <c r="AV221" s="123"/>
      <c r="AW221" s="123"/>
      <c r="AX221" s="123"/>
      <c r="AY221" s="123"/>
      <c r="AZ221" s="123"/>
      <c r="BA221" s="123"/>
      <c r="BB221" s="123"/>
      <c r="BC221" s="123"/>
      <c r="BD221" s="123"/>
    </row>
    <row r="222" ht="15.75" hidden="1" customHeight="1">
      <c r="A222" s="41"/>
      <c r="B222" s="66"/>
      <c r="C222" s="66"/>
      <c r="E222" s="42"/>
      <c r="F222" s="125"/>
      <c r="G222" s="125"/>
      <c r="H222" s="125"/>
      <c r="I222" s="125"/>
      <c r="J222" s="125"/>
      <c r="K222" s="125"/>
      <c r="L222" s="125"/>
      <c r="M222" s="125"/>
      <c r="N222" s="125"/>
      <c r="O222" s="125"/>
      <c r="P222" s="125"/>
      <c r="Q222" s="125"/>
      <c r="R222" s="125"/>
      <c r="S222" s="125"/>
      <c r="T222" s="125"/>
      <c r="U222" s="125"/>
      <c r="V222" s="126"/>
      <c r="W222" s="126"/>
      <c r="X222" s="127">
        <f>+W221</f>
        <v>0</v>
      </c>
      <c r="Y222" s="128" t="s">
        <v>91</v>
      </c>
      <c r="Z222" s="128" t="str">
        <f>Z221*2</f>
        <v>#N/A</v>
      </c>
      <c r="AA222" s="129" t="s">
        <v>93</v>
      </c>
      <c r="AB222" s="128" t="str">
        <f t="shared" si="421"/>
        <v>#N/A</v>
      </c>
      <c r="AC222" s="130">
        <f>COUNTIFS(F221:G221,"&gt;=2")+COUNTIFS(M221:N221,"&gt;=2")+COUNTIFS(K222:L222,"&gt;=2")+COUNTIFS(R222:S222,"&gt;=2")+COUNTIFS(T221:U221,"&gt;=2")</f>
        <v>0</v>
      </c>
      <c r="AD222" s="128" t="str">
        <f>AD221</f>
        <v>#N/A</v>
      </c>
      <c r="AE222" s="128" t="str">
        <f t="shared" si="422"/>
        <v>#N/A</v>
      </c>
      <c r="AF222" s="128"/>
      <c r="AG222" s="128" t="str">
        <f t="shared" si="423"/>
        <v>#N/A</v>
      </c>
      <c r="AH222" s="128" t="str">
        <f>VLOOKUP(C221,Tarif!G:H,2,FALSE)*AG222</f>
        <v>#N/A</v>
      </c>
      <c r="AI222" s="131" t="str">
        <f t="shared" si="424"/>
        <v>#N/A</v>
      </c>
      <c r="AJ222" s="132"/>
      <c r="AK222" s="134"/>
      <c r="AL222" s="133"/>
      <c r="AM222" s="90"/>
      <c r="AN222" s="91"/>
      <c r="AO222" s="123"/>
      <c r="AP222" s="123"/>
      <c r="AQ222" s="123"/>
      <c r="AR222" s="123"/>
      <c r="AS222" s="123"/>
      <c r="AT222" s="123"/>
      <c r="AU222" s="123"/>
      <c r="AV222" s="123"/>
      <c r="AW222" s="123"/>
      <c r="AX222" s="123"/>
      <c r="AY222" s="123"/>
      <c r="AZ222" s="123"/>
      <c r="BA222" s="123"/>
      <c r="BB222" s="123"/>
      <c r="BC222" s="123"/>
      <c r="BD222" s="123"/>
    </row>
    <row r="223" ht="15.75" hidden="1" customHeight="1">
      <c r="A223" s="67"/>
      <c r="B223" s="73"/>
      <c r="C223" s="73"/>
      <c r="D223" s="72"/>
      <c r="E223" s="68"/>
      <c r="F223" s="135"/>
      <c r="G223" s="136"/>
      <c r="H223" s="136"/>
      <c r="I223" s="136"/>
      <c r="J223" s="136"/>
      <c r="K223" s="136"/>
      <c r="L223" s="136"/>
      <c r="M223" s="136"/>
      <c r="N223" s="136"/>
      <c r="O223" s="136"/>
      <c r="P223" s="136"/>
      <c r="Q223" s="136"/>
      <c r="R223" s="136"/>
      <c r="S223" s="136"/>
      <c r="T223" s="136"/>
      <c r="U223" s="136"/>
      <c r="V223" s="138"/>
      <c r="W223" s="138"/>
      <c r="X223" s="139">
        <f>SUM(X221:X222)</f>
        <v>0</v>
      </c>
      <c r="Y223" s="140"/>
      <c r="Z223" s="141"/>
      <c r="AA223" s="140"/>
      <c r="AB223" s="142" t="str">
        <f t="shared" ref="AB223:AC223" si="425">SUM(AB221:AB222)</f>
        <v>#N/A</v>
      </c>
      <c r="AC223" s="143">
        <f t="shared" si="425"/>
        <v>0</v>
      </c>
      <c r="AD223" s="140"/>
      <c r="AE223" s="142" t="str">
        <f>SUM(AE221:AE222)</f>
        <v>#N/A</v>
      </c>
      <c r="AF223" s="142" t="s">
        <v>95</v>
      </c>
      <c r="AG223" s="142" t="str">
        <f t="shared" ref="AG223:AI223" si="426">SUM(AG221:AG222)</f>
        <v>#N/A</v>
      </c>
      <c r="AH223" s="142" t="str">
        <f t="shared" si="426"/>
        <v>#N/A</v>
      </c>
      <c r="AI223" s="144" t="str">
        <f t="shared" si="426"/>
        <v>#N/A</v>
      </c>
      <c r="AJ223" s="145"/>
      <c r="AK223" s="201"/>
      <c r="AL223" s="146" t="str">
        <f>VLOOKUP(D221,NIP!A:G,6,FALSE)</f>
        <v>#N/A</v>
      </c>
      <c r="AM223" s="122" t="str">
        <f>VLOOKUP(D221,NIP!A:G,5,FALSE)</f>
        <v>#N/A</v>
      </c>
      <c r="AN223" s="90" t="str">
        <f>AJ223-AM223</f>
        <v>#N/A</v>
      </c>
      <c r="AO223" s="123"/>
      <c r="AP223" s="123"/>
      <c r="AQ223" s="123"/>
      <c r="AR223" s="123"/>
      <c r="AS223" s="123"/>
      <c r="AT223" s="123"/>
      <c r="AU223" s="123"/>
      <c r="AV223" s="123"/>
      <c r="AW223" s="123"/>
      <c r="AX223" s="123"/>
      <c r="AY223" s="123"/>
      <c r="AZ223" s="123"/>
      <c r="BA223" s="123"/>
      <c r="BB223" s="123"/>
      <c r="BC223" s="123"/>
      <c r="BD223" s="123"/>
    </row>
    <row r="224" ht="15.75" hidden="1" customHeight="1">
      <c r="A224" s="93">
        <v>65.0</v>
      </c>
      <c r="B224" s="96" t="str">
        <f>VLOOKUP(D224,NIP!A:F,2,FALSE)</f>
        <v>#N/A</v>
      </c>
      <c r="C224" s="98" t="str">
        <f>VLOOKUP(D224,NIP!A:F,3,FALSE)</f>
        <v>#N/A</v>
      </c>
      <c r="D224" s="199"/>
      <c r="E224" s="103" t="str">
        <f>VLOOKUP(D224,NIP!A:F,4,FALSE)</f>
        <v>#N/A</v>
      </c>
      <c r="F224" s="104"/>
      <c r="G224" s="104"/>
      <c r="H224" s="104"/>
      <c r="I224" s="104"/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6">
        <f>SUM(F224:U224)+SUM(F225:T225)-W224</f>
        <v>0</v>
      </c>
      <c r="W224" s="106">
        <f>SUM(F224:G224)+SUM(M224:N224)+SUM(T224:U224)+SUM(K225:L225)+SUM(R225+S225)</f>
        <v>0</v>
      </c>
      <c r="X224" s="110">
        <f>+V224</f>
        <v>0</v>
      </c>
      <c r="Y224" s="113" t="s">
        <v>91</v>
      </c>
      <c r="Z224" s="113" t="str">
        <f>VLOOKUP(C224,Tarif!A:B,2,FALSE)</f>
        <v>#N/A</v>
      </c>
      <c r="AA224" s="114" t="s">
        <v>93</v>
      </c>
      <c r="AB224" s="113" t="str">
        <f t="shared" ref="AB224:AB225" si="427">X224*Z224</f>
        <v>#N/A</v>
      </c>
      <c r="AC224" s="116">
        <f>COUNTIFS(F224:U224,"&gt;=2")+COUNTIFS(F225:T225,"&gt;=2")-AC225</f>
        <v>0</v>
      </c>
      <c r="AD224" s="113" t="str">
        <f>VLOOKUP(C224,Tarif!D:E,2,FALSE)</f>
        <v>#N/A</v>
      </c>
      <c r="AE224" s="113" t="str">
        <f t="shared" ref="AE224:AE225" si="428">+AD224*AC224</f>
        <v>#N/A</v>
      </c>
      <c r="AF224" s="113"/>
      <c r="AG224" s="113" t="str">
        <f t="shared" ref="AG224:AG225" si="429">AB224+AE224</f>
        <v>#N/A</v>
      </c>
      <c r="AH224" s="113" t="str">
        <f>VLOOKUP(C224,Tarif!G:H,2,FALSE)*AG224</f>
        <v>#N/A</v>
      </c>
      <c r="AI224" s="118" t="str">
        <f t="shared" ref="AI224:AI225" si="430">AG224-AH224</f>
        <v>#N/A</v>
      </c>
      <c r="AJ224" s="159"/>
      <c r="AK224" s="134"/>
      <c r="AL224" s="121"/>
      <c r="AM224" s="90"/>
      <c r="AN224" s="91"/>
      <c r="AO224" s="123"/>
      <c r="AP224" s="123"/>
      <c r="AQ224" s="123"/>
      <c r="AR224" s="123"/>
      <c r="AS224" s="123"/>
      <c r="AT224" s="123"/>
      <c r="AU224" s="123"/>
      <c r="AV224" s="123"/>
      <c r="AW224" s="123"/>
      <c r="AX224" s="123"/>
      <c r="AY224" s="123"/>
      <c r="AZ224" s="123"/>
      <c r="BA224" s="123"/>
      <c r="BB224" s="123"/>
      <c r="BC224" s="123"/>
      <c r="BD224" s="123"/>
    </row>
    <row r="225" ht="15.75" hidden="1" customHeight="1">
      <c r="A225" s="41"/>
      <c r="B225" s="66"/>
      <c r="C225" s="66"/>
      <c r="E225" s="42"/>
      <c r="F225" s="125"/>
      <c r="G225" s="125"/>
      <c r="H225" s="125"/>
      <c r="I225" s="125"/>
      <c r="J225" s="125"/>
      <c r="K225" s="125"/>
      <c r="L225" s="125"/>
      <c r="M225" s="125"/>
      <c r="N225" s="125"/>
      <c r="O225" s="125"/>
      <c r="P225" s="125"/>
      <c r="Q225" s="125"/>
      <c r="R225" s="125"/>
      <c r="S225" s="125"/>
      <c r="T225" s="125"/>
      <c r="U225" s="125"/>
      <c r="V225" s="126"/>
      <c r="W225" s="126"/>
      <c r="X225" s="127">
        <f>+W224</f>
        <v>0</v>
      </c>
      <c r="Y225" s="128" t="s">
        <v>91</v>
      </c>
      <c r="Z225" s="128" t="str">
        <f>Z224*2</f>
        <v>#N/A</v>
      </c>
      <c r="AA225" s="129" t="s">
        <v>93</v>
      </c>
      <c r="AB225" s="128" t="str">
        <f t="shared" si="427"/>
        <v>#N/A</v>
      </c>
      <c r="AC225" s="130">
        <f>COUNTIFS(F224:G224,"&gt;=2")+COUNTIFS(M224:N224,"&gt;=2")+COUNTIFS(K225:L225,"&gt;=2")+COUNTIFS(R225:S225,"&gt;=2")+COUNTIFS(T224:U224,"&gt;=2")</f>
        <v>0</v>
      </c>
      <c r="AD225" s="128" t="str">
        <f>AD224</f>
        <v>#N/A</v>
      </c>
      <c r="AE225" s="128" t="str">
        <f t="shared" si="428"/>
        <v>#N/A</v>
      </c>
      <c r="AF225" s="128"/>
      <c r="AG225" s="128" t="str">
        <f t="shared" si="429"/>
        <v>#N/A</v>
      </c>
      <c r="AH225" s="128" t="str">
        <f>VLOOKUP(C224,Tarif!G:H,2,FALSE)*AG225</f>
        <v>#N/A</v>
      </c>
      <c r="AI225" s="131" t="str">
        <f t="shared" si="430"/>
        <v>#N/A</v>
      </c>
      <c r="AJ225" s="132"/>
      <c r="AK225" s="134"/>
      <c r="AL225" s="133"/>
      <c r="AM225" s="90"/>
      <c r="AN225" s="91"/>
      <c r="AO225" s="123"/>
      <c r="AP225" s="123"/>
      <c r="AQ225" s="123"/>
      <c r="AR225" s="123"/>
      <c r="AS225" s="123"/>
      <c r="AT225" s="123"/>
      <c r="AU225" s="123"/>
      <c r="AV225" s="123"/>
      <c r="AW225" s="123"/>
      <c r="AX225" s="123"/>
      <c r="AY225" s="123"/>
      <c r="AZ225" s="123"/>
      <c r="BA225" s="123"/>
      <c r="BB225" s="123"/>
      <c r="BC225" s="123"/>
      <c r="BD225" s="123"/>
    </row>
    <row r="226" ht="15.75" hidden="1" customHeight="1">
      <c r="A226" s="67"/>
      <c r="B226" s="73"/>
      <c r="C226" s="73"/>
      <c r="D226" s="72"/>
      <c r="E226" s="68"/>
      <c r="F226" s="135"/>
      <c r="G226" s="136"/>
      <c r="H226" s="136"/>
      <c r="I226" s="136"/>
      <c r="J226" s="136"/>
      <c r="K226" s="136"/>
      <c r="L226" s="136"/>
      <c r="M226" s="136"/>
      <c r="N226" s="136"/>
      <c r="O226" s="136"/>
      <c r="P226" s="136"/>
      <c r="Q226" s="136"/>
      <c r="R226" s="136"/>
      <c r="S226" s="136"/>
      <c r="T226" s="136"/>
      <c r="U226" s="136"/>
      <c r="V226" s="138"/>
      <c r="W226" s="138"/>
      <c r="X226" s="139">
        <f>SUM(X224:X225)</f>
        <v>0</v>
      </c>
      <c r="Y226" s="140"/>
      <c r="Z226" s="141"/>
      <c r="AA226" s="140"/>
      <c r="AB226" s="142" t="str">
        <f t="shared" ref="AB226:AC226" si="431">SUM(AB224:AB225)</f>
        <v>#N/A</v>
      </c>
      <c r="AC226" s="143">
        <f t="shared" si="431"/>
        <v>0</v>
      </c>
      <c r="AD226" s="140"/>
      <c r="AE226" s="142" t="str">
        <f>SUM(AE224:AE225)</f>
        <v>#N/A</v>
      </c>
      <c r="AF226" s="142" t="s">
        <v>95</v>
      </c>
      <c r="AG226" s="142" t="str">
        <f t="shared" ref="AG226:AI226" si="432">SUM(AG224:AG225)</f>
        <v>#N/A</v>
      </c>
      <c r="AH226" s="142" t="str">
        <f t="shared" si="432"/>
        <v>#N/A</v>
      </c>
      <c r="AI226" s="144" t="str">
        <f t="shared" si="432"/>
        <v>#N/A</v>
      </c>
      <c r="AJ226" s="145"/>
      <c r="AK226" s="201"/>
      <c r="AL226" s="146" t="str">
        <f>VLOOKUP(D224,NIP!A:G,6,FALSE)</f>
        <v>#N/A</v>
      </c>
      <c r="AM226" s="122" t="str">
        <f>VLOOKUP(D224,NIP!A:G,5,FALSE)</f>
        <v>#N/A</v>
      </c>
      <c r="AN226" s="90" t="str">
        <f>AJ226-AM226</f>
        <v>#N/A</v>
      </c>
      <c r="AO226" s="123"/>
      <c r="AP226" s="123"/>
      <c r="AQ226" s="123"/>
      <c r="AR226" s="123"/>
      <c r="AS226" s="123"/>
      <c r="AT226" s="123"/>
      <c r="AU226" s="123"/>
      <c r="AV226" s="123"/>
      <c r="AW226" s="123"/>
      <c r="AX226" s="123"/>
      <c r="AY226" s="123"/>
      <c r="AZ226" s="123"/>
      <c r="BA226" s="123"/>
      <c r="BB226" s="123"/>
      <c r="BC226" s="123"/>
      <c r="BD226" s="123"/>
    </row>
    <row r="227" ht="15.75" hidden="1" customHeight="1">
      <c r="A227" s="202">
        <v>66.0</v>
      </c>
      <c r="B227" s="96" t="str">
        <f>VLOOKUP(D227,NIP!A:F,2,FALSE)</f>
        <v>#N/A</v>
      </c>
      <c r="C227" s="98" t="str">
        <f>VLOOKUP(D227,NIP!A:F,3,FALSE)</f>
        <v>#N/A</v>
      </c>
      <c r="D227" s="199"/>
      <c r="E227" s="103" t="str">
        <f>VLOOKUP(D227,NIP!A:F,4,FALSE)</f>
        <v>#N/A</v>
      </c>
      <c r="F227" s="104"/>
      <c r="G227" s="104"/>
      <c r="H227" s="104"/>
      <c r="I227" s="104"/>
      <c r="J227" s="104"/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106">
        <f>SUM(F227:U227)+SUM(F228:T228)-W227</f>
        <v>0</v>
      </c>
      <c r="W227" s="106">
        <f>SUM(F227:G227)+SUM(M227:N227)+SUM(T227:U227)+SUM(K228:L228)+SUM(R228+S228)</f>
        <v>0</v>
      </c>
      <c r="X227" s="110">
        <f>+V227</f>
        <v>0</v>
      </c>
      <c r="Y227" s="113" t="s">
        <v>91</v>
      </c>
      <c r="Z227" s="113" t="str">
        <f>VLOOKUP(C227,Tarif!A:B,2,FALSE)</f>
        <v>#N/A</v>
      </c>
      <c r="AA227" s="114" t="s">
        <v>93</v>
      </c>
      <c r="AB227" s="113" t="str">
        <f t="shared" ref="AB227:AB228" si="433">X227*Z227</f>
        <v>#N/A</v>
      </c>
      <c r="AC227" s="116">
        <f>COUNTIFS(F227:U227,"&gt;=2")+COUNTIFS(F228:T228,"&gt;=2")-AC228</f>
        <v>0</v>
      </c>
      <c r="AD227" s="113" t="str">
        <f>VLOOKUP(C227,Tarif!D:E,2,FALSE)</f>
        <v>#N/A</v>
      </c>
      <c r="AE227" s="113" t="str">
        <f t="shared" ref="AE227:AE228" si="434">+AD227*AC227</f>
        <v>#N/A</v>
      </c>
      <c r="AF227" s="113"/>
      <c r="AG227" s="113" t="str">
        <f t="shared" ref="AG227:AG228" si="435">AB227+AE227</f>
        <v>#N/A</v>
      </c>
      <c r="AH227" s="113" t="str">
        <f>VLOOKUP(C227,Tarif!G:H,2,FALSE)*AG227</f>
        <v>#N/A</v>
      </c>
      <c r="AI227" s="118" t="str">
        <f t="shared" ref="AI227:AI228" si="436">AG227-AH227</f>
        <v>#N/A</v>
      </c>
      <c r="AJ227" s="159"/>
      <c r="AK227" s="134"/>
      <c r="AL227" s="121"/>
      <c r="AM227" s="90"/>
      <c r="AN227" s="91"/>
      <c r="AO227" s="123"/>
      <c r="AP227" s="123"/>
      <c r="AQ227" s="123"/>
      <c r="AR227" s="123"/>
      <c r="AS227" s="123"/>
      <c r="AT227" s="123"/>
      <c r="AU227" s="123"/>
      <c r="AV227" s="123"/>
      <c r="AW227" s="123"/>
      <c r="AX227" s="123"/>
      <c r="AY227" s="123"/>
      <c r="AZ227" s="123"/>
      <c r="BA227" s="123"/>
      <c r="BB227" s="123"/>
      <c r="BC227" s="123"/>
      <c r="BD227" s="123"/>
    </row>
    <row r="228" ht="15.75" hidden="1" customHeight="1">
      <c r="A228" s="41"/>
      <c r="B228" s="66"/>
      <c r="C228" s="66"/>
      <c r="E228" s="42"/>
      <c r="F228" s="125"/>
      <c r="G228" s="125"/>
      <c r="H228" s="125"/>
      <c r="I228" s="125"/>
      <c r="J228" s="125"/>
      <c r="K228" s="125"/>
      <c r="L228" s="125"/>
      <c r="M228" s="125"/>
      <c r="N228" s="125"/>
      <c r="O228" s="125"/>
      <c r="P228" s="125"/>
      <c r="Q228" s="125"/>
      <c r="R228" s="125"/>
      <c r="S228" s="125"/>
      <c r="T228" s="125"/>
      <c r="U228" s="125"/>
      <c r="V228" s="126"/>
      <c r="W228" s="126"/>
      <c r="X228" s="127">
        <f>+W227</f>
        <v>0</v>
      </c>
      <c r="Y228" s="128" t="s">
        <v>91</v>
      </c>
      <c r="Z228" s="128" t="str">
        <f>Z227*2</f>
        <v>#N/A</v>
      </c>
      <c r="AA228" s="129" t="s">
        <v>93</v>
      </c>
      <c r="AB228" s="128" t="str">
        <f t="shared" si="433"/>
        <v>#N/A</v>
      </c>
      <c r="AC228" s="130">
        <f>COUNTIFS(F227:G227,"&gt;=2")+COUNTIFS(M227:N227,"&gt;=2")+COUNTIFS(K228:L228,"&gt;=2")+COUNTIFS(R228:S228,"&gt;=2")+COUNTIFS(T227:U227,"&gt;=2")</f>
        <v>0</v>
      </c>
      <c r="AD228" s="128" t="str">
        <f>AD227</f>
        <v>#N/A</v>
      </c>
      <c r="AE228" s="128" t="str">
        <f t="shared" si="434"/>
        <v>#N/A</v>
      </c>
      <c r="AF228" s="128"/>
      <c r="AG228" s="128" t="str">
        <f t="shared" si="435"/>
        <v>#N/A</v>
      </c>
      <c r="AH228" s="128" t="str">
        <f>VLOOKUP(C227,Tarif!G:H,2,FALSE)*AG228</f>
        <v>#N/A</v>
      </c>
      <c r="AI228" s="131" t="str">
        <f t="shared" si="436"/>
        <v>#N/A</v>
      </c>
      <c r="AJ228" s="132"/>
      <c r="AK228" s="134"/>
      <c r="AL228" s="133"/>
      <c r="AM228" s="90"/>
      <c r="AN228" s="91"/>
      <c r="AO228" s="123"/>
      <c r="AP228" s="123"/>
      <c r="AQ228" s="123"/>
      <c r="AR228" s="123"/>
      <c r="AS228" s="123"/>
      <c r="AT228" s="123"/>
      <c r="AU228" s="123"/>
      <c r="AV228" s="123"/>
      <c r="AW228" s="123"/>
      <c r="AX228" s="123"/>
      <c r="AY228" s="123"/>
      <c r="AZ228" s="123"/>
      <c r="BA228" s="123"/>
      <c r="BB228" s="123"/>
      <c r="BC228" s="123"/>
      <c r="BD228" s="123"/>
    </row>
    <row r="229" ht="15.75" hidden="1" customHeight="1">
      <c r="A229" s="67"/>
      <c r="B229" s="73"/>
      <c r="C229" s="73"/>
      <c r="D229" s="72"/>
      <c r="E229" s="68"/>
      <c r="F229" s="135"/>
      <c r="G229" s="136"/>
      <c r="H229" s="136"/>
      <c r="I229" s="136"/>
      <c r="J229" s="136"/>
      <c r="K229" s="136"/>
      <c r="L229" s="136"/>
      <c r="M229" s="136"/>
      <c r="N229" s="136"/>
      <c r="O229" s="136"/>
      <c r="P229" s="136"/>
      <c r="Q229" s="136"/>
      <c r="R229" s="136"/>
      <c r="S229" s="136"/>
      <c r="T229" s="136"/>
      <c r="U229" s="136"/>
      <c r="V229" s="138"/>
      <c r="W229" s="138"/>
      <c r="X229" s="139">
        <f>SUM(X227:X228)</f>
        <v>0</v>
      </c>
      <c r="Y229" s="140"/>
      <c r="Z229" s="141"/>
      <c r="AA229" s="140"/>
      <c r="AB229" s="142" t="str">
        <f t="shared" ref="AB229:AC229" si="437">SUM(AB227:AB228)</f>
        <v>#N/A</v>
      </c>
      <c r="AC229" s="143">
        <f t="shared" si="437"/>
        <v>0</v>
      </c>
      <c r="AD229" s="140"/>
      <c r="AE229" s="142" t="str">
        <f>SUM(AE227:AE228)</f>
        <v>#N/A</v>
      </c>
      <c r="AF229" s="142" t="s">
        <v>95</v>
      </c>
      <c r="AG229" s="142" t="str">
        <f t="shared" ref="AG229:AI229" si="438">SUM(AG227:AG228)</f>
        <v>#N/A</v>
      </c>
      <c r="AH229" s="142" t="str">
        <f t="shared" si="438"/>
        <v>#N/A</v>
      </c>
      <c r="AI229" s="144" t="str">
        <f t="shared" si="438"/>
        <v>#N/A</v>
      </c>
      <c r="AJ229" s="145"/>
      <c r="AK229" s="201"/>
      <c r="AL229" s="146" t="str">
        <f>VLOOKUP(D227,NIP!A:G,6,FALSE)</f>
        <v>#N/A</v>
      </c>
      <c r="AM229" s="122" t="str">
        <f>VLOOKUP(D227,NIP!A:G,5,FALSE)</f>
        <v>#N/A</v>
      </c>
      <c r="AN229" s="90" t="str">
        <f>AJ229-AM229</f>
        <v>#N/A</v>
      </c>
      <c r="AO229" s="123"/>
      <c r="AP229" s="123"/>
      <c r="AQ229" s="123"/>
      <c r="AR229" s="123"/>
      <c r="AS229" s="123"/>
      <c r="AT229" s="123"/>
      <c r="AU229" s="123"/>
      <c r="AV229" s="123"/>
      <c r="AW229" s="123"/>
      <c r="AX229" s="123"/>
      <c r="AY229" s="123"/>
      <c r="AZ229" s="123"/>
      <c r="BA229" s="123"/>
      <c r="BB229" s="123"/>
      <c r="BC229" s="123"/>
      <c r="BD229" s="123"/>
    </row>
    <row r="230" ht="15.75" hidden="1" customHeight="1">
      <c r="A230" s="93">
        <v>67.0</v>
      </c>
      <c r="B230" s="96" t="str">
        <f>VLOOKUP(D230,NIP!A:F,2,FALSE)</f>
        <v>#N/A</v>
      </c>
      <c r="C230" s="98" t="str">
        <f>VLOOKUP(D230,NIP!A:F,3,FALSE)</f>
        <v>#N/A</v>
      </c>
      <c r="D230" s="199"/>
      <c r="E230" s="103" t="str">
        <f>VLOOKUP(D230,NIP!A:F,4,FALSE)</f>
        <v>#N/A</v>
      </c>
      <c r="F230" s="104"/>
      <c r="G230" s="104"/>
      <c r="H230" s="104"/>
      <c r="I230" s="104"/>
      <c r="J230" s="104"/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106">
        <f>SUM(F230:U230)+SUM(F231:T231)-W230</f>
        <v>0</v>
      </c>
      <c r="W230" s="106">
        <f>SUM(F230:G230)+SUM(M230:N230)+SUM(T230:U230)+SUM(K231:L231)+SUM(R231+S231)</f>
        <v>0</v>
      </c>
      <c r="X230" s="110">
        <f>+V230</f>
        <v>0</v>
      </c>
      <c r="Y230" s="113" t="s">
        <v>91</v>
      </c>
      <c r="Z230" s="113" t="str">
        <f>VLOOKUP(C230,Tarif!A:B,2,FALSE)</f>
        <v>#N/A</v>
      </c>
      <c r="AA230" s="114" t="s">
        <v>93</v>
      </c>
      <c r="AB230" s="113" t="str">
        <f t="shared" ref="AB230:AB231" si="439">X230*Z230</f>
        <v>#N/A</v>
      </c>
      <c r="AC230" s="116">
        <f>COUNTIFS(F230:U230,"&gt;=2")+COUNTIFS(F231:T231,"&gt;=2")-AC231</f>
        <v>0</v>
      </c>
      <c r="AD230" s="113" t="str">
        <f>VLOOKUP(C230,Tarif!D:E,2,FALSE)</f>
        <v>#N/A</v>
      </c>
      <c r="AE230" s="113" t="str">
        <f t="shared" ref="AE230:AE231" si="440">+AD230*AC230</f>
        <v>#N/A</v>
      </c>
      <c r="AF230" s="113"/>
      <c r="AG230" s="113" t="str">
        <f t="shared" ref="AG230:AG231" si="441">AB230+AE230</f>
        <v>#N/A</v>
      </c>
      <c r="AH230" s="113" t="str">
        <f>VLOOKUP(C230,Tarif!G:H,2,FALSE)*AG230</f>
        <v>#N/A</v>
      </c>
      <c r="AI230" s="118" t="str">
        <f t="shared" ref="AI230:AI231" si="442">AG230-AH230</f>
        <v>#N/A</v>
      </c>
      <c r="AJ230" s="159"/>
      <c r="AK230" s="134"/>
      <c r="AL230" s="121"/>
      <c r="AM230" s="90"/>
      <c r="AN230" s="91"/>
      <c r="AO230" s="314"/>
      <c r="AP230" s="314"/>
      <c r="AQ230" s="314"/>
      <c r="AR230" s="314"/>
      <c r="AS230" s="314"/>
      <c r="AT230" s="314"/>
      <c r="AU230" s="314"/>
      <c r="AV230" s="314"/>
      <c r="AW230" s="314"/>
      <c r="AX230" s="314"/>
      <c r="AY230" s="314"/>
      <c r="AZ230" s="314"/>
      <c r="BA230" s="314"/>
      <c r="BB230" s="314"/>
      <c r="BC230" s="314"/>
      <c r="BD230" s="314"/>
    </row>
    <row r="231" ht="15.75" hidden="1" customHeight="1">
      <c r="A231" s="41"/>
      <c r="B231" s="66"/>
      <c r="C231" s="66"/>
      <c r="E231" s="42"/>
      <c r="F231" s="125"/>
      <c r="G231" s="125"/>
      <c r="H231" s="125"/>
      <c r="I231" s="125"/>
      <c r="J231" s="125"/>
      <c r="K231" s="125"/>
      <c r="L231" s="125"/>
      <c r="M231" s="125"/>
      <c r="N231" s="125"/>
      <c r="O231" s="125"/>
      <c r="P231" s="125"/>
      <c r="Q231" s="125"/>
      <c r="R231" s="125"/>
      <c r="S231" s="125"/>
      <c r="T231" s="125"/>
      <c r="U231" s="125"/>
      <c r="V231" s="126"/>
      <c r="W231" s="126"/>
      <c r="X231" s="127">
        <f>+W230</f>
        <v>0</v>
      </c>
      <c r="Y231" s="128" t="s">
        <v>91</v>
      </c>
      <c r="Z231" s="128" t="str">
        <f>Z230*2</f>
        <v>#N/A</v>
      </c>
      <c r="AA231" s="129" t="s">
        <v>93</v>
      </c>
      <c r="AB231" s="128" t="str">
        <f t="shared" si="439"/>
        <v>#N/A</v>
      </c>
      <c r="AC231" s="130">
        <f>COUNTIFS(F230:G230,"&gt;=2")+COUNTIFS(M230:N230,"&gt;=2")+COUNTIFS(K231:L231,"&gt;=2")+COUNTIFS(R231:S231,"&gt;=2")+COUNTIFS(T230:U230,"&gt;=2")</f>
        <v>0</v>
      </c>
      <c r="AD231" s="128" t="str">
        <f>AD230</f>
        <v>#N/A</v>
      </c>
      <c r="AE231" s="128" t="str">
        <f t="shared" si="440"/>
        <v>#N/A</v>
      </c>
      <c r="AF231" s="128"/>
      <c r="AG231" s="128" t="str">
        <f t="shared" si="441"/>
        <v>#N/A</v>
      </c>
      <c r="AH231" s="128" t="str">
        <f>VLOOKUP(C230,Tarif!G:H,2,FALSE)*AG231</f>
        <v>#N/A</v>
      </c>
      <c r="AI231" s="131" t="str">
        <f t="shared" si="442"/>
        <v>#N/A</v>
      </c>
      <c r="AJ231" s="132"/>
      <c r="AK231" s="134"/>
      <c r="AL231" s="133"/>
      <c r="AM231" s="90"/>
      <c r="AN231" s="91"/>
      <c r="AO231" s="314"/>
      <c r="AP231" s="314"/>
      <c r="AQ231" s="314"/>
      <c r="AR231" s="314"/>
      <c r="AS231" s="314"/>
      <c r="AT231" s="314"/>
      <c r="AU231" s="314"/>
      <c r="AV231" s="314"/>
      <c r="AW231" s="314"/>
      <c r="AX231" s="314"/>
      <c r="AY231" s="314"/>
      <c r="AZ231" s="314"/>
      <c r="BA231" s="314"/>
      <c r="BB231" s="314"/>
      <c r="BC231" s="314"/>
      <c r="BD231" s="314"/>
    </row>
    <row r="232" ht="15.75" hidden="1" customHeight="1">
      <c r="A232" s="67"/>
      <c r="B232" s="73"/>
      <c r="C232" s="73"/>
      <c r="D232" s="72"/>
      <c r="E232" s="68"/>
      <c r="F232" s="135"/>
      <c r="G232" s="136"/>
      <c r="H232" s="136"/>
      <c r="I232" s="136"/>
      <c r="J232" s="136"/>
      <c r="K232" s="136"/>
      <c r="L232" s="136"/>
      <c r="M232" s="136"/>
      <c r="N232" s="136"/>
      <c r="O232" s="136"/>
      <c r="P232" s="136"/>
      <c r="Q232" s="136"/>
      <c r="R232" s="136"/>
      <c r="S232" s="136"/>
      <c r="T232" s="136"/>
      <c r="U232" s="136"/>
      <c r="V232" s="138"/>
      <c r="W232" s="138"/>
      <c r="X232" s="139">
        <f>SUM(X230:X231)</f>
        <v>0</v>
      </c>
      <c r="Y232" s="140"/>
      <c r="Z232" s="141"/>
      <c r="AA232" s="140"/>
      <c r="AB232" s="142" t="str">
        <f t="shared" ref="AB232:AC232" si="443">SUM(AB230:AB231)</f>
        <v>#N/A</v>
      </c>
      <c r="AC232" s="143">
        <f t="shared" si="443"/>
        <v>0</v>
      </c>
      <c r="AD232" s="140"/>
      <c r="AE232" s="142" t="str">
        <f>SUM(AE230:AE231)</f>
        <v>#N/A</v>
      </c>
      <c r="AF232" s="142" t="s">
        <v>95</v>
      </c>
      <c r="AG232" s="142" t="str">
        <f t="shared" ref="AG232:AI232" si="444">SUM(AG230:AG231)</f>
        <v>#N/A</v>
      </c>
      <c r="AH232" s="142" t="str">
        <f t="shared" si="444"/>
        <v>#N/A</v>
      </c>
      <c r="AI232" s="144" t="str">
        <f t="shared" si="444"/>
        <v>#N/A</v>
      </c>
      <c r="AJ232" s="145"/>
      <c r="AK232" s="201"/>
      <c r="AL232" s="146" t="str">
        <f>VLOOKUP(D230,NIP!A:G,6,FALSE)</f>
        <v>#N/A</v>
      </c>
      <c r="AM232" s="122" t="str">
        <f>VLOOKUP(D230,NIP!A:G,5,FALSE)</f>
        <v>#N/A</v>
      </c>
      <c r="AN232" s="90" t="str">
        <f>AJ232-AM232</f>
        <v>#N/A</v>
      </c>
      <c r="AO232" s="314"/>
      <c r="AP232" s="314"/>
      <c r="AQ232" s="314"/>
      <c r="AR232" s="314"/>
      <c r="AS232" s="314"/>
      <c r="AT232" s="314"/>
      <c r="AU232" s="314"/>
      <c r="AV232" s="314"/>
      <c r="AW232" s="314"/>
      <c r="AX232" s="314"/>
      <c r="AY232" s="314"/>
      <c r="AZ232" s="314"/>
      <c r="BA232" s="314"/>
      <c r="BB232" s="314"/>
      <c r="BC232" s="314"/>
      <c r="BD232" s="314"/>
    </row>
    <row r="233" ht="15.75" hidden="1" customHeight="1">
      <c r="A233" s="202">
        <v>68.0</v>
      </c>
      <c r="B233" s="96" t="str">
        <f>VLOOKUP(D233,NIP!A:F,2,FALSE)</f>
        <v>#N/A</v>
      </c>
      <c r="C233" s="98" t="str">
        <f>VLOOKUP(D233,NIP!A:F,3,FALSE)</f>
        <v>#N/A</v>
      </c>
      <c r="D233" s="199"/>
      <c r="E233" s="103" t="str">
        <f>VLOOKUP(D233,NIP!A:F,4,FALSE)</f>
        <v>#N/A</v>
      </c>
      <c r="F233" s="104"/>
      <c r="G233" s="104"/>
      <c r="H233" s="104"/>
      <c r="I233" s="104"/>
      <c r="J233" s="104"/>
      <c r="K233" s="104"/>
      <c r="L233" s="104"/>
      <c r="M233" s="104"/>
      <c r="N233" s="104"/>
      <c r="O233" s="104"/>
      <c r="P233" s="104"/>
      <c r="Q233" s="104"/>
      <c r="R233" s="104"/>
      <c r="S233" s="104"/>
      <c r="T233" s="104"/>
      <c r="U233" s="104"/>
      <c r="V233" s="106">
        <f>SUM(F233:U233)+SUM(F234:T234)-W233</f>
        <v>0</v>
      </c>
      <c r="W233" s="106">
        <f>SUM(F233:G233)+SUM(M233:N233)+SUM(T233:U233)+SUM(K234:L234)+SUM(R234+S234)</f>
        <v>0</v>
      </c>
      <c r="X233" s="110">
        <f>+V233</f>
        <v>0</v>
      </c>
      <c r="Y233" s="113" t="s">
        <v>91</v>
      </c>
      <c r="Z233" s="113" t="str">
        <f>VLOOKUP(C233,Tarif!A:B,2,FALSE)</f>
        <v>#N/A</v>
      </c>
      <c r="AA233" s="114" t="s">
        <v>93</v>
      </c>
      <c r="AB233" s="113" t="str">
        <f t="shared" ref="AB233:AB234" si="445">X233*Z233</f>
        <v>#N/A</v>
      </c>
      <c r="AC233" s="116">
        <f>COUNTIFS(F233:U233,"&gt;=2")+COUNTIFS(F234:T234,"&gt;=2")-AC234</f>
        <v>0</v>
      </c>
      <c r="AD233" s="113" t="str">
        <f>VLOOKUP(C233,Tarif!D:E,2,FALSE)</f>
        <v>#N/A</v>
      </c>
      <c r="AE233" s="113" t="str">
        <f t="shared" ref="AE233:AE234" si="446">+AD233*AC233</f>
        <v>#N/A</v>
      </c>
      <c r="AF233" s="113"/>
      <c r="AG233" s="113" t="str">
        <f t="shared" ref="AG233:AG234" si="447">AB233+AE233</f>
        <v>#N/A</v>
      </c>
      <c r="AH233" s="113" t="str">
        <f>VLOOKUP(C233,Tarif!G:H,2,FALSE)*AG233</f>
        <v>#N/A</v>
      </c>
      <c r="AI233" s="118" t="str">
        <f t="shared" ref="AI233:AI234" si="448">AG233-AH233</f>
        <v>#N/A</v>
      </c>
      <c r="AJ233" s="159"/>
      <c r="AK233" s="134"/>
      <c r="AL233" s="121"/>
      <c r="AM233" s="90"/>
      <c r="AN233" s="91"/>
      <c r="AO233" s="315"/>
      <c r="AP233" s="315"/>
      <c r="AQ233" s="315"/>
      <c r="AR233" s="315"/>
      <c r="AS233" s="315"/>
      <c r="AT233" s="315"/>
      <c r="AU233" s="315"/>
      <c r="AV233" s="315"/>
      <c r="AW233" s="315"/>
      <c r="AX233" s="315"/>
      <c r="AY233" s="315"/>
      <c r="AZ233" s="315"/>
      <c r="BA233" s="315"/>
      <c r="BB233" s="315"/>
      <c r="BC233" s="315"/>
      <c r="BD233" s="315"/>
    </row>
    <row r="234" ht="15.75" hidden="1" customHeight="1">
      <c r="A234" s="41"/>
      <c r="B234" s="66"/>
      <c r="C234" s="66"/>
      <c r="E234" s="42"/>
      <c r="F234" s="125"/>
      <c r="G234" s="125"/>
      <c r="H234" s="125"/>
      <c r="I234" s="125"/>
      <c r="J234" s="125"/>
      <c r="K234" s="125"/>
      <c r="L234" s="125"/>
      <c r="M234" s="125"/>
      <c r="N234" s="125"/>
      <c r="O234" s="125"/>
      <c r="P234" s="125"/>
      <c r="Q234" s="125"/>
      <c r="R234" s="125"/>
      <c r="S234" s="125"/>
      <c r="T234" s="125"/>
      <c r="U234" s="125"/>
      <c r="V234" s="126"/>
      <c r="W234" s="126"/>
      <c r="X234" s="127">
        <f>+W233</f>
        <v>0</v>
      </c>
      <c r="Y234" s="128" t="s">
        <v>91</v>
      </c>
      <c r="Z234" s="128" t="str">
        <f>Z233*2</f>
        <v>#N/A</v>
      </c>
      <c r="AA234" s="129" t="s">
        <v>93</v>
      </c>
      <c r="AB234" s="128" t="str">
        <f t="shared" si="445"/>
        <v>#N/A</v>
      </c>
      <c r="AC234" s="130">
        <f>COUNTIFS(F233:G233,"&gt;=2")+COUNTIFS(M233:N233,"&gt;=2")+COUNTIFS(K234:L234,"&gt;=2")+COUNTIFS(R234:S234,"&gt;=2")+COUNTIFS(T233:U233,"&gt;=2")</f>
        <v>0</v>
      </c>
      <c r="AD234" s="128" t="str">
        <f>AD233</f>
        <v>#N/A</v>
      </c>
      <c r="AE234" s="128" t="str">
        <f t="shared" si="446"/>
        <v>#N/A</v>
      </c>
      <c r="AF234" s="128"/>
      <c r="AG234" s="128" t="str">
        <f t="shared" si="447"/>
        <v>#N/A</v>
      </c>
      <c r="AH234" s="128" t="str">
        <f>VLOOKUP(C233,Tarif!G:H,2,FALSE)*AG234</f>
        <v>#N/A</v>
      </c>
      <c r="AI234" s="131" t="str">
        <f t="shared" si="448"/>
        <v>#N/A</v>
      </c>
      <c r="AJ234" s="132"/>
      <c r="AK234" s="134"/>
      <c r="AL234" s="133"/>
      <c r="AM234" s="90"/>
      <c r="AN234" s="91"/>
      <c r="AO234" s="315"/>
      <c r="AP234" s="315"/>
      <c r="AQ234" s="315"/>
      <c r="AR234" s="315"/>
      <c r="AS234" s="315"/>
      <c r="AT234" s="315"/>
      <c r="AU234" s="315"/>
      <c r="AV234" s="315"/>
      <c r="AW234" s="315"/>
      <c r="AX234" s="315"/>
      <c r="AY234" s="315"/>
      <c r="AZ234" s="315"/>
      <c r="BA234" s="315"/>
      <c r="BB234" s="315"/>
      <c r="BC234" s="315"/>
      <c r="BD234" s="315"/>
    </row>
    <row r="235" ht="15.75" hidden="1" customHeight="1">
      <c r="A235" s="67"/>
      <c r="B235" s="73"/>
      <c r="C235" s="73"/>
      <c r="D235" s="72"/>
      <c r="E235" s="68"/>
      <c r="F235" s="135"/>
      <c r="G235" s="136"/>
      <c r="H235" s="136"/>
      <c r="I235" s="136"/>
      <c r="J235" s="136"/>
      <c r="K235" s="136"/>
      <c r="L235" s="136"/>
      <c r="M235" s="136"/>
      <c r="N235" s="136"/>
      <c r="O235" s="136"/>
      <c r="P235" s="136"/>
      <c r="Q235" s="136"/>
      <c r="R235" s="136"/>
      <c r="S235" s="136"/>
      <c r="T235" s="136"/>
      <c r="U235" s="136"/>
      <c r="V235" s="138"/>
      <c r="W235" s="138"/>
      <c r="X235" s="139">
        <f>SUM(X233:X234)</f>
        <v>0</v>
      </c>
      <c r="Y235" s="140"/>
      <c r="Z235" s="141"/>
      <c r="AA235" s="140"/>
      <c r="AB235" s="142" t="str">
        <f t="shared" ref="AB235:AC235" si="449">SUM(AB233:AB234)</f>
        <v>#N/A</v>
      </c>
      <c r="AC235" s="143">
        <f t="shared" si="449"/>
        <v>0</v>
      </c>
      <c r="AD235" s="140"/>
      <c r="AE235" s="142" t="str">
        <f>SUM(AE233:AE234)</f>
        <v>#N/A</v>
      </c>
      <c r="AF235" s="142" t="s">
        <v>95</v>
      </c>
      <c r="AG235" s="142" t="str">
        <f t="shared" ref="AG235:AI235" si="450">SUM(AG233:AG234)</f>
        <v>#N/A</v>
      </c>
      <c r="AH235" s="142" t="str">
        <f t="shared" si="450"/>
        <v>#N/A</v>
      </c>
      <c r="AI235" s="144" t="str">
        <f t="shared" si="450"/>
        <v>#N/A</v>
      </c>
      <c r="AJ235" s="145"/>
      <c r="AK235" s="201"/>
      <c r="AL235" s="146" t="str">
        <f>VLOOKUP(D233,NIP!A:G,6,FALSE)</f>
        <v>#N/A</v>
      </c>
      <c r="AM235" s="122" t="str">
        <f>VLOOKUP(D233,NIP!A:G,5,FALSE)</f>
        <v>#N/A</v>
      </c>
      <c r="AN235" s="90" t="str">
        <f>AJ235-AM235</f>
        <v>#N/A</v>
      </c>
      <c r="AO235" s="316"/>
      <c r="AP235" s="316"/>
      <c r="AQ235" s="316"/>
      <c r="AR235" s="316"/>
      <c r="AS235" s="316"/>
      <c r="AT235" s="316"/>
      <c r="AU235" s="316"/>
      <c r="AV235" s="316"/>
      <c r="AW235" s="316"/>
      <c r="AX235" s="316"/>
      <c r="AY235" s="316"/>
      <c r="AZ235" s="316"/>
      <c r="BA235" s="316"/>
      <c r="BB235" s="316"/>
      <c r="BC235" s="316"/>
      <c r="BD235" s="316"/>
    </row>
    <row r="236" ht="15.75" hidden="1" customHeight="1">
      <c r="A236" s="93">
        <v>69.0</v>
      </c>
      <c r="B236" s="96" t="str">
        <f>VLOOKUP(D236,NIP!A:F,2,FALSE)</f>
        <v>#N/A</v>
      </c>
      <c r="C236" s="98" t="str">
        <f>VLOOKUP(D236,NIP!A:F,3,FALSE)</f>
        <v>#N/A</v>
      </c>
      <c r="D236" s="199"/>
      <c r="E236" s="103" t="str">
        <f>VLOOKUP(D236,NIP!A:F,4,FALSE)</f>
        <v>#N/A</v>
      </c>
      <c r="F236" s="104"/>
      <c r="G236" s="104"/>
      <c r="H236" s="104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6">
        <f>SUM(F236:U236)+SUM(F237:T237)-W236</f>
        <v>0</v>
      </c>
      <c r="W236" s="106">
        <f>SUM(F236:G236)+SUM(M236:N236)+SUM(T236:U236)+SUM(K237:L237)+SUM(R237+S237)</f>
        <v>0</v>
      </c>
      <c r="X236" s="110">
        <f>+V236</f>
        <v>0</v>
      </c>
      <c r="Y236" s="113" t="s">
        <v>91</v>
      </c>
      <c r="Z236" s="113" t="str">
        <f>VLOOKUP(C236,Tarif!A:B,2,FALSE)</f>
        <v>#N/A</v>
      </c>
      <c r="AA236" s="114" t="s">
        <v>93</v>
      </c>
      <c r="AB236" s="113" t="str">
        <f t="shared" ref="AB236:AB237" si="451">X236*Z236</f>
        <v>#N/A</v>
      </c>
      <c r="AC236" s="116">
        <f>COUNTIFS(F236:U236,"&gt;=2")+COUNTIFS(F237:T237,"&gt;=2")-AC237</f>
        <v>0</v>
      </c>
      <c r="AD236" s="113" t="str">
        <f>VLOOKUP(C236,Tarif!D:E,2,FALSE)</f>
        <v>#N/A</v>
      </c>
      <c r="AE236" s="113" t="str">
        <f t="shared" ref="AE236:AE237" si="452">+AD236*AC236</f>
        <v>#N/A</v>
      </c>
      <c r="AF236" s="113"/>
      <c r="AG236" s="113" t="str">
        <f t="shared" ref="AG236:AG237" si="453">AB236+AE236</f>
        <v>#N/A</v>
      </c>
      <c r="AH236" s="113" t="str">
        <f>VLOOKUP(C236,Tarif!G:H,2,FALSE)*AG236</f>
        <v>#N/A</v>
      </c>
      <c r="AI236" s="118" t="str">
        <f t="shared" ref="AI236:AI237" si="454">AG236-AH236</f>
        <v>#N/A</v>
      </c>
      <c r="AJ236" s="159"/>
      <c r="AK236" s="134"/>
      <c r="AL236" s="121"/>
      <c r="AM236" s="90"/>
      <c r="AN236" s="91"/>
      <c r="AO236" s="315"/>
      <c r="AP236" s="315"/>
      <c r="AQ236" s="315"/>
      <c r="AR236" s="315"/>
      <c r="AS236" s="315"/>
      <c r="AT236" s="315"/>
      <c r="AU236" s="315"/>
      <c r="AV236" s="315"/>
      <c r="AW236" s="315"/>
      <c r="AX236" s="315"/>
      <c r="AY236" s="315"/>
      <c r="AZ236" s="315"/>
      <c r="BA236" s="315"/>
      <c r="BB236" s="315"/>
      <c r="BC236" s="315"/>
      <c r="BD236" s="315"/>
    </row>
    <row r="237" ht="15.75" hidden="1" customHeight="1">
      <c r="A237" s="41"/>
      <c r="B237" s="66"/>
      <c r="C237" s="66"/>
      <c r="E237" s="42"/>
      <c r="F237" s="125"/>
      <c r="G237" s="125"/>
      <c r="H237" s="125"/>
      <c r="I237" s="125"/>
      <c r="J237" s="125"/>
      <c r="K237" s="125"/>
      <c r="L237" s="125"/>
      <c r="M237" s="125"/>
      <c r="N237" s="125"/>
      <c r="O237" s="125"/>
      <c r="P237" s="125"/>
      <c r="Q237" s="125"/>
      <c r="R237" s="125"/>
      <c r="S237" s="125"/>
      <c r="T237" s="125"/>
      <c r="U237" s="125"/>
      <c r="V237" s="126"/>
      <c r="W237" s="126"/>
      <c r="X237" s="127">
        <f>+W236</f>
        <v>0</v>
      </c>
      <c r="Y237" s="128" t="s">
        <v>91</v>
      </c>
      <c r="Z237" s="128" t="str">
        <f>Z236*2</f>
        <v>#N/A</v>
      </c>
      <c r="AA237" s="129" t="s">
        <v>93</v>
      </c>
      <c r="AB237" s="128" t="str">
        <f t="shared" si="451"/>
        <v>#N/A</v>
      </c>
      <c r="AC237" s="130">
        <f>COUNTIFS(F236:G236,"&gt;=2")+COUNTIFS(M236:N236,"&gt;=2")+COUNTIFS(K237:L237,"&gt;=2")+COUNTIFS(R237:S237,"&gt;=2")+COUNTIFS(T236:U236,"&gt;=2")</f>
        <v>0</v>
      </c>
      <c r="AD237" s="128" t="str">
        <f>AD236</f>
        <v>#N/A</v>
      </c>
      <c r="AE237" s="128" t="str">
        <f t="shared" si="452"/>
        <v>#N/A</v>
      </c>
      <c r="AF237" s="128"/>
      <c r="AG237" s="128" t="str">
        <f t="shared" si="453"/>
        <v>#N/A</v>
      </c>
      <c r="AH237" s="128" t="str">
        <f>VLOOKUP(C236,Tarif!G:H,2,FALSE)*AG237</f>
        <v>#N/A</v>
      </c>
      <c r="AI237" s="131" t="str">
        <f t="shared" si="454"/>
        <v>#N/A</v>
      </c>
      <c r="AJ237" s="132"/>
      <c r="AK237" s="134"/>
      <c r="AL237" s="133"/>
      <c r="AM237" s="90"/>
      <c r="AN237" s="91"/>
      <c r="AO237" s="315"/>
      <c r="AP237" s="315"/>
      <c r="AQ237" s="315"/>
      <c r="AR237" s="315"/>
      <c r="AS237" s="315"/>
      <c r="AT237" s="315"/>
      <c r="AU237" s="315"/>
      <c r="AV237" s="315"/>
      <c r="AW237" s="315"/>
      <c r="AX237" s="315"/>
      <c r="AY237" s="315"/>
      <c r="AZ237" s="315"/>
      <c r="BA237" s="315"/>
      <c r="BB237" s="315"/>
      <c r="BC237" s="315"/>
      <c r="BD237" s="315"/>
    </row>
    <row r="238" ht="15.75" hidden="1" customHeight="1">
      <c r="A238" s="67"/>
      <c r="B238" s="73"/>
      <c r="C238" s="73"/>
      <c r="D238" s="72"/>
      <c r="E238" s="68"/>
      <c r="F238" s="135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8"/>
      <c r="W238" s="138"/>
      <c r="X238" s="139">
        <f>SUM(X236:X237)</f>
        <v>0</v>
      </c>
      <c r="Y238" s="140"/>
      <c r="Z238" s="141"/>
      <c r="AA238" s="140"/>
      <c r="AB238" s="142" t="str">
        <f t="shared" ref="AB238:AC238" si="455">SUM(AB236:AB237)</f>
        <v>#N/A</v>
      </c>
      <c r="AC238" s="143">
        <f t="shared" si="455"/>
        <v>0</v>
      </c>
      <c r="AD238" s="140"/>
      <c r="AE238" s="142" t="str">
        <f>SUM(AE236:AE237)</f>
        <v>#N/A</v>
      </c>
      <c r="AF238" s="142" t="s">
        <v>95</v>
      </c>
      <c r="AG238" s="142" t="str">
        <f t="shared" ref="AG238:AI238" si="456">SUM(AG236:AG237)</f>
        <v>#N/A</v>
      </c>
      <c r="AH238" s="142" t="str">
        <f t="shared" si="456"/>
        <v>#N/A</v>
      </c>
      <c r="AI238" s="144" t="str">
        <f t="shared" si="456"/>
        <v>#N/A</v>
      </c>
      <c r="AJ238" s="145"/>
      <c r="AK238" s="201"/>
      <c r="AL238" s="146" t="str">
        <f>VLOOKUP(D236,NIP!A:G,6,FALSE)</f>
        <v>#N/A</v>
      </c>
      <c r="AM238" s="122" t="str">
        <f>VLOOKUP(D236,NIP!A:G,5,FALSE)</f>
        <v>#N/A</v>
      </c>
      <c r="AN238" s="90" t="str">
        <f>AJ238-AM238</f>
        <v>#N/A</v>
      </c>
      <c r="AO238" s="315"/>
      <c r="AP238" s="315"/>
      <c r="AQ238" s="315"/>
      <c r="AR238" s="315"/>
      <c r="AS238" s="315"/>
      <c r="AT238" s="315"/>
      <c r="AU238" s="315"/>
      <c r="AV238" s="315"/>
      <c r="AW238" s="315"/>
      <c r="AX238" s="315"/>
      <c r="AY238" s="315"/>
      <c r="AZ238" s="315"/>
      <c r="BA238" s="315"/>
      <c r="BB238" s="315"/>
      <c r="BC238" s="315"/>
      <c r="BD238" s="315"/>
    </row>
    <row r="239" ht="15.75" hidden="1" customHeight="1">
      <c r="A239" s="202">
        <v>70.0</v>
      </c>
      <c r="B239" s="96" t="str">
        <f>VLOOKUP(D239,NIP!A:F,2,FALSE)</f>
        <v>#N/A</v>
      </c>
      <c r="C239" s="98" t="str">
        <f>VLOOKUP(D239,NIP!A:F,3,FALSE)</f>
        <v>#N/A</v>
      </c>
      <c r="D239" s="199"/>
      <c r="E239" s="103" t="str">
        <f>VLOOKUP(D239,NIP!A:F,4,FALSE)</f>
        <v>#N/A</v>
      </c>
      <c r="F239" s="104"/>
      <c r="G239" s="104"/>
      <c r="H239" s="104"/>
      <c r="I239" s="104"/>
      <c r="J239" s="104"/>
      <c r="K239" s="104"/>
      <c r="L239" s="104"/>
      <c r="M239" s="104"/>
      <c r="N239" s="104"/>
      <c r="O239" s="104"/>
      <c r="P239" s="104"/>
      <c r="Q239" s="104"/>
      <c r="R239" s="104"/>
      <c r="S239" s="104"/>
      <c r="T239" s="104"/>
      <c r="U239" s="104"/>
      <c r="V239" s="106">
        <f>SUM(F239:U239)+SUM(F240:T240)-W239</f>
        <v>0</v>
      </c>
      <c r="W239" s="106">
        <f>SUM(F239:G239)+SUM(M239:N239)+SUM(T239:U239)+SUM(K240:L240)+SUM(R240+S240)</f>
        <v>0</v>
      </c>
      <c r="X239" s="110">
        <f>+V239</f>
        <v>0</v>
      </c>
      <c r="Y239" s="113" t="s">
        <v>91</v>
      </c>
      <c r="Z239" s="113" t="str">
        <f>VLOOKUP(C239,Tarif!A:B,2,FALSE)</f>
        <v>#N/A</v>
      </c>
      <c r="AA239" s="114" t="s">
        <v>93</v>
      </c>
      <c r="AB239" s="113" t="str">
        <f t="shared" ref="AB239:AB240" si="457">X239*Z239</f>
        <v>#N/A</v>
      </c>
      <c r="AC239" s="116">
        <f>COUNTIFS(F239:U239,"&gt;=2")+COUNTIFS(F240:T240,"&gt;=2")-AC240</f>
        <v>0</v>
      </c>
      <c r="AD239" s="113" t="str">
        <f>VLOOKUP(C239,Tarif!D:E,2,FALSE)</f>
        <v>#N/A</v>
      </c>
      <c r="AE239" s="113" t="str">
        <f t="shared" ref="AE239:AE240" si="458">+AD239*AC239</f>
        <v>#N/A</v>
      </c>
      <c r="AF239" s="113"/>
      <c r="AG239" s="113" t="str">
        <f t="shared" ref="AG239:AG240" si="459">AB239+AE239</f>
        <v>#N/A</v>
      </c>
      <c r="AH239" s="113" t="str">
        <f>VLOOKUP(C239,Tarif!G:H,2,FALSE)*AG239</f>
        <v>#N/A</v>
      </c>
      <c r="AI239" s="118" t="str">
        <f t="shared" ref="AI239:AI240" si="460">AG239-AH239</f>
        <v>#N/A</v>
      </c>
      <c r="AJ239" s="132"/>
      <c r="AK239" s="134"/>
      <c r="AL239" s="121"/>
      <c r="AM239" s="90"/>
      <c r="AN239" s="91"/>
      <c r="AO239" s="315"/>
      <c r="AP239" s="315"/>
      <c r="AQ239" s="315"/>
      <c r="AR239" s="315"/>
      <c r="AS239" s="315"/>
      <c r="AT239" s="315"/>
      <c r="AU239" s="315"/>
      <c r="AV239" s="315"/>
      <c r="AW239" s="315"/>
      <c r="AX239" s="315"/>
      <c r="AY239" s="315"/>
      <c r="AZ239" s="315"/>
      <c r="BA239" s="315"/>
      <c r="BB239" s="315"/>
      <c r="BC239" s="315"/>
      <c r="BD239" s="315"/>
    </row>
    <row r="240" ht="15.75" hidden="1" customHeight="1">
      <c r="A240" s="41"/>
      <c r="B240" s="66"/>
      <c r="C240" s="66"/>
      <c r="E240" s="42"/>
      <c r="F240" s="125"/>
      <c r="G240" s="125"/>
      <c r="H240" s="125"/>
      <c r="I240" s="125"/>
      <c r="J240" s="125"/>
      <c r="K240" s="125"/>
      <c r="L240" s="125"/>
      <c r="M240" s="125"/>
      <c r="N240" s="125"/>
      <c r="O240" s="125"/>
      <c r="P240" s="125"/>
      <c r="Q240" s="125"/>
      <c r="R240" s="125"/>
      <c r="S240" s="125"/>
      <c r="T240" s="125"/>
      <c r="U240" s="125"/>
      <c r="V240" s="126"/>
      <c r="W240" s="126"/>
      <c r="X240" s="127">
        <f>+W239</f>
        <v>0</v>
      </c>
      <c r="Y240" s="128" t="s">
        <v>91</v>
      </c>
      <c r="Z240" s="128" t="str">
        <f>Z239*2</f>
        <v>#N/A</v>
      </c>
      <c r="AA240" s="129" t="s">
        <v>93</v>
      </c>
      <c r="AB240" s="128" t="str">
        <f t="shared" si="457"/>
        <v>#N/A</v>
      </c>
      <c r="AC240" s="130">
        <f>COUNTIFS(F239:G239,"&gt;=2")+COUNTIFS(M239:N239,"&gt;=2")+COUNTIFS(K240:L240,"&gt;=2")+COUNTIFS(R240:S240,"&gt;=2")+COUNTIFS(T239:U239,"&gt;=2")</f>
        <v>0</v>
      </c>
      <c r="AD240" s="128" t="str">
        <f>AD239</f>
        <v>#N/A</v>
      </c>
      <c r="AE240" s="128" t="str">
        <f t="shared" si="458"/>
        <v>#N/A</v>
      </c>
      <c r="AF240" s="128"/>
      <c r="AG240" s="128" t="str">
        <f t="shared" si="459"/>
        <v>#N/A</v>
      </c>
      <c r="AH240" s="128" t="str">
        <f>VLOOKUP(C239,Tarif!G:H,2,FALSE)*AG240</f>
        <v>#N/A</v>
      </c>
      <c r="AI240" s="131" t="str">
        <f t="shared" si="460"/>
        <v>#N/A</v>
      </c>
      <c r="AJ240" s="132"/>
      <c r="AK240" s="134"/>
      <c r="AL240" s="133"/>
      <c r="AM240" s="90"/>
      <c r="AN240" s="91"/>
      <c r="AO240" s="315"/>
      <c r="AP240" s="315"/>
      <c r="AQ240" s="315"/>
      <c r="AR240" s="315"/>
      <c r="AS240" s="315"/>
      <c r="AT240" s="315"/>
      <c r="AU240" s="315"/>
      <c r="AV240" s="315"/>
      <c r="AW240" s="315"/>
      <c r="AX240" s="315"/>
      <c r="AY240" s="315"/>
      <c r="AZ240" s="315"/>
      <c r="BA240" s="315"/>
      <c r="BB240" s="315"/>
      <c r="BC240" s="315"/>
      <c r="BD240" s="315"/>
    </row>
    <row r="241" ht="15.75" hidden="1" customHeight="1">
      <c r="A241" s="67"/>
      <c r="B241" s="73"/>
      <c r="C241" s="73"/>
      <c r="D241" s="72"/>
      <c r="E241" s="68"/>
      <c r="F241" s="135"/>
      <c r="G241" s="136"/>
      <c r="H241" s="136"/>
      <c r="I241" s="136"/>
      <c r="J241" s="136"/>
      <c r="K241" s="136"/>
      <c r="L241" s="136"/>
      <c r="M241" s="136"/>
      <c r="N241" s="136"/>
      <c r="O241" s="136"/>
      <c r="P241" s="136"/>
      <c r="Q241" s="136"/>
      <c r="R241" s="136"/>
      <c r="S241" s="136"/>
      <c r="T241" s="136"/>
      <c r="U241" s="136"/>
      <c r="V241" s="138"/>
      <c r="W241" s="138"/>
      <c r="X241" s="139">
        <f>SUM(X239:X240)</f>
        <v>0</v>
      </c>
      <c r="Y241" s="140"/>
      <c r="Z241" s="141"/>
      <c r="AA241" s="140"/>
      <c r="AB241" s="142" t="str">
        <f t="shared" ref="AB241:AC241" si="461">SUM(AB239:AB240)</f>
        <v>#N/A</v>
      </c>
      <c r="AC241" s="143">
        <f t="shared" si="461"/>
        <v>0</v>
      </c>
      <c r="AD241" s="140"/>
      <c r="AE241" s="142" t="str">
        <f>SUM(AE239:AE240)</f>
        <v>#N/A</v>
      </c>
      <c r="AF241" s="142" t="s">
        <v>95</v>
      </c>
      <c r="AG241" s="142" t="str">
        <f t="shared" ref="AG241:AI241" si="462">SUM(AG239:AG240)</f>
        <v>#N/A</v>
      </c>
      <c r="AH241" s="142" t="str">
        <f t="shared" si="462"/>
        <v>#N/A</v>
      </c>
      <c r="AI241" s="144" t="str">
        <f t="shared" si="462"/>
        <v>#N/A</v>
      </c>
      <c r="AJ241" s="145"/>
      <c r="AK241" s="201"/>
      <c r="AL241" s="146" t="str">
        <f>VLOOKUP(D239,NIP!A:G,6,FALSE)</f>
        <v>#N/A</v>
      </c>
      <c r="AM241" s="122" t="str">
        <f>VLOOKUP(D239,NIP!A:G,5,FALSE)</f>
        <v>#N/A</v>
      </c>
      <c r="AN241" s="90" t="str">
        <f>AJ241-AM241</f>
        <v>#N/A</v>
      </c>
      <c r="AO241" s="315"/>
      <c r="AP241" s="315"/>
      <c r="AQ241" s="315"/>
      <c r="AR241" s="315"/>
      <c r="AS241" s="315"/>
      <c r="AT241" s="315"/>
      <c r="AU241" s="315"/>
      <c r="AV241" s="315"/>
      <c r="AW241" s="315"/>
      <c r="AX241" s="315"/>
      <c r="AY241" s="315"/>
      <c r="AZ241" s="315"/>
      <c r="BA241" s="315"/>
      <c r="BB241" s="315"/>
      <c r="BC241" s="315"/>
      <c r="BD241" s="315"/>
    </row>
    <row r="242" ht="15.75" hidden="1" customHeight="1">
      <c r="A242" s="93">
        <v>71.0</v>
      </c>
      <c r="B242" s="96" t="str">
        <f>VLOOKUP(D242,NIP!A:F,2,FALSE)</f>
        <v>#N/A</v>
      </c>
      <c r="C242" s="98" t="str">
        <f>VLOOKUP(D242,NIP!A:F,3,FALSE)</f>
        <v>#N/A</v>
      </c>
      <c r="D242" s="199"/>
      <c r="E242" s="103" t="str">
        <f>VLOOKUP(D242,NIP!A:F,4,FALSE)</f>
        <v>#N/A</v>
      </c>
      <c r="F242" s="104"/>
      <c r="G242" s="104"/>
      <c r="H242" s="104"/>
      <c r="I242" s="104"/>
      <c r="J242" s="104"/>
      <c r="K242" s="104"/>
      <c r="L242" s="104"/>
      <c r="M242" s="104"/>
      <c r="N242" s="104"/>
      <c r="O242" s="104"/>
      <c r="P242" s="104"/>
      <c r="Q242" s="104"/>
      <c r="R242" s="104"/>
      <c r="S242" s="104"/>
      <c r="T242" s="104"/>
      <c r="U242" s="104"/>
      <c r="V242" s="106">
        <f>SUM(F242:U242)+SUM(F243:T243)-W242</f>
        <v>0</v>
      </c>
      <c r="W242" s="106">
        <f>SUM(F242:G242)+SUM(M242:N242)+SUM(T242:U242)+SUM(K243:L243)+SUM(R243+S243)</f>
        <v>0</v>
      </c>
      <c r="X242" s="110">
        <f>+V242</f>
        <v>0</v>
      </c>
      <c r="Y242" s="113" t="s">
        <v>91</v>
      </c>
      <c r="Z242" s="113" t="str">
        <f>VLOOKUP(C242,Tarif!A:B,2,FALSE)</f>
        <v>#N/A</v>
      </c>
      <c r="AA242" s="114" t="s">
        <v>93</v>
      </c>
      <c r="AB242" s="113" t="str">
        <f t="shared" ref="AB242:AB243" si="463">X242*Z242</f>
        <v>#N/A</v>
      </c>
      <c r="AC242" s="116">
        <f>COUNTIFS(F242:U242,"&gt;=2")+COUNTIFS(F243:T243,"&gt;=2")-AC243</f>
        <v>0</v>
      </c>
      <c r="AD242" s="113" t="str">
        <f>VLOOKUP(C242,Tarif!D:E,2,FALSE)</f>
        <v>#N/A</v>
      </c>
      <c r="AE242" s="113" t="str">
        <f t="shared" ref="AE242:AE243" si="464">+AD242*AC242</f>
        <v>#N/A</v>
      </c>
      <c r="AF242" s="113"/>
      <c r="AG242" s="113" t="str">
        <f t="shared" ref="AG242:AG243" si="465">AB242+AE242</f>
        <v>#N/A</v>
      </c>
      <c r="AH242" s="113" t="str">
        <f>VLOOKUP(C242,Tarif!G:H,2,FALSE)*AG242</f>
        <v>#N/A</v>
      </c>
      <c r="AI242" s="118" t="str">
        <f t="shared" ref="AI242:AI243" si="466">AG242-AH242</f>
        <v>#N/A</v>
      </c>
      <c r="AJ242" s="159"/>
      <c r="AK242" s="134"/>
      <c r="AL242" s="121"/>
      <c r="AM242" s="90"/>
      <c r="AN242" s="91"/>
      <c r="AO242" s="315"/>
      <c r="AP242" s="315"/>
      <c r="AQ242" s="315"/>
      <c r="AR242" s="315"/>
      <c r="AS242" s="315"/>
      <c r="AT242" s="315"/>
      <c r="AU242" s="315"/>
      <c r="AV242" s="315"/>
      <c r="AW242" s="315"/>
      <c r="AX242" s="315"/>
      <c r="AY242" s="315"/>
      <c r="AZ242" s="315"/>
      <c r="BA242" s="315"/>
      <c r="BB242" s="315"/>
      <c r="BC242" s="315"/>
      <c r="BD242" s="315"/>
    </row>
    <row r="243" ht="15.75" hidden="1" customHeight="1">
      <c r="A243" s="41"/>
      <c r="B243" s="66"/>
      <c r="C243" s="66"/>
      <c r="E243" s="42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  <c r="P243" s="125"/>
      <c r="Q243" s="125"/>
      <c r="R243" s="125"/>
      <c r="S243" s="125"/>
      <c r="T243" s="125"/>
      <c r="U243" s="125"/>
      <c r="V243" s="126"/>
      <c r="W243" s="126"/>
      <c r="X243" s="127">
        <f>+W242</f>
        <v>0</v>
      </c>
      <c r="Y243" s="128" t="s">
        <v>91</v>
      </c>
      <c r="Z243" s="128" t="str">
        <f>Z242*2</f>
        <v>#N/A</v>
      </c>
      <c r="AA243" s="129" t="s">
        <v>93</v>
      </c>
      <c r="AB243" s="128" t="str">
        <f t="shared" si="463"/>
        <v>#N/A</v>
      </c>
      <c r="AC243" s="130">
        <f>COUNTIFS(F242:G242,"&gt;=2")+COUNTIFS(M242:N242,"&gt;=2")+COUNTIFS(K243:L243,"&gt;=2")+COUNTIFS(R243:S243,"&gt;=2")+COUNTIFS(T242:U242,"&gt;=2")</f>
        <v>0</v>
      </c>
      <c r="AD243" s="128" t="str">
        <f>AD242</f>
        <v>#N/A</v>
      </c>
      <c r="AE243" s="128" t="str">
        <f t="shared" si="464"/>
        <v>#N/A</v>
      </c>
      <c r="AF243" s="128"/>
      <c r="AG243" s="128" t="str">
        <f t="shared" si="465"/>
        <v>#N/A</v>
      </c>
      <c r="AH243" s="128" t="str">
        <f>VLOOKUP(C242,Tarif!G:H,2,FALSE)*AG243</f>
        <v>#N/A</v>
      </c>
      <c r="AI243" s="131" t="str">
        <f t="shared" si="466"/>
        <v>#N/A</v>
      </c>
      <c r="AJ243" s="132"/>
      <c r="AK243" s="134"/>
      <c r="AL243" s="133"/>
      <c r="AM243" s="90"/>
      <c r="AN243" s="91"/>
      <c r="AO243" s="315"/>
      <c r="AP243" s="315"/>
      <c r="AQ243" s="315"/>
      <c r="AR243" s="315"/>
      <c r="AS243" s="315"/>
      <c r="AT243" s="315"/>
      <c r="AU243" s="315"/>
      <c r="AV243" s="315"/>
      <c r="AW243" s="315"/>
      <c r="AX243" s="315"/>
      <c r="AY243" s="315"/>
      <c r="AZ243" s="315"/>
      <c r="BA243" s="315"/>
      <c r="BB243" s="315"/>
      <c r="BC243" s="315"/>
      <c r="BD243" s="315"/>
    </row>
    <row r="244" ht="15.75" hidden="1" customHeight="1">
      <c r="A244" s="67"/>
      <c r="B244" s="73"/>
      <c r="C244" s="73"/>
      <c r="D244" s="72"/>
      <c r="E244" s="68"/>
      <c r="F244" s="135"/>
      <c r="G244" s="136"/>
      <c r="H244" s="136"/>
      <c r="I244" s="136"/>
      <c r="J244" s="136"/>
      <c r="K244" s="136"/>
      <c r="L244" s="136"/>
      <c r="M244" s="136"/>
      <c r="N244" s="136"/>
      <c r="O244" s="136"/>
      <c r="P244" s="136"/>
      <c r="Q244" s="136"/>
      <c r="R244" s="136"/>
      <c r="S244" s="136"/>
      <c r="T244" s="136"/>
      <c r="U244" s="136"/>
      <c r="V244" s="138"/>
      <c r="W244" s="138"/>
      <c r="X244" s="139">
        <f>SUM(X242:X243)</f>
        <v>0</v>
      </c>
      <c r="Y244" s="140"/>
      <c r="Z244" s="141"/>
      <c r="AA244" s="140"/>
      <c r="AB244" s="142" t="str">
        <f t="shared" ref="AB244:AC244" si="467">SUM(AB242:AB243)</f>
        <v>#N/A</v>
      </c>
      <c r="AC244" s="143">
        <f t="shared" si="467"/>
        <v>0</v>
      </c>
      <c r="AD244" s="140"/>
      <c r="AE244" s="142" t="str">
        <f>SUM(AE242:AE243)</f>
        <v>#N/A</v>
      </c>
      <c r="AF244" s="142" t="s">
        <v>95</v>
      </c>
      <c r="AG244" s="142" t="str">
        <f t="shared" ref="AG244:AI244" si="468">SUM(AG242:AG243)</f>
        <v>#N/A</v>
      </c>
      <c r="AH244" s="142" t="str">
        <f t="shared" si="468"/>
        <v>#N/A</v>
      </c>
      <c r="AI244" s="144" t="str">
        <f t="shared" si="468"/>
        <v>#N/A</v>
      </c>
      <c r="AJ244" s="145"/>
      <c r="AK244" s="201"/>
      <c r="AL244" s="146" t="str">
        <f>VLOOKUP(D242,NIP!A:G,6,FALSE)</f>
        <v>#N/A</v>
      </c>
      <c r="AM244" s="122" t="str">
        <f>VLOOKUP(D242,NIP!A:G,5,FALSE)</f>
        <v>#N/A</v>
      </c>
      <c r="AN244" s="90" t="str">
        <f>AJ244-AM244</f>
        <v>#N/A</v>
      </c>
      <c r="AO244" s="316"/>
      <c r="AP244" s="316"/>
      <c r="AQ244" s="316"/>
      <c r="AR244" s="316"/>
      <c r="AS244" s="316"/>
      <c r="AT244" s="316"/>
      <c r="AU244" s="316"/>
      <c r="AV244" s="316"/>
      <c r="AW244" s="316"/>
      <c r="AX244" s="316"/>
      <c r="AY244" s="316"/>
      <c r="AZ244" s="316"/>
      <c r="BA244" s="316"/>
      <c r="BB244" s="316"/>
      <c r="BC244" s="316"/>
      <c r="BD244" s="316"/>
    </row>
    <row r="245" ht="15.75" hidden="1" customHeight="1">
      <c r="A245" s="202">
        <v>72.0</v>
      </c>
      <c r="B245" s="96" t="str">
        <f>VLOOKUP(D245,NIP!A:F,2,FALSE)</f>
        <v>#N/A</v>
      </c>
      <c r="C245" s="98" t="str">
        <f>VLOOKUP(D245,NIP!A:F,3,FALSE)</f>
        <v>#N/A</v>
      </c>
      <c r="D245" s="199"/>
      <c r="E245" s="103" t="str">
        <f>VLOOKUP(D245,NIP!A:F,4,FALSE)</f>
        <v>#N/A</v>
      </c>
      <c r="F245" s="104"/>
      <c r="G245" s="104"/>
      <c r="H245" s="104"/>
      <c r="I245" s="104"/>
      <c r="J245" s="104"/>
      <c r="K245" s="104"/>
      <c r="L245" s="104"/>
      <c r="M245" s="104"/>
      <c r="N245" s="104"/>
      <c r="O245" s="104"/>
      <c r="P245" s="104"/>
      <c r="Q245" s="104"/>
      <c r="R245" s="104"/>
      <c r="S245" s="104"/>
      <c r="T245" s="104"/>
      <c r="U245" s="104"/>
      <c r="V245" s="106">
        <f>SUM(F245:U245)+SUM(F246:T246)-W245</f>
        <v>0</v>
      </c>
      <c r="W245" s="106">
        <f>SUM(F245:G245)+SUM(M245:N245)+SUM(T245:U245)+SUM(K246:L246)+SUM(R246+S246)</f>
        <v>0</v>
      </c>
      <c r="X245" s="110">
        <f>+V245</f>
        <v>0</v>
      </c>
      <c r="Y245" s="113" t="s">
        <v>91</v>
      </c>
      <c r="Z245" s="113" t="str">
        <f>VLOOKUP(C245,Tarif!A:B,2,FALSE)</f>
        <v>#N/A</v>
      </c>
      <c r="AA245" s="114" t="s">
        <v>93</v>
      </c>
      <c r="AB245" s="113" t="str">
        <f t="shared" ref="AB245:AB246" si="469">X245*Z245</f>
        <v>#N/A</v>
      </c>
      <c r="AC245" s="116">
        <f>COUNTIFS(F245:U245,"&gt;=2")+COUNTIFS(F246:T246,"&gt;=2")-AC246</f>
        <v>0</v>
      </c>
      <c r="AD245" s="113" t="str">
        <f>VLOOKUP(C245,Tarif!D:E,2,FALSE)</f>
        <v>#N/A</v>
      </c>
      <c r="AE245" s="113" t="str">
        <f t="shared" ref="AE245:AE246" si="470">+AD245*AC245</f>
        <v>#N/A</v>
      </c>
      <c r="AF245" s="113"/>
      <c r="AG245" s="113" t="str">
        <f t="shared" ref="AG245:AG246" si="471">AB245+AE245</f>
        <v>#N/A</v>
      </c>
      <c r="AH245" s="113" t="str">
        <f>VLOOKUP(C245,Tarif!G:H,2,FALSE)*AG245</f>
        <v>#N/A</v>
      </c>
      <c r="AI245" s="118" t="str">
        <f t="shared" ref="AI245:AI246" si="472">AG245-AH245</f>
        <v>#N/A</v>
      </c>
      <c r="AJ245" s="159"/>
      <c r="AK245" s="134"/>
      <c r="AL245" s="121"/>
      <c r="AM245" s="90"/>
      <c r="AN245" s="91"/>
      <c r="AO245" s="315"/>
      <c r="AP245" s="315"/>
      <c r="AQ245" s="315"/>
      <c r="AR245" s="315"/>
      <c r="AS245" s="315"/>
      <c r="AT245" s="315"/>
      <c r="AU245" s="315"/>
      <c r="AV245" s="315"/>
      <c r="AW245" s="315"/>
      <c r="AX245" s="315"/>
      <c r="AY245" s="315"/>
      <c r="AZ245" s="315"/>
      <c r="BA245" s="315"/>
      <c r="BB245" s="315"/>
      <c r="BC245" s="315"/>
      <c r="BD245" s="315"/>
    </row>
    <row r="246" ht="15.75" hidden="1" customHeight="1">
      <c r="A246" s="41"/>
      <c r="B246" s="66"/>
      <c r="C246" s="66"/>
      <c r="E246" s="42"/>
      <c r="F246" s="125"/>
      <c r="G246" s="125"/>
      <c r="H246" s="125"/>
      <c r="I246" s="125"/>
      <c r="J246" s="125"/>
      <c r="K246" s="125"/>
      <c r="L246" s="125"/>
      <c r="M246" s="125"/>
      <c r="N246" s="125"/>
      <c r="O246" s="125"/>
      <c r="P246" s="125"/>
      <c r="Q246" s="125"/>
      <c r="R246" s="125"/>
      <c r="S246" s="125"/>
      <c r="T246" s="125"/>
      <c r="U246" s="125"/>
      <c r="V246" s="126"/>
      <c r="W246" s="126"/>
      <c r="X246" s="127">
        <f>+W245</f>
        <v>0</v>
      </c>
      <c r="Y246" s="128" t="s">
        <v>91</v>
      </c>
      <c r="Z246" s="128" t="str">
        <f>Z245*2</f>
        <v>#N/A</v>
      </c>
      <c r="AA246" s="129" t="s">
        <v>93</v>
      </c>
      <c r="AB246" s="128" t="str">
        <f t="shared" si="469"/>
        <v>#N/A</v>
      </c>
      <c r="AC246" s="130">
        <f>COUNTIFS(F245:G245,"&gt;=2")+COUNTIFS(M245:N245,"&gt;=2")+COUNTIFS(K246:L246,"&gt;=2")+COUNTIFS(R246:S246,"&gt;=2")+COUNTIFS(T245:U245,"&gt;=2")</f>
        <v>0</v>
      </c>
      <c r="AD246" s="128" t="str">
        <f>AD245</f>
        <v>#N/A</v>
      </c>
      <c r="AE246" s="128" t="str">
        <f t="shared" si="470"/>
        <v>#N/A</v>
      </c>
      <c r="AF246" s="128"/>
      <c r="AG246" s="128" t="str">
        <f t="shared" si="471"/>
        <v>#N/A</v>
      </c>
      <c r="AH246" s="128" t="str">
        <f>VLOOKUP(C245,Tarif!G:H,2,FALSE)*AG246</f>
        <v>#N/A</v>
      </c>
      <c r="AI246" s="131" t="str">
        <f t="shared" si="472"/>
        <v>#N/A</v>
      </c>
      <c r="AJ246" s="132"/>
      <c r="AK246" s="134"/>
      <c r="AL246" s="133"/>
      <c r="AM246" s="90"/>
      <c r="AN246" s="91"/>
      <c r="AO246" s="315"/>
      <c r="AP246" s="315"/>
      <c r="AQ246" s="315"/>
      <c r="AR246" s="315"/>
      <c r="AS246" s="315"/>
      <c r="AT246" s="315"/>
      <c r="AU246" s="315"/>
      <c r="AV246" s="315"/>
      <c r="AW246" s="315"/>
      <c r="AX246" s="315"/>
      <c r="AY246" s="315"/>
      <c r="AZ246" s="315"/>
      <c r="BA246" s="315"/>
      <c r="BB246" s="315"/>
      <c r="BC246" s="315"/>
      <c r="BD246" s="315"/>
    </row>
    <row r="247" ht="15.75" hidden="1" customHeight="1">
      <c r="A247" s="67"/>
      <c r="B247" s="73"/>
      <c r="C247" s="73"/>
      <c r="D247" s="72"/>
      <c r="E247" s="68"/>
      <c r="F247" s="135"/>
      <c r="G247" s="136"/>
      <c r="H247" s="136"/>
      <c r="I247" s="136"/>
      <c r="J247" s="136"/>
      <c r="K247" s="136"/>
      <c r="L247" s="136"/>
      <c r="M247" s="136"/>
      <c r="N247" s="136"/>
      <c r="O247" s="136"/>
      <c r="P247" s="136"/>
      <c r="Q247" s="136"/>
      <c r="R247" s="136"/>
      <c r="S247" s="136"/>
      <c r="T247" s="136"/>
      <c r="U247" s="136"/>
      <c r="V247" s="138"/>
      <c r="W247" s="138"/>
      <c r="X247" s="139">
        <f>SUM(X245:X246)</f>
        <v>0</v>
      </c>
      <c r="Y247" s="140"/>
      <c r="Z247" s="141"/>
      <c r="AA247" s="140"/>
      <c r="AB247" s="142" t="str">
        <f t="shared" ref="AB247:AC247" si="473">SUM(AB245:AB246)</f>
        <v>#N/A</v>
      </c>
      <c r="AC247" s="143">
        <f t="shared" si="473"/>
        <v>0</v>
      </c>
      <c r="AD247" s="140"/>
      <c r="AE247" s="142" t="str">
        <f>SUM(AE245:AE246)</f>
        <v>#N/A</v>
      </c>
      <c r="AF247" s="142" t="s">
        <v>95</v>
      </c>
      <c r="AG247" s="142" t="str">
        <f t="shared" ref="AG247:AI247" si="474">SUM(AG245:AG246)</f>
        <v>#N/A</v>
      </c>
      <c r="AH247" s="142" t="str">
        <f t="shared" si="474"/>
        <v>#N/A</v>
      </c>
      <c r="AI247" s="144" t="str">
        <f t="shared" si="474"/>
        <v>#N/A</v>
      </c>
      <c r="AJ247" s="145"/>
      <c r="AK247" s="201"/>
      <c r="AL247" s="146" t="str">
        <f>VLOOKUP(D245,NIP!A:G,6,FALSE)</f>
        <v>#N/A</v>
      </c>
      <c r="AM247" s="122" t="str">
        <f>VLOOKUP(D245,NIP!A:G,5,FALSE)</f>
        <v>#N/A</v>
      </c>
      <c r="AN247" s="90" t="str">
        <f>AJ247-AM247</f>
        <v>#N/A</v>
      </c>
      <c r="AO247" s="316"/>
      <c r="AP247" s="316"/>
      <c r="AQ247" s="316"/>
      <c r="AR247" s="316"/>
      <c r="AS247" s="316"/>
      <c r="AT247" s="316"/>
      <c r="AU247" s="316"/>
      <c r="AV247" s="316"/>
      <c r="AW247" s="316"/>
      <c r="AX247" s="316"/>
      <c r="AY247" s="316"/>
      <c r="AZ247" s="316"/>
      <c r="BA247" s="316"/>
      <c r="BB247" s="316"/>
      <c r="BC247" s="316"/>
      <c r="BD247" s="316"/>
    </row>
    <row r="248" ht="15.75" hidden="1" customHeight="1">
      <c r="A248" s="93">
        <v>73.0</v>
      </c>
      <c r="B248" s="96" t="str">
        <f>VLOOKUP(D248,NIP!A:F,2,FALSE)</f>
        <v>#N/A</v>
      </c>
      <c r="C248" s="98" t="str">
        <f>VLOOKUP(D248,NIP!A:F,3,FALSE)</f>
        <v>#N/A</v>
      </c>
      <c r="D248" s="199"/>
      <c r="E248" s="103" t="str">
        <f>VLOOKUP(D248,NIP!A:F,4,FALSE)</f>
        <v>#N/A</v>
      </c>
      <c r="F248" s="104"/>
      <c r="G248" s="104"/>
      <c r="H248" s="104"/>
      <c r="I248" s="104"/>
      <c r="J248" s="104"/>
      <c r="K248" s="104"/>
      <c r="L248" s="104"/>
      <c r="M248" s="104"/>
      <c r="N248" s="104"/>
      <c r="O248" s="104"/>
      <c r="P248" s="104"/>
      <c r="Q248" s="104"/>
      <c r="R248" s="104"/>
      <c r="S248" s="104"/>
      <c r="T248" s="104"/>
      <c r="U248" s="104"/>
      <c r="V248" s="106">
        <f>SUM(F248:U248)+SUM(F249:T249)-W248</f>
        <v>0</v>
      </c>
      <c r="W248" s="106">
        <f>SUM(F248:G248)+SUM(M248:N248)+SUM(T248:U248)+SUM(K249:L249)+SUM(R249+S249)</f>
        <v>0</v>
      </c>
      <c r="X248" s="110">
        <f>+V248</f>
        <v>0</v>
      </c>
      <c r="Y248" s="113" t="s">
        <v>91</v>
      </c>
      <c r="Z248" s="113" t="str">
        <f>VLOOKUP(C248,Tarif!A:B,2,FALSE)</f>
        <v>#N/A</v>
      </c>
      <c r="AA248" s="114" t="s">
        <v>93</v>
      </c>
      <c r="AB248" s="113" t="str">
        <f t="shared" ref="AB248:AB249" si="475">X248*Z248</f>
        <v>#N/A</v>
      </c>
      <c r="AC248" s="116">
        <f>COUNTIFS(F248:U248,"&gt;=2")+COUNTIFS(F249:T249,"&gt;=2")-AC249</f>
        <v>0</v>
      </c>
      <c r="AD248" s="113" t="str">
        <f>VLOOKUP(C248,Tarif!D:E,2,FALSE)</f>
        <v>#N/A</v>
      </c>
      <c r="AE248" s="113" t="str">
        <f t="shared" ref="AE248:AE249" si="476">+AD248*AC248</f>
        <v>#N/A</v>
      </c>
      <c r="AF248" s="113"/>
      <c r="AG248" s="113" t="str">
        <f t="shared" ref="AG248:AG249" si="477">AB248+AE248</f>
        <v>#N/A</v>
      </c>
      <c r="AH248" s="113" t="str">
        <f>VLOOKUP(C248,Tarif!G:H,2,FALSE)*AG248</f>
        <v>#N/A</v>
      </c>
      <c r="AI248" s="118" t="str">
        <f t="shared" ref="AI248:AI249" si="478">AG248-AH248</f>
        <v>#N/A</v>
      </c>
      <c r="AJ248" s="159"/>
      <c r="AK248" s="134"/>
      <c r="AL248" s="121"/>
      <c r="AM248" s="90"/>
      <c r="AN248" s="91"/>
      <c r="AO248" s="315"/>
      <c r="AP248" s="315"/>
      <c r="AQ248" s="315"/>
      <c r="AR248" s="315"/>
      <c r="AS248" s="315"/>
      <c r="AT248" s="315"/>
      <c r="AU248" s="315"/>
      <c r="AV248" s="315"/>
      <c r="AW248" s="315"/>
      <c r="AX248" s="315"/>
      <c r="AY248" s="315"/>
      <c r="AZ248" s="315"/>
      <c r="BA248" s="315"/>
      <c r="BB248" s="315"/>
      <c r="BC248" s="315"/>
      <c r="BD248" s="315"/>
    </row>
    <row r="249" ht="15.75" hidden="1" customHeight="1">
      <c r="A249" s="41"/>
      <c r="B249" s="66"/>
      <c r="C249" s="66"/>
      <c r="E249" s="42"/>
      <c r="F249" s="125"/>
      <c r="G249" s="125"/>
      <c r="H249" s="125"/>
      <c r="I249" s="125"/>
      <c r="J249" s="125"/>
      <c r="K249" s="125"/>
      <c r="L249" s="125"/>
      <c r="M249" s="125"/>
      <c r="N249" s="125"/>
      <c r="O249" s="125"/>
      <c r="P249" s="125"/>
      <c r="Q249" s="125"/>
      <c r="R249" s="125"/>
      <c r="S249" s="125"/>
      <c r="T249" s="125"/>
      <c r="U249" s="125"/>
      <c r="V249" s="126"/>
      <c r="W249" s="126"/>
      <c r="X249" s="127">
        <f>+W248</f>
        <v>0</v>
      </c>
      <c r="Y249" s="128" t="s">
        <v>91</v>
      </c>
      <c r="Z249" s="128" t="str">
        <f>Z248*2</f>
        <v>#N/A</v>
      </c>
      <c r="AA249" s="129" t="s">
        <v>93</v>
      </c>
      <c r="AB249" s="128" t="str">
        <f t="shared" si="475"/>
        <v>#N/A</v>
      </c>
      <c r="AC249" s="130">
        <f>COUNTIFS(F248:G248,"&gt;=2")+COUNTIFS(M248:N248,"&gt;=2")+COUNTIFS(K249:L249,"&gt;=2")+COUNTIFS(R249:S249,"&gt;=2")+COUNTIFS(T248:U248,"&gt;=2")</f>
        <v>0</v>
      </c>
      <c r="AD249" s="128" t="str">
        <f>AD248</f>
        <v>#N/A</v>
      </c>
      <c r="AE249" s="128" t="str">
        <f t="shared" si="476"/>
        <v>#N/A</v>
      </c>
      <c r="AF249" s="128"/>
      <c r="AG249" s="128" t="str">
        <f t="shared" si="477"/>
        <v>#N/A</v>
      </c>
      <c r="AH249" s="128" t="str">
        <f>VLOOKUP(C248,Tarif!G:H,2,FALSE)*AG249</f>
        <v>#N/A</v>
      </c>
      <c r="AI249" s="131" t="str">
        <f t="shared" si="478"/>
        <v>#N/A</v>
      </c>
      <c r="AJ249" s="132"/>
      <c r="AK249" s="134"/>
      <c r="AL249" s="133"/>
      <c r="AM249" s="90"/>
      <c r="AN249" s="91"/>
      <c r="AO249" s="315"/>
      <c r="AP249" s="315"/>
      <c r="AQ249" s="315"/>
      <c r="AR249" s="315"/>
      <c r="AS249" s="315"/>
      <c r="AT249" s="315"/>
      <c r="AU249" s="315"/>
      <c r="AV249" s="315"/>
      <c r="AW249" s="315"/>
      <c r="AX249" s="315"/>
      <c r="AY249" s="315"/>
      <c r="AZ249" s="315"/>
      <c r="BA249" s="315"/>
      <c r="BB249" s="315"/>
      <c r="BC249" s="315"/>
      <c r="BD249" s="315"/>
    </row>
    <row r="250" ht="15.75" hidden="1" customHeight="1">
      <c r="A250" s="67"/>
      <c r="B250" s="73"/>
      <c r="C250" s="73"/>
      <c r="D250" s="72"/>
      <c r="E250" s="68"/>
      <c r="F250" s="135"/>
      <c r="G250" s="136"/>
      <c r="H250" s="136"/>
      <c r="I250" s="136"/>
      <c r="J250" s="136"/>
      <c r="K250" s="136"/>
      <c r="L250" s="136"/>
      <c r="M250" s="136"/>
      <c r="N250" s="136"/>
      <c r="O250" s="136"/>
      <c r="P250" s="136"/>
      <c r="Q250" s="136"/>
      <c r="R250" s="136"/>
      <c r="S250" s="136"/>
      <c r="T250" s="136"/>
      <c r="U250" s="136"/>
      <c r="V250" s="138"/>
      <c r="W250" s="138"/>
      <c r="X250" s="139">
        <f>SUM(X248:X249)</f>
        <v>0</v>
      </c>
      <c r="Y250" s="140"/>
      <c r="Z250" s="141"/>
      <c r="AA250" s="140"/>
      <c r="AB250" s="142" t="str">
        <f t="shared" ref="AB250:AC250" si="479">SUM(AB248:AB249)</f>
        <v>#N/A</v>
      </c>
      <c r="AC250" s="143">
        <f t="shared" si="479"/>
        <v>0</v>
      </c>
      <c r="AD250" s="140"/>
      <c r="AE250" s="142" t="str">
        <f>SUM(AE248:AE249)</f>
        <v>#N/A</v>
      </c>
      <c r="AF250" s="142" t="s">
        <v>95</v>
      </c>
      <c r="AG250" s="142" t="str">
        <f t="shared" ref="AG250:AI250" si="480">SUM(AG248:AG249)</f>
        <v>#N/A</v>
      </c>
      <c r="AH250" s="142" t="str">
        <f t="shared" si="480"/>
        <v>#N/A</v>
      </c>
      <c r="AI250" s="144" t="str">
        <f t="shared" si="480"/>
        <v>#N/A</v>
      </c>
      <c r="AJ250" s="145"/>
      <c r="AK250" s="201"/>
      <c r="AL250" s="146" t="str">
        <f>VLOOKUP(D248,NIP!A:G,6,FALSE)</f>
        <v>#N/A</v>
      </c>
      <c r="AM250" s="122" t="str">
        <f>VLOOKUP(D248,NIP!A:G,5,FALSE)</f>
        <v>#N/A</v>
      </c>
      <c r="AN250" s="90" t="str">
        <f>AJ250-AM250</f>
        <v>#N/A</v>
      </c>
      <c r="AO250" s="316"/>
      <c r="AP250" s="316"/>
      <c r="AQ250" s="316"/>
      <c r="AR250" s="316"/>
      <c r="AS250" s="316"/>
      <c r="AT250" s="316"/>
      <c r="AU250" s="316"/>
      <c r="AV250" s="316"/>
      <c r="AW250" s="316"/>
      <c r="AX250" s="316"/>
      <c r="AY250" s="316"/>
      <c r="AZ250" s="316"/>
      <c r="BA250" s="316"/>
      <c r="BB250" s="316"/>
      <c r="BC250" s="316"/>
      <c r="BD250" s="316"/>
    </row>
    <row r="251" ht="15.75" hidden="1" customHeight="1">
      <c r="A251" s="202">
        <v>74.0</v>
      </c>
      <c r="B251" s="96" t="str">
        <f>VLOOKUP(D251,NIP!A:F,2,FALSE)</f>
        <v>#N/A</v>
      </c>
      <c r="C251" s="98" t="str">
        <f>VLOOKUP(D251,NIP!A:F,3,FALSE)</f>
        <v>#N/A</v>
      </c>
      <c r="D251" s="199"/>
      <c r="E251" s="103" t="str">
        <f>VLOOKUP(D251,NIP!A:F,4,FALSE)</f>
        <v>#N/A</v>
      </c>
      <c r="F251" s="104"/>
      <c r="G251" s="104"/>
      <c r="H251" s="104"/>
      <c r="I251" s="104"/>
      <c r="J251" s="104"/>
      <c r="K251" s="104"/>
      <c r="L251" s="104"/>
      <c r="M251" s="104"/>
      <c r="N251" s="104"/>
      <c r="O251" s="104"/>
      <c r="P251" s="104"/>
      <c r="Q251" s="104"/>
      <c r="R251" s="104"/>
      <c r="S251" s="104"/>
      <c r="T251" s="104"/>
      <c r="U251" s="104"/>
      <c r="V251" s="106">
        <f>SUM(F251:U251)+SUM(F252:T252)-W251</f>
        <v>0</v>
      </c>
      <c r="W251" s="106">
        <f>SUM(F251:G251)+SUM(M251:N251)+SUM(T251:U251)+SUM(K252:L252)+SUM(R252+S252)</f>
        <v>0</v>
      </c>
      <c r="X251" s="110">
        <f>+V251</f>
        <v>0</v>
      </c>
      <c r="Y251" s="113" t="s">
        <v>91</v>
      </c>
      <c r="Z251" s="113" t="str">
        <f>VLOOKUP(C251,Tarif!A:B,2,FALSE)</f>
        <v>#N/A</v>
      </c>
      <c r="AA251" s="114" t="s">
        <v>93</v>
      </c>
      <c r="AB251" s="113" t="str">
        <f t="shared" ref="AB251:AB252" si="481">X251*Z251</f>
        <v>#N/A</v>
      </c>
      <c r="AC251" s="116">
        <f>COUNTIFS(F251:U251,"&gt;=2")+COUNTIFS(F252:T252,"&gt;=2")-AC252</f>
        <v>0</v>
      </c>
      <c r="AD251" s="113" t="str">
        <f>VLOOKUP(C251,Tarif!D:E,2,FALSE)</f>
        <v>#N/A</v>
      </c>
      <c r="AE251" s="113" t="str">
        <f t="shared" ref="AE251:AE252" si="482">+AD251*AC251</f>
        <v>#N/A</v>
      </c>
      <c r="AF251" s="113"/>
      <c r="AG251" s="113" t="str">
        <f t="shared" ref="AG251:AG252" si="483">AB251+AE251</f>
        <v>#N/A</v>
      </c>
      <c r="AH251" s="113" t="str">
        <f>VLOOKUP(C251,Tarif!G:H,2,FALSE)*AG251</f>
        <v>#N/A</v>
      </c>
      <c r="AI251" s="118" t="str">
        <f t="shared" ref="AI251:AI252" si="484">AG251-AH251</f>
        <v>#N/A</v>
      </c>
      <c r="AJ251" s="159"/>
      <c r="AK251" s="134"/>
      <c r="AL251" s="121"/>
      <c r="AM251" s="90"/>
      <c r="AN251" s="91"/>
      <c r="AO251" s="315"/>
      <c r="AP251" s="315"/>
      <c r="AQ251" s="315"/>
      <c r="AR251" s="315"/>
      <c r="AS251" s="315"/>
      <c r="AT251" s="315"/>
      <c r="AU251" s="315"/>
      <c r="AV251" s="315"/>
      <c r="AW251" s="315"/>
      <c r="AX251" s="315"/>
      <c r="AY251" s="315"/>
      <c r="AZ251" s="315"/>
      <c r="BA251" s="315"/>
      <c r="BB251" s="315"/>
      <c r="BC251" s="315"/>
      <c r="BD251" s="315"/>
    </row>
    <row r="252" ht="15.75" hidden="1" customHeight="1">
      <c r="A252" s="41"/>
      <c r="B252" s="66"/>
      <c r="C252" s="66"/>
      <c r="E252" s="42"/>
      <c r="F252" s="125"/>
      <c r="G252" s="125"/>
      <c r="H252" s="125"/>
      <c r="I252" s="125"/>
      <c r="J252" s="125"/>
      <c r="K252" s="125"/>
      <c r="L252" s="125"/>
      <c r="M252" s="125"/>
      <c r="N252" s="125"/>
      <c r="O252" s="125"/>
      <c r="P252" s="125"/>
      <c r="Q252" s="125"/>
      <c r="R252" s="125"/>
      <c r="S252" s="125"/>
      <c r="T252" s="125"/>
      <c r="U252" s="125"/>
      <c r="V252" s="126"/>
      <c r="W252" s="126"/>
      <c r="X252" s="127">
        <f>+W251</f>
        <v>0</v>
      </c>
      <c r="Y252" s="128" t="s">
        <v>91</v>
      </c>
      <c r="Z252" s="128" t="str">
        <f>Z251*2</f>
        <v>#N/A</v>
      </c>
      <c r="AA252" s="129" t="s">
        <v>93</v>
      </c>
      <c r="AB252" s="128" t="str">
        <f t="shared" si="481"/>
        <v>#N/A</v>
      </c>
      <c r="AC252" s="130">
        <f>COUNTIFS(F251:G251,"&gt;=2")+COUNTIFS(M251:N251,"&gt;=2")+COUNTIFS(K252:L252,"&gt;=2")+COUNTIFS(R252:S252,"&gt;=2")+COUNTIFS(T251:U251,"&gt;=2")</f>
        <v>0</v>
      </c>
      <c r="AD252" s="128" t="str">
        <f>AD251</f>
        <v>#N/A</v>
      </c>
      <c r="AE252" s="128" t="str">
        <f t="shared" si="482"/>
        <v>#N/A</v>
      </c>
      <c r="AF252" s="128"/>
      <c r="AG252" s="128" t="str">
        <f t="shared" si="483"/>
        <v>#N/A</v>
      </c>
      <c r="AH252" s="128" t="str">
        <f>VLOOKUP(C251,Tarif!G:H,2,FALSE)*AG252</f>
        <v>#N/A</v>
      </c>
      <c r="AI252" s="131" t="str">
        <f t="shared" si="484"/>
        <v>#N/A</v>
      </c>
      <c r="AJ252" s="132"/>
      <c r="AK252" s="134"/>
      <c r="AL252" s="133"/>
      <c r="AM252" s="90"/>
      <c r="AN252" s="91"/>
      <c r="AO252" s="315"/>
      <c r="AP252" s="315"/>
      <c r="AQ252" s="315"/>
      <c r="AR252" s="315"/>
      <c r="AS252" s="315"/>
      <c r="AT252" s="315"/>
      <c r="AU252" s="315"/>
      <c r="AV252" s="315"/>
      <c r="AW252" s="315"/>
      <c r="AX252" s="315"/>
      <c r="AY252" s="315"/>
      <c r="AZ252" s="315"/>
      <c r="BA252" s="315"/>
      <c r="BB252" s="315"/>
      <c r="BC252" s="315"/>
      <c r="BD252" s="315"/>
    </row>
    <row r="253" ht="15.75" hidden="1" customHeight="1">
      <c r="A253" s="67"/>
      <c r="B253" s="73"/>
      <c r="C253" s="73"/>
      <c r="D253" s="72"/>
      <c r="E253" s="68"/>
      <c r="F253" s="135"/>
      <c r="G253" s="136"/>
      <c r="H253" s="136"/>
      <c r="I253" s="136"/>
      <c r="J253" s="136"/>
      <c r="K253" s="136"/>
      <c r="L253" s="136"/>
      <c r="M253" s="136"/>
      <c r="N253" s="136"/>
      <c r="O253" s="136"/>
      <c r="P253" s="136"/>
      <c r="Q253" s="136"/>
      <c r="R253" s="136"/>
      <c r="S253" s="136"/>
      <c r="T253" s="136"/>
      <c r="U253" s="136"/>
      <c r="V253" s="138"/>
      <c r="W253" s="138"/>
      <c r="X253" s="139">
        <f>SUM(X251:X252)</f>
        <v>0</v>
      </c>
      <c r="Y253" s="140"/>
      <c r="Z253" s="141"/>
      <c r="AA253" s="140"/>
      <c r="AB253" s="142" t="str">
        <f t="shared" ref="AB253:AC253" si="485">SUM(AB251:AB252)</f>
        <v>#N/A</v>
      </c>
      <c r="AC253" s="143">
        <f t="shared" si="485"/>
        <v>0</v>
      </c>
      <c r="AD253" s="140"/>
      <c r="AE253" s="142" t="str">
        <f>SUM(AE251:AE252)</f>
        <v>#N/A</v>
      </c>
      <c r="AF253" s="142" t="s">
        <v>95</v>
      </c>
      <c r="AG253" s="142" t="str">
        <f t="shared" ref="AG253:AI253" si="486">SUM(AG251:AG252)</f>
        <v>#N/A</v>
      </c>
      <c r="AH253" s="142" t="str">
        <f t="shared" si="486"/>
        <v>#N/A</v>
      </c>
      <c r="AI253" s="144" t="str">
        <f t="shared" si="486"/>
        <v>#N/A</v>
      </c>
      <c r="AJ253" s="145"/>
      <c r="AK253" s="201"/>
      <c r="AL253" s="146" t="str">
        <f>VLOOKUP(D251,NIP!A:G,6,FALSE)</f>
        <v>#N/A</v>
      </c>
      <c r="AM253" s="122" t="str">
        <f>VLOOKUP(D251,NIP!A:G,5,FALSE)</f>
        <v>#N/A</v>
      </c>
      <c r="AN253" s="90" t="str">
        <f>AJ253-AM253</f>
        <v>#N/A</v>
      </c>
      <c r="AO253" s="316"/>
      <c r="AP253" s="316"/>
      <c r="AQ253" s="316"/>
      <c r="AR253" s="316"/>
      <c r="AS253" s="316"/>
      <c r="AT253" s="316"/>
      <c r="AU253" s="316"/>
      <c r="AV253" s="316"/>
      <c r="AW253" s="316"/>
      <c r="AX253" s="316"/>
      <c r="AY253" s="316"/>
      <c r="AZ253" s="316"/>
      <c r="BA253" s="316"/>
      <c r="BB253" s="316"/>
      <c r="BC253" s="316"/>
      <c r="BD253" s="316"/>
    </row>
    <row r="254" ht="15.75" hidden="1" customHeight="1">
      <c r="A254" s="93">
        <v>75.0</v>
      </c>
      <c r="B254" s="96" t="str">
        <f>VLOOKUP(D254,NIP!A:F,2,FALSE)</f>
        <v>#N/A</v>
      </c>
      <c r="C254" s="98" t="str">
        <f>VLOOKUP(D254,NIP!A:F,3,FALSE)</f>
        <v>#N/A</v>
      </c>
      <c r="D254" s="199"/>
      <c r="E254" s="103" t="str">
        <f>VLOOKUP(D254,NIP!A:F,4,FALSE)</f>
        <v>#N/A</v>
      </c>
      <c r="F254" s="104"/>
      <c r="G254" s="104"/>
      <c r="H254" s="104"/>
      <c r="I254" s="104"/>
      <c r="J254" s="104"/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U254" s="104"/>
      <c r="V254" s="106">
        <f>SUM(F254:U254)+SUM(F255:T255)-W254</f>
        <v>0</v>
      </c>
      <c r="W254" s="106">
        <f>SUM(F254:G254)+SUM(M254:N254)+SUM(T254:U254)+SUM(K255:L255)+SUM(R255+S255)</f>
        <v>0</v>
      </c>
      <c r="X254" s="110">
        <f>+V254</f>
        <v>0</v>
      </c>
      <c r="Y254" s="113" t="s">
        <v>91</v>
      </c>
      <c r="Z254" s="113" t="str">
        <f>VLOOKUP(C254,Tarif!A:B,2,FALSE)</f>
        <v>#N/A</v>
      </c>
      <c r="AA254" s="114" t="s">
        <v>93</v>
      </c>
      <c r="AB254" s="113" t="str">
        <f t="shared" ref="AB254:AB255" si="487">X254*Z254</f>
        <v>#N/A</v>
      </c>
      <c r="AC254" s="116">
        <f>COUNTIFS(F254:U254,"&gt;=2")+COUNTIFS(F255:T255,"&gt;=2")-AC255</f>
        <v>0</v>
      </c>
      <c r="AD254" s="113" t="str">
        <f>VLOOKUP(C254,Tarif!D:E,2,FALSE)</f>
        <v>#N/A</v>
      </c>
      <c r="AE254" s="113" t="str">
        <f t="shared" ref="AE254:AE255" si="488">+AD254*AC254</f>
        <v>#N/A</v>
      </c>
      <c r="AF254" s="113"/>
      <c r="AG254" s="113" t="str">
        <f t="shared" ref="AG254:AG255" si="489">AB254+AE254</f>
        <v>#N/A</v>
      </c>
      <c r="AH254" s="113" t="str">
        <f>VLOOKUP(C254,Tarif!G:H,2,FALSE)*AG254</f>
        <v>#N/A</v>
      </c>
      <c r="AI254" s="118" t="str">
        <f t="shared" ref="AI254:AI255" si="490">AG254-AH254</f>
        <v>#N/A</v>
      </c>
      <c r="AJ254" s="159"/>
      <c r="AK254" s="134"/>
      <c r="AL254" s="121"/>
      <c r="AM254" s="90"/>
      <c r="AN254" s="91"/>
      <c r="AO254" s="315"/>
      <c r="AP254" s="315"/>
      <c r="AQ254" s="315"/>
      <c r="AR254" s="315"/>
      <c r="AS254" s="315"/>
      <c r="AT254" s="315"/>
      <c r="AU254" s="315"/>
      <c r="AV254" s="315"/>
      <c r="AW254" s="315"/>
      <c r="AX254" s="315"/>
      <c r="AY254" s="315"/>
      <c r="AZ254" s="315"/>
      <c r="BA254" s="315"/>
      <c r="BB254" s="315"/>
      <c r="BC254" s="315"/>
      <c r="BD254" s="315"/>
    </row>
    <row r="255" ht="15.75" hidden="1" customHeight="1">
      <c r="A255" s="41"/>
      <c r="B255" s="66"/>
      <c r="C255" s="66"/>
      <c r="E255" s="42"/>
      <c r="F255" s="125"/>
      <c r="G255" s="125"/>
      <c r="H255" s="125"/>
      <c r="I255" s="125"/>
      <c r="J255" s="125"/>
      <c r="K255" s="125"/>
      <c r="L255" s="125"/>
      <c r="M255" s="125"/>
      <c r="N255" s="125"/>
      <c r="O255" s="125"/>
      <c r="P255" s="125"/>
      <c r="Q255" s="125"/>
      <c r="R255" s="125"/>
      <c r="S255" s="125"/>
      <c r="T255" s="125"/>
      <c r="U255" s="125"/>
      <c r="V255" s="126"/>
      <c r="W255" s="126"/>
      <c r="X255" s="127">
        <f>+W254</f>
        <v>0</v>
      </c>
      <c r="Y255" s="128" t="s">
        <v>91</v>
      </c>
      <c r="Z255" s="128" t="str">
        <f>Z254*2</f>
        <v>#N/A</v>
      </c>
      <c r="AA255" s="129" t="s">
        <v>93</v>
      </c>
      <c r="AB255" s="128" t="str">
        <f t="shared" si="487"/>
        <v>#N/A</v>
      </c>
      <c r="AC255" s="130">
        <f>COUNTIFS(F254:G254,"&gt;=2")+COUNTIFS(M254:N254,"&gt;=2")+COUNTIFS(K255:L255,"&gt;=2")+COUNTIFS(R255:S255,"&gt;=2")+COUNTIFS(T254:U254,"&gt;=2")</f>
        <v>0</v>
      </c>
      <c r="AD255" s="128" t="str">
        <f>AD254</f>
        <v>#N/A</v>
      </c>
      <c r="AE255" s="128" t="str">
        <f t="shared" si="488"/>
        <v>#N/A</v>
      </c>
      <c r="AF255" s="128"/>
      <c r="AG255" s="128" t="str">
        <f t="shared" si="489"/>
        <v>#N/A</v>
      </c>
      <c r="AH255" s="128" t="str">
        <f>VLOOKUP(C254,Tarif!G:H,2,FALSE)*AG255</f>
        <v>#N/A</v>
      </c>
      <c r="AI255" s="131" t="str">
        <f t="shared" si="490"/>
        <v>#N/A</v>
      </c>
      <c r="AJ255" s="132"/>
      <c r="AK255" s="134"/>
      <c r="AL255" s="133"/>
      <c r="AM255" s="90"/>
      <c r="AN255" s="91"/>
      <c r="AO255" s="315"/>
      <c r="AP255" s="315"/>
      <c r="AQ255" s="315"/>
      <c r="AR255" s="315"/>
      <c r="AS255" s="315"/>
      <c r="AT255" s="315"/>
      <c r="AU255" s="315"/>
      <c r="AV255" s="315"/>
      <c r="AW255" s="315"/>
      <c r="AX255" s="315"/>
      <c r="AY255" s="315"/>
      <c r="AZ255" s="315"/>
      <c r="BA255" s="315"/>
      <c r="BB255" s="315"/>
      <c r="BC255" s="315"/>
      <c r="BD255" s="315"/>
    </row>
    <row r="256" ht="15.75" hidden="1" customHeight="1">
      <c r="A256" s="67"/>
      <c r="B256" s="73"/>
      <c r="C256" s="73"/>
      <c r="D256" s="72"/>
      <c r="E256" s="68"/>
      <c r="F256" s="135"/>
      <c r="G256" s="136"/>
      <c r="H256" s="136"/>
      <c r="I256" s="136"/>
      <c r="J256" s="136"/>
      <c r="K256" s="136"/>
      <c r="L256" s="136"/>
      <c r="M256" s="136"/>
      <c r="N256" s="136"/>
      <c r="O256" s="136"/>
      <c r="P256" s="136"/>
      <c r="Q256" s="136"/>
      <c r="R256" s="136"/>
      <c r="S256" s="136"/>
      <c r="T256" s="136"/>
      <c r="U256" s="136"/>
      <c r="V256" s="138"/>
      <c r="W256" s="138"/>
      <c r="X256" s="139">
        <f>SUM(X254:X255)</f>
        <v>0</v>
      </c>
      <c r="Y256" s="140"/>
      <c r="Z256" s="141"/>
      <c r="AA256" s="140"/>
      <c r="AB256" s="142" t="str">
        <f t="shared" ref="AB256:AC256" si="491">SUM(AB254:AB255)</f>
        <v>#N/A</v>
      </c>
      <c r="AC256" s="143">
        <f t="shared" si="491"/>
        <v>0</v>
      </c>
      <c r="AD256" s="140"/>
      <c r="AE256" s="142" t="str">
        <f>SUM(AE254:AE255)</f>
        <v>#N/A</v>
      </c>
      <c r="AF256" s="142" t="s">
        <v>95</v>
      </c>
      <c r="AG256" s="142" t="str">
        <f t="shared" ref="AG256:AI256" si="492">SUM(AG254:AG255)</f>
        <v>#N/A</v>
      </c>
      <c r="AH256" s="142" t="str">
        <f t="shared" si="492"/>
        <v>#N/A</v>
      </c>
      <c r="AI256" s="144" t="str">
        <f t="shared" si="492"/>
        <v>#N/A</v>
      </c>
      <c r="AJ256" s="145"/>
      <c r="AK256" s="201"/>
      <c r="AL256" s="146" t="str">
        <f>VLOOKUP(D254,NIP!A:G,6,FALSE)</f>
        <v>#N/A</v>
      </c>
      <c r="AM256" s="122" t="str">
        <f>VLOOKUP(D254,NIP!A:G,5,FALSE)</f>
        <v>#N/A</v>
      </c>
      <c r="AN256" s="90" t="str">
        <f>AJ256-AM256</f>
        <v>#N/A</v>
      </c>
      <c r="AO256" s="316"/>
      <c r="AP256" s="316"/>
      <c r="AQ256" s="316"/>
      <c r="AR256" s="316"/>
      <c r="AS256" s="316"/>
      <c r="AT256" s="316"/>
      <c r="AU256" s="316"/>
      <c r="AV256" s="316"/>
      <c r="AW256" s="316"/>
      <c r="AX256" s="316"/>
      <c r="AY256" s="316"/>
      <c r="AZ256" s="316"/>
      <c r="BA256" s="316"/>
      <c r="BB256" s="316"/>
      <c r="BC256" s="316"/>
      <c r="BD256" s="316"/>
    </row>
    <row r="257" ht="15.75" hidden="1" customHeight="1">
      <c r="A257" s="202">
        <v>76.0</v>
      </c>
      <c r="B257" s="96" t="str">
        <f>VLOOKUP(D257,NIP!A:F,2,FALSE)</f>
        <v>#N/A</v>
      </c>
      <c r="C257" s="98" t="str">
        <f>VLOOKUP(D257,NIP!A:F,3,FALSE)</f>
        <v>#N/A</v>
      </c>
      <c r="D257" s="199"/>
      <c r="E257" s="103" t="str">
        <f>VLOOKUP(D257,NIP!A:F,4,FALSE)</f>
        <v>#N/A</v>
      </c>
      <c r="F257" s="104"/>
      <c r="G257" s="104"/>
      <c r="H257" s="104"/>
      <c r="I257" s="104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6">
        <f>SUM(F257:U257)+SUM(F258:T258)-W257</f>
        <v>0</v>
      </c>
      <c r="W257" s="106">
        <f>SUM(F257:G257)+SUM(M257:N257)+SUM(T257:U257)+SUM(K258:L258)+SUM(R258+S258)</f>
        <v>0</v>
      </c>
      <c r="X257" s="110">
        <f>+V257</f>
        <v>0</v>
      </c>
      <c r="Y257" s="113" t="s">
        <v>91</v>
      </c>
      <c r="Z257" s="113" t="str">
        <f>VLOOKUP(C257,Tarif!A:B,2,FALSE)</f>
        <v>#N/A</v>
      </c>
      <c r="AA257" s="114" t="s">
        <v>93</v>
      </c>
      <c r="AB257" s="113" t="str">
        <f t="shared" ref="AB257:AB258" si="493">X257*Z257</f>
        <v>#N/A</v>
      </c>
      <c r="AC257" s="116">
        <f>COUNTIFS(F257:U257,"&gt;=2")+COUNTIFS(F258:T258,"&gt;=2")-AC258</f>
        <v>0</v>
      </c>
      <c r="AD257" s="113" t="str">
        <f>VLOOKUP(C257,Tarif!D:E,2,FALSE)</f>
        <v>#N/A</v>
      </c>
      <c r="AE257" s="113" t="str">
        <f t="shared" ref="AE257:AE258" si="494">+AD257*AC257</f>
        <v>#N/A</v>
      </c>
      <c r="AF257" s="113"/>
      <c r="AG257" s="113" t="str">
        <f t="shared" ref="AG257:AG258" si="495">AB257+AE257</f>
        <v>#N/A</v>
      </c>
      <c r="AH257" s="113" t="str">
        <f>VLOOKUP(C257,Tarif!G:H,2,FALSE)*AG257</f>
        <v>#N/A</v>
      </c>
      <c r="AI257" s="118" t="str">
        <f t="shared" ref="AI257:AI258" si="496">AG257-AH257</f>
        <v>#N/A</v>
      </c>
      <c r="AJ257" s="159"/>
      <c r="AK257" s="134"/>
      <c r="AL257" s="121"/>
      <c r="AM257" s="90"/>
      <c r="AN257" s="91"/>
      <c r="AO257" s="315"/>
      <c r="AP257" s="315"/>
      <c r="AQ257" s="315"/>
      <c r="AR257" s="315"/>
      <c r="AS257" s="315"/>
      <c r="AT257" s="315"/>
      <c r="AU257" s="315"/>
      <c r="AV257" s="315"/>
      <c r="AW257" s="315"/>
      <c r="AX257" s="315"/>
      <c r="AY257" s="315"/>
      <c r="AZ257" s="315"/>
      <c r="BA257" s="315"/>
      <c r="BB257" s="315"/>
      <c r="BC257" s="315"/>
      <c r="BD257" s="315"/>
    </row>
    <row r="258" ht="15.75" hidden="1" customHeight="1">
      <c r="A258" s="41"/>
      <c r="B258" s="66"/>
      <c r="C258" s="66"/>
      <c r="E258" s="42"/>
      <c r="F258" s="125"/>
      <c r="G258" s="125"/>
      <c r="H258" s="125"/>
      <c r="I258" s="125"/>
      <c r="J258" s="125"/>
      <c r="K258" s="125"/>
      <c r="L258" s="125"/>
      <c r="M258" s="125"/>
      <c r="N258" s="125"/>
      <c r="O258" s="125"/>
      <c r="P258" s="125"/>
      <c r="Q258" s="125"/>
      <c r="R258" s="125"/>
      <c r="S258" s="125"/>
      <c r="T258" s="125"/>
      <c r="U258" s="125"/>
      <c r="V258" s="126"/>
      <c r="W258" s="126"/>
      <c r="X258" s="127">
        <f>+W257</f>
        <v>0</v>
      </c>
      <c r="Y258" s="128" t="s">
        <v>91</v>
      </c>
      <c r="Z258" s="128" t="str">
        <f>Z257*2</f>
        <v>#N/A</v>
      </c>
      <c r="AA258" s="129" t="s">
        <v>93</v>
      </c>
      <c r="AB258" s="128" t="str">
        <f t="shared" si="493"/>
        <v>#N/A</v>
      </c>
      <c r="AC258" s="130">
        <f>COUNTIFS(F257:G257,"&gt;=2")+COUNTIFS(M257:N257,"&gt;=2")+COUNTIFS(K258:L258,"&gt;=2")+COUNTIFS(R258:S258,"&gt;=2")+COUNTIFS(T257:U257,"&gt;=2")</f>
        <v>0</v>
      </c>
      <c r="AD258" s="128" t="str">
        <f>AD257</f>
        <v>#N/A</v>
      </c>
      <c r="AE258" s="128" t="str">
        <f t="shared" si="494"/>
        <v>#N/A</v>
      </c>
      <c r="AF258" s="128"/>
      <c r="AG258" s="128" t="str">
        <f t="shared" si="495"/>
        <v>#N/A</v>
      </c>
      <c r="AH258" s="128" t="str">
        <f>VLOOKUP(C257,Tarif!G:H,2,FALSE)*AG258</f>
        <v>#N/A</v>
      </c>
      <c r="AI258" s="131" t="str">
        <f t="shared" si="496"/>
        <v>#N/A</v>
      </c>
      <c r="AJ258" s="132"/>
      <c r="AK258" s="134"/>
      <c r="AL258" s="133"/>
      <c r="AM258" s="90"/>
      <c r="AN258" s="91"/>
      <c r="AO258" s="315"/>
      <c r="AP258" s="315"/>
      <c r="AQ258" s="315"/>
      <c r="AR258" s="315"/>
      <c r="AS258" s="315"/>
      <c r="AT258" s="315"/>
      <c r="AU258" s="315"/>
      <c r="AV258" s="315"/>
      <c r="AW258" s="315"/>
      <c r="AX258" s="315"/>
      <c r="AY258" s="315"/>
      <c r="AZ258" s="315"/>
      <c r="BA258" s="315"/>
      <c r="BB258" s="315"/>
      <c r="BC258" s="315"/>
      <c r="BD258" s="315"/>
    </row>
    <row r="259" ht="15.75" hidden="1" customHeight="1">
      <c r="A259" s="67"/>
      <c r="B259" s="73"/>
      <c r="C259" s="73"/>
      <c r="D259" s="72"/>
      <c r="E259" s="68"/>
      <c r="F259" s="135"/>
      <c r="G259" s="136"/>
      <c r="H259" s="136"/>
      <c r="I259" s="136"/>
      <c r="J259" s="136"/>
      <c r="K259" s="136"/>
      <c r="L259" s="136"/>
      <c r="M259" s="136"/>
      <c r="N259" s="136"/>
      <c r="O259" s="136"/>
      <c r="P259" s="136"/>
      <c r="Q259" s="136"/>
      <c r="R259" s="136"/>
      <c r="S259" s="136"/>
      <c r="T259" s="136"/>
      <c r="U259" s="136"/>
      <c r="V259" s="138"/>
      <c r="W259" s="138"/>
      <c r="X259" s="139">
        <f>SUM(X257:X258)</f>
        <v>0</v>
      </c>
      <c r="Y259" s="140"/>
      <c r="Z259" s="141"/>
      <c r="AA259" s="140"/>
      <c r="AB259" s="142" t="str">
        <f t="shared" ref="AB259:AC259" si="497">SUM(AB257:AB258)</f>
        <v>#N/A</v>
      </c>
      <c r="AC259" s="143">
        <f t="shared" si="497"/>
        <v>0</v>
      </c>
      <c r="AD259" s="140"/>
      <c r="AE259" s="142" t="str">
        <f>SUM(AE257:AE258)</f>
        <v>#N/A</v>
      </c>
      <c r="AF259" s="142" t="s">
        <v>95</v>
      </c>
      <c r="AG259" s="142" t="str">
        <f t="shared" ref="AG259:AI259" si="498">SUM(AG257:AG258)</f>
        <v>#N/A</v>
      </c>
      <c r="AH259" s="142" t="str">
        <f t="shared" si="498"/>
        <v>#N/A</v>
      </c>
      <c r="AI259" s="144" t="str">
        <f t="shared" si="498"/>
        <v>#N/A</v>
      </c>
      <c r="AJ259" s="145"/>
      <c r="AK259" s="201"/>
      <c r="AL259" s="146" t="str">
        <f>VLOOKUP(D257,NIP!A:G,6,FALSE)</f>
        <v>#N/A</v>
      </c>
      <c r="AM259" s="122" t="str">
        <f>VLOOKUP(D257,NIP!A:G,5,FALSE)</f>
        <v>#N/A</v>
      </c>
      <c r="AN259" s="90" t="str">
        <f>AJ259-AM259</f>
        <v>#N/A</v>
      </c>
      <c r="AO259" s="316"/>
      <c r="AP259" s="316"/>
      <c r="AQ259" s="316"/>
      <c r="AR259" s="316"/>
      <c r="AS259" s="316"/>
      <c r="AT259" s="316"/>
      <c r="AU259" s="316"/>
      <c r="AV259" s="316"/>
      <c r="AW259" s="316"/>
      <c r="AX259" s="316"/>
      <c r="AY259" s="316"/>
      <c r="AZ259" s="316"/>
      <c r="BA259" s="316"/>
      <c r="BB259" s="316"/>
      <c r="BC259" s="316"/>
      <c r="BD259" s="316"/>
    </row>
    <row r="260" ht="15.75" hidden="1" customHeight="1">
      <c r="A260" s="93">
        <v>77.0</v>
      </c>
      <c r="B260" s="96" t="str">
        <f>VLOOKUP(D260,NIP!A:F,2,FALSE)</f>
        <v>#N/A</v>
      </c>
      <c r="C260" s="98" t="str">
        <f>VLOOKUP(D260,NIP!A:F,3,FALSE)</f>
        <v>#N/A</v>
      </c>
      <c r="D260" s="199"/>
      <c r="E260" s="103" t="str">
        <f>VLOOKUP(D260,NIP!A:F,4,FALSE)</f>
        <v>#N/A</v>
      </c>
      <c r="F260" s="104"/>
      <c r="G260" s="104"/>
      <c r="H260" s="104"/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6">
        <f>SUM(F260:U260)+SUM(F261:T261)-W260</f>
        <v>0</v>
      </c>
      <c r="W260" s="106">
        <f>SUM(F260:G260)+SUM(M260:N260)+SUM(T260:U260)+SUM(K261:L261)+SUM(R261+S261)</f>
        <v>0</v>
      </c>
      <c r="X260" s="110">
        <f>+V260</f>
        <v>0</v>
      </c>
      <c r="Y260" s="113" t="s">
        <v>91</v>
      </c>
      <c r="Z260" s="113" t="str">
        <f>VLOOKUP(C260,Tarif!A:B,2,FALSE)</f>
        <v>#N/A</v>
      </c>
      <c r="AA260" s="114" t="s">
        <v>93</v>
      </c>
      <c r="AB260" s="113" t="str">
        <f t="shared" ref="AB260:AB261" si="499">X260*Z260</f>
        <v>#N/A</v>
      </c>
      <c r="AC260" s="116">
        <f>COUNTIFS(F260:U260,"&gt;=2")+COUNTIFS(F261:T261,"&gt;=2")-AC261</f>
        <v>0</v>
      </c>
      <c r="AD260" s="113" t="str">
        <f>VLOOKUP(C260,Tarif!D:E,2,FALSE)</f>
        <v>#N/A</v>
      </c>
      <c r="AE260" s="113" t="str">
        <f t="shared" ref="AE260:AE261" si="500">+AD260*AC260</f>
        <v>#N/A</v>
      </c>
      <c r="AF260" s="113"/>
      <c r="AG260" s="113" t="str">
        <f t="shared" ref="AG260:AG261" si="501">AB260+AE260</f>
        <v>#N/A</v>
      </c>
      <c r="AH260" s="113" t="str">
        <f>VLOOKUP(C260,Tarif!G:H,2,FALSE)*AG260</f>
        <v>#N/A</v>
      </c>
      <c r="AI260" s="118" t="str">
        <f t="shared" ref="AI260:AI261" si="502">AG260-AH260</f>
        <v>#N/A</v>
      </c>
      <c r="AJ260" s="159"/>
      <c r="AK260" s="134"/>
      <c r="AL260" s="121"/>
      <c r="AM260" s="90"/>
      <c r="AN260" s="91"/>
      <c r="AO260" s="315"/>
      <c r="AP260" s="315"/>
      <c r="AQ260" s="315"/>
      <c r="AR260" s="315"/>
      <c r="AS260" s="315"/>
      <c r="AT260" s="315"/>
      <c r="AU260" s="315"/>
      <c r="AV260" s="315"/>
      <c r="AW260" s="315"/>
      <c r="AX260" s="315"/>
      <c r="AY260" s="315"/>
      <c r="AZ260" s="315"/>
      <c r="BA260" s="315"/>
      <c r="BB260" s="315"/>
      <c r="BC260" s="315"/>
      <c r="BD260" s="315"/>
    </row>
    <row r="261" ht="15.75" hidden="1" customHeight="1">
      <c r="A261" s="41"/>
      <c r="B261" s="66"/>
      <c r="C261" s="66"/>
      <c r="E261" s="42"/>
      <c r="F261" s="125"/>
      <c r="G261" s="125"/>
      <c r="H261" s="125"/>
      <c r="I261" s="125"/>
      <c r="J261" s="125"/>
      <c r="K261" s="125"/>
      <c r="L261" s="125"/>
      <c r="M261" s="125"/>
      <c r="N261" s="125"/>
      <c r="O261" s="125"/>
      <c r="P261" s="125"/>
      <c r="Q261" s="125"/>
      <c r="R261" s="125"/>
      <c r="S261" s="125"/>
      <c r="T261" s="125"/>
      <c r="U261" s="125"/>
      <c r="V261" s="126"/>
      <c r="W261" s="126"/>
      <c r="X261" s="127">
        <f>+W260</f>
        <v>0</v>
      </c>
      <c r="Y261" s="128" t="s">
        <v>91</v>
      </c>
      <c r="Z261" s="128" t="str">
        <f>Z260*2</f>
        <v>#N/A</v>
      </c>
      <c r="AA261" s="129" t="s">
        <v>93</v>
      </c>
      <c r="AB261" s="128" t="str">
        <f t="shared" si="499"/>
        <v>#N/A</v>
      </c>
      <c r="AC261" s="130">
        <f>COUNTIFS(F260:G260,"&gt;=2")+COUNTIFS(M260:N260,"&gt;=2")+COUNTIFS(K261:L261,"&gt;=2")+COUNTIFS(R261:S261,"&gt;=2")+COUNTIFS(T260:U260,"&gt;=2")</f>
        <v>0</v>
      </c>
      <c r="AD261" s="128" t="str">
        <f>AD260</f>
        <v>#N/A</v>
      </c>
      <c r="AE261" s="128" t="str">
        <f t="shared" si="500"/>
        <v>#N/A</v>
      </c>
      <c r="AF261" s="128"/>
      <c r="AG261" s="128" t="str">
        <f t="shared" si="501"/>
        <v>#N/A</v>
      </c>
      <c r="AH261" s="128" t="str">
        <f>VLOOKUP(C260,Tarif!G:H,2,FALSE)*AG261</f>
        <v>#N/A</v>
      </c>
      <c r="AI261" s="131" t="str">
        <f t="shared" si="502"/>
        <v>#N/A</v>
      </c>
      <c r="AJ261" s="132"/>
      <c r="AK261" s="134"/>
      <c r="AL261" s="133"/>
      <c r="AM261" s="90"/>
      <c r="AN261" s="91"/>
      <c r="AO261" s="315"/>
      <c r="AP261" s="315"/>
      <c r="AQ261" s="315"/>
      <c r="AR261" s="315"/>
      <c r="AS261" s="315"/>
      <c r="AT261" s="315"/>
      <c r="AU261" s="315"/>
      <c r="AV261" s="315"/>
      <c r="AW261" s="315"/>
      <c r="AX261" s="315"/>
      <c r="AY261" s="315"/>
      <c r="AZ261" s="315"/>
      <c r="BA261" s="315"/>
      <c r="BB261" s="315"/>
      <c r="BC261" s="315"/>
      <c r="BD261" s="315"/>
    </row>
    <row r="262" ht="15.75" hidden="1" customHeight="1">
      <c r="A262" s="67"/>
      <c r="B262" s="73"/>
      <c r="C262" s="73"/>
      <c r="D262" s="72"/>
      <c r="E262" s="68"/>
      <c r="F262" s="135"/>
      <c r="G262" s="136"/>
      <c r="H262" s="136"/>
      <c r="I262" s="136"/>
      <c r="J262" s="136"/>
      <c r="K262" s="136"/>
      <c r="L262" s="136"/>
      <c r="M262" s="136"/>
      <c r="N262" s="136"/>
      <c r="O262" s="136"/>
      <c r="P262" s="136"/>
      <c r="Q262" s="136"/>
      <c r="R262" s="136"/>
      <c r="S262" s="136"/>
      <c r="T262" s="136"/>
      <c r="U262" s="136"/>
      <c r="V262" s="138"/>
      <c r="W262" s="138"/>
      <c r="X262" s="139">
        <f>SUM(X260:X261)</f>
        <v>0</v>
      </c>
      <c r="Y262" s="140"/>
      <c r="Z262" s="141"/>
      <c r="AA262" s="140"/>
      <c r="AB262" s="142" t="str">
        <f t="shared" ref="AB262:AC262" si="503">SUM(AB260:AB261)</f>
        <v>#N/A</v>
      </c>
      <c r="AC262" s="143">
        <f t="shared" si="503"/>
        <v>0</v>
      </c>
      <c r="AD262" s="140"/>
      <c r="AE262" s="142" t="str">
        <f>SUM(AE260:AE261)</f>
        <v>#N/A</v>
      </c>
      <c r="AF262" s="142" t="s">
        <v>95</v>
      </c>
      <c r="AG262" s="142" t="str">
        <f t="shared" ref="AG262:AI262" si="504">SUM(AG260:AG261)</f>
        <v>#N/A</v>
      </c>
      <c r="AH262" s="142" t="str">
        <f t="shared" si="504"/>
        <v>#N/A</v>
      </c>
      <c r="AI262" s="144" t="str">
        <f t="shared" si="504"/>
        <v>#N/A</v>
      </c>
      <c r="AJ262" s="145"/>
      <c r="AK262" s="201"/>
      <c r="AL262" s="146" t="str">
        <f>VLOOKUP(D260,NIP!A:G,6,FALSE)</f>
        <v>#N/A</v>
      </c>
      <c r="AM262" s="122" t="str">
        <f>VLOOKUP(D260,NIP!A:G,5,FALSE)</f>
        <v>#N/A</v>
      </c>
      <c r="AN262" s="90" t="str">
        <f>AJ262-AM262</f>
        <v>#N/A</v>
      </c>
      <c r="AO262" s="316"/>
      <c r="AP262" s="316"/>
      <c r="AQ262" s="316"/>
      <c r="AR262" s="316"/>
      <c r="AS262" s="316"/>
      <c r="AT262" s="316"/>
      <c r="AU262" s="316"/>
      <c r="AV262" s="316"/>
      <c r="AW262" s="316"/>
      <c r="AX262" s="316"/>
      <c r="AY262" s="316"/>
      <c r="AZ262" s="316"/>
      <c r="BA262" s="316"/>
      <c r="BB262" s="316"/>
      <c r="BC262" s="316"/>
      <c r="BD262" s="316"/>
    </row>
    <row r="263" ht="15.75" hidden="1" customHeight="1">
      <c r="A263" s="202">
        <v>78.0</v>
      </c>
      <c r="B263" s="96" t="str">
        <f>VLOOKUP(D263,NIP!A:F,2,FALSE)</f>
        <v>#N/A</v>
      </c>
      <c r="C263" s="98" t="str">
        <f>VLOOKUP(D263,NIP!A:F,3,FALSE)</f>
        <v>#N/A</v>
      </c>
      <c r="D263" s="199"/>
      <c r="E263" s="103" t="str">
        <f>VLOOKUP(D263,NIP!A:F,4,FALSE)</f>
        <v>#N/A</v>
      </c>
      <c r="F263" s="104"/>
      <c r="G263" s="104"/>
      <c r="H263" s="104"/>
      <c r="I263" s="104"/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6">
        <f>SUM(F263:U263)+SUM(F264:T264)-W263</f>
        <v>0</v>
      </c>
      <c r="W263" s="106">
        <f>SUM(F263:G263)+SUM(M263:N263)+SUM(T263:U263)+SUM(K264:L264)+SUM(R264+S264)</f>
        <v>0</v>
      </c>
      <c r="X263" s="110">
        <f>+V263</f>
        <v>0</v>
      </c>
      <c r="Y263" s="113" t="s">
        <v>91</v>
      </c>
      <c r="Z263" s="113" t="str">
        <f>VLOOKUP(C263,Tarif!A:B,2,FALSE)</f>
        <v>#N/A</v>
      </c>
      <c r="AA263" s="114" t="s">
        <v>93</v>
      </c>
      <c r="AB263" s="113" t="str">
        <f t="shared" ref="AB263:AB264" si="505">X263*Z263</f>
        <v>#N/A</v>
      </c>
      <c r="AC263" s="116">
        <f>COUNTIFS(F263:U263,"&gt;=2")+COUNTIFS(F264:T264,"&gt;=2")-AC264</f>
        <v>0</v>
      </c>
      <c r="AD263" s="113" t="str">
        <f>VLOOKUP(C263,Tarif!D:E,2,FALSE)</f>
        <v>#N/A</v>
      </c>
      <c r="AE263" s="113" t="str">
        <f t="shared" ref="AE263:AE264" si="506">+AD263*AC263</f>
        <v>#N/A</v>
      </c>
      <c r="AF263" s="113"/>
      <c r="AG263" s="113" t="str">
        <f t="shared" ref="AG263:AG264" si="507">AB263+AE263</f>
        <v>#N/A</v>
      </c>
      <c r="AH263" s="113" t="str">
        <f>VLOOKUP(C263,Tarif!G:H,2,FALSE)*AG263</f>
        <v>#N/A</v>
      </c>
      <c r="AI263" s="118" t="str">
        <f t="shared" ref="AI263:AI264" si="508">AG263-AH263</f>
        <v>#N/A</v>
      </c>
      <c r="AJ263" s="159"/>
      <c r="AK263" s="134"/>
      <c r="AL263" s="121"/>
      <c r="AM263" s="90"/>
      <c r="AN263" s="91"/>
      <c r="AO263" s="315"/>
      <c r="AP263" s="315"/>
      <c r="AQ263" s="315"/>
      <c r="AR263" s="315"/>
      <c r="AS263" s="315"/>
      <c r="AT263" s="315"/>
      <c r="AU263" s="315"/>
      <c r="AV263" s="315"/>
      <c r="AW263" s="315"/>
      <c r="AX263" s="315"/>
      <c r="AY263" s="315"/>
      <c r="AZ263" s="315"/>
      <c r="BA263" s="315"/>
      <c r="BB263" s="315"/>
      <c r="BC263" s="315"/>
      <c r="BD263" s="315"/>
    </row>
    <row r="264" ht="15.75" hidden="1" customHeight="1">
      <c r="A264" s="41"/>
      <c r="B264" s="66"/>
      <c r="C264" s="66"/>
      <c r="E264" s="42"/>
      <c r="F264" s="125"/>
      <c r="G264" s="125"/>
      <c r="H264" s="125"/>
      <c r="I264" s="125"/>
      <c r="J264" s="125"/>
      <c r="K264" s="125"/>
      <c r="L264" s="125"/>
      <c r="M264" s="125"/>
      <c r="N264" s="125"/>
      <c r="O264" s="125"/>
      <c r="P264" s="125"/>
      <c r="Q264" s="125"/>
      <c r="R264" s="125"/>
      <c r="S264" s="125"/>
      <c r="T264" s="125"/>
      <c r="U264" s="125"/>
      <c r="V264" s="126"/>
      <c r="W264" s="126"/>
      <c r="X264" s="127">
        <f>+W263</f>
        <v>0</v>
      </c>
      <c r="Y264" s="128" t="s">
        <v>91</v>
      </c>
      <c r="Z264" s="128" t="str">
        <f>Z263*2</f>
        <v>#N/A</v>
      </c>
      <c r="AA264" s="129" t="s">
        <v>93</v>
      </c>
      <c r="AB264" s="128" t="str">
        <f t="shared" si="505"/>
        <v>#N/A</v>
      </c>
      <c r="AC264" s="130">
        <f>COUNTIFS(F263:G263,"&gt;=2")+COUNTIFS(M263:N263,"&gt;=2")+COUNTIFS(K264:L264,"&gt;=2")+COUNTIFS(R264:S264,"&gt;=2")+COUNTIFS(T263:U263,"&gt;=2")</f>
        <v>0</v>
      </c>
      <c r="AD264" s="128" t="str">
        <f>AD263</f>
        <v>#N/A</v>
      </c>
      <c r="AE264" s="128" t="str">
        <f t="shared" si="506"/>
        <v>#N/A</v>
      </c>
      <c r="AF264" s="128"/>
      <c r="AG264" s="128" t="str">
        <f t="shared" si="507"/>
        <v>#N/A</v>
      </c>
      <c r="AH264" s="128" t="str">
        <f>VLOOKUP(C263,Tarif!G:H,2,FALSE)*AG264</f>
        <v>#N/A</v>
      </c>
      <c r="AI264" s="131" t="str">
        <f t="shared" si="508"/>
        <v>#N/A</v>
      </c>
      <c r="AJ264" s="132"/>
      <c r="AK264" s="134"/>
      <c r="AL264" s="133"/>
      <c r="AM264" s="90"/>
      <c r="AN264" s="91"/>
      <c r="AO264" s="315"/>
      <c r="AP264" s="315"/>
      <c r="AQ264" s="315"/>
      <c r="AR264" s="315"/>
      <c r="AS264" s="315"/>
      <c r="AT264" s="315"/>
      <c r="AU264" s="315"/>
      <c r="AV264" s="315"/>
      <c r="AW264" s="315"/>
      <c r="AX264" s="315"/>
      <c r="AY264" s="315"/>
      <c r="AZ264" s="315"/>
      <c r="BA264" s="315"/>
      <c r="BB264" s="315"/>
      <c r="BC264" s="315"/>
      <c r="BD264" s="315"/>
    </row>
    <row r="265" ht="15.75" hidden="1" customHeight="1">
      <c r="A265" s="67"/>
      <c r="B265" s="73"/>
      <c r="C265" s="73"/>
      <c r="D265" s="72"/>
      <c r="E265" s="68"/>
      <c r="F265" s="135"/>
      <c r="G265" s="136"/>
      <c r="H265" s="136"/>
      <c r="I265" s="136"/>
      <c r="J265" s="136"/>
      <c r="K265" s="136"/>
      <c r="L265" s="136"/>
      <c r="M265" s="136"/>
      <c r="N265" s="136"/>
      <c r="O265" s="136"/>
      <c r="P265" s="136"/>
      <c r="Q265" s="136"/>
      <c r="R265" s="136"/>
      <c r="S265" s="136"/>
      <c r="T265" s="136"/>
      <c r="U265" s="136"/>
      <c r="V265" s="138"/>
      <c r="W265" s="138"/>
      <c r="X265" s="139">
        <f>SUM(X263:X264)</f>
        <v>0</v>
      </c>
      <c r="Y265" s="140"/>
      <c r="Z265" s="141"/>
      <c r="AA265" s="140"/>
      <c r="AB265" s="142" t="str">
        <f t="shared" ref="AB265:AC265" si="509">SUM(AB263:AB264)</f>
        <v>#N/A</v>
      </c>
      <c r="AC265" s="143">
        <f t="shared" si="509"/>
        <v>0</v>
      </c>
      <c r="AD265" s="140"/>
      <c r="AE265" s="142" t="str">
        <f>SUM(AE263:AE264)</f>
        <v>#N/A</v>
      </c>
      <c r="AF265" s="142" t="s">
        <v>95</v>
      </c>
      <c r="AG265" s="142" t="str">
        <f t="shared" ref="AG265:AI265" si="510">SUM(AG263:AG264)</f>
        <v>#N/A</v>
      </c>
      <c r="AH265" s="142" t="str">
        <f t="shared" si="510"/>
        <v>#N/A</v>
      </c>
      <c r="AI265" s="144" t="str">
        <f t="shared" si="510"/>
        <v>#N/A</v>
      </c>
      <c r="AJ265" s="145"/>
      <c r="AK265" s="201"/>
      <c r="AL265" s="146" t="str">
        <f>VLOOKUP(D263,NIP!A:G,6,FALSE)</f>
        <v>#N/A</v>
      </c>
      <c r="AM265" s="122" t="str">
        <f>VLOOKUP(D263,NIP!A:G,5,FALSE)</f>
        <v>#N/A</v>
      </c>
      <c r="AN265" s="90" t="str">
        <f>AJ265-AM265</f>
        <v>#N/A</v>
      </c>
      <c r="AO265" s="316"/>
      <c r="AP265" s="316"/>
      <c r="AQ265" s="316"/>
      <c r="AR265" s="316"/>
      <c r="AS265" s="316"/>
      <c r="AT265" s="316"/>
      <c r="AU265" s="316"/>
      <c r="AV265" s="316"/>
      <c r="AW265" s="316"/>
      <c r="AX265" s="316"/>
      <c r="AY265" s="316"/>
      <c r="AZ265" s="316"/>
      <c r="BA265" s="316"/>
      <c r="BB265" s="316"/>
      <c r="BC265" s="316"/>
      <c r="BD265" s="316"/>
    </row>
    <row r="266" ht="15.75" hidden="1" customHeight="1">
      <c r="A266" s="93">
        <v>79.0</v>
      </c>
      <c r="B266" s="96" t="str">
        <f>VLOOKUP(D266,NIP!A:F,2,FALSE)</f>
        <v>#N/A</v>
      </c>
      <c r="C266" s="98" t="str">
        <f>VLOOKUP(D266,NIP!A:F,3,FALSE)</f>
        <v>#N/A</v>
      </c>
      <c r="D266" s="321"/>
      <c r="E266" s="103" t="str">
        <f>VLOOKUP(D266,NIP!A:F,4,FALSE)</f>
        <v>#N/A</v>
      </c>
      <c r="F266" s="104"/>
      <c r="G266" s="104"/>
      <c r="H266" s="104"/>
      <c r="I266" s="104"/>
      <c r="J266" s="104"/>
      <c r="K266" s="104"/>
      <c r="L266" s="104"/>
      <c r="M266" s="104"/>
      <c r="N266" s="104"/>
      <c r="O266" s="104"/>
      <c r="P266" s="104"/>
      <c r="Q266" s="104"/>
      <c r="R266" s="104"/>
      <c r="S266" s="104"/>
      <c r="T266" s="104"/>
      <c r="U266" s="104"/>
      <c r="V266" s="106">
        <f>SUM(F266:U266)+SUM(F267:T267)-W266</f>
        <v>0</v>
      </c>
      <c r="W266" s="106">
        <f>SUM(F266:G266)+SUM(M266:N266)+SUM(T266:U266)+SUM(K267:L267)+SUM(R267+S267)</f>
        <v>0</v>
      </c>
      <c r="X266" s="110">
        <f>+V266</f>
        <v>0</v>
      </c>
      <c r="Y266" s="113" t="s">
        <v>91</v>
      </c>
      <c r="Z266" s="113" t="str">
        <f>VLOOKUP(C266,Tarif!A:B,2,FALSE)</f>
        <v>#N/A</v>
      </c>
      <c r="AA266" s="114" t="s">
        <v>93</v>
      </c>
      <c r="AB266" s="113" t="str">
        <f t="shared" ref="AB266:AB267" si="511">X266*Z266</f>
        <v>#N/A</v>
      </c>
      <c r="AC266" s="116">
        <f>COUNTIFS(F266:U266,"&gt;=2")+COUNTIFS(F267:T267,"&gt;=2")-AC267</f>
        <v>0</v>
      </c>
      <c r="AD266" s="113" t="str">
        <f>VLOOKUP(C266,Tarif!D:E,2,FALSE)</f>
        <v>#N/A</v>
      </c>
      <c r="AE266" s="113" t="str">
        <f t="shared" ref="AE266:AE267" si="512">+AD266*AC266</f>
        <v>#N/A</v>
      </c>
      <c r="AF266" s="113"/>
      <c r="AG266" s="113" t="str">
        <f t="shared" ref="AG266:AG267" si="513">AB266+AE266</f>
        <v>#N/A</v>
      </c>
      <c r="AH266" s="113" t="str">
        <f>VLOOKUP(C266,Tarif!G:H,2,FALSE)*AG266</f>
        <v>#N/A</v>
      </c>
      <c r="AI266" s="118" t="str">
        <f t="shared" ref="AI266:AI267" si="514">AG266-AH266</f>
        <v>#N/A</v>
      </c>
      <c r="AJ266" s="322"/>
      <c r="AK266" s="134"/>
      <c r="AL266" s="121"/>
      <c r="AM266" s="90"/>
      <c r="AN266" s="91"/>
      <c r="AO266" s="315"/>
      <c r="AP266" s="315"/>
      <c r="AQ266" s="315"/>
      <c r="AR266" s="315"/>
      <c r="AS266" s="315"/>
      <c r="AT266" s="315"/>
      <c r="AU266" s="315"/>
      <c r="AV266" s="315"/>
      <c r="AW266" s="315"/>
      <c r="AX266" s="315"/>
      <c r="AY266" s="315"/>
      <c r="AZ266" s="315"/>
      <c r="BA266" s="315"/>
      <c r="BB266" s="315"/>
      <c r="BC266" s="315"/>
      <c r="BD266" s="315"/>
    </row>
    <row r="267" ht="15.75" hidden="1" customHeight="1">
      <c r="A267" s="41"/>
      <c r="B267" s="66"/>
      <c r="C267" s="66"/>
      <c r="D267" s="65"/>
      <c r="E267" s="42"/>
      <c r="F267" s="125"/>
      <c r="G267" s="125"/>
      <c r="H267" s="125"/>
      <c r="I267" s="125"/>
      <c r="J267" s="125"/>
      <c r="K267" s="125"/>
      <c r="L267" s="125"/>
      <c r="M267" s="125"/>
      <c r="N267" s="125"/>
      <c r="O267" s="125"/>
      <c r="P267" s="125"/>
      <c r="Q267" s="125"/>
      <c r="R267" s="125"/>
      <c r="S267" s="125"/>
      <c r="T267" s="125"/>
      <c r="U267" s="125"/>
      <c r="V267" s="126"/>
      <c r="W267" s="126"/>
      <c r="X267" s="127">
        <f>+W266</f>
        <v>0</v>
      </c>
      <c r="Y267" s="128" t="s">
        <v>91</v>
      </c>
      <c r="Z267" s="128" t="str">
        <f>Z266*2</f>
        <v>#N/A</v>
      </c>
      <c r="AA267" s="129" t="s">
        <v>93</v>
      </c>
      <c r="AB267" s="128" t="str">
        <f t="shared" si="511"/>
        <v>#N/A</v>
      </c>
      <c r="AC267" s="130">
        <f>COUNTIFS(F266:G266,"&gt;=2")+COUNTIFS(M266:N266,"&gt;=2")+COUNTIFS(K267:L267,"&gt;=2")+COUNTIFS(R267:S267,"&gt;=2")+COUNTIFS(T266:U266,"&gt;=2")</f>
        <v>0</v>
      </c>
      <c r="AD267" s="128" t="str">
        <f>AD266</f>
        <v>#N/A</v>
      </c>
      <c r="AE267" s="128" t="str">
        <f t="shared" si="512"/>
        <v>#N/A</v>
      </c>
      <c r="AF267" s="128"/>
      <c r="AG267" s="128" t="str">
        <f t="shared" si="513"/>
        <v>#N/A</v>
      </c>
      <c r="AH267" s="128" t="str">
        <f>VLOOKUP(C266,Tarif!G:H,2,FALSE)*AG267</f>
        <v>#N/A</v>
      </c>
      <c r="AI267" s="131" t="str">
        <f t="shared" si="514"/>
        <v>#N/A</v>
      </c>
      <c r="AJ267" s="323"/>
      <c r="AK267" s="134"/>
      <c r="AL267" s="133"/>
      <c r="AM267" s="90"/>
      <c r="AN267" s="91"/>
      <c r="AO267" s="315"/>
      <c r="AP267" s="315"/>
      <c r="AQ267" s="315"/>
      <c r="AR267" s="315"/>
      <c r="AS267" s="315"/>
      <c r="AT267" s="315"/>
      <c r="AU267" s="315"/>
      <c r="AV267" s="315"/>
      <c r="AW267" s="315"/>
      <c r="AX267" s="315"/>
      <c r="AY267" s="315"/>
      <c r="AZ267" s="315"/>
      <c r="BA267" s="315"/>
      <c r="BB267" s="315"/>
      <c r="BC267" s="315"/>
      <c r="BD267" s="315"/>
    </row>
    <row r="268" ht="15.75" hidden="1" customHeight="1">
      <c r="A268" s="67"/>
      <c r="B268" s="73"/>
      <c r="C268" s="73"/>
      <c r="D268" s="71"/>
      <c r="E268" s="68"/>
      <c r="F268" s="135"/>
      <c r="G268" s="136"/>
      <c r="H268" s="136"/>
      <c r="I268" s="136"/>
      <c r="J268" s="136"/>
      <c r="K268" s="136"/>
      <c r="L268" s="136"/>
      <c r="M268" s="136"/>
      <c r="N268" s="136"/>
      <c r="O268" s="136"/>
      <c r="P268" s="136"/>
      <c r="Q268" s="136"/>
      <c r="R268" s="136"/>
      <c r="S268" s="136"/>
      <c r="T268" s="136"/>
      <c r="U268" s="136"/>
      <c r="V268" s="138"/>
      <c r="W268" s="138"/>
      <c r="X268" s="139">
        <f>SUM(X266:X267)</f>
        <v>0</v>
      </c>
      <c r="Y268" s="140"/>
      <c r="Z268" s="141"/>
      <c r="AA268" s="140"/>
      <c r="AB268" s="142" t="str">
        <f t="shared" ref="AB268:AC268" si="515">SUM(AB266:AB267)</f>
        <v>#N/A</v>
      </c>
      <c r="AC268" s="143">
        <f t="shared" si="515"/>
        <v>0</v>
      </c>
      <c r="AD268" s="140"/>
      <c r="AE268" s="142" t="str">
        <f>SUM(AE266:AE267)</f>
        <v>#N/A</v>
      </c>
      <c r="AF268" s="142" t="s">
        <v>95</v>
      </c>
      <c r="AG268" s="142" t="str">
        <f t="shared" ref="AG268:AI268" si="516">SUM(AG266:AG267)</f>
        <v>#N/A</v>
      </c>
      <c r="AH268" s="142" t="str">
        <f t="shared" si="516"/>
        <v>#N/A</v>
      </c>
      <c r="AI268" s="144" t="str">
        <f t="shared" si="516"/>
        <v>#N/A</v>
      </c>
      <c r="AJ268" s="324"/>
      <c r="AK268" s="201"/>
      <c r="AL268" s="146" t="str">
        <f>VLOOKUP(D266,NIP!A:G,6,FALSE)</f>
        <v>#N/A</v>
      </c>
      <c r="AM268" s="122" t="str">
        <f>VLOOKUP(D266,NIP!A:G,5,FALSE)</f>
        <v>#N/A</v>
      </c>
      <c r="AN268" s="90" t="str">
        <f>AJ268-AM268</f>
        <v>#N/A</v>
      </c>
      <c r="AO268" s="316"/>
      <c r="AP268" s="316"/>
      <c r="AQ268" s="316"/>
      <c r="AR268" s="316"/>
      <c r="AS268" s="316"/>
      <c r="AT268" s="316"/>
      <c r="AU268" s="316"/>
      <c r="AV268" s="316"/>
      <c r="AW268" s="316"/>
      <c r="AX268" s="316"/>
      <c r="AY268" s="316"/>
      <c r="AZ268" s="316"/>
      <c r="BA268" s="316"/>
      <c r="BB268" s="316"/>
      <c r="BC268" s="316"/>
      <c r="BD268" s="316"/>
    </row>
    <row r="269" ht="15.75" hidden="1" customHeight="1">
      <c r="A269" s="202">
        <v>80.0</v>
      </c>
      <c r="B269" s="96" t="str">
        <f>VLOOKUP(D269,NIP!A:F,2,FALSE)</f>
        <v>#N/A</v>
      </c>
      <c r="C269" s="98" t="str">
        <f>VLOOKUP(D269,NIP!A:F,3,FALSE)</f>
        <v>#N/A</v>
      </c>
      <c r="D269" s="321"/>
      <c r="E269" s="103" t="str">
        <f>VLOOKUP(D269,NIP!A:F,4,FALSE)</f>
        <v>#N/A</v>
      </c>
      <c r="F269" s="104"/>
      <c r="G269" s="104"/>
      <c r="H269" s="104"/>
      <c r="I269" s="104"/>
      <c r="J269" s="104"/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106">
        <f>SUM(F269:U269)+SUM(F270:T270)-W269</f>
        <v>0</v>
      </c>
      <c r="W269" s="106">
        <f>SUM(F269:G269)+SUM(M269:N269)+SUM(T269:U269)+SUM(K270:L270)+SUM(R270+S270)</f>
        <v>0</v>
      </c>
      <c r="X269" s="110">
        <f>+V269</f>
        <v>0</v>
      </c>
      <c r="Y269" s="113" t="s">
        <v>91</v>
      </c>
      <c r="Z269" s="113" t="str">
        <f>VLOOKUP(C269,Tarif!A:B,2,FALSE)</f>
        <v>#N/A</v>
      </c>
      <c r="AA269" s="114" t="s">
        <v>93</v>
      </c>
      <c r="AB269" s="113" t="str">
        <f t="shared" ref="AB269:AB270" si="517">X269*Z269</f>
        <v>#N/A</v>
      </c>
      <c r="AC269" s="116">
        <f>COUNTIFS(F269:U269,"&gt;=2")+COUNTIFS(F270:T270,"&gt;=2")-AC270</f>
        <v>0</v>
      </c>
      <c r="AD269" s="113" t="str">
        <f>VLOOKUP(C269,Tarif!D:E,2,FALSE)</f>
        <v>#N/A</v>
      </c>
      <c r="AE269" s="113" t="str">
        <f t="shared" ref="AE269:AE270" si="518">+AD269*AC269</f>
        <v>#N/A</v>
      </c>
      <c r="AF269" s="113"/>
      <c r="AG269" s="113" t="str">
        <f t="shared" ref="AG269:AG270" si="519">AB269+AE269</f>
        <v>#N/A</v>
      </c>
      <c r="AH269" s="113" t="str">
        <f>VLOOKUP(C269,Tarif!G:H,2,FALSE)*AG269</f>
        <v>#N/A</v>
      </c>
      <c r="AI269" s="118" t="str">
        <f t="shared" ref="AI269:AI270" si="520">AG269-AH269</f>
        <v>#N/A</v>
      </c>
      <c r="AJ269" s="325"/>
      <c r="AK269" s="134"/>
      <c r="AL269" s="121"/>
      <c r="AM269" s="90"/>
      <c r="AN269" s="91"/>
      <c r="AO269" s="315"/>
      <c r="AP269" s="315"/>
      <c r="AQ269" s="315"/>
      <c r="AR269" s="315"/>
      <c r="AS269" s="315"/>
      <c r="AT269" s="315"/>
      <c r="AU269" s="315"/>
      <c r="AV269" s="315"/>
      <c r="AW269" s="315"/>
      <c r="AX269" s="315"/>
      <c r="AY269" s="315"/>
      <c r="AZ269" s="315"/>
      <c r="BA269" s="315"/>
      <c r="BB269" s="315"/>
      <c r="BC269" s="315"/>
      <c r="BD269" s="315"/>
    </row>
    <row r="270" ht="15.75" hidden="1" customHeight="1">
      <c r="A270" s="41"/>
      <c r="B270" s="66"/>
      <c r="C270" s="66"/>
      <c r="D270" s="65"/>
      <c r="E270" s="42"/>
      <c r="F270" s="125"/>
      <c r="G270" s="125"/>
      <c r="H270" s="125"/>
      <c r="I270" s="125"/>
      <c r="J270" s="125"/>
      <c r="K270" s="125"/>
      <c r="L270" s="125"/>
      <c r="M270" s="125"/>
      <c r="N270" s="125"/>
      <c r="O270" s="125"/>
      <c r="P270" s="125"/>
      <c r="Q270" s="125"/>
      <c r="R270" s="125"/>
      <c r="S270" s="125"/>
      <c r="T270" s="125"/>
      <c r="U270" s="125"/>
      <c r="V270" s="126"/>
      <c r="W270" s="126"/>
      <c r="X270" s="127">
        <f>+W269</f>
        <v>0</v>
      </c>
      <c r="Y270" s="128" t="s">
        <v>91</v>
      </c>
      <c r="Z270" s="128" t="str">
        <f>Z269*2</f>
        <v>#N/A</v>
      </c>
      <c r="AA270" s="129" t="s">
        <v>93</v>
      </c>
      <c r="AB270" s="128" t="str">
        <f t="shared" si="517"/>
        <v>#N/A</v>
      </c>
      <c r="AC270" s="130">
        <f>COUNTIFS(F269:G269,"&gt;=2")+COUNTIFS(M269:N269,"&gt;=2")+COUNTIFS(K270:L270,"&gt;=2")+COUNTIFS(R270:S270,"&gt;=2")+COUNTIFS(T269:U269,"&gt;=2")</f>
        <v>0</v>
      </c>
      <c r="AD270" s="128" t="str">
        <f>AD269</f>
        <v>#N/A</v>
      </c>
      <c r="AE270" s="128" t="str">
        <f t="shared" si="518"/>
        <v>#N/A</v>
      </c>
      <c r="AF270" s="128"/>
      <c r="AG270" s="128" t="str">
        <f t="shared" si="519"/>
        <v>#N/A</v>
      </c>
      <c r="AH270" s="128" t="str">
        <f>VLOOKUP(C269,Tarif!G:H,2,FALSE)*AG270</f>
        <v>#N/A</v>
      </c>
      <c r="AI270" s="131" t="str">
        <f t="shared" si="520"/>
        <v>#N/A</v>
      </c>
      <c r="AJ270" s="326"/>
      <c r="AK270" s="134"/>
      <c r="AL270" s="133"/>
      <c r="AM270" s="90"/>
      <c r="AN270" s="91"/>
      <c r="AO270" s="315"/>
      <c r="AP270" s="315"/>
      <c r="AQ270" s="315"/>
      <c r="AR270" s="315"/>
      <c r="AS270" s="315"/>
      <c r="AT270" s="315"/>
      <c r="AU270" s="315"/>
      <c r="AV270" s="315"/>
      <c r="AW270" s="315"/>
      <c r="AX270" s="315"/>
      <c r="AY270" s="315"/>
      <c r="AZ270" s="315"/>
      <c r="BA270" s="315"/>
      <c r="BB270" s="315"/>
      <c r="BC270" s="315"/>
      <c r="BD270" s="315"/>
    </row>
    <row r="271" ht="15.75" hidden="1" customHeight="1">
      <c r="A271" s="67"/>
      <c r="B271" s="73"/>
      <c r="C271" s="73"/>
      <c r="D271" s="71"/>
      <c r="E271" s="68"/>
      <c r="F271" s="135"/>
      <c r="G271" s="136"/>
      <c r="H271" s="136"/>
      <c r="I271" s="136"/>
      <c r="J271" s="136"/>
      <c r="K271" s="136"/>
      <c r="L271" s="136"/>
      <c r="M271" s="136"/>
      <c r="N271" s="136"/>
      <c r="O271" s="136"/>
      <c r="P271" s="136"/>
      <c r="Q271" s="136"/>
      <c r="R271" s="136"/>
      <c r="S271" s="136"/>
      <c r="T271" s="136"/>
      <c r="U271" s="136"/>
      <c r="V271" s="138"/>
      <c r="W271" s="138"/>
      <c r="X271" s="139">
        <f>SUM(X269:X270)</f>
        <v>0</v>
      </c>
      <c r="Y271" s="140"/>
      <c r="Z271" s="141"/>
      <c r="AA271" s="140"/>
      <c r="AB271" s="142" t="str">
        <f t="shared" ref="AB271:AC271" si="521">SUM(AB269:AB270)</f>
        <v>#N/A</v>
      </c>
      <c r="AC271" s="143">
        <f t="shared" si="521"/>
        <v>0</v>
      </c>
      <c r="AD271" s="140"/>
      <c r="AE271" s="142" t="str">
        <f>SUM(AE269:AE270)</f>
        <v>#N/A</v>
      </c>
      <c r="AF271" s="142" t="s">
        <v>95</v>
      </c>
      <c r="AG271" s="142" t="str">
        <f t="shared" ref="AG271:AI271" si="522">SUM(AG269:AG270)</f>
        <v>#N/A</v>
      </c>
      <c r="AH271" s="142" t="str">
        <f t="shared" si="522"/>
        <v>#N/A</v>
      </c>
      <c r="AI271" s="144" t="str">
        <f t="shared" si="522"/>
        <v>#N/A</v>
      </c>
      <c r="AJ271" s="327"/>
      <c r="AK271" s="201"/>
      <c r="AL271" s="146" t="str">
        <f>VLOOKUP(D269,NIP!A:G,6,FALSE)</f>
        <v>#N/A</v>
      </c>
      <c r="AM271" s="122" t="str">
        <f>VLOOKUP(D269,NIP!A:G,5,FALSE)</f>
        <v>#N/A</v>
      </c>
      <c r="AN271" s="90" t="str">
        <f>AJ271-AM271</f>
        <v>#N/A</v>
      </c>
      <c r="AO271" s="316"/>
      <c r="AP271" s="316"/>
      <c r="AQ271" s="316"/>
      <c r="AR271" s="316"/>
      <c r="AS271" s="316"/>
      <c r="AT271" s="316"/>
      <c r="AU271" s="316"/>
      <c r="AV271" s="316"/>
      <c r="AW271" s="316"/>
      <c r="AX271" s="316"/>
      <c r="AY271" s="316"/>
      <c r="AZ271" s="316"/>
      <c r="BA271" s="316"/>
      <c r="BB271" s="316"/>
      <c r="BC271" s="316"/>
      <c r="BD271" s="316"/>
    </row>
    <row r="272" ht="15.75" hidden="1" customHeight="1">
      <c r="A272" s="93">
        <v>81.0</v>
      </c>
      <c r="B272" s="96" t="str">
        <f>VLOOKUP(D272,NIP!A:F,2,FALSE)</f>
        <v>#N/A</v>
      </c>
      <c r="C272" s="98" t="str">
        <f>VLOOKUP(D272,NIP!A:F,3,FALSE)</f>
        <v>#N/A</v>
      </c>
      <c r="D272" s="321"/>
      <c r="E272" s="103" t="str">
        <f>VLOOKUP(D272,NIP!A:F,4,FALSE)</f>
        <v>#N/A</v>
      </c>
      <c r="F272" s="104"/>
      <c r="G272" s="104"/>
      <c r="H272" s="104"/>
      <c r="I272" s="104"/>
      <c r="J272" s="104"/>
      <c r="K272" s="104"/>
      <c r="L272" s="104"/>
      <c r="M272" s="104"/>
      <c r="N272" s="104"/>
      <c r="O272" s="104"/>
      <c r="P272" s="104"/>
      <c r="Q272" s="104"/>
      <c r="R272" s="104"/>
      <c r="S272" s="104"/>
      <c r="T272" s="104"/>
      <c r="U272" s="104"/>
      <c r="V272" s="106">
        <f>SUM(F272:U272)+SUM(F273:T273)-W272</f>
        <v>0</v>
      </c>
      <c r="W272" s="106">
        <f>SUM(F272:G272)+SUM(M272:N272)+SUM(T272:U272)+SUM(K273:L273)+SUM(R273+S273)</f>
        <v>0</v>
      </c>
      <c r="X272" s="110">
        <f>+V272</f>
        <v>0</v>
      </c>
      <c r="Y272" s="113" t="s">
        <v>91</v>
      </c>
      <c r="Z272" s="113" t="str">
        <f>VLOOKUP(C272,Tarif!A:B,2,FALSE)</f>
        <v>#N/A</v>
      </c>
      <c r="AA272" s="114" t="s">
        <v>93</v>
      </c>
      <c r="AB272" s="113" t="str">
        <f t="shared" ref="AB272:AB273" si="523">X272*Z272</f>
        <v>#N/A</v>
      </c>
      <c r="AC272" s="116">
        <f>COUNTIFS(F272:U272,"&gt;=2")+COUNTIFS(F273:T273,"&gt;=2")-AC273</f>
        <v>0</v>
      </c>
      <c r="AD272" s="113" t="str">
        <f>VLOOKUP(C272,Tarif!D:E,2,FALSE)</f>
        <v>#N/A</v>
      </c>
      <c r="AE272" s="113" t="str">
        <f t="shared" ref="AE272:AE273" si="524">+AD272*AC272</f>
        <v>#N/A</v>
      </c>
      <c r="AF272" s="113"/>
      <c r="AG272" s="113" t="str">
        <f t="shared" ref="AG272:AG273" si="525">AB272+AE272</f>
        <v>#N/A</v>
      </c>
      <c r="AH272" s="113" t="str">
        <f>VLOOKUP(C272,Tarif!G:H,2,FALSE)*AG272</f>
        <v>#N/A</v>
      </c>
      <c r="AI272" s="118" t="str">
        <f t="shared" ref="AI272:AI273" si="526">AG272-AH272</f>
        <v>#N/A</v>
      </c>
      <c r="AJ272" s="322"/>
      <c r="AK272" s="134"/>
      <c r="AL272" s="121"/>
      <c r="AM272" s="90"/>
      <c r="AN272" s="91"/>
      <c r="AO272" s="315"/>
      <c r="AP272" s="315"/>
      <c r="AQ272" s="315"/>
      <c r="AR272" s="315"/>
      <c r="AS272" s="315"/>
      <c r="AT272" s="315"/>
      <c r="AU272" s="315"/>
      <c r="AV272" s="315"/>
      <c r="AW272" s="315"/>
      <c r="AX272" s="315"/>
      <c r="AY272" s="315"/>
      <c r="AZ272" s="315"/>
      <c r="BA272" s="315"/>
      <c r="BB272" s="315"/>
      <c r="BC272" s="315"/>
      <c r="BD272" s="315"/>
    </row>
    <row r="273" ht="15.75" hidden="1" customHeight="1">
      <c r="A273" s="41"/>
      <c r="B273" s="66"/>
      <c r="C273" s="66"/>
      <c r="D273" s="65"/>
      <c r="E273" s="42"/>
      <c r="F273" s="125"/>
      <c r="G273" s="125"/>
      <c r="H273" s="125"/>
      <c r="I273" s="125"/>
      <c r="J273" s="125"/>
      <c r="K273" s="125"/>
      <c r="L273" s="125"/>
      <c r="M273" s="125"/>
      <c r="N273" s="125"/>
      <c r="O273" s="125"/>
      <c r="P273" s="125"/>
      <c r="Q273" s="125"/>
      <c r="R273" s="125"/>
      <c r="S273" s="125"/>
      <c r="T273" s="125"/>
      <c r="U273" s="125"/>
      <c r="V273" s="126"/>
      <c r="W273" s="126"/>
      <c r="X273" s="127">
        <f>+W272</f>
        <v>0</v>
      </c>
      <c r="Y273" s="128" t="s">
        <v>91</v>
      </c>
      <c r="Z273" s="128" t="str">
        <f>Z272*2</f>
        <v>#N/A</v>
      </c>
      <c r="AA273" s="129" t="s">
        <v>93</v>
      </c>
      <c r="AB273" s="128" t="str">
        <f t="shared" si="523"/>
        <v>#N/A</v>
      </c>
      <c r="AC273" s="130">
        <f>COUNTIFS(F272:G272,"&gt;=2")+COUNTIFS(M272:N272,"&gt;=2")+COUNTIFS(K273:L273,"&gt;=2")+COUNTIFS(R273:S273,"&gt;=2")+COUNTIFS(T272:U272,"&gt;=2")</f>
        <v>0</v>
      </c>
      <c r="AD273" s="128" t="str">
        <f>AD272</f>
        <v>#N/A</v>
      </c>
      <c r="AE273" s="128" t="str">
        <f t="shared" si="524"/>
        <v>#N/A</v>
      </c>
      <c r="AF273" s="128"/>
      <c r="AG273" s="128" t="str">
        <f t="shared" si="525"/>
        <v>#N/A</v>
      </c>
      <c r="AH273" s="128" t="str">
        <f>VLOOKUP(C272,Tarif!G:H,2,FALSE)*AG273</f>
        <v>#N/A</v>
      </c>
      <c r="AI273" s="131" t="str">
        <f t="shared" si="526"/>
        <v>#N/A</v>
      </c>
      <c r="AJ273" s="323"/>
      <c r="AK273" s="134"/>
      <c r="AL273" s="133"/>
      <c r="AM273" s="90"/>
      <c r="AN273" s="91"/>
      <c r="AO273" s="315"/>
      <c r="AP273" s="315"/>
      <c r="AQ273" s="315"/>
      <c r="AR273" s="315"/>
      <c r="AS273" s="315"/>
      <c r="AT273" s="315"/>
      <c r="AU273" s="315"/>
      <c r="AV273" s="315"/>
      <c r="AW273" s="315"/>
      <c r="AX273" s="315"/>
      <c r="AY273" s="315"/>
      <c r="AZ273" s="315"/>
      <c r="BA273" s="315"/>
      <c r="BB273" s="315"/>
      <c r="BC273" s="315"/>
      <c r="BD273" s="315"/>
    </row>
    <row r="274" ht="15.75" hidden="1" customHeight="1">
      <c r="A274" s="67"/>
      <c r="B274" s="73"/>
      <c r="C274" s="73"/>
      <c r="D274" s="71"/>
      <c r="E274" s="68"/>
      <c r="F274" s="135"/>
      <c r="G274" s="136"/>
      <c r="H274" s="136"/>
      <c r="I274" s="136"/>
      <c r="J274" s="136"/>
      <c r="K274" s="136"/>
      <c r="L274" s="136"/>
      <c r="M274" s="136"/>
      <c r="N274" s="136"/>
      <c r="O274" s="136"/>
      <c r="P274" s="136"/>
      <c r="Q274" s="136"/>
      <c r="R274" s="136"/>
      <c r="S274" s="136"/>
      <c r="T274" s="136"/>
      <c r="U274" s="136"/>
      <c r="V274" s="138"/>
      <c r="W274" s="138"/>
      <c r="X274" s="139">
        <f>SUM(X272:X273)</f>
        <v>0</v>
      </c>
      <c r="Y274" s="140"/>
      <c r="Z274" s="141"/>
      <c r="AA274" s="140"/>
      <c r="AB274" s="142" t="str">
        <f t="shared" ref="AB274:AC274" si="527">SUM(AB272:AB273)</f>
        <v>#N/A</v>
      </c>
      <c r="AC274" s="143">
        <f t="shared" si="527"/>
        <v>0</v>
      </c>
      <c r="AD274" s="140"/>
      <c r="AE274" s="142" t="str">
        <f>SUM(AE272:AE273)</f>
        <v>#N/A</v>
      </c>
      <c r="AF274" s="142" t="s">
        <v>95</v>
      </c>
      <c r="AG274" s="142" t="str">
        <f t="shared" ref="AG274:AI274" si="528">SUM(AG272:AG273)</f>
        <v>#N/A</v>
      </c>
      <c r="AH274" s="142" t="str">
        <f t="shared" si="528"/>
        <v>#N/A</v>
      </c>
      <c r="AI274" s="144" t="str">
        <f t="shared" si="528"/>
        <v>#N/A</v>
      </c>
      <c r="AJ274" s="324"/>
      <c r="AK274" s="201"/>
      <c r="AL274" s="146" t="str">
        <f>VLOOKUP(D272,NIP!A:G,6,FALSE)</f>
        <v>#N/A</v>
      </c>
      <c r="AM274" s="122" t="str">
        <f>VLOOKUP(D272,NIP!A:G,5,FALSE)</f>
        <v>#N/A</v>
      </c>
      <c r="AN274" s="90" t="str">
        <f>AJ274-AM274</f>
        <v>#N/A</v>
      </c>
      <c r="AO274" s="316"/>
      <c r="AP274" s="316"/>
      <c r="AQ274" s="316"/>
      <c r="AR274" s="316"/>
      <c r="AS274" s="316"/>
      <c r="AT274" s="316"/>
      <c r="AU274" s="316"/>
      <c r="AV274" s="316"/>
      <c r="AW274" s="316"/>
      <c r="AX274" s="316"/>
      <c r="AY274" s="316"/>
      <c r="AZ274" s="316"/>
      <c r="BA274" s="316"/>
      <c r="BB274" s="316"/>
      <c r="BC274" s="316"/>
      <c r="BD274" s="316"/>
    </row>
    <row r="275" ht="15.75" hidden="1" customHeight="1">
      <c r="A275" s="202">
        <v>82.0</v>
      </c>
      <c r="B275" s="96" t="str">
        <f>VLOOKUP(D275,NIP!A:F,2,FALSE)</f>
        <v>#N/A</v>
      </c>
      <c r="C275" s="98" t="str">
        <f>VLOOKUP(D275,NIP!A:F,3,FALSE)</f>
        <v>#N/A</v>
      </c>
      <c r="D275" s="321"/>
      <c r="E275" s="103" t="str">
        <f>VLOOKUP(D275,NIP!A:F,4,FALSE)</f>
        <v>#N/A</v>
      </c>
      <c r="F275" s="104"/>
      <c r="G275" s="104"/>
      <c r="H275" s="104"/>
      <c r="I275" s="104"/>
      <c r="J275" s="104"/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  <c r="V275" s="106">
        <f>SUM(F275:U275)+SUM(F276:T276)-W275</f>
        <v>0</v>
      </c>
      <c r="W275" s="106">
        <f>SUM(F275:G275)+SUM(M275:N275)+SUM(T275:U275)+SUM(K276:L276)+SUM(R276+S276)</f>
        <v>0</v>
      </c>
      <c r="X275" s="110">
        <f>+V275</f>
        <v>0</v>
      </c>
      <c r="Y275" s="113" t="s">
        <v>91</v>
      </c>
      <c r="Z275" s="113" t="str">
        <f>VLOOKUP(C275,Tarif!A:B,2,FALSE)</f>
        <v>#N/A</v>
      </c>
      <c r="AA275" s="114" t="s">
        <v>93</v>
      </c>
      <c r="AB275" s="113" t="str">
        <f t="shared" ref="AB275:AB276" si="529">X275*Z275</f>
        <v>#N/A</v>
      </c>
      <c r="AC275" s="116">
        <f>COUNTIFS(F275:U275,"&gt;=2")+COUNTIFS(F276:T276,"&gt;=2")-AC276</f>
        <v>0</v>
      </c>
      <c r="AD275" s="113" t="str">
        <f>VLOOKUP(C275,Tarif!D:E,2,FALSE)</f>
        <v>#N/A</v>
      </c>
      <c r="AE275" s="113" t="str">
        <f t="shared" ref="AE275:AE276" si="530">+AD275*AC275</f>
        <v>#N/A</v>
      </c>
      <c r="AF275" s="113"/>
      <c r="AG275" s="113" t="str">
        <f t="shared" ref="AG275:AG276" si="531">AB275+AE275</f>
        <v>#N/A</v>
      </c>
      <c r="AH275" s="113" t="str">
        <f>VLOOKUP(C275,Tarif!G:H,2,FALSE)*AG275</f>
        <v>#N/A</v>
      </c>
      <c r="AI275" s="118" t="str">
        <f t="shared" ref="AI275:AI276" si="532">AG275-AH275</f>
        <v>#N/A</v>
      </c>
      <c r="AJ275" s="322"/>
      <c r="AK275" s="134"/>
      <c r="AL275" s="121"/>
      <c r="AM275" s="90"/>
      <c r="AN275" s="91"/>
      <c r="AO275" s="315"/>
      <c r="AP275" s="315"/>
      <c r="AQ275" s="315"/>
      <c r="AR275" s="315"/>
      <c r="AS275" s="315"/>
      <c r="AT275" s="315"/>
      <c r="AU275" s="315"/>
      <c r="AV275" s="315"/>
      <c r="AW275" s="315"/>
      <c r="AX275" s="315"/>
      <c r="AY275" s="315"/>
      <c r="AZ275" s="315"/>
      <c r="BA275" s="315"/>
      <c r="BB275" s="315"/>
      <c r="BC275" s="315"/>
      <c r="BD275" s="315"/>
    </row>
    <row r="276" ht="15.75" hidden="1" customHeight="1">
      <c r="A276" s="41"/>
      <c r="B276" s="66"/>
      <c r="C276" s="66"/>
      <c r="D276" s="65"/>
      <c r="E276" s="42"/>
      <c r="F276" s="125"/>
      <c r="G276" s="125"/>
      <c r="H276" s="125"/>
      <c r="I276" s="125"/>
      <c r="J276" s="125"/>
      <c r="K276" s="125"/>
      <c r="L276" s="125"/>
      <c r="M276" s="125"/>
      <c r="N276" s="125"/>
      <c r="O276" s="125"/>
      <c r="P276" s="125"/>
      <c r="Q276" s="125"/>
      <c r="R276" s="125"/>
      <c r="S276" s="125"/>
      <c r="T276" s="125"/>
      <c r="U276" s="125"/>
      <c r="V276" s="126"/>
      <c r="W276" s="126"/>
      <c r="X276" s="127">
        <f>+W275</f>
        <v>0</v>
      </c>
      <c r="Y276" s="128" t="s">
        <v>91</v>
      </c>
      <c r="Z276" s="128" t="str">
        <f>Z275*2</f>
        <v>#N/A</v>
      </c>
      <c r="AA276" s="129" t="s">
        <v>93</v>
      </c>
      <c r="AB276" s="128" t="str">
        <f t="shared" si="529"/>
        <v>#N/A</v>
      </c>
      <c r="AC276" s="130">
        <f>COUNTIFS(F275:G275,"&gt;=2")+COUNTIFS(M275:N275,"&gt;=2")+COUNTIFS(K276:L276,"&gt;=2")+COUNTIFS(R276:S276,"&gt;=2")+COUNTIFS(T275:U275,"&gt;=2")</f>
        <v>0</v>
      </c>
      <c r="AD276" s="128" t="str">
        <f>AD275</f>
        <v>#N/A</v>
      </c>
      <c r="AE276" s="128" t="str">
        <f t="shared" si="530"/>
        <v>#N/A</v>
      </c>
      <c r="AF276" s="128"/>
      <c r="AG276" s="128" t="str">
        <f t="shared" si="531"/>
        <v>#N/A</v>
      </c>
      <c r="AH276" s="128" t="str">
        <f>VLOOKUP(C275,Tarif!G:H,2,FALSE)*AG276</f>
        <v>#N/A</v>
      </c>
      <c r="AI276" s="131" t="str">
        <f t="shared" si="532"/>
        <v>#N/A</v>
      </c>
      <c r="AJ276" s="326"/>
      <c r="AK276" s="134"/>
      <c r="AL276" s="133"/>
      <c r="AM276" s="90"/>
      <c r="AN276" s="91"/>
      <c r="AO276" s="315"/>
      <c r="AP276" s="315"/>
      <c r="AQ276" s="315"/>
      <c r="AR276" s="315"/>
      <c r="AS276" s="315"/>
      <c r="AT276" s="315"/>
      <c r="AU276" s="315"/>
      <c r="AV276" s="315"/>
      <c r="AW276" s="315"/>
      <c r="AX276" s="315"/>
      <c r="AY276" s="315"/>
      <c r="AZ276" s="315"/>
      <c r="BA276" s="315"/>
      <c r="BB276" s="315"/>
      <c r="BC276" s="315"/>
      <c r="BD276" s="315"/>
    </row>
    <row r="277" ht="15.75" hidden="1" customHeight="1">
      <c r="A277" s="67"/>
      <c r="B277" s="73"/>
      <c r="C277" s="73"/>
      <c r="D277" s="71"/>
      <c r="E277" s="68"/>
      <c r="F277" s="135"/>
      <c r="G277" s="136"/>
      <c r="H277" s="136"/>
      <c r="I277" s="136"/>
      <c r="J277" s="136"/>
      <c r="K277" s="136"/>
      <c r="L277" s="136"/>
      <c r="M277" s="136"/>
      <c r="N277" s="136"/>
      <c r="O277" s="136"/>
      <c r="P277" s="136"/>
      <c r="Q277" s="136"/>
      <c r="R277" s="136"/>
      <c r="S277" s="136"/>
      <c r="T277" s="136"/>
      <c r="U277" s="136"/>
      <c r="V277" s="138"/>
      <c r="W277" s="138"/>
      <c r="X277" s="139">
        <f>SUM(X275:X276)</f>
        <v>0</v>
      </c>
      <c r="Y277" s="140"/>
      <c r="Z277" s="141"/>
      <c r="AA277" s="140"/>
      <c r="AB277" s="142" t="str">
        <f t="shared" ref="AB277:AC277" si="533">SUM(AB275:AB276)</f>
        <v>#N/A</v>
      </c>
      <c r="AC277" s="143">
        <f t="shared" si="533"/>
        <v>0</v>
      </c>
      <c r="AD277" s="140"/>
      <c r="AE277" s="142" t="str">
        <f>SUM(AE275:AE276)</f>
        <v>#N/A</v>
      </c>
      <c r="AF277" s="142" t="s">
        <v>95</v>
      </c>
      <c r="AG277" s="142" t="str">
        <f t="shared" ref="AG277:AI277" si="534">SUM(AG275:AG276)</f>
        <v>#N/A</v>
      </c>
      <c r="AH277" s="142" t="str">
        <f t="shared" si="534"/>
        <v>#N/A</v>
      </c>
      <c r="AI277" s="144" t="str">
        <f t="shared" si="534"/>
        <v>#N/A</v>
      </c>
      <c r="AJ277" s="324"/>
      <c r="AK277" s="201"/>
      <c r="AL277" s="146" t="str">
        <f>VLOOKUP(D275,NIP!A:G,6,FALSE)</f>
        <v>#N/A</v>
      </c>
      <c r="AM277" s="122" t="str">
        <f>VLOOKUP(D275,NIP!A:G,5,FALSE)</f>
        <v>#N/A</v>
      </c>
      <c r="AN277" s="90" t="str">
        <f>AJ277-AM277</f>
        <v>#N/A</v>
      </c>
      <c r="AO277" s="316"/>
      <c r="AP277" s="316"/>
      <c r="AQ277" s="316"/>
      <c r="AR277" s="316"/>
      <c r="AS277" s="316"/>
      <c r="AT277" s="316"/>
      <c r="AU277" s="316"/>
      <c r="AV277" s="316"/>
      <c r="AW277" s="316"/>
      <c r="AX277" s="316"/>
      <c r="AY277" s="316"/>
      <c r="AZ277" s="316"/>
      <c r="BA277" s="316"/>
      <c r="BB277" s="316"/>
      <c r="BC277" s="316"/>
      <c r="BD277" s="316"/>
    </row>
    <row r="278" ht="15.75" hidden="1" customHeight="1">
      <c r="A278" s="93">
        <v>83.0</v>
      </c>
      <c r="B278" s="96" t="str">
        <f>VLOOKUP(D278,NIP!A:F,2,FALSE)</f>
        <v>#N/A</v>
      </c>
      <c r="C278" s="98" t="str">
        <f>VLOOKUP(D278,NIP!A:F,3,FALSE)</f>
        <v>#N/A</v>
      </c>
      <c r="D278" s="321"/>
      <c r="E278" s="103" t="str">
        <f>VLOOKUP(D278,NIP!A:F,4,FALSE)</f>
        <v>#N/A</v>
      </c>
      <c r="F278" s="104"/>
      <c r="G278" s="104"/>
      <c r="H278" s="104"/>
      <c r="I278" s="104"/>
      <c r="J278" s="104"/>
      <c r="K278" s="104"/>
      <c r="L278" s="104"/>
      <c r="M278" s="104"/>
      <c r="N278" s="104"/>
      <c r="O278" s="104"/>
      <c r="P278" s="104"/>
      <c r="Q278" s="104"/>
      <c r="R278" s="104"/>
      <c r="S278" s="104"/>
      <c r="T278" s="104"/>
      <c r="U278" s="104"/>
      <c r="V278" s="106">
        <f>SUM(F278:U278)+SUM(F279:T279)-W278</f>
        <v>0</v>
      </c>
      <c r="W278" s="106">
        <f>SUM(F278:G278)+SUM(M278:N278)+SUM(T278:U278)+SUM(K279:L279)+SUM(R279+S279)</f>
        <v>0</v>
      </c>
      <c r="X278" s="110">
        <f>+V278</f>
        <v>0</v>
      </c>
      <c r="Y278" s="113" t="s">
        <v>91</v>
      </c>
      <c r="Z278" s="113" t="str">
        <f>VLOOKUP(C278,Tarif!A:B,2,FALSE)</f>
        <v>#N/A</v>
      </c>
      <c r="AA278" s="114" t="s">
        <v>93</v>
      </c>
      <c r="AB278" s="113" t="str">
        <f t="shared" ref="AB278:AB279" si="535">X278*Z278</f>
        <v>#N/A</v>
      </c>
      <c r="AC278" s="116">
        <f>COUNTIFS(F278:U278,"&gt;=2")+COUNTIFS(F279:T279,"&gt;=2")-AC279</f>
        <v>0</v>
      </c>
      <c r="AD278" s="113" t="str">
        <f>VLOOKUP(C278,Tarif!D:E,2,FALSE)</f>
        <v>#N/A</v>
      </c>
      <c r="AE278" s="113" t="str">
        <f t="shared" ref="AE278:AE279" si="536">+AD278*AC278</f>
        <v>#N/A</v>
      </c>
      <c r="AF278" s="113"/>
      <c r="AG278" s="113" t="str">
        <f t="shared" ref="AG278:AG279" si="537">AB278+AE278</f>
        <v>#N/A</v>
      </c>
      <c r="AH278" s="113" t="str">
        <f>VLOOKUP(C278,Tarif!G:H,2,FALSE)*AG278</f>
        <v>#N/A</v>
      </c>
      <c r="AI278" s="118" t="str">
        <f t="shared" ref="AI278:AI279" si="538">AG278-AH278</f>
        <v>#N/A</v>
      </c>
      <c r="AJ278" s="323"/>
      <c r="AK278" s="134"/>
      <c r="AL278" s="121"/>
      <c r="AM278" s="90"/>
      <c r="AN278" s="91"/>
      <c r="AO278" s="315"/>
      <c r="AP278" s="315"/>
      <c r="AQ278" s="315"/>
      <c r="AR278" s="315"/>
      <c r="AS278" s="315"/>
      <c r="AT278" s="315"/>
      <c r="AU278" s="315"/>
      <c r="AV278" s="315"/>
      <c r="AW278" s="315"/>
      <c r="AX278" s="315"/>
      <c r="AY278" s="315"/>
      <c r="AZ278" s="315"/>
      <c r="BA278" s="315"/>
      <c r="BB278" s="315"/>
      <c r="BC278" s="315"/>
      <c r="BD278" s="315"/>
    </row>
    <row r="279" ht="15.75" hidden="1" customHeight="1">
      <c r="A279" s="41"/>
      <c r="B279" s="66"/>
      <c r="C279" s="66"/>
      <c r="D279" s="65"/>
      <c r="E279" s="42"/>
      <c r="F279" s="125"/>
      <c r="G279" s="125"/>
      <c r="H279" s="125"/>
      <c r="I279" s="125"/>
      <c r="J279" s="125"/>
      <c r="K279" s="125"/>
      <c r="L279" s="125"/>
      <c r="M279" s="125"/>
      <c r="N279" s="125"/>
      <c r="O279" s="125"/>
      <c r="P279" s="125"/>
      <c r="Q279" s="125"/>
      <c r="R279" s="125"/>
      <c r="S279" s="125"/>
      <c r="T279" s="125"/>
      <c r="U279" s="125"/>
      <c r="V279" s="126"/>
      <c r="W279" s="126"/>
      <c r="X279" s="127">
        <f>+W278</f>
        <v>0</v>
      </c>
      <c r="Y279" s="128" t="s">
        <v>91</v>
      </c>
      <c r="Z279" s="128" t="str">
        <f>Z278*2</f>
        <v>#N/A</v>
      </c>
      <c r="AA279" s="129" t="s">
        <v>93</v>
      </c>
      <c r="AB279" s="128" t="str">
        <f t="shared" si="535"/>
        <v>#N/A</v>
      </c>
      <c r="AC279" s="130">
        <f>COUNTIFS(F278:G278,"&gt;=2")+COUNTIFS(M278:N278,"&gt;=2")+COUNTIFS(K279:L279,"&gt;=2")+COUNTIFS(R279:S279,"&gt;=2")+COUNTIFS(T278:U278,"&gt;=2")</f>
        <v>0</v>
      </c>
      <c r="AD279" s="128" t="str">
        <f>AD278</f>
        <v>#N/A</v>
      </c>
      <c r="AE279" s="128" t="str">
        <f t="shared" si="536"/>
        <v>#N/A</v>
      </c>
      <c r="AF279" s="128"/>
      <c r="AG279" s="128" t="str">
        <f t="shared" si="537"/>
        <v>#N/A</v>
      </c>
      <c r="AH279" s="128" t="str">
        <f>VLOOKUP(C278,Tarif!G:H,2,FALSE)*AG279</f>
        <v>#N/A</v>
      </c>
      <c r="AI279" s="131" t="str">
        <f t="shared" si="538"/>
        <v>#N/A</v>
      </c>
      <c r="AJ279" s="323"/>
      <c r="AK279" s="134"/>
      <c r="AL279" s="133"/>
      <c r="AM279" s="90"/>
      <c r="AN279" s="91"/>
      <c r="AO279" s="315"/>
      <c r="AP279" s="315"/>
      <c r="AQ279" s="315"/>
      <c r="AR279" s="315"/>
      <c r="AS279" s="315"/>
      <c r="AT279" s="315"/>
      <c r="AU279" s="315"/>
      <c r="AV279" s="315"/>
      <c r="AW279" s="315"/>
      <c r="AX279" s="315"/>
      <c r="AY279" s="315"/>
      <c r="AZ279" s="315"/>
      <c r="BA279" s="315"/>
      <c r="BB279" s="315"/>
      <c r="BC279" s="315"/>
      <c r="BD279" s="315"/>
    </row>
    <row r="280" ht="15.75" hidden="1" customHeight="1">
      <c r="A280" s="67"/>
      <c r="B280" s="73"/>
      <c r="C280" s="73"/>
      <c r="D280" s="71"/>
      <c r="E280" s="68"/>
      <c r="F280" s="135"/>
      <c r="G280" s="136"/>
      <c r="H280" s="136"/>
      <c r="I280" s="136"/>
      <c r="J280" s="136"/>
      <c r="K280" s="136"/>
      <c r="L280" s="136"/>
      <c r="M280" s="136"/>
      <c r="N280" s="136"/>
      <c r="O280" s="136"/>
      <c r="P280" s="136"/>
      <c r="Q280" s="136"/>
      <c r="R280" s="136"/>
      <c r="S280" s="136"/>
      <c r="T280" s="136"/>
      <c r="U280" s="136"/>
      <c r="V280" s="138"/>
      <c r="W280" s="138"/>
      <c r="X280" s="139">
        <f>SUM(X278:X279)</f>
        <v>0</v>
      </c>
      <c r="Y280" s="140"/>
      <c r="Z280" s="141"/>
      <c r="AA280" s="140"/>
      <c r="AB280" s="142" t="str">
        <f t="shared" ref="AB280:AC280" si="539">SUM(AB278:AB279)</f>
        <v>#N/A</v>
      </c>
      <c r="AC280" s="143">
        <f t="shared" si="539"/>
        <v>0</v>
      </c>
      <c r="AD280" s="140"/>
      <c r="AE280" s="142" t="str">
        <f>SUM(AE278:AE279)</f>
        <v>#N/A</v>
      </c>
      <c r="AF280" s="142" t="s">
        <v>95</v>
      </c>
      <c r="AG280" s="142" t="str">
        <f t="shared" ref="AG280:AI280" si="540">SUM(AG278:AG279)</f>
        <v>#N/A</v>
      </c>
      <c r="AH280" s="142" t="str">
        <f t="shared" si="540"/>
        <v>#N/A</v>
      </c>
      <c r="AI280" s="144" t="str">
        <f t="shared" si="540"/>
        <v>#N/A</v>
      </c>
      <c r="AJ280" s="324"/>
      <c r="AK280" s="201"/>
      <c r="AL280" s="146" t="str">
        <f>VLOOKUP(D278,NIP!A:G,6,FALSE)</f>
        <v>#N/A</v>
      </c>
      <c r="AM280" s="122" t="str">
        <f>VLOOKUP(D278,NIP!A:G,5,FALSE)</f>
        <v>#N/A</v>
      </c>
      <c r="AN280" s="90" t="str">
        <f>AJ280-AM280</f>
        <v>#N/A</v>
      </c>
      <c r="AO280" s="316"/>
      <c r="AP280" s="316"/>
      <c r="AQ280" s="316"/>
      <c r="AR280" s="316"/>
      <c r="AS280" s="316"/>
      <c r="AT280" s="316"/>
      <c r="AU280" s="316"/>
      <c r="AV280" s="316"/>
      <c r="AW280" s="316"/>
      <c r="AX280" s="316"/>
      <c r="AY280" s="316"/>
      <c r="AZ280" s="316"/>
      <c r="BA280" s="316"/>
      <c r="BB280" s="316"/>
      <c r="BC280" s="316"/>
      <c r="BD280" s="316"/>
    </row>
    <row r="281" ht="15.75" hidden="1" customHeight="1">
      <c r="A281" s="202">
        <v>84.0</v>
      </c>
      <c r="B281" s="96" t="str">
        <f>VLOOKUP(D281,NIP!A:F,2,FALSE)</f>
        <v>#N/A</v>
      </c>
      <c r="C281" s="98" t="str">
        <f>VLOOKUP(D281,NIP!A:F,3,FALSE)</f>
        <v>#N/A</v>
      </c>
      <c r="D281" s="321"/>
      <c r="E281" s="103" t="str">
        <f>VLOOKUP(D281,NIP!A:F,4,FALSE)</f>
        <v>#N/A</v>
      </c>
      <c r="F281" s="104"/>
      <c r="G281" s="104"/>
      <c r="H281" s="104"/>
      <c r="I281" s="104"/>
      <c r="J281" s="104"/>
      <c r="K281" s="104"/>
      <c r="L281" s="104"/>
      <c r="M281" s="104"/>
      <c r="N281" s="104"/>
      <c r="O281" s="104"/>
      <c r="P281" s="104"/>
      <c r="Q281" s="104"/>
      <c r="R281" s="104"/>
      <c r="S281" s="104"/>
      <c r="T281" s="104"/>
      <c r="U281" s="104"/>
      <c r="V281" s="106">
        <f>SUM(F281:U281)+SUM(F282:T282)-W281</f>
        <v>0</v>
      </c>
      <c r="W281" s="106">
        <f>SUM(F281:G281)+SUM(M281:N281)+SUM(T281:U281)+SUM(K282:L282)+SUM(R282+S282)</f>
        <v>0</v>
      </c>
      <c r="X281" s="110">
        <f>+V281</f>
        <v>0</v>
      </c>
      <c r="Y281" s="113" t="s">
        <v>91</v>
      </c>
      <c r="Z281" s="113" t="str">
        <f>VLOOKUP(C281,Tarif!A:B,2,FALSE)</f>
        <v>#N/A</v>
      </c>
      <c r="AA281" s="114" t="s">
        <v>93</v>
      </c>
      <c r="AB281" s="113" t="str">
        <f t="shared" ref="AB281:AB282" si="541">X281*Z281</f>
        <v>#N/A</v>
      </c>
      <c r="AC281" s="116">
        <f>COUNTIFS(F281:U281,"&gt;=2")+COUNTIFS(F282:T282,"&gt;=2")-AC282</f>
        <v>0</v>
      </c>
      <c r="AD281" s="113" t="str">
        <f>VLOOKUP(C281,Tarif!D:E,2,FALSE)</f>
        <v>#N/A</v>
      </c>
      <c r="AE281" s="113" t="str">
        <f t="shared" ref="AE281:AE282" si="542">+AD281*AC281</f>
        <v>#N/A</v>
      </c>
      <c r="AF281" s="113"/>
      <c r="AG281" s="113" t="str">
        <f t="shared" ref="AG281:AG282" si="543">AB281+AE281</f>
        <v>#N/A</v>
      </c>
      <c r="AH281" s="113" t="str">
        <f>VLOOKUP(C281,Tarif!G:H,2,FALSE)*AG281</f>
        <v>#N/A</v>
      </c>
      <c r="AI281" s="118" t="str">
        <f t="shared" ref="AI281:AI282" si="544">AG281-AH281</f>
        <v>#N/A</v>
      </c>
      <c r="AJ281" s="322"/>
      <c r="AK281" s="134"/>
      <c r="AL281" s="121"/>
      <c r="AM281" s="90"/>
      <c r="AN281" s="91"/>
      <c r="AO281" s="315"/>
      <c r="AP281" s="315"/>
      <c r="AQ281" s="315"/>
      <c r="AR281" s="315"/>
      <c r="AS281" s="315"/>
      <c r="AT281" s="315"/>
      <c r="AU281" s="315"/>
      <c r="AV281" s="315"/>
      <c r="AW281" s="315"/>
      <c r="AX281" s="315"/>
      <c r="AY281" s="315"/>
      <c r="AZ281" s="315"/>
      <c r="BA281" s="315"/>
      <c r="BB281" s="315"/>
      <c r="BC281" s="315"/>
      <c r="BD281" s="315"/>
    </row>
    <row r="282" ht="15.75" hidden="1" customHeight="1">
      <c r="A282" s="41"/>
      <c r="B282" s="66"/>
      <c r="C282" s="66"/>
      <c r="D282" s="65"/>
      <c r="E282" s="42"/>
      <c r="F282" s="125"/>
      <c r="G282" s="125"/>
      <c r="H282" s="125"/>
      <c r="I282" s="125"/>
      <c r="J282" s="125"/>
      <c r="K282" s="125"/>
      <c r="L282" s="125"/>
      <c r="M282" s="125"/>
      <c r="N282" s="125"/>
      <c r="O282" s="125"/>
      <c r="P282" s="125"/>
      <c r="Q282" s="125"/>
      <c r="R282" s="125"/>
      <c r="S282" s="125"/>
      <c r="T282" s="125"/>
      <c r="U282" s="125"/>
      <c r="V282" s="126"/>
      <c r="W282" s="126"/>
      <c r="X282" s="127">
        <f>+W281</f>
        <v>0</v>
      </c>
      <c r="Y282" s="128" t="s">
        <v>91</v>
      </c>
      <c r="Z282" s="128" t="str">
        <f>Z281*2</f>
        <v>#N/A</v>
      </c>
      <c r="AA282" s="129" t="s">
        <v>93</v>
      </c>
      <c r="AB282" s="128" t="str">
        <f t="shared" si="541"/>
        <v>#N/A</v>
      </c>
      <c r="AC282" s="130">
        <f>COUNTIFS(F281:G281,"&gt;=2")+COUNTIFS(M281:N281,"&gt;=2")+COUNTIFS(K282:L282,"&gt;=2")+COUNTIFS(R282:S282,"&gt;=2")+COUNTIFS(T281:U281,"&gt;=2")</f>
        <v>0</v>
      </c>
      <c r="AD282" s="128" t="str">
        <f>AD281</f>
        <v>#N/A</v>
      </c>
      <c r="AE282" s="128" t="str">
        <f t="shared" si="542"/>
        <v>#N/A</v>
      </c>
      <c r="AF282" s="128"/>
      <c r="AG282" s="128" t="str">
        <f t="shared" si="543"/>
        <v>#N/A</v>
      </c>
      <c r="AH282" s="128" t="str">
        <f>VLOOKUP(C281,Tarif!G:H,2,FALSE)*AG282</f>
        <v>#N/A</v>
      </c>
      <c r="AI282" s="131" t="str">
        <f t="shared" si="544"/>
        <v>#N/A</v>
      </c>
      <c r="AJ282" s="323"/>
      <c r="AK282" s="134"/>
      <c r="AL282" s="133"/>
      <c r="AM282" s="90"/>
      <c r="AN282" s="91"/>
      <c r="AO282" s="315"/>
      <c r="AP282" s="315"/>
      <c r="AQ282" s="315"/>
      <c r="AR282" s="315"/>
      <c r="AS282" s="315"/>
      <c r="AT282" s="315"/>
      <c r="AU282" s="315"/>
      <c r="AV282" s="315"/>
      <c r="AW282" s="315"/>
      <c r="AX282" s="315"/>
      <c r="AY282" s="315"/>
      <c r="AZ282" s="315"/>
      <c r="BA282" s="315"/>
      <c r="BB282" s="315"/>
      <c r="BC282" s="315"/>
      <c r="BD282" s="315"/>
    </row>
    <row r="283" ht="15.75" hidden="1" customHeight="1">
      <c r="A283" s="67"/>
      <c r="B283" s="73"/>
      <c r="C283" s="73"/>
      <c r="D283" s="71"/>
      <c r="E283" s="68"/>
      <c r="F283" s="135"/>
      <c r="G283" s="136"/>
      <c r="H283" s="136"/>
      <c r="I283" s="136"/>
      <c r="J283" s="136"/>
      <c r="K283" s="136"/>
      <c r="L283" s="136"/>
      <c r="M283" s="136"/>
      <c r="N283" s="136"/>
      <c r="O283" s="136"/>
      <c r="P283" s="136"/>
      <c r="Q283" s="136"/>
      <c r="R283" s="136"/>
      <c r="S283" s="136"/>
      <c r="T283" s="136"/>
      <c r="U283" s="136"/>
      <c r="V283" s="138"/>
      <c r="W283" s="138"/>
      <c r="X283" s="139">
        <f>SUM(X281:X282)</f>
        <v>0</v>
      </c>
      <c r="Y283" s="140"/>
      <c r="Z283" s="141"/>
      <c r="AA283" s="140"/>
      <c r="AB283" s="142" t="str">
        <f t="shared" ref="AB283:AC283" si="545">SUM(AB281:AB282)</f>
        <v>#N/A</v>
      </c>
      <c r="AC283" s="143">
        <f t="shared" si="545"/>
        <v>0</v>
      </c>
      <c r="AD283" s="140"/>
      <c r="AE283" s="142" t="str">
        <f>SUM(AE281:AE282)</f>
        <v>#N/A</v>
      </c>
      <c r="AF283" s="142" t="s">
        <v>95</v>
      </c>
      <c r="AG283" s="142" t="str">
        <f t="shared" ref="AG283:AI283" si="546">SUM(AG281:AG282)</f>
        <v>#N/A</v>
      </c>
      <c r="AH283" s="142" t="str">
        <f t="shared" si="546"/>
        <v>#N/A</v>
      </c>
      <c r="AI283" s="144" t="str">
        <f t="shared" si="546"/>
        <v>#N/A</v>
      </c>
      <c r="AJ283" s="324"/>
      <c r="AK283" s="201"/>
      <c r="AL283" s="146" t="str">
        <f>VLOOKUP(D281,NIP!A:G,6,FALSE)</f>
        <v>#N/A</v>
      </c>
      <c r="AM283" s="122" t="str">
        <f>VLOOKUP(D281,NIP!A:G,5,FALSE)</f>
        <v>#N/A</v>
      </c>
      <c r="AN283" s="90" t="str">
        <f>AJ283-AM283</f>
        <v>#N/A</v>
      </c>
      <c r="AO283" s="316"/>
      <c r="AP283" s="316"/>
      <c r="AQ283" s="316"/>
      <c r="AR283" s="316"/>
      <c r="AS283" s="316"/>
      <c r="AT283" s="316"/>
      <c r="AU283" s="316"/>
      <c r="AV283" s="316"/>
      <c r="AW283" s="316"/>
      <c r="AX283" s="316"/>
      <c r="AY283" s="316"/>
      <c r="AZ283" s="316"/>
      <c r="BA283" s="316"/>
      <c r="BB283" s="316"/>
      <c r="BC283" s="316"/>
      <c r="BD283" s="316"/>
    </row>
    <row r="284" ht="15.75" hidden="1" customHeight="1">
      <c r="A284" s="93">
        <v>85.0</v>
      </c>
      <c r="B284" s="96" t="str">
        <f>VLOOKUP(D284,NIP!A:F,2,FALSE)</f>
        <v>#N/A</v>
      </c>
      <c r="C284" s="98" t="str">
        <f>VLOOKUP(D284,NIP!A:F,3,FALSE)</f>
        <v>#N/A</v>
      </c>
      <c r="D284" s="332"/>
      <c r="E284" s="103" t="str">
        <f>VLOOKUP(D284,NIP!A:F,4,FALSE)</f>
        <v>#N/A</v>
      </c>
      <c r="F284" s="104"/>
      <c r="G284" s="104"/>
      <c r="H284" s="104"/>
      <c r="I284" s="104"/>
      <c r="J284" s="104"/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106">
        <f>SUM(F284:U284)+SUM(F285:T285)-W284</f>
        <v>0</v>
      </c>
      <c r="W284" s="106">
        <f>SUM(F284:G284)+SUM(M284:N284)+SUM(T284:U284)+SUM(K285:L285)+SUM(R285+S285)</f>
        <v>0</v>
      </c>
      <c r="X284" s="110">
        <f>+V284</f>
        <v>0</v>
      </c>
      <c r="Y284" s="113" t="s">
        <v>91</v>
      </c>
      <c r="Z284" s="113" t="str">
        <f>VLOOKUP(C284,Tarif!A:B,2,FALSE)</f>
        <v>#N/A</v>
      </c>
      <c r="AA284" s="114" t="s">
        <v>93</v>
      </c>
      <c r="AB284" s="113" t="str">
        <f t="shared" ref="AB284:AB285" si="547">X284*Z284</f>
        <v>#N/A</v>
      </c>
      <c r="AC284" s="116">
        <f>COUNTIFS(F284:U284,"&gt;=2")+COUNTIFS(F285:T285,"&gt;=2")-AC285</f>
        <v>0</v>
      </c>
      <c r="AD284" s="113" t="str">
        <f>VLOOKUP(C284,Tarif!D:E,2,FALSE)</f>
        <v>#N/A</v>
      </c>
      <c r="AE284" s="113" t="str">
        <f t="shared" ref="AE284:AE285" si="548">+AD284*AC284</f>
        <v>#N/A</v>
      </c>
      <c r="AF284" s="113"/>
      <c r="AG284" s="113" t="str">
        <f t="shared" ref="AG284:AG285" si="549">AB284+AE284</f>
        <v>#N/A</v>
      </c>
      <c r="AH284" s="113" t="str">
        <f>VLOOKUP(C284,Tarif!G:H,2,FALSE)*AG284</f>
        <v>#N/A</v>
      </c>
      <c r="AI284" s="118" t="str">
        <f t="shared" ref="AI284:AI285" si="550">AG284-AH284</f>
        <v>#N/A</v>
      </c>
      <c r="AJ284" s="159"/>
      <c r="AK284" s="200"/>
      <c r="AL284" s="121"/>
      <c r="AM284" s="90"/>
      <c r="AN284" s="91"/>
      <c r="AO284" s="315"/>
      <c r="AP284" s="315"/>
      <c r="AQ284" s="315"/>
      <c r="AR284" s="315"/>
      <c r="AS284" s="315"/>
      <c r="AT284" s="315"/>
      <c r="AU284" s="315"/>
      <c r="AV284" s="315"/>
      <c r="AW284" s="315"/>
      <c r="AX284" s="315"/>
      <c r="AY284" s="315"/>
      <c r="AZ284" s="315"/>
      <c r="BA284" s="315"/>
      <c r="BB284" s="315"/>
      <c r="BC284" s="315"/>
      <c r="BD284" s="315"/>
    </row>
    <row r="285" ht="15.75" hidden="1" customHeight="1">
      <c r="A285" s="41"/>
      <c r="B285" s="66"/>
      <c r="C285" s="66"/>
      <c r="D285" s="65"/>
      <c r="E285" s="42"/>
      <c r="F285" s="125"/>
      <c r="G285" s="125"/>
      <c r="H285" s="125"/>
      <c r="I285" s="125"/>
      <c r="J285" s="125"/>
      <c r="K285" s="125"/>
      <c r="L285" s="125"/>
      <c r="M285" s="125"/>
      <c r="N285" s="125"/>
      <c r="O285" s="125"/>
      <c r="P285" s="125"/>
      <c r="Q285" s="125"/>
      <c r="R285" s="125"/>
      <c r="S285" s="125"/>
      <c r="T285" s="125"/>
      <c r="U285" s="125"/>
      <c r="V285" s="126"/>
      <c r="W285" s="126"/>
      <c r="X285" s="127">
        <f>+W284</f>
        <v>0</v>
      </c>
      <c r="Y285" s="128" t="s">
        <v>91</v>
      </c>
      <c r="Z285" s="128" t="str">
        <f>Z284*2</f>
        <v>#N/A</v>
      </c>
      <c r="AA285" s="129" t="s">
        <v>93</v>
      </c>
      <c r="AB285" s="128" t="str">
        <f t="shared" si="547"/>
        <v>#N/A</v>
      </c>
      <c r="AC285" s="130">
        <f>COUNTIFS(F284:G284,"&gt;=2")+COUNTIFS(M284:N284,"&gt;=2")+COUNTIFS(K285:L285,"&gt;=2")+COUNTIFS(R285:S285,"&gt;=2")+COUNTIFS(T284:U284,"&gt;=2")</f>
        <v>0</v>
      </c>
      <c r="AD285" s="128" t="str">
        <f>AD284</f>
        <v>#N/A</v>
      </c>
      <c r="AE285" s="128" t="str">
        <f t="shared" si="548"/>
        <v>#N/A</v>
      </c>
      <c r="AF285" s="128"/>
      <c r="AG285" s="128" t="str">
        <f t="shared" si="549"/>
        <v>#N/A</v>
      </c>
      <c r="AH285" s="128" t="str">
        <f>VLOOKUP(C284,Tarif!G:H,2,FALSE)*AG285</f>
        <v>#N/A</v>
      </c>
      <c r="AI285" s="131" t="str">
        <f t="shared" si="550"/>
        <v>#N/A</v>
      </c>
      <c r="AJ285" s="132"/>
      <c r="AK285" s="134"/>
      <c r="AL285" s="133"/>
      <c r="AM285" s="90"/>
      <c r="AN285" s="91"/>
      <c r="AO285" s="315"/>
      <c r="AP285" s="315"/>
      <c r="AQ285" s="315"/>
      <c r="AR285" s="315"/>
      <c r="AS285" s="315"/>
      <c r="AT285" s="315"/>
      <c r="AU285" s="315"/>
      <c r="AV285" s="315"/>
      <c r="AW285" s="315"/>
      <c r="AX285" s="315"/>
      <c r="AY285" s="315"/>
      <c r="AZ285" s="315"/>
      <c r="BA285" s="315"/>
      <c r="BB285" s="315"/>
      <c r="BC285" s="315"/>
      <c r="BD285" s="315"/>
    </row>
    <row r="286" ht="15.75" hidden="1" customHeight="1">
      <c r="A286" s="67"/>
      <c r="B286" s="73"/>
      <c r="C286" s="73"/>
      <c r="D286" s="71"/>
      <c r="E286" s="68"/>
      <c r="F286" s="135"/>
      <c r="G286" s="136"/>
      <c r="H286" s="136"/>
      <c r="I286" s="136"/>
      <c r="J286" s="136"/>
      <c r="K286" s="136"/>
      <c r="L286" s="136"/>
      <c r="M286" s="136"/>
      <c r="N286" s="136"/>
      <c r="O286" s="136"/>
      <c r="P286" s="136"/>
      <c r="Q286" s="136"/>
      <c r="R286" s="136"/>
      <c r="S286" s="136"/>
      <c r="T286" s="136"/>
      <c r="U286" s="136"/>
      <c r="V286" s="138"/>
      <c r="W286" s="138"/>
      <c r="X286" s="139">
        <f>SUM(X284:X285)</f>
        <v>0</v>
      </c>
      <c r="Y286" s="140"/>
      <c r="Z286" s="141"/>
      <c r="AA286" s="140"/>
      <c r="AB286" s="142" t="str">
        <f t="shared" ref="AB286:AC286" si="551">SUM(AB284:AB285)</f>
        <v>#N/A</v>
      </c>
      <c r="AC286" s="143">
        <f t="shared" si="551"/>
        <v>0</v>
      </c>
      <c r="AD286" s="140"/>
      <c r="AE286" s="142" t="str">
        <f>SUM(AE284:AE285)</f>
        <v>#N/A</v>
      </c>
      <c r="AF286" s="142" t="s">
        <v>95</v>
      </c>
      <c r="AG286" s="142" t="str">
        <f t="shared" ref="AG286:AI286" si="552">SUM(AG284:AG285)</f>
        <v>#N/A</v>
      </c>
      <c r="AH286" s="142" t="str">
        <f t="shared" si="552"/>
        <v>#N/A</v>
      </c>
      <c r="AI286" s="144" t="str">
        <f t="shared" si="552"/>
        <v>#N/A</v>
      </c>
      <c r="AJ286" s="145"/>
      <c r="AK286" s="201"/>
      <c r="AL286" s="146" t="str">
        <f>VLOOKUP(D284,NIP!A:G,6,FALSE)</f>
        <v>#N/A</v>
      </c>
      <c r="AM286" s="122" t="str">
        <f>VLOOKUP(D284,NIP!A:G,5,FALSE)</f>
        <v>#N/A</v>
      </c>
      <c r="AN286" s="90" t="str">
        <f>AJ286-AM286</f>
        <v>#N/A</v>
      </c>
      <c r="AO286" s="316"/>
      <c r="AP286" s="316"/>
      <c r="AQ286" s="316"/>
      <c r="AR286" s="316"/>
      <c r="AS286" s="316"/>
      <c r="AT286" s="316"/>
      <c r="AU286" s="316"/>
      <c r="AV286" s="316"/>
      <c r="AW286" s="316"/>
      <c r="AX286" s="316"/>
      <c r="AY286" s="316"/>
      <c r="AZ286" s="316"/>
      <c r="BA286" s="316"/>
      <c r="BB286" s="316"/>
      <c r="BC286" s="316"/>
      <c r="BD286" s="316"/>
    </row>
    <row r="287" ht="15.75" hidden="1" customHeight="1">
      <c r="A287" s="202">
        <v>86.0</v>
      </c>
      <c r="B287" s="96" t="str">
        <f>VLOOKUP(D287,NIP!A:F,2,FALSE)</f>
        <v>#N/A</v>
      </c>
      <c r="C287" s="98" t="str">
        <f>VLOOKUP(D287,NIP!A:F,3,FALSE)</f>
        <v>#N/A</v>
      </c>
      <c r="D287" s="332"/>
      <c r="E287" s="103" t="str">
        <f>VLOOKUP(D287,NIP!A:F,4,FALSE)</f>
        <v>#N/A</v>
      </c>
      <c r="F287" s="104"/>
      <c r="G287" s="104"/>
      <c r="H287" s="104"/>
      <c r="I287" s="104"/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6">
        <f>SUM(F287:U287)+SUM(F288:T288)-W287</f>
        <v>0</v>
      </c>
      <c r="W287" s="106">
        <f>SUM(F287:G287)+SUM(M287:N287)+SUM(T287:U287)+SUM(K288:L288)+SUM(R288+S288)</f>
        <v>0</v>
      </c>
      <c r="X287" s="110">
        <f>+V287</f>
        <v>0</v>
      </c>
      <c r="Y287" s="113" t="s">
        <v>91</v>
      </c>
      <c r="Z287" s="113" t="str">
        <f>VLOOKUP(C287,Tarif!A:B,2,FALSE)</f>
        <v>#N/A</v>
      </c>
      <c r="AA287" s="114" t="s">
        <v>93</v>
      </c>
      <c r="AB287" s="113" t="str">
        <f t="shared" ref="AB287:AB288" si="553">X287*Z287</f>
        <v>#N/A</v>
      </c>
      <c r="AC287" s="116">
        <f>COUNTIFS(F287:U287,"&gt;=2")+COUNTIFS(F288:T288,"&gt;=2")-AC288</f>
        <v>0</v>
      </c>
      <c r="AD287" s="113" t="str">
        <f>VLOOKUP(C287,Tarif!D:E,2,FALSE)</f>
        <v>#N/A</v>
      </c>
      <c r="AE287" s="113" t="str">
        <f t="shared" ref="AE287:AE288" si="554">+AD287*AC287</f>
        <v>#N/A</v>
      </c>
      <c r="AF287" s="113"/>
      <c r="AG287" s="113" t="str">
        <f t="shared" ref="AG287:AG288" si="555">AB287+AE287</f>
        <v>#N/A</v>
      </c>
      <c r="AH287" s="113" t="str">
        <f>VLOOKUP(C287,Tarif!G:H,2,FALSE)*AG287</f>
        <v>#N/A</v>
      </c>
      <c r="AI287" s="118" t="str">
        <f t="shared" ref="AI287:AI288" si="556">AG287-AH287</f>
        <v>#N/A</v>
      </c>
      <c r="AJ287" s="159"/>
      <c r="AK287" s="200"/>
      <c r="AL287" s="121"/>
      <c r="AM287" s="90"/>
      <c r="AN287" s="91"/>
      <c r="AO287" s="315"/>
      <c r="AP287" s="315"/>
      <c r="AQ287" s="315"/>
      <c r="AR287" s="315"/>
      <c r="AS287" s="315"/>
      <c r="AT287" s="315"/>
      <c r="AU287" s="315"/>
      <c r="AV287" s="315"/>
      <c r="AW287" s="315"/>
      <c r="AX287" s="315"/>
      <c r="AY287" s="315"/>
      <c r="AZ287" s="315"/>
      <c r="BA287" s="315"/>
      <c r="BB287" s="315"/>
      <c r="BC287" s="315"/>
      <c r="BD287" s="315"/>
    </row>
    <row r="288" ht="15.75" hidden="1" customHeight="1">
      <c r="A288" s="41"/>
      <c r="B288" s="66"/>
      <c r="C288" s="66"/>
      <c r="D288" s="65"/>
      <c r="E288" s="42"/>
      <c r="F288" s="125"/>
      <c r="G288" s="125"/>
      <c r="H288" s="125"/>
      <c r="I288" s="125"/>
      <c r="J288" s="125"/>
      <c r="K288" s="125"/>
      <c r="L288" s="125"/>
      <c r="M288" s="125"/>
      <c r="N288" s="125"/>
      <c r="O288" s="125"/>
      <c r="P288" s="125"/>
      <c r="Q288" s="125"/>
      <c r="R288" s="125"/>
      <c r="S288" s="125"/>
      <c r="T288" s="125"/>
      <c r="U288" s="125"/>
      <c r="V288" s="126"/>
      <c r="W288" s="126"/>
      <c r="X288" s="127">
        <f>+W287</f>
        <v>0</v>
      </c>
      <c r="Y288" s="128" t="s">
        <v>91</v>
      </c>
      <c r="Z288" s="128" t="str">
        <f>Z287*2</f>
        <v>#N/A</v>
      </c>
      <c r="AA288" s="129" t="s">
        <v>93</v>
      </c>
      <c r="AB288" s="128" t="str">
        <f t="shared" si="553"/>
        <v>#N/A</v>
      </c>
      <c r="AC288" s="130">
        <f>COUNTIFS(F287:G287,"&gt;=2")+COUNTIFS(M287:N287,"&gt;=2")+COUNTIFS(K288:L288,"&gt;=2")+COUNTIFS(R288:S288,"&gt;=2")+COUNTIFS(T287:U287,"&gt;=2")</f>
        <v>0</v>
      </c>
      <c r="AD288" s="128" t="str">
        <f>AD287</f>
        <v>#N/A</v>
      </c>
      <c r="AE288" s="128" t="str">
        <f t="shared" si="554"/>
        <v>#N/A</v>
      </c>
      <c r="AF288" s="128"/>
      <c r="AG288" s="128" t="str">
        <f t="shared" si="555"/>
        <v>#N/A</v>
      </c>
      <c r="AH288" s="128" t="str">
        <f>VLOOKUP(C287,Tarif!G:H,2,FALSE)*AG288</f>
        <v>#N/A</v>
      </c>
      <c r="AI288" s="131" t="str">
        <f t="shared" si="556"/>
        <v>#N/A</v>
      </c>
      <c r="AJ288" s="132"/>
      <c r="AK288" s="134"/>
      <c r="AL288" s="133"/>
      <c r="AM288" s="90"/>
      <c r="AN288" s="91"/>
      <c r="AO288" s="315"/>
      <c r="AP288" s="315"/>
      <c r="AQ288" s="315"/>
      <c r="AR288" s="315"/>
      <c r="AS288" s="315"/>
      <c r="AT288" s="315"/>
      <c r="AU288" s="315"/>
      <c r="AV288" s="315"/>
      <c r="AW288" s="315"/>
      <c r="AX288" s="315"/>
      <c r="AY288" s="315"/>
      <c r="AZ288" s="315"/>
      <c r="BA288" s="315"/>
      <c r="BB288" s="315"/>
      <c r="BC288" s="315"/>
      <c r="BD288" s="315"/>
    </row>
    <row r="289" ht="15.75" hidden="1" customHeight="1">
      <c r="A289" s="67"/>
      <c r="B289" s="73"/>
      <c r="C289" s="73"/>
      <c r="D289" s="71"/>
      <c r="E289" s="68"/>
      <c r="F289" s="135"/>
      <c r="G289" s="136"/>
      <c r="H289" s="136"/>
      <c r="I289" s="136"/>
      <c r="J289" s="136"/>
      <c r="K289" s="136"/>
      <c r="L289" s="136"/>
      <c r="M289" s="136"/>
      <c r="N289" s="136"/>
      <c r="O289" s="136"/>
      <c r="P289" s="136"/>
      <c r="Q289" s="136"/>
      <c r="R289" s="136"/>
      <c r="S289" s="136"/>
      <c r="T289" s="136"/>
      <c r="U289" s="136"/>
      <c r="V289" s="138"/>
      <c r="W289" s="138"/>
      <c r="X289" s="139">
        <f>SUM(X287:X288)</f>
        <v>0</v>
      </c>
      <c r="Y289" s="140"/>
      <c r="Z289" s="141"/>
      <c r="AA289" s="140"/>
      <c r="AB289" s="142" t="str">
        <f t="shared" ref="AB289:AC289" si="557">SUM(AB287:AB288)</f>
        <v>#N/A</v>
      </c>
      <c r="AC289" s="143">
        <f t="shared" si="557"/>
        <v>0</v>
      </c>
      <c r="AD289" s="140"/>
      <c r="AE289" s="142" t="str">
        <f>SUM(AE287:AE288)</f>
        <v>#N/A</v>
      </c>
      <c r="AF289" s="142" t="s">
        <v>95</v>
      </c>
      <c r="AG289" s="142" t="str">
        <f t="shared" ref="AG289:AI289" si="558">SUM(AG287:AG288)</f>
        <v>#N/A</v>
      </c>
      <c r="AH289" s="142" t="str">
        <f t="shared" si="558"/>
        <v>#N/A</v>
      </c>
      <c r="AI289" s="144" t="str">
        <f t="shared" si="558"/>
        <v>#N/A</v>
      </c>
      <c r="AJ289" s="145"/>
      <c r="AK289" s="201"/>
      <c r="AL289" s="146" t="str">
        <f>VLOOKUP(D287,NIP!A:G,6,FALSE)</f>
        <v>#N/A</v>
      </c>
      <c r="AM289" s="122" t="str">
        <f>VLOOKUP(D287,NIP!A:G,5,FALSE)</f>
        <v>#N/A</v>
      </c>
      <c r="AN289" s="90" t="str">
        <f>AJ289-AM289</f>
        <v>#N/A</v>
      </c>
      <c r="AO289" s="316"/>
      <c r="AP289" s="316"/>
      <c r="AQ289" s="316"/>
      <c r="AR289" s="316"/>
      <c r="AS289" s="316"/>
      <c r="AT289" s="316"/>
      <c r="AU289" s="316"/>
      <c r="AV289" s="316"/>
      <c r="AW289" s="316"/>
      <c r="AX289" s="316"/>
      <c r="AY289" s="316"/>
      <c r="AZ289" s="316"/>
      <c r="BA289" s="316"/>
      <c r="BB289" s="316"/>
      <c r="BC289" s="316"/>
      <c r="BD289" s="316"/>
    </row>
    <row r="290" ht="15.75" hidden="1" customHeight="1">
      <c r="A290" s="93">
        <v>87.0</v>
      </c>
      <c r="B290" s="96" t="str">
        <f>VLOOKUP(D290,NIP!A:F,2,FALSE)</f>
        <v>#N/A</v>
      </c>
      <c r="C290" s="98" t="str">
        <f>VLOOKUP(D290,NIP!A:F,3,FALSE)</f>
        <v>#N/A</v>
      </c>
      <c r="D290" s="332"/>
      <c r="E290" s="103" t="str">
        <f>VLOOKUP(D290,NIP!A:F,4,FALSE)</f>
        <v>#N/A</v>
      </c>
      <c r="F290" s="104"/>
      <c r="G290" s="104"/>
      <c r="H290" s="104"/>
      <c r="I290" s="104"/>
      <c r="J290" s="104"/>
      <c r="K290" s="104"/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6">
        <f>SUM(F290:U290)+SUM(F291:T291)-W290</f>
        <v>0</v>
      </c>
      <c r="W290" s="106">
        <f>SUM(F290:G290)+SUM(M290:N290)+SUM(T290:U290)+SUM(K291:L291)+SUM(R291+S291)</f>
        <v>0</v>
      </c>
      <c r="X290" s="110">
        <f>+V290</f>
        <v>0</v>
      </c>
      <c r="Y290" s="113" t="s">
        <v>91</v>
      </c>
      <c r="Z290" s="113" t="str">
        <f>VLOOKUP(C290,Tarif!A:B,2,FALSE)</f>
        <v>#N/A</v>
      </c>
      <c r="AA290" s="114" t="s">
        <v>93</v>
      </c>
      <c r="AB290" s="113" t="str">
        <f t="shared" ref="AB290:AB291" si="559">X290*Z290</f>
        <v>#N/A</v>
      </c>
      <c r="AC290" s="116">
        <f>COUNTIFS(F290:U290,"&gt;=2")+COUNTIFS(F291:T291,"&gt;=2")-AC291</f>
        <v>0</v>
      </c>
      <c r="AD290" s="113" t="str">
        <f>VLOOKUP(C290,Tarif!D:E,2,FALSE)</f>
        <v>#N/A</v>
      </c>
      <c r="AE290" s="113" t="str">
        <f t="shared" ref="AE290:AE291" si="560">+AD290*AC290</f>
        <v>#N/A</v>
      </c>
      <c r="AF290" s="113"/>
      <c r="AG290" s="113" t="str">
        <f t="shared" ref="AG290:AG291" si="561">AB290+AE290</f>
        <v>#N/A</v>
      </c>
      <c r="AH290" s="113" t="str">
        <f>VLOOKUP(C290,Tarif!G:H,2,FALSE)*AG290</f>
        <v>#N/A</v>
      </c>
      <c r="AI290" s="118" t="str">
        <f t="shared" ref="AI290:AI291" si="562">AG290-AH290</f>
        <v>#N/A</v>
      </c>
      <c r="AJ290" s="159"/>
      <c r="AK290" s="200"/>
      <c r="AL290" s="121"/>
      <c r="AM290" s="90"/>
      <c r="AN290" s="91"/>
      <c r="AO290" s="315"/>
      <c r="AP290" s="315"/>
      <c r="AQ290" s="315"/>
      <c r="AR290" s="315"/>
      <c r="AS290" s="315"/>
      <c r="AT290" s="315"/>
      <c r="AU290" s="315"/>
      <c r="AV290" s="315"/>
      <c r="AW290" s="315"/>
      <c r="AX290" s="315"/>
      <c r="AY290" s="315"/>
      <c r="AZ290" s="315"/>
      <c r="BA290" s="315"/>
      <c r="BB290" s="315"/>
      <c r="BC290" s="315"/>
      <c r="BD290" s="315"/>
    </row>
    <row r="291" ht="15.75" hidden="1" customHeight="1">
      <c r="A291" s="41"/>
      <c r="B291" s="66"/>
      <c r="C291" s="66"/>
      <c r="D291" s="65"/>
      <c r="E291" s="42"/>
      <c r="F291" s="125"/>
      <c r="G291" s="125"/>
      <c r="H291" s="125"/>
      <c r="I291" s="125"/>
      <c r="J291" s="125"/>
      <c r="K291" s="125"/>
      <c r="L291" s="125"/>
      <c r="M291" s="125"/>
      <c r="N291" s="125"/>
      <c r="O291" s="125"/>
      <c r="P291" s="125"/>
      <c r="Q291" s="125"/>
      <c r="R291" s="125"/>
      <c r="S291" s="125"/>
      <c r="T291" s="125"/>
      <c r="U291" s="125"/>
      <c r="V291" s="126"/>
      <c r="W291" s="126"/>
      <c r="X291" s="127">
        <f>+W290</f>
        <v>0</v>
      </c>
      <c r="Y291" s="128" t="s">
        <v>91</v>
      </c>
      <c r="Z291" s="128" t="str">
        <f>Z290*2</f>
        <v>#N/A</v>
      </c>
      <c r="AA291" s="129" t="s">
        <v>93</v>
      </c>
      <c r="AB291" s="128" t="str">
        <f t="shared" si="559"/>
        <v>#N/A</v>
      </c>
      <c r="AC291" s="130">
        <f>COUNTIFS(F290:G290,"&gt;=2")+COUNTIFS(M290:N290,"&gt;=2")+COUNTIFS(K291:L291,"&gt;=2")+COUNTIFS(R291:S291,"&gt;=2")+COUNTIFS(T290:U290,"&gt;=2")</f>
        <v>0</v>
      </c>
      <c r="AD291" s="128" t="str">
        <f>AD290</f>
        <v>#N/A</v>
      </c>
      <c r="AE291" s="128" t="str">
        <f t="shared" si="560"/>
        <v>#N/A</v>
      </c>
      <c r="AF291" s="128"/>
      <c r="AG291" s="128" t="str">
        <f t="shared" si="561"/>
        <v>#N/A</v>
      </c>
      <c r="AH291" s="128" t="str">
        <f>VLOOKUP(C290,Tarif!G:H,2,FALSE)*AG291</f>
        <v>#N/A</v>
      </c>
      <c r="AI291" s="131" t="str">
        <f t="shared" si="562"/>
        <v>#N/A</v>
      </c>
      <c r="AJ291" s="132"/>
      <c r="AK291" s="134"/>
      <c r="AL291" s="133"/>
      <c r="AM291" s="90"/>
      <c r="AN291" s="91"/>
      <c r="AO291" s="315"/>
      <c r="AP291" s="315"/>
      <c r="AQ291" s="315"/>
      <c r="AR291" s="315"/>
      <c r="AS291" s="315"/>
      <c r="AT291" s="315"/>
      <c r="AU291" s="315"/>
      <c r="AV291" s="315"/>
      <c r="AW291" s="315"/>
      <c r="AX291" s="315"/>
      <c r="AY291" s="315"/>
      <c r="AZ291" s="315"/>
      <c r="BA291" s="315"/>
      <c r="BB291" s="315"/>
      <c r="BC291" s="315"/>
      <c r="BD291" s="315"/>
    </row>
    <row r="292" ht="15.75" hidden="1" customHeight="1">
      <c r="A292" s="67"/>
      <c r="B292" s="73"/>
      <c r="C292" s="73"/>
      <c r="D292" s="71"/>
      <c r="E292" s="68"/>
      <c r="F292" s="135"/>
      <c r="G292" s="136"/>
      <c r="H292" s="136"/>
      <c r="I292" s="136"/>
      <c r="J292" s="136"/>
      <c r="K292" s="136"/>
      <c r="L292" s="136"/>
      <c r="M292" s="136"/>
      <c r="N292" s="136"/>
      <c r="O292" s="136"/>
      <c r="P292" s="136"/>
      <c r="Q292" s="136"/>
      <c r="R292" s="136"/>
      <c r="S292" s="136"/>
      <c r="T292" s="136"/>
      <c r="U292" s="136"/>
      <c r="V292" s="138"/>
      <c r="W292" s="138"/>
      <c r="X292" s="139">
        <f>SUM(X290:X291)</f>
        <v>0</v>
      </c>
      <c r="Y292" s="140"/>
      <c r="Z292" s="141"/>
      <c r="AA292" s="140"/>
      <c r="AB292" s="142" t="str">
        <f t="shared" ref="AB292:AC292" si="563">SUM(AB290:AB291)</f>
        <v>#N/A</v>
      </c>
      <c r="AC292" s="143">
        <f t="shared" si="563"/>
        <v>0</v>
      </c>
      <c r="AD292" s="140"/>
      <c r="AE292" s="142" t="str">
        <f>SUM(AE290:AE291)</f>
        <v>#N/A</v>
      </c>
      <c r="AF292" s="142" t="s">
        <v>95</v>
      </c>
      <c r="AG292" s="142" t="str">
        <f t="shared" ref="AG292:AI292" si="564">SUM(AG290:AG291)</f>
        <v>#N/A</v>
      </c>
      <c r="AH292" s="142" t="str">
        <f t="shared" si="564"/>
        <v>#N/A</v>
      </c>
      <c r="AI292" s="144" t="str">
        <f t="shared" si="564"/>
        <v>#N/A</v>
      </c>
      <c r="AJ292" s="145"/>
      <c r="AK292" s="201"/>
      <c r="AL292" s="146" t="str">
        <f>VLOOKUP(D290,NIP!A:G,6,FALSE)</f>
        <v>#N/A</v>
      </c>
      <c r="AM292" s="122" t="str">
        <f>VLOOKUP(D290,NIP!A:G,5,FALSE)</f>
        <v>#N/A</v>
      </c>
      <c r="AN292" s="90" t="str">
        <f>AJ292-AM292</f>
        <v>#N/A</v>
      </c>
      <c r="AO292" s="316"/>
      <c r="AP292" s="316"/>
      <c r="AQ292" s="316"/>
      <c r="AR292" s="316"/>
      <c r="AS292" s="316"/>
      <c r="AT292" s="316"/>
      <c r="AU292" s="316"/>
      <c r="AV292" s="316"/>
      <c r="AW292" s="316"/>
      <c r="AX292" s="316"/>
      <c r="AY292" s="316"/>
      <c r="AZ292" s="316"/>
      <c r="BA292" s="316"/>
      <c r="BB292" s="316"/>
      <c r="BC292" s="316"/>
      <c r="BD292" s="316"/>
    </row>
    <row r="293" ht="15.75" hidden="1" customHeight="1">
      <c r="A293" s="202">
        <v>88.0</v>
      </c>
      <c r="B293" s="96" t="str">
        <f>VLOOKUP(D293,NIP!A:F,2,FALSE)</f>
        <v>#N/A</v>
      </c>
      <c r="C293" s="98" t="str">
        <f>VLOOKUP(D293,NIP!A:F,3,FALSE)</f>
        <v>#N/A</v>
      </c>
      <c r="D293" s="332"/>
      <c r="E293" s="103" t="str">
        <f>VLOOKUP(D293,NIP!A:F,4,FALSE)</f>
        <v>#N/A</v>
      </c>
      <c r="F293" s="104"/>
      <c r="G293" s="104"/>
      <c r="H293" s="104"/>
      <c r="I293" s="104"/>
      <c r="J293" s="104"/>
      <c r="K293" s="104"/>
      <c r="L293" s="104"/>
      <c r="M293" s="104"/>
      <c r="N293" s="104"/>
      <c r="O293" s="104"/>
      <c r="P293" s="104"/>
      <c r="Q293" s="104"/>
      <c r="R293" s="104"/>
      <c r="S293" s="104"/>
      <c r="T293" s="104"/>
      <c r="U293" s="104"/>
      <c r="V293" s="106">
        <f>SUM(F293:U293)+SUM(F294:T294)-W293</f>
        <v>0</v>
      </c>
      <c r="W293" s="106">
        <f>SUM(F293:G293)+SUM(M293:N293)+SUM(T293:U293)+SUM(K294:L294)+SUM(R294+S294)</f>
        <v>0</v>
      </c>
      <c r="X293" s="110">
        <f>+V293</f>
        <v>0</v>
      </c>
      <c r="Y293" s="113" t="s">
        <v>91</v>
      </c>
      <c r="Z293" s="113" t="str">
        <f>VLOOKUP(C293,Tarif!A:B,2,FALSE)</f>
        <v>#N/A</v>
      </c>
      <c r="AA293" s="114" t="s">
        <v>93</v>
      </c>
      <c r="AB293" s="113" t="str">
        <f t="shared" ref="AB293:AB294" si="565">X293*Z293</f>
        <v>#N/A</v>
      </c>
      <c r="AC293" s="116">
        <f>COUNTIFS(F293:U293,"&gt;=2")+COUNTIFS(F294:T294,"&gt;=2")-AC294</f>
        <v>0</v>
      </c>
      <c r="AD293" s="113" t="str">
        <f>VLOOKUP(C293,Tarif!D:E,2,FALSE)</f>
        <v>#N/A</v>
      </c>
      <c r="AE293" s="113" t="str">
        <f t="shared" ref="AE293:AE294" si="566">+AD293*AC293</f>
        <v>#N/A</v>
      </c>
      <c r="AF293" s="113"/>
      <c r="AG293" s="113" t="str">
        <f t="shared" ref="AG293:AG294" si="567">AB293+AE293</f>
        <v>#N/A</v>
      </c>
      <c r="AH293" s="113" t="str">
        <f>VLOOKUP(C293,Tarif!G:H,2,FALSE)*AG293</f>
        <v>#N/A</v>
      </c>
      <c r="AI293" s="118" t="str">
        <f t="shared" ref="AI293:AI294" si="568">AG293-AH293</f>
        <v>#N/A</v>
      </c>
      <c r="AJ293" s="159"/>
      <c r="AK293" s="200"/>
      <c r="AL293" s="121"/>
      <c r="AM293" s="90"/>
      <c r="AN293" s="91"/>
      <c r="AO293" s="315"/>
      <c r="AP293" s="315"/>
      <c r="AQ293" s="315"/>
      <c r="AR293" s="315"/>
      <c r="AS293" s="315"/>
      <c r="AT293" s="315"/>
      <c r="AU293" s="315"/>
      <c r="AV293" s="315"/>
      <c r="AW293" s="315"/>
      <c r="AX293" s="315"/>
      <c r="AY293" s="315"/>
      <c r="AZ293" s="315"/>
      <c r="BA293" s="315"/>
      <c r="BB293" s="315"/>
      <c r="BC293" s="315"/>
      <c r="BD293" s="315"/>
    </row>
    <row r="294" ht="15.75" hidden="1" customHeight="1">
      <c r="A294" s="41"/>
      <c r="B294" s="66"/>
      <c r="C294" s="66"/>
      <c r="D294" s="65"/>
      <c r="E294" s="42"/>
      <c r="F294" s="125"/>
      <c r="G294" s="125"/>
      <c r="H294" s="125"/>
      <c r="I294" s="125"/>
      <c r="J294" s="125"/>
      <c r="K294" s="125"/>
      <c r="L294" s="125"/>
      <c r="M294" s="125"/>
      <c r="N294" s="125"/>
      <c r="O294" s="125"/>
      <c r="P294" s="125"/>
      <c r="Q294" s="125"/>
      <c r="R294" s="125"/>
      <c r="S294" s="125"/>
      <c r="T294" s="125"/>
      <c r="U294" s="125"/>
      <c r="V294" s="126"/>
      <c r="W294" s="126"/>
      <c r="X294" s="127">
        <f>+W293</f>
        <v>0</v>
      </c>
      <c r="Y294" s="128" t="s">
        <v>91</v>
      </c>
      <c r="Z294" s="128" t="str">
        <f>Z293*2</f>
        <v>#N/A</v>
      </c>
      <c r="AA294" s="129" t="s">
        <v>93</v>
      </c>
      <c r="AB294" s="128" t="str">
        <f t="shared" si="565"/>
        <v>#N/A</v>
      </c>
      <c r="AC294" s="130">
        <f>COUNTIFS(F293:G293,"&gt;=2")+COUNTIFS(M293:N293,"&gt;=2")+COUNTIFS(K294:L294,"&gt;=2")+COUNTIFS(R294:S294,"&gt;=2")+COUNTIFS(T293:U293,"&gt;=2")</f>
        <v>0</v>
      </c>
      <c r="AD294" s="128" t="str">
        <f>AD293</f>
        <v>#N/A</v>
      </c>
      <c r="AE294" s="128" t="str">
        <f t="shared" si="566"/>
        <v>#N/A</v>
      </c>
      <c r="AF294" s="128"/>
      <c r="AG294" s="128" t="str">
        <f t="shared" si="567"/>
        <v>#N/A</v>
      </c>
      <c r="AH294" s="128" t="str">
        <f>VLOOKUP(C293,Tarif!G:H,2,FALSE)*AG294</f>
        <v>#N/A</v>
      </c>
      <c r="AI294" s="131" t="str">
        <f t="shared" si="568"/>
        <v>#N/A</v>
      </c>
      <c r="AJ294" s="132"/>
      <c r="AK294" s="134"/>
      <c r="AL294" s="133"/>
      <c r="AM294" s="90"/>
      <c r="AN294" s="91"/>
      <c r="AO294" s="315"/>
      <c r="AP294" s="315"/>
      <c r="AQ294" s="315"/>
      <c r="AR294" s="315"/>
      <c r="AS294" s="315"/>
      <c r="AT294" s="315"/>
      <c r="AU294" s="315"/>
      <c r="AV294" s="315"/>
      <c r="AW294" s="315"/>
      <c r="AX294" s="315"/>
      <c r="AY294" s="315"/>
      <c r="AZ294" s="315"/>
      <c r="BA294" s="315"/>
      <c r="BB294" s="315"/>
      <c r="BC294" s="315"/>
      <c r="BD294" s="315"/>
    </row>
    <row r="295" ht="15.75" hidden="1" customHeight="1">
      <c r="A295" s="67"/>
      <c r="B295" s="73"/>
      <c r="C295" s="73"/>
      <c r="D295" s="71"/>
      <c r="E295" s="68"/>
      <c r="F295" s="135"/>
      <c r="G295" s="136"/>
      <c r="H295" s="136"/>
      <c r="I295" s="136"/>
      <c r="J295" s="136"/>
      <c r="K295" s="136"/>
      <c r="L295" s="136"/>
      <c r="M295" s="136"/>
      <c r="N295" s="136"/>
      <c r="O295" s="136"/>
      <c r="P295" s="136"/>
      <c r="Q295" s="136"/>
      <c r="R295" s="136"/>
      <c r="S295" s="136"/>
      <c r="T295" s="136"/>
      <c r="U295" s="136"/>
      <c r="V295" s="138"/>
      <c r="W295" s="138"/>
      <c r="X295" s="139">
        <f>SUM(X293:X294)</f>
        <v>0</v>
      </c>
      <c r="Y295" s="140"/>
      <c r="Z295" s="141"/>
      <c r="AA295" s="140"/>
      <c r="AB295" s="142" t="str">
        <f t="shared" ref="AB295:AC295" si="569">SUM(AB293:AB294)</f>
        <v>#N/A</v>
      </c>
      <c r="AC295" s="143">
        <f t="shared" si="569"/>
        <v>0</v>
      </c>
      <c r="AD295" s="140"/>
      <c r="AE295" s="142" t="str">
        <f>SUM(AE293:AE294)</f>
        <v>#N/A</v>
      </c>
      <c r="AF295" s="142" t="s">
        <v>95</v>
      </c>
      <c r="AG295" s="142" t="str">
        <f t="shared" ref="AG295:AI295" si="570">SUM(AG293:AG294)</f>
        <v>#N/A</v>
      </c>
      <c r="AH295" s="142" t="str">
        <f t="shared" si="570"/>
        <v>#N/A</v>
      </c>
      <c r="AI295" s="144" t="str">
        <f t="shared" si="570"/>
        <v>#N/A</v>
      </c>
      <c r="AJ295" s="145"/>
      <c r="AK295" s="201"/>
      <c r="AL295" s="146" t="str">
        <f>VLOOKUP(D293,NIP!A:G,6,FALSE)</f>
        <v>#N/A</v>
      </c>
      <c r="AM295" s="122" t="str">
        <f>VLOOKUP(D293,NIP!A:G,5,FALSE)</f>
        <v>#N/A</v>
      </c>
      <c r="AN295" s="90" t="str">
        <f>AJ295-AM295</f>
        <v>#N/A</v>
      </c>
      <c r="AO295" s="316"/>
      <c r="AP295" s="316"/>
      <c r="AQ295" s="316"/>
      <c r="AR295" s="316"/>
      <c r="AS295" s="316"/>
      <c r="AT295" s="316"/>
      <c r="AU295" s="316"/>
      <c r="AV295" s="316"/>
      <c r="AW295" s="316"/>
      <c r="AX295" s="316"/>
      <c r="AY295" s="316"/>
      <c r="AZ295" s="316"/>
      <c r="BA295" s="316"/>
      <c r="BB295" s="316"/>
      <c r="BC295" s="316"/>
      <c r="BD295" s="316"/>
    </row>
    <row r="296" ht="15.75" hidden="1" customHeight="1">
      <c r="A296" s="93">
        <v>89.0</v>
      </c>
      <c r="B296" s="96" t="str">
        <f>VLOOKUP(D296,NIP!A:F,2,FALSE)</f>
        <v>#N/A</v>
      </c>
      <c r="C296" s="98" t="str">
        <f>VLOOKUP(D296,NIP!A:F,3,FALSE)</f>
        <v>#N/A</v>
      </c>
      <c r="D296" s="332"/>
      <c r="E296" s="103" t="str">
        <f>VLOOKUP(D296,NIP!A:F,4,FALSE)</f>
        <v>#N/A</v>
      </c>
      <c r="F296" s="104"/>
      <c r="G296" s="104"/>
      <c r="H296" s="104"/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6">
        <f>SUM(F296:U296)+SUM(F297:T297)-W296</f>
        <v>0</v>
      </c>
      <c r="W296" s="106">
        <f>SUM(F296:G296)+SUM(M296:N296)+SUM(T296:U296)+SUM(K297:L297)+SUM(R297+S297)</f>
        <v>0</v>
      </c>
      <c r="X296" s="110">
        <f>+V296</f>
        <v>0</v>
      </c>
      <c r="Y296" s="113" t="s">
        <v>91</v>
      </c>
      <c r="Z296" s="113" t="str">
        <f>VLOOKUP(C296,Tarif!A:B,2,FALSE)</f>
        <v>#N/A</v>
      </c>
      <c r="AA296" s="114" t="s">
        <v>93</v>
      </c>
      <c r="AB296" s="113" t="str">
        <f t="shared" ref="AB296:AB297" si="571">X296*Z296</f>
        <v>#N/A</v>
      </c>
      <c r="AC296" s="116">
        <f>COUNTIFS(F296:U296,"&gt;=2")+COUNTIFS(F297:T297,"&gt;=2")-AC297</f>
        <v>0</v>
      </c>
      <c r="AD296" s="113" t="str">
        <f>VLOOKUP(C296,Tarif!D:E,2,FALSE)</f>
        <v>#N/A</v>
      </c>
      <c r="AE296" s="113" t="str">
        <f t="shared" ref="AE296:AE297" si="572">+AD296*AC296</f>
        <v>#N/A</v>
      </c>
      <c r="AF296" s="113"/>
      <c r="AG296" s="113" t="str">
        <f t="shared" ref="AG296:AG297" si="573">AB296+AE296</f>
        <v>#N/A</v>
      </c>
      <c r="AH296" s="113" t="str">
        <f>VLOOKUP(C296,Tarif!G:H,2,FALSE)*AG296</f>
        <v>#N/A</v>
      </c>
      <c r="AI296" s="118" t="str">
        <f t="shared" ref="AI296:AI297" si="574">AG296-AH296</f>
        <v>#N/A</v>
      </c>
      <c r="AJ296" s="159"/>
      <c r="AK296" s="200"/>
      <c r="AL296" s="121"/>
      <c r="AM296" s="90"/>
      <c r="AN296" s="91"/>
      <c r="AO296" s="315"/>
      <c r="AP296" s="315"/>
      <c r="AQ296" s="315"/>
      <c r="AR296" s="315"/>
      <c r="AS296" s="315"/>
      <c r="AT296" s="315"/>
      <c r="AU296" s="315"/>
      <c r="AV296" s="315"/>
      <c r="AW296" s="315"/>
      <c r="AX296" s="315"/>
      <c r="AY296" s="315"/>
      <c r="AZ296" s="315"/>
      <c r="BA296" s="315"/>
      <c r="BB296" s="315"/>
      <c r="BC296" s="315"/>
      <c r="BD296" s="315"/>
    </row>
    <row r="297" ht="15.75" hidden="1" customHeight="1">
      <c r="A297" s="41"/>
      <c r="B297" s="66"/>
      <c r="C297" s="66"/>
      <c r="D297" s="65"/>
      <c r="E297" s="42"/>
      <c r="F297" s="125"/>
      <c r="G297" s="125"/>
      <c r="H297" s="125"/>
      <c r="I297" s="125"/>
      <c r="J297" s="125"/>
      <c r="K297" s="125"/>
      <c r="L297" s="125"/>
      <c r="M297" s="125"/>
      <c r="N297" s="125"/>
      <c r="O297" s="125"/>
      <c r="P297" s="125"/>
      <c r="Q297" s="125"/>
      <c r="R297" s="125"/>
      <c r="S297" s="125"/>
      <c r="T297" s="125"/>
      <c r="U297" s="125"/>
      <c r="V297" s="126"/>
      <c r="W297" s="126"/>
      <c r="X297" s="127">
        <f>+W296</f>
        <v>0</v>
      </c>
      <c r="Y297" s="128" t="s">
        <v>91</v>
      </c>
      <c r="Z297" s="128" t="str">
        <f>Z296*2</f>
        <v>#N/A</v>
      </c>
      <c r="AA297" s="129" t="s">
        <v>93</v>
      </c>
      <c r="AB297" s="128" t="str">
        <f t="shared" si="571"/>
        <v>#N/A</v>
      </c>
      <c r="AC297" s="130">
        <f>COUNTIFS(F296:G296,"&gt;=2")+COUNTIFS(M296:N296,"&gt;=2")+COUNTIFS(K297:L297,"&gt;=2")+COUNTIFS(R297:S297,"&gt;=2")+COUNTIFS(T296:U296,"&gt;=2")</f>
        <v>0</v>
      </c>
      <c r="AD297" s="128" t="str">
        <f>AD296</f>
        <v>#N/A</v>
      </c>
      <c r="AE297" s="128" t="str">
        <f t="shared" si="572"/>
        <v>#N/A</v>
      </c>
      <c r="AF297" s="128"/>
      <c r="AG297" s="128" t="str">
        <f t="shared" si="573"/>
        <v>#N/A</v>
      </c>
      <c r="AH297" s="128" t="str">
        <f>VLOOKUP(C296,Tarif!G:H,2,FALSE)*AG297</f>
        <v>#N/A</v>
      </c>
      <c r="AI297" s="131" t="str">
        <f t="shared" si="574"/>
        <v>#N/A</v>
      </c>
      <c r="AJ297" s="132"/>
      <c r="AK297" s="134"/>
      <c r="AL297" s="133"/>
      <c r="AM297" s="90"/>
      <c r="AN297" s="91"/>
      <c r="AO297" s="315"/>
      <c r="AP297" s="315"/>
      <c r="AQ297" s="315"/>
      <c r="AR297" s="315"/>
      <c r="AS297" s="315"/>
      <c r="AT297" s="315"/>
      <c r="AU297" s="315"/>
      <c r="AV297" s="315"/>
      <c r="AW297" s="315"/>
      <c r="AX297" s="315"/>
      <c r="AY297" s="315"/>
      <c r="AZ297" s="315"/>
      <c r="BA297" s="315"/>
      <c r="BB297" s="315"/>
      <c r="BC297" s="315"/>
      <c r="BD297" s="315"/>
    </row>
    <row r="298" ht="15.75" hidden="1" customHeight="1">
      <c r="A298" s="67"/>
      <c r="B298" s="73"/>
      <c r="C298" s="73"/>
      <c r="D298" s="71"/>
      <c r="E298" s="68"/>
      <c r="F298" s="135"/>
      <c r="G298" s="136"/>
      <c r="H298" s="136"/>
      <c r="I298" s="136"/>
      <c r="J298" s="136"/>
      <c r="K298" s="136"/>
      <c r="L298" s="136"/>
      <c r="M298" s="136"/>
      <c r="N298" s="136"/>
      <c r="O298" s="136"/>
      <c r="P298" s="136"/>
      <c r="Q298" s="136"/>
      <c r="R298" s="136"/>
      <c r="S298" s="136"/>
      <c r="T298" s="136"/>
      <c r="U298" s="136"/>
      <c r="V298" s="138"/>
      <c r="W298" s="138"/>
      <c r="X298" s="139">
        <f>SUM(X296:X297)</f>
        <v>0</v>
      </c>
      <c r="Y298" s="140"/>
      <c r="Z298" s="141"/>
      <c r="AA298" s="140"/>
      <c r="AB298" s="142" t="str">
        <f t="shared" ref="AB298:AC298" si="575">SUM(AB296:AB297)</f>
        <v>#N/A</v>
      </c>
      <c r="AC298" s="143">
        <f t="shared" si="575"/>
        <v>0</v>
      </c>
      <c r="AD298" s="140"/>
      <c r="AE298" s="142" t="str">
        <f>SUM(AE296:AE297)</f>
        <v>#N/A</v>
      </c>
      <c r="AF298" s="142" t="s">
        <v>95</v>
      </c>
      <c r="AG298" s="142" t="str">
        <f t="shared" ref="AG298:AI298" si="576">SUM(AG296:AG297)</f>
        <v>#N/A</v>
      </c>
      <c r="AH298" s="142" t="str">
        <f t="shared" si="576"/>
        <v>#N/A</v>
      </c>
      <c r="AI298" s="144" t="str">
        <f t="shared" si="576"/>
        <v>#N/A</v>
      </c>
      <c r="AJ298" s="145"/>
      <c r="AK298" s="201"/>
      <c r="AL298" s="146" t="str">
        <f>VLOOKUP(D296,NIP!A:G,6,FALSE)</f>
        <v>#N/A</v>
      </c>
      <c r="AM298" s="122" t="str">
        <f>VLOOKUP(D296,NIP!A:G,5,FALSE)</f>
        <v>#N/A</v>
      </c>
      <c r="AN298" s="90" t="str">
        <f>AJ298-AM298</f>
        <v>#N/A</v>
      </c>
      <c r="AO298" s="316"/>
      <c r="AP298" s="316"/>
      <c r="AQ298" s="316"/>
      <c r="AR298" s="316"/>
      <c r="AS298" s="316"/>
      <c r="AT298" s="316"/>
      <c r="AU298" s="316"/>
      <c r="AV298" s="316"/>
      <c r="AW298" s="316"/>
      <c r="AX298" s="316"/>
      <c r="AY298" s="316"/>
      <c r="AZ298" s="316"/>
      <c r="BA298" s="316"/>
      <c r="BB298" s="316"/>
      <c r="BC298" s="316"/>
      <c r="BD298" s="316"/>
    </row>
    <row r="299" ht="15.75" hidden="1" customHeight="1">
      <c r="A299" s="202">
        <v>90.0</v>
      </c>
      <c r="B299" s="96" t="str">
        <f>VLOOKUP(D299,NIP!A:F,2,FALSE)</f>
        <v>#N/A</v>
      </c>
      <c r="C299" s="98" t="str">
        <f>VLOOKUP(D299,NIP!A:F,3,FALSE)</f>
        <v>#N/A</v>
      </c>
      <c r="D299" s="332"/>
      <c r="E299" s="103" t="str">
        <f>VLOOKUP(D299,NIP!A:F,4,FALSE)</f>
        <v>#N/A</v>
      </c>
      <c r="F299" s="104"/>
      <c r="G299" s="104"/>
      <c r="H299" s="104"/>
      <c r="I299" s="104"/>
      <c r="J299" s="104"/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106">
        <f>SUM(F299:U299)+SUM(F300:T300)-W299</f>
        <v>0</v>
      </c>
      <c r="W299" s="106">
        <f>SUM(F299:G299)+SUM(M299:N299)+SUM(T299:U299)+SUM(K300:L300)+SUM(R300+S300)</f>
        <v>0</v>
      </c>
      <c r="X299" s="110">
        <f>+V299</f>
        <v>0</v>
      </c>
      <c r="Y299" s="113" t="s">
        <v>91</v>
      </c>
      <c r="Z299" s="113" t="str">
        <f>VLOOKUP(C299,Tarif!A:B,2,FALSE)</f>
        <v>#N/A</v>
      </c>
      <c r="AA299" s="114" t="s">
        <v>93</v>
      </c>
      <c r="AB299" s="113" t="str">
        <f t="shared" ref="AB299:AB300" si="577">X299*Z299</f>
        <v>#N/A</v>
      </c>
      <c r="AC299" s="116">
        <f>COUNTIFS(F299:U299,"&gt;=2")+COUNTIFS(F300:T300,"&gt;=2")-AC300</f>
        <v>0</v>
      </c>
      <c r="AD299" s="113" t="str">
        <f>VLOOKUP(C299,Tarif!D:E,2,FALSE)</f>
        <v>#N/A</v>
      </c>
      <c r="AE299" s="113" t="str">
        <f t="shared" ref="AE299:AE300" si="578">+AD299*AC299</f>
        <v>#N/A</v>
      </c>
      <c r="AF299" s="113"/>
      <c r="AG299" s="113" t="str">
        <f t="shared" ref="AG299:AG300" si="579">AB299+AE299</f>
        <v>#N/A</v>
      </c>
      <c r="AH299" s="113" t="str">
        <f>VLOOKUP(C299,Tarif!G:H,2,FALSE)*AG299</f>
        <v>#N/A</v>
      </c>
      <c r="AI299" s="118" t="str">
        <f t="shared" ref="AI299:AI300" si="580">AG299-AH299</f>
        <v>#N/A</v>
      </c>
      <c r="AJ299" s="159"/>
      <c r="AK299" s="200"/>
      <c r="AL299" s="121"/>
      <c r="AM299" s="90"/>
      <c r="AN299" s="91"/>
      <c r="AO299" s="315"/>
      <c r="AP299" s="315"/>
      <c r="AQ299" s="315"/>
      <c r="AR299" s="315"/>
      <c r="AS299" s="315"/>
      <c r="AT299" s="315"/>
      <c r="AU299" s="315"/>
      <c r="AV299" s="315"/>
      <c r="AW299" s="315"/>
      <c r="AX299" s="315"/>
      <c r="AY299" s="315"/>
      <c r="AZ299" s="315"/>
      <c r="BA299" s="315"/>
      <c r="BB299" s="315"/>
      <c r="BC299" s="315"/>
      <c r="BD299" s="315"/>
    </row>
    <row r="300" ht="15.75" hidden="1" customHeight="1">
      <c r="A300" s="41"/>
      <c r="B300" s="66"/>
      <c r="C300" s="66"/>
      <c r="D300" s="65"/>
      <c r="E300" s="42"/>
      <c r="F300" s="125"/>
      <c r="G300" s="125"/>
      <c r="H300" s="125"/>
      <c r="I300" s="125"/>
      <c r="J300" s="125"/>
      <c r="K300" s="125"/>
      <c r="L300" s="125"/>
      <c r="M300" s="125"/>
      <c r="N300" s="125"/>
      <c r="O300" s="125"/>
      <c r="P300" s="125"/>
      <c r="Q300" s="125"/>
      <c r="R300" s="125"/>
      <c r="S300" s="125"/>
      <c r="T300" s="125"/>
      <c r="U300" s="125"/>
      <c r="V300" s="126"/>
      <c r="W300" s="126"/>
      <c r="X300" s="127">
        <f>+W299</f>
        <v>0</v>
      </c>
      <c r="Y300" s="128" t="s">
        <v>91</v>
      </c>
      <c r="Z300" s="128" t="str">
        <f>Z299*2</f>
        <v>#N/A</v>
      </c>
      <c r="AA300" s="129" t="s">
        <v>93</v>
      </c>
      <c r="AB300" s="128" t="str">
        <f t="shared" si="577"/>
        <v>#N/A</v>
      </c>
      <c r="AC300" s="130">
        <f>COUNTIFS(F299:G299,"&gt;=2")+COUNTIFS(M299:N299,"&gt;=2")+COUNTIFS(K300:L300,"&gt;=2")+COUNTIFS(R300:S300,"&gt;=2")+COUNTIFS(T299:U299,"&gt;=2")</f>
        <v>0</v>
      </c>
      <c r="AD300" s="128" t="str">
        <f>AD299</f>
        <v>#N/A</v>
      </c>
      <c r="AE300" s="128" t="str">
        <f t="shared" si="578"/>
        <v>#N/A</v>
      </c>
      <c r="AF300" s="128"/>
      <c r="AG300" s="128" t="str">
        <f t="shared" si="579"/>
        <v>#N/A</v>
      </c>
      <c r="AH300" s="128" t="str">
        <f>VLOOKUP(C299,Tarif!G:H,2,FALSE)*AG300</f>
        <v>#N/A</v>
      </c>
      <c r="AI300" s="131" t="str">
        <f t="shared" si="580"/>
        <v>#N/A</v>
      </c>
      <c r="AJ300" s="132"/>
      <c r="AK300" s="134"/>
      <c r="AL300" s="133"/>
      <c r="AM300" s="90"/>
      <c r="AN300" s="91"/>
      <c r="AO300" s="315"/>
      <c r="AP300" s="315"/>
      <c r="AQ300" s="315"/>
      <c r="AR300" s="315"/>
      <c r="AS300" s="315"/>
      <c r="AT300" s="315"/>
      <c r="AU300" s="315"/>
      <c r="AV300" s="315"/>
      <c r="AW300" s="315"/>
      <c r="AX300" s="315"/>
      <c r="AY300" s="315"/>
      <c r="AZ300" s="315"/>
      <c r="BA300" s="315"/>
      <c r="BB300" s="315"/>
      <c r="BC300" s="315"/>
      <c r="BD300" s="315"/>
    </row>
    <row r="301" ht="15.75" hidden="1" customHeight="1">
      <c r="A301" s="67"/>
      <c r="B301" s="73"/>
      <c r="C301" s="73"/>
      <c r="D301" s="71"/>
      <c r="E301" s="68"/>
      <c r="F301" s="135"/>
      <c r="G301" s="136"/>
      <c r="H301" s="136"/>
      <c r="I301" s="136"/>
      <c r="J301" s="136"/>
      <c r="K301" s="136"/>
      <c r="L301" s="136"/>
      <c r="M301" s="136"/>
      <c r="N301" s="136"/>
      <c r="O301" s="136"/>
      <c r="P301" s="136"/>
      <c r="Q301" s="136"/>
      <c r="R301" s="136"/>
      <c r="S301" s="136"/>
      <c r="T301" s="136"/>
      <c r="U301" s="136"/>
      <c r="V301" s="138"/>
      <c r="W301" s="138"/>
      <c r="X301" s="139">
        <f>SUM(X299:X300)</f>
        <v>0</v>
      </c>
      <c r="Y301" s="140"/>
      <c r="Z301" s="141"/>
      <c r="AA301" s="140"/>
      <c r="AB301" s="142" t="str">
        <f t="shared" ref="AB301:AC301" si="581">SUM(AB299:AB300)</f>
        <v>#N/A</v>
      </c>
      <c r="AC301" s="143">
        <f t="shared" si="581"/>
        <v>0</v>
      </c>
      <c r="AD301" s="140"/>
      <c r="AE301" s="142" t="str">
        <f>SUM(AE299:AE300)</f>
        <v>#N/A</v>
      </c>
      <c r="AF301" s="142" t="s">
        <v>95</v>
      </c>
      <c r="AG301" s="142" t="str">
        <f t="shared" ref="AG301:AI301" si="582">SUM(AG299:AG300)</f>
        <v>#N/A</v>
      </c>
      <c r="AH301" s="142" t="str">
        <f t="shared" si="582"/>
        <v>#N/A</v>
      </c>
      <c r="AI301" s="144" t="str">
        <f t="shared" si="582"/>
        <v>#N/A</v>
      </c>
      <c r="AJ301" s="145"/>
      <c r="AK301" s="201"/>
      <c r="AL301" s="146" t="str">
        <f>VLOOKUP(D299,NIP!A:G,6,FALSE)</f>
        <v>#N/A</v>
      </c>
      <c r="AM301" s="122" t="str">
        <f>VLOOKUP(D299,NIP!A:G,5,FALSE)</f>
        <v>#N/A</v>
      </c>
      <c r="AN301" s="90" t="str">
        <f>AJ301-AM301</f>
        <v>#N/A</v>
      </c>
      <c r="AO301" s="316"/>
      <c r="AP301" s="316"/>
      <c r="AQ301" s="316"/>
      <c r="AR301" s="316"/>
      <c r="AS301" s="316"/>
      <c r="AT301" s="316"/>
      <c r="AU301" s="316"/>
      <c r="AV301" s="316"/>
      <c r="AW301" s="316"/>
      <c r="AX301" s="316"/>
      <c r="AY301" s="316"/>
      <c r="AZ301" s="316"/>
      <c r="BA301" s="316"/>
      <c r="BB301" s="316"/>
      <c r="BC301" s="316"/>
      <c r="BD301" s="316"/>
    </row>
    <row r="302" ht="15.75" hidden="1" customHeight="1">
      <c r="A302" s="93">
        <v>91.0</v>
      </c>
      <c r="B302" s="96" t="str">
        <f>VLOOKUP(D302,NIP!A:F,2,FALSE)</f>
        <v>#N/A</v>
      </c>
      <c r="C302" s="98" t="str">
        <f>VLOOKUP(D302,NIP!A:F,3,FALSE)</f>
        <v>#N/A</v>
      </c>
      <c r="D302" s="332"/>
      <c r="E302" s="103" t="str">
        <f>VLOOKUP(D302,NIP!A:F,4,FALSE)</f>
        <v>#N/A</v>
      </c>
      <c r="F302" s="104"/>
      <c r="G302" s="104"/>
      <c r="H302" s="104"/>
      <c r="I302" s="104"/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106">
        <f>SUM(F302:U302)+SUM(F303:T303)-W302</f>
        <v>0</v>
      </c>
      <c r="W302" s="106">
        <f>SUM(F302:G302)+SUM(M302:N302)+SUM(T302:U302)+SUM(K303:L303)+SUM(R303+S303)</f>
        <v>0</v>
      </c>
      <c r="X302" s="110">
        <f>+V302</f>
        <v>0</v>
      </c>
      <c r="Y302" s="113" t="s">
        <v>91</v>
      </c>
      <c r="Z302" s="113" t="str">
        <f>VLOOKUP(C302,Tarif!A:B,2,FALSE)</f>
        <v>#N/A</v>
      </c>
      <c r="AA302" s="114" t="s">
        <v>93</v>
      </c>
      <c r="AB302" s="113" t="str">
        <f t="shared" ref="AB302:AB303" si="583">X302*Z302</f>
        <v>#N/A</v>
      </c>
      <c r="AC302" s="116">
        <f>COUNTIFS(F302:U302,"&gt;=2")+COUNTIFS(F303:T303,"&gt;=2")-AC303</f>
        <v>0</v>
      </c>
      <c r="AD302" s="113" t="str">
        <f>VLOOKUP(C302,Tarif!D:E,2,FALSE)</f>
        <v>#N/A</v>
      </c>
      <c r="AE302" s="113" t="str">
        <f t="shared" ref="AE302:AE303" si="584">+AD302*AC302</f>
        <v>#N/A</v>
      </c>
      <c r="AF302" s="113"/>
      <c r="AG302" s="113" t="str">
        <f t="shared" ref="AG302:AG303" si="585">AB302+AE302</f>
        <v>#N/A</v>
      </c>
      <c r="AH302" s="113" t="str">
        <f>VLOOKUP(C302,Tarif!G:H,2,FALSE)*AG302</f>
        <v>#N/A</v>
      </c>
      <c r="AI302" s="118" t="str">
        <f t="shared" ref="AI302:AI303" si="586">AG302-AH302</f>
        <v>#N/A</v>
      </c>
      <c r="AJ302" s="159"/>
      <c r="AK302" s="200"/>
      <c r="AL302" s="121"/>
      <c r="AM302" s="90"/>
      <c r="AN302" s="91"/>
      <c r="AO302" s="315"/>
      <c r="AP302" s="315"/>
      <c r="AQ302" s="315"/>
      <c r="AR302" s="315"/>
      <c r="AS302" s="315"/>
      <c r="AT302" s="315"/>
      <c r="AU302" s="315"/>
      <c r="AV302" s="315"/>
      <c r="AW302" s="315"/>
      <c r="AX302" s="315"/>
      <c r="AY302" s="315"/>
      <c r="AZ302" s="315"/>
      <c r="BA302" s="315"/>
      <c r="BB302" s="315"/>
      <c r="BC302" s="315"/>
      <c r="BD302" s="315"/>
    </row>
    <row r="303" ht="15.75" hidden="1" customHeight="1">
      <c r="A303" s="41"/>
      <c r="B303" s="66"/>
      <c r="C303" s="66"/>
      <c r="D303" s="65"/>
      <c r="E303" s="42"/>
      <c r="F303" s="125"/>
      <c r="G303" s="125"/>
      <c r="H303" s="125"/>
      <c r="I303" s="125"/>
      <c r="J303" s="125"/>
      <c r="K303" s="125"/>
      <c r="L303" s="125"/>
      <c r="M303" s="125"/>
      <c r="N303" s="125"/>
      <c r="O303" s="125"/>
      <c r="P303" s="125"/>
      <c r="Q303" s="125"/>
      <c r="R303" s="125"/>
      <c r="S303" s="125"/>
      <c r="T303" s="125"/>
      <c r="U303" s="125"/>
      <c r="V303" s="126"/>
      <c r="W303" s="126"/>
      <c r="X303" s="127">
        <f>+W302</f>
        <v>0</v>
      </c>
      <c r="Y303" s="128" t="s">
        <v>91</v>
      </c>
      <c r="Z303" s="128" t="str">
        <f>Z302*2</f>
        <v>#N/A</v>
      </c>
      <c r="AA303" s="129" t="s">
        <v>93</v>
      </c>
      <c r="AB303" s="128" t="str">
        <f t="shared" si="583"/>
        <v>#N/A</v>
      </c>
      <c r="AC303" s="130">
        <f>COUNTIFS(F302:G302,"&gt;=2")+COUNTIFS(M302:N302,"&gt;=2")+COUNTIFS(K303:L303,"&gt;=2")+COUNTIFS(R303:S303,"&gt;=2")+COUNTIFS(T302:U302,"&gt;=2")</f>
        <v>0</v>
      </c>
      <c r="AD303" s="128" t="str">
        <f>AD302</f>
        <v>#N/A</v>
      </c>
      <c r="AE303" s="128" t="str">
        <f t="shared" si="584"/>
        <v>#N/A</v>
      </c>
      <c r="AF303" s="128"/>
      <c r="AG303" s="128" t="str">
        <f t="shared" si="585"/>
        <v>#N/A</v>
      </c>
      <c r="AH303" s="128" t="str">
        <f>VLOOKUP(C302,Tarif!G:H,2,FALSE)*AG303</f>
        <v>#N/A</v>
      </c>
      <c r="AI303" s="131" t="str">
        <f t="shared" si="586"/>
        <v>#N/A</v>
      </c>
      <c r="AJ303" s="132"/>
      <c r="AK303" s="134"/>
      <c r="AL303" s="133"/>
      <c r="AM303" s="90"/>
      <c r="AN303" s="91"/>
      <c r="AO303" s="315"/>
      <c r="AP303" s="315"/>
      <c r="AQ303" s="315"/>
      <c r="AR303" s="315"/>
      <c r="AS303" s="315"/>
      <c r="AT303" s="315"/>
      <c r="AU303" s="315"/>
      <c r="AV303" s="315"/>
      <c r="AW303" s="315"/>
      <c r="AX303" s="315"/>
      <c r="AY303" s="315"/>
      <c r="AZ303" s="315"/>
      <c r="BA303" s="315"/>
      <c r="BB303" s="315"/>
      <c r="BC303" s="315"/>
      <c r="BD303" s="315"/>
    </row>
    <row r="304" ht="15.75" hidden="1" customHeight="1">
      <c r="A304" s="67"/>
      <c r="B304" s="73"/>
      <c r="C304" s="73"/>
      <c r="D304" s="71"/>
      <c r="E304" s="68"/>
      <c r="F304" s="135"/>
      <c r="G304" s="136"/>
      <c r="H304" s="136"/>
      <c r="I304" s="136"/>
      <c r="J304" s="136"/>
      <c r="K304" s="136"/>
      <c r="L304" s="136"/>
      <c r="M304" s="136"/>
      <c r="N304" s="136"/>
      <c r="O304" s="136"/>
      <c r="P304" s="136"/>
      <c r="Q304" s="136"/>
      <c r="R304" s="136"/>
      <c r="S304" s="136"/>
      <c r="T304" s="136"/>
      <c r="U304" s="136"/>
      <c r="V304" s="138"/>
      <c r="W304" s="138"/>
      <c r="X304" s="139">
        <f>SUM(X302:X303)</f>
        <v>0</v>
      </c>
      <c r="Y304" s="140"/>
      <c r="Z304" s="141"/>
      <c r="AA304" s="140"/>
      <c r="AB304" s="142" t="str">
        <f t="shared" ref="AB304:AC304" si="587">SUM(AB302:AB303)</f>
        <v>#N/A</v>
      </c>
      <c r="AC304" s="143">
        <f t="shared" si="587"/>
        <v>0</v>
      </c>
      <c r="AD304" s="140"/>
      <c r="AE304" s="142" t="str">
        <f>SUM(AE302:AE303)</f>
        <v>#N/A</v>
      </c>
      <c r="AF304" s="142" t="s">
        <v>95</v>
      </c>
      <c r="AG304" s="142" t="str">
        <f t="shared" ref="AG304:AI304" si="588">SUM(AG302:AG303)</f>
        <v>#N/A</v>
      </c>
      <c r="AH304" s="142" t="str">
        <f t="shared" si="588"/>
        <v>#N/A</v>
      </c>
      <c r="AI304" s="144" t="str">
        <f t="shared" si="588"/>
        <v>#N/A</v>
      </c>
      <c r="AJ304" s="145"/>
      <c r="AK304" s="201"/>
      <c r="AL304" s="146" t="str">
        <f>VLOOKUP(D302,NIP!A:G,6,FALSE)</f>
        <v>#N/A</v>
      </c>
      <c r="AM304" s="122" t="str">
        <f>VLOOKUP(D302,NIP!A:G,5,FALSE)</f>
        <v>#N/A</v>
      </c>
      <c r="AN304" s="90" t="str">
        <f>AJ304-AM304</f>
        <v>#N/A</v>
      </c>
      <c r="AO304" s="316"/>
      <c r="AP304" s="316"/>
      <c r="AQ304" s="316"/>
      <c r="AR304" s="316"/>
      <c r="AS304" s="316"/>
      <c r="AT304" s="316"/>
      <c r="AU304" s="316"/>
      <c r="AV304" s="316"/>
      <c r="AW304" s="316"/>
      <c r="AX304" s="316"/>
      <c r="AY304" s="316"/>
      <c r="AZ304" s="316"/>
      <c r="BA304" s="316"/>
      <c r="BB304" s="316"/>
      <c r="BC304" s="316"/>
      <c r="BD304" s="316"/>
    </row>
    <row r="305" ht="15.75" hidden="1" customHeight="1">
      <c r="A305" s="202">
        <v>92.0</v>
      </c>
      <c r="B305" s="96" t="str">
        <f>VLOOKUP(D305,NIP!A:F,2,FALSE)</f>
        <v>#N/A</v>
      </c>
      <c r="C305" s="98" t="str">
        <f>VLOOKUP(D305,NIP!A:F,3,FALSE)</f>
        <v>#N/A</v>
      </c>
      <c r="D305" s="332"/>
      <c r="E305" s="103" t="str">
        <f>VLOOKUP(D305,NIP!A:F,4,FALSE)</f>
        <v>#N/A</v>
      </c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6">
        <f>SUM(F305:U305)+SUM(F306:T306)-W305</f>
        <v>0</v>
      </c>
      <c r="W305" s="106">
        <f>SUM(F305:G305)+SUM(M305:N305)+SUM(T305:U305)+SUM(K306:L306)+SUM(R306+S306)</f>
        <v>0</v>
      </c>
      <c r="X305" s="110">
        <f>+V305</f>
        <v>0</v>
      </c>
      <c r="Y305" s="113" t="s">
        <v>91</v>
      </c>
      <c r="Z305" s="113" t="str">
        <f>VLOOKUP(C305,Tarif!A:B,2,FALSE)</f>
        <v>#N/A</v>
      </c>
      <c r="AA305" s="114" t="s">
        <v>93</v>
      </c>
      <c r="AB305" s="113" t="str">
        <f t="shared" ref="AB305:AB306" si="589">X305*Z305</f>
        <v>#N/A</v>
      </c>
      <c r="AC305" s="116">
        <f>COUNTIFS(F305:U305,"&gt;=2")+COUNTIFS(F306:T306,"&gt;=2")-AC306</f>
        <v>0</v>
      </c>
      <c r="AD305" s="113" t="str">
        <f>VLOOKUP(C305,Tarif!D:E,2,FALSE)</f>
        <v>#N/A</v>
      </c>
      <c r="AE305" s="113" t="str">
        <f t="shared" ref="AE305:AE306" si="590">+AD305*AC305</f>
        <v>#N/A</v>
      </c>
      <c r="AF305" s="113"/>
      <c r="AG305" s="113" t="str">
        <f t="shared" ref="AG305:AG306" si="591">AB305+AE305</f>
        <v>#N/A</v>
      </c>
      <c r="AH305" s="113" t="str">
        <f>VLOOKUP(C305,Tarif!G:H,2,FALSE)*AG305</f>
        <v>#N/A</v>
      </c>
      <c r="AI305" s="118" t="str">
        <f t="shared" ref="AI305:AI306" si="592">AG305-AH305</f>
        <v>#N/A</v>
      </c>
      <c r="AJ305" s="159"/>
      <c r="AK305" s="200"/>
      <c r="AL305" s="121"/>
      <c r="AM305" s="90"/>
      <c r="AN305" s="91"/>
      <c r="AO305" s="315"/>
      <c r="AP305" s="315"/>
      <c r="AQ305" s="315"/>
      <c r="AR305" s="315"/>
      <c r="AS305" s="315"/>
      <c r="AT305" s="315"/>
      <c r="AU305" s="315"/>
      <c r="AV305" s="315"/>
      <c r="AW305" s="315"/>
      <c r="AX305" s="315"/>
      <c r="AY305" s="315"/>
      <c r="AZ305" s="315"/>
      <c r="BA305" s="315"/>
      <c r="BB305" s="315"/>
      <c r="BC305" s="315"/>
      <c r="BD305" s="315"/>
    </row>
    <row r="306" ht="15.75" hidden="1" customHeight="1">
      <c r="A306" s="41"/>
      <c r="B306" s="66"/>
      <c r="C306" s="66"/>
      <c r="D306" s="65"/>
      <c r="E306" s="42"/>
      <c r="F306" s="125"/>
      <c r="G306" s="125"/>
      <c r="H306" s="125"/>
      <c r="I306" s="125"/>
      <c r="J306" s="125"/>
      <c r="K306" s="125"/>
      <c r="L306" s="125"/>
      <c r="M306" s="125"/>
      <c r="N306" s="125"/>
      <c r="O306" s="125"/>
      <c r="P306" s="125"/>
      <c r="Q306" s="125"/>
      <c r="R306" s="125"/>
      <c r="S306" s="125"/>
      <c r="T306" s="125"/>
      <c r="U306" s="125"/>
      <c r="V306" s="126"/>
      <c r="W306" s="126"/>
      <c r="X306" s="127">
        <f>+W305</f>
        <v>0</v>
      </c>
      <c r="Y306" s="128" t="s">
        <v>91</v>
      </c>
      <c r="Z306" s="128" t="str">
        <f>Z305*2</f>
        <v>#N/A</v>
      </c>
      <c r="AA306" s="129" t="s">
        <v>93</v>
      </c>
      <c r="AB306" s="128" t="str">
        <f t="shared" si="589"/>
        <v>#N/A</v>
      </c>
      <c r="AC306" s="130">
        <f>COUNTIFS(F305:G305,"&gt;=2")+COUNTIFS(M305:N305,"&gt;=2")+COUNTIFS(K306:L306,"&gt;=2")+COUNTIFS(R306:S306,"&gt;=2")+COUNTIFS(T305:U305,"&gt;=2")</f>
        <v>0</v>
      </c>
      <c r="AD306" s="128" t="str">
        <f>AD305</f>
        <v>#N/A</v>
      </c>
      <c r="AE306" s="128" t="str">
        <f t="shared" si="590"/>
        <v>#N/A</v>
      </c>
      <c r="AF306" s="128"/>
      <c r="AG306" s="128" t="str">
        <f t="shared" si="591"/>
        <v>#N/A</v>
      </c>
      <c r="AH306" s="128" t="str">
        <f>VLOOKUP(C305,Tarif!G:H,2,FALSE)*AG306</f>
        <v>#N/A</v>
      </c>
      <c r="AI306" s="131" t="str">
        <f t="shared" si="592"/>
        <v>#N/A</v>
      </c>
      <c r="AJ306" s="132"/>
      <c r="AK306" s="134"/>
      <c r="AL306" s="133"/>
      <c r="AM306" s="90"/>
      <c r="AN306" s="91"/>
      <c r="AO306" s="315"/>
      <c r="AP306" s="315"/>
      <c r="AQ306" s="315"/>
      <c r="AR306" s="315"/>
      <c r="AS306" s="315"/>
      <c r="AT306" s="315"/>
      <c r="AU306" s="315"/>
      <c r="AV306" s="315"/>
      <c r="AW306" s="315"/>
      <c r="AX306" s="315"/>
      <c r="AY306" s="315"/>
      <c r="AZ306" s="315"/>
      <c r="BA306" s="315"/>
      <c r="BB306" s="315"/>
      <c r="BC306" s="315"/>
      <c r="BD306" s="315"/>
    </row>
    <row r="307" ht="15.75" hidden="1" customHeight="1">
      <c r="A307" s="67"/>
      <c r="B307" s="73"/>
      <c r="C307" s="73"/>
      <c r="D307" s="71"/>
      <c r="E307" s="68"/>
      <c r="F307" s="135"/>
      <c r="G307" s="136"/>
      <c r="H307" s="136"/>
      <c r="I307" s="136"/>
      <c r="J307" s="136"/>
      <c r="K307" s="136"/>
      <c r="L307" s="136"/>
      <c r="M307" s="136"/>
      <c r="N307" s="136"/>
      <c r="O307" s="136"/>
      <c r="P307" s="136"/>
      <c r="Q307" s="136"/>
      <c r="R307" s="136"/>
      <c r="S307" s="136"/>
      <c r="T307" s="136"/>
      <c r="U307" s="136"/>
      <c r="V307" s="138"/>
      <c r="W307" s="138"/>
      <c r="X307" s="139">
        <f>SUM(X305:X306)</f>
        <v>0</v>
      </c>
      <c r="Y307" s="140"/>
      <c r="Z307" s="141"/>
      <c r="AA307" s="140"/>
      <c r="AB307" s="142" t="str">
        <f t="shared" ref="AB307:AC307" si="593">SUM(AB305:AB306)</f>
        <v>#N/A</v>
      </c>
      <c r="AC307" s="143">
        <f t="shared" si="593"/>
        <v>0</v>
      </c>
      <c r="AD307" s="140"/>
      <c r="AE307" s="142" t="str">
        <f>SUM(AE305:AE306)</f>
        <v>#N/A</v>
      </c>
      <c r="AF307" s="142" t="s">
        <v>95</v>
      </c>
      <c r="AG307" s="142" t="str">
        <f t="shared" ref="AG307:AI307" si="594">SUM(AG305:AG306)</f>
        <v>#N/A</v>
      </c>
      <c r="AH307" s="142" t="str">
        <f t="shared" si="594"/>
        <v>#N/A</v>
      </c>
      <c r="AI307" s="144" t="str">
        <f t="shared" si="594"/>
        <v>#N/A</v>
      </c>
      <c r="AJ307" s="145"/>
      <c r="AK307" s="201"/>
      <c r="AL307" s="146" t="str">
        <f>VLOOKUP(D305,NIP!A:G,6,FALSE)</f>
        <v>#N/A</v>
      </c>
      <c r="AM307" s="122" t="str">
        <f>VLOOKUP(D305,NIP!A:G,5,FALSE)</f>
        <v>#N/A</v>
      </c>
      <c r="AN307" s="90" t="str">
        <f>AJ307-AM307</f>
        <v>#N/A</v>
      </c>
      <c r="AO307" s="316"/>
      <c r="AP307" s="316"/>
      <c r="AQ307" s="316"/>
      <c r="AR307" s="316"/>
      <c r="AS307" s="316"/>
      <c r="AT307" s="316"/>
      <c r="AU307" s="316"/>
      <c r="AV307" s="316"/>
      <c r="AW307" s="316"/>
      <c r="AX307" s="316"/>
      <c r="AY307" s="316"/>
      <c r="AZ307" s="316"/>
      <c r="BA307" s="316"/>
      <c r="BB307" s="316"/>
      <c r="BC307" s="316"/>
      <c r="BD307" s="316"/>
    </row>
    <row r="308" ht="15.75" hidden="1" customHeight="1">
      <c r="A308" s="93">
        <v>93.0</v>
      </c>
      <c r="B308" s="96" t="str">
        <f>VLOOKUP(D308,NIP!A:F,2,FALSE)</f>
        <v>#N/A</v>
      </c>
      <c r="C308" s="98" t="str">
        <f>VLOOKUP(D308,NIP!A:F,3,FALSE)</f>
        <v>#N/A</v>
      </c>
      <c r="D308" s="332"/>
      <c r="E308" s="103" t="str">
        <f>VLOOKUP(D308,NIP!A:F,4,FALSE)</f>
        <v>#N/A</v>
      </c>
      <c r="F308" s="104"/>
      <c r="G308" s="104"/>
      <c r="H308" s="104"/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6">
        <f>SUM(F308:U308)+SUM(F309:T309)-W308</f>
        <v>0</v>
      </c>
      <c r="W308" s="106">
        <f>SUM(F308:G308)+SUM(M308:N308)+SUM(T308:U308)+SUM(K309:L309)+SUM(R309+S309)</f>
        <v>0</v>
      </c>
      <c r="X308" s="110">
        <f>+V308</f>
        <v>0</v>
      </c>
      <c r="Y308" s="113" t="s">
        <v>91</v>
      </c>
      <c r="Z308" s="113" t="str">
        <f>VLOOKUP(C308,Tarif!A:B,2,FALSE)</f>
        <v>#N/A</v>
      </c>
      <c r="AA308" s="114" t="s">
        <v>93</v>
      </c>
      <c r="AB308" s="113" t="str">
        <f t="shared" ref="AB308:AB309" si="595">X308*Z308</f>
        <v>#N/A</v>
      </c>
      <c r="AC308" s="116">
        <f>COUNTIFS(F308:U308,"&gt;=2")+COUNTIFS(F309:T309,"&gt;=2")-AC309</f>
        <v>0</v>
      </c>
      <c r="AD308" s="113" t="str">
        <f>VLOOKUP(C308,Tarif!D:E,2,FALSE)</f>
        <v>#N/A</v>
      </c>
      <c r="AE308" s="113" t="str">
        <f t="shared" ref="AE308:AE309" si="596">+AD308*AC308</f>
        <v>#N/A</v>
      </c>
      <c r="AF308" s="113"/>
      <c r="AG308" s="113" t="str">
        <f t="shared" ref="AG308:AG309" si="597">AB308+AE308</f>
        <v>#N/A</v>
      </c>
      <c r="AH308" s="113" t="str">
        <f>VLOOKUP(C308,Tarif!G:H,2,FALSE)*AG308</f>
        <v>#N/A</v>
      </c>
      <c r="AI308" s="118" t="str">
        <f t="shared" ref="AI308:AI309" si="598">AG308-AH308</f>
        <v>#N/A</v>
      </c>
      <c r="AJ308" s="159"/>
      <c r="AK308" s="200"/>
      <c r="AL308" s="121"/>
      <c r="AM308" s="90"/>
      <c r="AN308" s="91"/>
      <c r="AO308" s="315"/>
      <c r="AP308" s="315"/>
      <c r="AQ308" s="315"/>
      <c r="AR308" s="315"/>
      <c r="AS308" s="315"/>
      <c r="AT308" s="315"/>
      <c r="AU308" s="315"/>
      <c r="AV308" s="315"/>
      <c r="AW308" s="315"/>
      <c r="AX308" s="315"/>
      <c r="AY308" s="315"/>
      <c r="AZ308" s="315"/>
      <c r="BA308" s="315"/>
      <c r="BB308" s="315"/>
      <c r="BC308" s="315"/>
      <c r="BD308" s="315"/>
    </row>
    <row r="309" ht="15.75" hidden="1" customHeight="1">
      <c r="A309" s="41"/>
      <c r="B309" s="66"/>
      <c r="C309" s="66"/>
      <c r="D309" s="65"/>
      <c r="E309" s="42"/>
      <c r="F309" s="125"/>
      <c r="G309" s="125"/>
      <c r="H309" s="125"/>
      <c r="I309" s="125"/>
      <c r="J309" s="125"/>
      <c r="K309" s="125"/>
      <c r="L309" s="125"/>
      <c r="M309" s="125"/>
      <c r="N309" s="125"/>
      <c r="O309" s="125"/>
      <c r="P309" s="125"/>
      <c r="Q309" s="125"/>
      <c r="R309" s="125"/>
      <c r="S309" s="125"/>
      <c r="T309" s="125"/>
      <c r="U309" s="125"/>
      <c r="V309" s="126"/>
      <c r="W309" s="126"/>
      <c r="X309" s="127">
        <f>+W308</f>
        <v>0</v>
      </c>
      <c r="Y309" s="128" t="s">
        <v>91</v>
      </c>
      <c r="Z309" s="128" t="str">
        <f>Z308*2</f>
        <v>#N/A</v>
      </c>
      <c r="AA309" s="129" t="s">
        <v>93</v>
      </c>
      <c r="AB309" s="128" t="str">
        <f t="shared" si="595"/>
        <v>#N/A</v>
      </c>
      <c r="AC309" s="130">
        <f>COUNTIFS(F308:G308,"&gt;=2")+COUNTIFS(M308:N308,"&gt;=2")+COUNTIFS(K309:L309,"&gt;=2")+COUNTIFS(R309:S309,"&gt;=2")+COUNTIFS(T308:U308,"&gt;=2")</f>
        <v>0</v>
      </c>
      <c r="AD309" s="128" t="str">
        <f>AD308</f>
        <v>#N/A</v>
      </c>
      <c r="AE309" s="128" t="str">
        <f t="shared" si="596"/>
        <v>#N/A</v>
      </c>
      <c r="AF309" s="128"/>
      <c r="AG309" s="128" t="str">
        <f t="shared" si="597"/>
        <v>#N/A</v>
      </c>
      <c r="AH309" s="128" t="str">
        <f>VLOOKUP(C308,Tarif!G:H,2,FALSE)*AG309</f>
        <v>#N/A</v>
      </c>
      <c r="AI309" s="131" t="str">
        <f t="shared" si="598"/>
        <v>#N/A</v>
      </c>
      <c r="AJ309" s="132"/>
      <c r="AK309" s="134"/>
      <c r="AL309" s="133"/>
      <c r="AM309" s="90"/>
      <c r="AN309" s="91"/>
      <c r="AO309" s="315"/>
      <c r="AP309" s="315"/>
      <c r="AQ309" s="315"/>
      <c r="AR309" s="315"/>
      <c r="AS309" s="315"/>
      <c r="AT309" s="315"/>
      <c r="AU309" s="315"/>
      <c r="AV309" s="315"/>
      <c r="AW309" s="315"/>
      <c r="AX309" s="315"/>
      <c r="AY309" s="315"/>
      <c r="AZ309" s="315"/>
      <c r="BA309" s="315"/>
      <c r="BB309" s="315"/>
      <c r="BC309" s="315"/>
      <c r="BD309" s="315"/>
    </row>
    <row r="310" ht="15.75" hidden="1" customHeight="1">
      <c r="A310" s="67"/>
      <c r="B310" s="73"/>
      <c r="C310" s="73"/>
      <c r="D310" s="71"/>
      <c r="E310" s="68"/>
      <c r="F310" s="135"/>
      <c r="G310" s="136"/>
      <c r="H310" s="136"/>
      <c r="I310" s="136"/>
      <c r="J310" s="136"/>
      <c r="K310" s="136"/>
      <c r="L310" s="136"/>
      <c r="M310" s="136"/>
      <c r="N310" s="136"/>
      <c r="O310" s="136"/>
      <c r="P310" s="136"/>
      <c r="Q310" s="136"/>
      <c r="R310" s="136"/>
      <c r="S310" s="136"/>
      <c r="T310" s="136"/>
      <c r="U310" s="136"/>
      <c r="V310" s="138"/>
      <c r="W310" s="138"/>
      <c r="X310" s="139">
        <f>SUM(X308:X309)</f>
        <v>0</v>
      </c>
      <c r="Y310" s="140"/>
      <c r="Z310" s="141"/>
      <c r="AA310" s="140"/>
      <c r="AB310" s="142" t="str">
        <f t="shared" ref="AB310:AC310" si="599">SUM(AB308:AB309)</f>
        <v>#N/A</v>
      </c>
      <c r="AC310" s="143">
        <f t="shared" si="599"/>
        <v>0</v>
      </c>
      <c r="AD310" s="140"/>
      <c r="AE310" s="142" t="str">
        <f>SUM(AE308:AE309)</f>
        <v>#N/A</v>
      </c>
      <c r="AF310" s="142" t="s">
        <v>95</v>
      </c>
      <c r="AG310" s="142" t="str">
        <f t="shared" ref="AG310:AI310" si="600">SUM(AG308:AG309)</f>
        <v>#N/A</v>
      </c>
      <c r="AH310" s="142" t="str">
        <f t="shared" si="600"/>
        <v>#N/A</v>
      </c>
      <c r="AI310" s="144" t="str">
        <f t="shared" si="600"/>
        <v>#N/A</v>
      </c>
      <c r="AJ310" s="145"/>
      <c r="AK310" s="201"/>
      <c r="AL310" s="146" t="str">
        <f>VLOOKUP(D308,NIP!A:G,6,FALSE)</f>
        <v>#N/A</v>
      </c>
      <c r="AM310" s="122" t="str">
        <f>VLOOKUP(D308,NIP!A:G,5,FALSE)</f>
        <v>#N/A</v>
      </c>
      <c r="AN310" s="90" t="str">
        <f>AJ310-AM310</f>
        <v>#N/A</v>
      </c>
      <c r="AO310" s="316"/>
      <c r="AP310" s="316"/>
      <c r="AQ310" s="316"/>
      <c r="AR310" s="316"/>
      <c r="AS310" s="316"/>
      <c r="AT310" s="316"/>
      <c r="AU310" s="316"/>
      <c r="AV310" s="316"/>
      <c r="AW310" s="316"/>
      <c r="AX310" s="316"/>
      <c r="AY310" s="316"/>
      <c r="AZ310" s="316"/>
      <c r="BA310" s="316"/>
      <c r="BB310" s="316"/>
      <c r="BC310" s="316"/>
      <c r="BD310" s="316"/>
    </row>
    <row r="311" ht="15.75" hidden="1" customHeight="1">
      <c r="A311" s="202">
        <v>94.0</v>
      </c>
      <c r="B311" s="96" t="str">
        <f>VLOOKUP(D311,NIP!A:F,2,FALSE)</f>
        <v>#N/A</v>
      </c>
      <c r="C311" s="98" t="str">
        <f>VLOOKUP(D311,NIP!A:F,3,FALSE)</f>
        <v>#N/A</v>
      </c>
      <c r="D311" s="332"/>
      <c r="E311" s="103" t="str">
        <f>VLOOKUP(D311,NIP!A:F,4,FALSE)</f>
        <v>#N/A</v>
      </c>
      <c r="F311" s="104"/>
      <c r="G311" s="104"/>
      <c r="H311" s="104"/>
      <c r="I311" s="104"/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6">
        <f>SUM(F311:U311)+SUM(F312:T312)-W311</f>
        <v>0</v>
      </c>
      <c r="W311" s="106">
        <f>SUM(F311:G311)+SUM(M311:N311)+SUM(T311:U311)+SUM(K312:L312)+SUM(R312+S312)</f>
        <v>0</v>
      </c>
      <c r="X311" s="110">
        <f>+V311</f>
        <v>0</v>
      </c>
      <c r="Y311" s="113" t="s">
        <v>91</v>
      </c>
      <c r="Z311" s="113" t="str">
        <f>VLOOKUP(C311,Tarif!A:B,2,FALSE)</f>
        <v>#N/A</v>
      </c>
      <c r="AA311" s="114" t="s">
        <v>93</v>
      </c>
      <c r="AB311" s="113" t="str">
        <f t="shared" ref="AB311:AB312" si="601">X311*Z311</f>
        <v>#N/A</v>
      </c>
      <c r="AC311" s="116">
        <f>COUNTIFS(F311:U311,"&gt;=2")+COUNTIFS(F312:T312,"&gt;=2")-AC312</f>
        <v>0</v>
      </c>
      <c r="AD311" s="113" t="str">
        <f>VLOOKUP(C311,Tarif!D:E,2,FALSE)</f>
        <v>#N/A</v>
      </c>
      <c r="AE311" s="113" t="str">
        <f t="shared" ref="AE311:AE312" si="602">+AD311*AC311</f>
        <v>#N/A</v>
      </c>
      <c r="AF311" s="113"/>
      <c r="AG311" s="113" t="str">
        <f t="shared" ref="AG311:AG312" si="603">AB311+AE311</f>
        <v>#N/A</v>
      </c>
      <c r="AH311" s="113" t="str">
        <f>VLOOKUP(C311,Tarif!G:H,2,FALSE)*AG311</f>
        <v>#N/A</v>
      </c>
      <c r="AI311" s="118" t="str">
        <f t="shared" ref="AI311:AI312" si="604">AG311-AH311</f>
        <v>#N/A</v>
      </c>
      <c r="AJ311" s="159"/>
      <c r="AK311" s="200"/>
      <c r="AL311" s="121"/>
      <c r="AM311" s="90"/>
      <c r="AN311" s="91"/>
      <c r="AO311" s="315"/>
      <c r="AP311" s="315"/>
      <c r="AQ311" s="315"/>
      <c r="AR311" s="315"/>
      <c r="AS311" s="315"/>
      <c r="AT311" s="315"/>
      <c r="AU311" s="315"/>
      <c r="AV311" s="315"/>
      <c r="AW311" s="315"/>
      <c r="AX311" s="315"/>
      <c r="AY311" s="315"/>
      <c r="AZ311" s="315"/>
      <c r="BA311" s="315"/>
      <c r="BB311" s="315"/>
      <c r="BC311" s="315"/>
      <c r="BD311" s="315"/>
    </row>
    <row r="312" ht="15.75" hidden="1" customHeight="1">
      <c r="A312" s="41"/>
      <c r="B312" s="66"/>
      <c r="C312" s="66"/>
      <c r="D312" s="65"/>
      <c r="E312" s="42"/>
      <c r="F312" s="125"/>
      <c r="G312" s="125"/>
      <c r="H312" s="125"/>
      <c r="I312" s="125"/>
      <c r="J312" s="125"/>
      <c r="K312" s="125"/>
      <c r="L312" s="125"/>
      <c r="M312" s="125"/>
      <c r="N312" s="125"/>
      <c r="O312" s="125"/>
      <c r="P312" s="125"/>
      <c r="Q312" s="125"/>
      <c r="R312" s="125"/>
      <c r="S312" s="125"/>
      <c r="T312" s="125"/>
      <c r="U312" s="125"/>
      <c r="V312" s="126"/>
      <c r="W312" s="126"/>
      <c r="X312" s="127">
        <f>+W311</f>
        <v>0</v>
      </c>
      <c r="Y312" s="128" t="s">
        <v>91</v>
      </c>
      <c r="Z312" s="128" t="str">
        <f>Z311*2</f>
        <v>#N/A</v>
      </c>
      <c r="AA312" s="129" t="s">
        <v>93</v>
      </c>
      <c r="AB312" s="128" t="str">
        <f t="shared" si="601"/>
        <v>#N/A</v>
      </c>
      <c r="AC312" s="130">
        <f>COUNTIFS(F311:G311,"&gt;=2")+COUNTIFS(M311:N311,"&gt;=2")+COUNTIFS(K312:L312,"&gt;=2")+COUNTIFS(R312:S312,"&gt;=2")+COUNTIFS(T311:U311,"&gt;=2")</f>
        <v>0</v>
      </c>
      <c r="AD312" s="128" t="str">
        <f>AD311</f>
        <v>#N/A</v>
      </c>
      <c r="AE312" s="128" t="str">
        <f t="shared" si="602"/>
        <v>#N/A</v>
      </c>
      <c r="AF312" s="128"/>
      <c r="AG312" s="128" t="str">
        <f t="shared" si="603"/>
        <v>#N/A</v>
      </c>
      <c r="AH312" s="128" t="str">
        <f>VLOOKUP(C311,Tarif!G:H,2,FALSE)*AG312</f>
        <v>#N/A</v>
      </c>
      <c r="AI312" s="131" t="str">
        <f t="shared" si="604"/>
        <v>#N/A</v>
      </c>
      <c r="AJ312" s="132"/>
      <c r="AK312" s="134"/>
      <c r="AL312" s="133"/>
      <c r="AM312" s="90"/>
      <c r="AN312" s="91"/>
      <c r="AO312" s="315"/>
      <c r="AP312" s="315"/>
      <c r="AQ312" s="315"/>
      <c r="AR312" s="315"/>
      <c r="AS312" s="315"/>
      <c r="AT312" s="315"/>
      <c r="AU312" s="315"/>
      <c r="AV312" s="315"/>
      <c r="AW312" s="315"/>
      <c r="AX312" s="315"/>
      <c r="AY312" s="315"/>
      <c r="AZ312" s="315"/>
      <c r="BA312" s="315"/>
      <c r="BB312" s="315"/>
      <c r="BC312" s="315"/>
      <c r="BD312" s="315"/>
    </row>
    <row r="313" ht="15.75" hidden="1" customHeight="1">
      <c r="A313" s="67"/>
      <c r="B313" s="73"/>
      <c r="C313" s="73"/>
      <c r="D313" s="71"/>
      <c r="E313" s="68"/>
      <c r="F313" s="135"/>
      <c r="G313" s="136"/>
      <c r="H313" s="136"/>
      <c r="I313" s="136"/>
      <c r="J313" s="136"/>
      <c r="K313" s="136"/>
      <c r="L313" s="136"/>
      <c r="M313" s="136"/>
      <c r="N313" s="136"/>
      <c r="O313" s="136"/>
      <c r="P313" s="136"/>
      <c r="Q313" s="136"/>
      <c r="R313" s="136"/>
      <c r="S313" s="136"/>
      <c r="T313" s="136"/>
      <c r="U313" s="136"/>
      <c r="V313" s="138"/>
      <c r="W313" s="138"/>
      <c r="X313" s="139">
        <f>SUM(X311:X312)</f>
        <v>0</v>
      </c>
      <c r="Y313" s="140"/>
      <c r="Z313" s="141"/>
      <c r="AA313" s="140"/>
      <c r="AB313" s="142" t="str">
        <f t="shared" ref="AB313:AC313" si="605">SUM(AB311:AB312)</f>
        <v>#N/A</v>
      </c>
      <c r="AC313" s="143">
        <f t="shared" si="605"/>
        <v>0</v>
      </c>
      <c r="AD313" s="140"/>
      <c r="AE313" s="142" t="str">
        <f>SUM(AE311:AE312)</f>
        <v>#N/A</v>
      </c>
      <c r="AF313" s="142" t="s">
        <v>95</v>
      </c>
      <c r="AG313" s="142" t="str">
        <f t="shared" ref="AG313:AI313" si="606">SUM(AG311:AG312)</f>
        <v>#N/A</v>
      </c>
      <c r="AH313" s="142" t="str">
        <f t="shared" si="606"/>
        <v>#N/A</v>
      </c>
      <c r="AI313" s="144" t="str">
        <f t="shared" si="606"/>
        <v>#N/A</v>
      </c>
      <c r="AJ313" s="145"/>
      <c r="AK313" s="201"/>
      <c r="AL313" s="146" t="str">
        <f>VLOOKUP(D311,NIP!A:G,6,FALSE)</f>
        <v>#N/A</v>
      </c>
      <c r="AM313" s="122" t="str">
        <f>VLOOKUP(D311,NIP!A:G,5,FALSE)</f>
        <v>#N/A</v>
      </c>
      <c r="AN313" s="90" t="str">
        <f>AJ313-AM313</f>
        <v>#N/A</v>
      </c>
      <c r="AO313" s="316"/>
      <c r="AP313" s="316"/>
      <c r="AQ313" s="316"/>
      <c r="AR313" s="316"/>
      <c r="AS313" s="316"/>
      <c r="AT313" s="316"/>
      <c r="AU313" s="316"/>
      <c r="AV313" s="316"/>
      <c r="AW313" s="316"/>
      <c r="AX313" s="316"/>
      <c r="AY313" s="316"/>
      <c r="AZ313" s="316"/>
      <c r="BA313" s="316"/>
      <c r="BB313" s="316"/>
      <c r="BC313" s="316"/>
      <c r="BD313" s="316"/>
    </row>
    <row r="314" ht="15.75" hidden="1" customHeight="1">
      <c r="A314" s="93">
        <v>95.0</v>
      </c>
      <c r="B314" s="96" t="str">
        <f>VLOOKUP(D314,NIP!A:F,2,FALSE)</f>
        <v>#N/A</v>
      </c>
      <c r="C314" s="98" t="str">
        <f>VLOOKUP(D314,NIP!A:F,3,FALSE)</f>
        <v>#N/A</v>
      </c>
      <c r="D314" s="332"/>
      <c r="E314" s="103" t="str">
        <f>VLOOKUP(D314,NIP!A:F,4,FALSE)</f>
        <v>#N/A</v>
      </c>
      <c r="F314" s="104"/>
      <c r="G314" s="104"/>
      <c r="H314" s="104"/>
      <c r="I314" s="104"/>
      <c r="J314" s="104"/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106">
        <f>SUM(F314:U314)+SUM(F315:T315)-W314</f>
        <v>0</v>
      </c>
      <c r="W314" s="106">
        <f>SUM(F314:G314)+SUM(M314:N314)+SUM(T314:U314)+SUM(K315:L315)+SUM(R315+S315)</f>
        <v>0</v>
      </c>
      <c r="X314" s="110">
        <f>+V314</f>
        <v>0</v>
      </c>
      <c r="Y314" s="113" t="s">
        <v>91</v>
      </c>
      <c r="Z314" s="113" t="str">
        <f>VLOOKUP(C314,Tarif!A:B,2,FALSE)</f>
        <v>#N/A</v>
      </c>
      <c r="AA314" s="114" t="s">
        <v>93</v>
      </c>
      <c r="AB314" s="113" t="str">
        <f t="shared" ref="AB314:AB315" si="607">X314*Z314</f>
        <v>#N/A</v>
      </c>
      <c r="AC314" s="116">
        <f>COUNTIFS(F314:U314,"&gt;=2")+COUNTIFS(F315:T315,"&gt;=2")-AC315</f>
        <v>0</v>
      </c>
      <c r="AD314" s="113" t="str">
        <f>VLOOKUP(C314,Tarif!D:E,2,FALSE)</f>
        <v>#N/A</v>
      </c>
      <c r="AE314" s="113" t="str">
        <f t="shared" ref="AE314:AE315" si="608">+AD314*AC314</f>
        <v>#N/A</v>
      </c>
      <c r="AF314" s="113"/>
      <c r="AG314" s="113" t="str">
        <f t="shared" ref="AG314:AG315" si="609">AB314+AE314</f>
        <v>#N/A</v>
      </c>
      <c r="AH314" s="113" t="str">
        <f>VLOOKUP(C314,Tarif!G:H,2,FALSE)*AG314</f>
        <v>#N/A</v>
      </c>
      <c r="AI314" s="118" t="str">
        <f t="shared" ref="AI314:AI315" si="610">AG314-AH314</f>
        <v>#N/A</v>
      </c>
      <c r="AJ314" s="159"/>
      <c r="AK314" s="200"/>
      <c r="AL314" s="121"/>
      <c r="AM314" s="90"/>
      <c r="AN314" s="91"/>
      <c r="AO314" s="315"/>
      <c r="AP314" s="315"/>
      <c r="AQ314" s="315"/>
      <c r="AR314" s="315"/>
      <c r="AS314" s="315"/>
      <c r="AT314" s="315"/>
      <c r="AU314" s="315"/>
      <c r="AV314" s="315"/>
      <c r="AW314" s="315"/>
      <c r="AX314" s="315"/>
      <c r="AY314" s="315"/>
      <c r="AZ314" s="315"/>
      <c r="BA314" s="315"/>
      <c r="BB314" s="315"/>
      <c r="BC314" s="315"/>
      <c r="BD314" s="315"/>
    </row>
    <row r="315" ht="15.75" hidden="1" customHeight="1">
      <c r="A315" s="41"/>
      <c r="B315" s="66"/>
      <c r="C315" s="66"/>
      <c r="D315" s="65"/>
      <c r="E315" s="42"/>
      <c r="F315" s="125"/>
      <c r="G315" s="125"/>
      <c r="H315" s="125"/>
      <c r="I315" s="125"/>
      <c r="J315" s="125"/>
      <c r="K315" s="125"/>
      <c r="L315" s="125"/>
      <c r="M315" s="125"/>
      <c r="N315" s="125"/>
      <c r="O315" s="125"/>
      <c r="P315" s="125"/>
      <c r="Q315" s="125"/>
      <c r="R315" s="125"/>
      <c r="S315" s="125"/>
      <c r="T315" s="125"/>
      <c r="U315" s="125"/>
      <c r="V315" s="126"/>
      <c r="W315" s="126"/>
      <c r="X315" s="127">
        <f>+W314</f>
        <v>0</v>
      </c>
      <c r="Y315" s="128" t="s">
        <v>91</v>
      </c>
      <c r="Z315" s="128" t="str">
        <f>Z314*2</f>
        <v>#N/A</v>
      </c>
      <c r="AA315" s="129" t="s">
        <v>93</v>
      </c>
      <c r="AB315" s="128" t="str">
        <f t="shared" si="607"/>
        <v>#N/A</v>
      </c>
      <c r="AC315" s="130">
        <f>COUNTIFS(F314:G314,"&gt;=2")+COUNTIFS(M314:N314,"&gt;=2")+COUNTIFS(K315:L315,"&gt;=2")+COUNTIFS(R315:S315,"&gt;=2")+COUNTIFS(T314:U314,"&gt;=2")</f>
        <v>0</v>
      </c>
      <c r="AD315" s="128" t="str">
        <f>AD314</f>
        <v>#N/A</v>
      </c>
      <c r="AE315" s="128" t="str">
        <f t="shared" si="608"/>
        <v>#N/A</v>
      </c>
      <c r="AF315" s="128"/>
      <c r="AG315" s="128" t="str">
        <f t="shared" si="609"/>
        <v>#N/A</v>
      </c>
      <c r="AH315" s="128" t="str">
        <f>VLOOKUP(C314,Tarif!G:H,2,FALSE)*AG315</f>
        <v>#N/A</v>
      </c>
      <c r="AI315" s="131" t="str">
        <f t="shared" si="610"/>
        <v>#N/A</v>
      </c>
      <c r="AJ315" s="132"/>
      <c r="AK315" s="134"/>
      <c r="AL315" s="133"/>
      <c r="AM315" s="90"/>
      <c r="AN315" s="91"/>
      <c r="AO315" s="315"/>
      <c r="AP315" s="315"/>
      <c r="AQ315" s="315"/>
      <c r="AR315" s="315"/>
      <c r="AS315" s="315"/>
      <c r="AT315" s="315"/>
      <c r="AU315" s="315"/>
      <c r="AV315" s="315"/>
      <c r="AW315" s="315"/>
      <c r="AX315" s="315"/>
      <c r="AY315" s="315"/>
      <c r="AZ315" s="315"/>
      <c r="BA315" s="315"/>
      <c r="BB315" s="315"/>
      <c r="BC315" s="315"/>
      <c r="BD315" s="315"/>
    </row>
    <row r="316" ht="15.75" hidden="1" customHeight="1">
      <c r="A316" s="67"/>
      <c r="B316" s="73"/>
      <c r="C316" s="73"/>
      <c r="D316" s="71"/>
      <c r="E316" s="68"/>
      <c r="F316" s="135"/>
      <c r="G316" s="136"/>
      <c r="H316" s="136"/>
      <c r="I316" s="136"/>
      <c r="J316" s="136"/>
      <c r="K316" s="136"/>
      <c r="L316" s="136"/>
      <c r="M316" s="136"/>
      <c r="N316" s="136"/>
      <c r="O316" s="136"/>
      <c r="P316" s="136"/>
      <c r="Q316" s="136"/>
      <c r="R316" s="136"/>
      <c r="S316" s="136"/>
      <c r="T316" s="136"/>
      <c r="U316" s="136"/>
      <c r="V316" s="138"/>
      <c r="W316" s="138"/>
      <c r="X316" s="139">
        <f>SUM(X314:X315)</f>
        <v>0</v>
      </c>
      <c r="Y316" s="140"/>
      <c r="Z316" s="141"/>
      <c r="AA316" s="140"/>
      <c r="AB316" s="142" t="str">
        <f t="shared" ref="AB316:AC316" si="611">SUM(AB314:AB315)</f>
        <v>#N/A</v>
      </c>
      <c r="AC316" s="143">
        <f t="shared" si="611"/>
        <v>0</v>
      </c>
      <c r="AD316" s="140"/>
      <c r="AE316" s="142" t="str">
        <f>SUM(AE314:AE315)</f>
        <v>#N/A</v>
      </c>
      <c r="AF316" s="142" t="s">
        <v>95</v>
      </c>
      <c r="AG316" s="142" t="str">
        <f t="shared" ref="AG316:AI316" si="612">SUM(AG314:AG315)</f>
        <v>#N/A</v>
      </c>
      <c r="AH316" s="142" t="str">
        <f t="shared" si="612"/>
        <v>#N/A</v>
      </c>
      <c r="AI316" s="144" t="str">
        <f t="shared" si="612"/>
        <v>#N/A</v>
      </c>
      <c r="AJ316" s="145"/>
      <c r="AK316" s="201"/>
      <c r="AL316" s="146" t="str">
        <f>VLOOKUP(D314,NIP!A:G,6,FALSE)</f>
        <v>#N/A</v>
      </c>
      <c r="AM316" s="122" t="str">
        <f>VLOOKUP(D314,NIP!A:G,5,FALSE)</f>
        <v>#N/A</v>
      </c>
      <c r="AN316" s="90" t="str">
        <f>AJ316-AM316</f>
        <v>#N/A</v>
      </c>
      <c r="AO316" s="316"/>
      <c r="AP316" s="316"/>
      <c r="AQ316" s="316"/>
      <c r="AR316" s="316"/>
      <c r="AS316" s="316"/>
      <c r="AT316" s="316"/>
      <c r="AU316" s="316"/>
      <c r="AV316" s="316"/>
      <c r="AW316" s="316"/>
      <c r="AX316" s="316"/>
      <c r="AY316" s="316"/>
      <c r="AZ316" s="316"/>
      <c r="BA316" s="316"/>
      <c r="BB316" s="316"/>
      <c r="BC316" s="316"/>
      <c r="BD316" s="316"/>
    </row>
    <row r="317" ht="15.75" hidden="1" customHeight="1">
      <c r="A317" s="202">
        <v>96.0</v>
      </c>
      <c r="B317" s="96" t="str">
        <f>VLOOKUP(D317,NIP!A:F,2,FALSE)</f>
        <v>#N/A</v>
      </c>
      <c r="C317" s="98" t="str">
        <f>VLOOKUP(D317,NIP!A:F,3,FALSE)</f>
        <v>#N/A</v>
      </c>
      <c r="D317" s="199"/>
      <c r="E317" s="103" t="str">
        <f>VLOOKUP(D317,NIP!A:F,4,FALSE)</f>
        <v>#N/A</v>
      </c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106">
        <f>SUM(F317:U317)+SUM(F318:T318)-W317</f>
        <v>0</v>
      </c>
      <c r="W317" s="106">
        <f>SUM(F317:G317)+SUM(M317:N317)+SUM(T317:U317)+SUM(K318:L318)+SUM(R318+S318)</f>
        <v>0</v>
      </c>
      <c r="X317" s="110">
        <f>+V317</f>
        <v>0</v>
      </c>
      <c r="Y317" s="113" t="s">
        <v>91</v>
      </c>
      <c r="Z317" s="113" t="str">
        <f>VLOOKUP(C317,Tarif!A:B,2,FALSE)</f>
        <v>#N/A</v>
      </c>
      <c r="AA317" s="114" t="s">
        <v>93</v>
      </c>
      <c r="AB317" s="113" t="str">
        <f t="shared" ref="AB317:AB318" si="613">X317*Z317</f>
        <v>#N/A</v>
      </c>
      <c r="AC317" s="116">
        <f>COUNTIFS(F317:U317,"&gt;=2")+COUNTIFS(F318:T318,"&gt;=2")-AC318</f>
        <v>0</v>
      </c>
      <c r="AD317" s="113" t="str">
        <f>VLOOKUP(C317,Tarif!D:E,2,FALSE)</f>
        <v>#N/A</v>
      </c>
      <c r="AE317" s="113" t="str">
        <f t="shared" ref="AE317:AE318" si="614">+AD317*AC317</f>
        <v>#N/A</v>
      </c>
      <c r="AF317" s="113"/>
      <c r="AG317" s="113" t="str">
        <f t="shared" ref="AG317:AG318" si="615">AB317+AE317</f>
        <v>#N/A</v>
      </c>
      <c r="AH317" s="113" t="str">
        <f>VLOOKUP(C317,Tarif!G:H,2,FALSE)*AG317</f>
        <v>#N/A</v>
      </c>
      <c r="AI317" s="118" t="str">
        <f t="shared" ref="AI317:AI318" si="616">AG317-AH317</f>
        <v>#N/A</v>
      </c>
      <c r="AJ317" s="159"/>
      <c r="AK317" s="200"/>
      <c r="AL317" s="121"/>
      <c r="AM317" s="90"/>
      <c r="AN317" s="91"/>
      <c r="AO317" s="315"/>
      <c r="AP317" s="315"/>
      <c r="AQ317" s="315"/>
      <c r="AR317" s="315"/>
      <c r="AS317" s="315"/>
      <c r="AT317" s="315"/>
      <c r="AU317" s="315"/>
      <c r="AV317" s="315"/>
      <c r="AW317" s="315"/>
      <c r="AX317" s="315"/>
      <c r="AY317" s="315"/>
      <c r="AZ317" s="315"/>
      <c r="BA317" s="315"/>
      <c r="BB317" s="315"/>
      <c r="BC317" s="315"/>
      <c r="BD317" s="315"/>
    </row>
    <row r="318" ht="15.75" hidden="1" customHeight="1">
      <c r="A318" s="41"/>
      <c r="B318" s="66"/>
      <c r="C318" s="66"/>
      <c r="E318" s="42"/>
      <c r="F318" s="125"/>
      <c r="G318" s="125"/>
      <c r="H318" s="125"/>
      <c r="I318" s="125"/>
      <c r="J318" s="125"/>
      <c r="K318" s="125"/>
      <c r="L318" s="125"/>
      <c r="M318" s="125"/>
      <c r="N318" s="125"/>
      <c r="O318" s="125"/>
      <c r="P318" s="125"/>
      <c r="Q318" s="125"/>
      <c r="R318" s="125"/>
      <c r="S318" s="125"/>
      <c r="T318" s="125"/>
      <c r="U318" s="125"/>
      <c r="V318" s="126"/>
      <c r="W318" s="126"/>
      <c r="X318" s="127">
        <f>+W317</f>
        <v>0</v>
      </c>
      <c r="Y318" s="128" t="s">
        <v>91</v>
      </c>
      <c r="Z318" s="128" t="str">
        <f>Z317*2</f>
        <v>#N/A</v>
      </c>
      <c r="AA318" s="129" t="s">
        <v>93</v>
      </c>
      <c r="AB318" s="128" t="str">
        <f t="shared" si="613"/>
        <v>#N/A</v>
      </c>
      <c r="AC318" s="130">
        <f>COUNTIFS(F317:G317,"&gt;=2")+COUNTIFS(M317:N317,"&gt;=2")+COUNTIFS(K318:L318,"&gt;=2")+COUNTIFS(R318:S318,"&gt;=2")+COUNTIFS(T317:U317,"&gt;=2")</f>
        <v>0</v>
      </c>
      <c r="AD318" s="128" t="str">
        <f>AD317</f>
        <v>#N/A</v>
      </c>
      <c r="AE318" s="128" t="str">
        <f t="shared" si="614"/>
        <v>#N/A</v>
      </c>
      <c r="AF318" s="128"/>
      <c r="AG318" s="128" t="str">
        <f t="shared" si="615"/>
        <v>#N/A</v>
      </c>
      <c r="AH318" s="128" t="str">
        <f>VLOOKUP(C317,Tarif!G:H,2,FALSE)*AG318</f>
        <v>#N/A</v>
      </c>
      <c r="AI318" s="131" t="str">
        <f t="shared" si="616"/>
        <v>#N/A</v>
      </c>
      <c r="AJ318" s="132"/>
      <c r="AK318" s="134"/>
      <c r="AL318" s="133"/>
      <c r="AM318" s="90"/>
      <c r="AN318" s="91"/>
      <c r="AO318" s="315"/>
      <c r="AP318" s="315"/>
      <c r="AQ318" s="315"/>
      <c r="AR318" s="315"/>
      <c r="AS318" s="315"/>
      <c r="AT318" s="315"/>
      <c r="AU318" s="315"/>
      <c r="AV318" s="315"/>
      <c r="AW318" s="315"/>
      <c r="AX318" s="315"/>
      <c r="AY318" s="315"/>
      <c r="AZ318" s="315"/>
      <c r="BA318" s="315"/>
      <c r="BB318" s="315"/>
      <c r="BC318" s="315"/>
      <c r="BD318" s="315"/>
    </row>
    <row r="319" ht="15.75" hidden="1" customHeight="1">
      <c r="A319" s="67"/>
      <c r="B319" s="73"/>
      <c r="C319" s="73"/>
      <c r="D319" s="72"/>
      <c r="E319" s="68"/>
      <c r="F319" s="135"/>
      <c r="G319" s="136"/>
      <c r="H319" s="136"/>
      <c r="I319" s="136"/>
      <c r="J319" s="136"/>
      <c r="K319" s="136"/>
      <c r="L319" s="136"/>
      <c r="M319" s="136"/>
      <c r="N319" s="136"/>
      <c r="O319" s="136"/>
      <c r="P319" s="136"/>
      <c r="Q319" s="136"/>
      <c r="R319" s="136"/>
      <c r="S319" s="136"/>
      <c r="T319" s="136"/>
      <c r="U319" s="136"/>
      <c r="V319" s="138"/>
      <c r="W319" s="138"/>
      <c r="X319" s="139">
        <f>SUM(X317:X318)</f>
        <v>0</v>
      </c>
      <c r="Y319" s="140"/>
      <c r="Z319" s="141"/>
      <c r="AA319" s="140"/>
      <c r="AB319" s="142" t="str">
        <f t="shared" ref="AB319:AC319" si="617">SUM(AB317:AB318)</f>
        <v>#N/A</v>
      </c>
      <c r="AC319" s="143">
        <f t="shared" si="617"/>
        <v>0</v>
      </c>
      <c r="AD319" s="140"/>
      <c r="AE319" s="142" t="str">
        <f>SUM(AE317:AE318)</f>
        <v>#N/A</v>
      </c>
      <c r="AF319" s="142" t="s">
        <v>95</v>
      </c>
      <c r="AG319" s="142" t="str">
        <f t="shared" ref="AG319:AI319" si="618">SUM(AG317:AG318)</f>
        <v>#N/A</v>
      </c>
      <c r="AH319" s="142" t="str">
        <f t="shared" si="618"/>
        <v>#N/A</v>
      </c>
      <c r="AI319" s="144" t="str">
        <f t="shared" si="618"/>
        <v>#N/A</v>
      </c>
      <c r="AJ319" s="145"/>
      <c r="AK319" s="201"/>
      <c r="AL319" s="146" t="str">
        <f>VLOOKUP(D317,NIP!A:G,6,FALSE)</f>
        <v>#N/A</v>
      </c>
      <c r="AM319" s="122" t="str">
        <f>VLOOKUP(D317,NIP!A:G,5,FALSE)</f>
        <v>#N/A</v>
      </c>
      <c r="AN319" s="90" t="str">
        <f>AJ319-AM319</f>
        <v>#N/A</v>
      </c>
      <c r="AO319" s="316"/>
      <c r="AP319" s="316"/>
      <c r="AQ319" s="316"/>
      <c r="AR319" s="316"/>
      <c r="AS319" s="316"/>
      <c r="AT319" s="316"/>
      <c r="AU319" s="316"/>
      <c r="AV319" s="316"/>
      <c r="AW319" s="316"/>
      <c r="AX319" s="316"/>
      <c r="AY319" s="316"/>
      <c r="AZ319" s="316"/>
      <c r="BA319" s="316"/>
      <c r="BB319" s="316"/>
      <c r="BC319" s="316"/>
      <c r="BD319" s="316"/>
    </row>
    <row r="320" ht="15.75" hidden="1" customHeight="1">
      <c r="A320" s="93">
        <v>97.0</v>
      </c>
      <c r="B320" s="96" t="str">
        <f>VLOOKUP(D320,NIP!A:F,2,FALSE)</f>
        <v>#N/A</v>
      </c>
      <c r="C320" s="98" t="str">
        <f>VLOOKUP(D320,NIP!A:F,3,FALSE)</f>
        <v>#N/A</v>
      </c>
      <c r="D320" s="199"/>
      <c r="E320" s="103" t="str">
        <f>VLOOKUP(D320,NIP!A:F,4,FALSE)</f>
        <v>#N/A</v>
      </c>
      <c r="F320" s="104"/>
      <c r="G320" s="104"/>
      <c r="H320" s="104"/>
      <c r="I320" s="104"/>
      <c r="J320" s="104"/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106">
        <f>SUM(F320:U320)+SUM(F321:T321)-W320</f>
        <v>0</v>
      </c>
      <c r="W320" s="106">
        <f>SUM(F320:G320)+SUM(M320:N320)+SUM(T320:U320)+SUM(K321:L321)+SUM(R321+S321)</f>
        <v>0</v>
      </c>
      <c r="X320" s="110">
        <f>+V320</f>
        <v>0</v>
      </c>
      <c r="Y320" s="113" t="s">
        <v>91</v>
      </c>
      <c r="Z320" s="113" t="str">
        <f>VLOOKUP(C320,Tarif!A:B,2,FALSE)</f>
        <v>#N/A</v>
      </c>
      <c r="AA320" s="114" t="s">
        <v>93</v>
      </c>
      <c r="AB320" s="113" t="str">
        <f t="shared" ref="AB320:AB321" si="619">X320*Z320</f>
        <v>#N/A</v>
      </c>
      <c r="AC320" s="116">
        <f>COUNTIFS(F320:U320,"&gt;=2")+COUNTIFS(F321:T321,"&gt;=2")-AC321</f>
        <v>0</v>
      </c>
      <c r="AD320" s="113" t="str">
        <f>VLOOKUP(C320,Tarif!D:E,2,FALSE)</f>
        <v>#N/A</v>
      </c>
      <c r="AE320" s="113" t="str">
        <f t="shared" ref="AE320:AE321" si="620">+AD320*AC320</f>
        <v>#N/A</v>
      </c>
      <c r="AF320" s="113"/>
      <c r="AG320" s="113" t="str">
        <f t="shared" ref="AG320:AG321" si="621">AB320+AE320</f>
        <v>#N/A</v>
      </c>
      <c r="AH320" s="113" t="str">
        <f>VLOOKUP(C320,Tarif!G:H,2,FALSE)*AG320</f>
        <v>#N/A</v>
      </c>
      <c r="AI320" s="118" t="str">
        <f t="shared" ref="AI320:AI321" si="622">AG320-AH320</f>
        <v>#N/A</v>
      </c>
      <c r="AJ320" s="159"/>
      <c r="AK320" s="200"/>
      <c r="AL320" s="121"/>
      <c r="AM320" s="90"/>
      <c r="AN320" s="91"/>
      <c r="AO320" s="315"/>
      <c r="AP320" s="315"/>
      <c r="AQ320" s="315"/>
      <c r="AR320" s="315"/>
      <c r="AS320" s="315"/>
      <c r="AT320" s="315"/>
      <c r="AU320" s="315"/>
      <c r="AV320" s="315"/>
      <c r="AW320" s="315"/>
      <c r="AX320" s="315"/>
      <c r="AY320" s="315"/>
      <c r="AZ320" s="315"/>
      <c r="BA320" s="315"/>
      <c r="BB320" s="315"/>
      <c r="BC320" s="315"/>
      <c r="BD320" s="315"/>
    </row>
    <row r="321" ht="15.75" hidden="1" customHeight="1">
      <c r="A321" s="41"/>
      <c r="B321" s="66"/>
      <c r="C321" s="66"/>
      <c r="E321" s="42"/>
      <c r="F321" s="125"/>
      <c r="G321" s="125"/>
      <c r="H321" s="125"/>
      <c r="I321" s="125"/>
      <c r="J321" s="125"/>
      <c r="K321" s="125"/>
      <c r="L321" s="125"/>
      <c r="M321" s="125"/>
      <c r="N321" s="125"/>
      <c r="O321" s="125"/>
      <c r="P321" s="125"/>
      <c r="Q321" s="125"/>
      <c r="R321" s="125"/>
      <c r="S321" s="125"/>
      <c r="T321" s="125"/>
      <c r="U321" s="125"/>
      <c r="V321" s="126"/>
      <c r="W321" s="126"/>
      <c r="X321" s="127">
        <f>+W320</f>
        <v>0</v>
      </c>
      <c r="Y321" s="128" t="s">
        <v>91</v>
      </c>
      <c r="Z321" s="128" t="str">
        <f>Z320*2</f>
        <v>#N/A</v>
      </c>
      <c r="AA321" s="129" t="s">
        <v>93</v>
      </c>
      <c r="AB321" s="128" t="str">
        <f t="shared" si="619"/>
        <v>#N/A</v>
      </c>
      <c r="AC321" s="130">
        <f>COUNTIFS(F320:G320,"&gt;=2")+COUNTIFS(M320:N320,"&gt;=2")+COUNTIFS(K321:L321,"&gt;=2")+COUNTIFS(R321:S321,"&gt;=2")+COUNTIFS(T320:U320,"&gt;=2")</f>
        <v>0</v>
      </c>
      <c r="AD321" s="128" t="str">
        <f>AD320</f>
        <v>#N/A</v>
      </c>
      <c r="AE321" s="128" t="str">
        <f t="shared" si="620"/>
        <v>#N/A</v>
      </c>
      <c r="AF321" s="128"/>
      <c r="AG321" s="128" t="str">
        <f t="shared" si="621"/>
        <v>#N/A</v>
      </c>
      <c r="AH321" s="128" t="str">
        <f>VLOOKUP(C320,Tarif!G:H,2,FALSE)*AG321</f>
        <v>#N/A</v>
      </c>
      <c r="AI321" s="131" t="str">
        <f t="shared" si="622"/>
        <v>#N/A</v>
      </c>
      <c r="AJ321" s="132"/>
      <c r="AK321" s="134"/>
      <c r="AL321" s="133"/>
      <c r="AM321" s="90"/>
      <c r="AN321" s="91"/>
      <c r="AO321" s="315"/>
      <c r="AP321" s="315"/>
      <c r="AQ321" s="315"/>
      <c r="AR321" s="315"/>
      <c r="AS321" s="315"/>
      <c r="AT321" s="315"/>
      <c r="AU321" s="315"/>
      <c r="AV321" s="315"/>
      <c r="AW321" s="315"/>
      <c r="AX321" s="315"/>
      <c r="AY321" s="315"/>
      <c r="AZ321" s="315"/>
      <c r="BA321" s="315"/>
      <c r="BB321" s="315"/>
      <c r="BC321" s="315"/>
      <c r="BD321" s="315"/>
    </row>
    <row r="322" ht="15.75" hidden="1" customHeight="1">
      <c r="A322" s="67"/>
      <c r="B322" s="73"/>
      <c r="C322" s="73"/>
      <c r="D322" s="72"/>
      <c r="E322" s="68"/>
      <c r="F322" s="135"/>
      <c r="G322" s="136"/>
      <c r="H322" s="136"/>
      <c r="I322" s="136"/>
      <c r="J322" s="136"/>
      <c r="K322" s="136"/>
      <c r="L322" s="136"/>
      <c r="M322" s="136"/>
      <c r="N322" s="136"/>
      <c r="O322" s="136"/>
      <c r="P322" s="136"/>
      <c r="Q322" s="136"/>
      <c r="R322" s="136"/>
      <c r="S322" s="136"/>
      <c r="T322" s="136"/>
      <c r="U322" s="136"/>
      <c r="V322" s="138"/>
      <c r="W322" s="138"/>
      <c r="X322" s="139">
        <f>SUM(X320:X321)</f>
        <v>0</v>
      </c>
      <c r="Y322" s="140"/>
      <c r="Z322" s="141"/>
      <c r="AA322" s="140"/>
      <c r="AB322" s="142" t="str">
        <f t="shared" ref="AB322:AC322" si="623">SUM(AB320:AB321)</f>
        <v>#N/A</v>
      </c>
      <c r="AC322" s="143">
        <f t="shared" si="623"/>
        <v>0</v>
      </c>
      <c r="AD322" s="140"/>
      <c r="AE322" s="142" t="str">
        <f>SUM(AE320:AE321)</f>
        <v>#N/A</v>
      </c>
      <c r="AF322" s="142" t="s">
        <v>95</v>
      </c>
      <c r="AG322" s="142" t="str">
        <f t="shared" ref="AG322:AI322" si="624">SUM(AG320:AG321)</f>
        <v>#N/A</v>
      </c>
      <c r="AH322" s="142" t="str">
        <f t="shared" si="624"/>
        <v>#N/A</v>
      </c>
      <c r="AI322" s="144" t="str">
        <f t="shared" si="624"/>
        <v>#N/A</v>
      </c>
      <c r="AJ322" s="145"/>
      <c r="AK322" s="201"/>
      <c r="AL322" s="146" t="str">
        <f>VLOOKUP(D320,NIP!A:G,6,FALSE)</f>
        <v>#N/A</v>
      </c>
      <c r="AM322" s="122" t="str">
        <f>VLOOKUP(D320,NIP!A:G,5,FALSE)</f>
        <v>#N/A</v>
      </c>
      <c r="AN322" s="90" t="str">
        <f>AJ322-AM322</f>
        <v>#N/A</v>
      </c>
      <c r="AO322" s="316"/>
      <c r="AP322" s="316"/>
      <c r="AQ322" s="316"/>
      <c r="AR322" s="316"/>
      <c r="AS322" s="316"/>
      <c r="AT322" s="316"/>
      <c r="AU322" s="316"/>
      <c r="AV322" s="316"/>
      <c r="AW322" s="316"/>
      <c r="AX322" s="316"/>
      <c r="AY322" s="316"/>
      <c r="AZ322" s="316"/>
      <c r="BA322" s="316"/>
      <c r="BB322" s="316"/>
      <c r="BC322" s="316"/>
      <c r="BD322" s="316"/>
    </row>
    <row r="323" ht="15.75" hidden="1" customHeight="1">
      <c r="A323" s="202">
        <v>98.0</v>
      </c>
      <c r="B323" s="96" t="str">
        <f>VLOOKUP(D323,NIP!A:F,2,FALSE)</f>
        <v>#N/A</v>
      </c>
      <c r="C323" s="98" t="str">
        <f>VLOOKUP(D323,NIP!A:F,3,FALSE)</f>
        <v>#N/A</v>
      </c>
      <c r="D323" s="199"/>
      <c r="E323" s="103" t="str">
        <f>VLOOKUP(D323,NIP!A:F,4,FALSE)</f>
        <v>#N/A</v>
      </c>
      <c r="F323" s="104"/>
      <c r="G323" s="104"/>
      <c r="H323" s="104"/>
      <c r="I323" s="104"/>
      <c r="J323" s="104"/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106">
        <f>SUM(F323:U323)+SUM(F324:T324)-W323</f>
        <v>0</v>
      </c>
      <c r="W323" s="106">
        <f>SUM(F323:G323)+SUM(M323:N323)+SUM(T323:U323)+SUM(K324:L324)+SUM(R324+S324)</f>
        <v>0</v>
      </c>
      <c r="X323" s="110">
        <f>+V323</f>
        <v>0</v>
      </c>
      <c r="Y323" s="113" t="s">
        <v>91</v>
      </c>
      <c r="Z323" s="113" t="str">
        <f>VLOOKUP(C323,Tarif!A:B,2,FALSE)</f>
        <v>#N/A</v>
      </c>
      <c r="AA323" s="114" t="s">
        <v>93</v>
      </c>
      <c r="AB323" s="113" t="str">
        <f t="shared" ref="AB323:AB324" si="625">X323*Z323</f>
        <v>#N/A</v>
      </c>
      <c r="AC323" s="116">
        <f>COUNTIFS(F323:U323,"&gt;=2")+COUNTIFS(F324:T324,"&gt;=2")-AC324</f>
        <v>0</v>
      </c>
      <c r="AD323" s="113" t="str">
        <f>VLOOKUP(C323,Tarif!D:E,2,FALSE)</f>
        <v>#N/A</v>
      </c>
      <c r="AE323" s="113" t="str">
        <f t="shared" ref="AE323:AE324" si="626">+AD323*AC323</f>
        <v>#N/A</v>
      </c>
      <c r="AF323" s="113"/>
      <c r="AG323" s="113" t="str">
        <f t="shared" ref="AG323:AG324" si="627">AB323+AE323</f>
        <v>#N/A</v>
      </c>
      <c r="AH323" s="113" t="str">
        <f>VLOOKUP(C323,Tarif!G:H,2,FALSE)*AG323</f>
        <v>#N/A</v>
      </c>
      <c r="AI323" s="118" t="str">
        <f t="shared" ref="AI323:AI324" si="628">AG323-AH323</f>
        <v>#N/A</v>
      </c>
      <c r="AJ323" s="159"/>
      <c r="AK323" s="200"/>
      <c r="AL323" s="121"/>
      <c r="AM323" s="90"/>
      <c r="AN323" s="91"/>
      <c r="AO323" s="315"/>
      <c r="AP323" s="315"/>
      <c r="AQ323" s="315"/>
      <c r="AR323" s="315"/>
      <c r="AS323" s="315"/>
      <c r="AT323" s="315"/>
      <c r="AU323" s="315"/>
      <c r="AV323" s="315"/>
      <c r="AW323" s="315"/>
      <c r="AX323" s="315"/>
      <c r="AY323" s="315"/>
      <c r="AZ323" s="315"/>
      <c r="BA323" s="315"/>
      <c r="BB323" s="315"/>
      <c r="BC323" s="315"/>
      <c r="BD323" s="315"/>
    </row>
    <row r="324" ht="15.75" hidden="1" customHeight="1">
      <c r="A324" s="41"/>
      <c r="B324" s="66"/>
      <c r="C324" s="66"/>
      <c r="E324" s="42"/>
      <c r="F324" s="125"/>
      <c r="G324" s="125"/>
      <c r="H324" s="125"/>
      <c r="I324" s="125"/>
      <c r="J324" s="125"/>
      <c r="K324" s="125"/>
      <c r="L324" s="125"/>
      <c r="M324" s="125"/>
      <c r="N324" s="125"/>
      <c r="O324" s="125"/>
      <c r="P324" s="125"/>
      <c r="Q324" s="125"/>
      <c r="R324" s="125"/>
      <c r="S324" s="125"/>
      <c r="T324" s="125"/>
      <c r="U324" s="125"/>
      <c r="V324" s="126"/>
      <c r="W324" s="126"/>
      <c r="X324" s="127">
        <f>+W323</f>
        <v>0</v>
      </c>
      <c r="Y324" s="128" t="s">
        <v>91</v>
      </c>
      <c r="Z324" s="128" t="str">
        <f>Z323*2</f>
        <v>#N/A</v>
      </c>
      <c r="AA324" s="129" t="s">
        <v>93</v>
      </c>
      <c r="AB324" s="128" t="str">
        <f t="shared" si="625"/>
        <v>#N/A</v>
      </c>
      <c r="AC324" s="130">
        <f>COUNTIFS(F323:G323,"&gt;=2")+COUNTIFS(M323:N323,"&gt;=2")+COUNTIFS(K324:L324,"&gt;=2")+COUNTIFS(R324:S324,"&gt;=2")+COUNTIFS(T323:U323,"&gt;=2")</f>
        <v>0</v>
      </c>
      <c r="AD324" s="128" t="str">
        <f>AD323</f>
        <v>#N/A</v>
      </c>
      <c r="AE324" s="128" t="str">
        <f t="shared" si="626"/>
        <v>#N/A</v>
      </c>
      <c r="AF324" s="128"/>
      <c r="AG324" s="128" t="str">
        <f t="shared" si="627"/>
        <v>#N/A</v>
      </c>
      <c r="AH324" s="128" t="str">
        <f>VLOOKUP(C323,Tarif!G:H,2,FALSE)*AG324</f>
        <v>#N/A</v>
      </c>
      <c r="AI324" s="131" t="str">
        <f t="shared" si="628"/>
        <v>#N/A</v>
      </c>
      <c r="AJ324" s="132"/>
      <c r="AK324" s="134"/>
      <c r="AL324" s="133"/>
      <c r="AM324" s="90"/>
      <c r="AN324" s="91"/>
      <c r="AO324" s="315"/>
      <c r="AP324" s="315"/>
      <c r="AQ324" s="315"/>
      <c r="AR324" s="315"/>
      <c r="AS324" s="315"/>
      <c r="AT324" s="315"/>
      <c r="AU324" s="315"/>
      <c r="AV324" s="315"/>
      <c r="AW324" s="315"/>
      <c r="AX324" s="315"/>
      <c r="AY324" s="315"/>
      <c r="AZ324" s="315"/>
      <c r="BA324" s="315"/>
      <c r="BB324" s="315"/>
      <c r="BC324" s="315"/>
      <c r="BD324" s="315"/>
    </row>
    <row r="325" ht="15.75" hidden="1" customHeight="1">
      <c r="A325" s="67"/>
      <c r="B325" s="73"/>
      <c r="C325" s="73"/>
      <c r="D325" s="72"/>
      <c r="E325" s="68"/>
      <c r="F325" s="135"/>
      <c r="G325" s="136"/>
      <c r="H325" s="136"/>
      <c r="I325" s="136"/>
      <c r="J325" s="136"/>
      <c r="K325" s="136"/>
      <c r="L325" s="136"/>
      <c r="M325" s="136"/>
      <c r="N325" s="136"/>
      <c r="O325" s="136"/>
      <c r="P325" s="136"/>
      <c r="Q325" s="136"/>
      <c r="R325" s="136"/>
      <c r="S325" s="136"/>
      <c r="T325" s="136"/>
      <c r="U325" s="136"/>
      <c r="V325" s="138"/>
      <c r="W325" s="138"/>
      <c r="X325" s="139">
        <f>SUM(X323:X324)</f>
        <v>0</v>
      </c>
      <c r="Y325" s="140"/>
      <c r="Z325" s="141"/>
      <c r="AA325" s="140"/>
      <c r="AB325" s="142" t="str">
        <f t="shared" ref="AB325:AC325" si="629">SUM(AB323:AB324)</f>
        <v>#N/A</v>
      </c>
      <c r="AC325" s="143">
        <f t="shared" si="629"/>
        <v>0</v>
      </c>
      <c r="AD325" s="140"/>
      <c r="AE325" s="142" t="str">
        <f>SUM(AE323:AE324)</f>
        <v>#N/A</v>
      </c>
      <c r="AF325" s="142" t="s">
        <v>95</v>
      </c>
      <c r="AG325" s="142" t="str">
        <f t="shared" ref="AG325:AI325" si="630">SUM(AG323:AG324)</f>
        <v>#N/A</v>
      </c>
      <c r="AH325" s="142" t="str">
        <f t="shared" si="630"/>
        <v>#N/A</v>
      </c>
      <c r="AI325" s="144" t="str">
        <f t="shared" si="630"/>
        <v>#N/A</v>
      </c>
      <c r="AJ325" s="145"/>
      <c r="AK325" s="201"/>
      <c r="AL325" s="146" t="str">
        <f>VLOOKUP(D323,NIP!A:G,6,FALSE)</f>
        <v>#N/A</v>
      </c>
      <c r="AM325" s="122" t="str">
        <f>VLOOKUP(D323,NIP!A:G,5,FALSE)</f>
        <v>#N/A</v>
      </c>
      <c r="AN325" s="90" t="str">
        <f>AJ325-AM325</f>
        <v>#N/A</v>
      </c>
      <c r="AO325" s="316"/>
      <c r="AP325" s="316"/>
      <c r="AQ325" s="316"/>
      <c r="AR325" s="316"/>
      <c r="AS325" s="316"/>
      <c r="AT325" s="316"/>
      <c r="AU325" s="316"/>
      <c r="AV325" s="316"/>
      <c r="AW325" s="316"/>
      <c r="AX325" s="316"/>
      <c r="AY325" s="316"/>
      <c r="AZ325" s="316"/>
      <c r="BA325" s="316"/>
      <c r="BB325" s="316"/>
      <c r="BC325" s="316"/>
      <c r="BD325" s="316"/>
    </row>
    <row r="326" ht="15.75" hidden="1" customHeight="1">
      <c r="A326" s="93">
        <v>99.0</v>
      </c>
      <c r="B326" s="96" t="str">
        <f>VLOOKUP(D326,NIP!A:F,2,FALSE)</f>
        <v>#N/A</v>
      </c>
      <c r="C326" s="98" t="str">
        <f>VLOOKUP(D326,NIP!A:F,3,FALSE)</f>
        <v>#N/A</v>
      </c>
      <c r="D326" s="199"/>
      <c r="E326" s="103" t="str">
        <f>VLOOKUP(D326,NIP!A:F,4,FALSE)</f>
        <v>#N/A</v>
      </c>
      <c r="F326" s="104"/>
      <c r="G326" s="104"/>
      <c r="H326" s="104"/>
      <c r="I326" s="104"/>
      <c r="J326" s="104"/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106">
        <f>SUM(F326:U326)+SUM(F327:T327)-W326</f>
        <v>0</v>
      </c>
      <c r="W326" s="106">
        <f>SUM(F326:G326)+SUM(M326:N326)+SUM(T326:U326)+SUM(K327:L327)+SUM(R327+S327)</f>
        <v>0</v>
      </c>
      <c r="X326" s="110">
        <f>+V326</f>
        <v>0</v>
      </c>
      <c r="Y326" s="113" t="s">
        <v>91</v>
      </c>
      <c r="Z326" s="113" t="str">
        <f>VLOOKUP(C326,Tarif!A:B,2,FALSE)</f>
        <v>#N/A</v>
      </c>
      <c r="AA326" s="114" t="s">
        <v>93</v>
      </c>
      <c r="AB326" s="113" t="str">
        <f t="shared" ref="AB326:AB327" si="631">X326*Z326</f>
        <v>#N/A</v>
      </c>
      <c r="AC326" s="116">
        <f>COUNTIFS(F326:U326,"&gt;=2")+COUNTIFS(F327:T327,"&gt;=2")-AC327</f>
        <v>0</v>
      </c>
      <c r="AD326" s="113" t="str">
        <f>VLOOKUP(C326,Tarif!D:E,2,FALSE)</f>
        <v>#N/A</v>
      </c>
      <c r="AE326" s="113" t="str">
        <f t="shared" ref="AE326:AE327" si="632">+AD326*AC326</f>
        <v>#N/A</v>
      </c>
      <c r="AF326" s="113"/>
      <c r="AG326" s="113" t="str">
        <f t="shared" ref="AG326:AG327" si="633">AB326+AE326</f>
        <v>#N/A</v>
      </c>
      <c r="AH326" s="113" t="str">
        <f>VLOOKUP(C326,Tarif!G:H,2,FALSE)*AG326</f>
        <v>#N/A</v>
      </c>
      <c r="AI326" s="118" t="str">
        <f t="shared" ref="AI326:AI327" si="634">AG326-AH326</f>
        <v>#N/A</v>
      </c>
      <c r="AJ326" s="159"/>
      <c r="AK326" s="200"/>
      <c r="AL326" s="121"/>
      <c r="AM326" s="90"/>
      <c r="AN326" s="91"/>
      <c r="AO326" s="315"/>
      <c r="AP326" s="315"/>
      <c r="AQ326" s="315"/>
      <c r="AR326" s="315"/>
      <c r="AS326" s="315"/>
      <c r="AT326" s="315"/>
      <c r="AU326" s="315"/>
      <c r="AV326" s="315"/>
      <c r="AW326" s="315"/>
      <c r="AX326" s="315"/>
      <c r="AY326" s="315"/>
      <c r="AZ326" s="315"/>
      <c r="BA326" s="315"/>
      <c r="BB326" s="315"/>
      <c r="BC326" s="315"/>
      <c r="BD326" s="315"/>
    </row>
    <row r="327" ht="14.25" hidden="1" customHeight="1">
      <c r="A327" s="41"/>
      <c r="B327" s="66"/>
      <c r="C327" s="66"/>
      <c r="E327" s="42"/>
      <c r="F327" s="125"/>
      <c r="G327" s="125"/>
      <c r="H327" s="125"/>
      <c r="I327" s="125"/>
      <c r="J327" s="125"/>
      <c r="K327" s="125"/>
      <c r="L327" s="125"/>
      <c r="M327" s="125"/>
      <c r="N327" s="125"/>
      <c r="O327" s="125"/>
      <c r="P327" s="125"/>
      <c r="Q327" s="125"/>
      <c r="R327" s="125"/>
      <c r="S327" s="125"/>
      <c r="T327" s="125"/>
      <c r="U327" s="125"/>
      <c r="V327" s="126"/>
      <c r="W327" s="126"/>
      <c r="X327" s="127">
        <f>+W326</f>
        <v>0</v>
      </c>
      <c r="Y327" s="128" t="s">
        <v>91</v>
      </c>
      <c r="Z327" s="128" t="str">
        <f>Z326*2</f>
        <v>#N/A</v>
      </c>
      <c r="AA327" s="129" t="s">
        <v>93</v>
      </c>
      <c r="AB327" s="128" t="str">
        <f t="shared" si="631"/>
        <v>#N/A</v>
      </c>
      <c r="AC327" s="130">
        <f>COUNTIFS(F326:G326,"&gt;=2")+COUNTIFS(M326:N326,"&gt;=2")+COUNTIFS(K327:L327,"&gt;=2")+COUNTIFS(R327:S327,"&gt;=2")+COUNTIFS(T326:U326,"&gt;=2")</f>
        <v>0</v>
      </c>
      <c r="AD327" s="128" t="str">
        <f>AD326</f>
        <v>#N/A</v>
      </c>
      <c r="AE327" s="128" t="str">
        <f t="shared" si="632"/>
        <v>#N/A</v>
      </c>
      <c r="AF327" s="128"/>
      <c r="AG327" s="128" t="str">
        <f t="shared" si="633"/>
        <v>#N/A</v>
      </c>
      <c r="AH327" s="128" t="str">
        <f>VLOOKUP(C326,Tarif!G:H,2,FALSE)*AG327</f>
        <v>#N/A</v>
      </c>
      <c r="AI327" s="131" t="str">
        <f t="shared" si="634"/>
        <v>#N/A</v>
      </c>
      <c r="AJ327" s="132"/>
      <c r="AK327" s="134"/>
      <c r="AL327" s="133"/>
      <c r="AM327" s="90"/>
      <c r="AN327" s="91"/>
      <c r="AO327" s="315"/>
      <c r="AP327" s="315"/>
      <c r="AQ327" s="315"/>
      <c r="AR327" s="315"/>
      <c r="AS327" s="315"/>
      <c r="AT327" s="315"/>
      <c r="AU327" s="315"/>
      <c r="AV327" s="315"/>
      <c r="AW327" s="315"/>
      <c r="AX327" s="315"/>
      <c r="AY327" s="315"/>
      <c r="AZ327" s="315"/>
      <c r="BA327" s="315"/>
      <c r="BB327" s="315"/>
      <c r="BC327" s="315"/>
      <c r="BD327" s="315"/>
    </row>
    <row r="328" ht="15.75" hidden="1" customHeight="1">
      <c r="A328" s="67"/>
      <c r="B328" s="73"/>
      <c r="C328" s="73"/>
      <c r="E328" s="68"/>
      <c r="F328" s="135"/>
      <c r="G328" s="136"/>
      <c r="H328" s="136"/>
      <c r="I328" s="136"/>
      <c r="J328" s="136"/>
      <c r="K328" s="136"/>
      <c r="L328" s="136"/>
      <c r="M328" s="136"/>
      <c r="N328" s="136"/>
      <c r="O328" s="136"/>
      <c r="P328" s="136"/>
      <c r="Q328" s="136"/>
      <c r="R328" s="136"/>
      <c r="S328" s="136"/>
      <c r="T328" s="136"/>
      <c r="U328" s="136"/>
      <c r="V328" s="138"/>
      <c r="W328" s="138"/>
      <c r="X328" s="139">
        <f>SUM(X326:X327)</f>
        <v>0</v>
      </c>
      <c r="Y328" s="140"/>
      <c r="Z328" s="141"/>
      <c r="AA328" s="140"/>
      <c r="AB328" s="142" t="str">
        <f t="shared" ref="AB328:AC328" si="635">SUM(AB326:AB327)</f>
        <v>#N/A</v>
      </c>
      <c r="AC328" s="143">
        <f t="shared" si="635"/>
        <v>0</v>
      </c>
      <c r="AD328" s="140"/>
      <c r="AE328" s="142" t="str">
        <f>SUM(AE326:AE327)</f>
        <v>#N/A</v>
      </c>
      <c r="AF328" s="142" t="s">
        <v>95</v>
      </c>
      <c r="AG328" s="142" t="str">
        <f t="shared" ref="AG328:AI328" si="636">SUM(AG326:AG327)</f>
        <v>#N/A</v>
      </c>
      <c r="AH328" s="142" t="str">
        <f t="shared" si="636"/>
        <v>#N/A</v>
      </c>
      <c r="AI328" s="144" t="str">
        <f t="shared" si="636"/>
        <v>#N/A</v>
      </c>
      <c r="AJ328" s="132"/>
      <c r="AK328" s="201"/>
      <c r="AL328" s="146" t="str">
        <f>VLOOKUP(D326,NIP!A:G,6,FALSE)</f>
        <v>#N/A</v>
      </c>
      <c r="AM328" s="122" t="str">
        <f>VLOOKUP(D326,NIP!A:G,5,FALSE)</f>
        <v>#N/A</v>
      </c>
      <c r="AN328" s="90" t="str">
        <f>AJ328-AM328</f>
        <v>#N/A</v>
      </c>
      <c r="AO328" s="316"/>
      <c r="AP328" s="316"/>
      <c r="AQ328" s="316"/>
      <c r="AR328" s="316"/>
      <c r="AS328" s="316"/>
      <c r="AT328" s="316"/>
      <c r="AU328" s="316"/>
      <c r="AV328" s="316"/>
      <c r="AW328" s="316"/>
      <c r="AX328" s="316"/>
      <c r="AY328" s="316"/>
      <c r="AZ328" s="316"/>
      <c r="BA328" s="316"/>
      <c r="BB328" s="316"/>
      <c r="BC328" s="316"/>
      <c r="BD328" s="316"/>
    </row>
    <row r="329" ht="14.25" hidden="1" customHeight="1">
      <c r="A329" s="202">
        <v>100.0</v>
      </c>
      <c r="B329" s="96" t="str">
        <f>VLOOKUP(D329,NIP!A:F,2,FALSE)</f>
        <v>#N/A</v>
      </c>
      <c r="C329" s="98" t="str">
        <f>VLOOKUP(D329,NIP!A:F,3,FALSE)</f>
        <v>#N/A</v>
      </c>
      <c r="D329" s="100"/>
      <c r="E329" s="103" t="str">
        <f>VLOOKUP(D329,NIP!A:F,4,FALSE)</f>
        <v>#N/A</v>
      </c>
      <c r="F329" s="104"/>
      <c r="G329" s="104"/>
      <c r="H329" s="104"/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6">
        <f>SUM(F329:U329)+SUM(F330:T330)-W329</f>
        <v>0</v>
      </c>
      <c r="W329" s="106">
        <f>SUM(F329:G329)+SUM(M329:N329)+SUM(T329:U329)+SUM(K330:L330)+SUM(R330+S330)</f>
        <v>0</v>
      </c>
      <c r="X329" s="110">
        <f>+V329</f>
        <v>0</v>
      </c>
      <c r="Y329" s="113" t="s">
        <v>91</v>
      </c>
      <c r="Z329" s="113" t="str">
        <f>VLOOKUP(C329,Tarif!A:B,2,FALSE)</f>
        <v>#N/A</v>
      </c>
      <c r="AA329" s="114" t="s">
        <v>93</v>
      </c>
      <c r="AB329" s="113" t="str">
        <f t="shared" ref="AB329:AB330" si="637">X329*Z329</f>
        <v>#N/A</v>
      </c>
      <c r="AC329" s="116">
        <f>COUNTIFS(F329:U329,"&gt;=2")+COUNTIFS(F330:T330,"&gt;=2")-AC330</f>
        <v>0</v>
      </c>
      <c r="AD329" s="113" t="str">
        <f>VLOOKUP(C329,Tarif!D:E,2,FALSE)</f>
        <v>#N/A</v>
      </c>
      <c r="AE329" s="113" t="str">
        <f t="shared" ref="AE329:AE330" si="638">+AD329*AC329</f>
        <v>#N/A</v>
      </c>
      <c r="AF329" s="113"/>
      <c r="AG329" s="113" t="str">
        <f t="shared" ref="AG329:AG330" si="639">AB329+AE329</f>
        <v>#N/A</v>
      </c>
      <c r="AH329" s="113" t="str">
        <f>VLOOKUP(C329,Tarif!G:H,2,FALSE)*AG329</f>
        <v>#N/A</v>
      </c>
      <c r="AI329" s="118" t="str">
        <f t="shared" ref="AI329:AI330" si="640">AG329-AH329</f>
        <v>#N/A</v>
      </c>
      <c r="AJ329" s="119"/>
      <c r="AK329" s="200"/>
      <c r="AL329" s="121"/>
      <c r="AM329" s="90"/>
      <c r="AN329" s="91"/>
      <c r="AO329" s="315"/>
      <c r="AP329" s="315"/>
      <c r="AQ329" s="315"/>
      <c r="AR329" s="315"/>
      <c r="AS329" s="315"/>
      <c r="AT329" s="315"/>
      <c r="AU329" s="315"/>
      <c r="AV329" s="315"/>
      <c r="AW329" s="315"/>
      <c r="AX329" s="315"/>
      <c r="AY329" s="315"/>
      <c r="AZ329" s="315"/>
      <c r="BA329" s="315"/>
      <c r="BB329" s="315"/>
      <c r="BC329" s="315"/>
      <c r="BD329" s="315"/>
    </row>
    <row r="330" ht="14.25" hidden="1" customHeight="1">
      <c r="A330" s="41"/>
      <c r="B330" s="66"/>
      <c r="C330" s="66"/>
      <c r="E330" s="42"/>
      <c r="F330" s="125"/>
      <c r="G330" s="125"/>
      <c r="H330" s="125"/>
      <c r="I330" s="125"/>
      <c r="J330" s="125"/>
      <c r="K330" s="125"/>
      <c r="L330" s="125"/>
      <c r="M330" s="125"/>
      <c r="N330" s="125"/>
      <c r="O330" s="125"/>
      <c r="P330" s="125"/>
      <c r="Q330" s="125"/>
      <c r="R330" s="125"/>
      <c r="S330" s="125"/>
      <c r="T330" s="125"/>
      <c r="U330" s="125"/>
      <c r="V330" s="126"/>
      <c r="W330" s="126"/>
      <c r="X330" s="127">
        <f>+W329</f>
        <v>0</v>
      </c>
      <c r="Y330" s="128" t="s">
        <v>91</v>
      </c>
      <c r="Z330" s="128" t="str">
        <f>Z329*2</f>
        <v>#N/A</v>
      </c>
      <c r="AA330" s="129" t="s">
        <v>93</v>
      </c>
      <c r="AB330" s="128" t="str">
        <f t="shared" si="637"/>
        <v>#N/A</v>
      </c>
      <c r="AC330" s="130">
        <f>COUNTIFS(F329:G329,"&gt;=2")+COUNTIFS(M329:N329,"&gt;=2")+COUNTIFS(K330:L330,"&gt;=2")+COUNTIFS(R330:S330,"&gt;=2")+COUNTIFS(T329:U329,"&gt;=2")</f>
        <v>0</v>
      </c>
      <c r="AD330" s="128" t="str">
        <f>AD329</f>
        <v>#N/A</v>
      </c>
      <c r="AE330" s="128" t="str">
        <f t="shared" si="638"/>
        <v>#N/A</v>
      </c>
      <c r="AF330" s="128"/>
      <c r="AG330" s="128" t="str">
        <f t="shared" si="639"/>
        <v>#N/A</v>
      </c>
      <c r="AH330" s="128" t="str">
        <f>VLOOKUP(C329,Tarif!G:H,2,FALSE)*AG330</f>
        <v>#N/A</v>
      </c>
      <c r="AI330" s="131" t="str">
        <f t="shared" si="640"/>
        <v>#N/A</v>
      </c>
      <c r="AJ330" s="132"/>
      <c r="AK330" s="134"/>
      <c r="AL330" s="133"/>
      <c r="AM330" s="90"/>
      <c r="AN330" s="91"/>
      <c r="AO330" s="315"/>
      <c r="AP330" s="315"/>
      <c r="AQ330" s="315"/>
      <c r="AR330" s="315"/>
      <c r="AS330" s="315"/>
      <c r="AT330" s="315"/>
      <c r="AU330" s="315"/>
      <c r="AV330" s="315"/>
      <c r="AW330" s="315"/>
      <c r="AX330" s="315"/>
      <c r="AY330" s="315"/>
      <c r="AZ330" s="315"/>
      <c r="BA330" s="315"/>
      <c r="BB330" s="315"/>
      <c r="BC330" s="315"/>
      <c r="BD330" s="315"/>
    </row>
    <row r="331" ht="15.75" hidden="1" customHeight="1">
      <c r="A331" s="67"/>
      <c r="B331" s="73"/>
      <c r="C331" s="73"/>
      <c r="D331" s="72"/>
      <c r="E331" s="68"/>
      <c r="F331" s="135"/>
      <c r="G331" s="136"/>
      <c r="H331" s="136"/>
      <c r="I331" s="136"/>
      <c r="J331" s="136"/>
      <c r="K331" s="136"/>
      <c r="L331" s="136"/>
      <c r="M331" s="136"/>
      <c r="N331" s="136"/>
      <c r="O331" s="136"/>
      <c r="P331" s="136"/>
      <c r="Q331" s="136"/>
      <c r="R331" s="136"/>
      <c r="S331" s="136"/>
      <c r="T331" s="136"/>
      <c r="U331" s="136"/>
      <c r="V331" s="138"/>
      <c r="W331" s="138"/>
      <c r="X331" s="139">
        <f>SUM(X329:X330)</f>
        <v>0</v>
      </c>
      <c r="Y331" s="140"/>
      <c r="Z331" s="140"/>
      <c r="AA331" s="140"/>
      <c r="AB331" s="142" t="str">
        <f t="shared" ref="AB331:AC331" si="641">SUM(AB329:AB330)</f>
        <v>#N/A</v>
      </c>
      <c r="AC331" s="143">
        <f t="shared" si="641"/>
        <v>0</v>
      </c>
      <c r="AD331" s="140"/>
      <c r="AE331" s="142" t="str">
        <f>SUM(AE329:AE330)</f>
        <v>#N/A</v>
      </c>
      <c r="AF331" s="142" t="s">
        <v>95</v>
      </c>
      <c r="AG331" s="142" t="str">
        <f t="shared" ref="AG331:AI331" si="642">SUM(AG329:AG330)</f>
        <v>#N/A</v>
      </c>
      <c r="AH331" s="142" t="str">
        <f t="shared" si="642"/>
        <v>#N/A</v>
      </c>
      <c r="AI331" s="144" t="str">
        <f t="shared" si="642"/>
        <v>#N/A</v>
      </c>
      <c r="AJ331" s="145"/>
      <c r="AK331" s="201"/>
      <c r="AL331" s="146" t="str">
        <f>VLOOKUP(D329,NIP!A:G,6,FALSE)</f>
        <v>#N/A</v>
      </c>
      <c r="AM331" s="122" t="str">
        <f>VLOOKUP(D329,NIP!A:G,5,FALSE)</f>
        <v>#N/A</v>
      </c>
      <c r="AN331" s="90" t="str">
        <f>AJ331-AM331</f>
        <v>#N/A</v>
      </c>
      <c r="AO331" s="316"/>
      <c r="AP331" s="316"/>
      <c r="AQ331" s="316"/>
      <c r="AR331" s="316"/>
      <c r="AS331" s="316"/>
      <c r="AT331" s="316"/>
      <c r="AU331" s="316"/>
      <c r="AV331" s="316"/>
      <c r="AW331" s="316"/>
      <c r="AX331" s="316"/>
      <c r="AY331" s="316"/>
      <c r="AZ331" s="316"/>
      <c r="BA331" s="316"/>
      <c r="BB331" s="316"/>
      <c r="BC331" s="316"/>
      <c r="BD331" s="316"/>
    </row>
    <row r="332" ht="12.75" customHeight="1">
      <c r="A332" s="162"/>
      <c r="B332" s="163"/>
      <c r="C332" s="164"/>
      <c r="D332" s="165"/>
      <c r="E332" s="166"/>
      <c r="F332" s="164"/>
      <c r="G332" s="164"/>
      <c r="H332" s="164"/>
      <c r="I332" s="164"/>
      <c r="J332" s="164"/>
      <c r="K332" s="164"/>
      <c r="L332" s="164"/>
      <c r="M332" s="164"/>
      <c r="N332" s="164"/>
      <c r="O332" s="164"/>
      <c r="P332" s="164"/>
      <c r="Q332" s="164"/>
      <c r="R332" s="164"/>
      <c r="S332" s="164"/>
      <c r="T332" s="164"/>
      <c r="U332" s="164"/>
      <c r="V332" s="164"/>
      <c r="W332" s="164"/>
      <c r="X332" s="164"/>
      <c r="Y332" s="164"/>
      <c r="Z332" s="164"/>
      <c r="AA332" s="164"/>
      <c r="AB332" s="164"/>
      <c r="AC332" s="164"/>
      <c r="AD332" s="164"/>
      <c r="AE332" s="164"/>
      <c r="AF332" s="164"/>
      <c r="AG332" s="164"/>
      <c r="AH332" s="164"/>
      <c r="AI332" s="164"/>
      <c r="AJ332" s="167"/>
      <c r="AK332" s="167"/>
      <c r="AL332" s="168"/>
      <c r="AM332" s="7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</row>
    <row r="333" ht="12.75" customHeight="1">
      <c r="A333" s="169" t="s">
        <v>126</v>
      </c>
      <c r="B333" s="170"/>
      <c r="C333" s="170"/>
      <c r="D333" s="170"/>
      <c r="E333" s="170"/>
      <c r="F333" s="170"/>
      <c r="G333" s="170"/>
      <c r="H333" s="170"/>
      <c r="I333" s="170"/>
      <c r="J333" s="170"/>
      <c r="K333" s="170"/>
      <c r="L333" s="170"/>
      <c r="M333" s="170"/>
      <c r="N333" s="170"/>
      <c r="O333" s="170"/>
      <c r="P333" s="170"/>
      <c r="Q333" s="170"/>
      <c r="R333" s="170"/>
      <c r="S333" s="170"/>
      <c r="T333" s="170"/>
      <c r="U333" s="170"/>
      <c r="V333" s="170"/>
      <c r="W333" s="170"/>
      <c r="X333" s="170"/>
      <c r="Y333" s="170"/>
      <c r="Z333" s="170"/>
      <c r="AA333" s="170"/>
      <c r="AB333" s="170"/>
      <c r="AC333" s="170"/>
      <c r="AD333" s="170"/>
      <c r="AE333" s="333"/>
      <c r="AF333" s="334"/>
      <c r="AG333" s="335" t="str">
        <f t="shared" ref="AG333:AI333" si="643">SUMIFS(AG:AG,$AF:$AF,$AF$16,AG:AG,"&gt;0")</f>
        <v>#REF!</v>
      </c>
      <c r="AH333" s="335" t="str">
        <f t="shared" si="643"/>
        <v>#REF!</v>
      </c>
      <c r="AI333" s="335" t="str">
        <f t="shared" si="643"/>
        <v>#REF!</v>
      </c>
      <c r="AJ333" s="35"/>
      <c r="AK333" s="35"/>
      <c r="AL333" s="39"/>
      <c r="AM333" s="7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</row>
    <row r="334" ht="12.75" customHeight="1">
      <c r="A334" s="151"/>
      <c r="AE334" s="60"/>
      <c r="AF334" s="336"/>
      <c r="AG334" s="59"/>
      <c r="AH334" s="59"/>
      <c r="AI334" s="59"/>
      <c r="AJ334" s="59"/>
      <c r="AK334" s="59"/>
      <c r="AL334" s="39"/>
      <c r="AM334" s="7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</row>
    <row r="335" ht="12.75" customHeight="1">
      <c r="A335" s="152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  <c r="AC335" s="72"/>
      <c r="AD335" s="72"/>
      <c r="AE335" s="77"/>
      <c r="AF335" s="298"/>
      <c r="AG335" s="76"/>
      <c r="AH335" s="76"/>
      <c r="AI335" s="76"/>
      <c r="AJ335" s="76"/>
      <c r="AK335" s="76"/>
      <c r="AL335" s="39"/>
      <c r="AM335" s="7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</row>
    <row r="336" ht="12.75" customHeight="1">
      <c r="A336" s="337"/>
      <c r="B336" s="337"/>
      <c r="C336" s="337"/>
      <c r="D336" s="337"/>
      <c r="E336" s="337"/>
      <c r="F336" s="337"/>
      <c r="G336" s="337"/>
      <c r="H336" s="337"/>
      <c r="I336" s="337"/>
      <c r="J336" s="337"/>
      <c r="K336" s="337"/>
      <c r="L336" s="337"/>
      <c r="M336" s="337"/>
      <c r="N336" s="337"/>
      <c r="O336" s="337"/>
      <c r="P336" s="337"/>
      <c r="Q336" s="337"/>
      <c r="R336" s="337"/>
      <c r="S336" s="337"/>
      <c r="T336" s="337"/>
      <c r="U336" s="337"/>
      <c r="V336" s="337"/>
      <c r="W336" s="337"/>
      <c r="X336" s="337"/>
      <c r="Y336" s="337"/>
      <c r="Z336" s="337"/>
      <c r="AA336" s="337"/>
      <c r="AB336" s="337"/>
      <c r="AC336" s="337"/>
      <c r="AD336" s="337"/>
      <c r="AE336" s="337"/>
      <c r="AF336" s="206"/>
      <c r="AG336" s="181"/>
      <c r="AH336" s="181"/>
      <c r="AI336" s="181"/>
      <c r="AJ336" s="337"/>
      <c r="AK336" s="337"/>
      <c r="AL336" s="39"/>
      <c r="AM336" s="7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</row>
    <row r="337" ht="12.75" customHeight="1">
      <c r="A337" s="337"/>
      <c r="B337" s="337"/>
      <c r="C337" s="337"/>
      <c r="D337" s="337"/>
      <c r="E337" s="337"/>
      <c r="F337" s="337"/>
      <c r="G337" s="337"/>
      <c r="H337" s="337"/>
      <c r="I337" s="337"/>
      <c r="J337" s="337"/>
      <c r="K337" s="337"/>
      <c r="L337" s="337"/>
      <c r="M337" s="337"/>
      <c r="N337" s="337"/>
      <c r="O337" s="337"/>
      <c r="P337" s="337"/>
      <c r="Q337" s="337"/>
      <c r="R337" s="337"/>
      <c r="S337" s="337"/>
      <c r="T337" s="337"/>
      <c r="U337" s="337"/>
      <c r="V337" s="337"/>
      <c r="W337" s="337"/>
      <c r="X337" s="337"/>
      <c r="Y337" s="337"/>
      <c r="Z337" s="337"/>
      <c r="AA337" s="337"/>
      <c r="AB337" s="337"/>
      <c r="AC337" s="337"/>
      <c r="AD337" s="337"/>
      <c r="AE337" s="337"/>
      <c r="AF337" s="206"/>
      <c r="AG337" s="181"/>
      <c r="AH337" s="180" t="s">
        <v>131</v>
      </c>
      <c r="AI337" s="181"/>
      <c r="AJ337" s="337"/>
      <c r="AK337" s="337"/>
      <c r="AL337" s="39"/>
      <c r="AM337" s="7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</row>
    <row r="338" ht="12.75" customHeight="1">
      <c r="A338" s="337"/>
      <c r="B338" s="337"/>
      <c r="C338" s="337"/>
      <c r="D338" s="337"/>
      <c r="E338" s="337"/>
      <c r="F338" s="337"/>
      <c r="G338" s="337"/>
      <c r="H338" s="337"/>
      <c r="I338" s="337"/>
      <c r="J338" s="337"/>
      <c r="K338" s="337"/>
      <c r="L338" s="337"/>
      <c r="M338" s="337"/>
      <c r="N338" s="337"/>
      <c r="O338" s="337"/>
      <c r="P338" s="337"/>
      <c r="Q338" s="337"/>
      <c r="R338" s="337"/>
      <c r="S338" s="337"/>
      <c r="T338" s="337"/>
      <c r="U338" s="337"/>
      <c r="V338" s="337"/>
      <c r="W338" s="337"/>
      <c r="X338" s="337"/>
      <c r="Y338" s="337"/>
      <c r="Z338" s="337"/>
      <c r="AA338" s="337"/>
      <c r="AB338" s="337"/>
      <c r="AC338" s="337"/>
      <c r="AD338" s="337"/>
      <c r="AE338" s="337"/>
      <c r="AF338" s="206"/>
      <c r="AG338" s="181"/>
      <c r="AH338" s="184" t="s">
        <v>134</v>
      </c>
      <c r="AI338" s="2"/>
      <c r="AJ338" s="4"/>
      <c r="AK338" s="337"/>
      <c r="AL338" s="39"/>
      <c r="AM338" s="7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</row>
    <row r="339" ht="12.75" customHeight="1">
      <c r="A339" s="337"/>
      <c r="B339" s="337"/>
      <c r="C339" s="337"/>
      <c r="D339" s="337"/>
      <c r="E339" s="337"/>
      <c r="F339" s="337"/>
      <c r="G339" s="337"/>
      <c r="H339" s="337"/>
      <c r="I339" s="337"/>
      <c r="J339" s="337"/>
      <c r="K339" s="337"/>
      <c r="L339" s="337"/>
      <c r="M339" s="337"/>
      <c r="N339" s="337"/>
      <c r="O339" s="337"/>
      <c r="P339" s="337"/>
      <c r="Q339" s="337"/>
      <c r="R339" s="337"/>
      <c r="S339" s="337"/>
      <c r="T339" s="337"/>
      <c r="U339" s="337"/>
      <c r="V339" s="337"/>
      <c r="W339" s="337"/>
      <c r="X339" s="337"/>
      <c r="Y339" s="337"/>
      <c r="Z339" s="337"/>
      <c r="AA339" s="337"/>
      <c r="AB339" s="337"/>
      <c r="AC339" s="337"/>
      <c r="AD339" s="337"/>
      <c r="AE339" s="337"/>
      <c r="AF339" s="206"/>
      <c r="AG339" s="181"/>
      <c r="AH339" s="180"/>
      <c r="AI339" s="180"/>
      <c r="AJ339" s="180"/>
      <c r="AK339" s="337"/>
      <c r="AL339" s="39"/>
      <c r="AM339" s="7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</row>
    <row r="340" ht="12.75" customHeight="1">
      <c r="A340" s="337"/>
      <c r="B340" s="337"/>
      <c r="C340" s="337"/>
      <c r="D340" s="337"/>
      <c r="E340" s="337"/>
      <c r="F340" s="337"/>
      <c r="G340" s="337"/>
      <c r="H340" s="337"/>
      <c r="I340" s="337"/>
      <c r="J340" s="337"/>
      <c r="K340" s="337"/>
      <c r="L340" s="337"/>
      <c r="M340" s="337"/>
      <c r="N340" s="337"/>
      <c r="O340" s="337"/>
      <c r="P340" s="337"/>
      <c r="Q340" s="337"/>
      <c r="R340" s="337"/>
      <c r="S340" s="337"/>
      <c r="T340" s="337"/>
      <c r="U340" s="337"/>
      <c r="V340" s="337"/>
      <c r="W340" s="337"/>
      <c r="X340" s="337"/>
      <c r="Y340" s="337"/>
      <c r="Z340" s="337"/>
      <c r="AA340" s="337"/>
      <c r="AB340" s="337"/>
      <c r="AC340" s="337"/>
      <c r="AD340" s="337"/>
      <c r="AE340" s="337"/>
      <c r="AF340" s="206"/>
      <c r="AG340" s="181"/>
      <c r="AH340" s="180"/>
      <c r="AI340" s="180"/>
      <c r="AJ340" s="180"/>
      <c r="AK340" s="337"/>
      <c r="AL340" s="39"/>
      <c r="AM340" s="7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</row>
    <row r="341" ht="12.75" customHeight="1">
      <c r="A341" s="337"/>
      <c r="B341" s="337"/>
      <c r="C341" s="337"/>
      <c r="D341" s="337"/>
      <c r="E341" s="337"/>
      <c r="F341" s="337"/>
      <c r="G341" s="337"/>
      <c r="H341" s="337"/>
      <c r="I341" s="337"/>
      <c r="J341" s="337"/>
      <c r="K341" s="337"/>
      <c r="L341" s="337"/>
      <c r="M341" s="337"/>
      <c r="N341" s="337"/>
      <c r="O341" s="337"/>
      <c r="P341" s="337"/>
      <c r="Q341" s="337"/>
      <c r="R341" s="337"/>
      <c r="S341" s="337"/>
      <c r="T341" s="337"/>
      <c r="U341" s="337"/>
      <c r="V341" s="337"/>
      <c r="W341" s="337"/>
      <c r="X341" s="337"/>
      <c r="Y341" s="337"/>
      <c r="Z341" s="337"/>
      <c r="AA341" s="337"/>
      <c r="AB341" s="337"/>
      <c r="AC341" s="337"/>
      <c r="AD341" s="337"/>
      <c r="AE341" s="337"/>
      <c r="AF341" s="206"/>
      <c r="AG341" s="181"/>
      <c r="AH341" s="180"/>
      <c r="AI341" s="180"/>
      <c r="AJ341" s="180"/>
      <c r="AK341" s="337"/>
      <c r="AL341" s="39"/>
      <c r="AM341" s="7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</row>
    <row r="342" ht="12.75" customHeight="1">
      <c r="A342" s="337"/>
      <c r="B342" s="337"/>
      <c r="C342" s="337"/>
      <c r="D342" s="337"/>
      <c r="E342" s="337"/>
      <c r="F342" s="337"/>
      <c r="G342" s="337"/>
      <c r="H342" s="337"/>
      <c r="I342" s="337"/>
      <c r="J342" s="337"/>
      <c r="K342" s="337"/>
      <c r="L342" s="337"/>
      <c r="M342" s="337"/>
      <c r="N342" s="337"/>
      <c r="O342" s="337"/>
      <c r="P342" s="337"/>
      <c r="Q342" s="337"/>
      <c r="R342" s="337"/>
      <c r="S342" s="337"/>
      <c r="T342" s="337"/>
      <c r="U342" s="337"/>
      <c r="V342" s="337"/>
      <c r="W342" s="337"/>
      <c r="X342" s="337"/>
      <c r="Y342" s="337"/>
      <c r="Z342" s="337"/>
      <c r="AA342" s="337"/>
      <c r="AB342" s="337"/>
      <c r="AC342" s="337"/>
      <c r="AD342" s="337"/>
      <c r="AE342" s="337"/>
      <c r="AF342" s="206"/>
      <c r="AG342" s="181"/>
      <c r="AH342" s="181"/>
      <c r="AI342" s="181"/>
      <c r="AJ342" s="337"/>
      <c r="AK342" s="337"/>
      <c r="AL342" s="39"/>
      <c r="AM342" s="7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</row>
    <row r="343" ht="12.75" customHeight="1">
      <c r="A343" s="337"/>
      <c r="B343" s="337"/>
      <c r="C343" s="337"/>
      <c r="D343" s="337"/>
      <c r="E343" s="337"/>
      <c r="F343" s="337"/>
      <c r="G343" s="337"/>
      <c r="H343" s="337"/>
      <c r="I343" s="337"/>
      <c r="J343" s="337"/>
      <c r="K343" s="337"/>
      <c r="L343" s="337"/>
      <c r="M343" s="337"/>
      <c r="N343" s="337"/>
      <c r="O343" s="337"/>
      <c r="P343" s="337"/>
      <c r="Q343" s="337"/>
      <c r="R343" s="337"/>
      <c r="S343" s="337"/>
      <c r="T343" s="337"/>
      <c r="U343" s="337"/>
      <c r="V343" s="337"/>
      <c r="W343" s="337"/>
      <c r="X343" s="337"/>
      <c r="Y343" s="337"/>
      <c r="Z343" s="337"/>
      <c r="AA343" s="337"/>
      <c r="AB343" s="337"/>
      <c r="AC343" s="337"/>
      <c r="AD343" s="337"/>
      <c r="AE343" s="337"/>
      <c r="AF343" s="206"/>
      <c r="AG343" s="181"/>
      <c r="AH343" s="181"/>
      <c r="AI343" s="181"/>
      <c r="AJ343" s="337"/>
      <c r="AK343" s="337"/>
      <c r="AL343" s="39"/>
      <c r="AM343" s="7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</row>
    <row r="344" ht="12.75" customHeight="1">
      <c r="A344" s="337"/>
      <c r="B344" s="337"/>
      <c r="C344" s="337"/>
      <c r="D344" s="337"/>
      <c r="E344" s="337"/>
      <c r="F344" s="337"/>
      <c r="G344" s="337"/>
      <c r="H344" s="337"/>
      <c r="I344" s="337"/>
      <c r="J344" s="337"/>
      <c r="K344" s="337"/>
      <c r="L344" s="337"/>
      <c r="M344" s="337"/>
      <c r="N344" s="337"/>
      <c r="O344" s="337"/>
      <c r="P344" s="337"/>
      <c r="Q344" s="337"/>
      <c r="R344" s="337"/>
      <c r="S344" s="337"/>
      <c r="T344" s="337"/>
      <c r="U344" s="337"/>
      <c r="V344" s="337"/>
      <c r="W344" s="337"/>
      <c r="X344" s="337"/>
      <c r="Y344" s="337"/>
      <c r="Z344" s="337"/>
      <c r="AA344" s="337"/>
      <c r="AB344" s="337"/>
      <c r="AC344" s="337"/>
      <c r="AD344" s="337"/>
      <c r="AE344" s="337"/>
      <c r="AF344" s="206"/>
      <c r="AG344" s="181"/>
      <c r="AH344" s="181"/>
      <c r="AI344" s="181"/>
      <c r="AJ344" s="337"/>
      <c r="AK344" s="337"/>
      <c r="AL344" s="39"/>
      <c r="AM344" s="7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</row>
    <row r="345" ht="12.75" customHeight="1">
      <c r="A345" s="337"/>
      <c r="B345" s="337"/>
      <c r="C345" s="337"/>
      <c r="D345" s="337"/>
      <c r="E345" s="337"/>
      <c r="F345" s="337"/>
      <c r="G345" s="337"/>
      <c r="H345" s="337"/>
      <c r="I345" s="337"/>
      <c r="J345" s="337"/>
      <c r="K345" s="337"/>
      <c r="L345" s="337"/>
      <c r="M345" s="337"/>
      <c r="N345" s="337"/>
      <c r="O345" s="337"/>
      <c r="P345" s="337"/>
      <c r="Q345" s="337"/>
      <c r="R345" s="337"/>
      <c r="S345" s="337"/>
      <c r="T345" s="337"/>
      <c r="U345" s="337"/>
      <c r="V345" s="337"/>
      <c r="W345" s="337"/>
      <c r="X345" s="337"/>
      <c r="Y345" s="337"/>
      <c r="Z345" s="337"/>
      <c r="AA345" s="337"/>
      <c r="AB345" s="337"/>
      <c r="AC345" s="337"/>
      <c r="AD345" s="337"/>
      <c r="AE345" s="337"/>
      <c r="AF345" s="206"/>
      <c r="AG345" s="181"/>
      <c r="AH345" s="184" t="s">
        <v>135</v>
      </c>
      <c r="AI345" s="2"/>
      <c r="AJ345" s="4"/>
      <c r="AK345" s="337"/>
      <c r="AL345" s="39"/>
      <c r="AM345" s="7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</row>
    <row r="346" ht="12.75" customHeight="1">
      <c r="A346" s="337"/>
      <c r="B346" s="337"/>
      <c r="C346" s="337"/>
      <c r="D346" s="337"/>
      <c r="E346" s="337"/>
      <c r="F346" s="337"/>
      <c r="G346" s="337"/>
      <c r="H346" s="337"/>
      <c r="I346" s="337"/>
      <c r="J346" s="337"/>
      <c r="K346" s="337"/>
      <c r="L346" s="337"/>
      <c r="M346" s="337"/>
      <c r="N346" s="337"/>
      <c r="O346" s="337"/>
      <c r="P346" s="337"/>
      <c r="Q346" s="337"/>
      <c r="R346" s="337"/>
      <c r="S346" s="337"/>
      <c r="T346" s="337"/>
      <c r="U346" s="337"/>
      <c r="V346" s="337"/>
      <c r="W346" s="337"/>
      <c r="X346" s="337"/>
      <c r="Y346" s="337"/>
      <c r="Z346" s="337"/>
      <c r="AA346" s="337"/>
      <c r="AB346" s="337"/>
      <c r="AC346" s="337"/>
      <c r="AD346" s="337"/>
      <c r="AE346" s="337"/>
      <c r="AF346" s="206"/>
      <c r="AG346" s="181"/>
      <c r="AH346" s="184" t="s">
        <v>136</v>
      </c>
      <c r="AI346" s="2"/>
      <c r="AJ346" s="4"/>
      <c r="AK346" s="337"/>
      <c r="AL346" s="39"/>
      <c r="AM346" s="7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</row>
    <row r="347" ht="12.75" customHeight="1">
      <c r="A347" s="337"/>
      <c r="B347" s="337"/>
      <c r="C347" s="337"/>
      <c r="D347" s="337"/>
      <c r="E347" s="337"/>
      <c r="F347" s="337"/>
      <c r="G347" s="337"/>
      <c r="H347" s="337"/>
      <c r="I347" s="337"/>
      <c r="J347" s="337"/>
      <c r="K347" s="337"/>
      <c r="L347" s="337"/>
      <c r="M347" s="337"/>
      <c r="N347" s="337"/>
      <c r="O347" s="337"/>
      <c r="P347" s="337"/>
      <c r="Q347" s="337"/>
      <c r="R347" s="337"/>
      <c r="S347" s="337"/>
      <c r="T347" s="337"/>
      <c r="U347" s="337"/>
      <c r="V347" s="337"/>
      <c r="W347" s="337"/>
      <c r="X347" s="337"/>
      <c r="Y347" s="337"/>
      <c r="Z347" s="337"/>
      <c r="AA347" s="337"/>
      <c r="AB347" s="337"/>
      <c r="AC347" s="337"/>
      <c r="AD347" s="337"/>
      <c r="AE347" s="337"/>
      <c r="AF347" s="206"/>
      <c r="AG347" s="181"/>
      <c r="AK347" s="337"/>
      <c r="AL347" s="39"/>
      <c r="AM347" s="7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</row>
    <row r="348" ht="12.75" customHeight="1">
      <c r="A348" s="15"/>
      <c r="B348" s="338"/>
      <c r="C348" s="337"/>
      <c r="D348" s="339"/>
      <c r="E348" s="340"/>
      <c r="F348" s="337"/>
      <c r="G348" s="337"/>
      <c r="H348" s="337"/>
      <c r="I348" s="337"/>
      <c r="J348" s="337"/>
      <c r="K348" s="337"/>
      <c r="L348" s="337"/>
      <c r="M348" s="337"/>
      <c r="N348" s="337"/>
      <c r="O348" s="341"/>
      <c r="P348" s="341"/>
      <c r="Q348" s="341"/>
      <c r="R348" s="342"/>
      <c r="S348" s="342"/>
      <c r="T348" s="342"/>
      <c r="U348" s="342"/>
      <c r="V348" s="206"/>
      <c r="W348" s="206"/>
      <c r="X348" s="206"/>
      <c r="Y348" s="206"/>
      <c r="Z348" s="206"/>
      <c r="AA348" s="206"/>
      <c r="AB348" s="206"/>
      <c r="AC348" s="206"/>
      <c r="AD348" s="206"/>
      <c r="AE348" s="206"/>
      <c r="AF348" s="206"/>
      <c r="AG348" s="206"/>
      <c r="AH348" s="206"/>
      <c r="AI348" s="206"/>
      <c r="AJ348" s="206"/>
      <c r="AK348" s="206"/>
      <c r="AL348" s="91"/>
      <c r="AM348" s="7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</row>
    <row r="349" ht="12.75" customHeight="1">
      <c r="A349" s="91"/>
      <c r="B349" s="175"/>
      <c r="C349" s="39"/>
      <c r="D349" s="179"/>
      <c r="E349" s="90"/>
      <c r="F349" s="178"/>
      <c r="G349" s="178"/>
      <c r="H349" s="178"/>
      <c r="I349" s="178"/>
      <c r="J349" s="178"/>
      <c r="K349" s="178"/>
      <c r="L349" s="178"/>
      <c r="M349" s="178"/>
      <c r="N349" s="178"/>
      <c r="O349" s="178"/>
      <c r="P349" s="178"/>
      <c r="Q349" s="178"/>
      <c r="R349" s="178"/>
      <c r="S349" s="178"/>
      <c r="T349" s="178"/>
      <c r="U349" s="178"/>
      <c r="V349" s="122"/>
      <c r="W349" s="122"/>
      <c r="X349" s="122"/>
      <c r="Y349" s="122"/>
      <c r="Z349" s="122"/>
      <c r="AA349" s="122"/>
      <c r="AB349" s="122"/>
      <c r="AC349" s="122"/>
      <c r="AD349" s="122"/>
      <c r="AE349" s="122"/>
      <c r="AF349" s="122"/>
      <c r="AG349" s="122"/>
      <c r="AH349" s="122"/>
      <c r="AI349" s="122"/>
      <c r="AJ349" s="194"/>
      <c r="AK349" s="122"/>
      <c r="AL349" s="91"/>
      <c r="AM349" s="7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</row>
    <row r="350" ht="12.75" customHeight="1">
      <c r="A350" s="91"/>
      <c r="B350" s="183"/>
      <c r="C350" s="39"/>
      <c r="D350" s="179"/>
      <c r="E350" s="90"/>
      <c r="F350" s="178"/>
      <c r="G350" s="178"/>
      <c r="H350" s="178"/>
      <c r="I350" s="178"/>
      <c r="J350" s="178"/>
      <c r="K350" s="178"/>
      <c r="L350" s="178"/>
      <c r="M350" s="178"/>
      <c r="N350" s="178"/>
      <c r="O350" s="178"/>
      <c r="P350" s="178"/>
      <c r="Q350" s="178"/>
      <c r="R350" s="178"/>
      <c r="S350" s="178"/>
      <c r="T350" s="178"/>
      <c r="U350" s="178"/>
      <c r="V350" s="122"/>
      <c r="W350" s="122"/>
      <c r="X350" s="122"/>
      <c r="Y350" s="122"/>
      <c r="Z350" s="122"/>
      <c r="AA350" s="122"/>
      <c r="AB350" s="122"/>
      <c r="AC350" s="122"/>
      <c r="AD350" s="122"/>
      <c r="AE350" s="122"/>
      <c r="AF350" s="122"/>
      <c r="AG350" s="122"/>
      <c r="AH350" s="122"/>
      <c r="AI350" s="122"/>
      <c r="AJ350" s="194"/>
      <c r="AK350" s="122"/>
      <c r="AL350" s="91"/>
      <c r="AM350" s="7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</row>
    <row r="351" ht="12.75" customHeight="1">
      <c r="A351" s="91"/>
      <c r="B351" s="183"/>
      <c r="C351" s="39"/>
      <c r="D351" s="179"/>
      <c r="E351" s="90"/>
      <c r="F351" s="178"/>
      <c r="G351" s="178"/>
      <c r="H351" s="178"/>
      <c r="I351" s="178"/>
      <c r="J351" s="178"/>
      <c r="K351" s="178"/>
      <c r="L351" s="178"/>
      <c r="M351" s="178"/>
      <c r="N351" s="178"/>
      <c r="O351" s="178"/>
      <c r="P351" s="178"/>
      <c r="Q351" s="178"/>
      <c r="R351" s="178"/>
      <c r="S351" s="178"/>
      <c r="T351" s="178"/>
      <c r="U351" s="185"/>
      <c r="V351" s="122"/>
      <c r="W351" s="122"/>
      <c r="X351" s="122"/>
      <c r="Y351" s="122"/>
      <c r="Z351" s="122"/>
      <c r="AA351" s="122"/>
      <c r="AB351" s="122"/>
      <c r="AC351" s="122"/>
      <c r="AD351" s="122"/>
      <c r="AE351" s="122"/>
      <c r="AF351" s="122"/>
      <c r="AG351" s="122"/>
      <c r="AH351" s="122"/>
      <c r="AI351" s="122"/>
      <c r="AJ351" s="137"/>
      <c r="AK351" s="122"/>
      <c r="AL351" s="91"/>
      <c r="AM351" s="7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</row>
    <row r="352" ht="12.75" customHeight="1">
      <c r="A352" s="91"/>
      <c r="B352" s="183"/>
      <c r="C352" s="39"/>
      <c r="D352" s="179"/>
      <c r="E352" s="90"/>
      <c r="F352" s="178"/>
      <c r="G352" s="178"/>
      <c r="H352" s="178"/>
      <c r="I352" s="178"/>
      <c r="J352" s="178"/>
      <c r="K352" s="178"/>
      <c r="L352" s="178"/>
      <c r="M352" s="178"/>
      <c r="N352" s="178"/>
      <c r="O352" s="178"/>
      <c r="P352" s="178"/>
      <c r="Q352" s="178"/>
      <c r="R352" s="178"/>
      <c r="S352" s="178"/>
      <c r="T352" s="178"/>
      <c r="U352" s="185"/>
      <c r="V352" s="122"/>
      <c r="W352" s="122"/>
      <c r="X352" s="122"/>
      <c r="Y352" s="122"/>
      <c r="Z352" s="122"/>
      <c r="AA352" s="122"/>
      <c r="AB352" s="122"/>
      <c r="AC352" s="122"/>
      <c r="AD352" s="122"/>
      <c r="AE352" s="122"/>
      <c r="AF352" s="122"/>
      <c r="AG352" s="122"/>
      <c r="AH352" s="122"/>
      <c r="AI352" s="122"/>
      <c r="AJ352" s="137"/>
      <c r="AK352" s="122"/>
      <c r="AL352" s="91"/>
      <c r="AM352" s="7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</row>
    <row r="353" ht="12.75" customHeight="1">
      <c r="A353" s="91"/>
      <c r="B353" s="183"/>
      <c r="C353" s="39"/>
      <c r="D353" s="179"/>
      <c r="E353" s="90"/>
      <c r="F353" s="178"/>
      <c r="G353" s="178"/>
      <c r="H353" s="178"/>
      <c r="I353" s="178"/>
      <c r="J353" s="178"/>
      <c r="K353" s="178"/>
      <c r="L353" s="178"/>
      <c r="M353" s="178"/>
      <c r="N353" s="178"/>
      <c r="O353" s="178"/>
      <c r="P353" s="178"/>
      <c r="Q353" s="178"/>
      <c r="R353" s="178"/>
      <c r="S353" s="178"/>
      <c r="T353" s="178"/>
      <c r="U353" s="185"/>
      <c r="V353" s="122"/>
      <c r="W353" s="122"/>
      <c r="X353" s="122"/>
      <c r="Y353" s="122"/>
      <c r="Z353" s="122"/>
      <c r="AA353" s="122"/>
      <c r="AB353" s="122"/>
      <c r="AC353" s="122"/>
      <c r="AD353" s="122"/>
      <c r="AE353" s="122"/>
      <c r="AF353" s="122"/>
      <c r="AG353" s="122"/>
      <c r="AH353" s="122"/>
      <c r="AI353" s="122"/>
      <c r="AJ353" s="137"/>
      <c r="AK353" s="122"/>
      <c r="AL353" s="91"/>
      <c r="AM353" s="7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</row>
    <row r="354" ht="12.75" customHeight="1">
      <c r="A354" s="91"/>
      <c r="B354" s="183"/>
      <c r="C354" s="39"/>
      <c r="D354" s="179"/>
      <c r="E354" s="90"/>
      <c r="F354" s="178"/>
      <c r="G354" s="178"/>
      <c r="H354" s="178"/>
      <c r="I354" s="178"/>
      <c r="J354" s="178"/>
      <c r="K354" s="178"/>
      <c r="L354" s="178"/>
      <c r="M354" s="178"/>
      <c r="N354" s="178"/>
      <c r="O354" s="178"/>
      <c r="P354" s="178"/>
      <c r="Q354" s="178"/>
      <c r="R354" s="178"/>
      <c r="S354" s="178"/>
      <c r="T354" s="178"/>
      <c r="U354" s="185"/>
      <c r="V354" s="122"/>
      <c r="W354" s="122"/>
      <c r="X354" s="122"/>
      <c r="Y354" s="122"/>
      <c r="Z354" s="122"/>
      <c r="AA354" s="122"/>
      <c r="AB354" s="122"/>
      <c r="AC354" s="122"/>
      <c r="AD354" s="122"/>
      <c r="AE354" s="122"/>
      <c r="AF354" s="122"/>
      <c r="AG354" s="122"/>
      <c r="AH354" s="122"/>
      <c r="AI354" s="122"/>
      <c r="AJ354" s="137"/>
      <c r="AK354" s="122"/>
      <c r="AL354" s="91"/>
      <c r="AM354" s="7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</row>
    <row r="355" ht="12.75" customHeight="1">
      <c r="A355" s="91"/>
      <c r="B355" s="183"/>
      <c r="C355" s="39"/>
      <c r="D355" s="179"/>
      <c r="E355" s="90"/>
      <c r="F355" s="178"/>
      <c r="G355" s="178"/>
      <c r="H355" s="178"/>
      <c r="I355" s="178"/>
      <c r="J355" s="178"/>
      <c r="K355" s="178"/>
      <c r="L355" s="178"/>
      <c r="M355" s="178"/>
      <c r="N355" s="178"/>
      <c r="O355" s="178"/>
      <c r="P355" s="178"/>
      <c r="Q355" s="178"/>
      <c r="R355" s="178"/>
      <c r="S355" s="178"/>
      <c r="T355" s="178"/>
      <c r="U355" s="185"/>
      <c r="V355" s="122"/>
      <c r="W355" s="122"/>
      <c r="X355" s="122"/>
      <c r="Y355" s="122"/>
      <c r="Z355" s="122"/>
      <c r="AA355" s="122"/>
      <c r="AB355" s="122"/>
      <c r="AC355" s="122"/>
      <c r="AD355" s="122"/>
      <c r="AE355" s="122"/>
      <c r="AF355" s="122"/>
      <c r="AG355" s="122"/>
      <c r="AH355" s="122"/>
      <c r="AI355" s="122"/>
      <c r="AJ355" s="137"/>
      <c r="AK355" s="122"/>
      <c r="AL355" s="91"/>
      <c r="AM355" s="7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</row>
    <row r="356" ht="12.75" customHeight="1">
      <c r="A356" s="91"/>
      <c r="B356" s="183"/>
      <c r="C356" s="39"/>
      <c r="D356" s="179"/>
      <c r="E356" s="90"/>
      <c r="F356" s="178"/>
      <c r="G356" s="178"/>
      <c r="H356" s="178"/>
      <c r="I356" s="178"/>
      <c r="J356" s="178"/>
      <c r="K356" s="178"/>
      <c r="L356" s="178"/>
      <c r="M356" s="178"/>
      <c r="N356" s="178"/>
      <c r="O356" s="178"/>
      <c r="P356" s="178"/>
      <c r="Q356" s="178"/>
      <c r="R356" s="178"/>
      <c r="S356" s="178"/>
      <c r="T356" s="178"/>
      <c r="U356" s="185"/>
      <c r="V356" s="122"/>
      <c r="W356" s="122"/>
      <c r="X356" s="122"/>
      <c r="Y356" s="122"/>
      <c r="Z356" s="122"/>
      <c r="AA356" s="122"/>
      <c r="AB356" s="122"/>
      <c r="AC356" s="122"/>
      <c r="AD356" s="122"/>
      <c r="AE356" s="122"/>
      <c r="AF356" s="122"/>
      <c r="AG356" s="122"/>
      <c r="AH356" s="122"/>
      <c r="AI356" s="122"/>
      <c r="AJ356" s="137"/>
      <c r="AK356" s="122"/>
      <c r="AL356" s="91"/>
      <c r="AM356" s="7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</row>
    <row r="357" ht="12.75" customHeight="1">
      <c r="A357" s="7"/>
      <c r="B357" s="183"/>
      <c r="C357" s="39"/>
      <c r="D357" s="179"/>
      <c r="E357" s="90"/>
      <c r="F357" s="178"/>
      <c r="G357" s="178"/>
      <c r="H357" s="178"/>
      <c r="I357" s="178"/>
      <c r="J357" s="178"/>
      <c r="K357" s="178"/>
      <c r="L357" s="178"/>
      <c r="M357" s="178"/>
      <c r="N357" s="178"/>
      <c r="O357" s="178"/>
      <c r="P357" s="178"/>
      <c r="Q357" s="177"/>
      <c r="R357" s="178"/>
      <c r="S357" s="178"/>
      <c r="T357" s="178"/>
      <c r="U357" s="185"/>
      <c r="V357" s="122"/>
      <c r="W357" s="122"/>
      <c r="X357" s="122"/>
      <c r="Y357" s="122"/>
      <c r="Z357" s="122"/>
      <c r="AA357" s="122"/>
      <c r="AB357" s="122"/>
      <c r="AC357" s="122"/>
      <c r="AD357" s="122"/>
      <c r="AE357" s="122"/>
      <c r="AF357" s="122"/>
      <c r="AG357" s="122"/>
      <c r="AH357" s="122"/>
      <c r="AI357" s="122"/>
      <c r="AJ357" s="137"/>
      <c r="AK357" s="122"/>
      <c r="AL357" s="91"/>
      <c r="AM357" s="7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</row>
    <row r="358" ht="12.75" customHeight="1">
      <c r="A358" s="7"/>
      <c r="B358" s="186"/>
      <c r="C358" s="39"/>
      <c r="D358" s="179"/>
      <c r="E358" s="90"/>
      <c r="F358" s="178"/>
      <c r="G358" s="178"/>
      <c r="H358" s="178"/>
      <c r="I358" s="178"/>
      <c r="J358" s="178"/>
      <c r="K358" s="178"/>
      <c r="L358" s="178"/>
      <c r="M358" s="178"/>
      <c r="N358" s="178"/>
      <c r="O358" s="178"/>
      <c r="P358" s="178"/>
      <c r="Q358" s="178"/>
      <c r="R358" s="178"/>
      <c r="S358" s="178"/>
      <c r="T358" s="178"/>
      <c r="U358" s="187"/>
      <c r="V358" s="122"/>
      <c r="W358" s="122"/>
      <c r="X358" s="122"/>
      <c r="Y358" s="122"/>
      <c r="Z358" s="122"/>
      <c r="AA358" s="122"/>
      <c r="AB358" s="122"/>
      <c r="AC358" s="122"/>
      <c r="AD358" s="122"/>
      <c r="AE358" s="122"/>
      <c r="AF358" s="122"/>
      <c r="AG358" s="122"/>
      <c r="AH358" s="122"/>
      <c r="AI358" s="122"/>
      <c r="AJ358" s="185"/>
      <c r="AK358" s="122"/>
      <c r="AL358" s="91"/>
      <c r="AM358" s="7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</row>
    <row r="359" ht="12.75" customHeight="1">
      <c r="A359" s="7"/>
      <c r="B359" s="183"/>
      <c r="C359" s="39"/>
      <c r="D359" s="179"/>
      <c r="E359" s="90"/>
      <c r="F359" s="178"/>
      <c r="G359" s="178"/>
      <c r="H359" s="178"/>
      <c r="I359" s="178"/>
      <c r="J359" s="178"/>
      <c r="K359" s="178"/>
      <c r="L359" s="178"/>
      <c r="M359" s="178"/>
      <c r="N359" s="178"/>
      <c r="O359" s="178"/>
      <c r="P359" s="178"/>
      <c r="Q359" s="178"/>
      <c r="R359" s="178"/>
      <c r="S359" s="178"/>
      <c r="T359" s="178"/>
      <c r="U359" s="185"/>
      <c r="V359" s="122"/>
      <c r="W359" s="122"/>
      <c r="X359" s="122"/>
      <c r="Y359" s="122"/>
      <c r="Z359" s="122"/>
      <c r="AA359" s="122"/>
      <c r="AB359" s="122"/>
      <c r="AC359" s="122"/>
      <c r="AD359" s="122"/>
      <c r="AE359" s="122"/>
      <c r="AF359" s="122"/>
      <c r="AG359" s="122"/>
      <c r="AH359" s="122"/>
      <c r="AI359" s="122"/>
      <c r="AJ359" s="137"/>
      <c r="AK359" s="122"/>
      <c r="AL359" s="91"/>
      <c r="AM359" s="7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</row>
    <row r="360" ht="12.75" customHeight="1">
      <c r="A360" s="7"/>
      <c r="B360" s="188"/>
      <c r="C360" s="189"/>
      <c r="D360" s="190"/>
      <c r="E360" s="191"/>
      <c r="F360" s="192"/>
      <c r="G360" s="192"/>
      <c r="H360" s="192"/>
      <c r="I360" s="192"/>
      <c r="J360" s="192"/>
      <c r="K360" s="192"/>
      <c r="L360" s="192"/>
      <c r="M360" s="192"/>
      <c r="N360" s="192"/>
      <c r="O360" s="192"/>
      <c r="P360" s="192"/>
      <c r="Q360" s="192"/>
      <c r="R360" s="192"/>
      <c r="S360" s="192"/>
      <c r="T360" s="192"/>
      <c r="U360" s="192"/>
      <c r="V360" s="189"/>
      <c r="W360" s="189"/>
      <c r="X360" s="193"/>
      <c r="Y360" s="6"/>
      <c r="Z360" s="6"/>
      <c r="AA360" s="6"/>
      <c r="AB360" s="6"/>
      <c r="AC360" s="191"/>
      <c r="AD360" s="6"/>
      <c r="AE360" s="6"/>
      <c r="AF360" s="6"/>
      <c r="AG360" s="6"/>
      <c r="AH360" s="6"/>
      <c r="AI360" s="6"/>
      <c r="AJ360" s="190"/>
      <c r="AK360" s="91"/>
      <c r="AL360" s="91"/>
      <c r="AM360" s="7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</row>
    <row r="361" ht="12.75" customHeight="1">
      <c r="A361" s="7"/>
      <c r="B361" s="188"/>
      <c r="C361" s="189"/>
      <c r="D361" s="190"/>
      <c r="E361" s="191"/>
      <c r="F361" s="192"/>
      <c r="G361" s="192"/>
      <c r="H361" s="192"/>
      <c r="I361" s="192"/>
      <c r="J361" s="192"/>
      <c r="K361" s="192"/>
      <c r="L361" s="192"/>
      <c r="M361" s="192"/>
      <c r="N361" s="192"/>
      <c r="O361" s="192"/>
      <c r="P361" s="192"/>
      <c r="Q361" s="192"/>
      <c r="R361" s="192"/>
      <c r="S361" s="192"/>
      <c r="T361" s="192"/>
      <c r="U361" s="192"/>
      <c r="V361" s="189"/>
      <c r="W361" s="189"/>
      <c r="X361" s="193"/>
      <c r="Y361" s="6"/>
      <c r="Z361" s="6"/>
      <c r="AA361" s="6"/>
      <c r="AB361" s="6"/>
      <c r="AC361" s="191"/>
      <c r="AD361" s="6"/>
      <c r="AE361" s="6"/>
      <c r="AF361" s="6"/>
      <c r="AG361" s="6"/>
      <c r="AH361" s="6"/>
      <c r="AI361" s="6"/>
      <c r="AJ361" s="190"/>
      <c r="AK361" s="91"/>
      <c r="AL361" s="91"/>
      <c r="AM361" s="7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</row>
    <row r="362" ht="12.75" customHeight="1">
      <c r="A362" s="7"/>
      <c r="B362" s="188"/>
      <c r="C362" s="189"/>
      <c r="D362" s="190"/>
      <c r="E362" s="191"/>
      <c r="F362" s="192"/>
      <c r="G362" s="192"/>
      <c r="H362" s="192"/>
      <c r="I362" s="192"/>
      <c r="J362" s="192"/>
      <c r="K362" s="192"/>
      <c r="L362" s="192"/>
      <c r="M362" s="192"/>
      <c r="N362" s="192"/>
      <c r="O362" s="192"/>
      <c r="P362" s="192"/>
      <c r="Q362" s="192"/>
      <c r="R362" s="192"/>
      <c r="S362" s="192"/>
      <c r="T362" s="192"/>
      <c r="U362" s="192"/>
      <c r="V362" s="189"/>
      <c r="W362" s="189"/>
      <c r="X362" s="193"/>
      <c r="Y362" s="6"/>
      <c r="Z362" s="6"/>
      <c r="AA362" s="6"/>
      <c r="AB362" s="6"/>
      <c r="AC362" s="191"/>
      <c r="AD362" s="6"/>
      <c r="AE362" s="6"/>
      <c r="AF362" s="6"/>
      <c r="AG362" s="6"/>
      <c r="AH362" s="6"/>
      <c r="AI362" s="6"/>
      <c r="AJ362" s="190"/>
      <c r="AK362" s="91"/>
      <c r="AL362" s="91"/>
      <c r="AM362" s="7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</row>
    <row r="363" ht="12.75" customHeight="1">
      <c r="A363" s="7"/>
      <c r="B363" s="188"/>
      <c r="C363" s="189"/>
      <c r="D363" s="190"/>
      <c r="E363" s="191"/>
      <c r="F363" s="192"/>
      <c r="G363" s="192"/>
      <c r="H363" s="192"/>
      <c r="I363" s="192"/>
      <c r="J363" s="192"/>
      <c r="K363" s="192"/>
      <c r="L363" s="192"/>
      <c r="M363" s="192"/>
      <c r="N363" s="192"/>
      <c r="O363" s="192"/>
      <c r="P363" s="192"/>
      <c r="Q363" s="192"/>
      <c r="R363" s="192"/>
      <c r="S363" s="192"/>
      <c r="T363" s="192"/>
      <c r="U363" s="192"/>
      <c r="V363" s="189"/>
      <c r="W363" s="189"/>
      <c r="X363" s="193"/>
      <c r="Y363" s="6"/>
      <c r="Z363" s="6"/>
      <c r="AA363" s="6"/>
      <c r="AB363" s="6"/>
      <c r="AC363" s="191"/>
      <c r="AD363" s="6"/>
      <c r="AE363" s="6"/>
      <c r="AF363" s="6"/>
      <c r="AG363" s="6"/>
      <c r="AH363" s="6"/>
      <c r="AI363" s="6"/>
      <c r="AJ363" s="190"/>
      <c r="AK363" s="91"/>
      <c r="AL363" s="91"/>
      <c r="AM363" s="7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</row>
    <row r="364" ht="12.75" customHeight="1">
      <c r="A364" s="7"/>
      <c r="B364" s="188"/>
      <c r="C364" s="189"/>
      <c r="D364" s="190"/>
      <c r="E364" s="191"/>
      <c r="F364" s="192"/>
      <c r="G364" s="192"/>
      <c r="H364" s="192"/>
      <c r="I364" s="192"/>
      <c r="J364" s="192"/>
      <c r="K364" s="192"/>
      <c r="L364" s="192"/>
      <c r="M364" s="192"/>
      <c r="N364" s="192"/>
      <c r="O364" s="192"/>
      <c r="P364" s="192"/>
      <c r="Q364" s="192"/>
      <c r="R364" s="192"/>
      <c r="S364" s="192"/>
      <c r="T364" s="192"/>
      <c r="U364" s="192"/>
      <c r="V364" s="189"/>
      <c r="W364" s="189"/>
      <c r="X364" s="193"/>
      <c r="Y364" s="6"/>
      <c r="Z364" s="6"/>
      <c r="AA364" s="6"/>
      <c r="AB364" s="6"/>
      <c r="AC364" s="191"/>
      <c r="AD364" s="6"/>
      <c r="AE364" s="6"/>
      <c r="AF364" s="6"/>
      <c r="AG364" s="6"/>
      <c r="AH364" s="6"/>
      <c r="AI364" s="6"/>
      <c r="AJ364" s="190"/>
      <c r="AK364" s="91"/>
      <c r="AL364" s="91"/>
      <c r="AM364" s="7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</row>
    <row r="365" ht="12.75" customHeight="1">
      <c r="A365" s="7"/>
      <c r="B365" s="188"/>
      <c r="C365" s="189"/>
      <c r="D365" s="190"/>
      <c r="E365" s="191"/>
      <c r="F365" s="192"/>
      <c r="G365" s="192"/>
      <c r="H365" s="192"/>
      <c r="I365" s="192"/>
      <c r="J365" s="192"/>
      <c r="K365" s="192"/>
      <c r="L365" s="192"/>
      <c r="M365" s="192"/>
      <c r="N365" s="192"/>
      <c r="O365" s="192"/>
      <c r="P365" s="192"/>
      <c r="Q365" s="192"/>
      <c r="R365" s="192"/>
      <c r="S365" s="192"/>
      <c r="T365" s="192"/>
      <c r="U365" s="192"/>
      <c r="V365" s="189"/>
      <c r="W365" s="189"/>
      <c r="X365" s="193"/>
      <c r="Y365" s="6"/>
      <c r="Z365" s="6"/>
      <c r="AA365" s="6"/>
      <c r="AB365" s="6"/>
      <c r="AC365" s="191"/>
      <c r="AD365" s="6"/>
      <c r="AE365" s="6"/>
      <c r="AF365" s="6"/>
      <c r="AG365" s="6"/>
      <c r="AH365" s="6"/>
      <c r="AI365" s="6"/>
      <c r="AJ365" s="190"/>
      <c r="AK365" s="91"/>
      <c r="AL365" s="91"/>
      <c r="AM365" s="7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</row>
    <row r="366" ht="12.75" customHeight="1">
      <c r="A366" s="7"/>
      <c r="B366" s="188"/>
      <c r="C366" s="189"/>
      <c r="D366" s="190"/>
      <c r="E366" s="191"/>
      <c r="F366" s="192"/>
      <c r="G366" s="192"/>
      <c r="H366" s="192"/>
      <c r="I366" s="192"/>
      <c r="J366" s="192"/>
      <c r="K366" s="192"/>
      <c r="L366" s="192"/>
      <c r="M366" s="192"/>
      <c r="N366" s="192"/>
      <c r="O366" s="192"/>
      <c r="P366" s="192"/>
      <c r="Q366" s="192"/>
      <c r="R366" s="192"/>
      <c r="S366" s="192"/>
      <c r="T366" s="192"/>
      <c r="U366" s="192"/>
      <c r="V366" s="189"/>
      <c r="W366" s="189"/>
      <c r="X366" s="193"/>
      <c r="Y366" s="6"/>
      <c r="Z366" s="6"/>
      <c r="AA366" s="6"/>
      <c r="AB366" s="6"/>
      <c r="AC366" s="191"/>
      <c r="AD366" s="6"/>
      <c r="AE366" s="6"/>
      <c r="AF366" s="6"/>
      <c r="AG366" s="6"/>
      <c r="AH366" s="6"/>
      <c r="AI366" s="6"/>
      <c r="AJ366" s="190"/>
      <c r="AK366" s="91"/>
      <c r="AL366" s="91"/>
      <c r="AM366" s="7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</row>
    <row r="367" ht="12.75" customHeight="1">
      <c r="A367" s="7"/>
      <c r="B367" s="188"/>
      <c r="C367" s="189"/>
      <c r="D367" s="190"/>
      <c r="E367" s="191"/>
      <c r="F367" s="192"/>
      <c r="G367" s="192"/>
      <c r="H367" s="192"/>
      <c r="I367" s="192"/>
      <c r="J367" s="192"/>
      <c r="K367" s="192"/>
      <c r="L367" s="192"/>
      <c r="M367" s="192"/>
      <c r="N367" s="192"/>
      <c r="O367" s="192"/>
      <c r="P367" s="192"/>
      <c r="Q367" s="192"/>
      <c r="R367" s="192"/>
      <c r="S367" s="192"/>
      <c r="T367" s="192"/>
      <c r="U367" s="192"/>
      <c r="V367" s="189"/>
      <c r="W367" s="189"/>
      <c r="X367" s="193"/>
      <c r="Y367" s="6"/>
      <c r="Z367" s="6"/>
      <c r="AA367" s="6"/>
      <c r="AB367" s="6"/>
      <c r="AC367" s="191"/>
      <c r="AD367" s="6"/>
      <c r="AE367" s="6"/>
      <c r="AF367" s="6"/>
      <c r="AG367" s="6"/>
      <c r="AH367" s="6"/>
      <c r="AI367" s="6"/>
      <c r="AJ367" s="190"/>
      <c r="AK367" s="91"/>
      <c r="AL367" s="91"/>
      <c r="AM367" s="7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</row>
    <row r="368" ht="12.75" customHeight="1">
      <c r="A368" s="7"/>
      <c r="B368" s="188"/>
      <c r="C368" s="189"/>
      <c r="D368" s="190"/>
      <c r="E368" s="191"/>
      <c r="F368" s="192"/>
      <c r="G368" s="192"/>
      <c r="H368" s="192"/>
      <c r="I368" s="192"/>
      <c r="J368" s="192"/>
      <c r="K368" s="192"/>
      <c r="L368" s="192"/>
      <c r="M368" s="192"/>
      <c r="N368" s="192"/>
      <c r="O368" s="192"/>
      <c r="P368" s="192"/>
      <c r="Q368" s="192"/>
      <c r="R368" s="192"/>
      <c r="S368" s="192"/>
      <c r="T368" s="192"/>
      <c r="U368" s="192"/>
      <c r="V368" s="189"/>
      <c r="W368" s="189"/>
      <c r="X368" s="193"/>
      <c r="Y368" s="6"/>
      <c r="Z368" s="6"/>
      <c r="AA368" s="6"/>
      <c r="AB368" s="6"/>
      <c r="AC368" s="191"/>
      <c r="AD368" s="6"/>
      <c r="AE368" s="6"/>
      <c r="AF368" s="6"/>
      <c r="AG368" s="6"/>
      <c r="AH368" s="6"/>
      <c r="AI368" s="6"/>
      <c r="AJ368" s="190"/>
      <c r="AK368" s="91"/>
      <c r="AL368" s="91"/>
      <c r="AM368" s="7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</row>
    <row r="369" ht="12.75" customHeight="1">
      <c r="A369" s="7"/>
      <c r="B369" s="188"/>
      <c r="C369" s="189"/>
      <c r="D369" s="190"/>
      <c r="E369" s="191"/>
      <c r="F369" s="192"/>
      <c r="G369" s="192"/>
      <c r="H369" s="192"/>
      <c r="I369" s="192"/>
      <c r="J369" s="192"/>
      <c r="K369" s="192"/>
      <c r="L369" s="192"/>
      <c r="M369" s="192"/>
      <c r="N369" s="192"/>
      <c r="O369" s="192"/>
      <c r="P369" s="192"/>
      <c r="Q369" s="192"/>
      <c r="R369" s="192"/>
      <c r="S369" s="192"/>
      <c r="T369" s="192"/>
      <c r="U369" s="192"/>
      <c r="V369" s="189"/>
      <c r="W369" s="189"/>
      <c r="X369" s="193"/>
      <c r="Y369" s="6"/>
      <c r="Z369" s="6"/>
      <c r="AA369" s="6"/>
      <c r="AB369" s="6"/>
      <c r="AC369" s="191"/>
      <c r="AD369" s="6"/>
      <c r="AE369" s="6"/>
      <c r="AF369" s="6"/>
      <c r="AG369" s="6"/>
      <c r="AH369" s="6"/>
      <c r="AI369" s="6"/>
      <c r="AJ369" s="190"/>
      <c r="AK369" s="91"/>
      <c r="AL369" s="91"/>
      <c r="AM369" s="7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</row>
    <row r="370" ht="12.75" customHeight="1">
      <c r="A370" s="7"/>
      <c r="B370" s="188"/>
      <c r="C370" s="189"/>
      <c r="D370" s="190"/>
      <c r="E370" s="191"/>
      <c r="F370" s="192"/>
      <c r="G370" s="192"/>
      <c r="H370" s="192"/>
      <c r="I370" s="192"/>
      <c r="J370" s="192"/>
      <c r="K370" s="192"/>
      <c r="L370" s="192"/>
      <c r="M370" s="192"/>
      <c r="N370" s="192"/>
      <c r="O370" s="192"/>
      <c r="P370" s="192"/>
      <c r="Q370" s="192"/>
      <c r="R370" s="192"/>
      <c r="S370" s="192"/>
      <c r="T370" s="192"/>
      <c r="U370" s="192"/>
      <c r="V370" s="189"/>
      <c r="W370" s="189"/>
      <c r="X370" s="193"/>
      <c r="Y370" s="6"/>
      <c r="Z370" s="6"/>
      <c r="AA370" s="6"/>
      <c r="AB370" s="6"/>
      <c r="AC370" s="191"/>
      <c r="AD370" s="6"/>
      <c r="AE370" s="6"/>
      <c r="AF370" s="6"/>
      <c r="AG370" s="6"/>
      <c r="AH370" s="6"/>
      <c r="AI370" s="6"/>
      <c r="AJ370" s="190"/>
      <c r="AK370" s="91"/>
      <c r="AL370" s="91"/>
      <c r="AM370" s="7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</row>
    <row r="371" ht="12.75" customHeight="1">
      <c r="A371" s="7"/>
      <c r="B371" s="188"/>
      <c r="C371" s="189"/>
      <c r="D371" s="190"/>
      <c r="E371" s="191"/>
      <c r="F371" s="192"/>
      <c r="G371" s="192"/>
      <c r="H371" s="192"/>
      <c r="I371" s="192"/>
      <c r="J371" s="192"/>
      <c r="K371" s="192"/>
      <c r="L371" s="192"/>
      <c r="M371" s="192"/>
      <c r="N371" s="192"/>
      <c r="O371" s="192"/>
      <c r="P371" s="192"/>
      <c r="Q371" s="192"/>
      <c r="R371" s="192"/>
      <c r="S371" s="192"/>
      <c r="T371" s="192"/>
      <c r="U371" s="192"/>
      <c r="V371" s="189"/>
      <c r="W371" s="189"/>
      <c r="X371" s="193"/>
      <c r="Y371" s="6"/>
      <c r="Z371" s="6"/>
      <c r="AA371" s="6"/>
      <c r="AB371" s="6"/>
      <c r="AC371" s="191"/>
      <c r="AD371" s="6"/>
      <c r="AE371" s="6"/>
      <c r="AF371" s="6"/>
      <c r="AG371" s="6"/>
      <c r="AH371" s="6"/>
      <c r="AI371" s="6"/>
      <c r="AJ371" s="190"/>
      <c r="AK371" s="91"/>
      <c r="AL371" s="91"/>
      <c r="AM371" s="7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</row>
    <row r="372" ht="12.75" customHeight="1">
      <c r="A372" s="7"/>
      <c r="B372" s="188"/>
      <c r="C372" s="189"/>
      <c r="D372" s="190"/>
      <c r="E372" s="191"/>
      <c r="F372" s="192"/>
      <c r="G372" s="192"/>
      <c r="H372" s="192"/>
      <c r="I372" s="192"/>
      <c r="J372" s="192"/>
      <c r="K372" s="192"/>
      <c r="L372" s="192"/>
      <c r="M372" s="192"/>
      <c r="N372" s="192"/>
      <c r="O372" s="192"/>
      <c r="P372" s="192"/>
      <c r="Q372" s="192"/>
      <c r="R372" s="192"/>
      <c r="S372" s="192"/>
      <c r="T372" s="192"/>
      <c r="U372" s="192"/>
      <c r="V372" s="189"/>
      <c r="W372" s="189"/>
      <c r="X372" s="193"/>
      <c r="Y372" s="6"/>
      <c r="Z372" s="6"/>
      <c r="AA372" s="6"/>
      <c r="AB372" s="6"/>
      <c r="AC372" s="191"/>
      <c r="AD372" s="6"/>
      <c r="AE372" s="6"/>
      <c r="AF372" s="6"/>
      <c r="AG372" s="6"/>
      <c r="AH372" s="6"/>
      <c r="AI372" s="6"/>
      <c r="AJ372" s="190"/>
      <c r="AK372" s="91"/>
      <c r="AL372" s="91"/>
      <c r="AM372" s="7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</row>
    <row r="373" ht="12.75" customHeight="1">
      <c r="A373" s="7"/>
      <c r="B373" s="188"/>
      <c r="C373" s="189"/>
      <c r="D373" s="190"/>
      <c r="E373" s="191"/>
      <c r="F373" s="192"/>
      <c r="G373" s="192"/>
      <c r="H373" s="192"/>
      <c r="I373" s="192"/>
      <c r="J373" s="192"/>
      <c r="K373" s="192"/>
      <c r="L373" s="192"/>
      <c r="M373" s="192"/>
      <c r="N373" s="192"/>
      <c r="O373" s="192"/>
      <c r="P373" s="192"/>
      <c r="Q373" s="192"/>
      <c r="R373" s="192"/>
      <c r="S373" s="192"/>
      <c r="T373" s="192"/>
      <c r="U373" s="192"/>
      <c r="V373" s="189"/>
      <c r="W373" s="189"/>
      <c r="X373" s="193"/>
      <c r="Y373" s="6"/>
      <c r="Z373" s="6"/>
      <c r="AA373" s="6"/>
      <c r="AB373" s="6"/>
      <c r="AC373" s="191"/>
      <c r="AD373" s="6"/>
      <c r="AE373" s="6"/>
      <c r="AF373" s="6"/>
      <c r="AG373" s="6"/>
      <c r="AH373" s="6"/>
      <c r="AI373" s="6"/>
      <c r="AJ373" s="190"/>
      <c r="AK373" s="91"/>
      <c r="AL373" s="91"/>
      <c r="AM373" s="7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</row>
    <row r="374" ht="12.75" customHeight="1">
      <c r="A374" s="7"/>
      <c r="B374" s="188"/>
      <c r="C374" s="189"/>
      <c r="D374" s="190"/>
      <c r="E374" s="191"/>
      <c r="F374" s="192"/>
      <c r="G374" s="192"/>
      <c r="H374" s="192"/>
      <c r="I374" s="192"/>
      <c r="J374" s="192"/>
      <c r="K374" s="192"/>
      <c r="L374" s="192"/>
      <c r="M374" s="192"/>
      <c r="N374" s="192"/>
      <c r="O374" s="192"/>
      <c r="P374" s="192"/>
      <c r="Q374" s="192"/>
      <c r="R374" s="192"/>
      <c r="S374" s="192"/>
      <c r="T374" s="192"/>
      <c r="U374" s="192"/>
      <c r="V374" s="189"/>
      <c r="W374" s="189"/>
      <c r="X374" s="193"/>
      <c r="Y374" s="6"/>
      <c r="Z374" s="6"/>
      <c r="AA374" s="6"/>
      <c r="AB374" s="6"/>
      <c r="AC374" s="191"/>
      <c r="AD374" s="6"/>
      <c r="AE374" s="6"/>
      <c r="AF374" s="6"/>
      <c r="AG374" s="6"/>
      <c r="AH374" s="6"/>
      <c r="AI374" s="6"/>
      <c r="AJ374" s="190"/>
      <c r="AK374" s="91"/>
      <c r="AL374" s="91"/>
      <c r="AM374" s="7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</row>
    <row r="375" ht="12.75" customHeight="1">
      <c r="A375" s="7"/>
      <c r="B375" s="188"/>
      <c r="C375" s="189"/>
      <c r="D375" s="190"/>
      <c r="E375" s="191"/>
      <c r="F375" s="192"/>
      <c r="G375" s="192"/>
      <c r="H375" s="192"/>
      <c r="I375" s="192"/>
      <c r="J375" s="192"/>
      <c r="K375" s="192"/>
      <c r="L375" s="192"/>
      <c r="M375" s="192"/>
      <c r="N375" s="192"/>
      <c r="O375" s="192"/>
      <c r="P375" s="192"/>
      <c r="Q375" s="192"/>
      <c r="R375" s="192"/>
      <c r="S375" s="192"/>
      <c r="T375" s="192"/>
      <c r="U375" s="192"/>
      <c r="V375" s="189"/>
      <c r="W375" s="189"/>
      <c r="X375" s="193"/>
      <c r="Y375" s="6"/>
      <c r="Z375" s="6"/>
      <c r="AA375" s="6"/>
      <c r="AB375" s="6"/>
      <c r="AC375" s="191"/>
      <c r="AD375" s="6"/>
      <c r="AE375" s="6"/>
      <c r="AF375" s="6"/>
      <c r="AG375" s="6"/>
      <c r="AH375" s="6"/>
      <c r="AI375" s="6"/>
      <c r="AJ375" s="190"/>
      <c r="AK375" s="91"/>
      <c r="AL375" s="91"/>
      <c r="AM375" s="7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</row>
    <row r="376" ht="12.75" customHeight="1">
      <c r="A376" s="7"/>
      <c r="B376" s="188"/>
      <c r="C376" s="189"/>
      <c r="D376" s="190"/>
      <c r="E376" s="191"/>
      <c r="F376" s="192"/>
      <c r="G376" s="192"/>
      <c r="H376" s="192"/>
      <c r="I376" s="192"/>
      <c r="J376" s="192"/>
      <c r="K376" s="192"/>
      <c r="L376" s="192"/>
      <c r="M376" s="192"/>
      <c r="N376" s="192"/>
      <c r="O376" s="192"/>
      <c r="P376" s="192"/>
      <c r="Q376" s="192"/>
      <c r="R376" s="192"/>
      <c r="S376" s="192"/>
      <c r="T376" s="192"/>
      <c r="U376" s="192"/>
      <c r="V376" s="189"/>
      <c r="W376" s="189"/>
      <c r="X376" s="193"/>
      <c r="Y376" s="6"/>
      <c r="Z376" s="6"/>
      <c r="AA376" s="6"/>
      <c r="AB376" s="6"/>
      <c r="AC376" s="191"/>
      <c r="AD376" s="6"/>
      <c r="AE376" s="6"/>
      <c r="AF376" s="6"/>
      <c r="AG376" s="6"/>
      <c r="AH376" s="6"/>
      <c r="AI376" s="6"/>
      <c r="AJ376" s="190"/>
      <c r="AK376" s="91"/>
      <c r="AL376" s="91"/>
      <c r="AM376" s="7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</row>
    <row r="377" ht="12.75" customHeight="1">
      <c r="A377" s="7"/>
      <c r="B377" s="188"/>
      <c r="C377" s="189"/>
      <c r="D377" s="190"/>
      <c r="E377" s="191"/>
      <c r="F377" s="192"/>
      <c r="G377" s="192"/>
      <c r="H377" s="192"/>
      <c r="I377" s="192"/>
      <c r="J377" s="192"/>
      <c r="K377" s="192"/>
      <c r="L377" s="192"/>
      <c r="M377" s="192"/>
      <c r="N377" s="192"/>
      <c r="O377" s="192"/>
      <c r="P377" s="192"/>
      <c r="Q377" s="192"/>
      <c r="R377" s="192"/>
      <c r="S377" s="192"/>
      <c r="T377" s="192"/>
      <c r="U377" s="192"/>
      <c r="V377" s="189"/>
      <c r="W377" s="189"/>
      <c r="X377" s="193"/>
      <c r="Y377" s="6"/>
      <c r="Z377" s="6"/>
      <c r="AA377" s="6"/>
      <c r="AB377" s="6"/>
      <c r="AC377" s="191"/>
      <c r="AD377" s="6"/>
      <c r="AE377" s="6"/>
      <c r="AF377" s="6"/>
      <c r="AG377" s="6"/>
      <c r="AH377" s="6"/>
      <c r="AI377" s="6"/>
      <c r="AJ377" s="190"/>
      <c r="AK377" s="91"/>
      <c r="AL377" s="91"/>
      <c r="AM377" s="7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</row>
    <row r="378" ht="12.75" customHeight="1">
      <c r="A378" s="7"/>
      <c r="B378" s="188"/>
      <c r="C378" s="189"/>
      <c r="D378" s="190"/>
      <c r="E378" s="191"/>
      <c r="F378" s="192"/>
      <c r="G378" s="192"/>
      <c r="H378" s="192"/>
      <c r="I378" s="192"/>
      <c r="J378" s="192"/>
      <c r="K378" s="192"/>
      <c r="L378" s="192"/>
      <c r="M378" s="192"/>
      <c r="N378" s="192"/>
      <c r="O378" s="192"/>
      <c r="P378" s="192"/>
      <c r="Q378" s="192"/>
      <c r="R378" s="192"/>
      <c r="S378" s="192"/>
      <c r="T378" s="192"/>
      <c r="U378" s="192"/>
      <c r="V378" s="189"/>
      <c r="W378" s="189"/>
      <c r="X378" s="193"/>
      <c r="Y378" s="6"/>
      <c r="Z378" s="6"/>
      <c r="AA378" s="6"/>
      <c r="AB378" s="6"/>
      <c r="AC378" s="191"/>
      <c r="AD378" s="6"/>
      <c r="AE378" s="6"/>
      <c r="AF378" s="6"/>
      <c r="AG378" s="6"/>
      <c r="AH378" s="6"/>
      <c r="AI378" s="6"/>
      <c r="AJ378" s="190"/>
      <c r="AK378" s="91"/>
      <c r="AL378" s="91"/>
      <c r="AM378" s="7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</row>
    <row r="379" ht="12.75" customHeight="1">
      <c r="A379" s="7"/>
      <c r="B379" s="188"/>
      <c r="C379" s="189"/>
      <c r="D379" s="190"/>
      <c r="E379" s="191"/>
      <c r="F379" s="192"/>
      <c r="G379" s="192"/>
      <c r="H379" s="192"/>
      <c r="I379" s="192"/>
      <c r="J379" s="192"/>
      <c r="K379" s="192"/>
      <c r="L379" s="192"/>
      <c r="M379" s="192"/>
      <c r="N379" s="192"/>
      <c r="O379" s="192"/>
      <c r="P379" s="192"/>
      <c r="Q379" s="192"/>
      <c r="R379" s="192"/>
      <c r="S379" s="192"/>
      <c r="T379" s="192"/>
      <c r="U379" s="192"/>
      <c r="V379" s="189"/>
      <c r="W379" s="189"/>
      <c r="X379" s="193"/>
      <c r="Y379" s="6"/>
      <c r="Z379" s="6"/>
      <c r="AA379" s="6"/>
      <c r="AB379" s="6"/>
      <c r="AC379" s="191"/>
      <c r="AD379" s="6"/>
      <c r="AE379" s="6"/>
      <c r="AF379" s="6"/>
      <c r="AG379" s="6"/>
      <c r="AH379" s="6"/>
      <c r="AI379" s="6"/>
      <c r="AJ379" s="190"/>
      <c r="AK379" s="91"/>
      <c r="AL379" s="91"/>
      <c r="AM379" s="7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</row>
    <row r="380" ht="12.75" customHeight="1">
      <c r="A380" s="7"/>
      <c r="B380" s="188"/>
      <c r="C380" s="189"/>
      <c r="D380" s="190"/>
      <c r="E380" s="191"/>
      <c r="F380" s="192"/>
      <c r="G380" s="192"/>
      <c r="H380" s="192"/>
      <c r="I380" s="192"/>
      <c r="J380" s="192"/>
      <c r="K380" s="192"/>
      <c r="L380" s="192"/>
      <c r="M380" s="192"/>
      <c r="N380" s="192"/>
      <c r="O380" s="192"/>
      <c r="P380" s="192"/>
      <c r="Q380" s="192"/>
      <c r="R380" s="192"/>
      <c r="S380" s="192"/>
      <c r="T380" s="192"/>
      <c r="U380" s="192"/>
      <c r="V380" s="189"/>
      <c r="W380" s="189"/>
      <c r="X380" s="193"/>
      <c r="Y380" s="6"/>
      <c r="Z380" s="6"/>
      <c r="AA380" s="6"/>
      <c r="AB380" s="6"/>
      <c r="AC380" s="191"/>
      <c r="AD380" s="6"/>
      <c r="AE380" s="6"/>
      <c r="AF380" s="6"/>
      <c r="AG380" s="6"/>
      <c r="AH380" s="6"/>
      <c r="AI380" s="6"/>
      <c r="AJ380" s="190"/>
      <c r="AK380" s="91"/>
      <c r="AL380" s="91"/>
      <c r="AM380" s="7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</row>
    <row r="381" ht="12.75" customHeight="1">
      <c r="A381" s="7"/>
      <c r="B381" s="188"/>
      <c r="C381" s="189"/>
      <c r="D381" s="190"/>
      <c r="E381" s="191"/>
      <c r="F381" s="192"/>
      <c r="G381" s="192"/>
      <c r="H381" s="192"/>
      <c r="I381" s="192"/>
      <c r="J381" s="192"/>
      <c r="K381" s="192"/>
      <c r="L381" s="192"/>
      <c r="M381" s="192"/>
      <c r="N381" s="192"/>
      <c r="O381" s="192"/>
      <c r="P381" s="192"/>
      <c r="Q381" s="192"/>
      <c r="R381" s="192"/>
      <c r="S381" s="192"/>
      <c r="T381" s="192"/>
      <c r="U381" s="192"/>
      <c r="V381" s="189"/>
      <c r="W381" s="189"/>
      <c r="X381" s="193"/>
      <c r="Y381" s="6"/>
      <c r="Z381" s="6"/>
      <c r="AA381" s="6"/>
      <c r="AB381" s="6"/>
      <c r="AC381" s="191"/>
      <c r="AD381" s="6"/>
      <c r="AE381" s="6"/>
      <c r="AF381" s="6"/>
      <c r="AG381" s="6"/>
      <c r="AH381" s="6"/>
      <c r="AI381" s="6"/>
      <c r="AJ381" s="190"/>
      <c r="AK381" s="91"/>
      <c r="AL381" s="91"/>
      <c r="AM381" s="7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</row>
    <row r="382" ht="12.75" customHeight="1">
      <c r="A382" s="7"/>
      <c r="B382" s="188"/>
      <c r="C382" s="189"/>
      <c r="D382" s="190"/>
      <c r="E382" s="191"/>
      <c r="F382" s="192"/>
      <c r="G382" s="192"/>
      <c r="H382" s="192"/>
      <c r="I382" s="192"/>
      <c r="J382" s="192"/>
      <c r="K382" s="192"/>
      <c r="L382" s="192"/>
      <c r="M382" s="192"/>
      <c r="N382" s="192"/>
      <c r="O382" s="192"/>
      <c r="P382" s="192"/>
      <c r="Q382" s="192"/>
      <c r="R382" s="192"/>
      <c r="S382" s="192"/>
      <c r="T382" s="192"/>
      <c r="U382" s="192"/>
      <c r="V382" s="189"/>
      <c r="W382" s="189"/>
      <c r="X382" s="193"/>
      <c r="Y382" s="6"/>
      <c r="Z382" s="6"/>
      <c r="AA382" s="6"/>
      <c r="AB382" s="6"/>
      <c r="AC382" s="191"/>
      <c r="AD382" s="6"/>
      <c r="AE382" s="6"/>
      <c r="AF382" s="6"/>
      <c r="AG382" s="6"/>
      <c r="AH382" s="6"/>
      <c r="AI382" s="6"/>
      <c r="AJ382" s="190"/>
      <c r="AK382" s="91"/>
      <c r="AL382" s="91"/>
      <c r="AM382" s="7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</row>
    <row r="383" ht="12.75" customHeight="1">
      <c r="A383" s="7"/>
      <c r="B383" s="188"/>
      <c r="C383" s="189"/>
      <c r="D383" s="190"/>
      <c r="E383" s="191"/>
      <c r="F383" s="192"/>
      <c r="G383" s="192"/>
      <c r="H383" s="192"/>
      <c r="I383" s="192"/>
      <c r="J383" s="192"/>
      <c r="K383" s="192"/>
      <c r="L383" s="192"/>
      <c r="M383" s="192"/>
      <c r="N383" s="192"/>
      <c r="O383" s="192"/>
      <c r="P383" s="192"/>
      <c r="Q383" s="192"/>
      <c r="R383" s="192"/>
      <c r="S383" s="192"/>
      <c r="T383" s="192"/>
      <c r="U383" s="192"/>
      <c r="V383" s="189"/>
      <c r="W383" s="189"/>
      <c r="X383" s="193"/>
      <c r="Y383" s="6"/>
      <c r="Z383" s="6"/>
      <c r="AA383" s="6"/>
      <c r="AB383" s="6"/>
      <c r="AC383" s="191"/>
      <c r="AD383" s="6"/>
      <c r="AE383" s="6"/>
      <c r="AF383" s="6"/>
      <c r="AG383" s="6"/>
      <c r="AH383" s="6"/>
      <c r="AI383" s="6"/>
      <c r="AJ383" s="190"/>
      <c r="AK383" s="91"/>
      <c r="AL383" s="91"/>
      <c r="AM383" s="7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</row>
    <row r="384" ht="12.75" customHeight="1">
      <c r="A384" s="7"/>
      <c r="B384" s="188"/>
      <c r="C384" s="189"/>
      <c r="D384" s="190"/>
      <c r="E384" s="191"/>
      <c r="F384" s="192"/>
      <c r="G384" s="192"/>
      <c r="H384" s="192"/>
      <c r="I384" s="192"/>
      <c r="J384" s="192"/>
      <c r="K384" s="192"/>
      <c r="L384" s="192"/>
      <c r="M384" s="192"/>
      <c r="N384" s="192"/>
      <c r="O384" s="192"/>
      <c r="P384" s="192"/>
      <c r="Q384" s="192"/>
      <c r="R384" s="192"/>
      <c r="S384" s="192"/>
      <c r="T384" s="192"/>
      <c r="U384" s="192"/>
      <c r="V384" s="189"/>
      <c r="W384" s="189"/>
      <c r="X384" s="193"/>
      <c r="Y384" s="6"/>
      <c r="Z384" s="6"/>
      <c r="AA384" s="6"/>
      <c r="AB384" s="6"/>
      <c r="AC384" s="191"/>
      <c r="AD384" s="6"/>
      <c r="AE384" s="6"/>
      <c r="AF384" s="6"/>
      <c r="AG384" s="6"/>
      <c r="AH384" s="6"/>
      <c r="AI384" s="6"/>
      <c r="AJ384" s="190"/>
      <c r="AK384" s="91"/>
      <c r="AL384" s="91"/>
      <c r="AM384" s="7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</row>
    <row r="385" ht="12.75" customHeight="1">
      <c r="A385" s="7"/>
      <c r="B385" s="188"/>
      <c r="C385" s="189"/>
      <c r="D385" s="190"/>
      <c r="E385" s="191"/>
      <c r="F385" s="192"/>
      <c r="G385" s="192"/>
      <c r="H385" s="192"/>
      <c r="I385" s="192"/>
      <c r="J385" s="192"/>
      <c r="K385" s="192"/>
      <c r="L385" s="192"/>
      <c r="M385" s="192"/>
      <c r="N385" s="192"/>
      <c r="O385" s="192"/>
      <c r="P385" s="192"/>
      <c r="Q385" s="192"/>
      <c r="R385" s="192"/>
      <c r="S385" s="192"/>
      <c r="T385" s="192"/>
      <c r="U385" s="192"/>
      <c r="V385" s="189"/>
      <c r="W385" s="189"/>
      <c r="X385" s="193"/>
      <c r="Y385" s="6"/>
      <c r="Z385" s="6"/>
      <c r="AA385" s="6"/>
      <c r="AB385" s="6"/>
      <c r="AC385" s="191"/>
      <c r="AD385" s="6"/>
      <c r="AE385" s="6"/>
      <c r="AF385" s="6"/>
      <c r="AG385" s="6"/>
      <c r="AH385" s="6"/>
      <c r="AI385" s="6"/>
      <c r="AJ385" s="190"/>
      <c r="AK385" s="91"/>
      <c r="AL385" s="91"/>
      <c r="AM385" s="7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</row>
    <row r="386" ht="12.75" customHeight="1">
      <c r="A386" s="7"/>
      <c r="B386" s="188"/>
      <c r="C386" s="189"/>
      <c r="D386" s="190"/>
      <c r="E386" s="191"/>
      <c r="F386" s="192"/>
      <c r="G386" s="192"/>
      <c r="H386" s="192"/>
      <c r="I386" s="192"/>
      <c r="J386" s="192"/>
      <c r="K386" s="192"/>
      <c r="L386" s="192"/>
      <c r="M386" s="192"/>
      <c r="N386" s="192"/>
      <c r="O386" s="192"/>
      <c r="P386" s="192"/>
      <c r="Q386" s="192"/>
      <c r="R386" s="192"/>
      <c r="S386" s="192"/>
      <c r="T386" s="192"/>
      <c r="U386" s="192"/>
      <c r="V386" s="189"/>
      <c r="W386" s="189"/>
      <c r="X386" s="193"/>
      <c r="Y386" s="6"/>
      <c r="Z386" s="6"/>
      <c r="AA386" s="6"/>
      <c r="AB386" s="6"/>
      <c r="AC386" s="191"/>
      <c r="AD386" s="6"/>
      <c r="AE386" s="6"/>
      <c r="AF386" s="6"/>
      <c r="AG386" s="6"/>
      <c r="AH386" s="6"/>
      <c r="AI386" s="6"/>
      <c r="AJ386" s="190"/>
      <c r="AK386" s="91"/>
      <c r="AL386" s="91"/>
      <c r="AM386" s="7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</row>
    <row r="387" ht="12.75" customHeight="1">
      <c r="A387" s="7"/>
      <c r="B387" s="188"/>
      <c r="C387" s="189"/>
      <c r="D387" s="190"/>
      <c r="E387" s="191"/>
      <c r="F387" s="192"/>
      <c r="G387" s="192"/>
      <c r="H387" s="192"/>
      <c r="I387" s="192"/>
      <c r="J387" s="192"/>
      <c r="K387" s="192"/>
      <c r="L387" s="192"/>
      <c r="M387" s="192"/>
      <c r="N387" s="192"/>
      <c r="O387" s="192"/>
      <c r="P387" s="192"/>
      <c r="Q387" s="192"/>
      <c r="R387" s="192"/>
      <c r="S387" s="192"/>
      <c r="T387" s="192"/>
      <c r="U387" s="192"/>
      <c r="V387" s="189"/>
      <c r="W387" s="189"/>
      <c r="X387" s="193"/>
      <c r="Y387" s="6"/>
      <c r="Z387" s="6"/>
      <c r="AA387" s="6"/>
      <c r="AB387" s="6"/>
      <c r="AC387" s="191"/>
      <c r="AD387" s="6"/>
      <c r="AE387" s="6"/>
      <c r="AF387" s="6"/>
      <c r="AG387" s="6"/>
      <c r="AH387" s="6"/>
      <c r="AI387" s="6"/>
      <c r="AJ387" s="190"/>
      <c r="AK387" s="91"/>
      <c r="AL387" s="91"/>
      <c r="AM387" s="7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</row>
    <row r="388" ht="12.75" customHeight="1">
      <c r="A388" s="7"/>
      <c r="B388" s="188"/>
      <c r="C388" s="189"/>
      <c r="D388" s="190"/>
      <c r="E388" s="191"/>
      <c r="F388" s="192"/>
      <c r="G388" s="192"/>
      <c r="H388" s="192"/>
      <c r="I388" s="192"/>
      <c r="J388" s="192"/>
      <c r="K388" s="192"/>
      <c r="L388" s="192"/>
      <c r="M388" s="192"/>
      <c r="N388" s="192"/>
      <c r="O388" s="192"/>
      <c r="P388" s="192"/>
      <c r="Q388" s="192"/>
      <c r="R388" s="192"/>
      <c r="S388" s="192"/>
      <c r="T388" s="192"/>
      <c r="U388" s="192"/>
      <c r="V388" s="189"/>
      <c r="W388" s="189"/>
      <c r="X388" s="193"/>
      <c r="Y388" s="6"/>
      <c r="Z388" s="6"/>
      <c r="AA388" s="6"/>
      <c r="AB388" s="6"/>
      <c r="AC388" s="191"/>
      <c r="AD388" s="6"/>
      <c r="AE388" s="6"/>
      <c r="AF388" s="6"/>
      <c r="AG388" s="6"/>
      <c r="AH388" s="6"/>
      <c r="AI388" s="6"/>
      <c r="AJ388" s="190"/>
      <c r="AK388" s="91"/>
      <c r="AL388" s="91"/>
      <c r="AM388" s="7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</row>
    <row r="389" ht="12.75" customHeight="1">
      <c r="A389" s="7"/>
      <c r="B389" s="188"/>
      <c r="C389" s="189"/>
      <c r="D389" s="190"/>
      <c r="E389" s="191"/>
      <c r="F389" s="192"/>
      <c r="G389" s="192"/>
      <c r="H389" s="192"/>
      <c r="I389" s="192"/>
      <c r="J389" s="192"/>
      <c r="K389" s="192"/>
      <c r="L389" s="192"/>
      <c r="M389" s="192"/>
      <c r="N389" s="192"/>
      <c r="O389" s="192"/>
      <c r="P389" s="192"/>
      <c r="Q389" s="192"/>
      <c r="R389" s="192"/>
      <c r="S389" s="192"/>
      <c r="T389" s="192"/>
      <c r="U389" s="192"/>
      <c r="V389" s="189"/>
      <c r="W389" s="189"/>
      <c r="X389" s="193"/>
      <c r="Y389" s="6"/>
      <c r="Z389" s="6"/>
      <c r="AA389" s="6"/>
      <c r="AB389" s="6"/>
      <c r="AC389" s="191"/>
      <c r="AD389" s="6"/>
      <c r="AE389" s="6"/>
      <c r="AF389" s="6"/>
      <c r="AG389" s="6"/>
      <c r="AH389" s="6"/>
      <c r="AI389" s="6"/>
      <c r="AJ389" s="190"/>
      <c r="AK389" s="91"/>
      <c r="AL389" s="91"/>
      <c r="AM389" s="7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</row>
    <row r="390" ht="12.75" customHeight="1">
      <c r="A390" s="7"/>
      <c r="B390" s="188"/>
      <c r="C390" s="189"/>
      <c r="D390" s="190"/>
      <c r="E390" s="191"/>
      <c r="F390" s="192"/>
      <c r="G390" s="192"/>
      <c r="H390" s="192"/>
      <c r="I390" s="192"/>
      <c r="J390" s="192"/>
      <c r="K390" s="192"/>
      <c r="L390" s="192"/>
      <c r="M390" s="192"/>
      <c r="N390" s="192"/>
      <c r="O390" s="192"/>
      <c r="P390" s="192"/>
      <c r="Q390" s="192"/>
      <c r="R390" s="192"/>
      <c r="S390" s="192"/>
      <c r="T390" s="192"/>
      <c r="U390" s="192"/>
      <c r="V390" s="189"/>
      <c r="W390" s="189"/>
      <c r="X390" s="193"/>
      <c r="Y390" s="6"/>
      <c r="Z390" s="6"/>
      <c r="AA390" s="6"/>
      <c r="AB390" s="6"/>
      <c r="AC390" s="191"/>
      <c r="AD390" s="6"/>
      <c r="AE390" s="6"/>
      <c r="AF390" s="6"/>
      <c r="AG390" s="6"/>
      <c r="AH390" s="6"/>
      <c r="AI390" s="6"/>
      <c r="AJ390" s="190"/>
      <c r="AK390" s="91"/>
      <c r="AL390" s="91"/>
      <c r="AM390" s="7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</row>
    <row r="391" ht="12.75" customHeight="1">
      <c r="A391" s="7"/>
      <c r="B391" s="188"/>
      <c r="C391" s="189"/>
      <c r="D391" s="190"/>
      <c r="E391" s="191"/>
      <c r="F391" s="192"/>
      <c r="G391" s="192"/>
      <c r="H391" s="192"/>
      <c r="I391" s="192"/>
      <c r="J391" s="192"/>
      <c r="K391" s="192"/>
      <c r="L391" s="192"/>
      <c r="M391" s="192"/>
      <c r="N391" s="192"/>
      <c r="O391" s="192"/>
      <c r="P391" s="192"/>
      <c r="Q391" s="192"/>
      <c r="R391" s="192"/>
      <c r="S391" s="192"/>
      <c r="T391" s="192"/>
      <c r="U391" s="192"/>
      <c r="V391" s="189"/>
      <c r="W391" s="189"/>
      <c r="X391" s="193"/>
      <c r="Y391" s="6"/>
      <c r="Z391" s="6"/>
      <c r="AA391" s="6"/>
      <c r="AB391" s="6"/>
      <c r="AC391" s="191"/>
      <c r="AD391" s="6"/>
      <c r="AE391" s="6"/>
      <c r="AF391" s="6"/>
      <c r="AG391" s="6"/>
      <c r="AH391" s="6"/>
      <c r="AI391" s="6"/>
      <c r="AJ391" s="190"/>
      <c r="AK391" s="91"/>
      <c r="AL391" s="91"/>
      <c r="AM391" s="7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</row>
    <row r="392" ht="12.75" customHeight="1">
      <c r="A392" s="7"/>
      <c r="B392" s="188"/>
      <c r="C392" s="189"/>
      <c r="D392" s="190"/>
      <c r="E392" s="191"/>
      <c r="F392" s="192"/>
      <c r="G392" s="192"/>
      <c r="H392" s="192"/>
      <c r="I392" s="192"/>
      <c r="J392" s="192"/>
      <c r="K392" s="192"/>
      <c r="L392" s="192"/>
      <c r="M392" s="192"/>
      <c r="N392" s="192"/>
      <c r="O392" s="192"/>
      <c r="P392" s="192"/>
      <c r="Q392" s="192"/>
      <c r="R392" s="192"/>
      <c r="S392" s="192"/>
      <c r="T392" s="192"/>
      <c r="U392" s="192"/>
      <c r="V392" s="189"/>
      <c r="W392" s="189"/>
      <c r="X392" s="193"/>
      <c r="Y392" s="6"/>
      <c r="Z392" s="6"/>
      <c r="AA392" s="6"/>
      <c r="AB392" s="6"/>
      <c r="AC392" s="191"/>
      <c r="AD392" s="6"/>
      <c r="AE392" s="6"/>
      <c r="AF392" s="6"/>
      <c r="AG392" s="6"/>
      <c r="AH392" s="6"/>
      <c r="AI392" s="6"/>
      <c r="AJ392" s="190"/>
      <c r="AK392" s="91"/>
      <c r="AL392" s="91"/>
      <c r="AM392" s="7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</row>
    <row r="393" ht="12.75" customHeight="1">
      <c r="A393" s="7"/>
      <c r="B393" s="188"/>
      <c r="C393" s="189"/>
      <c r="D393" s="190"/>
      <c r="E393" s="191"/>
      <c r="F393" s="192"/>
      <c r="G393" s="192"/>
      <c r="H393" s="192"/>
      <c r="I393" s="192"/>
      <c r="J393" s="192"/>
      <c r="K393" s="192"/>
      <c r="L393" s="192"/>
      <c r="M393" s="192"/>
      <c r="N393" s="192"/>
      <c r="O393" s="192"/>
      <c r="P393" s="192"/>
      <c r="Q393" s="192"/>
      <c r="R393" s="192"/>
      <c r="S393" s="192"/>
      <c r="T393" s="192"/>
      <c r="U393" s="192"/>
      <c r="V393" s="189"/>
      <c r="W393" s="189"/>
      <c r="X393" s="193"/>
      <c r="Y393" s="6"/>
      <c r="Z393" s="6"/>
      <c r="AA393" s="6"/>
      <c r="AB393" s="6"/>
      <c r="AC393" s="191"/>
      <c r="AD393" s="6"/>
      <c r="AE393" s="6"/>
      <c r="AF393" s="6"/>
      <c r="AG393" s="6"/>
      <c r="AH393" s="6"/>
      <c r="AI393" s="6"/>
      <c r="AJ393" s="190"/>
      <c r="AK393" s="91"/>
      <c r="AL393" s="91"/>
      <c r="AM393" s="7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</row>
    <row r="394" ht="12.75" customHeight="1">
      <c r="A394" s="7"/>
      <c r="B394" s="188"/>
      <c r="C394" s="189"/>
      <c r="D394" s="190"/>
      <c r="E394" s="191"/>
      <c r="F394" s="192"/>
      <c r="G394" s="192"/>
      <c r="H394" s="192"/>
      <c r="I394" s="192"/>
      <c r="J394" s="192"/>
      <c r="K394" s="192"/>
      <c r="L394" s="192"/>
      <c r="M394" s="192"/>
      <c r="N394" s="192"/>
      <c r="O394" s="192"/>
      <c r="P394" s="192"/>
      <c r="Q394" s="192"/>
      <c r="R394" s="192"/>
      <c r="S394" s="192"/>
      <c r="T394" s="192"/>
      <c r="U394" s="192"/>
      <c r="V394" s="189"/>
      <c r="W394" s="189"/>
      <c r="X394" s="193"/>
      <c r="Y394" s="6"/>
      <c r="Z394" s="6"/>
      <c r="AA394" s="6"/>
      <c r="AB394" s="6"/>
      <c r="AC394" s="191"/>
      <c r="AD394" s="6"/>
      <c r="AE394" s="6"/>
      <c r="AF394" s="6"/>
      <c r="AG394" s="6"/>
      <c r="AH394" s="6"/>
      <c r="AI394" s="6"/>
      <c r="AJ394" s="190"/>
      <c r="AK394" s="91"/>
      <c r="AL394" s="91"/>
      <c r="AM394" s="7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</row>
    <row r="395" ht="12.75" customHeight="1">
      <c r="A395" s="7"/>
      <c r="B395" s="188"/>
      <c r="C395" s="189"/>
      <c r="D395" s="190"/>
      <c r="E395" s="191"/>
      <c r="F395" s="192"/>
      <c r="G395" s="192"/>
      <c r="H395" s="192"/>
      <c r="I395" s="192"/>
      <c r="J395" s="192"/>
      <c r="K395" s="192"/>
      <c r="L395" s="192"/>
      <c r="M395" s="192"/>
      <c r="N395" s="192"/>
      <c r="O395" s="192"/>
      <c r="P395" s="192"/>
      <c r="Q395" s="192"/>
      <c r="R395" s="192"/>
      <c r="S395" s="192"/>
      <c r="T395" s="192"/>
      <c r="U395" s="192"/>
      <c r="V395" s="189"/>
      <c r="W395" s="189"/>
      <c r="X395" s="193"/>
      <c r="Y395" s="6"/>
      <c r="Z395" s="6"/>
      <c r="AA395" s="6"/>
      <c r="AB395" s="6"/>
      <c r="AC395" s="191"/>
      <c r="AD395" s="6"/>
      <c r="AE395" s="6"/>
      <c r="AF395" s="6"/>
      <c r="AG395" s="6"/>
      <c r="AH395" s="6"/>
      <c r="AI395" s="6"/>
      <c r="AJ395" s="190"/>
      <c r="AK395" s="91"/>
      <c r="AL395" s="91"/>
      <c r="AM395" s="7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</row>
    <row r="396" ht="12.75" customHeight="1">
      <c r="A396" s="7"/>
      <c r="B396" s="188"/>
      <c r="C396" s="189"/>
      <c r="D396" s="190"/>
      <c r="E396" s="191"/>
      <c r="F396" s="192"/>
      <c r="G396" s="192"/>
      <c r="H396" s="192"/>
      <c r="I396" s="192"/>
      <c r="J396" s="192"/>
      <c r="K396" s="192"/>
      <c r="L396" s="192"/>
      <c r="M396" s="192"/>
      <c r="N396" s="192"/>
      <c r="O396" s="192"/>
      <c r="P396" s="192"/>
      <c r="Q396" s="192"/>
      <c r="R396" s="192"/>
      <c r="S396" s="192"/>
      <c r="T396" s="192"/>
      <c r="U396" s="192"/>
      <c r="V396" s="189"/>
      <c r="W396" s="189"/>
      <c r="X396" s="193"/>
      <c r="Y396" s="6"/>
      <c r="Z396" s="6"/>
      <c r="AA396" s="6"/>
      <c r="AB396" s="6"/>
      <c r="AC396" s="191"/>
      <c r="AD396" s="6"/>
      <c r="AE396" s="6"/>
      <c r="AF396" s="6"/>
      <c r="AG396" s="6"/>
      <c r="AH396" s="6"/>
      <c r="AI396" s="6"/>
      <c r="AJ396" s="190"/>
      <c r="AK396" s="91"/>
      <c r="AL396" s="91"/>
      <c r="AM396" s="7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</row>
    <row r="397" ht="12.75" customHeight="1">
      <c r="A397" s="7"/>
      <c r="B397" s="188"/>
      <c r="C397" s="189"/>
      <c r="D397" s="190"/>
      <c r="E397" s="191"/>
      <c r="F397" s="192"/>
      <c r="G397" s="192"/>
      <c r="H397" s="192"/>
      <c r="I397" s="192"/>
      <c r="J397" s="192"/>
      <c r="K397" s="192"/>
      <c r="L397" s="192"/>
      <c r="M397" s="192"/>
      <c r="N397" s="192"/>
      <c r="O397" s="192"/>
      <c r="P397" s="192"/>
      <c r="Q397" s="192"/>
      <c r="R397" s="192"/>
      <c r="S397" s="192"/>
      <c r="T397" s="192"/>
      <c r="U397" s="192"/>
      <c r="V397" s="189"/>
      <c r="W397" s="189"/>
      <c r="X397" s="193"/>
      <c r="Y397" s="6"/>
      <c r="Z397" s="6"/>
      <c r="AA397" s="6"/>
      <c r="AB397" s="6"/>
      <c r="AC397" s="191"/>
      <c r="AD397" s="6"/>
      <c r="AE397" s="6"/>
      <c r="AF397" s="6"/>
      <c r="AG397" s="6"/>
      <c r="AH397" s="6"/>
      <c r="AI397" s="6"/>
      <c r="AJ397" s="190"/>
      <c r="AK397" s="91"/>
      <c r="AL397" s="91"/>
      <c r="AM397" s="7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</row>
    <row r="398" ht="12.75" customHeight="1">
      <c r="A398" s="7"/>
      <c r="B398" s="188"/>
      <c r="C398" s="189"/>
      <c r="D398" s="190"/>
      <c r="E398" s="191"/>
      <c r="F398" s="192"/>
      <c r="G398" s="192"/>
      <c r="H398" s="192"/>
      <c r="I398" s="192"/>
      <c r="J398" s="192"/>
      <c r="K398" s="192"/>
      <c r="L398" s="192"/>
      <c r="M398" s="192"/>
      <c r="N398" s="192"/>
      <c r="O398" s="192"/>
      <c r="P398" s="192"/>
      <c r="Q398" s="192"/>
      <c r="R398" s="192"/>
      <c r="S398" s="192"/>
      <c r="T398" s="192"/>
      <c r="U398" s="192"/>
      <c r="V398" s="189"/>
      <c r="W398" s="189"/>
      <c r="X398" s="193"/>
      <c r="Y398" s="6"/>
      <c r="Z398" s="6"/>
      <c r="AA398" s="6"/>
      <c r="AB398" s="6"/>
      <c r="AC398" s="191"/>
      <c r="AD398" s="6"/>
      <c r="AE398" s="6"/>
      <c r="AF398" s="6"/>
      <c r="AG398" s="6"/>
      <c r="AH398" s="6"/>
      <c r="AI398" s="6"/>
      <c r="AJ398" s="190"/>
      <c r="AK398" s="91"/>
      <c r="AL398" s="91"/>
      <c r="AM398" s="7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</row>
    <row r="399" ht="12.75" customHeight="1">
      <c r="A399" s="7"/>
      <c r="B399" s="188"/>
      <c r="C399" s="189"/>
      <c r="D399" s="190"/>
      <c r="E399" s="191"/>
      <c r="F399" s="192"/>
      <c r="G399" s="192"/>
      <c r="H399" s="192"/>
      <c r="I399" s="192"/>
      <c r="J399" s="192"/>
      <c r="K399" s="192"/>
      <c r="L399" s="192"/>
      <c r="M399" s="192"/>
      <c r="N399" s="192"/>
      <c r="O399" s="192"/>
      <c r="P399" s="192"/>
      <c r="Q399" s="192"/>
      <c r="R399" s="192"/>
      <c r="S399" s="192"/>
      <c r="T399" s="192"/>
      <c r="U399" s="192"/>
      <c r="V399" s="189"/>
      <c r="W399" s="189"/>
      <c r="X399" s="193"/>
      <c r="Y399" s="6"/>
      <c r="Z399" s="6"/>
      <c r="AA399" s="6"/>
      <c r="AB399" s="6"/>
      <c r="AC399" s="191"/>
      <c r="AD399" s="6"/>
      <c r="AE399" s="6"/>
      <c r="AF399" s="6"/>
      <c r="AG399" s="6"/>
      <c r="AH399" s="6"/>
      <c r="AI399" s="6"/>
      <c r="AJ399" s="190"/>
      <c r="AK399" s="91"/>
      <c r="AL399" s="91"/>
      <c r="AM399" s="7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</row>
    <row r="400" ht="12.75" customHeight="1">
      <c r="A400" s="7"/>
      <c r="B400" s="188"/>
      <c r="C400" s="189"/>
      <c r="D400" s="190"/>
      <c r="E400" s="191"/>
      <c r="F400" s="192"/>
      <c r="G400" s="192"/>
      <c r="H400" s="192"/>
      <c r="I400" s="192"/>
      <c r="J400" s="192"/>
      <c r="K400" s="192"/>
      <c r="L400" s="192"/>
      <c r="M400" s="192"/>
      <c r="N400" s="192"/>
      <c r="O400" s="192"/>
      <c r="P400" s="192"/>
      <c r="Q400" s="192"/>
      <c r="R400" s="192"/>
      <c r="S400" s="192"/>
      <c r="T400" s="192"/>
      <c r="U400" s="192"/>
      <c r="V400" s="189"/>
      <c r="W400" s="189"/>
      <c r="X400" s="193"/>
      <c r="Y400" s="6"/>
      <c r="Z400" s="6"/>
      <c r="AA400" s="6"/>
      <c r="AB400" s="6"/>
      <c r="AC400" s="191"/>
      <c r="AD400" s="6"/>
      <c r="AE400" s="6"/>
      <c r="AF400" s="6"/>
      <c r="AG400" s="6"/>
      <c r="AH400" s="6"/>
      <c r="AI400" s="6"/>
      <c r="AJ400" s="190"/>
      <c r="AK400" s="91"/>
      <c r="AL400" s="91"/>
      <c r="AM400" s="7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</row>
    <row r="401" ht="12.75" customHeight="1">
      <c r="A401" s="7"/>
      <c r="B401" s="188"/>
      <c r="C401" s="189"/>
      <c r="D401" s="190"/>
      <c r="E401" s="191"/>
      <c r="F401" s="192"/>
      <c r="G401" s="192"/>
      <c r="H401" s="192"/>
      <c r="I401" s="192"/>
      <c r="J401" s="192"/>
      <c r="K401" s="192"/>
      <c r="L401" s="192"/>
      <c r="M401" s="192"/>
      <c r="N401" s="192"/>
      <c r="O401" s="192"/>
      <c r="P401" s="192"/>
      <c r="Q401" s="192"/>
      <c r="R401" s="192"/>
      <c r="S401" s="192"/>
      <c r="T401" s="192"/>
      <c r="U401" s="192"/>
      <c r="V401" s="189"/>
      <c r="W401" s="189"/>
      <c r="X401" s="193"/>
      <c r="Y401" s="6"/>
      <c r="Z401" s="6"/>
      <c r="AA401" s="6"/>
      <c r="AB401" s="6"/>
      <c r="AC401" s="191"/>
      <c r="AD401" s="6"/>
      <c r="AE401" s="6"/>
      <c r="AF401" s="6"/>
      <c r="AG401" s="6"/>
      <c r="AH401" s="6"/>
      <c r="AI401" s="6"/>
      <c r="AJ401" s="190"/>
      <c r="AK401" s="91"/>
      <c r="AL401" s="91"/>
      <c r="AM401" s="7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</row>
    <row r="402" ht="15.75" customHeight="1">
      <c r="A402" s="7"/>
      <c r="B402" s="188"/>
      <c r="C402" s="189"/>
      <c r="D402" s="190"/>
      <c r="E402" s="191"/>
      <c r="F402" s="192"/>
      <c r="G402" s="192"/>
      <c r="H402" s="192"/>
      <c r="I402" s="192"/>
      <c r="J402" s="192"/>
      <c r="K402" s="192"/>
      <c r="L402" s="192"/>
      <c r="M402" s="192"/>
      <c r="N402" s="192"/>
      <c r="O402" s="192"/>
      <c r="P402" s="192"/>
      <c r="Q402" s="192"/>
      <c r="R402" s="192"/>
      <c r="S402" s="192"/>
      <c r="T402" s="192"/>
      <c r="U402" s="192"/>
      <c r="V402" s="189"/>
      <c r="W402" s="189"/>
      <c r="X402" s="193"/>
      <c r="Y402" s="6"/>
      <c r="Z402" s="6"/>
      <c r="AA402" s="6"/>
      <c r="AB402" s="6"/>
      <c r="AC402" s="191"/>
      <c r="AD402" s="6"/>
      <c r="AE402" s="6"/>
      <c r="AF402" s="6"/>
      <c r="AG402" s="6"/>
      <c r="AH402" s="6"/>
      <c r="AI402" s="6"/>
      <c r="AJ402" s="190"/>
      <c r="AK402" s="91"/>
      <c r="AL402" s="91"/>
      <c r="AM402" s="91"/>
      <c r="AN402" s="122"/>
      <c r="AO402" s="122"/>
      <c r="AP402" s="122"/>
      <c r="AQ402" s="122"/>
      <c r="AR402" s="122"/>
      <c r="AS402" s="122"/>
      <c r="AT402" s="122"/>
      <c r="AU402" s="122"/>
      <c r="AV402" s="122"/>
      <c r="AW402" s="122"/>
      <c r="AX402" s="122"/>
      <c r="AY402" s="122"/>
      <c r="AZ402" s="122"/>
      <c r="BA402" s="122"/>
      <c r="BB402" s="122"/>
      <c r="BC402" s="122"/>
      <c r="BD402" s="122"/>
    </row>
    <row r="403" ht="15.75" customHeight="1">
      <c r="A403" s="7"/>
      <c r="B403" s="188"/>
      <c r="C403" s="189"/>
      <c r="D403" s="190"/>
      <c r="E403" s="191"/>
      <c r="F403" s="192"/>
      <c r="G403" s="192"/>
      <c r="H403" s="192"/>
      <c r="I403" s="192"/>
      <c r="J403" s="192"/>
      <c r="K403" s="192"/>
      <c r="L403" s="192"/>
      <c r="M403" s="192"/>
      <c r="N403" s="192"/>
      <c r="O403" s="192"/>
      <c r="P403" s="192"/>
      <c r="Q403" s="192"/>
      <c r="R403" s="192"/>
      <c r="S403" s="192"/>
      <c r="T403" s="192"/>
      <c r="U403" s="192"/>
      <c r="V403" s="189"/>
      <c r="W403" s="189"/>
      <c r="X403" s="193"/>
      <c r="Y403" s="6"/>
      <c r="Z403" s="6"/>
      <c r="AA403" s="6"/>
      <c r="AB403" s="6"/>
      <c r="AC403" s="191"/>
      <c r="AD403" s="6"/>
      <c r="AE403" s="6"/>
      <c r="AF403" s="6"/>
      <c r="AG403" s="6"/>
      <c r="AH403" s="6"/>
      <c r="AI403" s="6"/>
      <c r="AJ403" s="190"/>
      <c r="AK403" s="91"/>
      <c r="AL403" s="91"/>
      <c r="AM403" s="91"/>
      <c r="AN403" s="122"/>
      <c r="AO403" s="122"/>
      <c r="AP403" s="122"/>
      <c r="AQ403" s="122"/>
      <c r="AR403" s="122"/>
      <c r="AS403" s="122"/>
      <c r="AT403" s="122"/>
      <c r="AU403" s="122"/>
      <c r="AV403" s="122"/>
      <c r="AW403" s="122"/>
      <c r="AX403" s="122"/>
      <c r="AY403" s="122"/>
      <c r="AZ403" s="122"/>
      <c r="BA403" s="122"/>
      <c r="BB403" s="122"/>
      <c r="BC403" s="122"/>
      <c r="BD403" s="122"/>
    </row>
    <row r="404" ht="15.75" customHeight="1">
      <c r="A404" s="7"/>
      <c r="B404" s="188"/>
      <c r="C404" s="189"/>
      <c r="D404" s="190"/>
      <c r="E404" s="191"/>
      <c r="F404" s="192"/>
      <c r="G404" s="192"/>
      <c r="H404" s="192"/>
      <c r="I404" s="192"/>
      <c r="J404" s="192"/>
      <c r="K404" s="192"/>
      <c r="L404" s="192"/>
      <c r="M404" s="192"/>
      <c r="N404" s="192"/>
      <c r="O404" s="192"/>
      <c r="P404" s="192"/>
      <c r="Q404" s="192"/>
      <c r="R404" s="192"/>
      <c r="S404" s="192"/>
      <c r="T404" s="192"/>
      <c r="U404" s="192"/>
      <c r="V404" s="189"/>
      <c r="W404" s="189"/>
      <c r="X404" s="193"/>
      <c r="Y404" s="6"/>
      <c r="Z404" s="6"/>
      <c r="AA404" s="6"/>
      <c r="AB404" s="6"/>
      <c r="AC404" s="191"/>
      <c r="AD404" s="6"/>
      <c r="AE404" s="6"/>
      <c r="AF404" s="6"/>
      <c r="AG404" s="6"/>
      <c r="AH404" s="6"/>
      <c r="AI404" s="6"/>
      <c r="AJ404" s="190"/>
      <c r="AK404" s="91"/>
      <c r="AL404" s="91"/>
      <c r="AM404" s="195"/>
      <c r="AN404" s="196"/>
      <c r="AO404" s="122"/>
      <c r="AP404" s="122"/>
      <c r="AQ404" s="122"/>
      <c r="AR404" s="122"/>
      <c r="AS404" s="122"/>
      <c r="AT404" s="122"/>
      <c r="AU404" s="122"/>
      <c r="AV404" s="122"/>
      <c r="AW404" s="122"/>
      <c r="AX404" s="122"/>
      <c r="AY404" s="122"/>
      <c r="AZ404" s="122"/>
      <c r="BA404" s="122"/>
      <c r="BB404" s="122"/>
      <c r="BC404" s="122"/>
      <c r="BD404" s="122"/>
    </row>
    <row r="405" ht="15.75" customHeight="1">
      <c r="A405" s="7"/>
      <c r="B405" s="188"/>
      <c r="C405" s="189"/>
      <c r="D405" s="190"/>
      <c r="E405" s="191"/>
      <c r="F405" s="192"/>
      <c r="G405" s="192"/>
      <c r="H405" s="192"/>
      <c r="I405" s="192"/>
      <c r="J405" s="192"/>
      <c r="K405" s="192"/>
      <c r="L405" s="192"/>
      <c r="M405" s="192"/>
      <c r="N405" s="192"/>
      <c r="O405" s="192"/>
      <c r="P405" s="192"/>
      <c r="Q405" s="192"/>
      <c r="R405" s="192"/>
      <c r="S405" s="192"/>
      <c r="T405" s="192"/>
      <c r="U405" s="192"/>
      <c r="V405" s="189"/>
      <c r="W405" s="189"/>
      <c r="X405" s="193"/>
      <c r="Y405" s="6"/>
      <c r="Z405" s="6"/>
      <c r="AA405" s="6"/>
      <c r="AB405" s="6"/>
      <c r="AC405" s="191"/>
      <c r="AD405" s="6"/>
      <c r="AE405" s="6"/>
      <c r="AF405" s="6"/>
      <c r="AG405" s="6"/>
      <c r="AH405" s="6"/>
      <c r="AI405" s="6"/>
      <c r="AJ405" s="190"/>
      <c r="AK405" s="91"/>
      <c r="AL405" s="91"/>
      <c r="AM405" s="91"/>
      <c r="AN405" s="122"/>
      <c r="AO405" s="122"/>
      <c r="AP405" s="122"/>
      <c r="AQ405" s="122"/>
      <c r="AR405" s="122"/>
      <c r="AS405" s="122"/>
      <c r="AT405" s="122"/>
      <c r="AU405" s="122"/>
      <c r="AV405" s="122"/>
      <c r="AW405" s="122"/>
      <c r="AX405" s="122"/>
      <c r="AY405" s="122"/>
      <c r="AZ405" s="122"/>
      <c r="BA405" s="122"/>
      <c r="BB405" s="122"/>
      <c r="BC405" s="122"/>
      <c r="BD405" s="122"/>
    </row>
    <row r="406" ht="15.75" customHeight="1">
      <c r="A406" s="7"/>
      <c r="B406" s="188"/>
      <c r="C406" s="189"/>
      <c r="D406" s="190"/>
      <c r="E406" s="191"/>
      <c r="F406" s="192"/>
      <c r="G406" s="192"/>
      <c r="H406" s="192"/>
      <c r="I406" s="192"/>
      <c r="J406" s="192"/>
      <c r="K406" s="192"/>
      <c r="L406" s="192"/>
      <c r="M406" s="192"/>
      <c r="N406" s="192"/>
      <c r="O406" s="192"/>
      <c r="P406" s="192"/>
      <c r="Q406" s="192"/>
      <c r="R406" s="192"/>
      <c r="S406" s="192"/>
      <c r="T406" s="192"/>
      <c r="U406" s="192"/>
      <c r="V406" s="189"/>
      <c r="W406" s="189"/>
      <c r="X406" s="193"/>
      <c r="Y406" s="6"/>
      <c r="Z406" s="6"/>
      <c r="AA406" s="6"/>
      <c r="AB406" s="6"/>
      <c r="AC406" s="191"/>
      <c r="AD406" s="6"/>
      <c r="AE406" s="6"/>
      <c r="AF406" s="6"/>
      <c r="AG406" s="6"/>
      <c r="AH406" s="6"/>
      <c r="AI406" s="6"/>
      <c r="AJ406" s="190"/>
      <c r="AK406" s="91"/>
      <c r="AL406" s="91"/>
      <c r="AM406" s="91"/>
      <c r="AN406" s="122"/>
      <c r="AO406" s="122"/>
      <c r="AP406" s="122"/>
      <c r="AQ406" s="122"/>
      <c r="AR406" s="122"/>
      <c r="AS406" s="122"/>
      <c r="AT406" s="122"/>
      <c r="AU406" s="122"/>
      <c r="AV406" s="122"/>
      <c r="AW406" s="122"/>
      <c r="AX406" s="122"/>
      <c r="AY406" s="122"/>
      <c r="AZ406" s="122"/>
      <c r="BA406" s="122"/>
      <c r="BB406" s="122"/>
      <c r="BC406" s="122"/>
      <c r="BD406" s="122"/>
    </row>
    <row r="407" ht="15.75" customHeight="1">
      <c r="A407" s="7"/>
      <c r="B407" s="188"/>
      <c r="C407" s="189"/>
      <c r="D407" s="190"/>
      <c r="E407" s="191"/>
      <c r="F407" s="192"/>
      <c r="G407" s="192"/>
      <c r="H407" s="192"/>
      <c r="I407" s="192"/>
      <c r="J407" s="192"/>
      <c r="K407" s="192"/>
      <c r="L407" s="192"/>
      <c r="M407" s="192"/>
      <c r="N407" s="192"/>
      <c r="O407" s="192"/>
      <c r="P407" s="192"/>
      <c r="Q407" s="192"/>
      <c r="R407" s="192"/>
      <c r="S407" s="192"/>
      <c r="T407" s="192"/>
      <c r="U407" s="192"/>
      <c r="V407" s="189"/>
      <c r="W407" s="189"/>
      <c r="X407" s="193"/>
      <c r="Y407" s="6"/>
      <c r="Z407" s="6"/>
      <c r="AA407" s="6"/>
      <c r="AB407" s="6"/>
      <c r="AC407" s="191"/>
      <c r="AD407" s="6"/>
      <c r="AE407" s="6"/>
      <c r="AF407" s="6"/>
      <c r="AG407" s="6"/>
      <c r="AH407" s="6"/>
      <c r="AI407" s="6"/>
      <c r="AJ407" s="190"/>
      <c r="AK407" s="91"/>
      <c r="AL407" s="91"/>
      <c r="AM407" s="91"/>
      <c r="AN407" s="122"/>
      <c r="AO407" s="122"/>
      <c r="AP407" s="122"/>
      <c r="AQ407" s="122"/>
      <c r="AR407" s="122"/>
      <c r="AS407" s="122"/>
      <c r="AT407" s="122"/>
      <c r="AU407" s="122"/>
      <c r="AV407" s="122"/>
      <c r="AW407" s="122"/>
      <c r="AX407" s="122"/>
      <c r="AY407" s="122"/>
      <c r="AZ407" s="122"/>
      <c r="BA407" s="122"/>
      <c r="BB407" s="122"/>
      <c r="BC407" s="122"/>
      <c r="BD407" s="122"/>
    </row>
    <row r="408" ht="15.75" customHeight="1">
      <c r="A408" s="7"/>
      <c r="B408" s="188"/>
      <c r="C408" s="189"/>
      <c r="D408" s="190"/>
      <c r="E408" s="191"/>
      <c r="F408" s="192"/>
      <c r="G408" s="192"/>
      <c r="H408" s="192"/>
      <c r="I408" s="192"/>
      <c r="J408" s="192"/>
      <c r="K408" s="192"/>
      <c r="L408" s="192"/>
      <c r="M408" s="192"/>
      <c r="N408" s="192"/>
      <c r="O408" s="192"/>
      <c r="P408" s="192"/>
      <c r="Q408" s="192"/>
      <c r="R408" s="192"/>
      <c r="S408" s="192"/>
      <c r="T408" s="192"/>
      <c r="U408" s="192"/>
      <c r="V408" s="189"/>
      <c r="W408" s="189"/>
      <c r="X408" s="193"/>
      <c r="Y408" s="6"/>
      <c r="Z408" s="6"/>
      <c r="AA408" s="6"/>
      <c r="AB408" s="6"/>
      <c r="AC408" s="191"/>
      <c r="AD408" s="6"/>
      <c r="AE408" s="6"/>
      <c r="AF408" s="6"/>
      <c r="AG408" s="6"/>
      <c r="AH408" s="6"/>
      <c r="AI408" s="6"/>
      <c r="AJ408" s="190"/>
      <c r="AK408" s="91"/>
      <c r="AL408" s="91"/>
      <c r="AM408" s="91"/>
      <c r="AN408" s="122"/>
      <c r="AO408" s="122"/>
      <c r="AP408" s="122"/>
      <c r="AQ408" s="122"/>
      <c r="AR408" s="122"/>
      <c r="AS408" s="122"/>
      <c r="AT408" s="122"/>
      <c r="AU408" s="122"/>
      <c r="AV408" s="122"/>
      <c r="AW408" s="122"/>
      <c r="AX408" s="122"/>
      <c r="AY408" s="122"/>
      <c r="AZ408" s="122"/>
      <c r="BA408" s="122"/>
      <c r="BB408" s="122"/>
      <c r="BC408" s="122"/>
      <c r="BD408" s="122"/>
    </row>
    <row r="409" ht="15.75" customHeight="1">
      <c r="A409" s="7"/>
      <c r="B409" s="188"/>
      <c r="C409" s="189"/>
      <c r="D409" s="190"/>
      <c r="E409" s="191"/>
      <c r="F409" s="192"/>
      <c r="G409" s="192"/>
      <c r="H409" s="192"/>
      <c r="I409" s="192"/>
      <c r="J409" s="192"/>
      <c r="K409" s="192"/>
      <c r="L409" s="192"/>
      <c r="M409" s="192"/>
      <c r="N409" s="192"/>
      <c r="O409" s="192"/>
      <c r="P409" s="192"/>
      <c r="Q409" s="192"/>
      <c r="R409" s="192"/>
      <c r="S409" s="192"/>
      <c r="T409" s="192"/>
      <c r="U409" s="192"/>
      <c r="V409" s="189"/>
      <c r="W409" s="189"/>
      <c r="X409" s="193"/>
      <c r="Y409" s="6"/>
      <c r="Z409" s="6"/>
      <c r="AA409" s="6"/>
      <c r="AB409" s="6"/>
      <c r="AC409" s="191"/>
      <c r="AD409" s="6"/>
      <c r="AE409" s="6"/>
      <c r="AF409" s="6"/>
      <c r="AG409" s="6"/>
      <c r="AH409" s="6"/>
      <c r="AI409" s="6"/>
      <c r="AJ409" s="190"/>
      <c r="AK409" s="91"/>
      <c r="AL409" s="91"/>
      <c r="AM409" s="91"/>
      <c r="AN409" s="122"/>
      <c r="AO409" s="122"/>
      <c r="AP409" s="122"/>
      <c r="AQ409" s="122"/>
      <c r="AR409" s="122"/>
      <c r="AS409" s="122"/>
      <c r="AT409" s="122"/>
      <c r="AU409" s="122"/>
      <c r="AV409" s="122"/>
      <c r="AW409" s="122"/>
      <c r="AX409" s="122"/>
      <c r="AY409" s="122"/>
      <c r="AZ409" s="122"/>
      <c r="BA409" s="122"/>
      <c r="BB409" s="122"/>
      <c r="BC409" s="122"/>
      <c r="BD409" s="122"/>
    </row>
    <row r="410" ht="15.75" customHeight="1">
      <c r="A410" s="7"/>
      <c r="B410" s="188"/>
      <c r="C410" s="189"/>
      <c r="D410" s="190"/>
      <c r="E410" s="191"/>
      <c r="F410" s="192"/>
      <c r="G410" s="192"/>
      <c r="H410" s="192"/>
      <c r="I410" s="192"/>
      <c r="J410" s="192"/>
      <c r="K410" s="192"/>
      <c r="L410" s="192"/>
      <c r="M410" s="192"/>
      <c r="N410" s="192"/>
      <c r="O410" s="192"/>
      <c r="P410" s="192"/>
      <c r="Q410" s="192"/>
      <c r="R410" s="192"/>
      <c r="S410" s="192"/>
      <c r="T410" s="192"/>
      <c r="U410" s="192"/>
      <c r="V410" s="189"/>
      <c r="W410" s="189"/>
      <c r="X410" s="193"/>
      <c r="Y410" s="6"/>
      <c r="Z410" s="6"/>
      <c r="AA410" s="6"/>
      <c r="AB410" s="6"/>
      <c r="AC410" s="191"/>
      <c r="AD410" s="6"/>
      <c r="AE410" s="6"/>
      <c r="AF410" s="6"/>
      <c r="AG410" s="6"/>
      <c r="AH410" s="6"/>
      <c r="AI410" s="6"/>
      <c r="AJ410" s="190"/>
      <c r="AK410" s="91"/>
      <c r="AL410" s="91"/>
      <c r="AM410" s="91"/>
      <c r="AN410" s="122"/>
      <c r="AO410" s="122"/>
      <c r="AP410" s="122"/>
      <c r="AQ410" s="122"/>
      <c r="AR410" s="122"/>
      <c r="AS410" s="122"/>
      <c r="AT410" s="122"/>
      <c r="AU410" s="122"/>
      <c r="AV410" s="122"/>
      <c r="AW410" s="122"/>
      <c r="AX410" s="122"/>
      <c r="AY410" s="122"/>
      <c r="AZ410" s="122"/>
      <c r="BA410" s="122"/>
      <c r="BB410" s="122"/>
      <c r="BC410" s="122"/>
      <c r="BD410" s="122"/>
    </row>
    <row r="411" ht="15.75" customHeight="1">
      <c r="A411" s="7"/>
      <c r="B411" s="188"/>
      <c r="C411" s="189"/>
      <c r="D411" s="190"/>
      <c r="E411" s="191"/>
      <c r="F411" s="192"/>
      <c r="G411" s="192"/>
      <c r="H411" s="192"/>
      <c r="I411" s="192"/>
      <c r="J411" s="192"/>
      <c r="K411" s="192"/>
      <c r="L411" s="192"/>
      <c r="M411" s="192"/>
      <c r="N411" s="192"/>
      <c r="O411" s="192"/>
      <c r="P411" s="192"/>
      <c r="Q411" s="192"/>
      <c r="R411" s="192"/>
      <c r="S411" s="192"/>
      <c r="T411" s="192"/>
      <c r="U411" s="192"/>
      <c r="V411" s="189"/>
      <c r="W411" s="189"/>
      <c r="X411" s="193"/>
      <c r="Y411" s="6"/>
      <c r="Z411" s="6"/>
      <c r="AA411" s="6"/>
      <c r="AB411" s="6"/>
      <c r="AC411" s="191"/>
      <c r="AD411" s="6"/>
      <c r="AE411" s="6"/>
      <c r="AF411" s="6"/>
      <c r="AG411" s="6"/>
      <c r="AH411" s="6"/>
      <c r="AI411" s="6"/>
      <c r="AJ411" s="190"/>
      <c r="AK411" s="91"/>
      <c r="AL411" s="91"/>
      <c r="AM411" s="91"/>
      <c r="AN411" s="122"/>
      <c r="AO411" s="122"/>
      <c r="AP411" s="122"/>
      <c r="AQ411" s="122"/>
      <c r="AR411" s="122"/>
      <c r="AS411" s="122"/>
      <c r="AT411" s="122"/>
      <c r="AU411" s="122"/>
      <c r="AV411" s="122"/>
      <c r="AW411" s="122"/>
      <c r="AX411" s="122"/>
      <c r="AY411" s="122"/>
      <c r="AZ411" s="122"/>
      <c r="BA411" s="122"/>
      <c r="BB411" s="122"/>
      <c r="BC411" s="122"/>
      <c r="BD411" s="122"/>
    </row>
    <row r="412" ht="15.75" customHeight="1">
      <c r="A412" s="7"/>
      <c r="B412" s="188"/>
      <c r="C412" s="189"/>
      <c r="D412" s="190"/>
      <c r="E412" s="191"/>
      <c r="F412" s="192"/>
      <c r="G412" s="192"/>
      <c r="H412" s="192"/>
      <c r="I412" s="192"/>
      <c r="J412" s="192"/>
      <c r="K412" s="192"/>
      <c r="L412" s="192"/>
      <c r="M412" s="192"/>
      <c r="N412" s="192"/>
      <c r="O412" s="192"/>
      <c r="P412" s="192"/>
      <c r="Q412" s="192"/>
      <c r="R412" s="192"/>
      <c r="S412" s="192"/>
      <c r="T412" s="192"/>
      <c r="U412" s="192"/>
      <c r="V412" s="189"/>
      <c r="W412" s="189"/>
      <c r="X412" s="193"/>
      <c r="Y412" s="6"/>
      <c r="Z412" s="6"/>
      <c r="AA412" s="6"/>
      <c r="AB412" s="6"/>
      <c r="AC412" s="191"/>
      <c r="AD412" s="6"/>
      <c r="AE412" s="6"/>
      <c r="AF412" s="6"/>
      <c r="AG412" s="6"/>
      <c r="AH412" s="6"/>
      <c r="AI412" s="6"/>
      <c r="AJ412" s="190"/>
      <c r="AK412" s="91"/>
      <c r="AL412" s="91"/>
      <c r="AM412" s="91"/>
      <c r="AN412" s="122"/>
      <c r="AO412" s="122"/>
      <c r="AP412" s="122"/>
      <c r="AQ412" s="122"/>
      <c r="AR412" s="122"/>
      <c r="AS412" s="122"/>
      <c r="AT412" s="122"/>
      <c r="AU412" s="122"/>
      <c r="AV412" s="122"/>
      <c r="AW412" s="122"/>
      <c r="AX412" s="122"/>
      <c r="AY412" s="122"/>
      <c r="AZ412" s="122"/>
      <c r="BA412" s="122"/>
      <c r="BB412" s="122"/>
      <c r="BC412" s="122"/>
      <c r="BD412" s="122"/>
    </row>
    <row r="413" ht="15.75" customHeight="1">
      <c r="A413" s="7"/>
      <c r="B413" s="188"/>
      <c r="C413" s="189"/>
      <c r="D413" s="190"/>
      <c r="E413" s="191"/>
      <c r="F413" s="192"/>
      <c r="G413" s="192"/>
      <c r="H413" s="192"/>
      <c r="I413" s="192"/>
      <c r="J413" s="192"/>
      <c r="K413" s="192"/>
      <c r="L413" s="192"/>
      <c r="M413" s="192"/>
      <c r="N413" s="192"/>
      <c r="O413" s="192"/>
      <c r="P413" s="192"/>
      <c r="Q413" s="192"/>
      <c r="R413" s="192"/>
      <c r="S413" s="192"/>
      <c r="T413" s="192"/>
      <c r="U413" s="192"/>
      <c r="V413" s="189"/>
      <c r="W413" s="189"/>
      <c r="X413" s="193"/>
      <c r="Y413" s="6"/>
      <c r="Z413" s="6"/>
      <c r="AA413" s="6"/>
      <c r="AB413" s="6"/>
      <c r="AC413" s="191"/>
      <c r="AD413" s="6"/>
      <c r="AE413" s="6"/>
      <c r="AF413" s="6"/>
      <c r="AG413" s="6"/>
      <c r="AH413" s="6"/>
      <c r="AI413" s="6"/>
      <c r="AJ413" s="190"/>
      <c r="AK413" s="91"/>
      <c r="AL413" s="91"/>
      <c r="AM413" s="91"/>
      <c r="AN413" s="122"/>
      <c r="AO413" s="122"/>
      <c r="AP413" s="122"/>
      <c r="AQ413" s="122"/>
      <c r="AR413" s="122"/>
      <c r="AS413" s="122"/>
      <c r="AT413" s="122"/>
      <c r="AU413" s="122"/>
      <c r="AV413" s="122"/>
      <c r="AW413" s="122"/>
      <c r="AX413" s="122"/>
      <c r="AY413" s="122"/>
      <c r="AZ413" s="122"/>
      <c r="BA413" s="122"/>
      <c r="BB413" s="122"/>
      <c r="BC413" s="122"/>
      <c r="BD413" s="122"/>
    </row>
    <row r="414" ht="15.75" customHeight="1">
      <c r="A414" s="7"/>
      <c r="B414" s="188"/>
      <c r="C414" s="189"/>
      <c r="D414" s="190"/>
      <c r="E414" s="191"/>
      <c r="F414" s="192"/>
      <c r="G414" s="192"/>
      <c r="H414" s="192"/>
      <c r="I414" s="192"/>
      <c r="J414" s="192"/>
      <c r="K414" s="192"/>
      <c r="L414" s="192"/>
      <c r="M414" s="192"/>
      <c r="N414" s="192"/>
      <c r="O414" s="192"/>
      <c r="P414" s="192"/>
      <c r="Q414" s="192"/>
      <c r="R414" s="192"/>
      <c r="S414" s="192"/>
      <c r="T414" s="192"/>
      <c r="U414" s="192"/>
      <c r="V414" s="189"/>
      <c r="W414" s="189"/>
      <c r="X414" s="193"/>
      <c r="Y414" s="6"/>
      <c r="Z414" s="6"/>
      <c r="AA414" s="6"/>
      <c r="AB414" s="6"/>
      <c r="AC414" s="191"/>
      <c r="AD414" s="6"/>
      <c r="AE414" s="6"/>
      <c r="AF414" s="6"/>
      <c r="AG414" s="6"/>
      <c r="AH414" s="6"/>
      <c r="AI414" s="6"/>
      <c r="AJ414" s="190"/>
      <c r="AK414" s="91"/>
      <c r="AL414" s="91"/>
      <c r="AM414" s="91"/>
      <c r="AN414" s="122"/>
      <c r="AO414" s="122"/>
      <c r="AP414" s="122"/>
      <c r="AQ414" s="122"/>
      <c r="AR414" s="122"/>
      <c r="AS414" s="122"/>
      <c r="AT414" s="122"/>
      <c r="AU414" s="122"/>
      <c r="AV414" s="122"/>
      <c r="AW414" s="122"/>
      <c r="AX414" s="122"/>
      <c r="AY414" s="122"/>
      <c r="AZ414" s="122"/>
      <c r="BA414" s="122"/>
      <c r="BB414" s="122"/>
      <c r="BC414" s="122"/>
      <c r="BD414" s="122"/>
    </row>
    <row r="415" ht="15.75" customHeight="1">
      <c r="A415" s="7"/>
      <c r="B415" s="188"/>
      <c r="C415" s="189"/>
      <c r="D415" s="190"/>
      <c r="E415" s="191"/>
      <c r="F415" s="192"/>
      <c r="G415" s="192"/>
      <c r="H415" s="192"/>
      <c r="I415" s="192"/>
      <c r="J415" s="192"/>
      <c r="K415" s="192"/>
      <c r="L415" s="192"/>
      <c r="M415" s="192"/>
      <c r="N415" s="192"/>
      <c r="O415" s="192"/>
      <c r="P415" s="192"/>
      <c r="Q415" s="192"/>
      <c r="R415" s="192"/>
      <c r="S415" s="192"/>
      <c r="T415" s="192"/>
      <c r="U415" s="192"/>
      <c r="V415" s="189"/>
      <c r="W415" s="189"/>
      <c r="X415" s="193"/>
      <c r="Y415" s="6"/>
      <c r="Z415" s="6"/>
      <c r="AA415" s="6"/>
      <c r="AB415" s="6"/>
      <c r="AC415" s="191"/>
      <c r="AD415" s="6"/>
      <c r="AE415" s="6"/>
      <c r="AF415" s="6"/>
      <c r="AG415" s="6"/>
      <c r="AH415" s="6"/>
      <c r="AI415" s="6"/>
      <c r="AJ415" s="190"/>
      <c r="AK415" s="91"/>
      <c r="AL415" s="91"/>
      <c r="AM415" s="91"/>
      <c r="AN415" s="122"/>
      <c r="AO415" s="122"/>
      <c r="AP415" s="122"/>
      <c r="AQ415" s="122"/>
      <c r="AR415" s="122"/>
      <c r="AS415" s="122"/>
      <c r="AT415" s="122"/>
      <c r="AU415" s="122"/>
      <c r="AV415" s="122"/>
      <c r="AW415" s="122"/>
      <c r="AX415" s="122"/>
      <c r="AY415" s="122"/>
      <c r="AZ415" s="122"/>
      <c r="BA415" s="122"/>
      <c r="BB415" s="122"/>
      <c r="BC415" s="122"/>
      <c r="BD415" s="122"/>
    </row>
    <row r="416" ht="15.75" customHeight="1">
      <c r="A416" s="7"/>
      <c r="B416" s="188"/>
      <c r="C416" s="189"/>
      <c r="D416" s="190"/>
      <c r="E416" s="191"/>
      <c r="F416" s="192"/>
      <c r="G416" s="192"/>
      <c r="H416" s="192"/>
      <c r="I416" s="192"/>
      <c r="J416" s="192"/>
      <c r="K416" s="192"/>
      <c r="L416" s="192"/>
      <c r="M416" s="192"/>
      <c r="N416" s="192"/>
      <c r="O416" s="192"/>
      <c r="P416" s="192"/>
      <c r="Q416" s="192"/>
      <c r="R416" s="192"/>
      <c r="S416" s="192"/>
      <c r="T416" s="192"/>
      <c r="U416" s="192"/>
      <c r="V416" s="189"/>
      <c r="W416" s="189"/>
      <c r="X416" s="193"/>
      <c r="Y416" s="6"/>
      <c r="Z416" s="6"/>
      <c r="AA416" s="6"/>
      <c r="AB416" s="6"/>
      <c r="AC416" s="191"/>
      <c r="AD416" s="6"/>
      <c r="AE416" s="6"/>
      <c r="AF416" s="6"/>
      <c r="AG416" s="6"/>
      <c r="AH416" s="6"/>
      <c r="AI416" s="6"/>
      <c r="AJ416" s="190"/>
      <c r="AK416" s="91"/>
      <c r="AL416" s="91"/>
      <c r="AM416" s="91"/>
      <c r="AN416" s="122"/>
      <c r="AO416" s="122"/>
      <c r="AP416" s="122"/>
      <c r="AQ416" s="122"/>
      <c r="AR416" s="122"/>
      <c r="AS416" s="122"/>
      <c r="AT416" s="122"/>
      <c r="AU416" s="122"/>
      <c r="AV416" s="122"/>
      <c r="AW416" s="122"/>
      <c r="AX416" s="122"/>
      <c r="AY416" s="122"/>
      <c r="AZ416" s="122"/>
      <c r="BA416" s="122"/>
      <c r="BB416" s="122"/>
      <c r="BC416" s="122"/>
      <c r="BD416" s="122"/>
    </row>
    <row r="417" ht="15.75" customHeight="1">
      <c r="D417" s="7"/>
      <c r="F417" s="187"/>
      <c r="G417" s="187"/>
      <c r="H417" s="187"/>
      <c r="I417" s="187"/>
      <c r="J417" s="187"/>
      <c r="K417" s="187"/>
      <c r="L417" s="187"/>
      <c r="M417" s="187"/>
      <c r="N417" s="187"/>
      <c r="O417" s="187"/>
      <c r="P417" s="187"/>
      <c r="Q417" s="187"/>
      <c r="R417" s="187"/>
      <c r="S417" s="187"/>
      <c r="T417" s="187"/>
      <c r="U417" s="187"/>
      <c r="AL417" s="7"/>
      <c r="AM417" s="7"/>
    </row>
    <row r="418" ht="15.75" customHeight="1">
      <c r="D418" s="7"/>
      <c r="F418" s="187"/>
      <c r="G418" s="187"/>
      <c r="H418" s="187"/>
      <c r="I418" s="187"/>
      <c r="J418" s="187"/>
      <c r="K418" s="187"/>
      <c r="L418" s="187"/>
      <c r="M418" s="187"/>
      <c r="N418" s="187"/>
      <c r="O418" s="187"/>
      <c r="P418" s="187"/>
      <c r="Q418" s="187"/>
      <c r="R418" s="187"/>
      <c r="S418" s="187"/>
      <c r="T418" s="187"/>
      <c r="U418" s="187"/>
      <c r="AL418" s="7"/>
      <c r="AM418" s="7"/>
    </row>
    <row r="419" ht="15.75" customHeight="1">
      <c r="D419" s="7"/>
      <c r="F419" s="187"/>
      <c r="G419" s="187"/>
      <c r="H419" s="187"/>
      <c r="I419" s="187"/>
      <c r="J419" s="187"/>
      <c r="K419" s="187"/>
      <c r="L419" s="187"/>
      <c r="M419" s="187"/>
      <c r="N419" s="187"/>
      <c r="O419" s="187"/>
      <c r="P419" s="187"/>
      <c r="Q419" s="187"/>
      <c r="R419" s="187"/>
      <c r="S419" s="187"/>
      <c r="T419" s="187"/>
      <c r="U419" s="187"/>
      <c r="AL419" s="7"/>
      <c r="AM419" s="7"/>
    </row>
    <row r="420" ht="15.75" customHeight="1">
      <c r="D420" s="7"/>
      <c r="F420" s="187"/>
      <c r="G420" s="187"/>
      <c r="H420" s="187"/>
      <c r="I420" s="187"/>
      <c r="J420" s="187"/>
      <c r="K420" s="187"/>
      <c r="L420" s="187"/>
      <c r="M420" s="187"/>
      <c r="N420" s="187"/>
      <c r="O420" s="187"/>
      <c r="P420" s="187"/>
      <c r="Q420" s="187"/>
      <c r="R420" s="187"/>
      <c r="S420" s="187"/>
      <c r="T420" s="187"/>
      <c r="U420" s="187"/>
      <c r="AL420" s="7"/>
      <c r="AM420" s="7"/>
    </row>
    <row r="421" ht="15.75" customHeight="1">
      <c r="D421" s="7"/>
      <c r="F421" s="187"/>
      <c r="G421" s="187"/>
      <c r="H421" s="187"/>
      <c r="I421" s="187"/>
      <c r="J421" s="187"/>
      <c r="K421" s="187"/>
      <c r="L421" s="187"/>
      <c r="M421" s="187"/>
      <c r="N421" s="187"/>
      <c r="O421" s="187"/>
      <c r="P421" s="187"/>
      <c r="Q421" s="187"/>
      <c r="R421" s="187"/>
      <c r="S421" s="187"/>
      <c r="T421" s="187"/>
      <c r="U421" s="187"/>
      <c r="AL421" s="7"/>
      <c r="AM421" s="7"/>
    </row>
    <row r="422" ht="15.75" customHeight="1">
      <c r="D422" s="7"/>
      <c r="F422" s="187"/>
      <c r="G422" s="187"/>
      <c r="H422" s="187"/>
      <c r="I422" s="187"/>
      <c r="J422" s="187"/>
      <c r="K422" s="187"/>
      <c r="L422" s="187"/>
      <c r="M422" s="187"/>
      <c r="N422" s="187"/>
      <c r="O422" s="187"/>
      <c r="P422" s="187"/>
      <c r="Q422" s="187"/>
      <c r="R422" s="187"/>
      <c r="S422" s="187"/>
      <c r="T422" s="187"/>
      <c r="U422" s="187"/>
      <c r="AL422" s="7"/>
      <c r="AM422" s="7"/>
    </row>
    <row r="423" ht="15.75" customHeight="1">
      <c r="D423" s="7"/>
      <c r="F423" s="187"/>
      <c r="G423" s="187"/>
      <c r="H423" s="187"/>
      <c r="I423" s="187"/>
      <c r="J423" s="187"/>
      <c r="K423" s="187"/>
      <c r="L423" s="187"/>
      <c r="M423" s="187"/>
      <c r="N423" s="187"/>
      <c r="O423" s="187"/>
      <c r="P423" s="187"/>
      <c r="Q423" s="187"/>
      <c r="R423" s="187"/>
      <c r="S423" s="187"/>
      <c r="T423" s="187"/>
      <c r="U423" s="187"/>
      <c r="AL423" s="7"/>
      <c r="AM423" s="7"/>
    </row>
    <row r="424" ht="15.75" customHeight="1">
      <c r="D424" s="7"/>
      <c r="F424" s="187"/>
      <c r="G424" s="187"/>
      <c r="H424" s="187"/>
      <c r="I424" s="187"/>
      <c r="J424" s="187"/>
      <c r="K424" s="187"/>
      <c r="L424" s="187"/>
      <c r="M424" s="187"/>
      <c r="N424" s="187"/>
      <c r="O424" s="187"/>
      <c r="P424" s="187"/>
      <c r="Q424" s="187"/>
      <c r="R424" s="187"/>
      <c r="S424" s="187"/>
      <c r="T424" s="187"/>
      <c r="U424" s="187"/>
      <c r="AL424" s="7"/>
      <c r="AM424" s="7"/>
    </row>
    <row r="425" ht="15.75" customHeight="1">
      <c r="D425" s="7"/>
      <c r="F425" s="187"/>
      <c r="G425" s="187"/>
      <c r="H425" s="187"/>
      <c r="I425" s="187"/>
      <c r="J425" s="187"/>
      <c r="K425" s="187"/>
      <c r="L425" s="187"/>
      <c r="M425" s="187"/>
      <c r="N425" s="187"/>
      <c r="O425" s="187"/>
      <c r="P425" s="187"/>
      <c r="Q425" s="187"/>
      <c r="R425" s="187"/>
      <c r="S425" s="187"/>
      <c r="T425" s="187"/>
      <c r="U425" s="187"/>
      <c r="AL425" s="7"/>
      <c r="AM425" s="7"/>
    </row>
    <row r="426" ht="15.75" customHeight="1">
      <c r="D426" s="7"/>
      <c r="F426" s="187"/>
      <c r="G426" s="187"/>
      <c r="H426" s="187"/>
      <c r="I426" s="187"/>
      <c r="J426" s="187"/>
      <c r="K426" s="187"/>
      <c r="L426" s="187"/>
      <c r="M426" s="187"/>
      <c r="N426" s="187"/>
      <c r="O426" s="187"/>
      <c r="P426" s="187"/>
      <c r="Q426" s="187"/>
      <c r="R426" s="187"/>
      <c r="S426" s="187"/>
      <c r="T426" s="187"/>
      <c r="U426" s="187"/>
      <c r="AL426" s="7"/>
      <c r="AM426" s="7"/>
    </row>
    <row r="427" ht="15.75" customHeight="1">
      <c r="D427" s="7"/>
      <c r="F427" s="187"/>
      <c r="G427" s="187"/>
      <c r="H427" s="187"/>
      <c r="I427" s="187"/>
      <c r="J427" s="187"/>
      <c r="K427" s="187"/>
      <c r="L427" s="187"/>
      <c r="M427" s="187"/>
      <c r="N427" s="187"/>
      <c r="O427" s="187"/>
      <c r="P427" s="187"/>
      <c r="Q427" s="187"/>
      <c r="R427" s="187"/>
      <c r="S427" s="187"/>
      <c r="T427" s="187"/>
      <c r="U427" s="187"/>
      <c r="AL427" s="7"/>
      <c r="AM427" s="7"/>
    </row>
    <row r="428" ht="15.75" customHeight="1">
      <c r="D428" s="7"/>
      <c r="F428" s="187"/>
      <c r="G428" s="187"/>
      <c r="H428" s="187"/>
      <c r="I428" s="187"/>
      <c r="J428" s="187"/>
      <c r="K428" s="187"/>
      <c r="L428" s="187"/>
      <c r="M428" s="187"/>
      <c r="N428" s="187"/>
      <c r="O428" s="187"/>
      <c r="P428" s="187"/>
      <c r="Q428" s="187"/>
      <c r="R428" s="187"/>
      <c r="S428" s="187"/>
      <c r="T428" s="187"/>
      <c r="U428" s="187"/>
      <c r="AL428" s="7"/>
      <c r="AM428" s="7"/>
    </row>
    <row r="429" ht="15.75" customHeight="1">
      <c r="D429" s="7"/>
      <c r="F429" s="187"/>
      <c r="G429" s="187"/>
      <c r="H429" s="187"/>
      <c r="I429" s="187"/>
      <c r="J429" s="187"/>
      <c r="K429" s="187"/>
      <c r="L429" s="187"/>
      <c r="M429" s="187"/>
      <c r="N429" s="187"/>
      <c r="O429" s="187"/>
      <c r="P429" s="187"/>
      <c r="Q429" s="187"/>
      <c r="R429" s="187"/>
      <c r="S429" s="187"/>
      <c r="T429" s="187"/>
      <c r="U429" s="187"/>
      <c r="AL429" s="7"/>
      <c r="AM429" s="7"/>
    </row>
    <row r="430" ht="15.75" customHeight="1">
      <c r="D430" s="7"/>
      <c r="F430" s="187"/>
      <c r="G430" s="187"/>
      <c r="H430" s="187"/>
      <c r="I430" s="187"/>
      <c r="J430" s="187"/>
      <c r="K430" s="187"/>
      <c r="L430" s="187"/>
      <c r="M430" s="187"/>
      <c r="N430" s="187"/>
      <c r="O430" s="187"/>
      <c r="P430" s="187"/>
      <c r="Q430" s="187"/>
      <c r="R430" s="187"/>
      <c r="S430" s="187"/>
      <c r="T430" s="187"/>
      <c r="U430" s="187"/>
      <c r="AL430" s="7"/>
      <c r="AM430" s="7"/>
    </row>
    <row r="431" ht="15.75" customHeight="1">
      <c r="D431" s="7"/>
      <c r="F431" s="187"/>
      <c r="G431" s="187"/>
      <c r="H431" s="187"/>
      <c r="I431" s="187"/>
      <c r="J431" s="187"/>
      <c r="K431" s="187"/>
      <c r="L431" s="187"/>
      <c r="M431" s="187"/>
      <c r="N431" s="187"/>
      <c r="O431" s="187"/>
      <c r="P431" s="187"/>
      <c r="Q431" s="187"/>
      <c r="R431" s="187"/>
      <c r="S431" s="187"/>
      <c r="T431" s="187"/>
      <c r="U431" s="187"/>
      <c r="AL431" s="7"/>
      <c r="AM431" s="7"/>
    </row>
    <row r="432" ht="15.75" customHeight="1">
      <c r="D432" s="7"/>
      <c r="F432" s="187"/>
      <c r="G432" s="187"/>
      <c r="H432" s="187"/>
      <c r="I432" s="187"/>
      <c r="J432" s="187"/>
      <c r="K432" s="187"/>
      <c r="L432" s="187"/>
      <c r="M432" s="187"/>
      <c r="N432" s="187"/>
      <c r="O432" s="187"/>
      <c r="P432" s="187"/>
      <c r="Q432" s="187"/>
      <c r="R432" s="187"/>
      <c r="S432" s="187"/>
      <c r="T432" s="187"/>
      <c r="U432" s="187"/>
      <c r="AL432" s="7"/>
      <c r="AM432" s="7"/>
    </row>
    <row r="433" ht="15.75" customHeight="1">
      <c r="D433" s="7"/>
      <c r="F433" s="187"/>
      <c r="G433" s="187"/>
      <c r="H433" s="187"/>
      <c r="I433" s="187"/>
      <c r="J433" s="187"/>
      <c r="K433" s="187"/>
      <c r="L433" s="187"/>
      <c r="M433" s="187"/>
      <c r="N433" s="187"/>
      <c r="O433" s="187"/>
      <c r="P433" s="187"/>
      <c r="Q433" s="187"/>
      <c r="R433" s="187"/>
      <c r="S433" s="187"/>
      <c r="T433" s="187"/>
      <c r="U433" s="187"/>
      <c r="AL433" s="7"/>
      <c r="AM433" s="7"/>
    </row>
    <row r="434" ht="15.75" customHeight="1">
      <c r="D434" s="7"/>
      <c r="F434" s="187"/>
      <c r="G434" s="187"/>
      <c r="H434" s="187"/>
      <c r="I434" s="187"/>
      <c r="J434" s="187"/>
      <c r="K434" s="187"/>
      <c r="L434" s="187"/>
      <c r="M434" s="187"/>
      <c r="N434" s="187"/>
      <c r="O434" s="187"/>
      <c r="P434" s="187"/>
      <c r="Q434" s="187"/>
      <c r="R434" s="187"/>
      <c r="S434" s="187"/>
      <c r="T434" s="187"/>
      <c r="U434" s="187"/>
      <c r="AL434" s="7"/>
      <c r="AM434" s="7"/>
    </row>
    <row r="435" ht="15.75" customHeight="1">
      <c r="D435" s="7"/>
      <c r="F435" s="187"/>
      <c r="G435" s="187"/>
      <c r="H435" s="187"/>
      <c r="I435" s="187"/>
      <c r="J435" s="187"/>
      <c r="K435" s="187"/>
      <c r="L435" s="187"/>
      <c r="M435" s="187"/>
      <c r="N435" s="187"/>
      <c r="O435" s="187"/>
      <c r="P435" s="187"/>
      <c r="Q435" s="187"/>
      <c r="R435" s="187"/>
      <c r="S435" s="187"/>
      <c r="T435" s="187"/>
      <c r="U435" s="187"/>
      <c r="AL435" s="7"/>
      <c r="AM435" s="7"/>
    </row>
    <row r="436" ht="15.75" customHeight="1">
      <c r="D436" s="7"/>
      <c r="F436" s="187"/>
      <c r="G436" s="187"/>
      <c r="H436" s="187"/>
      <c r="I436" s="187"/>
      <c r="J436" s="187"/>
      <c r="K436" s="187"/>
      <c r="L436" s="187"/>
      <c r="M436" s="187"/>
      <c r="N436" s="187"/>
      <c r="O436" s="187"/>
      <c r="P436" s="187"/>
      <c r="Q436" s="187"/>
      <c r="R436" s="187"/>
      <c r="S436" s="187"/>
      <c r="T436" s="187"/>
      <c r="U436" s="187"/>
      <c r="AL436" s="7"/>
      <c r="AM436" s="7"/>
    </row>
    <row r="437" ht="15.75" customHeight="1">
      <c r="D437" s="7"/>
      <c r="F437" s="187"/>
      <c r="G437" s="187"/>
      <c r="H437" s="187"/>
      <c r="I437" s="187"/>
      <c r="J437" s="187"/>
      <c r="K437" s="187"/>
      <c r="L437" s="187"/>
      <c r="M437" s="187"/>
      <c r="N437" s="187"/>
      <c r="O437" s="187"/>
      <c r="P437" s="187"/>
      <c r="Q437" s="187"/>
      <c r="R437" s="187"/>
      <c r="S437" s="187"/>
      <c r="T437" s="187"/>
      <c r="U437" s="187"/>
      <c r="AL437" s="7"/>
      <c r="AM437" s="7"/>
    </row>
    <row r="438" ht="15.75" customHeight="1">
      <c r="D438" s="7"/>
      <c r="F438" s="187"/>
      <c r="G438" s="187"/>
      <c r="H438" s="187"/>
      <c r="I438" s="187"/>
      <c r="J438" s="187"/>
      <c r="K438" s="187"/>
      <c r="L438" s="187"/>
      <c r="M438" s="187"/>
      <c r="N438" s="187"/>
      <c r="O438" s="187"/>
      <c r="P438" s="187"/>
      <c r="Q438" s="187"/>
      <c r="R438" s="187"/>
      <c r="S438" s="187"/>
      <c r="T438" s="187"/>
      <c r="U438" s="187"/>
      <c r="AL438" s="7"/>
      <c r="AM438" s="7"/>
    </row>
    <row r="439" ht="15.75" customHeight="1">
      <c r="D439" s="7"/>
      <c r="F439" s="187"/>
      <c r="G439" s="187"/>
      <c r="H439" s="187"/>
      <c r="I439" s="187"/>
      <c r="J439" s="187"/>
      <c r="K439" s="187"/>
      <c r="L439" s="187"/>
      <c r="M439" s="187"/>
      <c r="N439" s="187"/>
      <c r="O439" s="187"/>
      <c r="P439" s="187"/>
      <c r="Q439" s="187"/>
      <c r="R439" s="187"/>
      <c r="S439" s="187"/>
      <c r="T439" s="187"/>
      <c r="U439" s="187"/>
      <c r="AL439" s="7"/>
      <c r="AM439" s="7"/>
    </row>
    <row r="440" ht="15.75" customHeight="1">
      <c r="D440" s="7"/>
      <c r="F440" s="187"/>
      <c r="G440" s="187"/>
      <c r="H440" s="187"/>
      <c r="I440" s="187"/>
      <c r="J440" s="187"/>
      <c r="K440" s="187"/>
      <c r="L440" s="187"/>
      <c r="M440" s="187"/>
      <c r="N440" s="187"/>
      <c r="O440" s="187"/>
      <c r="P440" s="187"/>
      <c r="Q440" s="187"/>
      <c r="R440" s="187"/>
      <c r="S440" s="187"/>
      <c r="T440" s="187"/>
      <c r="U440" s="187"/>
      <c r="AL440" s="7"/>
      <c r="AM440" s="7"/>
    </row>
    <row r="441" ht="15.75" customHeight="1">
      <c r="D441" s="7"/>
      <c r="F441" s="187"/>
      <c r="G441" s="187"/>
      <c r="H441" s="187"/>
      <c r="I441" s="187"/>
      <c r="J441" s="187"/>
      <c r="K441" s="187"/>
      <c r="L441" s="187"/>
      <c r="M441" s="187"/>
      <c r="N441" s="187"/>
      <c r="O441" s="187"/>
      <c r="P441" s="187"/>
      <c r="Q441" s="187"/>
      <c r="R441" s="187"/>
      <c r="S441" s="187"/>
      <c r="T441" s="187"/>
      <c r="U441" s="187"/>
      <c r="AL441" s="7"/>
      <c r="AM441" s="7"/>
    </row>
    <row r="442" ht="15.75" customHeight="1">
      <c r="D442" s="7"/>
      <c r="F442" s="187"/>
      <c r="G442" s="187"/>
      <c r="H442" s="187"/>
      <c r="I442" s="187"/>
      <c r="J442" s="187"/>
      <c r="K442" s="187"/>
      <c r="L442" s="187"/>
      <c r="M442" s="187"/>
      <c r="N442" s="187"/>
      <c r="O442" s="187"/>
      <c r="P442" s="187"/>
      <c r="Q442" s="187"/>
      <c r="R442" s="187"/>
      <c r="S442" s="187"/>
      <c r="T442" s="187"/>
      <c r="U442" s="187"/>
      <c r="AL442" s="7"/>
      <c r="AM442" s="7"/>
    </row>
    <row r="443" ht="15.75" customHeight="1">
      <c r="D443" s="7"/>
      <c r="F443" s="187"/>
      <c r="G443" s="187"/>
      <c r="H443" s="187"/>
      <c r="I443" s="187"/>
      <c r="J443" s="187"/>
      <c r="K443" s="187"/>
      <c r="L443" s="187"/>
      <c r="M443" s="187"/>
      <c r="N443" s="187"/>
      <c r="O443" s="187"/>
      <c r="P443" s="187"/>
      <c r="Q443" s="187"/>
      <c r="R443" s="187"/>
      <c r="S443" s="187"/>
      <c r="T443" s="187"/>
      <c r="U443" s="187"/>
      <c r="AL443" s="7"/>
      <c r="AM443" s="7"/>
    </row>
    <row r="444" ht="15.75" customHeight="1">
      <c r="D444" s="7"/>
      <c r="F444" s="187"/>
      <c r="G444" s="187"/>
      <c r="H444" s="187"/>
      <c r="I444" s="187"/>
      <c r="J444" s="187"/>
      <c r="K444" s="187"/>
      <c r="L444" s="187"/>
      <c r="M444" s="187"/>
      <c r="N444" s="187"/>
      <c r="O444" s="187"/>
      <c r="P444" s="187"/>
      <c r="Q444" s="187"/>
      <c r="R444" s="187"/>
      <c r="S444" s="187"/>
      <c r="T444" s="187"/>
      <c r="U444" s="187"/>
      <c r="AL444" s="7"/>
      <c r="AM444" s="7"/>
    </row>
    <row r="445" ht="15.75" customHeight="1">
      <c r="D445" s="7"/>
      <c r="F445" s="187"/>
      <c r="G445" s="187"/>
      <c r="H445" s="187"/>
      <c r="I445" s="187"/>
      <c r="J445" s="187"/>
      <c r="K445" s="187"/>
      <c r="L445" s="187"/>
      <c r="M445" s="187"/>
      <c r="N445" s="187"/>
      <c r="O445" s="187"/>
      <c r="P445" s="187"/>
      <c r="Q445" s="187"/>
      <c r="R445" s="187"/>
      <c r="S445" s="187"/>
      <c r="T445" s="187"/>
      <c r="U445" s="187"/>
      <c r="AL445" s="7"/>
      <c r="AM445" s="7"/>
    </row>
    <row r="446" ht="15.75" customHeight="1">
      <c r="D446" s="7"/>
      <c r="F446" s="187"/>
      <c r="G446" s="187"/>
      <c r="H446" s="187"/>
      <c r="I446" s="187"/>
      <c r="J446" s="187"/>
      <c r="K446" s="187"/>
      <c r="L446" s="187"/>
      <c r="M446" s="187"/>
      <c r="N446" s="187"/>
      <c r="O446" s="187"/>
      <c r="P446" s="187"/>
      <c r="Q446" s="187"/>
      <c r="R446" s="187"/>
      <c r="S446" s="187"/>
      <c r="T446" s="187"/>
      <c r="U446" s="187"/>
      <c r="AL446" s="7"/>
      <c r="AM446" s="7"/>
    </row>
    <row r="447" ht="15.75" customHeight="1">
      <c r="D447" s="7"/>
      <c r="F447" s="187"/>
      <c r="G447" s="187"/>
      <c r="H447" s="187"/>
      <c r="I447" s="187"/>
      <c r="J447" s="187"/>
      <c r="K447" s="187"/>
      <c r="L447" s="187"/>
      <c r="M447" s="187"/>
      <c r="N447" s="187"/>
      <c r="O447" s="187"/>
      <c r="P447" s="187"/>
      <c r="Q447" s="187"/>
      <c r="R447" s="187"/>
      <c r="S447" s="187"/>
      <c r="T447" s="187"/>
      <c r="U447" s="187"/>
      <c r="AL447" s="7"/>
      <c r="AM447" s="7"/>
    </row>
    <row r="448" ht="15.75" customHeight="1">
      <c r="D448" s="7"/>
      <c r="F448" s="187"/>
      <c r="G448" s="187"/>
      <c r="H448" s="187"/>
      <c r="I448" s="187"/>
      <c r="J448" s="187"/>
      <c r="K448" s="187"/>
      <c r="L448" s="187"/>
      <c r="M448" s="187"/>
      <c r="N448" s="187"/>
      <c r="O448" s="187"/>
      <c r="P448" s="187"/>
      <c r="Q448" s="187"/>
      <c r="R448" s="187"/>
      <c r="S448" s="187"/>
      <c r="T448" s="187"/>
      <c r="U448" s="187"/>
      <c r="AL448" s="7"/>
      <c r="AM448" s="7"/>
    </row>
    <row r="449" ht="15.75" customHeight="1">
      <c r="D449" s="7"/>
      <c r="F449" s="187"/>
      <c r="G449" s="187"/>
      <c r="H449" s="187"/>
      <c r="I449" s="187"/>
      <c r="J449" s="187"/>
      <c r="K449" s="187"/>
      <c r="L449" s="187"/>
      <c r="M449" s="187"/>
      <c r="N449" s="187"/>
      <c r="O449" s="187"/>
      <c r="P449" s="187"/>
      <c r="Q449" s="187"/>
      <c r="R449" s="187"/>
      <c r="S449" s="187"/>
      <c r="T449" s="187"/>
      <c r="U449" s="187"/>
      <c r="AL449" s="7"/>
      <c r="AM449" s="7"/>
    </row>
    <row r="450" ht="15.75" customHeight="1">
      <c r="D450" s="7"/>
      <c r="F450" s="187"/>
      <c r="G450" s="187"/>
      <c r="H450" s="187"/>
      <c r="I450" s="187"/>
      <c r="J450" s="187"/>
      <c r="K450" s="187"/>
      <c r="L450" s="187"/>
      <c r="M450" s="187"/>
      <c r="N450" s="187"/>
      <c r="O450" s="187"/>
      <c r="P450" s="187"/>
      <c r="Q450" s="187"/>
      <c r="R450" s="187"/>
      <c r="S450" s="187"/>
      <c r="T450" s="187"/>
      <c r="U450" s="187"/>
      <c r="AL450" s="7"/>
      <c r="AM450" s="7"/>
    </row>
    <row r="451" ht="15.75" customHeight="1">
      <c r="D451" s="7"/>
      <c r="F451" s="187"/>
      <c r="G451" s="187"/>
      <c r="H451" s="187"/>
      <c r="I451" s="187"/>
      <c r="J451" s="187"/>
      <c r="K451" s="187"/>
      <c r="L451" s="187"/>
      <c r="M451" s="187"/>
      <c r="N451" s="187"/>
      <c r="O451" s="187"/>
      <c r="P451" s="187"/>
      <c r="Q451" s="187"/>
      <c r="R451" s="187"/>
      <c r="S451" s="187"/>
      <c r="T451" s="187"/>
      <c r="U451" s="187"/>
      <c r="AL451" s="7"/>
      <c r="AM451" s="7"/>
    </row>
    <row r="452" ht="15.75" customHeight="1">
      <c r="D452" s="7"/>
      <c r="F452" s="187"/>
      <c r="G452" s="187"/>
      <c r="H452" s="187"/>
      <c r="I452" s="187"/>
      <c r="J452" s="187"/>
      <c r="K452" s="187"/>
      <c r="L452" s="187"/>
      <c r="M452" s="187"/>
      <c r="N452" s="187"/>
      <c r="O452" s="187"/>
      <c r="P452" s="187"/>
      <c r="Q452" s="187"/>
      <c r="R452" s="187"/>
      <c r="S452" s="187"/>
      <c r="T452" s="187"/>
      <c r="U452" s="187"/>
      <c r="AL452" s="7"/>
      <c r="AM452" s="7"/>
    </row>
    <row r="453" ht="15.75" customHeight="1">
      <c r="D453" s="7"/>
      <c r="F453" s="187"/>
      <c r="G453" s="187"/>
      <c r="H453" s="187"/>
      <c r="I453" s="187"/>
      <c r="J453" s="187"/>
      <c r="K453" s="187"/>
      <c r="L453" s="187"/>
      <c r="M453" s="187"/>
      <c r="N453" s="187"/>
      <c r="O453" s="187"/>
      <c r="P453" s="187"/>
      <c r="Q453" s="187"/>
      <c r="R453" s="187"/>
      <c r="S453" s="187"/>
      <c r="T453" s="187"/>
      <c r="U453" s="187"/>
      <c r="AL453" s="7"/>
      <c r="AM453" s="7"/>
    </row>
    <row r="454" ht="15.75" customHeight="1">
      <c r="D454" s="7"/>
      <c r="F454" s="187"/>
      <c r="G454" s="187"/>
      <c r="H454" s="187"/>
      <c r="I454" s="187"/>
      <c r="J454" s="187"/>
      <c r="K454" s="187"/>
      <c r="L454" s="187"/>
      <c r="M454" s="187"/>
      <c r="N454" s="187"/>
      <c r="O454" s="187"/>
      <c r="P454" s="187"/>
      <c r="Q454" s="187"/>
      <c r="R454" s="187"/>
      <c r="S454" s="187"/>
      <c r="T454" s="187"/>
      <c r="U454" s="187"/>
      <c r="AL454" s="7"/>
      <c r="AM454" s="7"/>
    </row>
    <row r="455" ht="15.75" customHeight="1">
      <c r="D455" s="7"/>
      <c r="F455" s="187"/>
      <c r="G455" s="187"/>
      <c r="H455" s="187"/>
      <c r="I455" s="187"/>
      <c r="J455" s="187"/>
      <c r="K455" s="187"/>
      <c r="L455" s="187"/>
      <c r="M455" s="187"/>
      <c r="N455" s="187"/>
      <c r="O455" s="187"/>
      <c r="P455" s="187"/>
      <c r="Q455" s="187"/>
      <c r="R455" s="187"/>
      <c r="S455" s="187"/>
      <c r="T455" s="187"/>
      <c r="U455" s="187"/>
      <c r="AL455" s="7"/>
      <c r="AM455" s="7"/>
    </row>
    <row r="456" ht="15.75" customHeight="1">
      <c r="D456" s="7"/>
      <c r="F456" s="187"/>
      <c r="G456" s="187"/>
      <c r="H456" s="187"/>
      <c r="I456" s="187"/>
      <c r="J456" s="187"/>
      <c r="K456" s="187"/>
      <c r="L456" s="187"/>
      <c r="M456" s="187"/>
      <c r="N456" s="187"/>
      <c r="O456" s="187"/>
      <c r="P456" s="187"/>
      <c r="Q456" s="187"/>
      <c r="R456" s="187"/>
      <c r="S456" s="187"/>
      <c r="T456" s="187"/>
      <c r="U456" s="187"/>
      <c r="AL456" s="7"/>
      <c r="AM456" s="7"/>
    </row>
    <row r="457" ht="15.75" customHeight="1">
      <c r="D457" s="7"/>
      <c r="F457" s="187"/>
      <c r="G457" s="187"/>
      <c r="H457" s="187"/>
      <c r="I457" s="187"/>
      <c r="J457" s="187"/>
      <c r="K457" s="187"/>
      <c r="L457" s="187"/>
      <c r="M457" s="187"/>
      <c r="N457" s="187"/>
      <c r="O457" s="187"/>
      <c r="P457" s="187"/>
      <c r="Q457" s="187"/>
      <c r="R457" s="187"/>
      <c r="S457" s="187"/>
      <c r="T457" s="187"/>
      <c r="U457" s="187"/>
      <c r="AL457" s="7"/>
      <c r="AM457" s="7"/>
    </row>
    <row r="458" ht="15.75" customHeight="1">
      <c r="D458" s="7"/>
      <c r="F458" s="187"/>
      <c r="G458" s="187"/>
      <c r="H458" s="187"/>
      <c r="I458" s="187"/>
      <c r="J458" s="187"/>
      <c r="K458" s="187"/>
      <c r="L458" s="187"/>
      <c r="M458" s="187"/>
      <c r="N458" s="187"/>
      <c r="O458" s="187"/>
      <c r="P458" s="187"/>
      <c r="Q458" s="187"/>
      <c r="R458" s="187"/>
      <c r="S458" s="187"/>
      <c r="T458" s="187"/>
      <c r="U458" s="187"/>
      <c r="AL458" s="7"/>
      <c r="AM458" s="7"/>
    </row>
    <row r="459" ht="15.75" customHeight="1">
      <c r="D459" s="7"/>
      <c r="F459" s="187"/>
      <c r="G459" s="187"/>
      <c r="H459" s="187"/>
      <c r="I459" s="187"/>
      <c r="J459" s="187"/>
      <c r="K459" s="187"/>
      <c r="L459" s="187"/>
      <c r="M459" s="187"/>
      <c r="N459" s="187"/>
      <c r="O459" s="187"/>
      <c r="P459" s="187"/>
      <c r="Q459" s="187"/>
      <c r="R459" s="187"/>
      <c r="S459" s="187"/>
      <c r="T459" s="187"/>
      <c r="U459" s="187"/>
      <c r="AL459" s="7"/>
      <c r="AM459" s="7"/>
    </row>
    <row r="460" ht="15.75" customHeight="1">
      <c r="D460" s="7"/>
      <c r="F460" s="187"/>
      <c r="G460" s="187"/>
      <c r="H460" s="187"/>
      <c r="I460" s="187"/>
      <c r="J460" s="187"/>
      <c r="K460" s="187"/>
      <c r="L460" s="187"/>
      <c r="M460" s="187"/>
      <c r="N460" s="187"/>
      <c r="O460" s="187"/>
      <c r="P460" s="187"/>
      <c r="Q460" s="187"/>
      <c r="R460" s="187"/>
      <c r="S460" s="187"/>
      <c r="T460" s="187"/>
      <c r="U460" s="187"/>
      <c r="AL460" s="7"/>
      <c r="AM460" s="7"/>
    </row>
    <row r="461" ht="15.75" customHeight="1">
      <c r="D461" s="7"/>
      <c r="F461" s="187"/>
      <c r="G461" s="187"/>
      <c r="H461" s="187"/>
      <c r="I461" s="187"/>
      <c r="J461" s="187"/>
      <c r="K461" s="187"/>
      <c r="L461" s="187"/>
      <c r="M461" s="187"/>
      <c r="N461" s="187"/>
      <c r="O461" s="187"/>
      <c r="P461" s="187"/>
      <c r="Q461" s="187"/>
      <c r="R461" s="187"/>
      <c r="S461" s="187"/>
      <c r="T461" s="187"/>
      <c r="U461" s="187"/>
      <c r="AL461" s="7"/>
      <c r="AM461" s="7"/>
    </row>
    <row r="462" ht="15.75" customHeight="1">
      <c r="D462" s="7"/>
      <c r="F462" s="187"/>
      <c r="G462" s="187"/>
      <c r="H462" s="187"/>
      <c r="I462" s="187"/>
      <c r="J462" s="187"/>
      <c r="K462" s="187"/>
      <c r="L462" s="187"/>
      <c r="M462" s="187"/>
      <c r="N462" s="187"/>
      <c r="O462" s="187"/>
      <c r="P462" s="187"/>
      <c r="Q462" s="187"/>
      <c r="R462" s="187"/>
      <c r="S462" s="187"/>
      <c r="T462" s="187"/>
      <c r="U462" s="187"/>
      <c r="AL462" s="7"/>
      <c r="AM462" s="7"/>
    </row>
    <row r="463" ht="15.75" customHeight="1">
      <c r="D463" s="7"/>
      <c r="F463" s="187"/>
      <c r="G463" s="187"/>
      <c r="H463" s="187"/>
      <c r="I463" s="187"/>
      <c r="J463" s="187"/>
      <c r="K463" s="187"/>
      <c r="L463" s="187"/>
      <c r="M463" s="187"/>
      <c r="N463" s="187"/>
      <c r="O463" s="187"/>
      <c r="P463" s="187"/>
      <c r="Q463" s="187"/>
      <c r="R463" s="187"/>
      <c r="S463" s="187"/>
      <c r="T463" s="187"/>
      <c r="U463" s="187"/>
      <c r="AL463" s="7"/>
      <c r="AM463" s="7"/>
    </row>
    <row r="464" ht="15.75" customHeight="1">
      <c r="D464" s="7"/>
      <c r="F464" s="187"/>
      <c r="G464" s="187"/>
      <c r="H464" s="187"/>
      <c r="I464" s="187"/>
      <c r="J464" s="187"/>
      <c r="K464" s="187"/>
      <c r="L464" s="187"/>
      <c r="M464" s="187"/>
      <c r="N464" s="187"/>
      <c r="O464" s="187"/>
      <c r="P464" s="187"/>
      <c r="Q464" s="187"/>
      <c r="R464" s="187"/>
      <c r="S464" s="187"/>
      <c r="T464" s="187"/>
      <c r="U464" s="187"/>
      <c r="AL464" s="7"/>
      <c r="AM464" s="7"/>
    </row>
    <row r="465" ht="15.75" customHeight="1">
      <c r="D465" s="7"/>
      <c r="F465" s="187"/>
      <c r="G465" s="187"/>
      <c r="H465" s="187"/>
      <c r="I465" s="187"/>
      <c r="J465" s="187"/>
      <c r="K465" s="187"/>
      <c r="L465" s="187"/>
      <c r="M465" s="187"/>
      <c r="N465" s="187"/>
      <c r="O465" s="187"/>
      <c r="P465" s="187"/>
      <c r="Q465" s="187"/>
      <c r="R465" s="187"/>
      <c r="S465" s="187"/>
      <c r="T465" s="187"/>
      <c r="U465" s="187"/>
      <c r="AL465" s="7"/>
      <c r="AM465" s="7"/>
    </row>
    <row r="466" ht="15.75" customHeight="1">
      <c r="D466" s="7"/>
      <c r="F466" s="187"/>
      <c r="G466" s="187"/>
      <c r="H466" s="187"/>
      <c r="I466" s="187"/>
      <c r="J466" s="187"/>
      <c r="K466" s="187"/>
      <c r="L466" s="187"/>
      <c r="M466" s="187"/>
      <c r="N466" s="187"/>
      <c r="O466" s="187"/>
      <c r="P466" s="187"/>
      <c r="Q466" s="187"/>
      <c r="R466" s="187"/>
      <c r="S466" s="187"/>
      <c r="T466" s="187"/>
      <c r="U466" s="187"/>
      <c r="AL466" s="7"/>
      <c r="AM466" s="7"/>
    </row>
    <row r="467" ht="15.75" customHeight="1">
      <c r="D467" s="7"/>
      <c r="F467" s="187"/>
      <c r="G467" s="187"/>
      <c r="H467" s="187"/>
      <c r="I467" s="187"/>
      <c r="J467" s="187"/>
      <c r="K467" s="187"/>
      <c r="L467" s="187"/>
      <c r="M467" s="187"/>
      <c r="N467" s="187"/>
      <c r="O467" s="187"/>
      <c r="P467" s="187"/>
      <c r="Q467" s="187"/>
      <c r="R467" s="187"/>
      <c r="S467" s="187"/>
      <c r="T467" s="187"/>
      <c r="U467" s="187"/>
      <c r="AL467" s="7"/>
      <c r="AM467" s="7"/>
    </row>
    <row r="468" ht="15.75" customHeight="1">
      <c r="D468" s="7"/>
      <c r="F468" s="187"/>
      <c r="G468" s="187"/>
      <c r="H468" s="187"/>
      <c r="I468" s="187"/>
      <c r="J468" s="187"/>
      <c r="K468" s="187"/>
      <c r="L468" s="187"/>
      <c r="M468" s="187"/>
      <c r="N468" s="187"/>
      <c r="O468" s="187"/>
      <c r="P468" s="187"/>
      <c r="Q468" s="187"/>
      <c r="R468" s="187"/>
      <c r="S468" s="187"/>
      <c r="T468" s="187"/>
      <c r="U468" s="187"/>
      <c r="AL468" s="7"/>
      <c r="AM468" s="7"/>
    </row>
    <row r="469" ht="15.75" customHeight="1">
      <c r="D469" s="7"/>
      <c r="F469" s="187"/>
      <c r="G469" s="187"/>
      <c r="H469" s="187"/>
      <c r="I469" s="187"/>
      <c r="J469" s="187"/>
      <c r="K469" s="187"/>
      <c r="L469" s="187"/>
      <c r="M469" s="187"/>
      <c r="N469" s="187"/>
      <c r="O469" s="187"/>
      <c r="P469" s="187"/>
      <c r="Q469" s="187"/>
      <c r="R469" s="187"/>
      <c r="S469" s="187"/>
      <c r="T469" s="187"/>
      <c r="U469" s="187"/>
      <c r="AL469" s="7"/>
      <c r="AM469" s="7"/>
    </row>
    <row r="470" ht="15.75" customHeight="1">
      <c r="D470" s="7"/>
      <c r="F470" s="187"/>
      <c r="G470" s="187"/>
      <c r="H470" s="187"/>
      <c r="I470" s="187"/>
      <c r="J470" s="187"/>
      <c r="K470" s="187"/>
      <c r="L470" s="187"/>
      <c r="M470" s="187"/>
      <c r="N470" s="187"/>
      <c r="O470" s="187"/>
      <c r="P470" s="187"/>
      <c r="Q470" s="187"/>
      <c r="R470" s="187"/>
      <c r="S470" s="187"/>
      <c r="T470" s="187"/>
      <c r="U470" s="187"/>
      <c r="AL470" s="7"/>
      <c r="AM470" s="7"/>
    </row>
    <row r="471" ht="15.75" customHeight="1">
      <c r="D471" s="7"/>
      <c r="F471" s="187"/>
      <c r="G471" s="187"/>
      <c r="H471" s="187"/>
      <c r="I471" s="187"/>
      <c r="J471" s="187"/>
      <c r="K471" s="187"/>
      <c r="L471" s="187"/>
      <c r="M471" s="187"/>
      <c r="N471" s="187"/>
      <c r="O471" s="187"/>
      <c r="P471" s="187"/>
      <c r="Q471" s="187"/>
      <c r="R471" s="187"/>
      <c r="S471" s="187"/>
      <c r="T471" s="187"/>
      <c r="U471" s="187"/>
      <c r="AL471" s="7"/>
      <c r="AM471" s="7"/>
    </row>
    <row r="472" ht="15.75" customHeight="1">
      <c r="D472" s="7"/>
      <c r="F472" s="187"/>
      <c r="G472" s="187"/>
      <c r="H472" s="187"/>
      <c r="I472" s="187"/>
      <c r="J472" s="187"/>
      <c r="K472" s="187"/>
      <c r="L472" s="187"/>
      <c r="M472" s="187"/>
      <c r="N472" s="187"/>
      <c r="O472" s="187"/>
      <c r="P472" s="187"/>
      <c r="Q472" s="187"/>
      <c r="R472" s="187"/>
      <c r="S472" s="187"/>
      <c r="T472" s="187"/>
      <c r="U472" s="187"/>
      <c r="AL472" s="7"/>
      <c r="AM472" s="7"/>
    </row>
    <row r="473" ht="15.75" customHeight="1">
      <c r="D473" s="7"/>
      <c r="F473" s="187"/>
      <c r="G473" s="187"/>
      <c r="H473" s="187"/>
      <c r="I473" s="187"/>
      <c r="J473" s="187"/>
      <c r="K473" s="187"/>
      <c r="L473" s="187"/>
      <c r="M473" s="187"/>
      <c r="N473" s="187"/>
      <c r="O473" s="187"/>
      <c r="P473" s="187"/>
      <c r="Q473" s="187"/>
      <c r="R473" s="187"/>
      <c r="S473" s="187"/>
      <c r="T473" s="187"/>
      <c r="U473" s="187"/>
      <c r="AL473" s="7"/>
      <c r="AM473" s="7"/>
    </row>
    <row r="474" ht="15.75" customHeight="1">
      <c r="D474" s="7"/>
      <c r="F474" s="187"/>
      <c r="G474" s="187"/>
      <c r="H474" s="187"/>
      <c r="I474" s="187"/>
      <c r="J474" s="187"/>
      <c r="K474" s="187"/>
      <c r="L474" s="187"/>
      <c r="M474" s="187"/>
      <c r="N474" s="187"/>
      <c r="O474" s="187"/>
      <c r="P474" s="187"/>
      <c r="Q474" s="187"/>
      <c r="R474" s="187"/>
      <c r="S474" s="187"/>
      <c r="T474" s="187"/>
      <c r="U474" s="187"/>
      <c r="AL474" s="7"/>
      <c r="AM474" s="7"/>
    </row>
    <row r="475" ht="15.75" customHeight="1">
      <c r="D475" s="7"/>
      <c r="F475" s="187"/>
      <c r="G475" s="187"/>
      <c r="H475" s="187"/>
      <c r="I475" s="187"/>
      <c r="J475" s="187"/>
      <c r="K475" s="187"/>
      <c r="L475" s="187"/>
      <c r="M475" s="187"/>
      <c r="N475" s="187"/>
      <c r="O475" s="187"/>
      <c r="P475" s="187"/>
      <c r="Q475" s="187"/>
      <c r="R475" s="187"/>
      <c r="S475" s="187"/>
      <c r="T475" s="187"/>
      <c r="U475" s="187"/>
      <c r="AL475" s="7"/>
      <c r="AM475" s="7"/>
    </row>
    <row r="476" ht="15.75" customHeight="1">
      <c r="D476" s="7"/>
      <c r="F476" s="187"/>
      <c r="G476" s="187"/>
      <c r="H476" s="187"/>
      <c r="I476" s="187"/>
      <c r="J476" s="187"/>
      <c r="K476" s="187"/>
      <c r="L476" s="187"/>
      <c r="M476" s="187"/>
      <c r="N476" s="187"/>
      <c r="O476" s="187"/>
      <c r="P476" s="187"/>
      <c r="Q476" s="187"/>
      <c r="R476" s="187"/>
      <c r="S476" s="187"/>
      <c r="T476" s="187"/>
      <c r="U476" s="187"/>
      <c r="AL476" s="7"/>
      <c r="AM476" s="7"/>
    </row>
    <row r="477" ht="15.75" customHeight="1">
      <c r="D477" s="7"/>
      <c r="F477" s="187"/>
      <c r="G477" s="187"/>
      <c r="H477" s="187"/>
      <c r="I477" s="187"/>
      <c r="J477" s="187"/>
      <c r="K477" s="187"/>
      <c r="L477" s="187"/>
      <c r="M477" s="187"/>
      <c r="N477" s="187"/>
      <c r="O477" s="187"/>
      <c r="P477" s="187"/>
      <c r="Q477" s="187"/>
      <c r="R477" s="187"/>
      <c r="S477" s="187"/>
      <c r="T477" s="187"/>
      <c r="U477" s="187"/>
      <c r="AL477" s="7"/>
      <c r="AM477" s="7"/>
    </row>
    <row r="478" ht="15.75" customHeight="1">
      <c r="D478" s="7"/>
      <c r="F478" s="187"/>
      <c r="G478" s="187"/>
      <c r="H478" s="187"/>
      <c r="I478" s="187"/>
      <c r="J478" s="187"/>
      <c r="K478" s="187"/>
      <c r="L478" s="187"/>
      <c r="M478" s="187"/>
      <c r="N478" s="187"/>
      <c r="O478" s="187"/>
      <c r="P478" s="187"/>
      <c r="Q478" s="187"/>
      <c r="R478" s="187"/>
      <c r="S478" s="187"/>
      <c r="T478" s="187"/>
      <c r="U478" s="187"/>
      <c r="AL478" s="7"/>
      <c r="AM478" s="7"/>
    </row>
    <row r="479" ht="15.75" customHeight="1">
      <c r="D479" s="7"/>
      <c r="F479" s="187"/>
      <c r="G479" s="187"/>
      <c r="H479" s="187"/>
      <c r="I479" s="187"/>
      <c r="J479" s="187"/>
      <c r="K479" s="187"/>
      <c r="L479" s="187"/>
      <c r="M479" s="187"/>
      <c r="N479" s="187"/>
      <c r="O479" s="187"/>
      <c r="P479" s="187"/>
      <c r="Q479" s="187"/>
      <c r="R479" s="187"/>
      <c r="S479" s="187"/>
      <c r="T479" s="187"/>
      <c r="U479" s="187"/>
      <c r="AL479" s="7"/>
      <c r="AM479" s="7"/>
    </row>
    <row r="480" ht="15.75" customHeight="1">
      <c r="D480" s="7"/>
      <c r="F480" s="187"/>
      <c r="G480" s="187"/>
      <c r="H480" s="187"/>
      <c r="I480" s="187"/>
      <c r="J480" s="187"/>
      <c r="K480" s="187"/>
      <c r="L480" s="187"/>
      <c r="M480" s="187"/>
      <c r="N480" s="187"/>
      <c r="O480" s="187"/>
      <c r="P480" s="187"/>
      <c r="Q480" s="187"/>
      <c r="R480" s="187"/>
      <c r="S480" s="187"/>
      <c r="T480" s="187"/>
      <c r="U480" s="187"/>
      <c r="AL480" s="7"/>
      <c r="AM480" s="7"/>
    </row>
    <row r="481" ht="15.75" customHeight="1">
      <c r="D481" s="7"/>
      <c r="F481" s="187"/>
      <c r="G481" s="187"/>
      <c r="H481" s="187"/>
      <c r="I481" s="187"/>
      <c r="J481" s="187"/>
      <c r="K481" s="187"/>
      <c r="L481" s="187"/>
      <c r="M481" s="187"/>
      <c r="N481" s="187"/>
      <c r="O481" s="187"/>
      <c r="P481" s="187"/>
      <c r="Q481" s="187"/>
      <c r="R481" s="187"/>
      <c r="S481" s="187"/>
      <c r="T481" s="187"/>
      <c r="U481" s="187"/>
      <c r="AL481" s="7"/>
      <c r="AM481" s="7"/>
    </row>
    <row r="482" ht="15.75" customHeight="1">
      <c r="D482" s="7"/>
      <c r="F482" s="187"/>
      <c r="G482" s="187"/>
      <c r="H482" s="187"/>
      <c r="I482" s="187"/>
      <c r="J482" s="187"/>
      <c r="K482" s="187"/>
      <c r="L482" s="187"/>
      <c r="M482" s="187"/>
      <c r="N482" s="187"/>
      <c r="O482" s="187"/>
      <c r="P482" s="187"/>
      <c r="Q482" s="187"/>
      <c r="R482" s="187"/>
      <c r="S482" s="187"/>
      <c r="T482" s="187"/>
      <c r="U482" s="187"/>
      <c r="AL482" s="7"/>
      <c r="AM482" s="7"/>
    </row>
    <row r="483" ht="15.75" customHeight="1">
      <c r="D483" s="7"/>
      <c r="F483" s="187"/>
      <c r="G483" s="187"/>
      <c r="H483" s="187"/>
      <c r="I483" s="187"/>
      <c r="J483" s="187"/>
      <c r="K483" s="187"/>
      <c r="L483" s="187"/>
      <c r="M483" s="187"/>
      <c r="N483" s="187"/>
      <c r="O483" s="187"/>
      <c r="P483" s="187"/>
      <c r="Q483" s="187"/>
      <c r="R483" s="187"/>
      <c r="S483" s="187"/>
      <c r="T483" s="187"/>
      <c r="U483" s="187"/>
      <c r="AL483" s="7"/>
      <c r="AM483" s="7"/>
    </row>
    <row r="484" ht="15.75" customHeight="1">
      <c r="D484" s="7"/>
      <c r="F484" s="187"/>
      <c r="G484" s="187"/>
      <c r="H484" s="187"/>
      <c r="I484" s="187"/>
      <c r="J484" s="187"/>
      <c r="K484" s="187"/>
      <c r="L484" s="187"/>
      <c r="M484" s="187"/>
      <c r="N484" s="187"/>
      <c r="O484" s="187"/>
      <c r="P484" s="187"/>
      <c r="Q484" s="187"/>
      <c r="R484" s="187"/>
      <c r="S484" s="187"/>
      <c r="T484" s="187"/>
      <c r="U484" s="187"/>
      <c r="AL484" s="7"/>
      <c r="AM484" s="7"/>
    </row>
    <row r="485" ht="15.75" customHeight="1">
      <c r="D485" s="7"/>
      <c r="F485" s="187"/>
      <c r="G485" s="187"/>
      <c r="H485" s="187"/>
      <c r="I485" s="187"/>
      <c r="J485" s="187"/>
      <c r="K485" s="187"/>
      <c r="L485" s="187"/>
      <c r="M485" s="187"/>
      <c r="N485" s="187"/>
      <c r="O485" s="187"/>
      <c r="P485" s="187"/>
      <c r="Q485" s="187"/>
      <c r="R485" s="187"/>
      <c r="S485" s="187"/>
      <c r="T485" s="187"/>
      <c r="U485" s="187"/>
      <c r="AL485" s="7"/>
      <c r="AM485" s="7"/>
    </row>
    <row r="486" ht="15.75" customHeight="1">
      <c r="D486" s="7"/>
      <c r="F486" s="187"/>
      <c r="G486" s="187"/>
      <c r="H486" s="187"/>
      <c r="I486" s="187"/>
      <c r="J486" s="187"/>
      <c r="K486" s="187"/>
      <c r="L486" s="187"/>
      <c r="M486" s="187"/>
      <c r="N486" s="187"/>
      <c r="O486" s="187"/>
      <c r="P486" s="187"/>
      <c r="Q486" s="187"/>
      <c r="R486" s="187"/>
      <c r="S486" s="187"/>
      <c r="T486" s="187"/>
      <c r="U486" s="187"/>
      <c r="AL486" s="7"/>
      <c r="AM486" s="7"/>
    </row>
    <row r="487" ht="15.75" customHeight="1">
      <c r="D487" s="7"/>
      <c r="F487" s="187"/>
      <c r="G487" s="187"/>
      <c r="H487" s="187"/>
      <c r="I487" s="187"/>
      <c r="J487" s="187"/>
      <c r="K487" s="187"/>
      <c r="L487" s="187"/>
      <c r="M487" s="187"/>
      <c r="N487" s="187"/>
      <c r="O487" s="187"/>
      <c r="P487" s="187"/>
      <c r="Q487" s="187"/>
      <c r="R487" s="187"/>
      <c r="S487" s="187"/>
      <c r="T487" s="187"/>
      <c r="U487" s="187"/>
      <c r="AL487" s="7"/>
      <c r="AM487" s="7"/>
    </row>
    <row r="488" ht="15.75" customHeight="1">
      <c r="D488" s="7"/>
      <c r="F488" s="187"/>
      <c r="G488" s="187"/>
      <c r="H488" s="187"/>
      <c r="I488" s="187"/>
      <c r="J488" s="187"/>
      <c r="K488" s="187"/>
      <c r="L488" s="187"/>
      <c r="M488" s="187"/>
      <c r="N488" s="187"/>
      <c r="O488" s="187"/>
      <c r="P488" s="187"/>
      <c r="Q488" s="187"/>
      <c r="R488" s="187"/>
      <c r="S488" s="187"/>
      <c r="T488" s="187"/>
      <c r="U488" s="187"/>
      <c r="AL488" s="7"/>
      <c r="AM488" s="7"/>
    </row>
    <row r="489" ht="15.75" customHeight="1">
      <c r="D489" s="7"/>
      <c r="F489" s="187"/>
      <c r="G489" s="187"/>
      <c r="H489" s="187"/>
      <c r="I489" s="187"/>
      <c r="J489" s="187"/>
      <c r="K489" s="187"/>
      <c r="L489" s="187"/>
      <c r="M489" s="187"/>
      <c r="N489" s="187"/>
      <c r="O489" s="187"/>
      <c r="P489" s="187"/>
      <c r="Q489" s="187"/>
      <c r="R489" s="187"/>
      <c r="S489" s="187"/>
      <c r="T489" s="187"/>
      <c r="U489" s="187"/>
      <c r="AL489" s="7"/>
      <c r="AM489" s="7"/>
    </row>
    <row r="490" ht="15.75" customHeight="1">
      <c r="D490" s="7"/>
      <c r="F490" s="187"/>
      <c r="G490" s="187"/>
      <c r="H490" s="187"/>
      <c r="I490" s="187"/>
      <c r="J490" s="187"/>
      <c r="K490" s="187"/>
      <c r="L490" s="187"/>
      <c r="M490" s="187"/>
      <c r="N490" s="187"/>
      <c r="O490" s="187"/>
      <c r="P490" s="187"/>
      <c r="Q490" s="187"/>
      <c r="R490" s="187"/>
      <c r="S490" s="187"/>
      <c r="T490" s="187"/>
      <c r="U490" s="187"/>
      <c r="AL490" s="7"/>
      <c r="AM490" s="7"/>
    </row>
    <row r="491" ht="15.75" customHeight="1">
      <c r="D491" s="7"/>
      <c r="F491" s="187"/>
      <c r="G491" s="187"/>
      <c r="H491" s="187"/>
      <c r="I491" s="187"/>
      <c r="J491" s="187"/>
      <c r="K491" s="187"/>
      <c r="L491" s="187"/>
      <c r="M491" s="187"/>
      <c r="N491" s="187"/>
      <c r="O491" s="187"/>
      <c r="P491" s="187"/>
      <c r="Q491" s="187"/>
      <c r="R491" s="187"/>
      <c r="S491" s="187"/>
      <c r="T491" s="187"/>
      <c r="U491" s="187"/>
      <c r="AL491" s="7"/>
      <c r="AM491" s="7"/>
    </row>
    <row r="492" ht="15.75" customHeight="1">
      <c r="D492" s="7"/>
      <c r="F492" s="187"/>
      <c r="G492" s="187"/>
      <c r="H492" s="187"/>
      <c r="I492" s="187"/>
      <c r="J492" s="187"/>
      <c r="K492" s="187"/>
      <c r="L492" s="187"/>
      <c r="M492" s="187"/>
      <c r="N492" s="187"/>
      <c r="O492" s="187"/>
      <c r="P492" s="187"/>
      <c r="Q492" s="187"/>
      <c r="R492" s="187"/>
      <c r="S492" s="187"/>
      <c r="T492" s="187"/>
      <c r="U492" s="187"/>
      <c r="AL492" s="7"/>
      <c r="AM492" s="7"/>
    </row>
    <row r="493" ht="15.75" customHeight="1">
      <c r="D493" s="7"/>
      <c r="F493" s="187"/>
      <c r="G493" s="187"/>
      <c r="H493" s="187"/>
      <c r="I493" s="187"/>
      <c r="J493" s="187"/>
      <c r="K493" s="187"/>
      <c r="L493" s="187"/>
      <c r="M493" s="187"/>
      <c r="N493" s="187"/>
      <c r="O493" s="187"/>
      <c r="P493" s="187"/>
      <c r="Q493" s="187"/>
      <c r="R493" s="187"/>
      <c r="S493" s="187"/>
      <c r="T493" s="187"/>
      <c r="U493" s="187"/>
      <c r="AL493" s="7"/>
      <c r="AM493" s="7"/>
    </row>
    <row r="494" ht="15.75" customHeight="1">
      <c r="D494" s="7"/>
      <c r="F494" s="187"/>
      <c r="G494" s="187"/>
      <c r="H494" s="187"/>
      <c r="I494" s="187"/>
      <c r="J494" s="187"/>
      <c r="K494" s="187"/>
      <c r="L494" s="187"/>
      <c r="M494" s="187"/>
      <c r="N494" s="187"/>
      <c r="O494" s="187"/>
      <c r="P494" s="187"/>
      <c r="Q494" s="187"/>
      <c r="R494" s="187"/>
      <c r="S494" s="187"/>
      <c r="T494" s="187"/>
      <c r="U494" s="187"/>
      <c r="AL494" s="7"/>
      <c r="AM494" s="7"/>
    </row>
    <row r="495" ht="15.75" customHeight="1">
      <c r="D495" s="7"/>
      <c r="F495" s="187"/>
      <c r="G495" s="187"/>
      <c r="H495" s="187"/>
      <c r="I495" s="187"/>
      <c r="J495" s="187"/>
      <c r="K495" s="187"/>
      <c r="L495" s="187"/>
      <c r="M495" s="187"/>
      <c r="N495" s="187"/>
      <c r="O495" s="187"/>
      <c r="P495" s="187"/>
      <c r="Q495" s="187"/>
      <c r="R495" s="187"/>
      <c r="S495" s="187"/>
      <c r="T495" s="187"/>
      <c r="U495" s="187"/>
      <c r="AL495" s="7"/>
      <c r="AM495" s="7"/>
    </row>
    <row r="496" ht="15.75" customHeight="1">
      <c r="D496" s="7"/>
      <c r="F496" s="187"/>
      <c r="G496" s="187"/>
      <c r="H496" s="187"/>
      <c r="I496" s="187"/>
      <c r="J496" s="187"/>
      <c r="K496" s="187"/>
      <c r="L496" s="187"/>
      <c r="M496" s="187"/>
      <c r="N496" s="187"/>
      <c r="O496" s="187"/>
      <c r="P496" s="187"/>
      <c r="Q496" s="187"/>
      <c r="R496" s="187"/>
      <c r="S496" s="187"/>
      <c r="T496" s="187"/>
      <c r="U496" s="187"/>
      <c r="AL496" s="7"/>
      <c r="AM496" s="7"/>
    </row>
    <row r="497" ht="15.75" customHeight="1">
      <c r="D497" s="7"/>
      <c r="F497" s="187"/>
      <c r="G497" s="187"/>
      <c r="H497" s="187"/>
      <c r="I497" s="187"/>
      <c r="J497" s="187"/>
      <c r="K497" s="187"/>
      <c r="L497" s="187"/>
      <c r="M497" s="187"/>
      <c r="N497" s="187"/>
      <c r="O497" s="187"/>
      <c r="P497" s="187"/>
      <c r="Q497" s="187"/>
      <c r="R497" s="187"/>
      <c r="S497" s="187"/>
      <c r="T497" s="187"/>
      <c r="U497" s="187"/>
      <c r="AL497" s="7"/>
      <c r="AM497" s="7"/>
    </row>
    <row r="498" ht="15.75" customHeight="1">
      <c r="D498" s="7"/>
      <c r="F498" s="187"/>
      <c r="G498" s="187"/>
      <c r="H498" s="187"/>
      <c r="I498" s="187"/>
      <c r="J498" s="187"/>
      <c r="K498" s="187"/>
      <c r="L498" s="187"/>
      <c r="M498" s="187"/>
      <c r="N498" s="187"/>
      <c r="O498" s="187"/>
      <c r="P498" s="187"/>
      <c r="Q498" s="187"/>
      <c r="R498" s="187"/>
      <c r="S498" s="187"/>
      <c r="T498" s="187"/>
      <c r="U498" s="187"/>
      <c r="AL498" s="7"/>
      <c r="AM498" s="7"/>
    </row>
    <row r="499" ht="15.75" customHeight="1">
      <c r="D499" s="7"/>
      <c r="F499" s="187"/>
      <c r="G499" s="187"/>
      <c r="H499" s="187"/>
      <c r="I499" s="187"/>
      <c r="J499" s="187"/>
      <c r="K499" s="187"/>
      <c r="L499" s="187"/>
      <c r="M499" s="187"/>
      <c r="N499" s="187"/>
      <c r="O499" s="187"/>
      <c r="P499" s="187"/>
      <c r="Q499" s="187"/>
      <c r="R499" s="187"/>
      <c r="S499" s="187"/>
      <c r="T499" s="187"/>
      <c r="U499" s="187"/>
      <c r="AL499" s="7"/>
      <c r="AM499" s="7"/>
    </row>
    <row r="500" ht="15.75" customHeight="1">
      <c r="D500" s="7"/>
      <c r="F500" s="187"/>
      <c r="G500" s="187"/>
      <c r="H500" s="187"/>
      <c r="I500" s="187"/>
      <c r="J500" s="187"/>
      <c r="K500" s="187"/>
      <c r="L500" s="187"/>
      <c r="M500" s="187"/>
      <c r="N500" s="187"/>
      <c r="O500" s="187"/>
      <c r="P500" s="187"/>
      <c r="Q500" s="187"/>
      <c r="R500" s="187"/>
      <c r="S500" s="187"/>
      <c r="T500" s="187"/>
      <c r="U500" s="187"/>
      <c r="AL500" s="7"/>
      <c r="AM500" s="7"/>
    </row>
    <row r="501" ht="15.75" customHeight="1">
      <c r="D501" s="7"/>
      <c r="F501" s="187"/>
      <c r="G501" s="187"/>
      <c r="H501" s="187"/>
      <c r="I501" s="187"/>
      <c r="J501" s="187"/>
      <c r="K501" s="187"/>
      <c r="L501" s="187"/>
      <c r="M501" s="187"/>
      <c r="N501" s="187"/>
      <c r="O501" s="187"/>
      <c r="P501" s="187"/>
      <c r="Q501" s="187"/>
      <c r="R501" s="187"/>
      <c r="S501" s="187"/>
      <c r="T501" s="187"/>
      <c r="U501" s="187"/>
      <c r="AL501" s="7"/>
      <c r="AM501" s="7"/>
    </row>
    <row r="502" ht="15.75" customHeight="1">
      <c r="D502" s="7"/>
      <c r="F502" s="187"/>
      <c r="G502" s="187"/>
      <c r="H502" s="187"/>
      <c r="I502" s="187"/>
      <c r="J502" s="187"/>
      <c r="K502" s="187"/>
      <c r="L502" s="187"/>
      <c r="M502" s="187"/>
      <c r="N502" s="187"/>
      <c r="O502" s="187"/>
      <c r="P502" s="187"/>
      <c r="Q502" s="187"/>
      <c r="R502" s="187"/>
      <c r="S502" s="187"/>
      <c r="T502" s="187"/>
      <c r="U502" s="187"/>
      <c r="AL502" s="7"/>
      <c r="AM502" s="7"/>
    </row>
    <row r="503" ht="15.75" customHeight="1">
      <c r="D503" s="7"/>
      <c r="F503" s="187"/>
      <c r="G503" s="187"/>
      <c r="H503" s="187"/>
      <c r="I503" s="187"/>
      <c r="J503" s="187"/>
      <c r="K503" s="187"/>
      <c r="L503" s="187"/>
      <c r="M503" s="187"/>
      <c r="N503" s="187"/>
      <c r="O503" s="187"/>
      <c r="P503" s="187"/>
      <c r="Q503" s="187"/>
      <c r="R503" s="187"/>
      <c r="S503" s="187"/>
      <c r="T503" s="187"/>
      <c r="U503" s="187"/>
      <c r="AL503" s="7"/>
      <c r="AM503" s="7"/>
    </row>
    <row r="504" ht="15.75" customHeight="1">
      <c r="D504" s="7"/>
      <c r="F504" s="187"/>
      <c r="G504" s="187"/>
      <c r="H504" s="187"/>
      <c r="I504" s="187"/>
      <c r="J504" s="187"/>
      <c r="K504" s="187"/>
      <c r="L504" s="187"/>
      <c r="M504" s="187"/>
      <c r="N504" s="187"/>
      <c r="O504" s="187"/>
      <c r="P504" s="187"/>
      <c r="Q504" s="187"/>
      <c r="R504" s="187"/>
      <c r="S504" s="187"/>
      <c r="T504" s="187"/>
      <c r="U504" s="187"/>
      <c r="AL504" s="7"/>
      <c r="AM504" s="7"/>
    </row>
    <row r="505" ht="15.75" customHeight="1">
      <c r="D505" s="7"/>
      <c r="F505" s="187"/>
      <c r="G505" s="187"/>
      <c r="H505" s="187"/>
      <c r="I505" s="187"/>
      <c r="J505" s="187"/>
      <c r="K505" s="187"/>
      <c r="L505" s="187"/>
      <c r="M505" s="187"/>
      <c r="N505" s="187"/>
      <c r="O505" s="187"/>
      <c r="P505" s="187"/>
      <c r="Q505" s="187"/>
      <c r="R505" s="187"/>
      <c r="S505" s="187"/>
      <c r="T505" s="187"/>
      <c r="U505" s="187"/>
      <c r="AL505" s="7"/>
      <c r="AM505" s="7"/>
    </row>
    <row r="506" ht="15.75" customHeight="1">
      <c r="D506" s="7"/>
      <c r="F506" s="187"/>
      <c r="G506" s="187"/>
      <c r="H506" s="187"/>
      <c r="I506" s="187"/>
      <c r="J506" s="187"/>
      <c r="K506" s="187"/>
      <c r="L506" s="187"/>
      <c r="M506" s="187"/>
      <c r="N506" s="187"/>
      <c r="O506" s="187"/>
      <c r="P506" s="187"/>
      <c r="Q506" s="187"/>
      <c r="R506" s="187"/>
      <c r="S506" s="187"/>
      <c r="T506" s="187"/>
      <c r="U506" s="187"/>
      <c r="AL506" s="7"/>
      <c r="AM506" s="7"/>
    </row>
    <row r="507" ht="15.75" customHeight="1">
      <c r="D507" s="7"/>
      <c r="F507" s="187"/>
      <c r="G507" s="187"/>
      <c r="H507" s="187"/>
      <c r="I507" s="187"/>
      <c r="J507" s="187"/>
      <c r="K507" s="187"/>
      <c r="L507" s="187"/>
      <c r="M507" s="187"/>
      <c r="N507" s="187"/>
      <c r="O507" s="187"/>
      <c r="P507" s="187"/>
      <c r="Q507" s="187"/>
      <c r="R507" s="187"/>
      <c r="S507" s="187"/>
      <c r="T507" s="187"/>
      <c r="U507" s="187"/>
      <c r="AL507" s="7"/>
      <c r="AM507" s="7"/>
    </row>
    <row r="508" ht="15.75" customHeight="1">
      <c r="D508" s="7"/>
      <c r="F508" s="187"/>
      <c r="G508" s="187"/>
      <c r="H508" s="187"/>
      <c r="I508" s="187"/>
      <c r="J508" s="187"/>
      <c r="K508" s="187"/>
      <c r="L508" s="187"/>
      <c r="M508" s="187"/>
      <c r="N508" s="187"/>
      <c r="O508" s="187"/>
      <c r="P508" s="187"/>
      <c r="Q508" s="187"/>
      <c r="R508" s="187"/>
      <c r="S508" s="187"/>
      <c r="T508" s="187"/>
      <c r="U508" s="187"/>
      <c r="AL508" s="7"/>
      <c r="AM508" s="7"/>
    </row>
    <row r="509" ht="15.75" customHeight="1">
      <c r="D509" s="7"/>
      <c r="F509" s="187"/>
      <c r="G509" s="187"/>
      <c r="H509" s="187"/>
      <c r="I509" s="187"/>
      <c r="J509" s="187"/>
      <c r="K509" s="187"/>
      <c r="L509" s="187"/>
      <c r="M509" s="187"/>
      <c r="N509" s="187"/>
      <c r="O509" s="187"/>
      <c r="P509" s="187"/>
      <c r="Q509" s="187"/>
      <c r="R509" s="187"/>
      <c r="S509" s="187"/>
      <c r="T509" s="187"/>
      <c r="U509" s="187"/>
      <c r="AL509" s="7"/>
      <c r="AM509" s="7"/>
    </row>
    <row r="510" ht="15.75" customHeight="1">
      <c r="D510" s="7"/>
      <c r="F510" s="187"/>
      <c r="G510" s="187"/>
      <c r="H510" s="187"/>
      <c r="I510" s="187"/>
      <c r="J510" s="187"/>
      <c r="K510" s="187"/>
      <c r="L510" s="187"/>
      <c r="M510" s="187"/>
      <c r="N510" s="187"/>
      <c r="O510" s="187"/>
      <c r="P510" s="187"/>
      <c r="Q510" s="187"/>
      <c r="R510" s="187"/>
      <c r="S510" s="187"/>
      <c r="T510" s="187"/>
      <c r="U510" s="187"/>
      <c r="AL510" s="7"/>
      <c r="AM510" s="7"/>
    </row>
    <row r="511" ht="15.75" customHeight="1">
      <c r="D511" s="7"/>
      <c r="F511" s="187"/>
      <c r="G511" s="187"/>
      <c r="H511" s="187"/>
      <c r="I511" s="187"/>
      <c r="J511" s="187"/>
      <c r="K511" s="187"/>
      <c r="L511" s="187"/>
      <c r="M511" s="187"/>
      <c r="N511" s="187"/>
      <c r="O511" s="187"/>
      <c r="P511" s="187"/>
      <c r="Q511" s="187"/>
      <c r="R511" s="187"/>
      <c r="S511" s="187"/>
      <c r="T511" s="187"/>
      <c r="U511" s="187"/>
      <c r="AL511" s="7"/>
      <c r="AM511" s="7"/>
    </row>
    <row r="512" ht="15.75" customHeight="1">
      <c r="D512" s="7"/>
      <c r="F512" s="187"/>
      <c r="G512" s="187"/>
      <c r="H512" s="187"/>
      <c r="I512" s="187"/>
      <c r="J512" s="187"/>
      <c r="K512" s="187"/>
      <c r="L512" s="187"/>
      <c r="M512" s="187"/>
      <c r="N512" s="187"/>
      <c r="O512" s="187"/>
      <c r="P512" s="187"/>
      <c r="Q512" s="187"/>
      <c r="R512" s="187"/>
      <c r="S512" s="187"/>
      <c r="T512" s="187"/>
      <c r="U512" s="187"/>
      <c r="AL512" s="7"/>
      <c r="AM512" s="7"/>
    </row>
    <row r="513" ht="15.75" customHeight="1">
      <c r="D513" s="7"/>
      <c r="F513" s="187"/>
      <c r="G513" s="187"/>
      <c r="H513" s="187"/>
      <c r="I513" s="187"/>
      <c r="J513" s="187"/>
      <c r="K513" s="187"/>
      <c r="L513" s="187"/>
      <c r="M513" s="187"/>
      <c r="N513" s="187"/>
      <c r="O513" s="187"/>
      <c r="P513" s="187"/>
      <c r="Q513" s="187"/>
      <c r="R513" s="187"/>
      <c r="S513" s="187"/>
      <c r="T513" s="187"/>
      <c r="U513" s="187"/>
      <c r="AL513" s="7"/>
      <c r="AM513" s="7"/>
    </row>
    <row r="514" ht="15.75" customHeight="1">
      <c r="D514" s="7"/>
      <c r="F514" s="187"/>
      <c r="G514" s="187"/>
      <c r="H514" s="187"/>
      <c r="I514" s="187"/>
      <c r="J514" s="187"/>
      <c r="K514" s="187"/>
      <c r="L514" s="187"/>
      <c r="M514" s="187"/>
      <c r="N514" s="187"/>
      <c r="O514" s="187"/>
      <c r="P514" s="187"/>
      <c r="Q514" s="187"/>
      <c r="R514" s="187"/>
      <c r="S514" s="187"/>
      <c r="T514" s="187"/>
      <c r="U514" s="187"/>
      <c r="AL514" s="7"/>
      <c r="AM514" s="7"/>
    </row>
    <row r="515" ht="15.75" customHeight="1">
      <c r="D515" s="7"/>
      <c r="F515" s="187"/>
      <c r="G515" s="187"/>
      <c r="H515" s="187"/>
      <c r="I515" s="187"/>
      <c r="J515" s="187"/>
      <c r="K515" s="187"/>
      <c r="L515" s="187"/>
      <c r="M515" s="187"/>
      <c r="N515" s="187"/>
      <c r="O515" s="187"/>
      <c r="P515" s="187"/>
      <c r="Q515" s="187"/>
      <c r="R515" s="187"/>
      <c r="S515" s="187"/>
      <c r="T515" s="187"/>
      <c r="U515" s="187"/>
      <c r="AL515" s="7"/>
      <c r="AM515" s="7"/>
    </row>
    <row r="516" ht="15.75" customHeight="1">
      <c r="D516" s="7"/>
      <c r="F516" s="187"/>
      <c r="G516" s="187"/>
      <c r="H516" s="187"/>
      <c r="I516" s="187"/>
      <c r="J516" s="187"/>
      <c r="K516" s="187"/>
      <c r="L516" s="187"/>
      <c r="M516" s="187"/>
      <c r="N516" s="187"/>
      <c r="O516" s="187"/>
      <c r="P516" s="187"/>
      <c r="Q516" s="187"/>
      <c r="R516" s="187"/>
      <c r="S516" s="187"/>
      <c r="T516" s="187"/>
      <c r="U516" s="187"/>
      <c r="AL516" s="7"/>
      <c r="AM516" s="7"/>
    </row>
    <row r="517" ht="15.75" customHeight="1">
      <c r="D517" s="7"/>
      <c r="F517" s="187"/>
      <c r="G517" s="187"/>
      <c r="H517" s="187"/>
      <c r="I517" s="187"/>
      <c r="J517" s="187"/>
      <c r="K517" s="187"/>
      <c r="L517" s="187"/>
      <c r="M517" s="187"/>
      <c r="N517" s="187"/>
      <c r="O517" s="187"/>
      <c r="P517" s="187"/>
      <c r="Q517" s="187"/>
      <c r="R517" s="187"/>
      <c r="S517" s="187"/>
      <c r="T517" s="187"/>
      <c r="U517" s="187"/>
      <c r="AL517" s="7"/>
      <c r="AM517" s="7"/>
    </row>
    <row r="518" ht="15.75" customHeight="1">
      <c r="D518" s="7"/>
      <c r="F518" s="187"/>
      <c r="G518" s="187"/>
      <c r="H518" s="187"/>
      <c r="I518" s="187"/>
      <c r="J518" s="187"/>
      <c r="K518" s="187"/>
      <c r="L518" s="187"/>
      <c r="M518" s="187"/>
      <c r="N518" s="187"/>
      <c r="O518" s="187"/>
      <c r="P518" s="187"/>
      <c r="Q518" s="187"/>
      <c r="R518" s="187"/>
      <c r="S518" s="187"/>
      <c r="T518" s="187"/>
      <c r="U518" s="187"/>
      <c r="AL518" s="7"/>
      <c r="AM518" s="7"/>
    </row>
    <row r="519" ht="15.75" customHeight="1">
      <c r="D519" s="7"/>
      <c r="F519" s="187"/>
      <c r="G519" s="187"/>
      <c r="H519" s="187"/>
      <c r="I519" s="187"/>
      <c r="J519" s="187"/>
      <c r="K519" s="187"/>
      <c r="L519" s="187"/>
      <c r="M519" s="187"/>
      <c r="N519" s="187"/>
      <c r="O519" s="187"/>
      <c r="P519" s="187"/>
      <c r="Q519" s="187"/>
      <c r="R519" s="187"/>
      <c r="S519" s="187"/>
      <c r="T519" s="187"/>
      <c r="U519" s="187"/>
      <c r="AL519" s="7"/>
      <c r="AM519" s="7"/>
    </row>
    <row r="520" ht="15.75" customHeight="1">
      <c r="D520" s="7"/>
      <c r="F520" s="187"/>
      <c r="G520" s="187"/>
      <c r="H520" s="187"/>
      <c r="I520" s="187"/>
      <c r="J520" s="187"/>
      <c r="K520" s="187"/>
      <c r="L520" s="187"/>
      <c r="M520" s="187"/>
      <c r="N520" s="187"/>
      <c r="O520" s="187"/>
      <c r="P520" s="187"/>
      <c r="Q520" s="187"/>
      <c r="R520" s="187"/>
      <c r="S520" s="187"/>
      <c r="T520" s="187"/>
      <c r="U520" s="187"/>
      <c r="AL520" s="7"/>
      <c r="AM520" s="7"/>
    </row>
    <row r="521" ht="15.75" customHeight="1">
      <c r="D521" s="7"/>
      <c r="F521" s="187"/>
      <c r="G521" s="187"/>
      <c r="H521" s="187"/>
      <c r="I521" s="187"/>
      <c r="J521" s="187"/>
      <c r="K521" s="187"/>
      <c r="L521" s="187"/>
      <c r="M521" s="187"/>
      <c r="N521" s="187"/>
      <c r="O521" s="187"/>
      <c r="P521" s="187"/>
      <c r="Q521" s="187"/>
      <c r="R521" s="187"/>
      <c r="S521" s="187"/>
      <c r="T521" s="187"/>
      <c r="U521" s="187"/>
      <c r="AL521" s="7"/>
      <c r="AM521" s="7"/>
    </row>
    <row r="522" ht="15.75" customHeight="1">
      <c r="D522" s="7"/>
      <c r="F522" s="187"/>
      <c r="G522" s="187"/>
      <c r="H522" s="187"/>
      <c r="I522" s="187"/>
      <c r="J522" s="187"/>
      <c r="K522" s="187"/>
      <c r="L522" s="187"/>
      <c r="M522" s="187"/>
      <c r="N522" s="187"/>
      <c r="O522" s="187"/>
      <c r="P522" s="187"/>
      <c r="Q522" s="187"/>
      <c r="R522" s="187"/>
      <c r="S522" s="187"/>
      <c r="T522" s="187"/>
      <c r="U522" s="187"/>
      <c r="AL522" s="7"/>
      <c r="AM522" s="7"/>
    </row>
    <row r="523" ht="15.75" customHeight="1">
      <c r="D523" s="7"/>
      <c r="F523" s="187"/>
      <c r="G523" s="187"/>
      <c r="H523" s="187"/>
      <c r="I523" s="187"/>
      <c r="J523" s="187"/>
      <c r="K523" s="187"/>
      <c r="L523" s="187"/>
      <c r="M523" s="187"/>
      <c r="N523" s="187"/>
      <c r="O523" s="187"/>
      <c r="P523" s="187"/>
      <c r="Q523" s="187"/>
      <c r="R523" s="187"/>
      <c r="S523" s="187"/>
      <c r="T523" s="187"/>
      <c r="U523" s="187"/>
      <c r="AL523" s="7"/>
      <c r="AM523" s="7"/>
    </row>
    <row r="524" ht="15.75" customHeight="1">
      <c r="D524" s="7"/>
      <c r="F524" s="187"/>
      <c r="G524" s="187"/>
      <c r="H524" s="187"/>
      <c r="I524" s="187"/>
      <c r="J524" s="187"/>
      <c r="K524" s="187"/>
      <c r="L524" s="187"/>
      <c r="M524" s="187"/>
      <c r="N524" s="187"/>
      <c r="O524" s="187"/>
      <c r="P524" s="187"/>
      <c r="Q524" s="187"/>
      <c r="R524" s="187"/>
      <c r="S524" s="187"/>
      <c r="T524" s="187"/>
      <c r="U524" s="187"/>
      <c r="AL524" s="7"/>
      <c r="AM524" s="7"/>
    </row>
    <row r="525" ht="15.75" customHeight="1">
      <c r="D525" s="7"/>
      <c r="F525" s="187"/>
      <c r="G525" s="187"/>
      <c r="H525" s="187"/>
      <c r="I525" s="187"/>
      <c r="J525" s="187"/>
      <c r="K525" s="187"/>
      <c r="L525" s="187"/>
      <c r="M525" s="187"/>
      <c r="N525" s="187"/>
      <c r="O525" s="187"/>
      <c r="P525" s="187"/>
      <c r="Q525" s="187"/>
      <c r="R525" s="187"/>
      <c r="S525" s="187"/>
      <c r="T525" s="187"/>
      <c r="U525" s="187"/>
      <c r="AL525" s="7"/>
      <c r="AM525" s="7"/>
    </row>
    <row r="526" ht="15.75" customHeight="1">
      <c r="D526" s="7"/>
      <c r="F526" s="187"/>
      <c r="G526" s="187"/>
      <c r="H526" s="187"/>
      <c r="I526" s="187"/>
      <c r="J526" s="187"/>
      <c r="K526" s="187"/>
      <c r="L526" s="187"/>
      <c r="M526" s="187"/>
      <c r="N526" s="187"/>
      <c r="O526" s="187"/>
      <c r="P526" s="187"/>
      <c r="Q526" s="187"/>
      <c r="R526" s="187"/>
      <c r="S526" s="187"/>
      <c r="T526" s="187"/>
      <c r="U526" s="187"/>
      <c r="AL526" s="7"/>
      <c r="AM526" s="7"/>
    </row>
    <row r="527" ht="15.75" customHeight="1">
      <c r="D527" s="7"/>
      <c r="F527" s="187"/>
      <c r="G527" s="187"/>
      <c r="H527" s="187"/>
      <c r="I527" s="187"/>
      <c r="J527" s="187"/>
      <c r="K527" s="187"/>
      <c r="L527" s="187"/>
      <c r="M527" s="187"/>
      <c r="N527" s="187"/>
      <c r="O527" s="187"/>
      <c r="P527" s="187"/>
      <c r="Q527" s="187"/>
      <c r="R527" s="187"/>
      <c r="S527" s="187"/>
      <c r="T527" s="187"/>
      <c r="U527" s="187"/>
      <c r="AL527" s="7"/>
      <c r="AM527" s="7"/>
    </row>
    <row r="528" ht="15.75" customHeight="1">
      <c r="D528" s="7"/>
      <c r="F528" s="187"/>
      <c r="G528" s="187"/>
      <c r="H528" s="187"/>
      <c r="I528" s="187"/>
      <c r="J528" s="187"/>
      <c r="K528" s="187"/>
      <c r="L528" s="187"/>
      <c r="M528" s="187"/>
      <c r="N528" s="187"/>
      <c r="O528" s="187"/>
      <c r="P528" s="187"/>
      <c r="Q528" s="187"/>
      <c r="R528" s="187"/>
      <c r="S528" s="187"/>
      <c r="T528" s="187"/>
      <c r="U528" s="187"/>
      <c r="AL528" s="7"/>
      <c r="AM528" s="7"/>
    </row>
    <row r="529" ht="15.75" customHeight="1">
      <c r="D529" s="7"/>
      <c r="F529" s="187"/>
      <c r="G529" s="187"/>
      <c r="H529" s="187"/>
      <c r="I529" s="187"/>
      <c r="J529" s="187"/>
      <c r="K529" s="187"/>
      <c r="L529" s="187"/>
      <c r="M529" s="187"/>
      <c r="N529" s="187"/>
      <c r="O529" s="187"/>
      <c r="P529" s="187"/>
      <c r="Q529" s="187"/>
      <c r="R529" s="187"/>
      <c r="S529" s="187"/>
      <c r="T529" s="187"/>
      <c r="U529" s="187"/>
      <c r="AL529" s="7"/>
      <c r="AM529" s="7"/>
    </row>
    <row r="530" ht="15.75" customHeight="1">
      <c r="D530" s="7"/>
      <c r="F530" s="187"/>
      <c r="G530" s="187"/>
      <c r="H530" s="187"/>
      <c r="I530" s="187"/>
      <c r="J530" s="187"/>
      <c r="K530" s="187"/>
      <c r="L530" s="187"/>
      <c r="M530" s="187"/>
      <c r="N530" s="187"/>
      <c r="O530" s="187"/>
      <c r="P530" s="187"/>
      <c r="Q530" s="187"/>
      <c r="R530" s="187"/>
      <c r="S530" s="187"/>
      <c r="T530" s="187"/>
      <c r="U530" s="187"/>
      <c r="AL530" s="7"/>
      <c r="AM530" s="7"/>
    </row>
    <row r="531" ht="15.75" customHeight="1">
      <c r="D531" s="7"/>
      <c r="F531" s="187"/>
      <c r="G531" s="187"/>
      <c r="H531" s="187"/>
      <c r="I531" s="187"/>
      <c r="J531" s="187"/>
      <c r="K531" s="187"/>
      <c r="L531" s="187"/>
      <c r="M531" s="187"/>
      <c r="N531" s="187"/>
      <c r="O531" s="187"/>
      <c r="P531" s="187"/>
      <c r="Q531" s="187"/>
      <c r="R531" s="187"/>
      <c r="S531" s="187"/>
      <c r="T531" s="187"/>
      <c r="U531" s="187"/>
      <c r="AL531" s="7"/>
      <c r="AM531" s="7"/>
    </row>
    <row r="532" ht="15.75" customHeight="1">
      <c r="D532" s="7"/>
      <c r="F532" s="187"/>
      <c r="G532" s="187"/>
      <c r="H532" s="187"/>
      <c r="I532" s="187"/>
      <c r="J532" s="187"/>
      <c r="K532" s="187"/>
      <c r="L532" s="187"/>
      <c r="M532" s="187"/>
      <c r="N532" s="187"/>
      <c r="O532" s="187"/>
      <c r="P532" s="187"/>
      <c r="Q532" s="187"/>
      <c r="R532" s="187"/>
      <c r="S532" s="187"/>
      <c r="T532" s="187"/>
      <c r="U532" s="187"/>
      <c r="AL532" s="7"/>
      <c r="AM532" s="7"/>
    </row>
    <row r="533" ht="15.75" customHeight="1">
      <c r="D533" s="7"/>
      <c r="F533" s="187"/>
      <c r="G533" s="187"/>
      <c r="H533" s="187"/>
      <c r="I533" s="187"/>
      <c r="J533" s="187"/>
      <c r="K533" s="187"/>
      <c r="L533" s="187"/>
      <c r="M533" s="187"/>
      <c r="N533" s="187"/>
      <c r="O533" s="187"/>
      <c r="P533" s="187"/>
      <c r="Q533" s="187"/>
      <c r="R533" s="187"/>
      <c r="S533" s="187"/>
      <c r="T533" s="187"/>
      <c r="U533" s="187"/>
      <c r="AL533" s="7"/>
      <c r="AM533" s="7"/>
    </row>
    <row r="534" ht="15.75" customHeight="1">
      <c r="D534" s="7"/>
      <c r="F534" s="187"/>
      <c r="G534" s="187"/>
      <c r="H534" s="187"/>
      <c r="I534" s="187"/>
      <c r="J534" s="187"/>
      <c r="K534" s="187"/>
      <c r="L534" s="187"/>
      <c r="M534" s="187"/>
      <c r="N534" s="187"/>
      <c r="O534" s="187"/>
      <c r="P534" s="187"/>
      <c r="Q534" s="187"/>
      <c r="R534" s="187"/>
      <c r="S534" s="187"/>
      <c r="T534" s="187"/>
      <c r="U534" s="187"/>
      <c r="AL534" s="7"/>
      <c r="AM534" s="7"/>
    </row>
    <row r="535" ht="15.75" customHeight="1">
      <c r="D535" s="7"/>
      <c r="F535" s="187"/>
      <c r="G535" s="187"/>
      <c r="H535" s="187"/>
      <c r="I535" s="187"/>
      <c r="J535" s="187"/>
      <c r="K535" s="187"/>
      <c r="L535" s="187"/>
      <c r="M535" s="187"/>
      <c r="N535" s="187"/>
      <c r="O535" s="187"/>
      <c r="P535" s="187"/>
      <c r="Q535" s="187"/>
      <c r="R535" s="187"/>
      <c r="S535" s="187"/>
      <c r="T535" s="187"/>
      <c r="U535" s="187"/>
      <c r="AL535" s="7"/>
      <c r="AM535" s="7"/>
    </row>
    <row r="536" ht="15.75" customHeight="1">
      <c r="D536" s="7"/>
      <c r="F536" s="187"/>
      <c r="G536" s="187"/>
      <c r="H536" s="187"/>
      <c r="I536" s="187"/>
      <c r="J536" s="187"/>
      <c r="K536" s="187"/>
      <c r="L536" s="187"/>
      <c r="M536" s="187"/>
      <c r="N536" s="187"/>
      <c r="O536" s="187"/>
      <c r="P536" s="187"/>
      <c r="Q536" s="187"/>
      <c r="R536" s="187"/>
      <c r="S536" s="187"/>
      <c r="T536" s="187"/>
      <c r="U536" s="187"/>
      <c r="AL536" s="7"/>
      <c r="AM536" s="7"/>
    </row>
    <row r="537" ht="15.75" customHeight="1">
      <c r="D537" s="7"/>
      <c r="F537" s="187"/>
      <c r="G537" s="187"/>
      <c r="H537" s="187"/>
      <c r="I537" s="187"/>
      <c r="J537" s="187"/>
      <c r="K537" s="187"/>
      <c r="L537" s="187"/>
      <c r="M537" s="187"/>
      <c r="N537" s="187"/>
      <c r="O537" s="187"/>
      <c r="P537" s="187"/>
      <c r="Q537" s="187"/>
      <c r="R537" s="187"/>
      <c r="S537" s="187"/>
      <c r="T537" s="187"/>
      <c r="U537" s="187"/>
      <c r="AL537" s="7"/>
      <c r="AM537" s="7"/>
    </row>
    <row r="538" ht="15.75" customHeight="1">
      <c r="D538" s="7"/>
      <c r="F538" s="187"/>
      <c r="G538" s="187"/>
      <c r="H538" s="187"/>
      <c r="I538" s="187"/>
      <c r="J538" s="187"/>
      <c r="K538" s="187"/>
      <c r="L538" s="187"/>
      <c r="M538" s="187"/>
      <c r="N538" s="187"/>
      <c r="O538" s="187"/>
      <c r="P538" s="187"/>
      <c r="Q538" s="187"/>
      <c r="R538" s="187"/>
      <c r="S538" s="187"/>
      <c r="T538" s="187"/>
      <c r="U538" s="187"/>
      <c r="AL538" s="7"/>
      <c r="AM538" s="7"/>
    </row>
    <row r="539" ht="15.75" customHeight="1">
      <c r="D539" s="7"/>
      <c r="F539" s="187"/>
      <c r="G539" s="187"/>
      <c r="H539" s="187"/>
      <c r="I539" s="187"/>
      <c r="J539" s="187"/>
      <c r="K539" s="187"/>
      <c r="L539" s="187"/>
      <c r="M539" s="187"/>
      <c r="N539" s="187"/>
      <c r="O539" s="187"/>
      <c r="P539" s="187"/>
      <c r="Q539" s="187"/>
      <c r="R539" s="187"/>
      <c r="S539" s="187"/>
      <c r="T539" s="187"/>
      <c r="U539" s="187"/>
      <c r="AL539" s="7"/>
      <c r="AM539" s="7"/>
    </row>
    <row r="540" ht="15.75" customHeight="1">
      <c r="D540" s="7"/>
      <c r="F540" s="187"/>
      <c r="G540" s="187"/>
      <c r="H540" s="187"/>
      <c r="I540" s="187"/>
      <c r="J540" s="187"/>
      <c r="K540" s="187"/>
      <c r="L540" s="187"/>
      <c r="M540" s="187"/>
      <c r="N540" s="187"/>
      <c r="O540" s="187"/>
      <c r="P540" s="187"/>
      <c r="Q540" s="187"/>
      <c r="R540" s="187"/>
      <c r="S540" s="187"/>
      <c r="T540" s="187"/>
      <c r="U540" s="187"/>
      <c r="AL540" s="7"/>
      <c r="AM540" s="7"/>
    </row>
    <row r="541" ht="15.75" customHeight="1">
      <c r="D541" s="7"/>
      <c r="F541" s="187"/>
      <c r="G541" s="187"/>
      <c r="H541" s="187"/>
      <c r="I541" s="187"/>
      <c r="J541" s="187"/>
      <c r="K541" s="187"/>
      <c r="L541" s="187"/>
      <c r="M541" s="187"/>
      <c r="N541" s="187"/>
      <c r="O541" s="187"/>
      <c r="P541" s="187"/>
      <c r="Q541" s="187"/>
      <c r="R541" s="187"/>
      <c r="S541" s="187"/>
      <c r="T541" s="187"/>
      <c r="U541" s="187"/>
      <c r="AL541" s="7"/>
      <c r="AM541" s="7"/>
    </row>
    <row r="542" ht="15.75" customHeight="1">
      <c r="D542" s="7"/>
      <c r="F542" s="187"/>
      <c r="G542" s="187"/>
      <c r="H542" s="187"/>
      <c r="I542" s="187"/>
      <c r="J542" s="187"/>
      <c r="K542" s="187"/>
      <c r="L542" s="187"/>
      <c r="M542" s="187"/>
      <c r="N542" s="187"/>
      <c r="O542" s="187"/>
      <c r="P542" s="187"/>
      <c r="Q542" s="187"/>
      <c r="R542" s="187"/>
      <c r="S542" s="187"/>
      <c r="T542" s="187"/>
      <c r="U542" s="187"/>
      <c r="AL542" s="7"/>
      <c r="AM542" s="7"/>
    </row>
    <row r="543" ht="15.75" customHeight="1">
      <c r="D543" s="7"/>
      <c r="F543" s="187"/>
      <c r="G543" s="187"/>
      <c r="H543" s="187"/>
      <c r="I543" s="187"/>
      <c r="J543" s="187"/>
      <c r="K543" s="187"/>
      <c r="L543" s="187"/>
      <c r="M543" s="187"/>
      <c r="N543" s="187"/>
      <c r="O543" s="187"/>
      <c r="P543" s="187"/>
      <c r="Q543" s="187"/>
      <c r="R543" s="187"/>
      <c r="S543" s="187"/>
      <c r="T543" s="187"/>
      <c r="U543" s="187"/>
      <c r="AL543" s="7"/>
      <c r="AM543" s="7"/>
    </row>
    <row r="544" ht="15.75" customHeight="1">
      <c r="D544" s="7"/>
      <c r="F544" s="187"/>
      <c r="G544" s="187"/>
      <c r="H544" s="187"/>
      <c r="I544" s="187"/>
      <c r="J544" s="187"/>
      <c r="K544" s="187"/>
      <c r="L544" s="187"/>
      <c r="M544" s="187"/>
      <c r="N544" s="187"/>
      <c r="O544" s="187"/>
      <c r="P544" s="187"/>
      <c r="Q544" s="187"/>
      <c r="R544" s="187"/>
      <c r="S544" s="187"/>
      <c r="T544" s="187"/>
      <c r="U544" s="187"/>
      <c r="AL544" s="7"/>
      <c r="AM544" s="7"/>
    </row>
    <row r="545" ht="15.75" customHeight="1">
      <c r="D545" s="7"/>
      <c r="F545" s="187"/>
      <c r="G545" s="187"/>
      <c r="H545" s="187"/>
      <c r="I545" s="187"/>
      <c r="J545" s="187"/>
      <c r="K545" s="187"/>
      <c r="L545" s="187"/>
      <c r="M545" s="187"/>
      <c r="N545" s="187"/>
      <c r="O545" s="187"/>
      <c r="P545" s="187"/>
      <c r="Q545" s="187"/>
      <c r="R545" s="187"/>
      <c r="S545" s="187"/>
      <c r="T545" s="187"/>
      <c r="U545" s="187"/>
      <c r="AL545" s="7"/>
      <c r="AM545" s="7"/>
    </row>
    <row r="546" ht="15.75" customHeight="1">
      <c r="D546" s="7"/>
      <c r="F546" s="187"/>
      <c r="G546" s="187"/>
      <c r="H546" s="187"/>
      <c r="I546" s="187"/>
      <c r="J546" s="187"/>
      <c r="K546" s="187"/>
      <c r="L546" s="187"/>
      <c r="M546" s="187"/>
      <c r="N546" s="187"/>
      <c r="O546" s="187"/>
      <c r="P546" s="187"/>
      <c r="Q546" s="187"/>
      <c r="R546" s="187"/>
      <c r="S546" s="187"/>
      <c r="T546" s="187"/>
      <c r="U546" s="187"/>
      <c r="AL546" s="7"/>
      <c r="AM546" s="7"/>
    </row>
    <row r="547" ht="15.75" customHeight="1">
      <c r="D547" s="7"/>
      <c r="F547" s="187"/>
      <c r="G547" s="187"/>
      <c r="H547" s="187"/>
      <c r="I547" s="187"/>
      <c r="J547" s="187"/>
      <c r="K547" s="187"/>
      <c r="L547" s="187"/>
      <c r="M547" s="187"/>
      <c r="N547" s="187"/>
      <c r="O547" s="187"/>
      <c r="P547" s="187"/>
      <c r="Q547" s="187"/>
      <c r="R547" s="187"/>
      <c r="S547" s="187"/>
      <c r="T547" s="187"/>
      <c r="U547" s="187"/>
      <c r="AL547" s="7"/>
      <c r="AM547" s="7"/>
    </row>
    <row r="548" ht="15.75" customHeight="1">
      <c r="D548" s="7"/>
      <c r="F548" s="187"/>
      <c r="G548" s="187"/>
      <c r="H548" s="187"/>
      <c r="I548" s="187"/>
      <c r="J548" s="187"/>
      <c r="K548" s="187"/>
      <c r="L548" s="187"/>
      <c r="M548" s="187"/>
      <c r="N548" s="187"/>
      <c r="O548" s="187"/>
      <c r="P548" s="187"/>
      <c r="Q548" s="187"/>
      <c r="R548" s="187"/>
      <c r="S548" s="187"/>
      <c r="T548" s="187"/>
      <c r="U548" s="187"/>
      <c r="AL548" s="7"/>
      <c r="AM548" s="7"/>
    </row>
    <row r="549" ht="15.75" customHeight="1">
      <c r="D549" s="7"/>
      <c r="F549" s="187"/>
      <c r="G549" s="187"/>
      <c r="H549" s="187"/>
      <c r="I549" s="187"/>
      <c r="J549" s="187"/>
      <c r="K549" s="187"/>
      <c r="L549" s="187"/>
      <c r="M549" s="187"/>
      <c r="N549" s="187"/>
      <c r="O549" s="187"/>
      <c r="P549" s="187"/>
      <c r="Q549" s="187"/>
      <c r="R549" s="187"/>
      <c r="S549" s="187"/>
      <c r="T549" s="187"/>
      <c r="U549" s="187"/>
      <c r="AL549" s="7"/>
      <c r="AM549" s="7"/>
    </row>
    <row r="550" ht="15.75" customHeight="1">
      <c r="D550" s="7"/>
      <c r="F550" s="187"/>
      <c r="G550" s="187"/>
      <c r="H550" s="187"/>
      <c r="I550" s="187"/>
      <c r="J550" s="187"/>
      <c r="K550" s="187"/>
      <c r="L550" s="187"/>
      <c r="M550" s="187"/>
      <c r="N550" s="187"/>
      <c r="O550" s="187"/>
      <c r="P550" s="187"/>
      <c r="Q550" s="187"/>
      <c r="R550" s="187"/>
      <c r="S550" s="187"/>
      <c r="T550" s="187"/>
      <c r="U550" s="187"/>
      <c r="AL550" s="7"/>
      <c r="AM550" s="7"/>
    </row>
    <row r="551" ht="15.75" customHeight="1">
      <c r="D551" s="7"/>
      <c r="F551" s="187"/>
      <c r="G551" s="187"/>
      <c r="H551" s="187"/>
      <c r="I551" s="187"/>
      <c r="J551" s="187"/>
      <c r="K551" s="187"/>
      <c r="L551" s="187"/>
      <c r="M551" s="187"/>
      <c r="N551" s="187"/>
      <c r="O551" s="187"/>
      <c r="P551" s="187"/>
      <c r="Q551" s="187"/>
      <c r="R551" s="187"/>
      <c r="S551" s="187"/>
      <c r="T551" s="187"/>
      <c r="U551" s="187"/>
      <c r="AL551" s="7"/>
      <c r="AM551" s="7"/>
    </row>
    <row r="552" ht="15.75" customHeight="1">
      <c r="D552" s="7"/>
      <c r="F552" s="187"/>
      <c r="G552" s="187"/>
      <c r="H552" s="187"/>
      <c r="I552" s="187"/>
      <c r="J552" s="187"/>
      <c r="K552" s="187"/>
      <c r="L552" s="187"/>
      <c r="M552" s="187"/>
      <c r="N552" s="187"/>
      <c r="O552" s="187"/>
      <c r="P552" s="187"/>
      <c r="Q552" s="187"/>
      <c r="R552" s="187"/>
      <c r="S552" s="187"/>
      <c r="T552" s="187"/>
      <c r="U552" s="187"/>
      <c r="AL552" s="7"/>
      <c r="AM552" s="7"/>
    </row>
    <row r="553" ht="15.75" customHeight="1">
      <c r="D553" s="7"/>
      <c r="F553" s="187"/>
      <c r="G553" s="187"/>
      <c r="H553" s="187"/>
      <c r="I553" s="187"/>
      <c r="J553" s="187"/>
      <c r="K553" s="187"/>
      <c r="L553" s="187"/>
      <c r="M553" s="187"/>
      <c r="N553" s="187"/>
      <c r="O553" s="187"/>
      <c r="P553" s="187"/>
      <c r="Q553" s="187"/>
      <c r="R553" s="187"/>
      <c r="S553" s="187"/>
      <c r="T553" s="187"/>
      <c r="U553" s="187"/>
      <c r="AL553" s="7"/>
      <c r="AM553" s="7"/>
    </row>
    <row r="554" ht="15.75" customHeight="1">
      <c r="D554" s="7"/>
      <c r="F554" s="187"/>
      <c r="G554" s="187"/>
      <c r="H554" s="187"/>
      <c r="I554" s="187"/>
      <c r="J554" s="187"/>
      <c r="K554" s="187"/>
      <c r="L554" s="187"/>
      <c r="M554" s="187"/>
      <c r="N554" s="187"/>
      <c r="O554" s="187"/>
      <c r="P554" s="187"/>
      <c r="Q554" s="187"/>
      <c r="R554" s="187"/>
      <c r="S554" s="187"/>
      <c r="T554" s="187"/>
      <c r="U554" s="187"/>
      <c r="AL554" s="7"/>
      <c r="AM554" s="7"/>
    </row>
    <row r="555" ht="15.75" customHeight="1">
      <c r="D555" s="7"/>
      <c r="F555" s="187"/>
      <c r="G555" s="187"/>
      <c r="H555" s="187"/>
      <c r="I555" s="187"/>
      <c r="J555" s="187"/>
      <c r="K555" s="187"/>
      <c r="L555" s="187"/>
      <c r="M555" s="187"/>
      <c r="N555" s="187"/>
      <c r="O555" s="187"/>
      <c r="P555" s="187"/>
      <c r="Q555" s="187"/>
      <c r="R555" s="187"/>
      <c r="S555" s="187"/>
      <c r="T555" s="187"/>
      <c r="U555" s="187"/>
      <c r="AL555" s="7"/>
      <c r="AM555" s="7"/>
    </row>
    <row r="556" ht="15.75" customHeight="1">
      <c r="D556" s="7"/>
      <c r="F556" s="187"/>
      <c r="G556" s="187"/>
      <c r="H556" s="187"/>
      <c r="I556" s="187"/>
      <c r="J556" s="187"/>
      <c r="K556" s="187"/>
      <c r="L556" s="187"/>
      <c r="M556" s="187"/>
      <c r="N556" s="187"/>
      <c r="O556" s="187"/>
      <c r="P556" s="187"/>
      <c r="Q556" s="187"/>
      <c r="R556" s="187"/>
      <c r="S556" s="187"/>
      <c r="T556" s="187"/>
      <c r="U556" s="187"/>
      <c r="AL556" s="7"/>
      <c r="AM556" s="7"/>
    </row>
    <row r="557" ht="15.75" customHeight="1">
      <c r="D557" s="7"/>
      <c r="F557" s="187"/>
      <c r="G557" s="187"/>
      <c r="H557" s="187"/>
      <c r="I557" s="187"/>
      <c r="J557" s="187"/>
      <c r="K557" s="187"/>
      <c r="L557" s="187"/>
      <c r="M557" s="187"/>
      <c r="N557" s="187"/>
      <c r="O557" s="187"/>
      <c r="P557" s="187"/>
      <c r="Q557" s="187"/>
      <c r="R557" s="187"/>
      <c r="S557" s="187"/>
      <c r="T557" s="187"/>
      <c r="U557" s="187"/>
      <c r="AL557" s="7"/>
      <c r="AM557" s="7"/>
    </row>
    <row r="558" ht="15.75" customHeight="1">
      <c r="D558" s="7"/>
      <c r="F558" s="187"/>
      <c r="G558" s="187"/>
      <c r="H558" s="187"/>
      <c r="I558" s="187"/>
      <c r="J558" s="187"/>
      <c r="K558" s="187"/>
      <c r="L558" s="187"/>
      <c r="M558" s="187"/>
      <c r="N558" s="187"/>
      <c r="O558" s="187"/>
      <c r="P558" s="187"/>
      <c r="Q558" s="187"/>
      <c r="R558" s="187"/>
      <c r="S558" s="187"/>
      <c r="T558" s="187"/>
      <c r="U558" s="187"/>
      <c r="AL558" s="7"/>
      <c r="AM558" s="7"/>
    </row>
    <row r="559" ht="15.75" customHeight="1">
      <c r="D559" s="7"/>
      <c r="F559" s="187"/>
      <c r="G559" s="187"/>
      <c r="H559" s="187"/>
      <c r="I559" s="187"/>
      <c r="J559" s="187"/>
      <c r="K559" s="187"/>
      <c r="L559" s="187"/>
      <c r="M559" s="187"/>
      <c r="N559" s="187"/>
      <c r="O559" s="187"/>
      <c r="P559" s="187"/>
      <c r="Q559" s="187"/>
      <c r="R559" s="187"/>
      <c r="S559" s="187"/>
      <c r="T559" s="187"/>
      <c r="U559" s="187"/>
      <c r="AL559" s="7"/>
      <c r="AM559" s="7"/>
    </row>
    <row r="560" ht="15.75" customHeight="1">
      <c r="D560" s="7"/>
      <c r="F560" s="187"/>
      <c r="G560" s="187"/>
      <c r="H560" s="187"/>
      <c r="I560" s="187"/>
      <c r="J560" s="187"/>
      <c r="K560" s="187"/>
      <c r="L560" s="187"/>
      <c r="M560" s="187"/>
      <c r="N560" s="187"/>
      <c r="O560" s="187"/>
      <c r="P560" s="187"/>
      <c r="Q560" s="187"/>
      <c r="R560" s="187"/>
      <c r="S560" s="187"/>
      <c r="T560" s="187"/>
      <c r="U560" s="187"/>
      <c r="AL560" s="7"/>
      <c r="AM560" s="7"/>
    </row>
    <row r="561" ht="15.75" customHeight="1">
      <c r="D561" s="7"/>
      <c r="F561" s="187"/>
      <c r="G561" s="187"/>
      <c r="H561" s="187"/>
      <c r="I561" s="187"/>
      <c r="J561" s="187"/>
      <c r="K561" s="187"/>
      <c r="L561" s="187"/>
      <c r="M561" s="187"/>
      <c r="N561" s="187"/>
      <c r="O561" s="187"/>
      <c r="P561" s="187"/>
      <c r="Q561" s="187"/>
      <c r="R561" s="187"/>
      <c r="S561" s="187"/>
      <c r="T561" s="187"/>
      <c r="U561" s="187"/>
      <c r="AL561" s="7"/>
      <c r="AM561" s="7"/>
    </row>
    <row r="562" ht="15.75" customHeight="1">
      <c r="D562" s="7"/>
      <c r="F562" s="187"/>
      <c r="G562" s="187"/>
      <c r="H562" s="187"/>
      <c r="I562" s="187"/>
      <c r="J562" s="187"/>
      <c r="K562" s="187"/>
      <c r="L562" s="187"/>
      <c r="M562" s="187"/>
      <c r="N562" s="187"/>
      <c r="O562" s="187"/>
      <c r="P562" s="187"/>
      <c r="Q562" s="187"/>
      <c r="R562" s="187"/>
      <c r="S562" s="187"/>
      <c r="T562" s="187"/>
      <c r="U562" s="187"/>
      <c r="AL562" s="7"/>
      <c r="AM562" s="7"/>
    </row>
    <row r="563" ht="15.75" customHeight="1">
      <c r="D563" s="7"/>
      <c r="F563" s="187"/>
      <c r="G563" s="187"/>
      <c r="H563" s="187"/>
      <c r="I563" s="187"/>
      <c r="J563" s="187"/>
      <c r="K563" s="187"/>
      <c r="L563" s="187"/>
      <c r="M563" s="187"/>
      <c r="N563" s="187"/>
      <c r="O563" s="187"/>
      <c r="P563" s="187"/>
      <c r="Q563" s="187"/>
      <c r="R563" s="187"/>
      <c r="S563" s="187"/>
      <c r="T563" s="187"/>
      <c r="U563" s="187"/>
      <c r="AL563" s="7"/>
      <c r="AM563" s="7"/>
    </row>
    <row r="564" ht="15.75" customHeight="1">
      <c r="D564" s="7"/>
      <c r="F564" s="187"/>
      <c r="G564" s="187"/>
      <c r="H564" s="187"/>
      <c r="I564" s="187"/>
      <c r="J564" s="187"/>
      <c r="K564" s="187"/>
      <c r="L564" s="187"/>
      <c r="M564" s="187"/>
      <c r="N564" s="187"/>
      <c r="O564" s="187"/>
      <c r="P564" s="187"/>
      <c r="Q564" s="187"/>
      <c r="R564" s="187"/>
      <c r="S564" s="187"/>
      <c r="T564" s="187"/>
      <c r="U564" s="187"/>
      <c r="AL564" s="7"/>
      <c r="AM564" s="7"/>
    </row>
    <row r="565" ht="15.75" customHeight="1">
      <c r="D565" s="7"/>
      <c r="F565" s="187"/>
      <c r="G565" s="187"/>
      <c r="H565" s="187"/>
      <c r="I565" s="187"/>
      <c r="J565" s="187"/>
      <c r="K565" s="187"/>
      <c r="L565" s="187"/>
      <c r="M565" s="187"/>
      <c r="N565" s="187"/>
      <c r="O565" s="187"/>
      <c r="P565" s="187"/>
      <c r="Q565" s="187"/>
      <c r="R565" s="187"/>
      <c r="S565" s="187"/>
      <c r="T565" s="187"/>
      <c r="U565" s="187"/>
      <c r="AL565" s="7"/>
      <c r="AM565" s="7"/>
    </row>
    <row r="566" ht="15.75" customHeight="1">
      <c r="D566" s="7"/>
      <c r="F566" s="187"/>
      <c r="G566" s="187"/>
      <c r="H566" s="187"/>
      <c r="I566" s="187"/>
      <c r="J566" s="187"/>
      <c r="K566" s="187"/>
      <c r="L566" s="187"/>
      <c r="M566" s="187"/>
      <c r="N566" s="187"/>
      <c r="O566" s="187"/>
      <c r="P566" s="187"/>
      <c r="Q566" s="187"/>
      <c r="R566" s="187"/>
      <c r="S566" s="187"/>
      <c r="T566" s="187"/>
      <c r="U566" s="187"/>
      <c r="AL566" s="7"/>
      <c r="AM566" s="7"/>
    </row>
    <row r="567" ht="15.75" customHeight="1">
      <c r="D567" s="7"/>
      <c r="F567" s="187"/>
      <c r="G567" s="187"/>
      <c r="H567" s="187"/>
      <c r="I567" s="187"/>
      <c r="J567" s="187"/>
      <c r="K567" s="187"/>
      <c r="L567" s="187"/>
      <c r="M567" s="187"/>
      <c r="N567" s="187"/>
      <c r="O567" s="187"/>
      <c r="P567" s="187"/>
      <c r="Q567" s="187"/>
      <c r="R567" s="187"/>
      <c r="S567" s="187"/>
      <c r="T567" s="187"/>
      <c r="U567" s="187"/>
      <c r="AL567" s="7"/>
      <c r="AM567" s="7"/>
    </row>
    <row r="568" ht="15.75" customHeight="1">
      <c r="D568" s="7"/>
      <c r="F568" s="187"/>
      <c r="G568" s="187"/>
      <c r="H568" s="187"/>
      <c r="I568" s="187"/>
      <c r="J568" s="187"/>
      <c r="K568" s="187"/>
      <c r="L568" s="187"/>
      <c r="M568" s="187"/>
      <c r="N568" s="187"/>
      <c r="O568" s="187"/>
      <c r="P568" s="187"/>
      <c r="Q568" s="187"/>
      <c r="R568" s="187"/>
      <c r="S568" s="187"/>
      <c r="T568" s="187"/>
      <c r="U568" s="187"/>
      <c r="AL568" s="7"/>
      <c r="AM568" s="7"/>
    </row>
    <row r="569" ht="15.75" customHeight="1">
      <c r="D569" s="7"/>
      <c r="F569" s="187"/>
      <c r="G569" s="187"/>
      <c r="H569" s="187"/>
      <c r="I569" s="187"/>
      <c r="J569" s="187"/>
      <c r="K569" s="187"/>
      <c r="L569" s="187"/>
      <c r="M569" s="187"/>
      <c r="N569" s="187"/>
      <c r="O569" s="187"/>
      <c r="P569" s="187"/>
      <c r="Q569" s="187"/>
      <c r="R569" s="187"/>
      <c r="S569" s="187"/>
      <c r="T569" s="187"/>
      <c r="U569" s="187"/>
      <c r="AL569" s="7"/>
      <c r="AM569" s="7"/>
    </row>
    <row r="570" ht="15.75" customHeight="1">
      <c r="D570" s="7"/>
      <c r="F570" s="187"/>
      <c r="G570" s="187"/>
      <c r="H570" s="187"/>
      <c r="I570" s="187"/>
      <c r="J570" s="187"/>
      <c r="K570" s="187"/>
      <c r="L570" s="187"/>
      <c r="M570" s="187"/>
      <c r="N570" s="187"/>
      <c r="O570" s="187"/>
      <c r="P570" s="187"/>
      <c r="Q570" s="187"/>
      <c r="R570" s="187"/>
      <c r="S570" s="187"/>
      <c r="T570" s="187"/>
      <c r="U570" s="187"/>
      <c r="AL570" s="7"/>
      <c r="AM570" s="7"/>
    </row>
    <row r="571" ht="15.75" customHeight="1">
      <c r="D571" s="7"/>
      <c r="F571" s="187"/>
      <c r="G571" s="187"/>
      <c r="H571" s="187"/>
      <c r="I571" s="187"/>
      <c r="J571" s="187"/>
      <c r="K571" s="187"/>
      <c r="L571" s="187"/>
      <c r="M571" s="187"/>
      <c r="N571" s="187"/>
      <c r="O571" s="187"/>
      <c r="P571" s="187"/>
      <c r="Q571" s="187"/>
      <c r="R571" s="187"/>
      <c r="S571" s="187"/>
      <c r="T571" s="187"/>
      <c r="U571" s="187"/>
      <c r="AL571" s="7"/>
      <c r="AM571" s="7"/>
    </row>
    <row r="572" ht="15.75" customHeight="1">
      <c r="D572" s="7"/>
      <c r="F572" s="187"/>
      <c r="G572" s="187"/>
      <c r="H572" s="187"/>
      <c r="I572" s="187"/>
      <c r="J572" s="187"/>
      <c r="K572" s="187"/>
      <c r="L572" s="187"/>
      <c r="M572" s="187"/>
      <c r="N572" s="187"/>
      <c r="O572" s="187"/>
      <c r="P572" s="187"/>
      <c r="Q572" s="187"/>
      <c r="R572" s="187"/>
      <c r="S572" s="187"/>
      <c r="T572" s="187"/>
      <c r="U572" s="187"/>
      <c r="AL572" s="7"/>
      <c r="AM572" s="7"/>
    </row>
    <row r="573" ht="15.75" customHeight="1">
      <c r="D573" s="7"/>
      <c r="F573" s="187"/>
      <c r="G573" s="187"/>
      <c r="H573" s="187"/>
      <c r="I573" s="187"/>
      <c r="J573" s="187"/>
      <c r="K573" s="187"/>
      <c r="L573" s="187"/>
      <c r="M573" s="187"/>
      <c r="N573" s="187"/>
      <c r="O573" s="187"/>
      <c r="P573" s="187"/>
      <c r="Q573" s="187"/>
      <c r="R573" s="187"/>
      <c r="S573" s="187"/>
      <c r="T573" s="187"/>
      <c r="U573" s="187"/>
      <c r="AL573" s="7"/>
      <c r="AM573" s="7"/>
    </row>
    <row r="574" ht="15.75" customHeight="1">
      <c r="D574" s="7"/>
      <c r="F574" s="187"/>
      <c r="G574" s="187"/>
      <c r="H574" s="187"/>
      <c r="I574" s="187"/>
      <c r="J574" s="187"/>
      <c r="K574" s="187"/>
      <c r="L574" s="187"/>
      <c r="M574" s="187"/>
      <c r="N574" s="187"/>
      <c r="O574" s="187"/>
      <c r="P574" s="187"/>
      <c r="Q574" s="187"/>
      <c r="R574" s="187"/>
      <c r="S574" s="187"/>
      <c r="T574" s="187"/>
      <c r="U574" s="187"/>
      <c r="AL574" s="7"/>
      <c r="AM574" s="7"/>
    </row>
    <row r="575" ht="15.75" customHeight="1">
      <c r="D575" s="7"/>
      <c r="F575" s="187"/>
      <c r="G575" s="187"/>
      <c r="H575" s="187"/>
      <c r="I575" s="187"/>
      <c r="J575" s="187"/>
      <c r="K575" s="187"/>
      <c r="L575" s="187"/>
      <c r="M575" s="187"/>
      <c r="N575" s="187"/>
      <c r="O575" s="187"/>
      <c r="P575" s="187"/>
      <c r="Q575" s="187"/>
      <c r="R575" s="187"/>
      <c r="S575" s="187"/>
      <c r="T575" s="187"/>
      <c r="U575" s="187"/>
      <c r="AL575" s="7"/>
      <c r="AM575" s="7"/>
    </row>
    <row r="576" ht="15.75" customHeight="1">
      <c r="D576" s="7"/>
      <c r="F576" s="187"/>
      <c r="G576" s="187"/>
      <c r="H576" s="187"/>
      <c r="I576" s="187"/>
      <c r="J576" s="187"/>
      <c r="K576" s="187"/>
      <c r="L576" s="187"/>
      <c r="M576" s="187"/>
      <c r="N576" s="187"/>
      <c r="O576" s="187"/>
      <c r="P576" s="187"/>
      <c r="Q576" s="187"/>
      <c r="R576" s="187"/>
      <c r="S576" s="187"/>
      <c r="T576" s="187"/>
      <c r="U576" s="187"/>
      <c r="AL576" s="7"/>
      <c r="AM576" s="7"/>
    </row>
    <row r="577" ht="15.75" customHeight="1">
      <c r="D577" s="7"/>
      <c r="F577" s="187"/>
      <c r="G577" s="187"/>
      <c r="H577" s="187"/>
      <c r="I577" s="187"/>
      <c r="J577" s="187"/>
      <c r="K577" s="187"/>
      <c r="L577" s="187"/>
      <c r="M577" s="187"/>
      <c r="N577" s="187"/>
      <c r="O577" s="187"/>
      <c r="P577" s="187"/>
      <c r="Q577" s="187"/>
      <c r="R577" s="187"/>
      <c r="S577" s="187"/>
      <c r="T577" s="187"/>
      <c r="U577" s="187"/>
      <c r="AL577" s="7"/>
      <c r="AM577" s="7"/>
    </row>
    <row r="578" ht="15.75" customHeight="1">
      <c r="D578" s="7"/>
      <c r="F578" s="187"/>
      <c r="G578" s="187"/>
      <c r="H578" s="187"/>
      <c r="I578" s="187"/>
      <c r="J578" s="187"/>
      <c r="K578" s="187"/>
      <c r="L578" s="187"/>
      <c r="M578" s="187"/>
      <c r="N578" s="187"/>
      <c r="O578" s="187"/>
      <c r="P578" s="187"/>
      <c r="Q578" s="187"/>
      <c r="R578" s="187"/>
      <c r="S578" s="187"/>
      <c r="T578" s="187"/>
      <c r="U578" s="187"/>
      <c r="AL578" s="7"/>
      <c r="AM578" s="7"/>
    </row>
    <row r="579" ht="15.75" customHeight="1">
      <c r="D579" s="7"/>
      <c r="F579" s="187"/>
      <c r="G579" s="187"/>
      <c r="H579" s="187"/>
      <c r="I579" s="187"/>
      <c r="J579" s="187"/>
      <c r="K579" s="187"/>
      <c r="L579" s="187"/>
      <c r="M579" s="187"/>
      <c r="N579" s="187"/>
      <c r="O579" s="187"/>
      <c r="P579" s="187"/>
      <c r="Q579" s="187"/>
      <c r="R579" s="187"/>
      <c r="S579" s="187"/>
      <c r="T579" s="187"/>
      <c r="U579" s="187"/>
      <c r="AL579" s="7"/>
      <c r="AM579" s="7"/>
    </row>
    <row r="580" ht="15.75" customHeight="1">
      <c r="D580" s="7"/>
      <c r="F580" s="187"/>
      <c r="G580" s="187"/>
      <c r="H580" s="187"/>
      <c r="I580" s="187"/>
      <c r="J580" s="187"/>
      <c r="K580" s="187"/>
      <c r="L580" s="187"/>
      <c r="M580" s="187"/>
      <c r="N580" s="187"/>
      <c r="O580" s="187"/>
      <c r="P580" s="187"/>
      <c r="Q580" s="187"/>
      <c r="R580" s="187"/>
      <c r="S580" s="187"/>
      <c r="T580" s="187"/>
      <c r="U580" s="187"/>
      <c r="AL580" s="7"/>
      <c r="AM580" s="7"/>
    </row>
    <row r="581" ht="15.75" customHeight="1">
      <c r="D581" s="7"/>
      <c r="F581" s="187"/>
      <c r="G581" s="187"/>
      <c r="H581" s="187"/>
      <c r="I581" s="187"/>
      <c r="J581" s="187"/>
      <c r="K581" s="187"/>
      <c r="L581" s="187"/>
      <c r="M581" s="187"/>
      <c r="N581" s="187"/>
      <c r="O581" s="187"/>
      <c r="P581" s="187"/>
      <c r="Q581" s="187"/>
      <c r="R581" s="187"/>
      <c r="S581" s="187"/>
      <c r="T581" s="187"/>
      <c r="U581" s="187"/>
      <c r="AL581" s="7"/>
      <c r="AM581" s="7"/>
    </row>
    <row r="582" ht="15.75" customHeight="1">
      <c r="D582" s="7"/>
      <c r="F582" s="187"/>
      <c r="G582" s="187"/>
      <c r="H582" s="187"/>
      <c r="I582" s="187"/>
      <c r="J582" s="187"/>
      <c r="K582" s="187"/>
      <c r="L582" s="187"/>
      <c r="M582" s="187"/>
      <c r="N582" s="187"/>
      <c r="O582" s="187"/>
      <c r="P582" s="187"/>
      <c r="Q582" s="187"/>
      <c r="R582" s="187"/>
      <c r="S582" s="187"/>
      <c r="T582" s="187"/>
      <c r="U582" s="187"/>
      <c r="AL582" s="7"/>
      <c r="AM582" s="7"/>
    </row>
    <row r="583" ht="15.75" customHeight="1">
      <c r="D583" s="7"/>
      <c r="F583" s="187"/>
      <c r="G583" s="187"/>
      <c r="H583" s="187"/>
      <c r="I583" s="187"/>
      <c r="J583" s="187"/>
      <c r="K583" s="187"/>
      <c r="L583" s="187"/>
      <c r="M583" s="187"/>
      <c r="N583" s="187"/>
      <c r="O583" s="187"/>
      <c r="P583" s="187"/>
      <c r="Q583" s="187"/>
      <c r="R583" s="187"/>
      <c r="S583" s="187"/>
      <c r="T583" s="187"/>
      <c r="U583" s="187"/>
      <c r="AL583" s="7"/>
      <c r="AM583" s="7"/>
    </row>
    <row r="584" ht="15.75" customHeight="1">
      <c r="D584" s="7"/>
      <c r="F584" s="187"/>
      <c r="G584" s="187"/>
      <c r="H584" s="187"/>
      <c r="I584" s="187"/>
      <c r="J584" s="187"/>
      <c r="K584" s="187"/>
      <c r="L584" s="187"/>
      <c r="M584" s="187"/>
      <c r="N584" s="187"/>
      <c r="O584" s="187"/>
      <c r="P584" s="187"/>
      <c r="Q584" s="187"/>
      <c r="R584" s="187"/>
      <c r="S584" s="187"/>
      <c r="T584" s="187"/>
      <c r="U584" s="187"/>
      <c r="AL584" s="7"/>
      <c r="AM584" s="7"/>
    </row>
    <row r="585" ht="15.75" customHeight="1">
      <c r="D585" s="7"/>
      <c r="F585" s="187"/>
      <c r="G585" s="187"/>
      <c r="H585" s="187"/>
      <c r="I585" s="187"/>
      <c r="J585" s="187"/>
      <c r="K585" s="187"/>
      <c r="L585" s="187"/>
      <c r="M585" s="187"/>
      <c r="N585" s="187"/>
      <c r="O585" s="187"/>
      <c r="P585" s="187"/>
      <c r="Q585" s="187"/>
      <c r="R585" s="187"/>
      <c r="S585" s="187"/>
      <c r="T585" s="187"/>
      <c r="U585" s="187"/>
      <c r="AL585" s="7"/>
      <c r="AM585" s="7"/>
    </row>
    <row r="586" ht="15.75" customHeight="1">
      <c r="D586" s="7"/>
      <c r="F586" s="187"/>
      <c r="G586" s="187"/>
      <c r="H586" s="187"/>
      <c r="I586" s="187"/>
      <c r="J586" s="187"/>
      <c r="K586" s="187"/>
      <c r="L586" s="187"/>
      <c r="M586" s="187"/>
      <c r="N586" s="187"/>
      <c r="O586" s="187"/>
      <c r="P586" s="187"/>
      <c r="Q586" s="187"/>
      <c r="R586" s="187"/>
      <c r="S586" s="187"/>
      <c r="T586" s="187"/>
      <c r="U586" s="187"/>
      <c r="AL586" s="7"/>
      <c r="AM586" s="7"/>
    </row>
    <row r="587" ht="15.75" customHeight="1">
      <c r="D587" s="7"/>
      <c r="F587" s="187"/>
      <c r="G587" s="187"/>
      <c r="H587" s="187"/>
      <c r="I587" s="187"/>
      <c r="J587" s="187"/>
      <c r="K587" s="187"/>
      <c r="L587" s="187"/>
      <c r="M587" s="187"/>
      <c r="N587" s="187"/>
      <c r="O587" s="187"/>
      <c r="P587" s="187"/>
      <c r="Q587" s="187"/>
      <c r="R587" s="187"/>
      <c r="S587" s="187"/>
      <c r="T587" s="187"/>
      <c r="U587" s="187"/>
      <c r="AL587" s="7"/>
      <c r="AM587" s="7"/>
    </row>
    <row r="588" ht="15.75" customHeight="1">
      <c r="D588" s="7"/>
      <c r="F588" s="187"/>
      <c r="G588" s="187"/>
      <c r="H588" s="187"/>
      <c r="I588" s="187"/>
      <c r="J588" s="187"/>
      <c r="K588" s="187"/>
      <c r="L588" s="187"/>
      <c r="M588" s="187"/>
      <c r="N588" s="187"/>
      <c r="O588" s="187"/>
      <c r="P588" s="187"/>
      <c r="Q588" s="187"/>
      <c r="R588" s="187"/>
      <c r="S588" s="187"/>
      <c r="T588" s="187"/>
      <c r="U588" s="187"/>
      <c r="AL588" s="7"/>
      <c r="AM588" s="7"/>
    </row>
    <row r="589" ht="15.75" customHeight="1">
      <c r="D589" s="7"/>
      <c r="F589" s="187"/>
      <c r="G589" s="187"/>
      <c r="H589" s="187"/>
      <c r="I589" s="187"/>
      <c r="J589" s="187"/>
      <c r="K589" s="187"/>
      <c r="L589" s="187"/>
      <c r="M589" s="187"/>
      <c r="N589" s="187"/>
      <c r="O589" s="187"/>
      <c r="P589" s="187"/>
      <c r="Q589" s="187"/>
      <c r="R589" s="187"/>
      <c r="S589" s="187"/>
      <c r="T589" s="187"/>
      <c r="U589" s="187"/>
      <c r="AL589" s="7"/>
      <c r="AM589" s="7"/>
    </row>
    <row r="590" ht="15.75" customHeight="1">
      <c r="D590" s="7"/>
      <c r="F590" s="187"/>
      <c r="G590" s="187"/>
      <c r="H590" s="187"/>
      <c r="I590" s="187"/>
      <c r="J590" s="187"/>
      <c r="K590" s="187"/>
      <c r="L590" s="187"/>
      <c r="M590" s="187"/>
      <c r="N590" s="187"/>
      <c r="O590" s="187"/>
      <c r="P590" s="187"/>
      <c r="Q590" s="187"/>
      <c r="R590" s="187"/>
      <c r="S590" s="187"/>
      <c r="T590" s="187"/>
      <c r="U590" s="187"/>
      <c r="AL590" s="7"/>
      <c r="AM590" s="7"/>
    </row>
    <row r="591" ht="15.75" customHeight="1">
      <c r="D591" s="7"/>
      <c r="F591" s="187"/>
      <c r="G591" s="187"/>
      <c r="H591" s="187"/>
      <c r="I591" s="187"/>
      <c r="J591" s="187"/>
      <c r="K591" s="187"/>
      <c r="L591" s="187"/>
      <c r="M591" s="187"/>
      <c r="N591" s="187"/>
      <c r="O591" s="187"/>
      <c r="P591" s="187"/>
      <c r="Q591" s="187"/>
      <c r="R591" s="187"/>
      <c r="S591" s="187"/>
      <c r="T591" s="187"/>
      <c r="U591" s="187"/>
      <c r="AL591" s="7"/>
      <c r="AM591" s="7"/>
    </row>
    <row r="592" ht="15.75" customHeight="1">
      <c r="D592" s="7"/>
      <c r="F592" s="187"/>
      <c r="G592" s="187"/>
      <c r="H592" s="187"/>
      <c r="I592" s="187"/>
      <c r="J592" s="187"/>
      <c r="K592" s="187"/>
      <c r="L592" s="187"/>
      <c r="M592" s="187"/>
      <c r="N592" s="187"/>
      <c r="O592" s="187"/>
      <c r="P592" s="187"/>
      <c r="Q592" s="187"/>
      <c r="R592" s="187"/>
      <c r="S592" s="187"/>
      <c r="T592" s="187"/>
      <c r="U592" s="187"/>
      <c r="AL592" s="7"/>
      <c r="AM592" s="7"/>
    </row>
    <row r="593" ht="15.75" customHeight="1">
      <c r="D593" s="7"/>
      <c r="F593" s="187"/>
      <c r="G593" s="187"/>
      <c r="H593" s="187"/>
      <c r="I593" s="187"/>
      <c r="J593" s="187"/>
      <c r="K593" s="187"/>
      <c r="L593" s="187"/>
      <c r="M593" s="187"/>
      <c r="N593" s="187"/>
      <c r="O593" s="187"/>
      <c r="P593" s="187"/>
      <c r="Q593" s="187"/>
      <c r="R593" s="187"/>
      <c r="S593" s="187"/>
      <c r="T593" s="187"/>
      <c r="U593" s="187"/>
      <c r="AL593" s="7"/>
      <c r="AM593" s="7"/>
    </row>
    <row r="594" ht="15.75" customHeight="1">
      <c r="D594" s="7"/>
      <c r="F594" s="187"/>
      <c r="G594" s="187"/>
      <c r="H594" s="187"/>
      <c r="I594" s="187"/>
      <c r="J594" s="187"/>
      <c r="K594" s="187"/>
      <c r="L594" s="187"/>
      <c r="M594" s="187"/>
      <c r="N594" s="187"/>
      <c r="O594" s="187"/>
      <c r="P594" s="187"/>
      <c r="Q594" s="187"/>
      <c r="R594" s="187"/>
      <c r="S594" s="187"/>
      <c r="T594" s="187"/>
      <c r="U594" s="187"/>
      <c r="AL594" s="7"/>
      <c r="AM594" s="7"/>
    </row>
    <row r="595" ht="15.75" customHeight="1">
      <c r="D595" s="7"/>
      <c r="F595" s="187"/>
      <c r="G595" s="187"/>
      <c r="H595" s="187"/>
      <c r="I595" s="187"/>
      <c r="J595" s="187"/>
      <c r="K595" s="187"/>
      <c r="L595" s="187"/>
      <c r="M595" s="187"/>
      <c r="N595" s="187"/>
      <c r="O595" s="187"/>
      <c r="P595" s="187"/>
      <c r="Q595" s="187"/>
      <c r="R595" s="187"/>
      <c r="S595" s="187"/>
      <c r="T595" s="187"/>
      <c r="U595" s="187"/>
      <c r="AL595" s="7"/>
      <c r="AM595" s="7"/>
    </row>
    <row r="596" ht="15.75" customHeight="1">
      <c r="D596" s="7"/>
      <c r="F596" s="187"/>
      <c r="G596" s="187"/>
      <c r="H596" s="187"/>
      <c r="I596" s="187"/>
      <c r="J596" s="187"/>
      <c r="K596" s="187"/>
      <c r="L596" s="187"/>
      <c r="M596" s="187"/>
      <c r="N596" s="187"/>
      <c r="O596" s="187"/>
      <c r="P596" s="187"/>
      <c r="Q596" s="187"/>
      <c r="R596" s="187"/>
      <c r="S596" s="187"/>
      <c r="T596" s="187"/>
      <c r="U596" s="187"/>
      <c r="AL596" s="7"/>
      <c r="AM596" s="7"/>
    </row>
    <row r="597" ht="15.75" customHeight="1">
      <c r="D597" s="7"/>
      <c r="F597" s="187"/>
      <c r="G597" s="187"/>
      <c r="H597" s="187"/>
      <c r="I597" s="187"/>
      <c r="J597" s="187"/>
      <c r="K597" s="187"/>
      <c r="L597" s="187"/>
      <c r="M597" s="187"/>
      <c r="N597" s="187"/>
      <c r="O597" s="187"/>
      <c r="P597" s="187"/>
      <c r="Q597" s="187"/>
      <c r="R597" s="187"/>
      <c r="S597" s="187"/>
      <c r="T597" s="187"/>
      <c r="U597" s="187"/>
      <c r="AL597" s="7"/>
      <c r="AM597" s="7"/>
    </row>
    <row r="598" ht="15.75" customHeight="1">
      <c r="D598" s="7"/>
      <c r="F598" s="187"/>
      <c r="G598" s="187"/>
      <c r="H598" s="187"/>
      <c r="I598" s="187"/>
      <c r="J598" s="187"/>
      <c r="K598" s="187"/>
      <c r="L598" s="187"/>
      <c r="M598" s="187"/>
      <c r="N598" s="187"/>
      <c r="O598" s="187"/>
      <c r="P598" s="187"/>
      <c r="Q598" s="187"/>
      <c r="R598" s="187"/>
      <c r="S598" s="187"/>
      <c r="T598" s="187"/>
      <c r="U598" s="187"/>
      <c r="AL598" s="7"/>
      <c r="AM598" s="7"/>
    </row>
    <row r="599" ht="15.75" customHeight="1">
      <c r="D599" s="7"/>
      <c r="F599" s="187"/>
      <c r="G599" s="187"/>
      <c r="H599" s="187"/>
      <c r="I599" s="187"/>
      <c r="J599" s="187"/>
      <c r="K599" s="187"/>
      <c r="L599" s="187"/>
      <c r="M599" s="187"/>
      <c r="N599" s="187"/>
      <c r="O599" s="187"/>
      <c r="P599" s="187"/>
      <c r="Q599" s="187"/>
      <c r="R599" s="187"/>
      <c r="S599" s="187"/>
      <c r="T599" s="187"/>
      <c r="U599" s="187"/>
      <c r="AL599" s="7"/>
      <c r="AM599" s="7"/>
    </row>
    <row r="600" ht="15.75" customHeight="1">
      <c r="D600" s="7"/>
      <c r="F600" s="187"/>
      <c r="G600" s="187"/>
      <c r="H600" s="187"/>
      <c r="I600" s="187"/>
      <c r="J600" s="187"/>
      <c r="K600" s="187"/>
      <c r="L600" s="187"/>
      <c r="M600" s="187"/>
      <c r="N600" s="187"/>
      <c r="O600" s="187"/>
      <c r="P600" s="187"/>
      <c r="Q600" s="187"/>
      <c r="R600" s="187"/>
      <c r="S600" s="187"/>
      <c r="T600" s="187"/>
      <c r="U600" s="187"/>
      <c r="AL600" s="7"/>
      <c r="AM600" s="7"/>
    </row>
    <row r="601" ht="15.75" customHeight="1">
      <c r="D601" s="7"/>
      <c r="F601" s="187"/>
      <c r="G601" s="187"/>
      <c r="H601" s="187"/>
      <c r="I601" s="187"/>
      <c r="J601" s="187"/>
      <c r="K601" s="187"/>
      <c r="L601" s="187"/>
      <c r="M601" s="187"/>
      <c r="N601" s="187"/>
      <c r="O601" s="187"/>
      <c r="P601" s="187"/>
      <c r="Q601" s="187"/>
      <c r="R601" s="187"/>
      <c r="S601" s="187"/>
      <c r="T601" s="187"/>
      <c r="U601" s="187"/>
      <c r="AL601" s="7"/>
      <c r="AM601" s="7"/>
    </row>
    <row r="602" ht="15.75" customHeight="1">
      <c r="D602" s="7"/>
      <c r="F602" s="187"/>
      <c r="G602" s="187"/>
      <c r="H602" s="187"/>
      <c r="I602" s="187"/>
      <c r="J602" s="187"/>
      <c r="K602" s="187"/>
      <c r="L602" s="187"/>
      <c r="M602" s="187"/>
      <c r="N602" s="187"/>
      <c r="O602" s="187"/>
      <c r="P602" s="187"/>
      <c r="Q602" s="187"/>
      <c r="R602" s="187"/>
      <c r="S602" s="187"/>
      <c r="T602" s="187"/>
      <c r="U602" s="187"/>
      <c r="AL602" s="7"/>
      <c r="AM602" s="7"/>
    </row>
    <row r="603" ht="15.75" customHeight="1">
      <c r="D603" s="7"/>
      <c r="F603" s="187"/>
      <c r="G603" s="187"/>
      <c r="H603" s="187"/>
      <c r="I603" s="187"/>
      <c r="J603" s="187"/>
      <c r="K603" s="187"/>
      <c r="L603" s="187"/>
      <c r="M603" s="187"/>
      <c r="N603" s="187"/>
      <c r="O603" s="187"/>
      <c r="P603" s="187"/>
      <c r="Q603" s="187"/>
      <c r="R603" s="187"/>
      <c r="S603" s="187"/>
      <c r="T603" s="187"/>
      <c r="U603" s="187"/>
      <c r="AL603" s="7"/>
      <c r="AM603" s="7"/>
    </row>
    <row r="604" ht="15.75" customHeight="1">
      <c r="D604" s="7"/>
      <c r="F604" s="187"/>
      <c r="G604" s="187"/>
      <c r="H604" s="187"/>
      <c r="I604" s="187"/>
      <c r="J604" s="187"/>
      <c r="K604" s="187"/>
      <c r="L604" s="187"/>
      <c r="M604" s="187"/>
      <c r="N604" s="187"/>
      <c r="O604" s="187"/>
      <c r="P604" s="187"/>
      <c r="Q604" s="187"/>
      <c r="R604" s="187"/>
      <c r="S604" s="187"/>
      <c r="T604" s="187"/>
      <c r="U604" s="187"/>
      <c r="AL604" s="7"/>
      <c r="AM604" s="7"/>
    </row>
    <row r="605" ht="15.75" customHeight="1">
      <c r="D605" s="7"/>
      <c r="F605" s="187"/>
      <c r="G605" s="187"/>
      <c r="H605" s="187"/>
      <c r="I605" s="187"/>
      <c r="J605" s="187"/>
      <c r="K605" s="187"/>
      <c r="L605" s="187"/>
      <c r="M605" s="187"/>
      <c r="N605" s="187"/>
      <c r="O605" s="187"/>
      <c r="P605" s="187"/>
      <c r="Q605" s="187"/>
      <c r="R605" s="187"/>
      <c r="S605" s="187"/>
      <c r="T605" s="187"/>
      <c r="U605" s="187"/>
      <c r="AL605" s="7"/>
      <c r="AM605" s="7"/>
    </row>
    <row r="606" ht="15.75" customHeight="1">
      <c r="D606" s="7"/>
      <c r="F606" s="187"/>
      <c r="G606" s="187"/>
      <c r="H606" s="187"/>
      <c r="I606" s="187"/>
      <c r="J606" s="187"/>
      <c r="K606" s="187"/>
      <c r="L606" s="187"/>
      <c r="M606" s="187"/>
      <c r="N606" s="187"/>
      <c r="O606" s="187"/>
      <c r="P606" s="187"/>
      <c r="Q606" s="187"/>
      <c r="R606" s="187"/>
      <c r="S606" s="187"/>
      <c r="T606" s="187"/>
      <c r="U606" s="187"/>
      <c r="AL606" s="7"/>
      <c r="AM606" s="7"/>
    </row>
    <row r="607" ht="15.75" customHeight="1">
      <c r="D607" s="7"/>
      <c r="F607" s="187"/>
      <c r="G607" s="187"/>
      <c r="H607" s="187"/>
      <c r="I607" s="187"/>
      <c r="J607" s="187"/>
      <c r="K607" s="187"/>
      <c r="L607" s="187"/>
      <c r="M607" s="187"/>
      <c r="N607" s="187"/>
      <c r="O607" s="187"/>
      <c r="P607" s="187"/>
      <c r="Q607" s="187"/>
      <c r="R607" s="187"/>
      <c r="S607" s="187"/>
      <c r="T607" s="187"/>
      <c r="U607" s="187"/>
      <c r="AL607" s="7"/>
      <c r="AM607" s="7"/>
    </row>
    <row r="608" ht="15.75" customHeight="1">
      <c r="D608" s="7"/>
      <c r="F608" s="187"/>
      <c r="G608" s="187"/>
      <c r="H608" s="187"/>
      <c r="I608" s="187"/>
      <c r="J608" s="187"/>
      <c r="K608" s="187"/>
      <c r="L608" s="187"/>
      <c r="M608" s="187"/>
      <c r="N608" s="187"/>
      <c r="O608" s="187"/>
      <c r="P608" s="187"/>
      <c r="Q608" s="187"/>
      <c r="R608" s="187"/>
      <c r="S608" s="187"/>
      <c r="T608" s="187"/>
      <c r="U608" s="187"/>
      <c r="AL608" s="7"/>
      <c r="AM608" s="7"/>
    </row>
    <row r="609" ht="15.75" customHeight="1">
      <c r="D609" s="7"/>
      <c r="F609" s="187"/>
      <c r="G609" s="187"/>
      <c r="H609" s="187"/>
      <c r="I609" s="187"/>
      <c r="J609" s="187"/>
      <c r="K609" s="187"/>
      <c r="L609" s="187"/>
      <c r="M609" s="187"/>
      <c r="N609" s="187"/>
      <c r="O609" s="187"/>
      <c r="P609" s="187"/>
      <c r="Q609" s="187"/>
      <c r="R609" s="187"/>
      <c r="S609" s="187"/>
      <c r="T609" s="187"/>
      <c r="U609" s="187"/>
      <c r="AL609" s="7"/>
      <c r="AM609" s="7"/>
    </row>
    <row r="610" ht="15.75" customHeight="1">
      <c r="D610" s="7"/>
      <c r="F610" s="187"/>
      <c r="G610" s="187"/>
      <c r="H610" s="187"/>
      <c r="I610" s="187"/>
      <c r="J610" s="187"/>
      <c r="K610" s="187"/>
      <c r="L610" s="187"/>
      <c r="M610" s="187"/>
      <c r="N610" s="187"/>
      <c r="O610" s="187"/>
      <c r="P610" s="187"/>
      <c r="Q610" s="187"/>
      <c r="R610" s="187"/>
      <c r="S610" s="187"/>
      <c r="T610" s="187"/>
      <c r="U610" s="187"/>
      <c r="AL610" s="7"/>
      <c r="AM610" s="7"/>
    </row>
    <row r="611" ht="15.75" customHeight="1">
      <c r="D611" s="7"/>
      <c r="F611" s="187"/>
      <c r="G611" s="187"/>
      <c r="H611" s="187"/>
      <c r="I611" s="187"/>
      <c r="J611" s="187"/>
      <c r="K611" s="187"/>
      <c r="L611" s="187"/>
      <c r="M611" s="187"/>
      <c r="N611" s="187"/>
      <c r="O611" s="187"/>
      <c r="P611" s="187"/>
      <c r="Q611" s="187"/>
      <c r="R611" s="187"/>
      <c r="S611" s="187"/>
      <c r="T611" s="187"/>
      <c r="U611" s="187"/>
      <c r="AL611" s="7"/>
      <c r="AM611" s="7"/>
    </row>
    <row r="612" ht="15.75" customHeight="1">
      <c r="D612" s="7"/>
      <c r="F612" s="187"/>
      <c r="G612" s="187"/>
      <c r="H612" s="187"/>
      <c r="I612" s="187"/>
      <c r="J612" s="187"/>
      <c r="K612" s="187"/>
      <c r="L612" s="187"/>
      <c r="M612" s="187"/>
      <c r="N612" s="187"/>
      <c r="O612" s="187"/>
      <c r="P612" s="187"/>
      <c r="Q612" s="187"/>
      <c r="R612" s="187"/>
      <c r="S612" s="187"/>
      <c r="T612" s="187"/>
      <c r="U612" s="187"/>
      <c r="AL612" s="7"/>
      <c r="AM612" s="7"/>
    </row>
    <row r="613" ht="15.75" customHeight="1">
      <c r="D613" s="7"/>
      <c r="F613" s="187"/>
      <c r="G613" s="187"/>
      <c r="H613" s="187"/>
      <c r="I613" s="187"/>
      <c r="J613" s="187"/>
      <c r="K613" s="187"/>
      <c r="L613" s="187"/>
      <c r="M613" s="187"/>
      <c r="N613" s="187"/>
      <c r="O613" s="187"/>
      <c r="P613" s="187"/>
      <c r="Q613" s="187"/>
      <c r="R613" s="187"/>
      <c r="S613" s="187"/>
      <c r="T613" s="187"/>
      <c r="U613" s="187"/>
      <c r="AL613" s="7"/>
      <c r="AM613" s="7"/>
    </row>
    <row r="614" ht="15.75" customHeight="1">
      <c r="D614" s="7"/>
      <c r="F614" s="187"/>
      <c r="G614" s="187"/>
      <c r="H614" s="187"/>
      <c r="I614" s="187"/>
      <c r="J614" s="187"/>
      <c r="K614" s="187"/>
      <c r="L614" s="187"/>
      <c r="M614" s="187"/>
      <c r="N614" s="187"/>
      <c r="O614" s="187"/>
      <c r="P614" s="187"/>
      <c r="Q614" s="187"/>
      <c r="R614" s="187"/>
      <c r="S614" s="187"/>
      <c r="T614" s="187"/>
      <c r="U614" s="187"/>
      <c r="AL614" s="7"/>
      <c r="AM614" s="7"/>
    </row>
    <row r="615" ht="15.75" customHeight="1">
      <c r="D615" s="7"/>
      <c r="F615" s="187"/>
      <c r="G615" s="187"/>
      <c r="H615" s="187"/>
      <c r="I615" s="187"/>
      <c r="J615" s="187"/>
      <c r="K615" s="187"/>
      <c r="L615" s="187"/>
      <c r="M615" s="187"/>
      <c r="N615" s="187"/>
      <c r="O615" s="187"/>
      <c r="P615" s="187"/>
      <c r="Q615" s="187"/>
      <c r="R615" s="187"/>
      <c r="S615" s="187"/>
      <c r="T615" s="187"/>
      <c r="U615" s="187"/>
      <c r="AL615" s="7"/>
      <c r="AM615" s="7"/>
    </row>
    <row r="616" ht="15.75" customHeight="1">
      <c r="D616" s="7"/>
      <c r="F616" s="187"/>
      <c r="G616" s="187"/>
      <c r="H616" s="187"/>
      <c r="I616" s="187"/>
      <c r="J616" s="187"/>
      <c r="K616" s="187"/>
      <c r="L616" s="187"/>
      <c r="M616" s="187"/>
      <c r="N616" s="187"/>
      <c r="O616" s="187"/>
      <c r="P616" s="187"/>
      <c r="Q616" s="187"/>
      <c r="R616" s="187"/>
      <c r="S616" s="187"/>
      <c r="T616" s="187"/>
      <c r="U616" s="187"/>
      <c r="AL616" s="7"/>
      <c r="AM616" s="7"/>
    </row>
    <row r="617" ht="15.75" customHeight="1">
      <c r="D617" s="7"/>
      <c r="F617" s="187"/>
      <c r="G617" s="187"/>
      <c r="H617" s="187"/>
      <c r="I617" s="187"/>
      <c r="J617" s="187"/>
      <c r="K617" s="187"/>
      <c r="L617" s="187"/>
      <c r="M617" s="187"/>
      <c r="N617" s="187"/>
      <c r="O617" s="187"/>
      <c r="P617" s="187"/>
      <c r="Q617" s="187"/>
      <c r="R617" s="187"/>
      <c r="S617" s="187"/>
      <c r="T617" s="187"/>
      <c r="U617" s="187"/>
      <c r="AL617" s="7"/>
      <c r="AM617" s="7"/>
    </row>
    <row r="618" ht="15.75" customHeight="1">
      <c r="D618" s="7"/>
      <c r="F618" s="187"/>
      <c r="G618" s="187"/>
      <c r="H618" s="187"/>
      <c r="I618" s="187"/>
      <c r="J618" s="187"/>
      <c r="K618" s="187"/>
      <c r="L618" s="187"/>
      <c r="M618" s="187"/>
      <c r="N618" s="187"/>
      <c r="O618" s="187"/>
      <c r="P618" s="187"/>
      <c r="Q618" s="187"/>
      <c r="R618" s="187"/>
      <c r="S618" s="187"/>
      <c r="T618" s="187"/>
      <c r="U618" s="187"/>
      <c r="AL618" s="7"/>
      <c r="AM618" s="7"/>
    </row>
    <row r="619" ht="15.75" customHeight="1">
      <c r="D619" s="7"/>
      <c r="F619" s="187"/>
      <c r="G619" s="187"/>
      <c r="H619" s="187"/>
      <c r="I619" s="187"/>
      <c r="J619" s="187"/>
      <c r="K619" s="187"/>
      <c r="L619" s="187"/>
      <c r="M619" s="187"/>
      <c r="N619" s="187"/>
      <c r="O619" s="187"/>
      <c r="P619" s="187"/>
      <c r="Q619" s="187"/>
      <c r="R619" s="187"/>
      <c r="S619" s="187"/>
      <c r="T619" s="187"/>
      <c r="U619" s="187"/>
      <c r="AL619" s="7"/>
      <c r="AM619" s="7"/>
    </row>
    <row r="620" ht="15.75" customHeight="1">
      <c r="D620" s="7"/>
      <c r="F620" s="187"/>
      <c r="G620" s="187"/>
      <c r="H620" s="187"/>
      <c r="I620" s="187"/>
      <c r="J620" s="187"/>
      <c r="K620" s="187"/>
      <c r="L620" s="187"/>
      <c r="M620" s="187"/>
      <c r="N620" s="187"/>
      <c r="O620" s="187"/>
      <c r="P620" s="187"/>
      <c r="Q620" s="187"/>
      <c r="R620" s="187"/>
      <c r="S620" s="187"/>
      <c r="T620" s="187"/>
      <c r="U620" s="187"/>
      <c r="AL620" s="7"/>
      <c r="AM620" s="7"/>
    </row>
    <row r="621" ht="15.75" customHeight="1">
      <c r="D621" s="7"/>
      <c r="F621" s="187"/>
      <c r="G621" s="187"/>
      <c r="H621" s="187"/>
      <c r="I621" s="187"/>
      <c r="J621" s="187"/>
      <c r="K621" s="187"/>
      <c r="L621" s="187"/>
      <c r="M621" s="187"/>
      <c r="N621" s="187"/>
      <c r="O621" s="187"/>
      <c r="P621" s="187"/>
      <c r="Q621" s="187"/>
      <c r="R621" s="187"/>
      <c r="S621" s="187"/>
      <c r="T621" s="187"/>
      <c r="U621" s="187"/>
      <c r="AL621" s="7"/>
      <c r="AM621" s="7"/>
    </row>
    <row r="622" ht="15.75" customHeight="1">
      <c r="D622" s="7"/>
      <c r="F622" s="187"/>
      <c r="G622" s="187"/>
      <c r="H622" s="187"/>
      <c r="I622" s="187"/>
      <c r="J622" s="187"/>
      <c r="K622" s="187"/>
      <c r="L622" s="187"/>
      <c r="M622" s="187"/>
      <c r="N622" s="187"/>
      <c r="O622" s="187"/>
      <c r="P622" s="187"/>
      <c r="Q622" s="187"/>
      <c r="R622" s="187"/>
      <c r="S622" s="187"/>
      <c r="T622" s="187"/>
      <c r="U622" s="187"/>
      <c r="AL622" s="7"/>
      <c r="AM622" s="7"/>
    </row>
    <row r="623" ht="15.75" customHeight="1">
      <c r="D623" s="7"/>
      <c r="F623" s="187"/>
      <c r="G623" s="187"/>
      <c r="H623" s="187"/>
      <c r="I623" s="187"/>
      <c r="J623" s="187"/>
      <c r="K623" s="187"/>
      <c r="L623" s="187"/>
      <c r="M623" s="187"/>
      <c r="N623" s="187"/>
      <c r="O623" s="187"/>
      <c r="P623" s="187"/>
      <c r="Q623" s="187"/>
      <c r="R623" s="187"/>
      <c r="S623" s="187"/>
      <c r="T623" s="187"/>
      <c r="U623" s="187"/>
      <c r="AL623" s="7"/>
      <c r="AM623" s="7"/>
    </row>
    <row r="624" ht="15.75" customHeight="1">
      <c r="D624" s="7"/>
      <c r="F624" s="187"/>
      <c r="G624" s="187"/>
      <c r="H624" s="187"/>
      <c r="I624" s="187"/>
      <c r="J624" s="187"/>
      <c r="K624" s="187"/>
      <c r="L624" s="187"/>
      <c r="M624" s="187"/>
      <c r="N624" s="187"/>
      <c r="O624" s="187"/>
      <c r="P624" s="187"/>
      <c r="Q624" s="187"/>
      <c r="R624" s="187"/>
      <c r="S624" s="187"/>
      <c r="T624" s="187"/>
      <c r="U624" s="187"/>
      <c r="AL624" s="7"/>
      <c r="AM624" s="7"/>
    </row>
    <row r="625" ht="15.75" customHeight="1">
      <c r="D625" s="7"/>
      <c r="F625" s="187"/>
      <c r="G625" s="187"/>
      <c r="H625" s="187"/>
      <c r="I625" s="187"/>
      <c r="J625" s="187"/>
      <c r="K625" s="187"/>
      <c r="L625" s="187"/>
      <c r="M625" s="187"/>
      <c r="N625" s="187"/>
      <c r="O625" s="187"/>
      <c r="P625" s="187"/>
      <c r="Q625" s="187"/>
      <c r="R625" s="187"/>
      <c r="S625" s="187"/>
      <c r="T625" s="187"/>
      <c r="U625" s="187"/>
      <c r="AL625" s="7"/>
      <c r="AM625" s="7"/>
    </row>
    <row r="626" ht="15.75" customHeight="1">
      <c r="D626" s="7"/>
      <c r="F626" s="187"/>
      <c r="G626" s="187"/>
      <c r="H626" s="187"/>
      <c r="I626" s="187"/>
      <c r="J626" s="187"/>
      <c r="K626" s="187"/>
      <c r="L626" s="187"/>
      <c r="M626" s="187"/>
      <c r="N626" s="187"/>
      <c r="O626" s="187"/>
      <c r="P626" s="187"/>
      <c r="Q626" s="187"/>
      <c r="R626" s="187"/>
      <c r="S626" s="187"/>
      <c r="T626" s="187"/>
      <c r="U626" s="187"/>
      <c r="AL626" s="7"/>
      <c r="AM626" s="7"/>
    </row>
    <row r="627" ht="15.75" customHeight="1">
      <c r="D627" s="7"/>
      <c r="F627" s="187"/>
      <c r="G627" s="187"/>
      <c r="H627" s="187"/>
      <c r="I627" s="187"/>
      <c r="J627" s="187"/>
      <c r="K627" s="187"/>
      <c r="L627" s="187"/>
      <c r="M627" s="187"/>
      <c r="N627" s="187"/>
      <c r="O627" s="187"/>
      <c r="P627" s="187"/>
      <c r="Q627" s="187"/>
      <c r="R627" s="187"/>
      <c r="S627" s="187"/>
      <c r="T627" s="187"/>
      <c r="U627" s="187"/>
      <c r="AL627" s="7"/>
      <c r="AM627" s="7"/>
    </row>
    <row r="628" ht="15.75" customHeight="1">
      <c r="D628" s="7"/>
      <c r="F628" s="187"/>
      <c r="G628" s="187"/>
      <c r="H628" s="187"/>
      <c r="I628" s="187"/>
      <c r="J628" s="187"/>
      <c r="K628" s="187"/>
      <c r="L628" s="187"/>
      <c r="M628" s="187"/>
      <c r="N628" s="187"/>
      <c r="O628" s="187"/>
      <c r="P628" s="187"/>
      <c r="Q628" s="187"/>
      <c r="R628" s="187"/>
      <c r="S628" s="187"/>
      <c r="T628" s="187"/>
      <c r="U628" s="187"/>
      <c r="AL628" s="7"/>
      <c r="AM628" s="7"/>
    </row>
    <row r="629" ht="15.75" customHeight="1">
      <c r="D629" s="7"/>
      <c r="F629" s="187"/>
      <c r="G629" s="187"/>
      <c r="H629" s="187"/>
      <c r="I629" s="187"/>
      <c r="J629" s="187"/>
      <c r="K629" s="187"/>
      <c r="L629" s="187"/>
      <c r="M629" s="187"/>
      <c r="N629" s="187"/>
      <c r="O629" s="187"/>
      <c r="P629" s="187"/>
      <c r="Q629" s="187"/>
      <c r="R629" s="187"/>
      <c r="S629" s="187"/>
      <c r="T629" s="187"/>
      <c r="U629" s="187"/>
      <c r="AL629" s="7"/>
      <c r="AM629" s="7"/>
    </row>
    <row r="630" ht="15.75" customHeight="1">
      <c r="D630" s="7"/>
      <c r="F630" s="187"/>
      <c r="G630" s="187"/>
      <c r="H630" s="187"/>
      <c r="I630" s="187"/>
      <c r="J630" s="187"/>
      <c r="K630" s="187"/>
      <c r="L630" s="187"/>
      <c r="M630" s="187"/>
      <c r="N630" s="187"/>
      <c r="O630" s="187"/>
      <c r="P630" s="187"/>
      <c r="Q630" s="187"/>
      <c r="R630" s="187"/>
      <c r="S630" s="187"/>
      <c r="T630" s="187"/>
      <c r="U630" s="187"/>
      <c r="AL630" s="7"/>
      <c r="AM630" s="7"/>
    </row>
    <row r="631" ht="15.75" customHeight="1">
      <c r="D631" s="7"/>
      <c r="F631" s="187"/>
      <c r="G631" s="187"/>
      <c r="H631" s="187"/>
      <c r="I631" s="187"/>
      <c r="J631" s="187"/>
      <c r="K631" s="187"/>
      <c r="L631" s="187"/>
      <c r="M631" s="187"/>
      <c r="N631" s="187"/>
      <c r="O631" s="187"/>
      <c r="P631" s="187"/>
      <c r="Q631" s="187"/>
      <c r="R631" s="187"/>
      <c r="S631" s="187"/>
      <c r="T631" s="187"/>
      <c r="U631" s="187"/>
      <c r="AL631" s="7"/>
      <c r="AM631" s="7"/>
    </row>
    <row r="632" ht="15.75" customHeight="1">
      <c r="D632" s="7"/>
      <c r="F632" s="187"/>
      <c r="G632" s="187"/>
      <c r="H632" s="187"/>
      <c r="I632" s="187"/>
      <c r="J632" s="187"/>
      <c r="K632" s="187"/>
      <c r="L632" s="187"/>
      <c r="M632" s="187"/>
      <c r="N632" s="187"/>
      <c r="O632" s="187"/>
      <c r="P632" s="187"/>
      <c r="Q632" s="187"/>
      <c r="R632" s="187"/>
      <c r="S632" s="187"/>
      <c r="T632" s="187"/>
      <c r="U632" s="187"/>
      <c r="AL632" s="7"/>
      <c r="AM632" s="7"/>
    </row>
    <row r="633" ht="15.75" customHeight="1">
      <c r="D633" s="7"/>
      <c r="F633" s="187"/>
      <c r="G633" s="187"/>
      <c r="H633" s="187"/>
      <c r="I633" s="187"/>
      <c r="J633" s="187"/>
      <c r="K633" s="187"/>
      <c r="L633" s="187"/>
      <c r="M633" s="187"/>
      <c r="N633" s="187"/>
      <c r="O633" s="187"/>
      <c r="P633" s="187"/>
      <c r="Q633" s="187"/>
      <c r="R633" s="187"/>
      <c r="S633" s="187"/>
      <c r="T633" s="187"/>
      <c r="U633" s="187"/>
      <c r="AL633" s="7"/>
      <c r="AM633" s="7"/>
    </row>
    <row r="634" ht="15.75" customHeight="1">
      <c r="D634" s="7"/>
      <c r="F634" s="187"/>
      <c r="G634" s="187"/>
      <c r="H634" s="187"/>
      <c r="I634" s="187"/>
      <c r="J634" s="187"/>
      <c r="K634" s="187"/>
      <c r="L634" s="187"/>
      <c r="M634" s="187"/>
      <c r="N634" s="187"/>
      <c r="O634" s="187"/>
      <c r="P634" s="187"/>
      <c r="Q634" s="187"/>
      <c r="R634" s="187"/>
      <c r="S634" s="187"/>
      <c r="T634" s="187"/>
      <c r="U634" s="187"/>
      <c r="AL634" s="7"/>
      <c r="AM634" s="7"/>
    </row>
    <row r="635" ht="15.75" customHeight="1">
      <c r="D635" s="7"/>
      <c r="F635" s="187"/>
      <c r="G635" s="187"/>
      <c r="H635" s="187"/>
      <c r="I635" s="187"/>
      <c r="J635" s="187"/>
      <c r="K635" s="187"/>
      <c r="L635" s="187"/>
      <c r="M635" s="187"/>
      <c r="N635" s="187"/>
      <c r="O635" s="187"/>
      <c r="P635" s="187"/>
      <c r="Q635" s="187"/>
      <c r="R635" s="187"/>
      <c r="S635" s="187"/>
      <c r="T635" s="187"/>
      <c r="U635" s="187"/>
      <c r="AL635" s="7"/>
      <c r="AM635" s="7"/>
    </row>
    <row r="636" ht="15.75" customHeight="1">
      <c r="D636" s="7"/>
      <c r="F636" s="187"/>
      <c r="G636" s="187"/>
      <c r="H636" s="187"/>
      <c r="I636" s="187"/>
      <c r="J636" s="187"/>
      <c r="K636" s="187"/>
      <c r="L636" s="187"/>
      <c r="M636" s="187"/>
      <c r="N636" s="187"/>
      <c r="O636" s="187"/>
      <c r="P636" s="187"/>
      <c r="Q636" s="187"/>
      <c r="R636" s="187"/>
      <c r="S636" s="187"/>
      <c r="T636" s="187"/>
      <c r="U636" s="187"/>
      <c r="AL636" s="7"/>
      <c r="AM636" s="7"/>
    </row>
    <row r="637" ht="15.75" customHeight="1">
      <c r="D637" s="7"/>
      <c r="F637" s="187"/>
      <c r="G637" s="187"/>
      <c r="H637" s="187"/>
      <c r="I637" s="187"/>
      <c r="J637" s="187"/>
      <c r="K637" s="187"/>
      <c r="L637" s="187"/>
      <c r="M637" s="187"/>
      <c r="N637" s="187"/>
      <c r="O637" s="187"/>
      <c r="P637" s="187"/>
      <c r="Q637" s="187"/>
      <c r="R637" s="187"/>
      <c r="S637" s="187"/>
      <c r="T637" s="187"/>
      <c r="U637" s="187"/>
      <c r="AL637" s="7"/>
      <c r="AM637" s="7"/>
    </row>
    <row r="638" ht="15.75" customHeight="1">
      <c r="D638" s="7"/>
      <c r="F638" s="187"/>
      <c r="G638" s="187"/>
      <c r="H638" s="187"/>
      <c r="I638" s="187"/>
      <c r="J638" s="187"/>
      <c r="K638" s="187"/>
      <c r="L638" s="187"/>
      <c r="M638" s="187"/>
      <c r="N638" s="187"/>
      <c r="O638" s="187"/>
      <c r="P638" s="187"/>
      <c r="Q638" s="187"/>
      <c r="R638" s="187"/>
      <c r="S638" s="187"/>
      <c r="T638" s="187"/>
      <c r="U638" s="187"/>
      <c r="AL638" s="7"/>
      <c r="AM638" s="7"/>
    </row>
    <row r="639" ht="15.75" customHeight="1">
      <c r="D639" s="7"/>
      <c r="F639" s="187"/>
      <c r="G639" s="187"/>
      <c r="H639" s="187"/>
      <c r="I639" s="187"/>
      <c r="J639" s="187"/>
      <c r="K639" s="187"/>
      <c r="L639" s="187"/>
      <c r="M639" s="187"/>
      <c r="N639" s="187"/>
      <c r="O639" s="187"/>
      <c r="P639" s="187"/>
      <c r="Q639" s="187"/>
      <c r="R639" s="187"/>
      <c r="S639" s="187"/>
      <c r="T639" s="187"/>
      <c r="U639" s="187"/>
      <c r="AL639" s="7"/>
      <c r="AM639" s="7"/>
    </row>
    <row r="640" ht="15.75" customHeight="1">
      <c r="D640" s="7"/>
      <c r="F640" s="187"/>
      <c r="G640" s="187"/>
      <c r="H640" s="187"/>
      <c r="I640" s="187"/>
      <c r="J640" s="187"/>
      <c r="K640" s="187"/>
      <c r="L640" s="187"/>
      <c r="M640" s="187"/>
      <c r="N640" s="187"/>
      <c r="O640" s="187"/>
      <c r="P640" s="187"/>
      <c r="Q640" s="187"/>
      <c r="R640" s="187"/>
      <c r="S640" s="187"/>
      <c r="T640" s="187"/>
      <c r="U640" s="187"/>
      <c r="AL640" s="7"/>
      <c r="AM640" s="7"/>
    </row>
    <row r="641" ht="15.75" customHeight="1">
      <c r="D641" s="7"/>
      <c r="F641" s="187"/>
      <c r="G641" s="187"/>
      <c r="H641" s="187"/>
      <c r="I641" s="187"/>
      <c r="J641" s="187"/>
      <c r="K641" s="187"/>
      <c r="L641" s="187"/>
      <c r="M641" s="187"/>
      <c r="N641" s="187"/>
      <c r="O641" s="187"/>
      <c r="P641" s="187"/>
      <c r="Q641" s="187"/>
      <c r="R641" s="187"/>
      <c r="S641" s="187"/>
      <c r="T641" s="187"/>
      <c r="U641" s="187"/>
      <c r="AL641" s="7"/>
      <c r="AM641" s="7"/>
    </row>
    <row r="642" ht="15.75" customHeight="1">
      <c r="D642" s="7"/>
      <c r="F642" s="187"/>
      <c r="G642" s="187"/>
      <c r="H642" s="187"/>
      <c r="I642" s="187"/>
      <c r="J642" s="187"/>
      <c r="K642" s="187"/>
      <c r="L642" s="187"/>
      <c r="M642" s="187"/>
      <c r="N642" s="187"/>
      <c r="O642" s="187"/>
      <c r="P642" s="187"/>
      <c r="Q642" s="187"/>
      <c r="R642" s="187"/>
      <c r="S642" s="187"/>
      <c r="T642" s="187"/>
      <c r="U642" s="187"/>
      <c r="AL642" s="7"/>
      <c r="AM642" s="7"/>
    </row>
    <row r="643" ht="15.75" customHeight="1">
      <c r="D643" s="7"/>
      <c r="F643" s="187"/>
      <c r="G643" s="187"/>
      <c r="H643" s="187"/>
      <c r="I643" s="187"/>
      <c r="J643" s="187"/>
      <c r="K643" s="187"/>
      <c r="L643" s="187"/>
      <c r="M643" s="187"/>
      <c r="N643" s="187"/>
      <c r="O643" s="187"/>
      <c r="P643" s="187"/>
      <c r="Q643" s="187"/>
      <c r="R643" s="187"/>
      <c r="S643" s="187"/>
      <c r="T643" s="187"/>
      <c r="U643" s="187"/>
      <c r="AL643" s="7"/>
      <c r="AM643" s="7"/>
    </row>
    <row r="644" ht="15.75" customHeight="1">
      <c r="D644" s="7"/>
      <c r="F644" s="187"/>
      <c r="G644" s="187"/>
      <c r="H644" s="187"/>
      <c r="I644" s="187"/>
      <c r="J644" s="187"/>
      <c r="K644" s="187"/>
      <c r="L644" s="187"/>
      <c r="M644" s="187"/>
      <c r="N644" s="187"/>
      <c r="O644" s="187"/>
      <c r="P644" s="187"/>
      <c r="Q644" s="187"/>
      <c r="R644" s="187"/>
      <c r="S644" s="187"/>
      <c r="T644" s="187"/>
      <c r="U644" s="187"/>
      <c r="AL644" s="7"/>
      <c r="AM644" s="7"/>
    </row>
    <row r="645" ht="15.75" customHeight="1">
      <c r="D645" s="7"/>
      <c r="F645" s="187"/>
      <c r="G645" s="187"/>
      <c r="H645" s="187"/>
      <c r="I645" s="187"/>
      <c r="J645" s="187"/>
      <c r="K645" s="187"/>
      <c r="L645" s="187"/>
      <c r="M645" s="187"/>
      <c r="N645" s="187"/>
      <c r="O645" s="187"/>
      <c r="P645" s="187"/>
      <c r="Q645" s="187"/>
      <c r="R645" s="187"/>
      <c r="S645" s="187"/>
      <c r="T645" s="187"/>
      <c r="U645" s="187"/>
      <c r="AL645" s="7"/>
      <c r="AM645" s="7"/>
    </row>
    <row r="646" ht="15.75" customHeight="1">
      <c r="D646" s="7"/>
      <c r="F646" s="187"/>
      <c r="G646" s="187"/>
      <c r="H646" s="187"/>
      <c r="I646" s="187"/>
      <c r="J646" s="187"/>
      <c r="K646" s="187"/>
      <c r="L646" s="187"/>
      <c r="M646" s="187"/>
      <c r="N646" s="187"/>
      <c r="O646" s="187"/>
      <c r="P646" s="187"/>
      <c r="Q646" s="187"/>
      <c r="R646" s="187"/>
      <c r="S646" s="187"/>
      <c r="T646" s="187"/>
      <c r="U646" s="187"/>
      <c r="AL646" s="7"/>
      <c r="AM646" s="7"/>
    </row>
    <row r="647" ht="15.75" customHeight="1">
      <c r="D647" s="7"/>
      <c r="F647" s="187"/>
      <c r="G647" s="187"/>
      <c r="H647" s="187"/>
      <c r="I647" s="187"/>
      <c r="J647" s="187"/>
      <c r="K647" s="187"/>
      <c r="L647" s="187"/>
      <c r="M647" s="187"/>
      <c r="N647" s="187"/>
      <c r="O647" s="187"/>
      <c r="P647" s="187"/>
      <c r="Q647" s="187"/>
      <c r="R647" s="187"/>
      <c r="S647" s="187"/>
      <c r="T647" s="187"/>
      <c r="U647" s="187"/>
      <c r="AL647" s="7"/>
      <c r="AM647" s="7"/>
    </row>
    <row r="648" ht="15.75" customHeight="1">
      <c r="D648" s="7"/>
      <c r="F648" s="187"/>
      <c r="G648" s="187"/>
      <c r="H648" s="187"/>
      <c r="I648" s="187"/>
      <c r="J648" s="187"/>
      <c r="K648" s="187"/>
      <c r="L648" s="187"/>
      <c r="M648" s="187"/>
      <c r="N648" s="187"/>
      <c r="O648" s="187"/>
      <c r="P648" s="187"/>
      <c r="Q648" s="187"/>
      <c r="R648" s="187"/>
      <c r="S648" s="187"/>
      <c r="T648" s="187"/>
      <c r="U648" s="187"/>
      <c r="AL648" s="7"/>
      <c r="AM648" s="7"/>
    </row>
    <row r="649" ht="15.75" customHeight="1">
      <c r="D649" s="7"/>
      <c r="F649" s="187"/>
      <c r="G649" s="187"/>
      <c r="H649" s="187"/>
      <c r="I649" s="187"/>
      <c r="J649" s="187"/>
      <c r="K649" s="187"/>
      <c r="L649" s="187"/>
      <c r="M649" s="187"/>
      <c r="N649" s="187"/>
      <c r="O649" s="187"/>
      <c r="P649" s="187"/>
      <c r="Q649" s="187"/>
      <c r="R649" s="187"/>
      <c r="S649" s="187"/>
      <c r="T649" s="187"/>
      <c r="U649" s="187"/>
      <c r="AL649" s="7"/>
      <c r="AM649" s="7"/>
    </row>
    <row r="650" ht="15.75" customHeight="1">
      <c r="D650" s="7"/>
      <c r="F650" s="187"/>
      <c r="G650" s="187"/>
      <c r="H650" s="187"/>
      <c r="I650" s="187"/>
      <c r="J650" s="187"/>
      <c r="K650" s="187"/>
      <c r="L650" s="187"/>
      <c r="M650" s="187"/>
      <c r="N650" s="187"/>
      <c r="O650" s="187"/>
      <c r="P650" s="187"/>
      <c r="Q650" s="187"/>
      <c r="R650" s="187"/>
      <c r="S650" s="187"/>
      <c r="T650" s="187"/>
      <c r="U650" s="187"/>
      <c r="AL650" s="7"/>
      <c r="AM650" s="7"/>
    </row>
    <row r="651" ht="15.75" customHeight="1">
      <c r="D651" s="7"/>
      <c r="F651" s="187"/>
      <c r="G651" s="187"/>
      <c r="H651" s="187"/>
      <c r="I651" s="187"/>
      <c r="J651" s="187"/>
      <c r="K651" s="187"/>
      <c r="L651" s="187"/>
      <c r="M651" s="187"/>
      <c r="N651" s="187"/>
      <c r="O651" s="187"/>
      <c r="P651" s="187"/>
      <c r="Q651" s="187"/>
      <c r="R651" s="187"/>
      <c r="S651" s="187"/>
      <c r="T651" s="187"/>
      <c r="U651" s="187"/>
      <c r="AL651" s="7"/>
      <c r="AM651" s="7"/>
    </row>
    <row r="652" ht="15.75" customHeight="1">
      <c r="D652" s="7"/>
      <c r="F652" s="187"/>
      <c r="G652" s="187"/>
      <c r="H652" s="187"/>
      <c r="I652" s="187"/>
      <c r="J652" s="187"/>
      <c r="K652" s="187"/>
      <c r="L652" s="187"/>
      <c r="M652" s="187"/>
      <c r="N652" s="187"/>
      <c r="O652" s="187"/>
      <c r="P652" s="187"/>
      <c r="Q652" s="187"/>
      <c r="R652" s="187"/>
      <c r="S652" s="187"/>
      <c r="T652" s="187"/>
      <c r="U652" s="187"/>
      <c r="AL652" s="7"/>
      <c r="AM652" s="7"/>
    </row>
    <row r="653" ht="15.75" customHeight="1">
      <c r="D653" s="7"/>
      <c r="F653" s="187"/>
      <c r="G653" s="187"/>
      <c r="H653" s="187"/>
      <c r="I653" s="187"/>
      <c r="J653" s="187"/>
      <c r="K653" s="187"/>
      <c r="L653" s="187"/>
      <c r="M653" s="187"/>
      <c r="N653" s="187"/>
      <c r="O653" s="187"/>
      <c r="P653" s="187"/>
      <c r="Q653" s="187"/>
      <c r="R653" s="187"/>
      <c r="S653" s="187"/>
      <c r="T653" s="187"/>
      <c r="U653" s="187"/>
      <c r="AL653" s="7"/>
      <c r="AM653" s="7"/>
    </row>
    <row r="654" ht="15.75" customHeight="1">
      <c r="D654" s="7"/>
      <c r="F654" s="187"/>
      <c r="G654" s="187"/>
      <c r="H654" s="187"/>
      <c r="I654" s="187"/>
      <c r="J654" s="187"/>
      <c r="K654" s="187"/>
      <c r="L654" s="187"/>
      <c r="M654" s="187"/>
      <c r="N654" s="187"/>
      <c r="O654" s="187"/>
      <c r="P654" s="187"/>
      <c r="Q654" s="187"/>
      <c r="R654" s="187"/>
      <c r="S654" s="187"/>
      <c r="T654" s="187"/>
      <c r="U654" s="187"/>
      <c r="AL654" s="7"/>
      <c r="AM654" s="7"/>
    </row>
    <row r="655" ht="15.75" customHeight="1">
      <c r="D655" s="7"/>
      <c r="F655" s="187"/>
      <c r="G655" s="187"/>
      <c r="H655" s="187"/>
      <c r="I655" s="187"/>
      <c r="J655" s="187"/>
      <c r="K655" s="187"/>
      <c r="L655" s="187"/>
      <c r="M655" s="187"/>
      <c r="N655" s="187"/>
      <c r="O655" s="187"/>
      <c r="P655" s="187"/>
      <c r="Q655" s="187"/>
      <c r="R655" s="187"/>
      <c r="S655" s="187"/>
      <c r="T655" s="187"/>
      <c r="U655" s="187"/>
      <c r="AL655" s="7"/>
      <c r="AM655" s="7"/>
    </row>
    <row r="656" ht="15.75" customHeight="1">
      <c r="D656" s="7"/>
      <c r="F656" s="187"/>
      <c r="G656" s="187"/>
      <c r="H656" s="187"/>
      <c r="I656" s="187"/>
      <c r="J656" s="187"/>
      <c r="K656" s="187"/>
      <c r="L656" s="187"/>
      <c r="M656" s="187"/>
      <c r="N656" s="187"/>
      <c r="O656" s="187"/>
      <c r="P656" s="187"/>
      <c r="Q656" s="187"/>
      <c r="R656" s="187"/>
      <c r="S656" s="187"/>
      <c r="T656" s="187"/>
      <c r="U656" s="187"/>
      <c r="AL656" s="7"/>
      <c r="AM656" s="7"/>
    </row>
    <row r="657" ht="15.75" customHeight="1">
      <c r="D657" s="7"/>
      <c r="F657" s="187"/>
      <c r="G657" s="187"/>
      <c r="H657" s="187"/>
      <c r="I657" s="187"/>
      <c r="J657" s="187"/>
      <c r="K657" s="187"/>
      <c r="L657" s="187"/>
      <c r="M657" s="187"/>
      <c r="N657" s="187"/>
      <c r="O657" s="187"/>
      <c r="P657" s="187"/>
      <c r="Q657" s="187"/>
      <c r="R657" s="187"/>
      <c r="S657" s="187"/>
      <c r="T657" s="187"/>
      <c r="U657" s="187"/>
      <c r="AL657" s="7"/>
      <c r="AM657" s="7"/>
    </row>
    <row r="658" ht="15.75" customHeight="1">
      <c r="D658" s="7"/>
      <c r="F658" s="187"/>
      <c r="G658" s="187"/>
      <c r="H658" s="187"/>
      <c r="I658" s="187"/>
      <c r="J658" s="187"/>
      <c r="K658" s="187"/>
      <c r="L658" s="187"/>
      <c r="M658" s="187"/>
      <c r="N658" s="187"/>
      <c r="O658" s="187"/>
      <c r="P658" s="187"/>
      <c r="Q658" s="187"/>
      <c r="R658" s="187"/>
      <c r="S658" s="187"/>
      <c r="T658" s="187"/>
      <c r="U658" s="187"/>
      <c r="AL658" s="7"/>
      <c r="AM658" s="7"/>
    </row>
    <row r="659" ht="15.75" customHeight="1">
      <c r="D659" s="7"/>
      <c r="F659" s="187"/>
      <c r="G659" s="187"/>
      <c r="H659" s="187"/>
      <c r="I659" s="187"/>
      <c r="J659" s="187"/>
      <c r="K659" s="187"/>
      <c r="L659" s="187"/>
      <c r="M659" s="187"/>
      <c r="N659" s="187"/>
      <c r="O659" s="187"/>
      <c r="P659" s="187"/>
      <c r="Q659" s="187"/>
      <c r="R659" s="187"/>
      <c r="S659" s="187"/>
      <c r="T659" s="187"/>
      <c r="U659" s="187"/>
      <c r="AL659" s="7"/>
      <c r="AM659" s="7"/>
    </row>
    <row r="660" ht="15.75" customHeight="1">
      <c r="D660" s="7"/>
      <c r="F660" s="187"/>
      <c r="G660" s="187"/>
      <c r="H660" s="187"/>
      <c r="I660" s="187"/>
      <c r="J660" s="187"/>
      <c r="K660" s="187"/>
      <c r="L660" s="187"/>
      <c r="M660" s="187"/>
      <c r="N660" s="187"/>
      <c r="O660" s="187"/>
      <c r="P660" s="187"/>
      <c r="Q660" s="187"/>
      <c r="R660" s="187"/>
      <c r="S660" s="187"/>
      <c r="T660" s="187"/>
      <c r="U660" s="187"/>
      <c r="AL660" s="7"/>
      <c r="AM660" s="7"/>
    </row>
    <row r="661" ht="15.75" customHeight="1">
      <c r="D661" s="7"/>
      <c r="F661" s="187"/>
      <c r="G661" s="187"/>
      <c r="H661" s="187"/>
      <c r="I661" s="187"/>
      <c r="J661" s="187"/>
      <c r="K661" s="187"/>
      <c r="L661" s="187"/>
      <c r="M661" s="187"/>
      <c r="N661" s="187"/>
      <c r="O661" s="187"/>
      <c r="P661" s="187"/>
      <c r="Q661" s="187"/>
      <c r="R661" s="187"/>
      <c r="S661" s="187"/>
      <c r="T661" s="187"/>
      <c r="U661" s="187"/>
      <c r="AL661" s="7"/>
      <c r="AM661" s="7"/>
    </row>
    <row r="662" ht="15.75" customHeight="1">
      <c r="D662" s="7"/>
      <c r="F662" s="187"/>
      <c r="G662" s="187"/>
      <c r="H662" s="187"/>
      <c r="I662" s="187"/>
      <c r="J662" s="187"/>
      <c r="K662" s="187"/>
      <c r="L662" s="187"/>
      <c r="M662" s="187"/>
      <c r="N662" s="187"/>
      <c r="O662" s="187"/>
      <c r="P662" s="187"/>
      <c r="Q662" s="187"/>
      <c r="R662" s="187"/>
      <c r="S662" s="187"/>
      <c r="T662" s="187"/>
      <c r="U662" s="187"/>
      <c r="AL662" s="7"/>
      <c r="AM662" s="7"/>
    </row>
    <row r="663" ht="15.75" customHeight="1">
      <c r="D663" s="7"/>
      <c r="F663" s="187"/>
      <c r="G663" s="187"/>
      <c r="H663" s="187"/>
      <c r="I663" s="187"/>
      <c r="J663" s="187"/>
      <c r="K663" s="187"/>
      <c r="L663" s="187"/>
      <c r="M663" s="187"/>
      <c r="N663" s="187"/>
      <c r="O663" s="187"/>
      <c r="P663" s="187"/>
      <c r="Q663" s="187"/>
      <c r="R663" s="187"/>
      <c r="S663" s="187"/>
      <c r="T663" s="187"/>
      <c r="U663" s="187"/>
      <c r="AL663" s="7"/>
      <c r="AM663" s="7"/>
    </row>
    <row r="664" ht="15.75" customHeight="1">
      <c r="D664" s="7"/>
      <c r="F664" s="187"/>
      <c r="G664" s="187"/>
      <c r="H664" s="187"/>
      <c r="I664" s="187"/>
      <c r="J664" s="187"/>
      <c r="K664" s="187"/>
      <c r="L664" s="187"/>
      <c r="M664" s="187"/>
      <c r="N664" s="187"/>
      <c r="O664" s="187"/>
      <c r="P664" s="187"/>
      <c r="Q664" s="187"/>
      <c r="R664" s="187"/>
      <c r="S664" s="187"/>
      <c r="T664" s="187"/>
      <c r="U664" s="187"/>
      <c r="AL664" s="7"/>
      <c r="AM664" s="7"/>
    </row>
    <row r="665" ht="15.75" customHeight="1">
      <c r="D665" s="7"/>
      <c r="F665" s="187"/>
      <c r="G665" s="187"/>
      <c r="H665" s="187"/>
      <c r="I665" s="187"/>
      <c r="J665" s="187"/>
      <c r="K665" s="187"/>
      <c r="L665" s="187"/>
      <c r="M665" s="187"/>
      <c r="N665" s="187"/>
      <c r="O665" s="187"/>
      <c r="P665" s="187"/>
      <c r="Q665" s="187"/>
      <c r="R665" s="187"/>
      <c r="S665" s="187"/>
      <c r="T665" s="187"/>
      <c r="U665" s="187"/>
      <c r="AL665" s="7"/>
      <c r="AM665" s="7"/>
    </row>
    <row r="666" ht="15.75" customHeight="1">
      <c r="D666" s="7"/>
      <c r="F666" s="187"/>
      <c r="G666" s="187"/>
      <c r="H666" s="187"/>
      <c r="I666" s="187"/>
      <c r="J666" s="187"/>
      <c r="K666" s="187"/>
      <c r="L666" s="187"/>
      <c r="M666" s="187"/>
      <c r="N666" s="187"/>
      <c r="O666" s="187"/>
      <c r="P666" s="187"/>
      <c r="Q666" s="187"/>
      <c r="R666" s="187"/>
      <c r="S666" s="187"/>
      <c r="T666" s="187"/>
      <c r="U666" s="187"/>
      <c r="AL666" s="7"/>
      <c r="AM666" s="7"/>
    </row>
    <row r="667" ht="15.75" customHeight="1">
      <c r="D667" s="7"/>
      <c r="F667" s="187"/>
      <c r="G667" s="187"/>
      <c r="H667" s="187"/>
      <c r="I667" s="187"/>
      <c r="J667" s="187"/>
      <c r="K667" s="187"/>
      <c r="L667" s="187"/>
      <c r="M667" s="187"/>
      <c r="N667" s="187"/>
      <c r="O667" s="187"/>
      <c r="P667" s="187"/>
      <c r="Q667" s="187"/>
      <c r="R667" s="187"/>
      <c r="S667" s="187"/>
      <c r="T667" s="187"/>
      <c r="U667" s="187"/>
      <c r="AL667" s="7"/>
      <c r="AM667" s="7"/>
    </row>
    <row r="668" ht="15.75" customHeight="1">
      <c r="D668" s="7"/>
      <c r="F668" s="187"/>
      <c r="G668" s="187"/>
      <c r="H668" s="187"/>
      <c r="I668" s="187"/>
      <c r="J668" s="187"/>
      <c r="K668" s="187"/>
      <c r="L668" s="187"/>
      <c r="M668" s="187"/>
      <c r="N668" s="187"/>
      <c r="O668" s="187"/>
      <c r="P668" s="187"/>
      <c r="Q668" s="187"/>
      <c r="R668" s="187"/>
      <c r="S668" s="187"/>
      <c r="T668" s="187"/>
      <c r="U668" s="187"/>
      <c r="AL668" s="7"/>
      <c r="AM668" s="7"/>
    </row>
    <row r="669" ht="15.75" customHeight="1">
      <c r="D669" s="7"/>
      <c r="F669" s="187"/>
      <c r="G669" s="187"/>
      <c r="H669" s="187"/>
      <c r="I669" s="187"/>
      <c r="J669" s="187"/>
      <c r="K669" s="187"/>
      <c r="L669" s="187"/>
      <c r="M669" s="187"/>
      <c r="N669" s="187"/>
      <c r="O669" s="187"/>
      <c r="P669" s="187"/>
      <c r="Q669" s="187"/>
      <c r="R669" s="187"/>
      <c r="S669" s="187"/>
      <c r="T669" s="187"/>
      <c r="U669" s="187"/>
      <c r="AL669" s="7"/>
      <c r="AM669" s="7"/>
    </row>
    <row r="670" ht="15.75" customHeight="1">
      <c r="D670" s="7"/>
      <c r="F670" s="187"/>
      <c r="G670" s="187"/>
      <c r="H670" s="187"/>
      <c r="I670" s="187"/>
      <c r="J670" s="187"/>
      <c r="K670" s="187"/>
      <c r="L670" s="187"/>
      <c r="M670" s="187"/>
      <c r="N670" s="187"/>
      <c r="O670" s="187"/>
      <c r="P670" s="187"/>
      <c r="Q670" s="187"/>
      <c r="R670" s="187"/>
      <c r="S670" s="187"/>
      <c r="T670" s="187"/>
      <c r="U670" s="187"/>
      <c r="AL670" s="7"/>
      <c r="AM670" s="7"/>
    </row>
    <row r="671" ht="15.75" customHeight="1">
      <c r="D671" s="7"/>
      <c r="F671" s="187"/>
      <c r="G671" s="187"/>
      <c r="H671" s="187"/>
      <c r="I671" s="187"/>
      <c r="J671" s="187"/>
      <c r="K671" s="187"/>
      <c r="L671" s="187"/>
      <c r="M671" s="187"/>
      <c r="N671" s="187"/>
      <c r="O671" s="187"/>
      <c r="P671" s="187"/>
      <c r="Q671" s="187"/>
      <c r="R671" s="187"/>
      <c r="S671" s="187"/>
      <c r="T671" s="187"/>
      <c r="U671" s="187"/>
      <c r="AL671" s="7"/>
      <c r="AM671" s="7"/>
    </row>
    <row r="672" ht="15.75" customHeight="1">
      <c r="D672" s="7"/>
      <c r="F672" s="187"/>
      <c r="G672" s="187"/>
      <c r="H672" s="187"/>
      <c r="I672" s="187"/>
      <c r="J672" s="187"/>
      <c r="K672" s="187"/>
      <c r="L672" s="187"/>
      <c r="M672" s="187"/>
      <c r="N672" s="187"/>
      <c r="O672" s="187"/>
      <c r="P672" s="187"/>
      <c r="Q672" s="187"/>
      <c r="R672" s="187"/>
      <c r="S672" s="187"/>
      <c r="T672" s="187"/>
      <c r="U672" s="187"/>
      <c r="AL672" s="7"/>
      <c r="AM672" s="7"/>
    </row>
    <row r="673" ht="15.75" customHeight="1">
      <c r="D673" s="7"/>
      <c r="F673" s="187"/>
      <c r="G673" s="187"/>
      <c r="H673" s="187"/>
      <c r="I673" s="187"/>
      <c r="J673" s="187"/>
      <c r="K673" s="187"/>
      <c r="L673" s="187"/>
      <c r="M673" s="187"/>
      <c r="N673" s="187"/>
      <c r="O673" s="187"/>
      <c r="P673" s="187"/>
      <c r="Q673" s="187"/>
      <c r="R673" s="187"/>
      <c r="S673" s="187"/>
      <c r="T673" s="187"/>
      <c r="U673" s="187"/>
      <c r="AL673" s="7"/>
      <c r="AM673" s="7"/>
    </row>
    <row r="674" ht="15.75" customHeight="1">
      <c r="D674" s="7"/>
      <c r="F674" s="187"/>
      <c r="G674" s="187"/>
      <c r="H674" s="187"/>
      <c r="I674" s="187"/>
      <c r="J674" s="187"/>
      <c r="K674" s="187"/>
      <c r="L674" s="187"/>
      <c r="M674" s="187"/>
      <c r="N674" s="187"/>
      <c r="O674" s="187"/>
      <c r="P674" s="187"/>
      <c r="Q674" s="187"/>
      <c r="R674" s="187"/>
      <c r="S674" s="187"/>
      <c r="T674" s="187"/>
      <c r="U674" s="187"/>
      <c r="AL674" s="7"/>
      <c r="AM674" s="7"/>
    </row>
    <row r="675" ht="15.75" customHeight="1">
      <c r="D675" s="7"/>
      <c r="F675" s="187"/>
      <c r="G675" s="187"/>
      <c r="H675" s="187"/>
      <c r="I675" s="187"/>
      <c r="J675" s="187"/>
      <c r="K675" s="187"/>
      <c r="L675" s="187"/>
      <c r="M675" s="187"/>
      <c r="N675" s="187"/>
      <c r="O675" s="187"/>
      <c r="P675" s="187"/>
      <c r="Q675" s="187"/>
      <c r="R675" s="187"/>
      <c r="S675" s="187"/>
      <c r="T675" s="187"/>
      <c r="U675" s="187"/>
      <c r="AL675" s="7"/>
      <c r="AM675" s="7"/>
    </row>
    <row r="676" ht="15.75" customHeight="1">
      <c r="D676" s="7"/>
      <c r="F676" s="187"/>
      <c r="G676" s="187"/>
      <c r="H676" s="187"/>
      <c r="I676" s="187"/>
      <c r="J676" s="187"/>
      <c r="K676" s="187"/>
      <c r="L676" s="187"/>
      <c r="M676" s="187"/>
      <c r="N676" s="187"/>
      <c r="O676" s="187"/>
      <c r="P676" s="187"/>
      <c r="Q676" s="187"/>
      <c r="R676" s="187"/>
      <c r="S676" s="187"/>
      <c r="T676" s="187"/>
      <c r="U676" s="187"/>
      <c r="AL676" s="7"/>
      <c r="AM676" s="7"/>
    </row>
    <row r="677" ht="15.75" customHeight="1">
      <c r="D677" s="7"/>
      <c r="F677" s="187"/>
      <c r="G677" s="187"/>
      <c r="H677" s="187"/>
      <c r="I677" s="187"/>
      <c r="J677" s="187"/>
      <c r="K677" s="187"/>
      <c r="L677" s="187"/>
      <c r="M677" s="187"/>
      <c r="N677" s="187"/>
      <c r="O677" s="187"/>
      <c r="P677" s="187"/>
      <c r="Q677" s="187"/>
      <c r="R677" s="187"/>
      <c r="S677" s="187"/>
      <c r="T677" s="187"/>
      <c r="U677" s="187"/>
      <c r="AL677" s="7"/>
      <c r="AM677" s="7"/>
    </row>
    <row r="678" ht="15.75" customHeight="1">
      <c r="D678" s="7"/>
      <c r="F678" s="187"/>
      <c r="G678" s="187"/>
      <c r="H678" s="187"/>
      <c r="I678" s="187"/>
      <c r="J678" s="187"/>
      <c r="K678" s="187"/>
      <c r="L678" s="187"/>
      <c r="M678" s="187"/>
      <c r="N678" s="187"/>
      <c r="O678" s="187"/>
      <c r="P678" s="187"/>
      <c r="Q678" s="187"/>
      <c r="R678" s="187"/>
      <c r="S678" s="187"/>
      <c r="T678" s="187"/>
      <c r="U678" s="187"/>
      <c r="AL678" s="7"/>
      <c r="AM678" s="7"/>
    </row>
    <row r="679" ht="15.75" customHeight="1">
      <c r="D679" s="7"/>
      <c r="F679" s="187"/>
      <c r="G679" s="187"/>
      <c r="H679" s="187"/>
      <c r="I679" s="187"/>
      <c r="J679" s="187"/>
      <c r="K679" s="187"/>
      <c r="L679" s="187"/>
      <c r="M679" s="187"/>
      <c r="N679" s="187"/>
      <c r="O679" s="187"/>
      <c r="P679" s="187"/>
      <c r="Q679" s="187"/>
      <c r="R679" s="187"/>
      <c r="S679" s="187"/>
      <c r="T679" s="187"/>
      <c r="U679" s="187"/>
      <c r="AL679" s="7"/>
      <c r="AM679" s="7"/>
    </row>
    <row r="680" ht="15.75" customHeight="1">
      <c r="D680" s="7"/>
      <c r="F680" s="187"/>
      <c r="G680" s="187"/>
      <c r="H680" s="187"/>
      <c r="I680" s="187"/>
      <c r="J680" s="187"/>
      <c r="K680" s="187"/>
      <c r="L680" s="187"/>
      <c r="M680" s="187"/>
      <c r="N680" s="187"/>
      <c r="O680" s="187"/>
      <c r="P680" s="187"/>
      <c r="Q680" s="187"/>
      <c r="R680" s="187"/>
      <c r="S680" s="187"/>
      <c r="T680" s="187"/>
      <c r="U680" s="187"/>
      <c r="AL680" s="7"/>
      <c r="AM680" s="7"/>
    </row>
    <row r="681" ht="15.75" customHeight="1">
      <c r="D681" s="7"/>
      <c r="F681" s="187"/>
      <c r="G681" s="187"/>
      <c r="H681" s="187"/>
      <c r="I681" s="187"/>
      <c r="J681" s="187"/>
      <c r="K681" s="187"/>
      <c r="L681" s="187"/>
      <c r="M681" s="187"/>
      <c r="N681" s="187"/>
      <c r="O681" s="187"/>
      <c r="P681" s="187"/>
      <c r="Q681" s="187"/>
      <c r="R681" s="187"/>
      <c r="S681" s="187"/>
      <c r="T681" s="187"/>
      <c r="U681" s="187"/>
      <c r="AL681" s="7"/>
      <c r="AM681" s="7"/>
    </row>
    <row r="682" ht="15.75" customHeight="1">
      <c r="D682" s="7"/>
      <c r="F682" s="187"/>
      <c r="G682" s="187"/>
      <c r="H682" s="187"/>
      <c r="I682" s="187"/>
      <c r="J682" s="187"/>
      <c r="K682" s="187"/>
      <c r="L682" s="187"/>
      <c r="M682" s="187"/>
      <c r="N682" s="187"/>
      <c r="O682" s="187"/>
      <c r="P682" s="187"/>
      <c r="Q682" s="187"/>
      <c r="R682" s="187"/>
      <c r="S682" s="187"/>
      <c r="T682" s="187"/>
      <c r="U682" s="187"/>
      <c r="AL682" s="7"/>
      <c r="AM682" s="7"/>
    </row>
    <row r="683" ht="15.75" customHeight="1">
      <c r="D683" s="7"/>
      <c r="F683" s="187"/>
      <c r="G683" s="187"/>
      <c r="H683" s="187"/>
      <c r="I683" s="187"/>
      <c r="J683" s="187"/>
      <c r="K683" s="187"/>
      <c r="L683" s="187"/>
      <c r="M683" s="187"/>
      <c r="N683" s="187"/>
      <c r="O683" s="187"/>
      <c r="P683" s="187"/>
      <c r="Q683" s="187"/>
      <c r="R683" s="187"/>
      <c r="S683" s="187"/>
      <c r="T683" s="187"/>
      <c r="U683" s="187"/>
      <c r="AL683" s="7"/>
      <c r="AM683" s="7"/>
    </row>
    <row r="684" ht="15.75" customHeight="1">
      <c r="D684" s="7"/>
      <c r="F684" s="187"/>
      <c r="G684" s="187"/>
      <c r="H684" s="187"/>
      <c r="I684" s="187"/>
      <c r="J684" s="187"/>
      <c r="K684" s="187"/>
      <c r="L684" s="187"/>
      <c r="M684" s="187"/>
      <c r="N684" s="187"/>
      <c r="O684" s="187"/>
      <c r="P684" s="187"/>
      <c r="Q684" s="187"/>
      <c r="R684" s="187"/>
      <c r="S684" s="187"/>
      <c r="T684" s="187"/>
      <c r="U684" s="187"/>
      <c r="AL684" s="7"/>
      <c r="AM684" s="7"/>
    </row>
    <row r="685" ht="15.75" customHeight="1">
      <c r="D685" s="7"/>
      <c r="F685" s="187"/>
      <c r="G685" s="187"/>
      <c r="H685" s="187"/>
      <c r="I685" s="187"/>
      <c r="J685" s="187"/>
      <c r="K685" s="187"/>
      <c r="L685" s="187"/>
      <c r="M685" s="187"/>
      <c r="N685" s="187"/>
      <c r="O685" s="187"/>
      <c r="P685" s="187"/>
      <c r="Q685" s="187"/>
      <c r="R685" s="187"/>
      <c r="S685" s="187"/>
      <c r="T685" s="187"/>
      <c r="U685" s="187"/>
      <c r="AL685" s="7"/>
      <c r="AM685" s="7"/>
    </row>
    <row r="686" ht="15.75" customHeight="1">
      <c r="D686" s="7"/>
      <c r="F686" s="187"/>
      <c r="G686" s="187"/>
      <c r="H686" s="187"/>
      <c r="I686" s="187"/>
      <c r="J686" s="187"/>
      <c r="K686" s="187"/>
      <c r="L686" s="187"/>
      <c r="M686" s="187"/>
      <c r="N686" s="187"/>
      <c r="O686" s="187"/>
      <c r="P686" s="187"/>
      <c r="Q686" s="187"/>
      <c r="R686" s="187"/>
      <c r="S686" s="187"/>
      <c r="T686" s="187"/>
      <c r="U686" s="187"/>
      <c r="AL686" s="7"/>
      <c r="AM686" s="7"/>
    </row>
    <row r="687" ht="15.75" customHeight="1">
      <c r="D687" s="7"/>
      <c r="F687" s="187"/>
      <c r="G687" s="187"/>
      <c r="H687" s="187"/>
      <c r="I687" s="187"/>
      <c r="J687" s="187"/>
      <c r="K687" s="187"/>
      <c r="L687" s="187"/>
      <c r="M687" s="187"/>
      <c r="N687" s="187"/>
      <c r="O687" s="187"/>
      <c r="P687" s="187"/>
      <c r="Q687" s="187"/>
      <c r="R687" s="187"/>
      <c r="S687" s="187"/>
      <c r="T687" s="187"/>
      <c r="U687" s="187"/>
      <c r="AL687" s="7"/>
      <c r="AM687" s="7"/>
    </row>
    <row r="688" ht="15.75" customHeight="1">
      <c r="D688" s="7"/>
      <c r="F688" s="187"/>
      <c r="G688" s="187"/>
      <c r="H688" s="187"/>
      <c r="I688" s="187"/>
      <c r="J688" s="187"/>
      <c r="K688" s="187"/>
      <c r="L688" s="187"/>
      <c r="M688" s="187"/>
      <c r="N688" s="187"/>
      <c r="O688" s="187"/>
      <c r="P688" s="187"/>
      <c r="Q688" s="187"/>
      <c r="R688" s="187"/>
      <c r="S688" s="187"/>
      <c r="T688" s="187"/>
      <c r="U688" s="187"/>
      <c r="AL688" s="7"/>
      <c r="AM688" s="7"/>
    </row>
    <row r="689" ht="15.75" customHeight="1">
      <c r="D689" s="7"/>
      <c r="F689" s="187"/>
      <c r="G689" s="187"/>
      <c r="H689" s="187"/>
      <c r="I689" s="187"/>
      <c r="J689" s="187"/>
      <c r="K689" s="187"/>
      <c r="L689" s="187"/>
      <c r="M689" s="187"/>
      <c r="N689" s="187"/>
      <c r="O689" s="187"/>
      <c r="P689" s="187"/>
      <c r="Q689" s="187"/>
      <c r="R689" s="187"/>
      <c r="S689" s="187"/>
      <c r="T689" s="187"/>
      <c r="U689" s="187"/>
      <c r="AL689" s="7"/>
      <c r="AM689" s="7"/>
    </row>
    <row r="690" ht="15.75" customHeight="1">
      <c r="D690" s="7"/>
      <c r="F690" s="187"/>
      <c r="G690" s="187"/>
      <c r="H690" s="187"/>
      <c r="I690" s="187"/>
      <c r="J690" s="187"/>
      <c r="K690" s="187"/>
      <c r="L690" s="187"/>
      <c r="M690" s="187"/>
      <c r="N690" s="187"/>
      <c r="O690" s="187"/>
      <c r="P690" s="187"/>
      <c r="Q690" s="187"/>
      <c r="R690" s="187"/>
      <c r="S690" s="187"/>
      <c r="T690" s="187"/>
      <c r="U690" s="187"/>
      <c r="AL690" s="7"/>
      <c r="AM690" s="7"/>
    </row>
    <row r="691" ht="15.75" customHeight="1">
      <c r="D691" s="7"/>
      <c r="F691" s="187"/>
      <c r="G691" s="187"/>
      <c r="H691" s="187"/>
      <c r="I691" s="187"/>
      <c r="J691" s="187"/>
      <c r="K691" s="187"/>
      <c r="L691" s="187"/>
      <c r="M691" s="187"/>
      <c r="N691" s="187"/>
      <c r="O691" s="187"/>
      <c r="P691" s="187"/>
      <c r="Q691" s="187"/>
      <c r="R691" s="187"/>
      <c r="S691" s="187"/>
      <c r="T691" s="187"/>
      <c r="U691" s="187"/>
      <c r="AL691" s="7"/>
      <c r="AM691" s="7"/>
    </row>
    <row r="692" ht="15.75" customHeight="1">
      <c r="D692" s="7"/>
      <c r="F692" s="187"/>
      <c r="G692" s="187"/>
      <c r="H692" s="187"/>
      <c r="I692" s="187"/>
      <c r="J692" s="187"/>
      <c r="K692" s="187"/>
      <c r="L692" s="187"/>
      <c r="M692" s="187"/>
      <c r="N692" s="187"/>
      <c r="O692" s="187"/>
      <c r="P692" s="187"/>
      <c r="Q692" s="187"/>
      <c r="R692" s="187"/>
      <c r="S692" s="187"/>
      <c r="T692" s="187"/>
      <c r="U692" s="187"/>
      <c r="AL692" s="7"/>
      <c r="AM692" s="7"/>
    </row>
    <row r="693" ht="15.75" customHeight="1">
      <c r="D693" s="7"/>
      <c r="F693" s="187"/>
      <c r="G693" s="187"/>
      <c r="H693" s="187"/>
      <c r="I693" s="187"/>
      <c r="J693" s="187"/>
      <c r="K693" s="187"/>
      <c r="L693" s="187"/>
      <c r="M693" s="187"/>
      <c r="N693" s="187"/>
      <c r="O693" s="187"/>
      <c r="P693" s="187"/>
      <c r="Q693" s="187"/>
      <c r="R693" s="187"/>
      <c r="S693" s="187"/>
      <c r="T693" s="187"/>
      <c r="U693" s="187"/>
      <c r="AL693" s="7"/>
      <c r="AM693" s="7"/>
    </row>
    <row r="694" ht="15.75" customHeight="1">
      <c r="D694" s="7"/>
      <c r="F694" s="187"/>
      <c r="G694" s="187"/>
      <c r="H694" s="187"/>
      <c r="I694" s="187"/>
      <c r="J694" s="187"/>
      <c r="K694" s="187"/>
      <c r="L694" s="187"/>
      <c r="M694" s="187"/>
      <c r="N694" s="187"/>
      <c r="O694" s="187"/>
      <c r="P694" s="187"/>
      <c r="Q694" s="187"/>
      <c r="R694" s="187"/>
      <c r="S694" s="187"/>
      <c r="T694" s="187"/>
      <c r="U694" s="187"/>
      <c r="AL694" s="7"/>
      <c r="AM694" s="7"/>
    </row>
    <row r="695" ht="15.75" customHeight="1">
      <c r="D695" s="7"/>
      <c r="F695" s="187"/>
      <c r="G695" s="187"/>
      <c r="H695" s="187"/>
      <c r="I695" s="187"/>
      <c r="J695" s="187"/>
      <c r="K695" s="187"/>
      <c r="L695" s="187"/>
      <c r="M695" s="187"/>
      <c r="N695" s="187"/>
      <c r="O695" s="187"/>
      <c r="P695" s="187"/>
      <c r="Q695" s="187"/>
      <c r="R695" s="187"/>
      <c r="S695" s="187"/>
      <c r="T695" s="187"/>
      <c r="U695" s="187"/>
      <c r="AL695" s="7"/>
      <c r="AM695" s="7"/>
    </row>
    <row r="696" ht="15.75" customHeight="1">
      <c r="D696" s="7"/>
      <c r="F696" s="187"/>
      <c r="G696" s="187"/>
      <c r="H696" s="187"/>
      <c r="I696" s="187"/>
      <c r="J696" s="187"/>
      <c r="K696" s="187"/>
      <c r="L696" s="187"/>
      <c r="M696" s="187"/>
      <c r="N696" s="187"/>
      <c r="O696" s="187"/>
      <c r="P696" s="187"/>
      <c r="Q696" s="187"/>
      <c r="R696" s="187"/>
      <c r="S696" s="187"/>
      <c r="T696" s="187"/>
      <c r="U696" s="187"/>
      <c r="AL696" s="7"/>
      <c r="AM696" s="7"/>
    </row>
    <row r="697" ht="15.75" customHeight="1">
      <c r="D697" s="7"/>
      <c r="F697" s="187"/>
      <c r="G697" s="187"/>
      <c r="H697" s="187"/>
      <c r="I697" s="187"/>
      <c r="J697" s="187"/>
      <c r="K697" s="187"/>
      <c r="L697" s="187"/>
      <c r="M697" s="187"/>
      <c r="N697" s="187"/>
      <c r="O697" s="187"/>
      <c r="P697" s="187"/>
      <c r="Q697" s="187"/>
      <c r="R697" s="187"/>
      <c r="S697" s="187"/>
      <c r="T697" s="187"/>
      <c r="U697" s="187"/>
      <c r="AL697" s="7"/>
      <c r="AM697" s="7"/>
    </row>
    <row r="698" ht="15.75" customHeight="1">
      <c r="D698" s="7"/>
      <c r="F698" s="187"/>
      <c r="G698" s="187"/>
      <c r="H698" s="187"/>
      <c r="I698" s="187"/>
      <c r="J698" s="187"/>
      <c r="K698" s="187"/>
      <c r="L698" s="187"/>
      <c r="M698" s="187"/>
      <c r="N698" s="187"/>
      <c r="O698" s="187"/>
      <c r="P698" s="187"/>
      <c r="Q698" s="187"/>
      <c r="R698" s="187"/>
      <c r="S698" s="187"/>
      <c r="T698" s="187"/>
      <c r="U698" s="187"/>
      <c r="AL698" s="7"/>
      <c r="AM698" s="7"/>
    </row>
    <row r="699" ht="15.75" customHeight="1">
      <c r="D699" s="7"/>
      <c r="F699" s="187"/>
      <c r="G699" s="187"/>
      <c r="H699" s="187"/>
      <c r="I699" s="187"/>
      <c r="J699" s="187"/>
      <c r="K699" s="187"/>
      <c r="L699" s="187"/>
      <c r="M699" s="187"/>
      <c r="N699" s="187"/>
      <c r="O699" s="187"/>
      <c r="P699" s="187"/>
      <c r="Q699" s="187"/>
      <c r="R699" s="187"/>
      <c r="S699" s="187"/>
      <c r="T699" s="187"/>
      <c r="U699" s="187"/>
      <c r="AL699" s="7"/>
      <c r="AM699" s="7"/>
    </row>
    <row r="700" ht="15.75" customHeight="1">
      <c r="D700" s="7"/>
      <c r="F700" s="187"/>
      <c r="G700" s="187"/>
      <c r="H700" s="187"/>
      <c r="I700" s="187"/>
      <c r="J700" s="187"/>
      <c r="K700" s="187"/>
      <c r="L700" s="187"/>
      <c r="M700" s="187"/>
      <c r="N700" s="187"/>
      <c r="O700" s="187"/>
      <c r="P700" s="187"/>
      <c r="Q700" s="187"/>
      <c r="R700" s="187"/>
      <c r="S700" s="187"/>
      <c r="T700" s="187"/>
      <c r="U700" s="187"/>
      <c r="AL700" s="7"/>
      <c r="AM700" s="7"/>
    </row>
    <row r="701" ht="15.75" customHeight="1">
      <c r="D701" s="7"/>
      <c r="F701" s="187"/>
      <c r="G701" s="187"/>
      <c r="H701" s="187"/>
      <c r="I701" s="187"/>
      <c r="J701" s="187"/>
      <c r="K701" s="187"/>
      <c r="L701" s="187"/>
      <c r="M701" s="187"/>
      <c r="N701" s="187"/>
      <c r="O701" s="187"/>
      <c r="P701" s="187"/>
      <c r="Q701" s="187"/>
      <c r="R701" s="187"/>
      <c r="S701" s="187"/>
      <c r="T701" s="187"/>
      <c r="U701" s="187"/>
      <c r="AL701" s="7"/>
      <c r="AM701" s="7"/>
    </row>
    <row r="702" ht="15.75" customHeight="1">
      <c r="D702" s="7"/>
      <c r="F702" s="187"/>
      <c r="G702" s="187"/>
      <c r="H702" s="187"/>
      <c r="I702" s="187"/>
      <c r="J702" s="187"/>
      <c r="K702" s="187"/>
      <c r="L702" s="187"/>
      <c r="M702" s="187"/>
      <c r="N702" s="187"/>
      <c r="O702" s="187"/>
      <c r="P702" s="187"/>
      <c r="Q702" s="187"/>
      <c r="R702" s="187"/>
      <c r="S702" s="187"/>
      <c r="T702" s="187"/>
      <c r="U702" s="187"/>
      <c r="AL702" s="7"/>
      <c r="AM702" s="7"/>
    </row>
    <row r="703" ht="15.75" customHeight="1">
      <c r="D703" s="7"/>
      <c r="F703" s="187"/>
      <c r="G703" s="187"/>
      <c r="H703" s="187"/>
      <c r="I703" s="187"/>
      <c r="J703" s="187"/>
      <c r="K703" s="187"/>
      <c r="L703" s="187"/>
      <c r="M703" s="187"/>
      <c r="N703" s="187"/>
      <c r="O703" s="187"/>
      <c r="P703" s="187"/>
      <c r="Q703" s="187"/>
      <c r="R703" s="187"/>
      <c r="S703" s="187"/>
      <c r="T703" s="187"/>
      <c r="U703" s="187"/>
      <c r="AL703" s="7"/>
      <c r="AM703" s="7"/>
    </row>
    <row r="704" ht="15.75" customHeight="1">
      <c r="D704" s="7"/>
      <c r="F704" s="187"/>
      <c r="G704" s="187"/>
      <c r="H704" s="187"/>
      <c r="I704" s="187"/>
      <c r="J704" s="187"/>
      <c r="K704" s="187"/>
      <c r="L704" s="187"/>
      <c r="M704" s="187"/>
      <c r="N704" s="187"/>
      <c r="O704" s="187"/>
      <c r="P704" s="187"/>
      <c r="Q704" s="187"/>
      <c r="R704" s="187"/>
      <c r="S704" s="187"/>
      <c r="T704" s="187"/>
      <c r="U704" s="187"/>
      <c r="AL704" s="7"/>
      <c r="AM704" s="7"/>
    </row>
    <row r="705" ht="15.75" customHeight="1">
      <c r="D705" s="7"/>
      <c r="F705" s="187"/>
      <c r="G705" s="187"/>
      <c r="H705" s="187"/>
      <c r="I705" s="187"/>
      <c r="J705" s="187"/>
      <c r="K705" s="187"/>
      <c r="L705" s="187"/>
      <c r="M705" s="187"/>
      <c r="N705" s="187"/>
      <c r="O705" s="187"/>
      <c r="P705" s="187"/>
      <c r="Q705" s="187"/>
      <c r="R705" s="187"/>
      <c r="S705" s="187"/>
      <c r="T705" s="187"/>
      <c r="U705" s="187"/>
      <c r="AL705" s="7"/>
      <c r="AM705" s="7"/>
    </row>
    <row r="706" ht="15.75" customHeight="1">
      <c r="D706" s="7"/>
      <c r="F706" s="187"/>
      <c r="G706" s="187"/>
      <c r="H706" s="187"/>
      <c r="I706" s="187"/>
      <c r="J706" s="187"/>
      <c r="K706" s="187"/>
      <c r="L706" s="187"/>
      <c r="M706" s="187"/>
      <c r="N706" s="187"/>
      <c r="O706" s="187"/>
      <c r="P706" s="187"/>
      <c r="Q706" s="187"/>
      <c r="R706" s="187"/>
      <c r="S706" s="187"/>
      <c r="T706" s="187"/>
      <c r="U706" s="187"/>
      <c r="AL706" s="7"/>
      <c r="AM706" s="7"/>
    </row>
    <row r="707" ht="15.75" customHeight="1">
      <c r="D707" s="7"/>
      <c r="F707" s="187"/>
      <c r="G707" s="187"/>
      <c r="H707" s="187"/>
      <c r="I707" s="187"/>
      <c r="J707" s="187"/>
      <c r="K707" s="187"/>
      <c r="L707" s="187"/>
      <c r="M707" s="187"/>
      <c r="N707" s="187"/>
      <c r="O707" s="187"/>
      <c r="P707" s="187"/>
      <c r="Q707" s="187"/>
      <c r="R707" s="187"/>
      <c r="S707" s="187"/>
      <c r="T707" s="187"/>
      <c r="U707" s="187"/>
      <c r="AL707" s="7"/>
      <c r="AM707" s="7"/>
    </row>
    <row r="708" ht="15.75" customHeight="1">
      <c r="D708" s="7"/>
      <c r="F708" s="187"/>
      <c r="G708" s="187"/>
      <c r="H708" s="187"/>
      <c r="I708" s="187"/>
      <c r="J708" s="187"/>
      <c r="K708" s="187"/>
      <c r="L708" s="187"/>
      <c r="M708" s="187"/>
      <c r="N708" s="187"/>
      <c r="O708" s="187"/>
      <c r="P708" s="187"/>
      <c r="Q708" s="187"/>
      <c r="R708" s="187"/>
      <c r="S708" s="187"/>
      <c r="T708" s="187"/>
      <c r="U708" s="187"/>
      <c r="AL708" s="7"/>
      <c r="AM708" s="7"/>
    </row>
    <row r="709" ht="15.75" customHeight="1">
      <c r="D709" s="7"/>
      <c r="F709" s="187"/>
      <c r="G709" s="187"/>
      <c r="H709" s="187"/>
      <c r="I709" s="187"/>
      <c r="J709" s="187"/>
      <c r="K709" s="187"/>
      <c r="L709" s="187"/>
      <c r="M709" s="187"/>
      <c r="N709" s="187"/>
      <c r="O709" s="187"/>
      <c r="P709" s="187"/>
      <c r="Q709" s="187"/>
      <c r="R709" s="187"/>
      <c r="S709" s="187"/>
      <c r="T709" s="187"/>
      <c r="U709" s="187"/>
      <c r="AL709" s="7"/>
      <c r="AM709" s="7"/>
    </row>
    <row r="710" ht="15.75" customHeight="1">
      <c r="D710" s="7"/>
      <c r="F710" s="187"/>
      <c r="G710" s="187"/>
      <c r="H710" s="187"/>
      <c r="I710" s="187"/>
      <c r="J710" s="187"/>
      <c r="K710" s="187"/>
      <c r="L710" s="187"/>
      <c r="M710" s="187"/>
      <c r="N710" s="187"/>
      <c r="O710" s="187"/>
      <c r="P710" s="187"/>
      <c r="Q710" s="187"/>
      <c r="R710" s="187"/>
      <c r="S710" s="187"/>
      <c r="T710" s="187"/>
      <c r="U710" s="187"/>
      <c r="AL710" s="7"/>
      <c r="AM710" s="7"/>
    </row>
    <row r="711" ht="15.75" customHeight="1">
      <c r="D711" s="7"/>
      <c r="F711" s="187"/>
      <c r="G711" s="187"/>
      <c r="H711" s="187"/>
      <c r="I711" s="187"/>
      <c r="J711" s="187"/>
      <c r="K711" s="187"/>
      <c r="L711" s="187"/>
      <c r="M711" s="187"/>
      <c r="N711" s="187"/>
      <c r="O711" s="187"/>
      <c r="P711" s="187"/>
      <c r="Q711" s="187"/>
      <c r="R711" s="187"/>
      <c r="S711" s="187"/>
      <c r="T711" s="187"/>
      <c r="U711" s="187"/>
      <c r="AL711" s="7"/>
      <c r="AM711" s="7"/>
    </row>
    <row r="712" ht="15.75" customHeight="1">
      <c r="D712" s="7"/>
      <c r="F712" s="187"/>
      <c r="G712" s="187"/>
      <c r="H712" s="187"/>
      <c r="I712" s="187"/>
      <c r="J712" s="187"/>
      <c r="K712" s="187"/>
      <c r="L712" s="187"/>
      <c r="M712" s="187"/>
      <c r="N712" s="187"/>
      <c r="O712" s="187"/>
      <c r="P712" s="187"/>
      <c r="Q712" s="187"/>
      <c r="R712" s="187"/>
      <c r="S712" s="187"/>
      <c r="T712" s="187"/>
      <c r="U712" s="187"/>
      <c r="AL712" s="7"/>
      <c r="AM712" s="7"/>
    </row>
    <row r="713" ht="15.75" customHeight="1">
      <c r="D713" s="7"/>
      <c r="F713" s="187"/>
      <c r="G713" s="187"/>
      <c r="H713" s="187"/>
      <c r="I713" s="187"/>
      <c r="J713" s="187"/>
      <c r="K713" s="187"/>
      <c r="L713" s="187"/>
      <c r="M713" s="187"/>
      <c r="N713" s="187"/>
      <c r="O713" s="187"/>
      <c r="P713" s="187"/>
      <c r="Q713" s="187"/>
      <c r="R713" s="187"/>
      <c r="S713" s="187"/>
      <c r="T713" s="187"/>
      <c r="U713" s="187"/>
      <c r="AL713" s="7"/>
      <c r="AM713" s="7"/>
    </row>
    <row r="714" ht="15.75" customHeight="1">
      <c r="D714" s="7"/>
      <c r="F714" s="187"/>
      <c r="G714" s="187"/>
      <c r="H714" s="187"/>
      <c r="I714" s="187"/>
      <c r="J714" s="187"/>
      <c r="K714" s="187"/>
      <c r="L714" s="187"/>
      <c r="M714" s="187"/>
      <c r="N714" s="187"/>
      <c r="O714" s="187"/>
      <c r="P714" s="187"/>
      <c r="Q714" s="187"/>
      <c r="R714" s="187"/>
      <c r="S714" s="187"/>
      <c r="T714" s="187"/>
      <c r="U714" s="187"/>
      <c r="AL714" s="7"/>
      <c r="AM714" s="7"/>
    </row>
    <row r="715" ht="15.75" customHeight="1">
      <c r="D715" s="7"/>
      <c r="F715" s="187"/>
      <c r="G715" s="187"/>
      <c r="H715" s="187"/>
      <c r="I715" s="187"/>
      <c r="J715" s="187"/>
      <c r="K715" s="187"/>
      <c r="L715" s="187"/>
      <c r="M715" s="187"/>
      <c r="N715" s="187"/>
      <c r="O715" s="187"/>
      <c r="P715" s="187"/>
      <c r="Q715" s="187"/>
      <c r="R715" s="187"/>
      <c r="S715" s="187"/>
      <c r="T715" s="187"/>
      <c r="U715" s="187"/>
      <c r="AL715" s="7"/>
      <c r="AM715" s="7"/>
    </row>
    <row r="716" ht="15.75" customHeight="1">
      <c r="D716" s="7"/>
      <c r="F716" s="187"/>
      <c r="G716" s="187"/>
      <c r="H716" s="187"/>
      <c r="I716" s="187"/>
      <c r="J716" s="187"/>
      <c r="K716" s="187"/>
      <c r="L716" s="187"/>
      <c r="M716" s="187"/>
      <c r="N716" s="187"/>
      <c r="O716" s="187"/>
      <c r="P716" s="187"/>
      <c r="Q716" s="187"/>
      <c r="R716" s="187"/>
      <c r="S716" s="187"/>
      <c r="T716" s="187"/>
      <c r="U716" s="187"/>
      <c r="AL716" s="7"/>
      <c r="AM716" s="7"/>
    </row>
    <row r="717" ht="15.75" customHeight="1">
      <c r="D717" s="7"/>
      <c r="F717" s="187"/>
      <c r="G717" s="187"/>
      <c r="H717" s="187"/>
      <c r="I717" s="187"/>
      <c r="J717" s="187"/>
      <c r="K717" s="187"/>
      <c r="L717" s="187"/>
      <c r="M717" s="187"/>
      <c r="N717" s="187"/>
      <c r="O717" s="187"/>
      <c r="P717" s="187"/>
      <c r="Q717" s="187"/>
      <c r="R717" s="187"/>
      <c r="S717" s="187"/>
      <c r="T717" s="187"/>
      <c r="U717" s="187"/>
      <c r="AL717" s="7"/>
      <c r="AM717" s="7"/>
    </row>
    <row r="718" ht="15.75" customHeight="1">
      <c r="D718" s="7"/>
      <c r="F718" s="187"/>
      <c r="G718" s="187"/>
      <c r="H718" s="187"/>
      <c r="I718" s="187"/>
      <c r="J718" s="187"/>
      <c r="K718" s="187"/>
      <c r="L718" s="187"/>
      <c r="M718" s="187"/>
      <c r="N718" s="187"/>
      <c r="O718" s="187"/>
      <c r="P718" s="187"/>
      <c r="Q718" s="187"/>
      <c r="R718" s="187"/>
      <c r="S718" s="187"/>
      <c r="T718" s="187"/>
      <c r="U718" s="187"/>
      <c r="AL718" s="7"/>
      <c r="AM718" s="7"/>
    </row>
    <row r="719" ht="15.75" customHeight="1">
      <c r="D719" s="7"/>
      <c r="F719" s="187"/>
      <c r="G719" s="187"/>
      <c r="H719" s="187"/>
      <c r="I719" s="187"/>
      <c r="J719" s="187"/>
      <c r="K719" s="187"/>
      <c r="L719" s="187"/>
      <c r="M719" s="187"/>
      <c r="N719" s="187"/>
      <c r="O719" s="187"/>
      <c r="P719" s="187"/>
      <c r="Q719" s="187"/>
      <c r="R719" s="187"/>
      <c r="S719" s="187"/>
      <c r="T719" s="187"/>
      <c r="U719" s="187"/>
      <c r="AL719" s="7"/>
      <c r="AM719" s="7"/>
    </row>
    <row r="720" ht="15.75" customHeight="1">
      <c r="D720" s="7"/>
      <c r="F720" s="187"/>
      <c r="G720" s="187"/>
      <c r="H720" s="187"/>
      <c r="I720" s="187"/>
      <c r="J720" s="187"/>
      <c r="K720" s="187"/>
      <c r="L720" s="187"/>
      <c r="M720" s="187"/>
      <c r="N720" s="187"/>
      <c r="O720" s="187"/>
      <c r="P720" s="187"/>
      <c r="Q720" s="187"/>
      <c r="R720" s="187"/>
      <c r="S720" s="187"/>
      <c r="T720" s="187"/>
      <c r="U720" s="187"/>
      <c r="AL720" s="7"/>
      <c r="AM720" s="7"/>
    </row>
    <row r="721" ht="15.75" customHeight="1">
      <c r="D721" s="7"/>
      <c r="F721" s="187"/>
      <c r="G721" s="187"/>
      <c r="H721" s="187"/>
      <c r="I721" s="187"/>
      <c r="J721" s="187"/>
      <c r="K721" s="187"/>
      <c r="L721" s="187"/>
      <c r="M721" s="187"/>
      <c r="N721" s="187"/>
      <c r="O721" s="187"/>
      <c r="P721" s="187"/>
      <c r="Q721" s="187"/>
      <c r="R721" s="187"/>
      <c r="S721" s="187"/>
      <c r="T721" s="187"/>
      <c r="U721" s="187"/>
      <c r="AL721" s="7"/>
      <c r="AM721" s="7"/>
    </row>
    <row r="722" ht="15.75" customHeight="1">
      <c r="D722" s="7"/>
      <c r="F722" s="187"/>
      <c r="G722" s="187"/>
      <c r="H722" s="187"/>
      <c r="I722" s="187"/>
      <c r="J722" s="187"/>
      <c r="K722" s="187"/>
      <c r="L722" s="187"/>
      <c r="M722" s="187"/>
      <c r="N722" s="187"/>
      <c r="O722" s="187"/>
      <c r="P722" s="187"/>
      <c r="Q722" s="187"/>
      <c r="R722" s="187"/>
      <c r="S722" s="187"/>
      <c r="T722" s="187"/>
      <c r="U722" s="187"/>
      <c r="AL722" s="7"/>
      <c r="AM722" s="7"/>
    </row>
    <row r="723" ht="15.75" customHeight="1">
      <c r="D723" s="7"/>
      <c r="F723" s="187"/>
      <c r="G723" s="187"/>
      <c r="H723" s="187"/>
      <c r="I723" s="187"/>
      <c r="J723" s="187"/>
      <c r="K723" s="187"/>
      <c r="L723" s="187"/>
      <c r="M723" s="187"/>
      <c r="N723" s="187"/>
      <c r="O723" s="187"/>
      <c r="P723" s="187"/>
      <c r="Q723" s="187"/>
      <c r="R723" s="187"/>
      <c r="S723" s="187"/>
      <c r="T723" s="187"/>
      <c r="U723" s="187"/>
      <c r="AL723" s="7"/>
      <c r="AM723" s="7"/>
    </row>
    <row r="724" ht="15.75" customHeight="1">
      <c r="D724" s="7"/>
      <c r="F724" s="187"/>
      <c r="G724" s="187"/>
      <c r="H724" s="187"/>
      <c r="I724" s="187"/>
      <c r="J724" s="187"/>
      <c r="K724" s="187"/>
      <c r="L724" s="187"/>
      <c r="M724" s="187"/>
      <c r="N724" s="187"/>
      <c r="O724" s="187"/>
      <c r="P724" s="187"/>
      <c r="Q724" s="187"/>
      <c r="R724" s="187"/>
      <c r="S724" s="187"/>
      <c r="T724" s="187"/>
      <c r="U724" s="187"/>
      <c r="AL724" s="7"/>
      <c r="AM724" s="7"/>
    </row>
    <row r="725" ht="15.75" customHeight="1">
      <c r="D725" s="7"/>
      <c r="F725" s="187"/>
      <c r="G725" s="187"/>
      <c r="H725" s="187"/>
      <c r="I725" s="187"/>
      <c r="J725" s="187"/>
      <c r="K725" s="187"/>
      <c r="L725" s="187"/>
      <c r="M725" s="187"/>
      <c r="N725" s="187"/>
      <c r="O725" s="187"/>
      <c r="P725" s="187"/>
      <c r="Q725" s="187"/>
      <c r="R725" s="187"/>
      <c r="S725" s="187"/>
      <c r="T725" s="187"/>
      <c r="U725" s="187"/>
      <c r="AL725" s="7"/>
      <c r="AM725" s="7"/>
    </row>
    <row r="726" ht="15.75" customHeight="1">
      <c r="D726" s="7"/>
      <c r="F726" s="187"/>
      <c r="G726" s="187"/>
      <c r="H726" s="187"/>
      <c r="I726" s="187"/>
      <c r="J726" s="187"/>
      <c r="K726" s="187"/>
      <c r="L726" s="187"/>
      <c r="M726" s="187"/>
      <c r="N726" s="187"/>
      <c r="O726" s="187"/>
      <c r="P726" s="187"/>
      <c r="Q726" s="187"/>
      <c r="R726" s="187"/>
      <c r="S726" s="187"/>
      <c r="T726" s="187"/>
      <c r="U726" s="187"/>
      <c r="AL726" s="7"/>
      <c r="AM726" s="7"/>
    </row>
    <row r="727" ht="15.75" customHeight="1">
      <c r="D727" s="7"/>
      <c r="F727" s="187"/>
      <c r="G727" s="187"/>
      <c r="H727" s="187"/>
      <c r="I727" s="187"/>
      <c r="J727" s="187"/>
      <c r="K727" s="187"/>
      <c r="L727" s="187"/>
      <c r="M727" s="187"/>
      <c r="N727" s="187"/>
      <c r="O727" s="187"/>
      <c r="P727" s="187"/>
      <c r="Q727" s="187"/>
      <c r="R727" s="187"/>
      <c r="S727" s="187"/>
      <c r="T727" s="187"/>
      <c r="U727" s="187"/>
      <c r="AL727" s="7"/>
      <c r="AM727" s="7"/>
    </row>
    <row r="728" ht="15.75" customHeight="1">
      <c r="D728" s="7"/>
      <c r="F728" s="187"/>
      <c r="G728" s="187"/>
      <c r="H728" s="187"/>
      <c r="I728" s="187"/>
      <c r="J728" s="187"/>
      <c r="K728" s="187"/>
      <c r="L728" s="187"/>
      <c r="M728" s="187"/>
      <c r="N728" s="187"/>
      <c r="O728" s="187"/>
      <c r="P728" s="187"/>
      <c r="Q728" s="187"/>
      <c r="R728" s="187"/>
      <c r="S728" s="187"/>
      <c r="T728" s="187"/>
      <c r="U728" s="187"/>
      <c r="AL728" s="7"/>
      <c r="AM728" s="7"/>
    </row>
    <row r="729" ht="15.75" customHeight="1">
      <c r="D729" s="7"/>
      <c r="F729" s="187"/>
      <c r="G729" s="187"/>
      <c r="H729" s="187"/>
      <c r="I729" s="187"/>
      <c r="J729" s="187"/>
      <c r="K729" s="187"/>
      <c r="L729" s="187"/>
      <c r="M729" s="187"/>
      <c r="N729" s="187"/>
      <c r="O729" s="187"/>
      <c r="P729" s="187"/>
      <c r="Q729" s="187"/>
      <c r="R729" s="187"/>
      <c r="S729" s="187"/>
      <c r="T729" s="187"/>
      <c r="U729" s="187"/>
      <c r="AL729" s="7"/>
      <c r="AM729" s="7"/>
    </row>
    <row r="730" ht="15.75" customHeight="1">
      <c r="D730" s="7"/>
      <c r="F730" s="187"/>
      <c r="G730" s="187"/>
      <c r="H730" s="187"/>
      <c r="I730" s="187"/>
      <c r="J730" s="187"/>
      <c r="K730" s="187"/>
      <c r="L730" s="187"/>
      <c r="M730" s="187"/>
      <c r="N730" s="187"/>
      <c r="O730" s="187"/>
      <c r="P730" s="187"/>
      <c r="Q730" s="187"/>
      <c r="R730" s="187"/>
      <c r="S730" s="187"/>
      <c r="T730" s="187"/>
      <c r="U730" s="187"/>
      <c r="AL730" s="7"/>
      <c r="AM730" s="7"/>
    </row>
    <row r="731" ht="15.75" customHeight="1">
      <c r="D731" s="7"/>
      <c r="F731" s="187"/>
      <c r="G731" s="187"/>
      <c r="H731" s="187"/>
      <c r="I731" s="187"/>
      <c r="J731" s="187"/>
      <c r="K731" s="187"/>
      <c r="L731" s="187"/>
      <c r="M731" s="187"/>
      <c r="N731" s="187"/>
      <c r="O731" s="187"/>
      <c r="P731" s="187"/>
      <c r="Q731" s="187"/>
      <c r="R731" s="187"/>
      <c r="S731" s="187"/>
      <c r="T731" s="187"/>
      <c r="U731" s="187"/>
      <c r="AL731" s="7"/>
      <c r="AM731" s="7"/>
    </row>
    <row r="732" ht="15.75" customHeight="1">
      <c r="D732" s="7"/>
      <c r="F732" s="187"/>
      <c r="G732" s="187"/>
      <c r="H732" s="187"/>
      <c r="I732" s="187"/>
      <c r="J732" s="187"/>
      <c r="K732" s="187"/>
      <c r="L732" s="187"/>
      <c r="M732" s="187"/>
      <c r="N732" s="187"/>
      <c r="O732" s="187"/>
      <c r="P732" s="187"/>
      <c r="Q732" s="187"/>
      <c r="R732" s="187"/>
      <c r="S732" s="187"/>
      <c r="T732" s="187"/>
      <c r="U732" s="187"/>
      <c r="AL732" s="7"/>
      <c r="AM732" s="7"/>
    </row>
    <row r="733" ht="15.75" customHeight="1">
      <c r="D733" s="7"/>
      <c r="F733" s="187"/>
      <c r="G733" s="187"/>
      <c r="H733" s="187"/>
      <c r="I733" s="187"/>
      <c r="J733" s="187"/>
      <c r="K733" s="187"/>
      <c r="L733" s="187"/>
      <c r="M733" s="187"/>
      <c r="N733" s="187"/>
      <c r="O733" s="187"/>
      <c r="P733" s="187"/>
      <c r="Q733" s="187"/>
      <c r="R733" s="187"/>
      <c r="S733" s="187"/>
      <c r="T733" s="187"/>
      <c r="U733" s="187"/>
      <c r="AL733" s="7"/>
      <c r="AM733" s="7"/>
    </row>
    <row r="734" ht="15.75" customHeight="1">
      <c r="D734" s="7"/>
      <c r="F734" s="187"/>
      <c r="G734" s="187"/>
      <c r="H734" s="187"/>
      <c r="I734" s="187"/>
      <c r="J734" s="187"/>
      <c r="K734" s="187"/>
      <c r="L734" s="187"/>
      <c r="M734" s="187"/>
      <c r="N734" s="187"/>
      <c r="O734" s="187"/>
      <c r="P734" s="187"/>
      <c r="Q734" s="187"/>
      <c r="R734" s="187"/>
      <c r="S734" s="187"/>
      <c r="T734" s="187"/>
      <c r="U734" s="187"/>
      <c r="AL734" s="7"/>
      <c r="AM734" s="7"/>
    </row>
    <row r="735" ht="15.75" customHeight="1">
      <c r="D735" s="7"/>
      <c r="F735" s="187"/>
      <c r="G735" s="187"/>
      <c r="H735" s="187"/>
      <c r="I735" s="187"/>
      <c r="J735" s="187"/>
      <c r="K735" s="187"/>
      <c r="L735" s="187"/>
      <c r="M735" s="187"/>
      <c r="N735" s="187"/>
      <c r="O735" s="187"/>
      <c r="P735" s="187"/>
      <c r="Q735" s="187"/>
      <c r="R735" s="187"/>
      <c r="S735" s="187"/>
      <c r="T735" s="187"/>
      <c r="U735" s="187"/>
      <c r="AL735" s="7"/>
      <c r="AM735" s="7"/>
    </row>
    <row r="736" ht="15.75" customHeight="1">
      <c r="D736" s="7"/>
      <c r="F736" s="187"/>
      <c r="G736" s="187"/>
      <c r="H736" s="187"/>
      <c r="I736" s="187"/>
      <c r="J736" s="187"/>
      <c r="K736" s="187"/>
      <c r="L736" s="187"/>
      <c r="M736" s="187"/>
      <c r="N736" s="187"/>
      <c r="O736" s="187"/>
      <c r="P736" s="187"/>
      <c r="Q736" s="187"/>
      <c r="R736" s="187"/>
      <c r="S736" s="187"/>
      <c r="T736" s="187"/>
      <c r="U736" s="187"/>
      <c r="AL736" s="7"/>
      <c r="AM736" s="7"/>
    </row>
    <row r="737" ht="15.75" customHeight="1">
      <c r="D737" s="7"/>
      <c r="F737" s="187"/>
      <c r="G737" s="187"/>
      <c r="H737" s="187"/>
      <c r="I737" s="187"/>
      <c r="J737" s="187"/>
      <c r="K737" s="187"/>
      <c r="L737" s="187"/>
      <c r="M737" s="187"/>
      <c r="N737" s="187"/>
      <c r="O737" s="187"/>
      <c r="P737" s="187"/>
      <c r="Q737" s="187"/>
      <c r="R737" s="187"/>
      <c r="S737" s="187"/>
      <c r="T737" s="187"/>
      <c r="U737" s="187"/>
      <c r="AL737" s="7"/>
      <c r="AM737" s="7"/>
    </row>
    <row r="738" ht="15.75" customHeight="1">
      <c r="D738" s="7"/>
      <c r="F738" s="187"/>
      <c r="G738" s="187"/>
      <c r="H738" s="187"/>
      <c r="I738" s="187"/>
      <c r="J738" s="187"/>
      <c r="K738" s="187"/>
      <c r="L738" s="187"/>
      <c r="M738" s="187"/>
      <c r="N738" s="187"/>
      <c r="O738" s="187"/>
      <c r="P738" s="187"/>
      <c r="Q738" s="187"/>
      <c r="R738" s="187"/>
      <c r="S738" s="187"/>
      <c r="T738" s="187"/>
      <c r="U738" s="187"/>
      <c r="AL738" s="7"/>
      <c r="AM738" s="7"/>
    </row>
    <row r="739" ht="15.75" customHeight="1">
      <c r="D739" s="7"/>
      <c r="F739" s="187"/>
      <c r="G739" s="187"/>
      <c r="H739" s="187"/>
      <c r="I739" s="187"/>
      <c r="J739" s="187"/>
      <c r="K739" s="187"/>
      <c r="L739" s="187"/>
      <c r="M739" s="187"/>
      <c r="N739" s="187"/>
      <c r="O739" s="187"/>
      <c r="P739" s="187"/>
      <c r="Q739" s="187"/>
      <c r="R739" s="187"/>
      <c r="S739" s="187"/>
      <c r="T739" s="187"/>
      <c r="U739" s="187"/>
      <c r="AL739" s="7"/>
      <c r="AM739" s="7"/>
    </row>
    <row r="740" ht="15.75" customHeight="1">
      <c r="D740" s="7"/>
      <c r="F740" s="187"/>
      <c r="G740" s="187"/>
      <c r="H740" s="187"/>
      <c r="I740" s="187"/>
      <c r="J740" s="187"/>
      <c r="K740" s="187"/>
      <c r="L740" s="187"/>
      <c r="M740" s="187"/>
      <c r="N740" s="187"/>
      <c r="O740" s="187"/>
      <c r="P740" s="187"/>
      <c r="Q740" s="187"/>
      <c r="R740" s="187"/>
      <c r="S740" s="187"/>
      <c r="T740" s="187"/>
      <c r="U740" s="187"/>
      <c r="AL740" s="7"/>
      <c r="AM740" s="7"/>
    </row>
    <row r="741" ht="15.75" customHeight="1">
      <c r="D741" s="7"/>
      <c r="F741" s="187"/>
      <c r="G741" s="187"/>
      <c r="H741" s="187"/>
      <c r="I741" s="187"/>
      <c r="J741" s="187"/>
      <c r="K741" s="187"/>
      <c r="L741" s="187"/>
      <c r="M741" s="187"/>
      <c r="N741" s="187"/>
      <c r="O741" s="187"/>
      <c r="P741" s="187"/>
      <c r="Q741" s="187"/>
      <c r="R741" s="187"/>
      <c r="S741" s="187"/>
      <c r="T741" s="187"/>
      <c r="U741" s="187"/>
      <c r="AL741" s="7"/>
      <c r="AM741" s="7"/>
    </row>
    <row r="742" ht="15.75" customHeight="1">
      <c r="D742" s="7"/>
      <c r="F742" s="187"/>
      <c r="G742" s="187"/>
      <c r="H742" s="187"/>
      <c r="I742" s="187"/>
      <c r="J742" s="187"/>
      <c r="K742" s="187"/>
      <c r="L742" s="187"/>
      <c r="M742" s="187"/>
      <c r="N742" s="187"/>
      <c r="O742" s="187"/>
      <c r="P742" s="187"/>
      <c r="Q742" s="187"/>
      <c r="R742" s="187"/>
      <c r="S742" s="187"/>
      <c r="T742" s="187"/>
      <c r="U742" s="187"/>
      <c r="AL742" s="7"/>
      <c r="AM742" s="7"/>
    </row>
    <row r="743" ht="15.75" customHeight="1">
      <c r="D743" s="7"/>
      <c r="F743" s="187"/>
      <c r="G743" s="187"/>
      <c r="H743" s="187"/>
      <c r="I743" s="187"/>
      <c r="J743" s="187"/>
      <c r="K743" s="187"/>
      <c r="L743" s="187"/>
      <c r="M743" s="187"/>
      <c r="N743" s="187"/>
      <c r="O743" s="187"/>
      <c r="P743" s="187"/>
      <c r="Q743" s="187"/>
      <c r="R743" s="187"/>
      <c r="S743" s="187"/>
      <c r="T743" s="187"/>
      <c r="U743" s="187"/>
      <c r="AL743" s="7"/>
      <c r="AM743" s="7"/>
    </row>
    <row r="744" ht="15.75" customHeight="1">
      <c r="D744" s="7"/>
      <c r="F744" s="187"/>
      <c r="G744" s="187"/>
      <c r="H744" s="187"/>
      <c r="I744" s="187"/>
      <c r="J744" s="187"/>
      <c r="K744" s="187"/>
      <c r="L744" s="187"/>
      <c r="M744" s="187"/>
      <c r="N744" s="187"/>
      <c r="O744" s="187"/>
      <c r="P744" s="187"/>
      <c r="Q744" s="187"/>
      <c r="R744" s="187"/>
      <c r="S744" s="187"/>
      <c r="T744" s="187"/>
      <c r="U744" s="187"/>
      <c r="AL744" s="7"/>
      <c r="AM744" s="7"/>
    </row>
    <row r="745" ht="15.75" customHeight="1">
      <c r="D745" s="7"/>
      <c r="F745" s="187"/>
      <c r="G745" s="187"/>
      <c r="H745" s="187"/>
      <c r="I745" s="187"/>
      <c r="J745" s="187"/>
      <c r="K745" s="187"/>
      <c r="L745" s="187"/>
      <c r="M745" s="187"/>
      <c r="N745" s="187"/>
      <c r="O745" s="187"/>
      <c r="P745" s="187"/>
      <c r="Q745" s="187"/>
      <c r="R745" s="187"/>
      <c r="S745" s="187"/>
      <c r="T745" s="187"/>
      <c r="U745" s="187"/>
      <c r="AL745" s="7"/>
      <c r="AM745" s="7"/>
    </row>
    <row r="746" ht="15.75" customHeight="1">
      <c r="D746" s="7"/>
      <c r="F746" s="187"/>
      <c r="G746" s="187"/>
      <c r="H746" s="187"/>
      <c r="I746" s="187"/>
      <c r="J746" s="187"/>
      <c r="K746" s="187"/>
      <c r="L746" s="187"/>
      <c r="M746" s="187"/>
      <c r="N746" s="187"/>
      <c r="O746" s="187"/>
      <c r="P746" s="187"/>
      <c r="Q746" s="187"/>
      <c r="R746" s="187"/>
      <c r="S746" s="187"/>
      <c r="T746" s="187"/>
      <c r="U746" s="187"/>
      <c r="AL746" s="7"/>
      <c r="AM746" s="7"/>
    </row>
    <row r="747" ht="15.75" customHeight="1">
      <c r="D747" s="7"/>
      <c r="F747" s="187"/>
      <c r="G747" s="187"/>
      <c r="H747" s="187"/>
      <c r="I747" s="187"/>
      <c r="J747" s="187"/>
      <c r="K747" s="187"/>
      <c r="L747" s="187"/>
      <c r="M747" s="187"/>
      <c r="N747" s="187"/>
      <c r="O747" s="187"/>
      <c r="P747" s="187"/>
      <c r="Q747" s="187"/>
      <c r="R747" s="187"/>
      <c r="S747" s="187"/>
      <c r="T747" s="187"/>
      <c r="U747" s="187"/>
      <c r="AL747" s="7"/>
      <c r="AM747" s="7"/>
    </row>
    <row r="748" ht="15.75" customHeight="1">
      <c r="D748" s="7"/>
      <c r="F748" s="187"/>
      <c r="G748" s="187"/>
      <c r="H748" s="187"/>
      <c r="I748" s="187"/>
      <c r="J748" s="187"/>
      <c r="K748" s="187"/>
      <c r="L748" s="187"/>
      <c r="M748" s="187"/>
      <c r="N748" s="187"/>
      <c r="O748" s="187"/>
      <c r="P748" s="187"/>
      <c r="Q748" s="187"/>
      <c r="R748" s="187"/>
      <c r="S748" s="187"/>
      <c r="T748" s="187"/>
      <c r="U748" s="187"/>
      <c r="AL748" s="7"/>
      <c r="AM748" s="7"/>
    </row>
    <row r="749" ht="15.75" customHeight="1">
      <c r="D749" s="7"/>
      <c r="F749" s="187"/>
      <c r="G749" s="187"/>
      <c r="H749" s="187"/>
      <c r="I749" s="187"/>
      <c r="J749" s="187"/>
      <c r="K749" s="187"/>
      <c r="L749" s="187"/>
      <c r="M749" s="187"/>
      <c r="N749" s="187"/>
      <c r="O749" s="187"/>
      <c r="P749" s="187"/>
      <c r="Q749" s="187"/>
      <c r="R749" s="187"/>
      <c r="S749" s="187"/>
      <c r="T749" s="187"/>
      <c r="U749" s="187"/>
      <c r="AL749" s="7"/>
      <c r="AM749" s="7"/>
    </row>
    <row r="750" ht="15.75" customHeight="1">
      <c r="D750" s="7"/>
      <c r="F750" s="187"/>
      <c r="G750" s="187"/>
      <c r="H750" s="187"/>
      <c r="I750" s="187"/>
      <c r="J750" s="187"/>
      <c r="K750" s="187"/>
      <c r="L750" s="187"/>
      <c r="M750" s="187"/>
      <c r="N750" s="187"/>
      <c r="O750" s="187"/>
      <c r="P750" s="187"/>
      <c r="Q750" s="187"/>
      <c r="R750" s="187"/>
      <c r="S750" s="187"/>
      <c r="T750" s="187"/>
      <c r="U750" s="187"/>
      <c r="AL750" s="7"/>
      <c r="AM750" s="7"/>
    </row>
    <row r="751" ht="15.75" customHeight="1">
      <c r="D751" s="7"/>
      <c r="F751" s="187"/>
      <c r="G751" s="187"/>
      <c r="H751" s="187"/>
      <c r="I751" s="187"/>
      <c r="J751" s="187"/>
      <c r="K751" s="187"/>
      <c r="L751" s="187"/>
      <c r="M751" s="187"/>
      <c r="N751" s="187"/>
      <c r="O751" s="187"/>
      <c r="P751" s="187"/>
      <c r="Q751" s="187"/>
      <c r="R751" s="187"/>
      <c r="S751" s="187"/>
      <c r="T751" s="187"/>
      <c r="U751" s="187"/>
      <c r="AL751" s="7"/>
      <c r="AM751" s="7"/>
    </row>
    <row r="752" ht="15.75" customHeight="1">
      <c r="D752" s="7"/>
      <c r="F752" s="187"/>
      <c r="G752" s="187"/>
      <c r="H752" s="187"/>
      <c r="I752" s="187"/>
      <c r="J752" s="187"/>
      <c r="K752" s="187"/>
      <c r="L752" s="187"/>
      <c r="M752" s="187"/>
      <c r="N752" s="187"/>
      <c r="O752" s="187"/>
      <c r="P752" s="187"/>
      <c r="Q752" s="187"/>
      <c r="R752" s="187"/>
      <c r="S752" s="187"/>
      <c r="T752" s="187"/>
      <c r="U752" s="187"/>
      <c r="AL752" s="7"/>
      <c r="AM752" s="7"/>
    </row>
    <row r="753" ht="15.75" customHeight="1">
      <c r="D753" s="7"/>
      <c r="F753" s="187"/>
      <c r="G753" s="187"/>
      <c r="H753" s="187"/>
      <c r="I753" s="187"/>
      <c r="J753" s="187"/>
      <c r="K753" s="187"/>
      <c r="L753" s="187"/>
      <c r="M753" s="187"/>
      <c r="N753" s="187"/>
      <c r="O753" s="187"/>
      <c r="P753" s="187"/>
      <c r="Q753" s="187"/>
      <c r="R753" s="187"/>
      <c r="S753" s="187"/>
      <c r="T753" s="187"/>
      <c r="U753" s="187"/>
      <c r="AL753" s="7"/>
      <c r="AM753" s="7"/>
    </row>
    <row r="754" ht="15.75" customHeight="1">
      <c r="D754" s="7"/>
      <c r="F754" s="187"/>
      <c r="G754" s="187"/>
      <c r="H754" s="187"/>
      <c r="I754" s="187"/>
      <c r="J754" s="187"/>
      <c r="K754" s="187"/>
      <c r="L754" s="187"/>
      <c r="M754" s="187"/>
      <c r="N754" s="187"/>
      <c r="O754" s="187"/>
      <c r="P754" s="187"/>
      <c r="Q754" s="187"/>
      <c r="R754" s="187"/>
      <c r="S754" s="187"/>
      <c r="T754" s="187"/>
      <c r="U754" s="187"/>
      <c r="AL754" s="7"/>
      <c r="AM754" s="7"/>
    </row>
    <row r="755" ht="15.75" customHeight="1">
      <c r="D755" s="7"/>
      <c r="F755" s="187"/>
      <c r="G755" s="187"/>
      <c r="H755" s="187"/>
      <c r="I755" s="187"/>
      <c r="J755" s="187"/>
      <c r="K755" s="187"/>
      <c r="L755" s="187"/>
      <c r="M755" s="187"/>
      <c r="N755" s="187"/>
      <c r="O755" s="187"/>
      <c r="P755" s="187"/>
      <c r="Q755" s="187"/>
      <c r="R755" s="187"/>
      <c r="S755" s="187"/>
      <c r="T755" s="187"/>
      <c r="U755" s="187"/>
      <c r="AL755" s="7"/>
      <c r="AM755" s="7"/>
    </row>
    <row r="756" ht="15.75" customHeight="1">
      <c r="D756" s="7"/>
      <c r="F756" s="187"/>
      <c r="G756" s="187"/>
      <c r="H756" s="187"/>
      <c r="I756" s="187"/>
      <c r="J756" s="187"/>
      <c r="K756" s="187"/>
      <c r="L756" s="187"/>
      <c r="M756" s="187"/>
      <c r="N756" s="187"/>
      <c r="O756" s="187"/>
      <c r="P756" s="187"/>
      <c r="Q756" s="187"/>
      <c r="R756" s="187"/>
      <c r="S756" s="187"/>
      <c r="T756" s="187"/>
      <c r="U756" s="187"/>
      <c r="AL756" s="7"/>
      <c r="AM756" s="7"/>
    </row>
    <row r="757" ht="15.75" customHeight="1">
      <c r="D757" s="7"/>
      <c r="F757" s="187"/>
      <c r="G757" s="187"/>
      <c r="H757" s="187"/>
      <c r="I757" s="187"/>
      <c r="J757" s="187"/>
      <c r="K757" s="187"/>
      <c r="L757" s="187"/>
      <c r="M757" s="187"/>
      <c r="N757" s="187"/>
      <c r="O757" s="187"/>
      <c r="P757" s="187"/>
      <c r="Q757" s="187"/>
      <c r="R757" s="187"/>
      <c r="S757" s="187"/>
      <c r="T757" s="187"/>
      <c r="U757" s="187"/>
      <c r="AL757" s="7"/>
      <c r="AM757" s="7"/>
    </row>
    <row r="758" ht="15.75" customHeight="1">
      <c r="D758" s="7"/>
      <c r="F758" s="187"/>
      <c r="G758" s="187"/>
      <c r="H758" s="187"/>
      <c r="I758" s="187"/>
      <c r="J758" s="187"/>
      <c r="K758" s="187"/>
      <c r="L758" s="187"/>
      <c r="M758" s="187"/>
      <c r="N758" s="187"/>
      <c r="O758" s="187"/>
      <c r="P758" s="187"/>
      <c r="Q758" s="187"/>
      <c r="R758" s="187"/>
      <c r="S758" s="187"/>
      <c r="T758" s="187"/>
      <c r="U758" s="187"/>
      <c r="AL758" s="7"/>
      <c r="AM758" s="7"/>
    </row>
    <row r="759" ht="15.75" customHeight="1">
      <c r="D759" s="7"/>
      <c r="F759" s="187"/>
      <c r="G759" s="187"/>
      <c r="H759" s="187"/>
      <c r="I759" s="187"/>
      <c r="J759" s="187"/>
      <c r="K759" s="187"/>
      <c r="L759" s="187"/>
      <c r="M759" s="187"/>
      <c r="N759" s="187"/>
      <c r="O759" s="187"/>
      <c r="P759" s="187"/>
      <c r="Q759" s="187"/>
      <c r="R759" s="187"/>
      <c r="S759" s="187"/>
      <c r="T759" s="187"/>
      <c r="U759" s="187"/>
      <c r="AL759" s="7"/>
      <c r="AM759" s="7"/>
    </row>
    <row r="760" ht="15.75" customHeight="1">
      <c r="D760" s="7"/>
      <c r="F760" s="187"/>
      <c r="G760" s="187"/>
      <c r="H760" s="187"/>
      <c r="I760" s="187"/>
      <c r="J760" s="187"/>
      <c r="K760" s="187"/>
      <c r="L760" s="187"/>
      <c r="M760" s="187"/>
      <c r="N760" s="187"/>
      <c r="O760" s="187"/>
      <c r="P760" s="187"/>
      <c r="Q760" s="187"/>
      <c r="R760" s="187"/>
      <c r="S760" s="187"/>
      <c r="T760" s="187"/>
      <c r="U760" s="187"/>
      <c r="AL760" s="7"/>
      <c r="AM760" s="7"/>
    </row>
    <row r="761" ht="15.75" customHeight="1">
      <c r="D761" s="7"/>
      <c r="F761" s="187"/>
      <c r="G761" s="187"/>
      <c r="H761" s="187"/>
      <c r="I761" s="187"/>
      <c r="J761" s="187"/>
      <c r="K761" s="187"/>
      <c r="L761" s="187"/>
      <c r="M761" s="187"/>
      <c r="N761" s="187"/>
      <c r="O761" s="187"/>
      <c r="P761" s="187"/>
      <c r="Q761" s="187"/>
      <c r="R761" s="187"/>
      <c r="S761" s="187"/>
      <c r="T761" s="187"/>
      <c r="U761" s="187"/>
      <c r="AL761" s="7"/>
      <c r="AM761" s="7"/>
    </row>
    <row r="762" ht="15.75" customHeight="1">
      <c r="D762" s="7"/>
      <c r="F762" s="187"/>
      <c r="G762" s="187"/>
      <c r="H762" s="187"/>
      <c r="I762" s="187"/>
      <c r="J762" s="187"/>
      <c r="K762" s="187"/>
      <c r="L762" s="187"/>
      <c r="M762" s="187"/>
      <c r="N762" s="187"/>
      <c r="O762" s="187"/>
      <c r="P762" s="187"/>
      <c r="Q762" s="187"/>
      <c r="R762" s="187"/>
      <c r="S762" s="187"/>
      <c r="T762" s="187"/>
      <c r="U762" s="187"/>
      <c r="AL762" s="7"/>
      <c r="AM762" s="7"/>
    </row>
    <row r="763" ht="15.75" customHeight="1">
      <c r="D763" s="7"/>
      <c r="F763" s="187"/>
      <c r="G763" s="187"/>
      <c r="H763" s="187"/>
      <c r="I763" s="187"/>
      <c r="J763" s="187"/>
      <c r="K763" s="187"/>
      <c r="L763" s="187"/>
      <c r="M763" s="187"/>
      <c r="N763" s="187"/>
      <c r="O763" s="187"/>
      <c r="P763" s="187"/>
      <c r="Q763" s="187"/>
      <c r="R763" s="187"/>
      <c r="S763" s="187"/>
      <c r="T763" s="187"/>
      <c r="U763" s="187"/>
      <c r="AL763" s="7"/>
      <c r="AM763" s="7"/>
    </row>
    <row r="764" ht="15.75" customHeight="1">
      <c r="D764" s="7"/>
      <c r="F764" s="187"/>
      <c r="G764" s="187"/>
      <c r="H764" s="187"/>
      <c r="I764" s="187"/>
      <c r="J764" s="187"/>
      <c r="K764" s="187"/>
      <c r="L764" s="187"/>
      <c r="M764" s="187"/>
      <c r="N764" s="187"/>
      <c r="O764" s="187"/>
      <c r="P764" s="187"/>
      <c r="Q764" s="187"/>
      <c r="R764" s="187"/>
      <c r="S764" s="187"/>
      <c r="T764" s="187"/>
      <c r="U764" s="187"/>
      <c r="AL764" s="7"/>
      <c r="AM764" s="7"/>
    </row>
    <row r="765" ht="15.75" customHeight="1">
      <c r="D765" s="7"/>
      <c r="F765" s="187"/>
      <c r="G765" s="187"/>
      <c r="H765" s="187"/>
      <c r="I765" s="187"/>
      <c r="J765" s="187"/>
      <c r="K765" s="187"/>
      <c r="L765" s="187"/>
      <c r="M765" s="187"/>
      <c r="N765" s="187"/>
      <c r="O765" s="187"/>
      <c r="P765" s="187"/>
      <c r="Q765" s="187"/>
      <c r="R765" s="187"/>
      <c r="S765" s="187"/>
      <c r="T765" s="187"/>
      <c r="U765" s="187"/>
      <c r="AL765" s="7"/>
      <c r="AM765" s="7"/>
    </row>
    <row r="766" ht="15.75" customHeight="1">
      <c r="D766" s="7"/>
      <c r="F766" s="187"/>
      <c r="G766" s="187"/>
      <c r="H766" s="187"/>
      <c r="I766" s="187"/>
      <c r="J766" s="187"/>
      <c r="K766" s="187"/>
      <c r="L766" s="187"/>
      <c r="M766" s="187"/>
      <c r="N766" s="187"/>
      <c r="O766" s="187"/>
      <c r="P766" s="187"/>
      <c r="Q766" s="187"/>
      <c r="R766" s="187"/>
      <c r="S766" s="187"/>
      <c r="T766" s="187"/>
      <c r="U766" s="187"/>
      <c r="AL766" s="7"/>
      <c r="AM766" s="7"/>
    </row>
    <row r="767" ht="15.75" customHeight="1">
      <c r="D767" s="7"/>
      <c r="F767" s="187"/>
      <c r="G767" s="187"/>
      <c r="H767" s="187"/>
      <c r="I767" s="187"/>
      <c r="J767" s="187"/>
      <c r="K767" s="187"/>
      <c r="L767" s="187"/>
      <c r="M767" s="187"/>
      <c r="N767" s="187"/>
      <c r="O767" s="187"/>
      <c r="P767" s="187"/>
      <c r="Q767" s="187"/>
      <c r="R767" s="187"/>
      <c r="S767" s="187"/>
      <c r="T767" s="187"/>
      <c r="U767" s="187"/>
      <c r="AL767" s="7"/>
      <c r="AM767" s="7"/>
    </row>
    <row r="768" ht="15.75" customHeight="1">
      <c r="D768" s="7"/>
      <c r="F768" s="187"/>
      <c r="G768" s="187"/>
      <c r="H768" s="187"/>
      <c r="I768" s="187"/>
      <c r="J768" s="187"/>
      <c r="K768" s="187"/>
      <c r="L768" s="187"/>
      <c r="M768" s="187"/>
      <c r="N768" s="187"/>
      <c r="O768" s="187"/>
      <c r="P768" s="187"/>
      <c r="Q768" s="187"/>
      <c r="R768" s="187"/>
      <c r="S768" s="187"/>
      <c r="T768" s="187"/>
      <c r="U768" s="187"/>
      <c r="AL768" s="7"/>
      <c r="AM768" s="7"/>
    </row>
    <row r="769" ht="15.75" customHeight="1">
      <c r="D769" s="7"/>
      <c r="F769" s="187"/>
      <c r="G769" s="187"/>
      <c r="H769" s="187"/>
      <c r="I769" s="187"/>
      <c r="J769" s="187"/>
      <c r="K769" s="187"/>
      <c r="L769" s="187"/>
      <c r="M769" s="187"/>
      <c r="N769" s="187"/>
      <c r="O769" s="187"/>
      <c r="P769" s="187"/>
      <c r="Q769" s="187"/>
      <c r="R769" s="187"/>
      <c r="S769" s="187"/>
      <c r="T769" s="187"/>
      <c r="U769" s="187"/>
      <c r="AL769" s="7"/>
      <c r="AM769" s="7"/>
    </row>
    <row r="770" ht="15.75" customHeight="1">
      <c r="D770" s="7"/>
      <c r="F770" s="187"/>
      <c r="G770" s="187"/>
      <c r="H770" s="187"/>
      <c r="I770" s="187"/>
      <c r="J770" s="187"/>
      <c r="K770" s="187"/>
      <c r="L770" s="187"/>
      <c r="M770" s="187"/>
      <c r="N770" s="187"/>
      <c r="O770" s="187"/>
      <c r="P770" s="187"/>
      <c r="Q770" s="187"/>
      <c r="R770" s="187"/>
      <c r="S770" s="187"/>
      <c r="T770" s="187"/>
      <c r="U770" s="187"/>
      <c r="AL770" s="7"/>
      <c r="AM770" s="7"/>
    </row>
    <row r="771" ht="15.75" customHeight="1">
      <c r="D771" s="7"/>
      <c r="F771" s="187"/>
      <c r="G771" s="187"/>
      <c r="H771" s="187"/>
      <c r="I771" s="187"/>
      <c r="J771" s="187"/>
      <c r="K771" s="187"/>
      <c r="L771" s="187"/>
      <c r="M771" s="187"/>
      <c r="N771" s="187"/>
      <c r="O771" s="187"/>
      <c r="P771" s="187"/>
      <c r="Q771" s="187"/>
      <c r="R771" s="187"/>
      <c r="S771" s="187"/>
      <c r="T771" s="187"/>
      <c r="U771" s="187"/>
      <c r="AL771" s="7"/>
      <c r="AM771" s="7"/>
    </row>
    <row r="772" ht="15.75" customHeight="1">
      <c r="D772" s="7"/>
      <c r="F772" s="187"/>
      <c r="G772" s="187"/>
      <c r="H772" s="187"/>
      <c r="I772" s="187"/>
      <c r="J772" s="187"/>
      <c r="K772" s="187"/>
      <c r="L772" s="187"/>
      <c r="M772" s="187"/>
      <c r="N772" s="187"/>
      <c r="O772" s="187"/>
      <c r="P772" s="187"/>
      <c r="Q772" s="187"/>
      <c r="R772" s="187"/>
      <c r="S772" s="187"/>
      <c r="T772" s="187"/>
      <c r="U772" s="187"/>
      <c r="AL772" s="7"/>
      <c r="AM772" s="7"/>
    </row>
    <row r="773" ht="15.75" customHeight="1">
      <c r="D773" s="7"/>
      <c r="F773" s="187"/>
      <c r="G773" s="187"/>
      <c r="H773" s="187"/>
      <c r="I773" s="187"/>
      <c r="J773" s="187"/>
      <c r="K773" s="187"/>
      <c r="L773" s="187"/>
      <c r="M773" s="187"/>
      <c r="N773" s="187"/>
      <c r="O773" s="187"/>
      <c r="P773" s="187"/>
      <c r="Q773" s="187"/>
      <c r="R773" s="187"/>
      <c r="S773" s="187"/>
      <c r="T773" s="187"/>
      <c r="U773" s="187"/>
      <c r="AL773" s="7"/>
      <c r="AM773" s="7"/>
    </row>
    <row r="774" ht="15.75" customHeight="1">
      <c r="D774" s="7"/>
      <c r="F774" s="187"/>
      <c r="G774" s="187"/>
      <c r="H774" s="187"/>
      <c r="I774" s="187"/>
      <c r="J774" s="187"/>
      <c r="K774" s="187"/>
      <c r="L774" s="187"/>
      <c r="M774" s="187"/>
      <c r="N774" s="187"/>
      <c r="O774" s="187"/>
      <c r="P774" s="187"/>
      <c r="Q774" s="187"/>
      <c r="R774" s="187"/>
      <c r="S774" s="187"/>
      <c r="T774" s="187"/>
      <c r="U774" s="187"/>
      <c r="AL774" s="7"/>
      <c r="AM774" s="7"/>
    </row>
    <row r="775" ht="15.75" customHeight="1">
      <c r="D775" s="7"/>
      <c r="F775" s="187"/>
      <c r="G775" s="187"/>
      <c r="H775" s="187"/>
      <c r="I775" s="187"/>
      <c r="J775" s="187"/>
      <c r="K775" s="187"/>
      <c r="L775" s="187"/>
      <c r="M775" s="187"/>
      <c r="N775" s="187"/>
      <c r="O775" s="187"/>
      <c r="P775" s="187"/>
      <c r="Q775" s="187"/>
      <c r="R775" s="187"/>
      <c r="S775" s="187"/>
      <c r="T775" s="187"/>
      <c r="U775" s="187"/>
      <c r="AL775" s="7"/>
      <c r="AM775" s="7"/>
    </row>
    <row r="776" ht="15.75" customHeight="1">
      <c r="D776" s="7"/>
      <c r="F776" s="187"/>
      <c r="G776" s="187"/>
      <c r="H776" s="187"/>
      <c r="I776" s="187"/>
      <c r="J776" s="187"/>
      <c r="K776" s="187"/>
      <c r="L776" s="187"/>
      <c r="M776" s="187"/>
      <c r="N776" s="187"/>
      <c r="O776" s="187"/>
      <c r="P776" s="187"/>
      <c r="Q776" s="187"/>
      <c r="R776" s="187"/>
      <c r="S776" s="187"/>
      <c r="T776" s="187"/>
      <c r="U776" s="187"/>
      <c r="AL776" s="7"/>
      <c r="AM776" s="7"/>
    </row>
    <row r="777" ht="15.75" customHeight="1">
      <c r="D777" s="7"/>
      <c r="F777" s="187"/>
      <c r="G777" s="187"/>
      <c r="H777" s="187"/>
      <c r="I777" s="187"/>
      <c r="J777" s="187"/>
      <c r="K777" s="187"/>
      <c r="L777" s="187"/>
      <c r="M777" s="187"/>
      <c r="N777" s="187"/>
      <c r="O777" s="187"/>
      <c r="P777" s="187"/>
      <c r="Q777" s="187"/>
      <c r="R777" s="187"/>
      <c r="S777" s="187"/>
      <c r="T777" s="187"/>
      <c r="U777" s="187"/>
      <c r="AL777" s="7"/>
      <c r="AM777" s="7"/>
    </row>
    <row r="778" ht="15.75" customHeight="1">
      <c r="D778" s="7"/>
      <c r="F778" s="187"/>
      <c r="G778" s="187"/>
      <c r="H778" s="187"/>
      <c r="I778" s="187"/>
      <c r="J778" s="187"/>
      <c r="K778" s="187"/>
      <c r="L778" s="187"/>
      <c r="M778" s="187"/>
      <c r="N778" s="187"/>
      <c r="O778" s="187"/>
      <c r="P778" s="187"/>
      <c r="Q778" s="187"/>
      <c r="R778" s="187"/>
      <c r="S778" s="187"/>
      <c r="T778" s="187"/>
      <c r="U778" s="187"/>
      <c r="AL778" s="7"/>
      <c r="AM778" s="7"/>
    </row>
    <row r="779" ht="15.75" customHeight="1">
      <c r="D779" s="7"/>
      <c r="F779" s="187"/>
      <c r="G779" s="187"/>
      <c r="H779" s="187"/>
      <c r="I779" s="187"/>
      <c r="J779" s="187"/>
      <c r="K779" s="187"/>
      <c r="L779" s="187"/>
      <c r="M779" s="187"/>
      <c r="N779" s="187"/>
      <c r="O779" s="187"/>
      <c r="P779" s="187"/>
      <c r="Q779" s="187"/>
      <c r="R779" s="187"/>
      <c r="S779" s="187"/>
      <c r="T779" s="187"/>
      <c r="U779" s="187"/>
      <c r="AL779" s="7"/>
      <c r="AM779" s="7"/>
    </row>
    <row r="780" ht="15.75" customHeight="1">
      <c r="D780" s="7"/>
      <c r="F780" s="187"/>
      <c r="G780" s="187"/>
      <c r="H780" s="187"/>
      <c r="I780" s="187"/>
      <c r="J780" s="187"/>
      <c r="K780" s="187"/>
      <c r="L780" s="187"/>
      <c r="M780" s="187"/>
      <c r="N780" s="187"/>
      <c r="O780" s="187"/>
      <c r="P780" s="187"/>
      <c r="Q780" s="187"/>
      <c r="R780" s="187"/>
      <c r="S780" s="187"/>
      <c r="T780" s="187"/>
      <c r="U780" s="187"/>
      <c r="AL780" s="7"/>
      <c r="AM780" s="7"/>
    </row>
    <row r="781" ht="15.75" customHeight="1">
      <c r="D781" s="7"/>
      <c r="F781" s="187"/>
      <c r="G781" s="187"/>
      <c r="H781" s="187"/>
      <c r="I781" s="187"/>
      <c r="J781" s="187"/>
      <c r="K781" s="187"/>
      <c r="L781" s="187"/>
      <c r="M781" s="187"/>
      <c r="N781" s="187"/>
      <c r="O781" s="187"/>
      <c r="P781" s="187"/>
      <c r="Q781" s="187"/>
      <c r="R781" s="187"/>
      <c r="S781" s="187"/>
      <c r="T781" s="187"/>
      <c r="U781" s="187"/>
      <c r="AL781" s="7"/>
      <c r="AM781" s="7"/>
    </row>
    <row r="782" ht="15.75" customHeight="1">
      <c r="D782" s="7"/>
      <c r="F782" s="187"/>
      <c r="G782" s="187"/>
      <c r="H782" s="187"/>
      <c r="I782" s="187"/>
      <c r="J782" s="187"/>
      <c r="K782" s="187"/>
      <c r="L782" s="187"/>
      <c r="M782" s="187"/>
      <c r="N782" s="187"/>
      <c r="O782" s="187"/>
      <c r="P782" s="187"/>
      <c r="Q782" s="187"/>
      <c r="R782" s="187"/>
      <c r="S782" s="187"/>
      <c r="T782" s="187"/>
      <c r="U782" s="187"/>
      <c r="AL782" s="7"/>
      <c r="AM782" s="7"/>
    </row>
    <row r="783" ht="15.75" customHeight="1">
      <c r="D783" s="7"/>
      <c r="F783" s="187"/>
      <c r="G783" s="187"/>
      <c r="H783" s="187"/>
      <c r="I783" s="187"/>
      <c r="J783" s="187"/>
      <c r="K783" s="187"/>
      <c r="L783" s="187"/>
      <c r="M783" s="187"/>
      <c r="N783" s="187"/>
      <c r="O783" s="187"/>
      <c r="P783" s="187"/>
      <c r="Q783" s="187"/>
      <c r="R783" s="187"/>
      <c r="S783" s="187"/>
      <c r="T783" s="187"/>
      <c r="U783" s="187"/>
      <c r="AL783" s="7"/>
      <c r="AM783" s="7"/>
    </row>
    <row r="784" ht="15.75" customHeight="1">
      <c r="D784" s="7"/>
      <c r="F784" s="187"/>
      <c r="G784" s="187"/>
      <c r="H784" s="187"/>
      <c r="I784" s="187"/>
      <c r="J784" s="187"/>
      <c r="K784" s="187"/>
      <c r="L784" s="187"/>
      <c r="M784" s="187"/>
      <c r="N784" s="187"/>
      <c r="O784" s="187"/>
      <c r="P784" s="187"/>
      <c r="Q784" s="187"/>
      <c r="R784" s="187"/>
      <c r="S784" s="187"/>
      <c r="T784" s="187"/>
      <c r="U784" s="187"/>
      <c r="AL784" s="7"/>
      <c r="AM784" s="7"/>
    </row>
    <row r="785" ht="15.75" customHeight="1">
      <c r="D785" s="7"/>
      <c r="F785" s="187"/>
      <c r="G785" s="187"/>
      <c r="H785" s="187"/>
      <c r="I785" s="187"/>
      <c r="J785" s="187"/>
      <c r="K785" s="187"/>
      <c r="L785" s="187"/>
      <c r="M785" s="187"/>
      <c r="N785" s="187"/>
      <c r="O785" s="187"/>
      <c r="P785" s="187"/>
      <c r="Q785" s="187"/>
      <c r="R785" s="187"/>
      <c r="S785" s="187"/>
      <c r="T785" s="187"/>
      <c r="U785" s="187"/>
      <c r="AL785" s="7"/>
      <c r="AM785" s="7"/>
    </row>
    <row r="786" ht="15.75" customHeight="1">
      <c r="D786" s="7"/>
      <c r="F786" s="187"/>
      <c r="G786" s="187"/>
      <c r="H786" s="187"/>
      <c r="I786" s="187"/>
      <c r="J786" s="187"/>
      <c r="K786" s="187"/>
      <c r="L786" s="187"/>
      <c r="M786" s="187"/>
      <c r="N786" s="187"/>
      <c r="O786" s="187"/>
      <c r="P786" s="187"/>
      <c r="Q786" s="187"/>
      <c r="R786" s="187"/>
      <c r="S786" s="187"/>
      <c r="T786" s="187"/>
      <c r="U786" s="187"/>
      <c r="AL786" s="7"/>
      <c r="AM786" s="7"/>
    </row>
    <row r="787" ht="15.75" customHeight="1">
      <c r="D787" s="7"/>
      <c r="F787" s="187"/>
      <c r="G787" s="187"/>
      <c r="H787" s="187"/>
      <c r="I787" s="187"/>
      <c r="J787" s="187"/>
      <c r="K787" s="187"/>
      <c r="L787" s="187"/>
      <c r="M787" s="187"/>
      <c r="N787" s="187"/>
      <c r="O787" s="187"/>
      <c r="P787" s="187"/>
      <c r="Q787" s="187"/>
      <c r="R787" s="187"/>
      <c r="S787" s="187"/>
      <c r="T787" s="187"/>
      <c r="U787" s="187"/>
      <c r="AL787" s="7"/>
      <c r="AM787" s="7"/>
    </row>
    <row r="788" ht="15.75" customHeight="1">
      <c r="D788" s="7"/>
      <c r="F788" s="187"/>
      <c r="G788" s="187"/>
      <c r="H788" s="187"/>
      <c r="I788" s="187"/>
      <c r="J788" s="187"/>
      <c r="K788" s="187"/>
      <c r="L788" s="187"/>
      <c r="M788" s="187"/>
      <c r="N788" s="187"/>
      <c r="O788" s="187"/>
      <c r="P788" s="187"/>
      <c r="Q788" s="187"/>
      <c r="R788" s="187"/>
      <c r="S788" s="187"/>
      <c r="T788" s="187"/>
      <c r="U788" s="187"/>
      <c r="AL788" s="7"/>
      <c r="AM788" s="7"/>
    </row>
    <row r="789" ht="15.75" customHeight="1">
      <c r="D789" s="7"/>
      <c r="F789" s="187"/>
      <c r="G789" s="187"/>
      <c r="H789" s="187"/>
      <c r="I789" s="187"/>
      <c r="J789" s="187"/>
      <c r="K789" s="187"/>
      <c r="L789" s="187"/>
      <c r="M789" s="187"/>
      <c r="N789" s="187"/>
      <c r="O789" s="187"/>
      <c r="P789" s="187"/>
      <c r="Q789" s="187"/>
      <c r="R789" s="187"/>
      <c r="S789" s="187"/>
      <c r="T789" s="187"/>
      <c r="U789" s="187"/>
      <c r="AL789" s="7"/>
      <c r="AM789" s="7"/>
    </row>
    <row r="790" ht="15.75" customHeight="1">
      <c r="D790" s="7"/>
      <c r="F790" s="187"/>
      <c r="G790" s="187"/>
      <c r="H790" s="187"/>
      <c r="I790" s="187"/>
      <c r="J790" s="187"/>
      <c r="K790" s="187"/>
      <c r="L790" s="187"/>
      <c r="M790" s="187"/>
      <c r="N790" s="187"/>
      <c r="O790" s="187"/>
      <c r="P790" s="187"/>
      <c r="Q790" s="187"/>
      <c r="R790" s="187"/>
      <c r="S790" s="187"/>
      <c r="T790" s="187"/>
      <c r="U790" s="187"/>
      <c r="AL790" s="7"/>
      <c r="AM790" s="7"/>
    </row>
    <row r="791" ht="15.75" customHeight="1">
      <c r="D791" s="7"/>
      <c r="F791" s="187"/>
      <c r="G791" s="187"/>
      <c r="H791" s="187"/>
      <c r="I791" s="187"/>
      <c r="J791" s="187"/>
      <c r="K791" s="187"/>
      <c r="L791" s="187"/>
      <c r="M791" s="187"/>
      <c r="N791" s="187"/>
      <c r="O791" s="187"/>
      <c r="P791" s="187"/>
      <c r="Q791" s="187"/>
      <c r="R791" s="187"/>
      <c r="S791" s="187"/>
      <c r="T791" s="187"/>
      <c r="U791" s="187"/>
      <c r="AL791" s="7"/>
      <c r="AM791" s="7"/>
    </row>
    <row r="792" ht="15.75" customHeight="1">
      <c r="D792" s="7"/>
      <c r="F792" s="187"/>
      <c r="G792" s="187"/>
      <c r="H792" s="187"/>
      <c r="I792" s="187"/>
      <c r="J792" s="187"/>
      <c r="K792" s="187"/>
      <c r="L792" s="187"/>
      <c r="M792" s="187"/>
      <c r="N792" s="187"/>
      <c r="O792" s="187"/>
      <c r="P792" s="187"/>
      <c r="Q792" s="187"/>
      <c r="R792" s="187"/>
      <c r="S792" s="187"/>
      <c r="T792" s="187"/>
      <c r="U792" s="187"/>
      <c r="AL792" s="7"/>
      <c r="AM792" s="7"/>
    </row>
    <row r="793" ht="15.75" customHeight="1">
      <c r="D793" s="7"/>
      <c r="F793" s="187"/>
      <c r="G793" s="187"/>
      <c r="H793" s="187"/>
      <c r="I793" s="187"/>
      <c r="J793" s="187"/>
      <c r="K793" s="187"/>
      <c r="L793" s="187"/>
      <c r="M793" s="187"/>
      <c r="N793" s="187"/>
      <c r="O793" s="187"/>
      <c r="P793" s="187"/>
      <c r="Q793" s="187"/>
      <c r="R793" s="187"/>
      <c r="S793" s="187"/>
      <c r="T793" s="187"/>
      <c r="U793" s="187"/>
      <c r="AL793" s="7"/>
      <c r="AM793" s="7"/>
    </row>
    <row r="794" ht="15.75" customHeight="1">
      <c r="D794" s="7"/>
      <c r="F794" s="187"/>
      <c r="G794" s="187"/>
      <c r="H794" s="187"/>
      <c r="I794" s="187"/>
      <c r="J794" s="187"/>
      <c r="K794" s="187"/>
      <c r="L794" s="187"/>
      <c r="M794" s="187"/>
      <c r="N794" s="187"/>
      <c r="O794" s="187"/>
      <c r="P794" s="187"/>
      <c r="Q794" s="187"/>
      <c r="R794" s="187"/>
      <c r="S794" s="187"/>
      <c r="T794" s="187"/>
      <c r="U794" s="187"/>
      <c r="AL794" s="7"/>
      <c r="AM794" s="7"/>
    </row>
    <row r="795" ht="15.75" customHeight="1">
      <c r="D795" s="7"/>
      <c r="F795" s="187"/>
      <c r="G795" s="187"/>
      <c r="H795" s="187"/>
      <c r="I795" s="187"/>
      <c r="J795" s="187"/>
      <c r="K795" s="187"/>
      <c r="L795" s="187"/>
      <c r="M795" s="187"/>
      <c r="N795" s="187"/>
      <c r="O795" s="187"/>
      <c r="P795" s="187"/>
      <c r="Q795" s="187"/>
      <c r="R795" s="187"/>
      <c r="S795" s="187"/>
      <c r="T795" s="187"/>
      <c r="U795" s="187"/>
      <c r="AL795" s="7"/>
      <c r="AM795" s="7"/>
    </row>
    <row r="796" ht="15.75" customHeight="1">
      <c r="D796" s="7"/>
      <c r="F796" s="187"/>
      <c r="G796" s="187"/>
      <c r="H796" s="187"/>
      <c r="I796" s="187"/>
      <c r="J796" s="187"/>
      <c r="K796" s="187"/>
      <c r="L796" s="187"/>
      <c r="M796" s="187"/>
      <c r="N796" s="187"/>
      <c r="O796" s="187"/>
      <c r="P796" s="187"/>
      <c r="Q796" s="187"/>
      <c r="R796" s="187"/>
      <c r="S796" s="187"/>
      <c r="T796" s="187"/>
      <c r="U796" s="187"/>
      <c r="AL796" s="7"/>
      <c r="AM796" s="7"/>
    </row>
    <row r="797" ht="15.75" customHeight="1">
      <c r="D797" s="7"/>
      <c r="F797" s="187"/>
      <c r="G797" s="187"/>
      <c r="H797" s="187"/>
      <c r="I797" s="187"/>
      <c r="J797" s="187"/>
      <c r="K797" s="187"/>
      <c r="L797" s="187"/>
      <c r="M797" s="187"/>
      <c r="N797" s="187"/>
      <c r="O797" s="187"/>
      <c r="P797" s="187"/>
      <c r="Q797" s="187"/>
      <c r="R797" s="187"/>
      <c r="S797" s="187"/>
      <c r="T797" s="187"/>
      <c r="U797" s="187"/>
      <c r="AL797" s="7"/>
      <c r="AM797" s="7"/>
    </row>
    <row r="798" ht="15.75" customHeight="1">
      <c r="D798" s="7"/>
      <c r="F798" s="187"/>
      <c r="G798" s="187"/>
      <c r="H798" s="187"/>
      <c r="I798" s="187"/>
      <c r="J798" s="187"/>
      <c r="K798" s="187"/>
      <c r="L798" s="187"/>
      <c r="M798" s="187"/>
      <c r="N798" s="187"/>
      <c r="O798" s="187"/>
      <c r="P798" s="187"/>
      <c r="Q798" s="187"/>
      <c r="R798" s="187"/>
      <c r="S798" s="187"/>
      <c r="T798" s="187"/>
      <c r="U798" s="187"/>
      <c r="AL798" s="7"/>
      <c r="AM798" s="7"/>
    </row>
    <row r="799" ht="15.75" customHeight="1">
      <c r="D799" s="7"/>
      <c r="F799" s="187"/>
      <c r="G799" s="187"/>
      <c r="H799" s="187"/>
      <c r="I799" s="187"/>
      <c r="J799" s="187"/>
      <c r="K799" s="187"/>
      <c r="L799" s="187"/>
      <c r="M799" s="187"/>
      <c r="N799" s="187"/>
      <c r="O799" s="187"/>
      <c r="P799" s="187"/>
      <c r="Q799" s="187"/>
      <c r="R799" s="187"/>
      <c r="S799" s="187"/>
      <c r="T799" s="187"/>
      <c r="U799" s="187"/>
      <c r="AL799" s="7"/>
      <c r="AM799" s="7"/>
    </row>
    <row r="800" ht="15.75" customHeight="1">
      <c r="D800" s="7"/>
      <c r="F800" s="187"/>
      <c r="G800" s="187"/>
      <c r="H800" s="187"/>
      <c r="I800" s="187"/>
      <c r="J800" s="187"/>
      <c r="K800" s="187"/>
      <c r="L800" s="187"/>
      <c r="M800" s="187"/>
      <c r="N800" s="187"/>
      <c r="O800" s="187"/>
      <c r="P800" s="187"/>
      <c r="Q800" s="187"/>
      <c r="R800" s="187"/>
      <c r="S800" s="187"/>
      <c r="T800" s="187"/>
      <c r="U800" s="187"/>
      <c r="AL800" s="7"/>
      <c r="AM800" s="7"/>
    </row>
    <row r="801" ht="15.75" customHeight="1">
      <c r="D801" s="7"/>
      <c r="F801" s="187"/>
      <c r="G801" s="187"/>
      <c r="H801" s="187"/>
      <c r="I801" s="187"/>
      <c r="J801" s="187"/>
      <c r="K801" s="187"/>
      <c r="L801" s="187"/>
      <c r="M801" s="187"/>
      <c r="N801" s="187"/>
      <c r="O801" s="187"/>
      <c r="P801" s="187"/>
      <c r="Q801" s="187"/>
      <c r="R801" s="187"/>
      <c r="S801" s="187"/>
      <c r="T801" s="187"/>
      <c r="U801" s="187"/>
      <c r="AL801" s="7"/>
      <c r="AM801" s="7"/>
    </row>
    <row r="802" ht="15.75" customHeight="1">
      <c r="D802" s="7"/>
      <c r="F802" s="187"/>
      <c r="G802" s="187"/>
      <c r="H802" s="187"/>
      <c r="I802" s="187"/>
      <c r="J802" s="187"/>
      <c r="K802" s="187"/>
      <c r="L802" s="187"/>
      <c r="M802" s="187"/>
      <c r="N802" s="187"/>
      <c r="O802" s="187"/>
      <c r="P802" s="187"/>
      <c r="Q802" s="187"/>
      <c r="R802" s="187"/>
      <c r="S802" s="187"/>
      <c r="T802" s="187"/>
      <c r="U802" s="187"/>
      <c r="AL802" s="7"/>
      <c r="AM802" s="7"/>
    </row>
    <row r="803" ht="15.75" customHeight="1">
      <c r="D803" s="7"/>
      <c r="F803" s="187"/>
      <c r="G803" s="187"/>
      <c r="H803" s="187"/>
      <c r="I803" s="187"/>
      <c r="J803" s="187"/>
      <c r="K803" s="187"/>
      <c r="L803" s="187"/>
      <c r="M803" s="187"/>
      <c r="N803" s="187"/>
      <c r="O803" s="187"/>
      <c r="P803" s="187"/>
      <c r="Q803" s="187"/>
      <c r="R803" s="187"/>
      <c r="S803" s="187"/>
      <c r="T803" s="187"/>
      <c r="U803" s="187"/>
      <c r="AL803" s="7"/>
      <c r="AM803" s="7"/>
    </row>
    <row r="804" ht="15.75" customHeight="1">
      <c r="D804" s="7"/>
      <c r="F804" s="187"/>
      <c r="G804" s="187"/>
      <c r="H804" s="187"/>
      <c r="I804" s="187"/>
      <c r="J804" s="187"/>
      <c r="K804" s="187"/>
      <c r="L804" s="187"/>
      <c r="M804" s="187"/>
      <c r="N804" s="187"/>
      <c r="O804" s="187"/>
      <c r="P804" s="187"/>
      <c r="Q804" s="187"/>
      <c r="R804" s="187"/>
      <c r="S804" s="187"/>
      <c r="T804" s="187"/>
      <c r="U804" s="187"/>
      <c r="AL804" s="7"/>
      <c r="AM804" s="7"/>
    </row>
    <row r="805" ht="15.75" customHeight="1">
      <c r="D805" s="7"/>
      <c r="F805" s="187"/>
      <c r="G805" s="187"/>
      <c r="H805" s="187"/>
      <c r="I805" s="187"/>
      <c r="J805" s="187"/>
      <c r="K805" s="187"/>
      <c r="L805" s="187"/>
      <c r="M805" s="187"/>
      <c r="N805" s="187"/>
      <c r="O805" s="187"/>
      <c r="P805" s="187"/>
      <c r="Q805" s="187"/>
      <c r="R805" s="187"/>
      <c r="S805" s="187"/>
      <c r="T805" s="187"/>
      <c r="U805" s="187"/>
      <c r="AL805" s="7"/>
      <c r="AM805" s="7"/>
    </row>
    <row r="806" ht="15.75" customHeight="1">
      <c r="D806" s="7"/>
      <c r="F806" s="187"/>
      <c r="G806" s="187"/>
      <c r="H806" s="187"/>
      <c r="I806" s="187"/>
      <c r="J806" s="187"/>
      <c r="K806" s="187"/>
      <c r="L806" s="187"/>
      <c r="M806" s="187"/>
      <c r="N806" s="187"/>
      <c r="O806" s="187"/>
      <c r="P806" s="187"/>
      <c r="Q806" s="187"/>
      <c r="R806" s="187"/>
      <c r="S806" s="187"/>
      <c r="T806" s="187"/>
      <c r="U806" s="187"/>
      <c r="AL806" s="7"/>
      <c r="AM806" s="7"/>
    </row>
    <row r="807" ht="15.75" customHeight="1">
      <c r="D807" s="7"/>
      <c r="F807" s="187"/>
      <c r="G807" s="187"/>
      <c r="H807" s="187"/>
      <c r="I807" s="187"/>
      <c r="J807" s="187"/>
      <c r="K807" s="187"/>
      <c r="L807" s="187"/>
      <c r="M807" s="187"/>
      <c r="N807" s="187"/>
      <c r="O807" s="187"/>
      <c r="P807" s="187"/>
      <c r="Q807" s="187"/>
      <c r="R807" s="187"/>
      <c r="S807" s="187"/>
      <c r="T807" s="187"/>
      <c r="U807" s="187"/>
      <c r="AL807" s="7"/>
      <c r="AM807" s="7"/>
    </row>
    <row r="808" ht="15.75" customHeight="1">
      <c r="D808" s="7"/>
      <c r="F808" s="187"/>
      <c r="G808" s="187"/>
      <c r="H808" s="187"/>
      <c r="I808" s="187"/>
      <c r="J808" s="187"/>
      <c r="K808" s="187"/>
      <c r="L808" s="187"/>
      <c r="M808" s="187"/>
      <c r="N808" s="187"/>
      <c r="O808" s="187"/>
      <c r="P808" s="187"/>
      <c r="Q808" s="187"/>
      <c r="R808" s="187"/>
      <c r="S808" s="187"/>
      <c r="T808" s="187"/>
      <c r="U808" s="187"/>
      <c r="AL808" s="7"/>
      <c r="AM808" s="7"/>
    </row>
    <row r="809" ht="15.75" customHeight="1">
      <c r="D809" s="7"/>
      <c r="F809" s="187"/>
      <c r="G809" s="187"/>
      <c r="H809" s="187"/>
      <c r="I809" s="187"/>
      <c r="J809" s="187"/>
      <c r="K809" s="187"/>
      <c r="L809" s="187"/>
      <c r="M809" s="187"/>
      <c r="N809" s="187"/>
      <c r="O809" s="187"/>
      <c r="P809" s="187"/>
      <c r="Q809" s="187"/>
      <c r="R809" s="187"/>
      <c r="S809" s="187"/>
      <c r="T809" s="187"/>
      <c r="U809" s="187"/>
      <c r="AL809" s="7"/>
      <c r="AM809" s="7"/>
    </row>
    <row r="810" ht="15.75" customHeight="1">
      <c r="D810" s="7"/>
      <c r="F810" s="187"/>
      <c r="G810" s="187"/>
      <c r="H810" s="187"/>
      <c r="I810" s="187"/>
      <c r="J810" s="187"/>
      <c r="K810" s="187"/>
      <c r="L810" s="187"/>
      <c r="M810" s="187"/>
      <c r="N810" s="187"/>
      <c r="O810" s="187"/>
      <c r="P810" s="187"/>
      <c r="Q810" s="187"/>
      <c r="R810" s="187"/>
      <c r="S810" s="187"/>
      <c r="T810" s="187"/>
      <c r="U810" s="187"/>
      <c r="AL810" s="7"/>
      <c r="AM810" s="7"/>
    </row>
    <row r="811" ht="15.75" customHeight="1">
      <c r="D811" s="7"/>
      <c r="F811" s="187"/>
      <c r="G811" s="187"/>
      <c r="H811" s="187"/>
      <c r="I811" s="187"/>
      <c r="J811" s="187"/>
      <c r="K811" s="187"/>
      <c r="L811" s="187"/>
      <c r="M811" s="187"/>
      <c r="N811" s="187"/>
      <c r="O811" s="187"/>
      <c r="P811" s="187"/>
      <c r="Q811" s="187"/>
      <c r="R811" s="187"/>
      <c r="S811" s="187"/>
      <c r="T811" s="187"/>
      <c r="U811" s="187"/>
      <c r="AL811" s="7"/>
      <c r="AM811" s="7"/>
    </row>
    <row r="812" ht="15.75" customHeight="1">
      <c r="D812" s="7"/>
      <c r="F812" s="187"/>
      <c r="G812" s="187"/>
      <c r="H812" s="187"/>
      <c r="I812" s="187"/>
      <c r="J812" s="187"/>
      <c r="K812" s="187"/>
      <c r="L812" s="187"/>
      <c r="M812" s="187"/>
      <c r="N812" s="187"/>
      <c r="O812" s="187"/>
      <c r="P812" s="187"/>
      <c r="Q812" s="187"/>
      <c r="R812" s="187"/>
      <c r="S812" s="187"/>
      <c r="T812" s="187"/>
      <c r="U812" s="187"/>
      <c r="AL812" s="7"/>
      <c r="AM812" s="7"/>
    </row>
    <row r="813" ht="15.75" customHeight="1">
      <c r="D813" s="7"/>
      <c r="F813" s="187"/>
      <c r="G813" s="187"/>
      <c r="H813" s="187"/>
      <c r="I813" s="187"/>
      <c r="J813" s="187"/>
      <c r="K813" s="187"/>
      <c r="L813" s="187"/>
      <c r="M813" s="187"/>
      <c r="N813" s="187"/>
      <c r="O813" s="187"/>
      <c r="P813" s="187"/>
      <c r="Q813" s="187"/>
      <c r="R813" s="187"/>
      <c r="S813" s="187"/>
      <c r="T813" s="187"/>
      <c r="U813" s="187"/>
      <c r="AL813" s="7"/>
      <c r="AM813" s="7"/>
    </row>
    <row r="814" ht="15.75" customHeight="1">
      <c r="D814" s="7"/>
      <c r="F814" s="187"/>
      <c r="G814" s="187"/>
      <c r="H814" s="187"/>
      <c r="I814" s="187"/>
      <c r="J814" s="187"/>
      <c r="K814" s="187"/>
      <c r="L814" s="187"/>
      <c r="M814" s="187"/>
      <c r="N814" s="187"/>
      <c r="O814" s="187"/>
      <c r="P814" s="187"/>
      <c r="Q814" s="187"/>
      <c r="R814" s="187"/>
      <c r="S814" s="187"/>
      <c r="T814" s="187"/>
      <c r="U814" s="187"/>
      <c r="AL814" s="7"/>
      <c r="AM814" s="7"/>
    </row>
    <row r="815" ht="15.75" customHeight="1">
      <c r="D815" s="7"/>
      <c r="F815" s="187"/>
      <c r="G815" s="187"/>
      <c r="H815" s="187"/>
      <c r="I815" s="187"/>
      <c r="J815" s="187"/>
      <c r="K815" s="187"/>
      <c r="L815" s="187"/>
      <c r="M815" s="187"/>
      <c r="N815" s="187"/>
      <c r="O815" s="187"/>
      <c r="P815" s="187"/>
      <c r="Q815" s="187"/>
      <c r="R815" s="187"/>
      <c r="S815" s="187"/>
      <c r="T815" s="187"/>
      <c r="U815" s="187"/>
      <c r="AL815" s="7"/>
      <c r="AM815" s="7"/>
    </row>
    <row r="816" ht="15.75" customHeight="1">
      <c r="D816" s="7"/>
      <c r="F816" s="187"/>
      <c r="G816" s="187"/>
      <c r="H816" s="187"/>
      <c r="I816" s="187"/>
      <c r="J816" s="187"/>
      <c r="K816" s="187"/>
      <c r="L816" s="187"/>
      <c r="M816" s="187"/>
      <c r="N816" s="187"/>
      <c r="O816" s="187"/>
      <c r="P816" s="187"/>
      <c r="Q816" s="187"/>
      <c r="R816" s="187"/>
      <c r="S816" s="187"/>
      <c r="T816" s="187"/>
      <c r="U816" s="187"/>
      <c r="AL816" s="7"/>
      <c r="AM816" s="7"/>
    </row>
    <row r="817" ht="15.75" customHeight="1">
      <c r="D817" s="7"/>
      <c r="F817" s="187"/>
      <c r="G817" s="187"/>
      <c r="H817" s="187"/>
      <c r="I817" s="187"/>
      <c r="J817" s="187"/>
      <c r="K817" s="187"/>
      <c r="L817" s="187"/>
      <c r="M817" s="187"/>
      <c r="N817" s="187"/>
      <c r="O817" s="187"/>
      <c r="P817" s="187"/>
      <c r="Q817" s="187"/>
      <c r="R817" s="187"/>
      <c r="S817" s="187"/>
      <c r="T817" s="187"/>
      <c r="U817" s="187"/>
      <c r="AL817" s="7"/>
      <c r="AM817" s="7"/>
    </row>
    <row r="818" ht="15.75" customHeight="1">
      <c r="D818" s="7"/>
      <c r="F818" s="187"/>
      <c r="G818" s="187"/>
      <c r="H818" s="187"/>
      <c r="I818" s="187"/>
      <c r="J818" s="187"/>
      <c r="K818" s="187"/>
      <c r="L818" s="187"/>
      <c r="M818" s="187"/>
      <c r="N818" s="187"/>
      <c r="O818" s="187"/>
      <c r="P818" s="187"/>
      <c r="Q818" s="187"/>
      <c r="R818" s="187"/>
      <c r="S818" s="187"/>
      <c r="T818" s="187"/>
      <c r="U818" s="187"/>
      <c r="AL818" s="7"/>
      <c r="AM818" s="7"/>
    </row>
    <row r="819" ht="15.75" customHeight="1">
      <c r="D819" s="7"/>
      <c r="F819" s="187"/>
      <c r="G819" s="187"/>
      <c r="H819" s="187"/>
      <c r="I819" s="187"/>
      <c r="J819" s="187"/>
      <c r="K819" s="187"/>
      <c r="L819" s="187"/>
      <c r="M819" s="187"/>
      <c r="N819" s="187"/>
      <c r="O819" s="187"/>
      <c r="P819" s="187"/>
      <c r="Q819" s="187"/>
      <c r="R819" s="187"/>
      <c r="S819" s="187"/>
      <c r="T819" s="187"/>
      <c r="U819" s="187"/>
      <c r="AL819" s="7"/>
      <c r="AM819" s="7"/>
    </row>
    <row r="820" ht="15.75" customHeight="1">
      <c r="D820" s="7"/>
      <c r="F820" s="187"/>
      <c r="G820" s="187"/>
      <c r="H820" s="187"/>
      <c r="I820" s="187"/>
      <c r="J820" s="187"/>
      <c r="K820" s="187"/>
      <c r="L820" s="187"/>
      <c r="M820" s="187"/>
      <c r="N820" s="187"/>
      <c r="O820" s="187"/>
      <c r="P820" s="187"/>
      <c r="Q820" s="187"/>
      <c r="R820" s="187"/>
      <c r="S820" s="187"/>
      <c r="T820" s="187"/>
      <c r="U820" s="187"/>
      <c r="AL820" s="7"/>
      <c r="AM820" s="7"/>
    </row>
    <row r="821" ht="15.75" customHeight="1">
      <c r="D821" s="7"/>
      <c r="F821" s="187"/>
      <c r="G821" s="187"/>
      <c r="H821" s="187"/>
      <c r="I821" s="187"/>
      <c r="J821" s="187"/>
      <c r="K821" s="187"/>
      <c r="L821" s="187"/>
      <c r="M821" s="187"/>
      <c r="N821" s="187"/>
      <c r="O821" s="187"/>
      <c r="P821" s="187"/>
      <c r="Q821" s="187"/>
      <c r="R821" s="187"/>
      <c r="S821" s="187"/>
      <c r="T821" s="187"/>
      <c r="U821" s="187"/>
      <c r="AL821" s="7"/>
      <c r="AM821" s="7"/>
    </row>
    <row r="822" ht="15.75" customHeight="1">
      <c r="D822" s="7"/>
      <c r="F822" s="187"/>
      <c r="G822" s="187"/>
      <c r="H822" s="187"/>
      <c r="I822" s="187"/>
      <c r="J822" s="187"/>
      <c r="K822" s="187"/>
      <c r="L822" s="187"/>
      <c r="M822" s="187"/>
      <c r="N822" s="187"/>
      <c r="O822" s="187"/>
      <c r="P822" s="187"/>
      <c r="Q822" s="187"/>
      <c r="R822" s="187"/>
      <c r="S822" s="187"/>
      <c r="T822" s="187"/>
      <c r="U822" s="187"/>
      <c r="AL822" s="7"/>
      <c r="AM822" s="7"/>
    </row>
    <row r="823" ht="15.75" customHeight="1">
      <c r="D823" s="7"/>
      <c r="F823" s="187"/>
      <c r="G823" s="187"/>
      <c r="H823" s="187"/>
      <c r="I823" s="187"/>
      <c r="J823" s="187"/>
      <c r="K823" s="187"/>
      <c r="L823" s="187"/>
      <c r="M823" s="187"/>
      <c r="N823" s="187"/>
      <c r="O823" s="187"/>
      <c r="P823" s="187"/>
      <c r="Q823" s="187"/>
      <c r="R823" s="187"/>
      <c r="S823" s="187"/>
      <c r="T823" s="187"/>
      <c r="U823" s="187"/>
      <c r="AL823" s="7"/>
      <c r="AM823" s="7"/>
    </row>
    <row r="824" ht="15.75" customHeight="1">
      <c r="D824" s="7"/>
      <c r="F824" s="187"/>
      <c r="G824" s="187"/>
      <c r="H824" s="187"/>
      <c r="I824" s="187"/>
      <c r="J824" s="187"/>
      <c r="K824" s="187"/>
      <c r="L824" s="187"/>
      <c r="M824" s="187"/>
      <c r="N824" s="187"/>
      <c r="O824" s="187"/>
      <c r="P824" s="187"/>
      <c r="Q824" s="187"/>
      <c r="R824" s="187"/>
      <c r="S824" s="187"/>
      <c r="T824" s="187"/>
      <c r="U824" s="187"/>
      <c r="AL824" s="7"/>
      <c r="AM824" s="7"/>
    </row>
    <row r="825" ht="15.75" customHeight="1">
      <c r="D825" s="7"/>
      <c r="F825" s="187"/>
      <c r="G825" s="187"/>
      <c r="H825" s="187"/>
      <c r="I825" s="187"/>
      <c r="J825" s="187"/>
      <c r="K825" s="187"/>
      <c r="L825" s="187"/>
      <c r="M825" s="187"/>
      <c r="N825" s="187"/>
      <c r="O825" s="187"/>
      <c r="P825" s="187"/>
      <c r="Q825" s="187"/>
      <c r="R825" s="187"/>
      <c r="S825" s="187"/>
      <c r="T825" s="187"/>
      <c r="U825" s="187"/>
      <c r="AL825" s="7"/>
      <c r="AM825" s="7"/>
    </row>
    <row r="826" ht="15.75" customHeight="1">
      <c r="D826" s="7"/>
      <c r="F826" s="187"/>
      <c r="G826" s="187"/>
      <c r="H826" s="187"/>
      <c r="I826" s="187"/>
      <c r="J826" s="187"/>
      <c r="K826" s="187"/>
      <c r="L826" s="187"/>
      <c r="M826" s="187"/>
      <c r="N826" s="187"/>
      <c r="O826" s="187"/>
      <c r="P826" s="187"/>
      <c r="Q826" s="187"/>
      <c r="R826" s="187"/>
      <c r="S826" s="187"/>
      <c r="T826" s="187"/>
      <c r="U826" s="187"/>
      <c r="AL826" s="7"/>
      <c r="AM826" s="7"/>
    </row>
    <row r="827" ht="15.75" customHeight="1">
      <c r="D827" s="7"/>
      <c r="F827" s="187"/>
      <c r="G827" s="187"/>
      <c r="H827" s="187"/>
      <c r="I827" s="187"/>
      <c r="J827" s="187"/>
      <c r="K827" s="187"/>
      <c r="L827" s="187"/>
      <c r="M827" s="187"/>
      <c r="N827" s="187"/>
      <c r="O827" s="187"/>
      <c r="P827" s="187"/>
      <c r="Q827" s="187"/>
      <c r="R827" s="187"/>
      <c r="S827" s="187"/>
      <c r="T827" s="187"/>
      <c r="U827" s="187"/>
      <c r="AL827" s="7"/>
      <c r="AM827" s="7"/>
    </row>
    <row r="828" ht="15.75" customHeight="1">
      <c r="D828" s="7"/>
      <c r="F828" s="187"/>
      <c r="G828" s="187"/>
      <c r="H828" s="187"/>
      <c r="I828" s="187"/>
      <c r="J828" s="187"/>
      <c r="K828" s="187"/>
      <c r="L828" s="187"/>
      <c r="M828" s="187"/>
      <c r="N828" s="187"/>
      <c r="O828" s="187"/>
      <c r="P828" s="187"/>
      <c r="Q828" s="187"/>
      <c r="R828" s="187"/>
      <c r="S828" s="187"/>
      <c r="T828" s="187"/>
      <c r="U828" s="187"/>
      <c r="AL828" s="7"/>
      <c r="AM828" s="7"/>
    </row>
    <row r="829" ht="15.75" customHeight="1">
      <c r="D829" s="7"/>
      <c r="F829" s="187"/>
      <c r="G829" s="187"/>
      <c r="H829" s="187"/>
      <c r="I829" s="187"/>
      <c r="J829" s="187"/>
      <c r="K829" s="187"/>
      <c r="L829" s="187"/>
      <c r="M829" s="187"/>
      <c r="N829" s="187"/>
      <c r="O829" s="187"/>
      <c r="P829" s="187"/>
      <c r="Q829" s="187"/>
      <c r="R829" s="187"/>
      <c r="S829" s="187"/>
      <c r="T829" s="187"/>
      <c r="U829" s="187"/>
      <c r="AL829" s="7"/>
      <c r="AM829" s="7"/>
    </row>
    <row r="830" ht="15.75" customHeight="1">
      <c r="D830" s="7"/>
      <c r="F830" s="187"/>
      <c r="G830" s="187"/>
      <c r="H830" s="187"/>
      <c r="I830" s="187"/>
      <c r="J830" s="187"/>
      <c r="K830" s="187"/>
      <c r="L830" s="187"/>
      <c r="M830" s="187"/>
      <c r="N830" s="187"/>
      <c r="O830" s="187"/>
      <c r="P830" s="187"/>
      <c r="Q830" s="187"/>
      <c r="R830" s="187"/>
      <c r="S830" s="187"/>
      <c r="T830" s="187"/>
      <c r="U830" s="187"/>
      <c r="AL830" s="7"/>
      <c r="AM830" s="7"/>
    </row>
    <row r="831" ht="15.75" customHeight="1">
      <c r="D831" s="7"/>
      <c r="F831" s="187"/>
      <c r="G831" s="187"/>
      <c r="H831" s="187"/>
      <c r="I831" s="187"/>
      <c r="J831" s="187"/>
      <c r="K831" s="187"/>
      <c r="L831" s="187"/>
      <c r="M831" s="187"/>
      <c r="N831" s="187"/>
      <c r="O831" s="187"/>
      <c r="P831" s="187"/>
      <c r="Q831" s="187"/>
      <c r="R831" s="187"/>
      <c r="S831" s="187"/>
      <c r="T831" s="187"/>
      <c r="U831" s="187"/>
      <c r="AL831" s="7"/>
      <c r="AM831" s="7"/>
    </row>
    <row r="832" ht="15.75" customHeight="1">
      <c r="D832" s="7"/>
      <c r="F832" s="187"/>
      <c r="G832" s="187"/>
      <c r="H832" s="187"/>
      <c r="I832" s="187"/>
      <c r="J832" s="187"/>
      <c r="K832" s="187"/>
      <c r="L832" s="187"/>
      <c r="M832" s="187"/>
      <c r="N832" s="187"/>
      <c r="O832" s="187"/>
      <c r="P832" s="187"/>
      <c r="Q832" s="187"/>
      <c r="R832" s="187"/>
      <c r="S832" s="187"/>
      <c r="T832" s="187"/>
      <c r="U832" s="187"/>
      <c r="AL832" s="7"/>
      <c r="AM832" s="7"/>
    </row>
    <row r="833" ht="15.75" customHeight="1">
      <c r="D833" s="7"/>
      <c r="F833" s="187"/>
      <c r="G833" s="187"/>
      <c r="H833" s="187"/>
      <c r="I833" s="187"/>
      <c r="J833" s="187"/>
      <c r="K833" s="187"/>
      <c r="L833" s="187"/>
      <c r="M833" s="187"/>
      <c r="N833" s="187"/>
      <c r="O833" s="187"/>
      <c r="P833" s="187"/>
      <c r="Q833" s="187"/>
      <c r="R833" s="187"/>
      <c r="S833" s="187"/>
      <c r="T833" s="187"/>
      <c r="U833" s="187"/>
      <c r="AL833" s="7"/>
      <c r="AM833" s="7"/>
    </row>
    <row r="834" ht="15.75" customHeight="1">
      <c r="D834" s="7"/>
      <c r="F834" s="187"/>
      <c r="G834" s="187"/>
      <c r="H834" s="187"/>
      <c r="I834" s="187"/>
      <c r="J834" s="187"/>
      <c r="K834" s="187"/>
      <c r="L834" s="187"/>
      <c r="M834" s="187"/>
      <c r="N834" s="187"/>
      <c r="O834" s="187"/>
      <c r="P834" s="187"/>
      <c r="Q834" s="187"/>
      <c r="R834" s="187"/>
      <c r="S834" s="187"/>
      <c r="T834" s="187"/>
      <c r="U834" s="187"/>
      <c r="AL834" s="7"/>
      <c r="AM834" s="7"/>
    </row>
    <row r="835" ht="15.75" customHeight="1">
      <c r="D835" s="7"/>
      <c r="F835" s="187"/>
      <c r="G835" s="187"/>
      <c r="H835" s="187"/>
      <c r="I835" s="187"/>
      <c r="J835" s="187"/>
      <c r="K835" s="187"/>
      <c r="L835" s="187"/>
      <c r="M835" s="187"/>
      <c r="N835" s="187"/>
      <c r="O835" s="187"/>
      <c r="P835" s="187"/>
      <c r="Q835" s="187"/>
      <c r="R835" s="187"/>
      <c r="S835" s="187"/>
      <c r="T835" s="187"/>
      <c r="U835" s="187"/>
      <c r="AL835" s="7"/>
      <c r="AM835" s="7"/>
    </row>
    <row r="836" ht="15.75" customHeight="1">
      <c r="D836" s="7"/>
      <c r="F836" s="187"/>
      <c r="G836" s="187"/>
      <c r="H836" s="187"/>
      <c r="I836" s="187"/>
      <c r="J836" s="187"/>
      <c r="K836" s="187"/>
      <c r="L836" s="187"/>
      <c r="M836" s="187"/>
      <c r="N836" s="187"/>
      <c r="O836" s="187"/>
      <c r="P836" s="187"/>
      <c r="Q836" s="187"/>
      <c r="R836" s="187"/>
      <c r="S836" s="187"/>
      <c r="T836" s="187"/>
      <c r="U836" s="187"/>
      <c r="AL836" s="7"/>
      <c r="AM836" s="7"/>
    </row>
    <row r="837" ht="15.75" customHeight="1">
      <c r="D837" s="7"/>
      <c r="F837" s="187"/>
      <c r="G837" s="187"/>
      <c r="H837" s="187"/>
      <c r="I837" s="187"/>
      <c r="J837" s="187"/>
      <c r="K837" s="187"/>
      <c r="L837" s="187"/>
      <c r="M837" s="187"/>
      <c r="N837" s="187"/>
      <c r="O837" s="187"/>
      <c r="P837" s="187"/>
      <c r="Q837" s="187"/>
      <c r="R837" s="187"/>
      <c r="S837" s="187"/>
      <c r="T837" s="187"/>
      <c r="U837" s="187"/>
      <c r="AL837" s="7"/>
      <c r="AM837" s="7"/>
    </row>
    <row r="838" ht="15.75" customHeight="1">
      <c r="D838" s="7"/>
      <c r="F838" s="187"/>
      <c r="G838" s="187"/>
      <c r="H838" s="187"/>
      <c r="I838" s="187"/>
      <c r="J838" s="187"/>
      <c r="K838" s="187"/>
      <c r="L838" s="187"/>
      <c r="M838" s="187"/>
      <c r="N838" s="187"/>
      <c r="O838" s="187"/>
      <c r="P838" s="187"/>
      <c r="Q838" s="187"/>
      <c r="R838" s="187"/>
      <c r="S838" s="187"/>
      <c r="T838" s="187"/>
      <c r="U838" s="187"/>
      <c r="AL838" s="7"/>
      <c r="AM838" s="7"/>
    </row>
    <row r="839" ht="15.75" customHeight="1">
      <c r="D839" s="7"/>
      <c r="F839" s="187"/>
      <c r="G839" s="187"/>
      <c r="H839" s="187"/>
      <c r="I839" s="187"/>
      <c r="J839" s="187"/>
      <c r="K839" s="187"/>
      <c r="L839" s="187"/>
      <c r="M839" s="187"/>
      <c r="N839" s="187"/>
      <c r="O839" s="187"/>
      <c r="P839" s="187"/>
      <c r="Q839" s="187"/>
      <c r="R839" s="187"/>
      <c r="S839" s="187"/>
      <c r="T839" s="187"/>
      <c r="U839" s="187"/>
      <c r="AL839" s="7"/>
      <c r="AM839" s="7"/>
    </row>
    <row r="840" ht="15.75" customHeight="1">
      <c r="D840" s="7"/>
      <c r="F840" s="187"/>
      <c r="G840" s="187"/>
      <c r="H840" s="187"/>
      <c r="I840" s="187"/>
      <c r="J840" s="187"/>
      <c r="K840" s="187"/>
      <c r="L840" s="187"/>
      <c r="M840" s="187"/>
      <c r="N840" s="187"/>
      <c r="O840" s="187"/>
      <c r="P840" s="187"/>
      <c r="Q840" s="187"/>
      <c r="R840" s="187"/>
      <c r="S840" s="187"/>
      <c r="T840" s="187"/>
      <c r="U840" s="187"/>
      <c r="AL840" s="7"/>
      <c r="AM840" s="7"/>
    </row>
    <row r="841" ht="15.75" customHeight="1">
      <c r="D841" s="7"/>
      <c r="F841" s="187"/>
      <c r="G841" s="187"/>
      <c r="H841" s="187"/>
      <c r="I841" s="187"/>
      <c r="J841" s="187"/>
      <c r="K841" s="187"/>
      <c r="L841" s="187"/>
      <c r="M841" s="187"/>
      <c r="N841" s="187"/>
      <c r="O841" s="187"/>
      <c r="P841" s="187"/>
      <c r="Q841" s="187"/>
      <c r="R841" s="187"/>
      <c r="S841" s="187"/>
      <c r="T841" s="187"/>
      <c r="U841" s="187"/>
      <c r="AL841" s="7"/>
      <c r="AM841" s="7"/>
    </row>
    <row r="842" ht="15.75" customHeight="1">
      <c r="D842" s="7"/>
      <c r="F842" s="187"/>
      <c r="G842" s="187"/>
      <c r="H842" s="187"/>
      <c r="I842" s="187"/>
      <c r="J842" s="187"/>
      <c r="K842" s="187"/>
      <c r="L842" s="187"/>
      <c r="M842" s="187"/>
      <c r="N842" s="187"/>
      <c r="O842" s="187"/>
      <c r="P842" s="187"/>
      <c r="Q842" s="187"/>
      <c r="R842" s="187"/>
      <c r="S842" s="187"/>
      <c r="T842" s="187"/>
      <c r="U842" s="187"/>
      <c r="AL842" s="7"/>
      <c r="AM842" s="7"/>
    </row>
    <row r="843" ht="15.75" customHeight="1">
      <c r="D843" s="7"/>
      <c r="F843" s="187"/>
      <c r="G843" s="187"/>
      <c r="H843" s="187"/>
      <c r="I843" s="187"/>
      <c r="J843" s="187"/>
      <c r="K843" s="187"/>
      <c r="L843" s="187"/>
      <c r="M843" s="187"/>
      <c r="N843" s="187"/>
      <c r="O843" s="187"/>
      <c r="P843" s="187"/>
      <c r="Q843" s="187"/>
      <c r="R843" s="187"/>
      <c r="S843" s="187"/>
      <c r="T843" s="187"/>
      <c r="U843" s="187"/>
      <c r="AL843" s="7"/>
      <c r="AM843" s="7"/>
    </row>
    <row r="844" ht="15.75" customHeight="1">
      <c r="D844" s="7"/>
      <c r="F844" s="187"/>
      <c r="G844" s="187"/>
      <c r="H844" s="187"/>
      <c r="I844" s="187"/>
      <c r="J844" s="187"/>
      <c r="K844" s="187"/>
      <c r="L844" s="187"/>
      <c r="M844" s="187"/>
      <c r="N844" s="187"/>
      <c r="O844" s="187"/>
      <c r="P844" s="187"/>
      <c r="Q844" s="187"/>
      <c r="R844" s="187"/>
      <c r="S844" s="187"/>
      <c r="T844" s="187"/>
      <c r="U844" s="187"/>
      <c r="AL844" s="7"/>
      <c r="AM844" s="7"/>
    </row>
    <row r="845" ht="15.75" customHeight="1">
      <c r="D845" s="7"/>
      <c r="F845" s="187"/>
      <c r="G845" s="187"/>
      <c r="H845" s="187"/>
      <c r="I845" s="187"/>
      <c r="J845" s="187"/>
      <c r="K845" s="187"/>
      <c r="L845" s="187"/>
      <c r="M845" s="187"/>
      <c r="N845" s="187"/>
      <c r="O845" s="187"/>
      <c r="P845" s="187"/>
      <c r="Q845" s="187"/>
      <c r="R845" s="187"/>
      <c r="S845" s="187"/>
      <c r="T845" s="187"/>
      <c r="U845" s="187"/>
      <c r="AL845" s="7"/>
      <c r="AM845" s="7"/>
    </row>
    <row r="846" ht="15.75" customHeight="1">
      <c r="D846" s="7"/>
      <c r="F846" s="187"/>
      <c r="G846" s="187"/>
      <c r="H846" s="187"/>
      <c r="I846" s="187"/>
      <c r="J846" s="187"/>
      <c r="K846" s="187"/>
      <c r="L846" s="187"/>
      <c r="M846" s="187"/>
      <c r="N846" s="187"/>
      <c r="O846" s="187"/>
      <c r="P846" s="187"/>
      <c r="Q846" s="187"/>
      <c r="R846" s="187"/>
      <c r="S846" s="187"/>
      <c r="T846" s="187"/>
      <c r="U846" s="187"/>
      <c r="AL846" s="7"/>
      <c r="AM846" s="7"/>
    </row>
    <row r="847" ht="15.75" customHeight="1">
      <c r="D847" s="7"/>
      <c r="F847" s="187"/>
      <c r="G847" s="187"/>
      <c r="H847" s="187"/>
      <c r="I847" s="187"/>
      <c r="J847" s="187"/>
      <c r="K847" s="187"/>
      <c r="L847" s="187"/>
      <c r="M847" s="187"/>
      <c r="N847" s="187"/>
      <c r="O847" s="187"/>
      <c r="P847" s="187"/>
      <c r="Q847" s="187"/>
      <c r="R847" s="187"/>
      <c r="S847" s="187"/>
      <c r="T847" s="187"/>
      <c r="U847" s="187"/>
      <c r="AL847" s="7"/>
      <c r="AM847" s="7"/>
    </row>
    <row r="848" ht="15.75" customHeight="1">
      <c r="D848" s="7"/>
      <c r="F848" s="187"/>
      <c r="G848" s="187"/>
      <c r="H848" s="187"/>
      <c r="I848" s="187"/>
      <c r="J848" s="187"/>
      <c r="K848" s="187"/>
      <c r="L848" s="187"/>
      <c r="M848" s="187"/>
      <c r="N848" s="187"/>
      <c r="O848" s="187"/>
      <c r="P848" s="187"/>
      <c r="Q848" s="187"/>
      <c r="R848" s="187"/>
      <c r="S848" s="187"/>
      <c r="T848" s="187"/>
      <c r="U848" s="187"/>
      <c r="AL848" s="7"/>
      <c r="AM848" s="7"/>
    </row>
    <row r="849" ht="15.75" customHeight="1">
      <c r="D849" s="7"/>
      <c r="F849" s="187"/>
      <c r="G849" s="187"/>
      <c r="H849" s="187"/>
      <c r="I849" s="187"/>
      <c r="J849" s="187"/>
      <c r="K849" s="187"/>
      <c r="L849" s="187"/>
      <c r="M849" s="187"/>
      <c r="N849" s="187"/>
      <c r="O849" s="187"/>
      <c r="P849" s="187"/>
      <c r="Q849" s="187"/>
      <c r="R849" s="187"/>
      <c r="S849" s="187"/>
      <c r="T849" s="187"/>
      <c r="U849" s="187"/>
      <c r="AL849" s="7"/>
      <c r="AM849" s="7"/>
    </row>
    <row r="850" ht="15.75" customHeight="1">
      <c r="D850" s="7"/>
      <c r="F850" s="187"/>
      <c r="G850" s="187"/>
      <c r="H850" s="187"/>
      <c r="I850" s="187"/>
      <c r="J850" s="187"/>
      <c r="K850" s="187"/>
      <c r="L850" s="187"/>
      <c r="M850" s="187"/>
      <c r="N850" s="187"/>
      <c r="O850" s="187"/>
      <c r="P850" s="187"/>
      <c r="Q850" s="187"/>
      <c r="R850" s="187"/>
      <c r="S850" s="187"/>
      <c r="T850" s="187"/>
      <c r="U850" s="187"/>
      <c r="AL850" s="7"/>
      <c r="AM850" s="7"/>
    </row>
    <row r="851" ht="15.75" customHeight="1">
      <c r="D851" s="7"/>
      <c r="F851" s="187"/>
      <c r="G851" s="187"/>
      <c r="H851" s="187"/>
      <c r="I851" s="187"/>
      <c r="J851" s="187"/>
      <c r="K851" s="187"/>
      <c r="L851" s="187"/>
      <c r="M851" s="187"/>
      <c r="N851" s="187"/>
      <c r="O851" s="187"/>
      <c r="P851" s="187"/>
      <c r="Q851" s="187"/>
      <c r="R851" s="187"/>
      <c r="S851" s="187"/>
      <c r="T851" s="187"/>
      <c r="U851" s="187"/>
      <c r="AL851" s="7"/>
      <c r="AM851" s="7"/>
    </row>
    <row r="852" ht="15.75" customHeight="1">
      <c r="D852" s="7"/>
      <c r="F852" s="187"/>
      <c r="G852" s="187"/>
      <c r="H852" s="187"/>
      <c r="I852" s="187"/>
      <c r="J852" s="187"/>
      <c r="K852" s="187"/>
      <c r="L852" s="187"/>
      <c r="M852" s="187"/>
      <c r="N852" s="187"/>
      <c r="O852" s="187"/>
      <c r="P852" s="187"/>
      <c r="Q852" s="187"/>
      <c r="R852" s="187"/>
      <c r="S852" s="187"/>
      <c r="T852" s="187"/>
      <c r="U852" s="187"/>
      <c r="AL852" s="7"/>
      <c r="AM852" s="7"/>
    </row>
    <row r="853" ht="15.75" customHeight="1">
      <c r="D853" s="7"/>
      <c r="F853" s="187"/>
      <c r="G853" s="187"/>
      <c r="H853" s="187"/>
      <c r="I853" s="187"/>
      <c r="J853" s="187"/>
      <c r="K853" s="187"/>
      <c r="L853" s="187"/>
      <c r="M853" s="187"/>
      <c r="N853" s="187"/>
      <c r="O853" s="187"/>
      <c r="P853" s="187"/>
      <c r="Q853" s="187"/>
      <c r="R853" s="187"/>
      <c r="S853" s="187"/>
      <c r="T853" s="187"/>
      <c r="U853" s="187"/>
      <c r="AL853" s="7"/>
      <c r="AM853" s="7"/>
    </row>
    <row r="854" ht="15.75" customHeight="1">
      <c r="D854" s="7"/>
      <c r="F854" s="187"/>
      <c r="G854" s="187"/>
      <c r="H854" s="187"/>
      <c r="I854" s="187"/>
      <c r="J854" s="187"/>
      <c r="K854" s="187"/>
      <c r="L854" s="187"/>
      <c r="M854" s="187"/>
      <c r="N854" s="187"/>
      <c r="O854" s="187"/>
      <c r="P854" s="187"/>
      <c r="Q854" s="187"/>
      <c r="R854" s="187"/>
      <c r="S854" s="187"/>
      <c r="T854" s="187"/>
      <c r="U854" s="187"/>
      <c r="AL854" s="7"/>
      <c r="AM854" s="7"/>
    </row>
    <row r="855" ht="15.75" customHeight="1">
      <c r="D855" s="7"/>
      <c r="F855" s="187"/>
      <c r="G855" s="187"/>
      <c r="H855" s="187"/>
      <c r="I855" s="187"/>
      <c r="J855" s="187"/>
      <c r="K855" s="187"/>
      <c r="L855" s="187"/>
      <c r="M855" s="187"/>
      <c r="N855" s="187"/>
      <c r="O855" s="187"/>
      <c r="P855" s="187"/>
      <c r="Q855" s="187"/>
      <c r="R855" s="187"/>
      <c r="S855" s="187"/>
      <c r="T855" s="187"/>
      <c r="U855" s="187"/>
      <c r="AL855" s="7"/>
      <c r="AM855" s="7"/>
    </row>
    <row r="856" ht="15.75" customHeight="1">
      <c r="D856" s="7"/>
      <c r="F856" s="187"/>
      <c r="G856" s="187"/>
      <c r="H856" s="187"/>
      <c r="I856" s="187"/>
      <c r="J856" s="187"/>
      <c r="K856" s="187"/>
      <c r="L856" s="187"/>
      <c r="M856" s="187"/>
      <c r="N856" s="187"/>
      <c r="O856" s="187"/>
      <c r="P856" s="187"/>
      <c r="Q856" s="187"/>
      <c r="R856" s="187"/>
      <c r="S856" s="187"/>
      <c r="T856" s="187"/>
      <c r="U856" s="187"/>
      <c r="AL856" s="7"/>
      <c r="AM856" s="7"/>
    </row>
    <row r="857" ht="15.75" customHeight="1">
      <c r="D857" s="7"/>
      <c r="F857" s="187"/>
      <c r="G857" s="187"/>
      <c r="H857" s="187"/>
      <c r="I857" s="187"/>
      <c r="J857" s="187"/>
      <c r="K857" s="187"/>
      <c r="L857" s="187"/>
      <c r="M857" s="187"/>
      <c r="N857" s="187"/>
      <c r="O857" s="187"/>
      <c r="P857" s="187"/>
      <c r="Q857" s="187"/>
      <c r="R857" s="187"/>
      <c r="S857" s="187"/>
      <c r="T857" s="187"/>
      <c r="U857" s="187"/>
      <c r="AL857" s="7"/>
      <c r="AM857" s="7"/>
    </row>
    <row r="858" ht="15.75" customHeight="1">
      <c r="D858" s="7"/>
      <c r="F858" s="187"/>
      <c r="G858" s="187"/>
      <c r="H858" s="187"/>
      <c r="I858" s="187"/>
      <c r="J858" s="187"/>
      <c r="K858" s="187"/>
      <c r="L858" s="187"/>
      <c r="M858" s="187"/>
      <c r="N858" s="187"/>
      <c r="O858" s="187"/>
      <c r="P858" s="187"/>
      <c r="Q858" s="187"/>
      <c r="R858" s="187"/>
      <c r="S858" s="187"/>
      <c r="T858" s="187"/>
      <c r="U858" s="187"/>
      <c r="AL858" s="7"/>
      <c r="AM858" s="7"/>
    </row>
    <row r="859" ht="15.75" customHeight="1">
      <c r="D859" s="7"/>
      <c r="F859" s="187"/>
      <c r="G859" s="187"/>
      <c r="H859" s="187"/>
      <c r="I859" s="187"/>
      <c r="J859" s="187"/>
      <c r="K859" s="187"/>
      <c r="L859" s="187"/>
      <c r="M859" s="187"/>
      <c r="N859" s="187"/>
      <c r="O859" s="187"/>
      <c r="P859" s="187"/>
      <c r="Q859" s="187"/>
      <c r="R859" s="187"/>
      <c r="S859" s="187"/>
      <c r="T859" s="187"/>
      <c r="U859" s="187"/>
      <c r="AL859" s="7"/>
      <c r="AM859" s="7"/>
    </row>
    <row r="860" ht="15.75" customHeight="1">
      <c r="D860" s="7"/>
      <c r="F860" s="187"/>
      <c r="G860" s="187"/>
      <c r="H860" s="187"/>
      <c r="I860" s="187"/>
      <c r="J860" s="187"/>
      <c r="K860" s="187"/>
      <c r="L860" s="187"/>
      <c r="M860" s="187"/>
      <c r="N860" s="187"/>
      <c r="O860" s="187"/>
      <c r="P860" s="187"/>
      <c r="Q860" s="187"/>
      <c r="R860" s="187"/>
      <c r="S860" s="187"/>
      <c r="T860" s="187"/>
      <c r="U860" s="187"/>
      <c r="AL860" s="7"/>
      <c r="AM860" s="7"/>
    </row>
    <row r="861" ht="15.75" customHeight="1">
      <c r="D861" s="7"/>
      <c r="F861" s="187"/>
      <c r="G861" s="187"/>
      <c r="H861" s="187"/>
      <c r="I861" s="187"/>
      <c r="J861" s="187"/>
      <c r="K861" s="187"/>
      <c r="L861" s="187"/>
      <c r="M861" s="187"/>
      <c r="N861" s="187"/>
      <c r="O861" s="187"/>
      <c r="P861" s="187"/>
      <c r="Q861" s="187"/>
      <c r="R861" s="187"/>
      <c r="S861" s="187"/>
      <c r="T861" s="187"/>
      <c r="U861" s="187"/>
      <c r="AL861" s="7"/>
      <c r="AM861" s="7"/>
    </row>
    <row r="862" ht="15.75" customHeight="1">
      <c r="D862" s="7"/>
      <c r="F862" s="187"/>
      <c r="G862" s="187"/>
      <c r="H862" s="187"/>
      <c r="I862" s="187"/>
      <c r="J862" s="187"/>
      <c r="K862" s="187"/>
      <c r="L862" s="187"/>
      <c r="M862" s="187"/>
      <c r="N862" s="187"/>
      <c r="O862" s="187"/>
      <c r="P862" s="187"/>
      <c r="Q862" s="187"/>
      <c r="R862" s="187"/>
      <c r="S862" s="187"/>
      <c r="T862" s="187"/>
      <c r="U862" s="187"/>
      <c r="AL862" s="7"/>
      <c r="AM862" s="7"/>
    </row>
    <row r="863" ht="15.75" customHeight="1">
      <c r="D863" s="7"/>
      <c r="F863" s="187"/>
      <c r="G863" s="187"/>
      <c r="H863" s="187"/>
      <c r="I863" s="187"/>
      <c r="J863" s="187"/>
      <c r="K863" s="187"/>
      <c r="L863" s="187"/>
      <c r="M863" s="187"/>
      <c r="N863" s="187"/>
      <c r="O863" s="187"/>
      <c r="P863" s="187"/>
      <c r="Q863" s="187"/>
      <c r="R863" s="187"/>
      <c r="S863" s="187"/>
      <c r="T863" s="187"/>
      <c r="U863" s="187"/>
      <c r="AL863" s="7"/>
      <c r="AM863" s="7"/>
    </row>
    <row r="864" ht="15.75" customHeight="1">
      <c r="D864" s="7"/>
      <c r="F864" s="187"/>
      <c r="G864" s="187"/>
      <c r="H864" s="187"/>
      <c r="I864" s="187"/>
      <c r="J864" s="187"/>
      <c r="K864" s="187"/>
      <c r="L864" s="187"/>
      <c r="M864" s="187"/>
      <c r="N864" s="187"/>
      <c r="O864" s="187"/>
      <c r="P864" s="187"/>
      <c r="Q864" s="187"/>
      <c r="R864" s="187"/>
      <c r="S864" s="187"/>
      <c r="T864" s="187"/>
      <c r="U864" s="187"/>
      <c r="AL864" s="7"/>
      <c r="AM864" s="7"/>
    </row>
    <row r="865" ht="15.75" customHeight="1">
      <c r="D865" s="7"/>
      <c r="F865" s="187"/>
      <c r="G865" s="187"/>
      <c r="H865" s="187"/>
      <c r="I865" s="187"/>
      <c r="J865" s="187"/>
      <c r="K865" s="187"/>
      <c r="L865" s="187"/>
      <c r="M865" s="187"/>
      <c r="N865" s="187"/>
      <c r="O865" s="187"/>
      <c r="P865" s="187"/>
      <c r="Q865" s="187"/>
      <c r="R865" s="187"/>
      <c r="S865" s="187"/>
      <c r="T865" s="187"/>
      <c r="U865" s="187"/>
      <c r="AL865" s="7"/>
      <c r="AM865" s="7"/>
    </row>
    <row r="866" ht="15.75" customHeight="1">
      <c r="D866" s="7"/>
      <c r="F866" s="187"/>
      <c r="G866" s="187"/>
      <c r="H866" s="187"/>
      <c r="I866" s="187"/>
      <c r="J866" s="187"/>
      <c r="K866" s="187"/>
      <c r="L866" s="187"/>
      <c r="M866" s="187"/>
      <c r="N866" s="187"/>
      <c r="O866" s="187"/>
      <c r="P866" s="187"/>
      <c r="Q866" s="187"/>
      <c r="R866" s="187"/>
      <c r="S866" s="187"/>
      <c r="T866" s="187"/>
      <c r="U866" s="187"/>
      <c r="AL866" s="7"/>
      <c r="AM866" s="7"/>
    </row>
    <row r="867" ht="15.75" customHeight="1">
      <c r="D867" s="7"/>
      <c r="F867" s="187"/>
      <c r="G867" s="187"/>
      <c r="H867" s="187"/>
      <c r="I867" s="187"/>
      <c r="J867" s="187"/>
      <c r="K867" s="187"/>
      <c r="L867" s="187"/>
      <c r="M867" s="187"/>
      <c r="N867" s="187"/>
      <c r="O867" s="187"/>
      <c r="P867" s="187"/>
      <c r="Q867" s="187"/>
      <c r="R867" s="187"/>
      <c r="S867" s="187"/>
      <c r="T867" s="187"/>
      <c r="U867" s="187"/>
      <c r="AL867" s="7"/>
      <c r="AM867" s="7"/>
    </row>
    <row r="868" ht="15.75" customHeight="1">
      <c r="D868" s="7"/>
      <c r="F868" s="187"/>
      <c r="G868" s="187"/>
      <c r="H868" s="187"/>
      <c r="I868" s="187"/>
      <c r="J868" s="187"/>
      <c r="K868" s="187"/>
      <c r="L868" s="187"/>
      <c r="M868" s="187"/>
      <c r="N868" s="187"/>
      <c r="O868" s="187"/>
      <c r="P868" s="187"/>
      <c r="Q868" s="187"/>
      <c r="R868" s="187"/>
      <c r="S868" s="187"/>
      <c r="T868" s="187"/>
      <c r="U868" s="187"/>
      <c r="AL868" s="7"/>
      <c r="AM868" s="7"/>
    </row>
    <row r="869" ht="15.75" customHeight="1">
      <c r="D869" s="7"/>
      <c r="F869" s="187"/>
      <c r="G869" s="187"/>
      <c r="H869" s="187"/>
      <c r="I869" s="187"/>
      <c r="J869" s="187"/>
      <c r="K869" s="187"/>
      <c r="L869" s="187"/>
      <c r="M869" s="187"/>
      <c r="N869" s="187"/>
      <c r="O869" s="187"/>
      <c r="P869" s="187"/>
      <c r="Q869" s="187"/>
      <c r="R869" s="187"/>
      <c r="S869" s="187"/>
      <c r="T869" s="187"/>
      <c r="U869" s="187"/>
      <c r="AL869" s="7"/>
      <c r="AM869" s="7"/>
    </row>
    <row r="870" ht="15.75" customHeight="1">
      <c r="D870" s="7"/>
      <c r="F870" s="187"/>
      <c r="G870" s="187"/>
      <c r="H870" s="187"/>
      <c r="I870" s="187"/>
      <c r="J870" s="187"/>
      <c r="K870" s="187"/>
      <c r="L870" s="187"/>
      <c r="M870" s="187"/>
      <c r="N870" s="187"/>
      <c r="O870" s="187"/>
      <c r="P870" s="187"/>
      <c r="Q870" s="187"/>
      <c r="R870" s="187"/>
      <c r="S870" s="187"/>
      <c r="T870" s="187"/>
      <c r="U870" s="187"/>
      <c r="AL870" s="7"/>
      <c r="AM870" s="7"/>
    </row>
    <row r="871" ht="15.75" customHeight="1">
      <c r="D871" s="7"/>
      <c r="F871" s="187"/>
      <c r="G871" s="187"/>
      <c r="H871" s="187"/>
      <c r="I871" s="187"/>
      <c r="J871" s="187"/>
      <c r="K871" s="187"/>
      <c r="L871" s="187"/>
      <c r="M871" s="187"/>
      <c r="N871" s="187"/>
      <c r="O871" s="187"/>
      <c r="P871" s="187"/>
      <c r="Q871" s="187"/>
      <c r="R871" s="187"/>
      <c r="S871" s="187"/>
      <c r="T871" s="187"/>
      <c r="U871" s="187"/>
      <c r="AL871" s="7"/>
      <c r="AM871" s="7"/>
    </row>
    <row r="872" ht="15.75" customHeight="1">
      <c r="D872" s="7"/>
      <c r="F872" s="187"/>
      <c r="G872" s="187"/>
      <c r="H872" s="187"/>
      <c r="I872" s="187"/>
      <c r="J872" s="187"/>
      <c r="K872" s="187"/>
      <c r="L872" s="187"/>
      <c r="M872" s="187"/>
      <c r="N872" s="187"/>
      <c r="O872" s="187"/>
      <c r="P872" s="187"/>
      <c r="Q872" s="187"/>
      <c r="R872" s="187"/>
      <c r="S872" s="187"/>
      <c r="T872" s="187"/>
      <c r="U872" s="187"/>
      <c r="AL872" s="7"/>
      <c r="AM872" s="7"/>
    </row>
    <row r="873" ht="15.75" customHeight="1">
      <c r="D873" s="7"/>
      <c r="F873" s="187"/>
      <c r="G873" s="187"/>
      <c r="H873" s="187"/>
      <c r="I873" s="187"/>
      <c r="J873" s="187"/>
      <c r="K873" s="187"/>
      <c r="L873" s="187"/>
      <c r="M873" s="187"/>
      <c r="N873" s="187"/>
      <c r="O873" s="187"/>
      <c r="P873" s="187"/>
      <c r="Q873" s="187"/>
      <c r="R873" s="187"/>
      <c r="S873" s="187"/>
      <c r="T873" s="187"/>
      <c r="U873" s="187"/>
      <c r="AL873" s="7"/>
      <c r="AM873" s="7"/>
    </row>
    <row r="874" ht="15.75" customHeight="1">
      <c r="D874" s="7"/>
      <c r="F874" s="187"/>
      <c r="G874" s="187"/>
      <c r="H874" s="187"/>
      <c r="I874" s="187"/>
      <c r="J874" s="187"/>
      <c r="K874" s="187"/>
      <c r="L874" s="187"/>
      <c r="M874" s="187"/>
      <c r="N874" s="187"/>
      <c r="O874" s="187"/>
      <c r="P874" s="187"/>
      <c r="Q874" s="187"/>
      <c r="R874" s="187"/>
      <c r="S874" s="187"/>
      <c r="T874" s="187"/>
      <c r="U874" s="187"/>
      <c r="AL874" s="7"/>
      <c r="AM874" s="7"/>
    </row>
    <row r="875" ht="15.75" customHeight="1">
      <c r="D875" s="7"/>
      <c r="F875" s="187"/>
      <c r="G875" s="187"/>
      <c r="H875" s="187"/>
      <c r="I875" s="187"/>
      <c r="J875" s="187"/>
      <c r="K875" s="187"/>
      <c r="L875" s="187"/>
      <c r="M875" s="187"/>
      <c r="N875" s="187"/>
      <c r="O875" s="187"/>
      <c r="P875" s="187"/>
      <c r="Q875" s="187"/>
      <c r="R875" s="187"/>
      <c r="S875" s="187"/>
      <c r="T875" s="187"/>
      <c r="U875" s="187"/>
      <c r="AL875" s="7"/>
      <c r="AM875" s="7"/>
    </row>
    <row r="876" ht="15.75" customHeight="1">
      <c r="D876" s="7"/>
      <c r="F876" s="187"/>
      <c r="G876" s="187"/>
      <c r="H876" s="187"/>
      <c r="I876" s="187"/>
      <c r="J876" s="187"/>
      <c r="K876" s="187"/>
      <c r="L876" s="187"/>
      <c r="M876" s="187"/>
      <c r="N876" s="187"/>
      <c r="O876" s="187"/>
      <c r="P876" s="187"/>
      <c r="Q876" s="187"/>
      <c r="R876" s="187"/>
      <c r="S876" s="187"/>
      <c r="T876" s="187"/>
      <c r="U876" s="187"/>
      <c r="AL876" s="7"/>
      <c r="AM876" s="7"/>
    </row>
    <row r="877" ht="15.75" customHeight="1">
      <c r="D877" s="7"/>
      <c r="F877" s="187"/>
      <c r="G877" s="187"/>
      <c r="H877" s="187"/>
      <c r="I877" s="187"/>
      <c r="J877" s="187"/>
      <c r="K877" s="187"/>
      <c r="L877" s="187"/>
      <c r="M877" s="187"/>
      <c r="N877" s="187"/>
      <c r="O877" s="187"/>
      <c r="P877" s="187"/>
      <c r="Q877" s="187"/>
      <c r="R877" s="187"/>
      <c r="S877" s="187"/>
      <c r="T877" s="187"/>
      <c r="U877" s="187"/>
      <c r="AL877" s="7"/>
      <c r="AM877" s="7"/>
    </row>
    <row r="878" ht="15.75" customHeight="1">
      <c r="D878" s="7"/>
      <c r="F878" s="187"/>
      <c r="G878" s="187"/>
      <c r="H878" s="187"/>
      <c r="I878" s="187"/>
      <c r="J878" s="187"/>
      <c r="K878" s="187"/>
      <c r="L878" s="187"/>
      <c r="M878" s="187"/>
      <c r="N878" s="187"/>
      <c r="O878" s="187"/>
      <c r="P878" s="187"/>
      <c r="Q878" s="187"/>
      <c r="R878" s="187"/>
      <c r="S878" s="187"/>
      <c r="T878" s="187"/>
      <c r="U878" s="187"/>
      <c r="AL878" s="7"/>
      <c r="AM878" s="7"/>
    </row>
    <row r="879" ht="15.75" customHeight="1">
      <c r="D879" s="7"/>
      <c r="F879" s="187"/>
      <c r="G879" s="187"/>
      <c r="H879" s="187"/>
      <c r="I879" s="187"/>
      <c r="J879" s="187"/>
      <c r="K879" s="187"/>
      <c r="L879" s="187"/>
      <c r="M879" s="187"/>
      <c r="N879" s="187"/>
      <c r="O879" s="187"/>
      <c r="P879" s="187"/>
      <c r="Q879" s="187"/>
      <c r="R879" s="187"/>
      <c r="S879" s="187"/>
      <c r="T879" s="187"/>
      <c r="U879" s="187"/>
      <c r="AL879" s="7"/>
      <c r="AM879" s="7"/>
    </row>
    <row r="880" ht="15.75" customHeight="1">
      <c r="D880" s="7"/>
      <c r="F880" s="187"/>
      <c r="G880" s="187"/>
      <c r="H880" s="187"/>
      <c r="I880" s="187"/>
      <c r="J880" s="187"/>
      <c r="K880" s="187"/>
      <c r="L880" s="187"/>
      <c r="M880" s="187"/>
      <c r="N880" s="187"/>
      <c r="O880" s="187"/>
      <c r="P880" s="187"/>
      <c r="Q880" s="187"/>
      <c r="R880" s="187"/>
      <c r="S880" s="187"/>
      <c r="T880" s="187"/>
      <c r="U880" s="187"/>
      <c r="AL880" s="7"/>
      <c r="AM880" s="7"/>
    </row>
    <row r="881" ht="15.75" customHeight="1">
      <c r="D881" s="7"/>
      <c r="F881" s="187"/>
      <c r="G881" s="187"/>
      <c r="H881" s="187"/>
      <c r="I881" s="187"/>
      <c r="J881" s="187"/>
      <c r="K881" s="187"/>
      <c r="L881" s="187"/>
      <c r="M881" s="187"/>
      <c r="N881" s="187"/>
      <c r="O881" s="187"/>
      <c r="P881" s="187"/>
      <c r="Q881" s="187"/>
      <c r="R881" s="187"/>
      <c r="S881" s="187"/>
      <c r="T881" s="187"/>
      <c r="U881" s="187"/>
      <c r="AL881" s="7"/>
      <c r="AM881" s="7"/>
    </row>
    <row r="882" ht="15.75" customHeight="1">
      <c r="D882" s="7"/>
      <c r="F882" s="187"/>
      <c r="G882" s="187"/>
      <c r="H882" s="187"/>
      <c r="I882" s="187"/>
      <c r="J882" s="187"/>
      <c r="K882" s="187"/>
      <c r="L882" s="187"/>
      <c r="M882" s="187"/>
      <c r="N882" s="187"/>
      <c r="O882" s="187"/>
      <c r="P882" s="187"/>
      <c r="Q882" s="187"/>
      <c r="R882" s="187"/>
      <c r="S882" s="187"/>
      <c r="T882" s="187"/>
      <c r="U882" s="187"/>
      <c r="AL882" s="7"/>
      <c r="AM882" s="7"/>
    </row>
    <row r="883" ht="15.75" customHeight="1">
      <c r="D883" s="7"/>
      <c r="F883" s="187"/>
      <c r="G883" s="187"/>
      <c r="H883" s="187"/>
      <c r="I883" s="187"/>
      <c r="J883" s="187"/>
      <c r="K883" s="187"/>
      <c r="L883" s="187"/>
      <c r="M883" s="187"/>
      <c r="N883" s="187"/>
      <c r="O883" s="187"/>
      <c r="P883" s="187"/>
      <c r="Q883" s="187"/>
      <c r="R883" s="187"/>
      <c r="S883" s="187"/>
      <c r="T883" s="187"/>
      <c r="U883" s="187"/>
      <c r="AL883" s="7"/>
      <c r="AM883" s="7"/>
    </row>
    <row r="884" ht="15.75" customHeight="1">
      <c r="D884" s="7"/>
      <c r="F884" s="187"/>
      <c r="G884" s="187"/>
      <c r="H884" s="187"/>
      <c r="I884" s="187"/>
      <c r="J884" s="187"/>
      <c r="K884" s="187"/>
      <c r="L884" s="187"/>
      <c r="M884" s="187"/>
      <c r="N884" s="187"/>
      <c r="O884" s="187"/>
      <c r="P884" s="187"/>
      <c r="Q884" s="187"/>
      <c r="R884" s="187"/>
      <c r="S884" s="187"/>
      <c r="T884" s="187"/>
      <c r="U884" s="187"/>
      <c r="AL884" s="7"/>
      <c r="AM884" s="7"/>
    </row>
    <row r="885" ht="15.75" customHeight="1">
      <c r="D885" s="7"/>
      <c r="F885" s="187"/>
      <c r="G885" s="187"/>
      <c r="H885" s="187"/>
      <c r="I885" s="187"/>
      <c r="J885" s="187"/>
      <c r="K885" s="187"/>
      <c r="L885" s="187"/>
      <c r="M885" s="187"/>
      <c r="N885" s="187"/>
      <c r="O885" s="187"/>
      <c r="P885" s="187"/>
      <c r="Q885" s="187"/>
      <c r="R885" s="187"/>
      <c r="S885" s="187"/>
      <c r="T885" s="187"/>
      <c r="U885" s="187"/>
      <c r="AL885" s="7"/>
      <c r="AM885" s="7"/>
    </row>
    <row r="886" ht="15.75" customHeight="1">
      <c r="D886" s="7"/>
      <c r="F886" s="187"/>
      <c r="G886" s="187"/>
      <c r="H886" s="187"/>
      <c r="I886" s="187"/>
      <c r="J886" s="187"/>
      <c r="K886" s="187"/>
      <c r="L886" s="187"/>
      <c r="M886" s="187"/>
      <c r="N886" s="187"/>
      <c r="O886" s="187"/>
      <c r="P886" s="187"/>
      <c r="Q886" s="187"/>
      <c r="R886" s="187"/>
      <c r="S886" s="187"/>
      <c r="T886" s="187"/>
      <c r="U886" s="187"/>
      <c r="AL886" s="7"/>
      <c r="AM886" s="7"/>
    </row>
    <row r="887" ht="15.75" customHeight="1">
      <c r="D887" s="7"/>
      <c r="F887" s="187"/>
      <c r="G887" s="187"/>
      <c r="H887" s="187"/>
      <c r="I887" s="187"/>
      <c r="J887" s="187"/>
      <c r="K887" s="187"/>
      <c r="L887" s="187"/>
      <c r="M887" s="187"/>
      <c r="N887" s="187"/>
      <c r="O887" s="187"/>
      <c r="P887" s="187"/>
      <c r="Q887" s="187"/>
      <c r="R887" s="187"/>
      <c r="S887" s="187"/>
      <c r="T887" s="187"/>
      <c r="U887" s="187"/>
      <c r="AL887" s="7"/>
      <c r="AM887" s="7"/>
    </row>
    <row r="888" ht="15.75" customHeight="1">
      <c r="D888" s="7"/>
      <c r="F888" s="187"/>
      <c r="G888" s="187"/>
      <c r="H888" s="187"/>
      <c r="I888" s="187"/>
      <c r="J888" s="187"/>
      <c r="K888" s="187"/>
      <c r="L888" s="187"/>
      <c r="M888" s="187"/>
      <c r="N888" s="187"/>
      <c r="O888" s="187"/>
      <c r="P888" s="187"/>
      <c r="Q888" s="187"/>
      <c r="R888" s="187"/>
      <c r="S888" s="187"/>
      <c r="T888" s="187"/>
      <c r="U888" s="187"/>
      <c r="AL888" s="7"/>
      <c r="AM888" s="7"/>
    </row>
    <row r="889" ht="15.75" customHeight="1">
      <c r="D889" s="7"/>
      <c r="F889" s="187"/>
      <c r="G889" s="187"/>
      <c r="H889" s="187"/>
      <c r="I889" s="187"/>
      <c r="J889" s="187"/>
      <c r="K889" s="187"/>
      <c r="L889" s="187"/>
      <c r="M889" s="187"/>
      <c r="N889" s="187"/>
      <c r="O889" s="187"/>
      <c r="P889" s="187"/>
      <c r="Q889" s="187"/>
      <c r="R889" s="187"/>
      <c r="S889" s="187"/>
      <c r="T889" s="187"/>
      <c r="U889" s="187"/>
      <c r="AL889" s="7"/>
      <c r="AM889" s="7"/>
    </row>
    <row r="890" ht="15.75" customHeight="1">
      <c r="D890" s="7"/>
      <c r="F890" s="187"/>
      <c r="G890" s="187"/>
      <c r="H890" s="187"/>
      <c r="I890" s="187"/>
      <c r="J890" s="187"/>
      <c r="K890" s="187"/>
      <c r="L890" s="187"/>
      <c r="M890" s="187"/>
      <c r="N890" s="187"/>
      <c r="O890" s="187"/>
      <c r="P890" s="187"/>
      <c r="Q890" s="187"/>
      <c r="R890" s="187"/>
      <c r="S890" s="187"/>
      <c r="T890" s="187"/>
      <c r="U890" s="187"/>
      <c r="AL890" s="7"/>
      <c r="AM890" s="7"/>
    </row>
    <row r="891" ht="15.75" customHeight="1">
      <c r="D891" s="7"/>
      <c r="F891" s="187"/>
      <c r="G891" s="187"/>
      <c r="H891" s="187"/>
      <c r="I891" s="187"/>
      <c r="J891" s="187"/>
      <c r="K891" s="187"/>
      <c r="L891" s="187"/>
      <c r="M891" s="187"/>
      <c r="N891" s="187"/>
      <c r="O891" s="187"/>
      <c r="P891" s="187"/>
      <c r="Q891" s="187"/>
      <c r="R891" s="187"/>
      <c r="S891" s="187"/>
      <c r="T891" s="187"/>
      <c r="U891" s="187"/>
      <c r="AL891" s="7"/>
      <c r="AM891" s="7"/>
    </row>
    <row r="892" ht="15.75" customHeight="1">
      <c r="D892" s="7"/>
      <c r="F892" s="187"/>
      <c r="G892" s="187"/>
      <c r="H892" s="187"/>
      <c r="I892" s="187"/>
      <c r="J892" s="187"/>
      <c r="K892" s="187"/>
      <c r="L892" s="187"/>
      <c r="M892" s="187"/>
      <c r="N892" s="187"/>
      <c r="O892" s="187"/>
      <c r="P892" s="187"/>
      <c r="Q892" s="187"/>
      <c r="R892" s="187"/>
      <c r="S892" s="187"/>
      <c r="T892" s="187"/>
      <c r="U892" s="187"/>
      <c r="AL892" s="7"/>
      <c r="AM892" s="7"/>
    </row>
    <row r="893" ht="15.75" customHeight="1">
      <c r="D893" s="7"/>
      <c r="F893" s="187"/>
      <c r="G893" s="187"/>
      <c r="H893" s="187"/>
      <c r="I893" s="187"/>
      <c r="J893" s="187"/>
      <c r="K893" s="187"/>
      <c r="L893" s="187"/>
      <c r="M893" s="187"/>
      <c r="N893" s="187"/>
      <c r="O893" s="187"/>
      <c r="P893" s="187"/>
      <c r="Q893" s="187"/>
      <c r="R893" s="187"/>
      <c r="S893" s="187"/>
      <c r="T893" s="187"/>
      <c r="U893" s="187"/>
      <c r="AL893" s="7"/>
      <c r="AM893" s="7"/>
    </row>
    <row r="894" ht="15.75" customHeight="1">
      <c r="D894" s="7"/>
      <c r="F894" s="187"/>
      <c r="G894" s="187"/>
      <c r="H894" s="187"/>
      <c r="I894" s="187"/>
      <c r="J894" s="187"/>
      <c r="K894" s="187"/>
      <c r="L894" s="187"/>
      <c r="M894" s="187"/>
      <c r="N894" s="187"/>
      <c r="O894" s="187"/>
      <c r="P894" s="187"/>
      <c r="Q894" s="187"/>
      <c r="R894" s="187"/>
      <c r="S894" s="187"/>
      <c r="T894" s="187"/>
      <c r="U894" s="187"/>
      <c r="AL894" s="7"/>
      <c r="AM894" s="7"/>
    </row>
    <row r="895" ht="15.75" customHeight="1">
      <c r="D895" s="7"/>
      <c r="F895" s="187"/>
      <c r="G895" s="187"/>
      <c r="H895" s="187"/>
      <c r="I895" s="187"/>
      <c r="J895" s="187"/>
      <c r="K895" s="187"/>
      <c r="L895" s="187"/>
      <c r="M895" s="187"/>
      <c r="N895" s="187"/>
      <c r="O895" s="187"/>
      <c r="P895" s="187"/>
      <c r="Q895" s="187"/>
      <c r="R895" s="187"/>
      <c r="S895" s="187"/>
      <c r="T895" s="187"/>
      <c r="U895" s="187"/>
      <c r="AL895" s="7"/>
      <c r="AM895" s="7"/>
    </row>
    <row r="896" ht="15.75" customHeight="1">
      <c r="D896" s="7"/>
      <c r="F896" s="187"/>
      <c r="G896" s="187"/>
      <c r="H896" s="187"/>
      <c r="I896" s="187"/>
      <c r="J896" s="187"/>
      <c r="K896" s="187"/>
      <c r="L896" s="187"/>
      <c r="M896" s="187"/>
      <c r="N896" s="187"/>
      <c r="O896" s="187"/>
      <c r="P896" s="187"/>
      <c r="Q896" s="187"/>
      <c r="R896" s="187"/>
      <c r="S896" s="187"/>
      <c r="T896" s="187"/>
      <c r="U896" s="187"/>
      <c r="AL896" s="7"/>
      <c r="AM896" s="7"/>
    </row>
    <row r="897" ht="15.75" customHeight="1">
      <c r="D897" s="7"/>
      <c r="F897" s="187"/>
      <c r="G897" s="187"/>
      <c r="H897" s="187"/>
      <c r="I897" s="187"/>
      <c r="J897" s="187"/>
      <c r="K897" s="187"/>
      <c r="L897" s="187"/>
      <c r="M897" s="187"/>
      <c r="N897" s="187"/>
      <c r="O897" s="187"/>
      <c r="P897" s="187"/>
      <c r="Q897" s="187"/>
      <c r="R897" s="187"/>
      <c r="S897" s="187"/>
      <c r="T897" s="187"/>
      <c r="U897" s="187"/>
      <c r="AL897" s="7"/>
      <c r="AM897" s="7"/>
    </row>
    <row r="898" ht="15.75" customHeight="1">
      <c r="D898" s="7"/>
      <c r="F898" s="187"/>
      <c r="G898" s="187"/>
      <c r="H898" s="187"/>
      <c r="I898" s="187"/>
      <c r="J898" s="187"/>
      <c r="K898" s="187"/>
      <c r="L898" s="187"/>
      <c r="M898" s="187"/>
      <c r="N898" s="187"/>
      <c r="O898" s="187"/>
      <c r="P898" s="187"/>
      <c r="Q898" s="187"/>
      <c r="R898" s="187"/>
      <c r="S898" s="187"/>
      <c r="T898" s="187"/>
      <c r="U898" s="187"/>
      <c r="AL898" s="7"/>
      <c r="AM898" s="7"/>
    </row>
    <row r="899" ht="15.75" customHeight="1">
      <c r="D899" s="7"/>
      <c r="F899" s="187"/>
      <c r="G899" s="187"/>
      <c r="H899" s="187"/>
      <c r="I899" s="187"/>
      <c r="J899" s="187"/>
      <c r="K899" s="187"/>
      <c r="L899" s="187"/>
      <c r="M899" s="187"/>
      <c r="N899" s="187"/>
      <c r="O899" s="187"/>
      <c r="P899" s="187"/>
      <c r="Q899" s="187"/>
      <c r="R899" s="187"/>
      <c r="S899" s="187"/>
      <c r="T899" s="187"/>
      <c r="U899" s="187"/>
      <c r="AL899" s="7"/>
      <c r="AM899" s="7"/>
    </row>
    <row r="900" ht="15.75" customHeight="1">
      <c r="D900" s="7"/>
      <c r="F900" s="187"/>
      <c r="G900" s="187"/>
      <c r="H900" s="187"/>
      <c r="I900" s="187"/>
      <c r="J900" s="187"/>
      <c r="K900" s="187"/>
      <c r="L900" s="187"/>
      <c r="M900" s="187"/>
      <c r="N900" s="187"/>
      <c r="O900" s="187"/>
      <c r="P900" s="187"/>
      <c r="Q900" s="187"/>
      <c r="R900" s="187"/>
      <c r="S900" s="187"/>
      <c r="T900" s="187"/>
      <c r="U900" s="187"/>
      <c r="AL900" s="7"/>
      <c r="AM900" s="7"/>
    </row>
    <row r="901" ht="15.75" customHeight="1">
      <c r="D901" s="7"/>
      <c r="F901" s="187"/>
      <c r="G901" s="187"/>
      <c r="H901" s="187"/>
      <c r="I901" s="187"/>
      <c r="J901" s="187"/>
      <c r="K901" s="187"/>
      <c r="L901" s="187"/>
      <c r="M901" s="187"/>
      <c r="N901" s="187"/>
      <c r="O901" s="187"/>
      <c r="P901" s="187"/>
      <c r="Q901" s="187"/>
      <c r="R901" s="187"/>
      <c r="S901" s="187"/>
      <c r="T901" s="187"/>
      <c r="U901" s="187"/>
      <c r="AL901" s="7"/>
      <c r="AM901" s="7"/>
    </row>
    <row r="902" ht="15.75" customHeight="1">
      <c r="D902" s="7"/>
      <c r="F902" s="187"/>
      <c r="G902" s="187"/>
      <c r="H902" s="187"/>
      <c r="I902" s="187"/>
      <c r="J902" s="187"/>
      <c r="K902" s="187"/>
      <c r="L902" s="187"/>
      <c r="M902" s="187"/>
      <c r="N902" s="187"/>
      <c r="O902" s="187"/>
      <c r="P902" s="187"/>
      <c r="Q902" s="187"/>
      <c r="R902" s="187"/>
      <c r="S902" s="187"/>
      <c r="T902" s="187"/>
      <c r="U902" s="187"/>
      <c r="AL902" s="7"/>
      <c r="AM902" s="7"/>
    </row>
    <row r="903" ht="15.75" customHeight="1">
      <c r="D903" s="7"/>
      <c r="F903" s="187"/>
      <c r="G903" s="187"/>
      <c r="H903" s="187"/>
      <c r="I903" s="187"/>
      <c r="J903" s="187"/>
      <c r="K903" s="187"/>
      <c r="L903" s="187"/>
      <c r="M903" s="187"/>
      <c r="N903" s="187"/>
      <c r="O903" s="187"/>
      <c r="P903" s="187"/>
      <c r="Q903" s="187"/>
      <c r="R903" s="187"/>
      <c r="S903" s="187"/>
      <c r="T903" s="187"/>
      <c r="U903" s="187"/>
      <c r="AL903" s="7"/>
      <c r="AM903" s="7"/>
    </row>
    <row r="904" ht="15.75" customHeight="1">
      <c r="D904" s="7"/>
      <c r="F904" s="187"/>
      <c r="G904" s="187"/>
      <c r="H904" s="187"/>
      <c r="I904" s="187"/>
      <c r="J904" s="187"/>
      <c r="K904" s="187"/>
      <c r="L904" s="187"/>
      <c r="M904" s="187"/>
      <c r="N904" s="187"/>
      <c r="O904" s="187"/>
      <c r="P904" s="187"/>
      <c r="Q904" s="187"/>
      <c r="R904" s="187"/>
      <c r="S904" s="187"/>
      <c r="T904" s="187"/>
      <c r="U904" s="187"/>
      <c r="AL904" s="7"/>
      <c r="AM904" s="7"/>
    </row>
    <row r="905" ht="15.75" customHeight="1">
      <c r="D905" s="7"/>
      <c r="F905" s="187"/>
      <c r="G905" s="187"/>
      <c r="H905" s="187"/>
      <c r="I905" s="187"/>
      <c r="J905" s="187"/>
      <c r="K905" s="187"/>
      <c r="L905" s="187"/>
      <c r="M905" s="187"/>
      <c r="N905" s="187"/>
      <c r="O905" s="187"/>
      <c r="P905" s="187"/>
      <c r="Q905" s="187"/>
      <c r="R905" s="187"/>
      <c r="S905" s="187"/>
      <c r="T905" s="187"/>
      <c r="U905" s="187"/>
      <c r="AL905" s="7"/>
      <c r="AM905" s="7"/>
    </row>
    <row r="906" ht="15.75" customHeight="1">
      <c r="D906" s="7"/>
      <c r="F906" s="187"/>
      <c r="G906" s="187"/>
      <c r="H906" s="187"/>
      <c r="I906" s="187"/>
      <c r="J906" s="187"/>
      <c r="K906" s="187"/>
      <c r="L906" s="187"/>
      <c r="M906" s="187"/>
      <c r="N906" s="187"/>
      <c r="O906" s="187"/>
      <c r="P906" s="187"/>
      <c r="Q906" s="187"/>
      <c r="R906" s="187"/>
      <c r="S906" s="187"/>
      <c r="T906" s="187"/>
      <c r="U906" s="187"/>
      <c r="AL906" s="7"/>
      <c r="AM906" s="7"/>
    </row>
    <row r="907" ht="15.75" customHeight="1">
      <c r="D907" s="7"/>
      <c r="F907" s="187"/>
      <c r="G907" s="187"/>
      <c r="H907" s="187"/>
      <c r="I907" s="187"/>
      <c r="J907" s="187"/>
      <c r="K907" s="187"/>
      <c r="L907" s="187"/>
      <c r="M907" s="187"/>
      <c r="N907" s="187"/>
      <c r="O907" s="187"/>
      <c r="P907" s="187"/>
      <c r="Q907" s="187"/>
      <c r="R907" s="187"/>
      <c r="S907" s="187"/>
      <c r="T907" s="187"/>
      <c r="U907" s="187"/>
      <c r="AL907" s="7"/>
      <c r="AM907" s="7"/>
    </row>
    <row r="908" ht="15.75" customHeight="1">
      <c r="D908" s="7"/>
      <c r="F908" s="187"/>
      <c r="G908" s="187"/>
      <c r="H908" s="187"/>
      <c r="I908" s="187"/>
      <c r="J908" s="187"/>
      <c r="K908" s="187"/>
      <c r="L908" s="187"/>
      <c r="M908" s="187"/>
      <c r="N908" s="187"/>
      <c r="O908" s="187"/>
      <c r="P908" s="187"/>
      <c r="Q908" s="187"/>
      <c r="R908" s="187"/>
      <c r="S908" s="187"/>
      <c r="T908" s="187"/>
      <c r="U908" s="187"/>
      <c r="AL908" s="7"/>
      <c r="AM908" s="7"/>
    </row>
    <row r="909" ht="15.75" customHeight="1">
      <c r="D909" s="7"/>
      <c r="F909" s="187"/>
      <c r="G909" s="187"/>
      <c r="H909" s="187"/>
      <c r="I909" s="187"/>
      <c r="J909" s="187"/>
      <c r="K909" s="187"/>
      <c r="L909" s="187"/>
      <c r="M909" s="187"/>
      <c r="N909" s="187"/>
      <c r="O909" s="187"/>
      <c r="P909" s="187"/>
      <c r="Q909" s="187"/>
      <c r="R909" s="187"/>
      <c r="S909" s="187"/>
      <c r="T909" s="187"/>
      <c r="U909" s="187"/>
      <c r="AL909" s="7"/>
      <c r="AM909" s="7"/>
    </row>
    <row r="910" ht="15.75" customHeight="1">
      <c r="D910" s="7"/>
      <c r="F910" s="187"/>
      <c r="G910" s="187"/>
      <c r="H910" s="187"/>
      <c r="I910" s="187"/>
      <c r="J910" s="187"/>
      <c r="K910" s="187"/>
      <c r="L910" s="187"/>
      <c r="M910" s="187"/>
      <c r="N910" s="187"/>
      <c r="O910" s="187"/>
      <c r="P910" s="187"/>
      <c r="Q910" s="187"/>
      <c r="R910" s="187"/>
      <c r="S910" s="187"/>
      <c r="T910" s="187"/>
      <c r="U910" s="187"/>
      <c r="AL910" s="7"/>
      <c r="AM910" s="7"/>
    </row>
    <row r="911" ht="15.75" customHeight="1">
      <c r="D911" s="7"/>
      <c r="F911" s="187"/>
      <c r="G911" s="187"/>
      <c r="H911" s="187"/>
      <c r="I911" s="187"/>
      <c r="J911" s="187"/>
      <c r="K911" s="187"/>
      <c r="L911" s="187"/>
      <c r="M911" s="187"/>
      <c r="N911" s="187"/>
      <c r="O911" s="187"/>
      <c r="P911" s="187"/>
      <c r="Q911" s="187"/>
      <c r="R911" s="187"/>
      <c r="S911" s="187"/>
      <c r="T911" s="187"/>
      <c r="U911" s="187"/>
      <c r="AL911" s="7"/>
      <c r="AM911" s="7"/>
    </row>
    <row r="912" ht="15.75" customHeight="1">
      <c r="D912" s="7"/>
      <c r="F912" s="187"/>
      <c r="G912" s="187"/>
      <c r="H912" s="187"/>
      <c r="I912" s="187"/>
      <c r="J912" s="187"/>
      <c r="K912" s="187"/>
      <c r="L912" s="187"/>
      <c r="M912" s="187"/>
      <c r="N912" s="187"/>
      <c r="O912" s="187"/>
      <c r="P912" s="187"/>
      <c r="Q912" s="187"/>
      <c r="R912" s="187"/>
      <c r="S912" s="187"/>
      <c r="T912" s="187"/>
      <c r="U912" s="187"/>
      <c r="AL912" s="7"/>
      <c r="AM912" s="7"/>
    </row>
    <row r="913" ht="15.75" customHeight="1">
      <c r="D913" s="7"/>
      <c r="F913" s="187"/>
      <c r="G913" s="187"/>
      <c r="H913" s="187"/>
      <c r="I913" s="187"/>
      <c r="J913" s="187"/>
      <c r="K913" s="187"/>
      <c r="L913" s="187"/>
      <c r="M913" s="187"/>
      <c r="N913" s="187"/>
      <c r="O913" s="187"/>
      <c r="P913" s="187"/>
      <c r="Q913" s="187"/>
      <c r="R913" s="187"/>
      <c r="S913" s="187"/>
      <c r="T913" s="187"/>
      <c r="U913" s="187"/>
      <c r="AL913" s="7"/>
      <c r="AM913" s="7"/>
    </row>
    <row r="914" ht="15.75" customHeight="1">
      <c r="D914" s="7"/>
      <c r="F914" s="187"/>
      <c r="G914" s="187"/>
      <c r="H914" s="187"/>
      <c r="I914" s="187"/>
      <c r="J914" s="187"/>
      <c r="K914" s="187"/>
      <c r="L914" s="187"/>
      <c r="M914" s="187"/>
      <c r="N914" s="187"/>
      <c r="O914" s="187"/>
      <c r="P914" s="187"/>
      <c r="Q914" s="187"/>
      <c r="R914" s="187"/>
      <c r="S914" s="187"/>
      <c r="T914" s="187"/>
      <c r="U914" s="187"/>
      <c r="AL914" s="7"/>
      <c r="AM914" s="7"/>
    </row>
    <row r="915" ht="15.75" customHeight="1">
      <c r="D915" s="7"/>
      <c r="F915" s="187"/>
      <c r="G915" s="187"/>
      <c r="H915" s="187"/>
      <c r="I915" s="187"/>
      <c r="J915" s="187"/>
      <c r="K915" s="187"/>
      <c r="L915" s="187"/>
      <c r="M915" s="187"/>
      <c r="N915" s="187"/>
      <c r="O915" s="187"/>
      <c r="P915" s="187"/>
      <c r="Q915" s="187"/>
      <c r="R915" s="187"/>
      <c r="S915" s="187"/>
      <c r="T915" s="187"/>
      <c r="U915" s="187"/>
      <c r="AL915" s="7"/>
      <c r="AM915" s="7"/>
    </row>
    <row r="916" ht="15.75" customHeight="1">
      <c r="D916" s="7"/>
      <c r="F916" s="187"/>
      <c r="G916" s="187"/>
      <c r="H916" s="187"/>
      <c r="I916" s="187"/>
      <c r="J916" s="187"/>
      <c r="K916" s="187"/>
      <c r="L916" s="187"/>
      <c r="M916" s="187"/>
      <c r="N916" s="187"/>
      <c r="O916" s="187"/>
      <c r="P916" s="187"/>
      <c r="Q916" s="187"/>
      <c r="R916" s="187"/>
      <c r="S916" s="187"/>
      <c r="T916" s="187"/>
      <c r="U916" s="187"/>
      <c r="AL916" s="7"/>
      <c r="AM916" s="7"/>
    </row>
    <row r="917" ht="15.75" customHeight="1">
      <c r="D917" s="7"/>
      <c r="F917" s="187"/>
      <c r="G917" s="187"/>
      <c r="H917" s="187"/>
      <c r="I917" s="187"/>
      <c r="J917" s="187"/>
      <c r="K917" s="187"/>
      <c r="L917" s="187"/>
      <c r="M917" s="187"/>
      <c r="N917" s="187"/>
      <c r="O917" s="187"/>
      <c r="P917" s="187"/>
      <c r="Q917" s="187"/>
      <c r="R917" s="187"/>
      <c r="S917" s="187"/>
      <c r="T917" s="187"/>
      <c r="U917" s="187"/>
      <c r="AL917" s="7"/>
      <c r="AM917" s="7"/>
    </row>
    <row r="918" ht="15.75" customHeight="1">
      <c r="D918" s="7"/>
      <c r="F918" s="187"/>
      <c r="G918" s="187"/>
      <c r="H918" s="187"/>
      <c r="I918" s="187"/>
      <c r="J918" s="187"/>
      <c r="K918" s="187"/>
      <c r="L918" s="187"/>
      <c r="M918" s="187"/>
      <c r="N918" s="187"/>
      <c r="O918" s="187"/>
      <c r="P918" s="187"/>
      <c r="Q918" s="187"/>
      <c r="R918" s="187"/>
      <c r="S918" s="187"/>
      <c r="T918" s="187"/>
      <c r="U918" s="187"/>
      <c r="AL918" s="7"/>
      <c r="AM918" s="7"/>
    </row>
    <row r="919" ht="15.75" customHeight="1">
      <c r="D919" s="7"/>
      <c r="F919" s="187"/>
      <c r="G919" s="187"/>
      <c r="H919" s="187"/>
      <c r="I919" s="187"/>
      <c r="J919" s="187"/>
      <c r="K919" s="187"/>
      <c r="L919" s="187"/>
      <c r="M919" s="187"/>
      <c r="N919" s="187"/>
      <c r="O919" s="187"/>
      <c r="P919" s="187"/>
      <c r="Q919" s="187"/>
      <c r="R919" s="187"/>
      <c r="S919" s="187"/>
      <c r="T919" s="187"/>
      <c r="U919" s="187"/>
      <c r="AL919" s="7"/>
      <c r="AM919" s="7"/>
    </row>
    <row r="920" ht="15.75" customHeight="1">
      <c r="D920" s="7"/>
      <c r="F920" s="187"/>
      <c r="G920" s="187"/>
      <c r="H920" s="187"/>
      <c r="I920" s="187"/>
      <c r="J920" s="187"/>
      <c r="K920" s="187"/>
      <c r="L920" s="187"/>
      <c r="M920" s="187"/>
      <c r="N920" s="187"/>
      <c r="O920" s="187"/>
      <c r="P920" s="187"/>
      <c r="Q920" s="187"/>
      <c r="R920" s="187"/>
      <c r="S920" s="187"/>
      <c r="T920" s="187"/>
      <c r="U920" s="187"/>
      <c r="AL920" s="7"/>
      <c r="AM920" s="7"/>
    </row>
    <row r="921" ht="15.75" customHeight="1">
      <c r="D921" s="7"/>
      <c r="F921" s="187"/>
      <c r="G921" s="187"/>
      <c r="H921" s="187"/>
      <c r="I921" s="187"/>
      <c r="J921" s="187"/>
      <c r="K921" s="187"/>
      <c r="L921" s="187"/>
      <c r="M921" s="187"/>
      <c r="N921" s="187"/>
      <c r="O921" s="187"/>
      <c r="P921" s="187"/>
      <c r="Q921" s="187"/>
      <c r="R921" s="187"/>
      <c r="S921" s="187"/>
      <c r="T921" s="187"/>
      <c r="U921" s="187"/>
      <c r="AL921" s="7"/>
      <c r="AM921" s="7"/>
    </row>
    <row r="922" ht="15.75" customHeight="1">
      <c r="D922" s="7"/>
      <c r="F922" s="187"/>
      <c r="G922" s="187"/>
      <c r="H922" s="187"/>
      <c r="I922" s="187"/>
      <c r="J922" s="187"/>
      <c r="K922" s="187"/>
      <c r="L922" s="187"/>
      <c r="M922" s="187"/>
      <c r="N922" s="187"/>
      <c r="O922" s="187"/>
      <c r="P922" s="187"/>
      <c r="Q922" s="187"/>
      <c r="R922" s="187"/>
      <c r="S922" s="187"/>
      <c r="T922" s="187"/>
      <c r="U922" s="187"/>
      <c r="AL922" s="7"/>
      <c r="AM922" s="7"/>
    </row>
    <row r="923" ht="15.75" customHeight="1">
      <c r="D923" s="7"/>
      <c r="F923" s="187"/>
      <c r="G923" s="187"/>
      <c r="H923" s="187"/>
      <c r="I923" s="187"/>
      <c r="J923" s="187"/>
      <c r="K923" s="187"/>
      <c r="L923" s="187"/>
      <c r="M923" s="187"/>
      <c r="N923" s="187"/>
      <c r="O923" s="187"/>
      <c r="P923" s="187"/>
      <c r="Q923" s="187"/>
      <c r="R923" s="187"/>
      <c r="S923" s="187"/>
      <c r="T923" s="187"/>
      <c r="U923" s="187"/>
      <c r="AL923" s="7"/>
      <c r="AM923" s="7"/>
    </row>
    <row r="924" ht="15.75" customHeight="1">
      <c r="D924" s="7"/>
      <c r="F924" s="187"/>
      <c r="G924" s="187"/>
      <c r="H924" s="187"/>
      <c r="I924" s="187"/>
      <c r="J924" s="187"/>
      <c r="K924" s="187"/>
      <c r="L924" s="187"/>
      <c r="M924" s="187"/>
      <c r="N924" s="187"/>
      <c r="O924" s="187"/>
      <c r="P924" s="187"/>
      <c r="Q924" s="187"/>
      <c r="R924" s="187"/>
      <c r="S924" s="187"/>
      <c r="T924" s="187"/>
      <c r="U924" s="187"/>
      <c r="AL924" s="7"/>
      <c r="AM924" s="7"/>
    </row>
    <row r="925" ht="15.75" customHeight="1">
      <c r="D925" s="7"/>
      <c r="F925" s="187"/>
      <c r="G925" s="187"/>
      <c r="H925" s="187"/>
      <c r="I925" s="187"/>
      <c r="J925" s="187"/>
      <c r="K925" s="187"/>
      <c r="L925" s="187"/>
      <c r="M925" s="187"/>
      <c r="N925" s="187"/>
      <c r="O925" s="187"/>
      <c r="P925" s="187"/>
      <c r="Q925" s="187"/>
      <c r="R925" s="187"/>
      <c r="S925" s="187"/>
      <c r="T925" s="187"/>
      <c r="U925" s="187"/>
      <c r="AL925" s="7"/>
      <c r="AM925" s="7"/>
    </row>
    <row r="926" ht="15.75" customHeight="1">
      <c r="D926" s="7"/>
      <c r="F926" s="187"/>
      <c r="G926" s="187"/>
      <c r="H926" s="187"/>
      <c r="I926" s="187"/>
      <c r="J926" s="187"/>
      <c r="K926" s="187"/>
      <c r="L926" s="187"/>
      <c r="M926" s="187"/>
      <c r="N926" s="187"/>
      <c r="O926" s="187"/>
      <c r="P926" s="187"/>
      <c r="Q926" s="187"/>
      <c r="R926" s="187"/>
      <c r="S926" s="187"/>
      <c r="T926" s="187"/>
      <c r="U926" s="187"/>
      <c r="AL926" s="7"/>
      <c r="AM926" s="7"/>
    </row>
    <row r="927" ht="15.75" customHeight="1">
      <c r="D927" s="7"/>
      <c r="F927" s="187"/>
      <c r="G927" s="187"/>
      <c r="H927" s="187"/>
      <c r="I927" s="187"/>
      <c r="J927" s="187"/>
      <c r="K927" s="187"/>
      <c r="L927" s="187"/>
      <c r="M927" s="187"/>
      <c r="N927" s="187"/>
      <c r="O927" s="187"/>
      <c r="P927" s="187"/>
      <c r="Q927" s="187"/>
      <c r="R927" s="187"/>
      <c r="S927" s="187"/>
      <c r="T927" s="187"/>
      <c r="U927" s="187"/>
      <c r="AL927" s="7"/>
      <c r="AM927" s="7"/>
    </row>
    <row r="928" ht="15.75" customHeight="1">
      <c r="D928" s="7"/>
      <c r="F928" s="187"/>
      <c r="G928" s="187"/>
      <c r="H928" s="187"/>
      <c r="I928" s="187"/>
      <c r="J928" s="187"/>
      <c r="K928" s="187"/>
      <c r="L928" s="187"/>
      <c r="M928" s="187"/>
      <c r="N928" s="187"/>
      <c r="O928" s="187"/>
      <c r="P928" s="187"/>
      <c r="Q928" s="187"/>
      <c r="R928" s="187"/>
      <c r="S928" s="187"/>
      <c r="T928" s="187"/>
      <c r="U928" s="187"/>
      <c r="AL928" s="7"/>
      <c r="AM928" s="7"/>
    </row>
    <row r="929" ht="15.75" customHeight="1">
      <c r="D929" s="7"/>
      <c r="F929" s="187"/>
      <c r="G929" s="187"/>
      <c r="H929" s="187"/>
      <c r="I929" s="187"/>
      <c r="J929" s="187"/>
      <c r="K929" s="187"/>
      <c r="L929" s="187"/>
      <c r="M929" s="187"/>
      <c r="N929" s="187"/>
      <c r="O929" s="187"/>
      <c r="P929" s="187"/>
      <c r="Q929" s="187"/>
      <c r="R929" s="187"/>
      <c r="S929" s="187"/>
      <c r="T929" s="187"/>
      <c r="U929" s="187"/>
      <c r="AL929" s="7"/>
      <c r="AM929" s="7"/>
    </row>
    <row r="930" ht="15.75" customHeight="1">
      <c r="D930" s="7"/>
      <c r="F930" s="187"/>
      <c r="G930" s="187"/>
      <c r="H930" s="187"/>
      <c r="I930" s="187"/>
      <c r="J930" s="187"/>
      <c r="K930" s="187"/>
      <c r="L930" s="187"/>
      <c r="M930" s="187"/>
      <c r="N930" s="187"/>
      <c r="O930" s="187"/>
      <c r="P930" s="187"/>
      <c r="Q930" s="187"/>
      <c r="R930" s="187"/>
      <c r="S930" s="187"/>
      <c r="T930" s="187"/>
      <c r="U930" s="187"/>
      <c r="AL930" s="7"/>
      <c r="AM930" s="7"/>
    </row>
    <row r="931" ht="15.75" customHeight="1">
      <c r="D931" s="7"/>
      <c r="F931" s="187"/>
      <c r="G931" s="187"/>
      <c r="H931" s="187"/>
      <c r="I931" s="187"/>
      <c r="J931" s="187"/>
      <c r="K931" s="187"/>
      <c r="L931" s="187"/>
      <c r="M931" s="187"/>
      <c r="N931" s="187"/>
      <c r="O931" s="187"/>
      <c r="P931" s="187"/>
      <c r="Q931" s="187"/>
      <c r="R931" s="187"/>
      <c r="S931" s="187"/>
      <c r="T931" s="187"/>
      <c r="U931" s="187"/>
      <c r="AL931" s="7"/>
      <c r="AM931" s="7"/>
    </row>
    <row r="932" ht="15.75" customHeight="1">
      <c r="D932" s="7"/>
      <c r="F932" s="187"/>
      <c r="G932" s="187"/>
      <c r="H932" s="187"/>
      <c r="I932" s="187"/>
      <c r="J932" s="187"/>
      <c r="K932" s="187"/>
      <c r="L932" s="187"/>
      <c r="M932" s="187"/>
      <c r="N932" s="187"/>
      <c r="O932" s="187"/>
      <c r="P932" s="187"/>
      <c r="Q932" s="187"/>
      <c r="R932" s="187"/>
      <c r="S932" s="187"/>
      <c r="T932" s="187"/>
      <c r="U932" s="187"/>
      <c r="AL932" s="7"/>
      <c r="AM932" s="7"/>
    </row>
    <row r="933" ht="15.75" customHeight="1">
      <c r="D933" s="7"/>
      <c r="F933" s="187"/>
      <c r="G933" s="187"/>
      <c r="H933" s="187"/>
      <c r="I933" s="187"/>
      <c r="J933" s="187"/>
      <c r="K933" s="187"/>
      <c r="L933" s="187"/>
      <c r="M933" s="187"/>
      <c r="N933" s="187"/>
      <c r="O933" s="187"/>
      <c r="P933" s="187"/>
      <c r="Q933" s="187"/>
      <c r="R933" s="187"/>
      <c r="S933" s="187"/>
      <c r="T933" s="187"/>
      <c r="U933" s="187"/>
      <c r="AL933" s="7"/>
      <c r="AM933" s="7"/>
    </row>
    <row r="934" ht="15.75" customHeight="1">
      <c r="D934" s="7"/>
      <c r="F934" s="187"/>
      <c r="G934" s="187"/>
      <c r="H934" s="187"/>
      <c r="I934" s="187"/>
      <c r="J934" s="187"/>
      <c r="K934" s="187"/>
      <c r="L934" s="187"/>
      <c r="M934" s="187"/>
      <c r="N934" s="187"/>
      <c r="O934" s="187"/>
      <c r="P934" s="187"/>
      <c r="Q934" s="187"/>
      <c r="R934" s="187"/>
      <c r="S934" s="187"/>
      <c r="T934" s="187"/>
      <c r="U934" s="187"/>
      <c r="AL934" s="7"/>
      <c r="AM934" s="7"/>
    </row>
    <row r="935" ht="15.75" customHeight="1">
      <c r="D935" s="7"/>
      <c r="F935" s="187"/>
      <c r="G935" s="187"/>
      <c r="H935" s="187"/>
      <c r="I935" s="187"/>
      <c r="J935" s="187"/>
      <c r="K935" s="187"/>
      <c r="L935" s="187"/>
      <c r="M935" s="187"/>
      <c r="N935" s="187"/>
      <c r="O935" s="187"/>
      <c r="P935" s="187"/>
      <c r="Q935" s="187"/>
      <c r="R935" s="187"/>
      <c r="S935" s="187"/>
      <c r="T935" s="187"/>
      <c r="U935" s="187"/>
      <c r="AL935" s="7"/>
      <c r="AM935" s="7"/>
    </row>
    <row r="936" ht="15.75" customHeight="1">
      <c r="D936" s="7"/>
      <c r="F936" s="187"/>
      <c r="G936" s="187"/>
      <c r="H936" s="187"/>
      <c r="I936" s="187"/>
      <c r="J936" s="187"/>
      <c r="K936" s="187"/>
      <c r="L936" s="187"/>
      <c r="M936" s="187"/>
      <c r="N936" s="187"/>
      <c r="O936" s="187"/>
      <c r="P936" s="187"/>
      <c r="Q936" s="187"/>
      <c r="R936" s="187"/>
      <c r="S936" s="187"/>
      <c r="T936" s="187"/>
      <c r="U936" s="187"/>
      <c r="AL936" s="7"/>
      <c r="AM936" s="7"/>
    </row>
    <row r="937" ht="15.75" customHeight="1">
      <c r="D937" s="7"/>
      <c r="F937" s="187"/>
      <c r="G937" s="187"/>
      <c r="H937" s="187"/>
      <c r="I937" s="187"/>
      <c r="J937" s="187"/>
      <c r="K937" s="187"/>
      <c r="L937" s="187"/>
      <c r="M937" s="187"/>
      <c r="N937" s="187"/>
      <c r="O937" s="187"/>
      <c r="P937" s="187"/>
      <c r="Q937" s="187"/>
      <c r="R937" s="187"/>
      <c r="S937" s="187"/>
      <c r="T937" s="187"/>
      <c r="U937" s="187"/>
      <c r="AL937" s="7"/>
      <c r="AM937" s="7"/>
    </row>
    <row r="938" ht="15.75" customHeight="1">
      <c r="D938" s="7"/>
      <c r="F938" s="187"/>
      <c r="G938" s="187"/>
      <c r="H938" s="187"/>
      <c r="I938" s="187"/>
      <c r="J938" s="187"/>
      <c r="K938" s="187"/>
      <c r="L938" s="187"/>
      <c r="M938" s="187"/>
      <c r="N938" s="187"/>
      <c r="O938" s="187"/>
      <c r="P938" s="187"/>
      <c r="Q938" s="187"/>
      <c r="R938" s="187"/>
      <c r="S938" s="187"/>
      <c r="T938" s="187"/>
      <c r="U938" s="187"/>
      <c r="AL938" s="7"/>
      <c r="AM938" s="7"/>
    </row>
    <row r="939" ht="15.75" customHeight="1">
      <c r="D939" s="7"/>
      <c r="F939" s="187"/>
      <c r="G939" s="187"/>
      <c r="H939" s="187"/>
      <c r="I939" s="187"/>
      <c r="J939" s="187"/>
      <c r="K939" s="187"/>
      <c r="L939" s="187"/>
      <c r="M939" s="187"/>
      <c r="N939" s="187"/>
      <c r="O939" s="187"/>
      <c r="P939" s="187"/>
      <c r="Q939" s="187"/>
      <c r="R939" s="187"/>
      <c r="S939" s="187"/>
      <c r="T939" s="187"/>
      <c r="U939" s="187"/>
      <c r="AL939" s="7"/>
      <c r="AM939" s="7"/>
    </row>
    <row r="940" ht="15.75" customHeight="1">
      <c r="D940" s="7"/>
      <c r="F940" s="187"/>
      <c r="G940" s="187"/>
      <c r="H940" s="187"/>
      <c r="I940" s="187"/>
      <c r="J940" s="187"/>
      <c r="K940" s="187"/>
      <c r="L940" s="187"/>
      <c r="M940" s="187"/>
      <c r="N940" s="187"/>
      <c r="O940" s="187"/>
      <c r="P940" s="187"/>
      <c r="Q940" s="187"/>
      <c r="R940" s="187"/>
      <c r="S940" s="187"/>
      <c r="T940" s="187"/>
      <c r="U940" s="187"/>
      <c r="AL940" s="7"/>
      <c r="AM940" s="7"/>
    </row>
    <row r="941" ht="15.75" customHeight="1">
      <c r="D941" s="7"/>
      <c r="F941" s="187"/>
      <c r="G941" s="187"/>
      <c r="H941" s="187"/>
      <c r="I941" s="187"/>
      <c r="J941" s="187"/>
      <c r="K941" s="187"/>
      <c r="L941" s="187"/>
      <c r="M941" s="187"/>
      <c r="N941" s="187"/>
      <c r="O941" s="187"/>
      <c r="P941" s="187"/>
      <c r="Q941" s="187"/>
      <c r="R941" s="187"/>
      <c r="S941" s="187"/>
      <c r="T941" s="187"/>
      <c r="U941" s="187"/>
      <c r="AL941" s="7"/>
      <c r="AM941" s="7"/>
    </row>
    <row r="942" ht="15.75" customHeight="1">
      <c r="D942" s="7"/>
      <c r="F942" s="187"/>
      <c r="G942" s="187"/>
      <c r="H942" s="187"/>
      <c r="I942" s="187"/>
      <c r="J942" s="187"/>
      <c r="K942" s="187"/>
      <c r="L942" s="187"/>
      <c r="M942" s="187"/>
      <c r="N942" s="187"/>
      <c r="O942" s="187"/>
      <c r="P942" s="187"/>
      <c r="Q942" s="187"/>
      <c r="R942" s="187"/>
      <c r="S942" s="187"/>
      <c r="T942" s="187"/>
      <c r="U942" s="187"/>
      <c r="AL942" s="7"/>
      <c r="AM942" s="7"/>
    </row>
    <row r="943" ht="15.75" customHeight="1">
      <c r="D943" s="7"/>
      <c r="F943" s="187"/>
      <c r="G943" s="187"/>
      <c r="H943" s="187"/>
      <c r="I943" s="187"/>
      <c r="J943" s="187"/>
      <c r="K943" s="187"/>
      <c r="L943" s="187"/>
      <c r="M943" s="187"/>
      <c r="N943" s="187"/>
      <c r="O943" s="187"/>
      <c r="P943" s="187"/>
      <c r="Q943" s="187"/>
      <c r="R943" s="187"/>
      <c r="S943" s="187"/>
      <c r="T943" s="187"/>
      <c r="U943" s="187"/>
      <c r="AL943" s="7"/>
      <c r="AM943" s="7"/>
    </row>
    <row r="944" ht="15.75" customHeight="1">
      <c r="D944" s="7"/>
      <c r="F944" s="187"/>
      <c r="G944" s="187"/>
      <c r="H944" s="187"/>
      <c r="I944" s="187"/>
      <c r="J944" s="187"/>
      <c r="K944" s="187"/>
      <c r="L944" s="187"/>
      <c r="M944" s="187"/>
      <c r="N944" s="187"/>
      <c r="O944" s="187"/>
      <c r="P944" s="187"/>
      <c r="Q944" s="187"/>
      <c r="R944" s="187"/>
      <c r="S944" s="187"/>
      <c r="T944" s="187"/>
      <c r="U944" s="187"/>
      <c r="AL944" s="7"/>
      <c r="AM944" s="7"/>
    </row>
    <row r="945" ht="15.75" customHeight="1">
      <c r="D945" s="7"/>
      <c r="F945" s="187"/>
      <c r="G945" s="187"/>
      <c r="H945" s="187"/>
      <c r="I945" s="187"/>
      <c r="J945" s="187"/>
      <c r="K945" s="187"/>
      <c r="L945" s="187"/>
      <c r="M945" s="187"/>
      <c r="N945" s="187"/>
      <c r="O945" s="187"/>
      <c r="P945" s="187"/>
      <c r="Q945" s="187"/>
      <c r="R945" s="187"/>
      <c r="S945" s="187"/>
      <c r="T945" s="187"/>
      <c r="U945" s="187"/>
      <c r="AL945" s="7"/>
      <c r="AM945" s="7"/>
    </row>
    <row r="946" ht="15.75" customHeight="1">
      <c r="D946" s="7"/>
      <c r="F946" s="187"/>
      <c r="G946" s="187"/>
      <c r="H946" s="187"/>
      <c r="I946" s="187"/>
      <c r="J946" s="187"/>
      <c r="K946" s="187"/>
      <c r="L946" s="187"/>
      <c r="M946" s="187"/>
      <c r="N946" s="187"/>
      <c r="O946" s="187"/>
      <c r="P946" s="187"/>
      <c r="Q946" s="187"/>
      <c r="R946" s="187"/>
      <c r="S946" s="187"/>
      <c r="T946" s="187"/>
      <c r="U946" s="187"/>
      <c r="AL946" s="7"/>
      <c r="AM946" s="7"/>
    </row>
    <row r="947" ht="15.75" customHeight="1">
      <c r="D947" s="7"/>
      <c r="F947" s="187"/>
      <c r="G947" s="187"/>
      <c r="H947" s="187"/>
      <c r="I947" s="187"/>
      <c r="J947" s="187"/>
      <c r="K947" s="187"/>
      <c r="L947" s="187"/>
      <c r="M947" s="187"/>
      <c r="N947" s="187"/>
      <c r="O947" s="187"/>
      <c r="P947" s="187"/>
      <c r="Q947" s="187"/>
      <c r="R947" s="187"/>
      <c r="S947" s="187"/>
      <c r="T947" s="187"/>
      <c r="U947" s="187"/>
      <c r="AL947" s="7"/>
      <c r="AM947" s="7"/>
    </row>
    <row r="948" ht="15.75" customHeight="1">
      <c r="D948" s="7"/>
      <c r="F948" s="187"/>
      <c r="G948" s="187"/>
      <c r="H948" s="187"/>
      <c r="I948" s="187"/>
      <c r="J948" s="187"/>
      <c r="K948" s="187"/>
      <c r="L948" s="187"/>
      <c r="M948" s="187"/>
      <c r="N948" s="187"/>
      <c r="O948" s="187"/>
      <c r="P948" s="187"/>
      <c r="Q948" s="187"/>
      <c r="R948" s="187"/>
      <c r="S948" s="187"/>
      <c r="T948" s="187"/>
      <c r="U948" s="187"/>
      <c r="AL948" s="7"/>
      <c r="AM948" s="7"/>
    </row>
    <row r="949" ht="15.75" customHeight="1">
      <c r="D949" s="7"/>
      <c r="F949" s="187"/>
      <c r="G949" s="187"/>
      <c r="H949" s="187"/>
      <c r="I949" s="187"/>
      <c r="J949" s="187"/>
      <c r="K949" s="187"/>
      <c r="L949" s="187"/>
      <c r="M949" s="187"/>
      <c r="N949" s="187"/>
      <c r="O949" s="187"/>
      <c r="P949" s="187"/>
      <c r="Q949" s="187"/>
      <c r="R949" s="187"/>
      <c r="S949" s="187"/>
      <c r="T949" s="187"/>
      <c r="U949" s="187"/>
      <c r="AL949" s="7"/>
      <c r="AM949" s="7"/>
    </row>
    <row r="950" ht="15.75" customHeight="1">
      <c r="D950" s="7"/>
      <c r="F950" s="187"/>
      <c r="G950" s="187"/>
      <c r="H950" s="187"/>
      <c r="I950" s="187"/>
      <c r="J950" s="187"/>
      <c r="K950" s="187"/>
      <c r="L950" s="187"/>
      <c r="M950" s="187"/>
      <c r="N950" s="187"/>
      <c r="O950" s="187"/>
      <c r="P950" s="187"/>
      <c r="Q950" s="187"/>
      <c r="R950" s="187"/>
      <c r="S950" s="187"/>
      <c r="T950" s="187"/>
      <c r="U950" s="187"/>
      <c r="AL950" s="7"/>
      <c r="AM950" s="7"/>
    </row>
    <row r="951" ht="15.75" customHeight="1">
      <c r="D951" s="7"/>
      <c r="F951" s="187"/>
      <c r="G951" s="187"/>
      <c r="H951" s="187"/>
      <c r="I951" s="187"/>
      <c r="J951" s="187"/>
      <c r="K951" s="187"/>
      <c r="L951" s="187"/>
      <c r="M951" s="187"/>
      <c r="N951" s="187"/>
      <c r="O951" s="187"/>
      <c r="P951" s="187"/>
      <c r="Q951" s="187"/>
      <c r="R951" s="187"/>
      <c r="S951" s="187"/>
      <c r="T951" s="187"/>
      <c r="U951" s="187"/>
      <c r="AL951" s="7"/>
      <c r="AM951" s="7"/>
    </row>
    <row r="952" ht="15.75" customHeight="1">
      <c r="D952" s="7"/>
      <c r="F952" s="187"/>
      <c r="G952" s="187"/>
      <c r="H952" s="187"/>
      <c r="I952" s="187"/>
      <c r="J952" s="187"/>
      <c r="K952" s="187"/>
      <c r="L952" s="187"/>
      <c r="M952" s="187"/>
      <c r="N952" s="187"/>
      <c r="O952" s="187"/>
      <c r="P952" s="187"/>
      <c r="Q952" s="187"/>
      <c r="R952" s="187"/>
      <c r="S952" s="187"/>
      <c r="T952" s="187"/>
      <c r="U952" s="187"/>
      <c r="AL952" s="7"/>
      <c r="AM952" s="7"/>
    </row>
    <row r="953" ht="15.75" customHeight="1">
      <c r="D953" s="7"/>
      <c r="F953" s="187"/>
      <c r="G953" s="187"/>
      <c r="H953" s="187"/>
      <c r="I953" s="187"/>
      <c r="J953" s="187"/>
      <c r="K953" s="187"/>
      <c r="L953" s="187"/>
      <c r="M953" s="187"/>
      <c r="N953" s="187"/>
      <c r="O953" s="187"/>
      <c r="P953" s="187"/>
      <c r="Q953" s="187"/>
      <c r="R953" s="187"/>
      <c r="S953" s="187"/>
      <c r="T953" s="187"/>
      <c r="U953" s="187"/>
      <c r="AL953" s="7"/>
      <c r="AM953" s="7"/>
    </row>
    <row r="954" ht="15.75" customHeight="1">
      <c r="D954" s="7"/>
      <c r="F954" s="187"/>
      <c r="G954" s="187"/>
      <c r="H954" s="187"/>
      <c r="I954" s="187"/>
      <c r="J954" s="187"/>
      <c r="K954" s="187"/>
      <c r="L954" s="187"/>
      <c r="M954" s="187"/>
      <c r="N954" s="187"/>
      <c r="O954" s="187"/>
      <c r="P954" s="187"/>
      <c r="Q954" s="187"/>
      <c r="R954" s="187"/>
      <c r="S954" s="187"/>
      <c r="T954" s="187"/>
      <c r="U954" s="187"/>
      <c r="AL954" s="7"/>
      <c r="AM954" s="7"/>
    </row>
    <row r="955" ht="15.75" customHeight="1">
      <c r="D955" s="7"/>
      <c r="F955" s="187"/>
      <c r="G955" s="187"/>
      <c r="H955" s="187"/>
      <c r="I955" s="187"/>
      <c r="J955" s="187"/>
      <c r="K955" s="187"/>
      <c r="L955" s="187"/>
      <c r="M955" s="187"/>
      <c r="N955" s="187"/>
      <c r="O955" s="187"/>
      <c r="P955" s="187"/>
      <c r="Q955" s="187"/>
      <c r="R955" s="187"/>
      <c r="S955" s="187"/>
      <c r="T955" s="187"/>
      <c r="U955" s="187"/>
      <c r="AL955" s="7"/>
      <c r="AM955" s="7"/>
    </row>
    <row r="956" ht="15.75" customHeight="1">
      <c r="D956" s="7"/>
      <c r="F956" s="187"/>
      <c r="G956" s="187"/>
      <c r="H956" s="187"/>
      <c r="I956" s="187"/>
      <c r="J956" s="187"/>
      <c r="K956" s="187"/>
      <c r="L956" s="187"/>
      <c r="M956" s="187"/>
      <c r="N956" s="187"/>
      <c r="O956" s="187"/>
      <c r="P956" s="187"/>
      <c r="Q956" s="187"/>
      <c r="R956" s="187"/>
      <c r="S956" s="187"/>
      <c r="T956" s="187"/>
      <c r="U956" s="187"/>
      <c r="AL956" s="7"/>
      <c r="AM956" s="7"/>
    </row>
    <row r="957" ht="15.75" customHeight="1">
      <c r="D957" s="7"/>
      <c r="F957" s="187"/>
      <c r="G957" s="187"/>
      <c r="H957" s="187"/>
      <c r="I957" s="187"/>
      <c r="J957" s="187"/>
      <c r="K957" s="187"/>
      <c r="L957" s="187"/>
      <c r="M957" s="187"/>
      <c r="N957" s="187"/>
      <c r="O957" s="187"/>
      <c r="P957" s="187"/>
      <c r="Q957" s="187"/>
      <c r="R957" s="187"/>
      <c r="S957" s="187"/>
      <c r="T957" s="187"/>
      <c r="U957" s="187"/>
      <c r="AL957" s="7"/>
      <c r="AM957" s="7"/>
    </row>
    <row r="958" ht="15.75" customHeight="1">
      <c r="D958" s="7"/>
      <c r="F958" s="187"/>
      <c r="G958" s="187"/>
      <c r="H958" s="187"/>
      <c r="I958" s="187"/>
      <c r="J958" s="187"/>
      <c r="K958" s="187"/>
      <c r="L958" s="187"/>
      <c r="M958" s="187"/>
      <c r="N958" s="187"/>
      <c r="O958" s="187"/>
      <c r="P958" s="187"/>
      <c r="Q958" s="187"/>
      <c r="R958" s="187"/>
      <c r="S958" s="187"/>
      <c r="T958" s="187"/>
      <c r="U958" s="187"/>
      <c r="AL958" s="7"/>
      <c r="AM958" s="7"/>
    </row>
    <row r="959" ht="15.75" customHeight="1">
      <c r="D959" s="7"/>
      <c r="F959" s="187"/>
      <c r="G959" s="187"/>
      <c r="H959" s="187"/>
      <c r="I959" s="187"/>
      <c r="J959" s="187"/>
      <c r="K959" s="187"/>
      <c r="L959" s="187"/>
      <c r="M959" s="187"/>
      <c r="N959" s="187"/>
      <c r="O959" s="187"/>
      <c r="P959" s="187"/>
      <c r="Q959" s="187"/>
      <c r="R959" s="187"/>
      <c r="S959" s="187"/>
      <c r="T959" s="187"/>
      <c r="U959" s="187"/>
      <c r="AL959" s="7"/>
      <c r="AM959" s="7"/>
    </row>
    <row r="960" ht="15.75" customHeight="1">
      <c r="D960" s="7"/>
      <c r="F960" s="187"/>
      <c r="G960" s="187"/>
      <c r="H960" s="187"/>
      <c r="I960" s="187"/>
      <c r="J960" s="187"/>
      <c r="K960" s="187"/>
      <c r="L960" s="187"/>
      <c r="M960" s="187"/>
      <c r="N960" s="187"/>
      <c r="O960" s="187"/>
      <c r="P960" s="187"/>
      <c r="Q960" s="187"/>
      <c r="R960" s="187"/>
      <c r="S960" s="187"/>
      <c r="T960" s="187"/>
      <c r="U960" s="187"/>
      <c r="AL960" s="7"/>
      <c r="AM960" s="7"/>
    </row>
    <row r="961" ht="15.75" customHeight="1">
      <c r="D961" s="7"/>
      <c r="F961" s="187"/>
      <c r="G961" s="187"/>
      <c r="H961" s="187"/>
      <c r="I961" s="187"/>
      <c r="J961" s="187"/>
      <c r="K961" s="187"/>
      <c r="L961" s="187"/>
      <c r="M961" s="187"/>
      <c r="N961" s="187"/>
      <c r="O961" s="187"/>
      <c r="P961" s="187"/>
      <c r="Q961" s="187"/>
      <c r="R961" s="187"/>
      <c r="S961" s="187"/>
      <c r="T961" s="187"/>
      <c r="U961" s="187"/>
      <c r="AL961" s="7"/>
      <c r="AM961" s="7"/>
    </row>
    <row r="962" ht="15.75" customHeight="1">
      <c r="D962" s="7"/>
      <c r="F962" s="187"/>
      <c r="G962" s="187"/>
      <c r="H962" s="187"/>
      <c r="I962" s="187"/>
      <c r="J962" s="187"/>
      <c r="K962" s="187"/>
      <c r="L962" s="187"/>
      <c r="M962" s="187"/>
      <c r="N962" s="187"/>
      <c r="O962" s="187"/>
      <c r="P962" s="187"/>
      <c r="Q962" s="187"/>
      <c r="R962" s="187"/>
      <c r="S962" s="187"/>
      <c r="T962" s="187"/>
      <c r="U962" s="187"/>
      <c r="AL962" s="7"/>
      <c r="AM962" s="7"/>
    </row>
    <row r="963" ht="15.75" customHeight="1">
      <c r="D963" s="7"/>
      <c r="F963" s="187"/>
      <c r="G963" s="187"/>
      <c r="H963" s="187"/>
      <c r="I963" s="187"/>
      <c r="J963" s="187"/>
      <c r="K963" s="187"/>
      <c r="L963" s="187"/>
      <c r="M963" s="187"/>
      <c r="N963" s="187"/>
      <c r="O963" s="187"/>
      <c r="P963" s="187"/>
      <c r="Q963" s="187"/>
      <c r="R963" s="187"/>
      <c r="S963" s="187"/>
      <c r="T963" s="187"/>
      <c r="U963" s="187"/>
      <c r="AL963" s="7"/>
      <c r="AM963" s="7"/>
    </row>
    <row r="964" ht="15.75" customHeight="1">
      <c r="D964" s="7"/>
      <c r="F964" s="187"/>
      <c r="G964" s="187"/>
      <c r="H964" s="187"/>
      <c r="I964" s="187"/>
      <c r="J964" s="187"/>
      <c r="K964" s="187"/>
      <c r="L964" s="187"/>
      <c r="M964" s="187"/>
      <c r="N964" s="187"/>
      <c r="O964" s="187"/>
      <c r="P964" s="187"/>
      <c r="Q964" s="187"/>
      <c r="R964" s="187"/>
      <c r="S964" s="187"/>
      <c r="T964" s="187"/>
      <c r="U964" s="187"/>
      <c r="AL964" s="7"/>
      <c r="AM964" s="7"/>
    </row>
    <row r="965" ht="15.75" customHeight="1">
      <c r="D965" s="7"/>
      <c r="F965" s="187"/>
      <c r="G965" s="187"/>
      <c r="H965" s="187"/>
      <c r="I965" s="187"/>
      <c r="J965" s="187"/>
      <c r="K965" s="187"/>
      <c r="L965" s="187"/>
      <c r="M965" s="187"/>
      <c r="N965" s="187"/>
      <c r="O965" s="187"/>
      <c r="P965" s="187"/>
      <c r="Q965" s="187"/>
      <c r="R965" s="187"/>
      <c r="S965" s="187"/>
      <c r="T965" s="187"/>
      <c r="U965" s="187"/>
      <c r="AL965" s="7"/>
      <c r="AM965" s="7"/>
    </row>
    <row r="966" ht="15.75" customHeight="1">
      <c r="D966" s="7"/>
      <c r="F966" s="187"/>
      <c r="G966" s="187"/>
      <c r="H966" s="187"/>
      <c r="I966" s="187"/>
      <c r="J966" s="187"/>
      <c r="K966" s="187"/>
      <c r="L966" s="187"/>
      <c r="M966" s="187"/>
      <c r="N966" s="187"/>
      <c r="O966" s="187"/>
      <c r="P966" s="187"/>
      <c r="Q966" s="187"/>
      <c r="R966" s="187"/>
      <c r="S966" s="187"/>
      <c r="T966" s="187"/>
      <c r="U966" s="187"/>
      <c r="AL966" s="7"/>
      <c r="AM966" s="7"/>
    </row>
    <row r="967" ht="15.75" customHeight="1">
      <c r="D967" s="7"/>
      <c r="F967" s="187"/>
      <c r="G967" s="187"/>
      <c r="H967" s="187"/>
      <c r="I967" s="187"/>
      <c r="J967" s="187"/>
      <c r="K967" s="187"/>
      <c r="L967" s="187"/>
      <c r="M967" s="187"/>
      <c r="N967" s="187"/>
      <c r="O967" s="187"/>
      <c r="P967" s="187"/>
      <c r="Q967" s="187"/>
      <c r="R967" s="187"/>
      <c r="S967" s="187"/>
      <c r="T967" s="187"/>
      <c r="U967" s="187"/>
      <c r="AL967" s="7"/>
      <c r="AM967" s="7"/>
    </row>
    <row r="968" ht="15.75" customHeight="1">
      <c r="D968" s="7"/>
      <c r="F968" s="187"/>
      <c r="G968" s="187"/>
      <c r="H968" s="187"/>
      <c r="I968" s="187"/>
      <c r="J968" s="187"/>
      <c r="K968" s="187"/>
      <c r="L968" s="187"/>
      <c r="M968" s="187"/>
      <c r="N968" s="187"/>
      <c r="O968" s="187"/>
      <c r="P968" s="187"/>
      <c r="Q968" s="187"/>
      <c r="R968" s="187"/>
      <c r="S968" s="187"/>
      <c r="T968" s="187"/>
      <c r="U968" s="187"/>
      <c r="AL968" s="7"/>
      <c r="AM968" s="7"/>
    </row>
    <row r="969" ht="15.75" customHeight="1">
      <c r="D969" s="7"/>
      <c r="F969" s="187"/>
      <c r="G969" s="187"/>
      <c r="H969" s="187"/>
      <c r="I969" s="187"/>
      <c r="J969" s="187"/>
      <c r="K969" s="187"/>
      <c r="L969" s="187"/>
      <c r="M969" s="187"/>
      <c r="N969" s="187"/>
      <c r="O969" s="187"/>
      <c r="P969" s="187"/>
      <c r="Q969" s="187"/>
      <c r="R969" s="187"/>
      <c r="S969" s="187"/>
      <c r="T969" s="187"/>
      <c r="U969" s="187"/>
      <c r="AL969" s="7"/>
      <c r="AM969" s="7"/>
    </row>
    <row r="970" ht="15.75" customHeight="1">
      <c r="D970" s="7"/>
      <c r="F970" s="187"/>
      <c r="G970" s="187"/>
      <c r="H970" s="187"/>
      <c r="I970" s="187"/>
      <c r="J970" s="187"/>
      <c r="K970" s="187"/>
      <c r="L970" s="187"/>
      <c r="M970" s="187"/>
      <c r="N970" s="187"/>
      <c r="O970" s="187"/>
      <c r="P970" s="187"/>
      <c r="Q970" s="187"/>
      <c r="R970" s="187"/>
      <c r="S970" s="187"/>
      <c r="T970" s="187"/>
      <c r="U970" s="187"/>
      <c r="AL970" s="7"/>
      <c r="AM970" s="7"/>
    </row>
    <row r="971" ht="15.75" customHeight="1">
      <c r="D971" s="7"/>
      <c r="F971" s="187"/>
      <c r="G971" s="187"/>
      <c r="H971" s="187"/>
      <c r="I971" s="187"/>
      <c r="J971" s="187"/>
      <c r="K971" s="187"/>
      <c r="L971" s="187"/>
      <c r="M971" s="187"/>
      <c r="N971" s="187"/>
      <c r="O971" s="187"/>
      <c r="P971" s="187"/>
      <c r="Q971" s="187"/>
      <c r="R971" s="187"/>
      <c r="S971" s="187"/>
      <c r="T971" s="187"/>
      <c r="U971" s="187"/>
      <c r="AL971" s="7"/>
      <c r="AM971" s="7"/>
    </row>
    <row r="972" ht="15.75" customHeight="1">
      <c r="D972" s="7"/>
      <c r="F972" s="187"/>
      <c r="G972" s="187"/>
      <c r="H972" s="187"/>
      <c r="I972" s="187"/>
      <c r="J972" s="187"/>
      <c r="K972" s="187"/>
      <c r="L972" s="187"/>
      <c r="M972" s="187"/>
      <c r="N972" s="187"/>
      <c r="O972" s="187"/>
      <c r="P972" s="187"/>
      <c r="Q972" s="187"/>
      <c r="R972" s="187"/>
      <c r="S972" s="187"/>
      <c r="T972" s="187"/>
      <c r="U972" s="187"/>
      <c r="AL972" s="7"/>
      <c r="AM972" s="7"/>
    </row>
    <row r="973" ht="15.75" customHeight="1">
      <c r="D973" s="7"/>
      <c r="F973" s="187"/>
      <c r="G973" s="187"/>
      <c r="H973" s="187"/>
      <c r="I973" s="187"/>
      <c r="J973" s="187"/>
      <c r="K973" s="187"/>
      <c r="L973" s="187"/>
      <c r="M973" s="187"/>
      <c r="N973" s="187"/>
      <c r="O973" s="187"/>
      <c r="P973" s="187"/>
      <c r="Q973" s="187"/>
      <c r="R973" s="187"/>
      <c r="S973" s="187"/>
      <c r="T973" s="187"/>
      <c r="U973" s="187"/>
      <c r="AL973" s="7"/>
      <c r="AM973" s="7"/>
    </row>
    <row r="974" ht="15.75" customHeight="1">
      <c r="D974" s="7"/>
      <c r="F974" s="187"/>
      <c r="G974" s="187"/>
      <c r="H974" s="187"/>
      <c r="I974" s="187"/>
      <c r="J974" s="187"/>
      <c r="K974" s="187"/>
      <c r="L974" s="187"/>
      <c r="M974" s="187"/>
      <c r="N974" s="187"/>
      <c r="O974" s="187"/>
      <c r="P974" s="187"/>
      <c r="Q974" s="187"/>
      <c r="R974" s="187"/>
      <c r="S974" s="187"/>
      <c r="T974" s="187"/>
      <c r="U974" s="187"/>
      <c r="AL974" s="7"/>
      <c r="AM974" s="7"/>
    </row>
    <row r="975" ht="15.75" customHeight="1">
      <c r="D975" s="7"/>
      <c r="F975" s="187"/>
      <c r="G975" s="187"/>
      <c r="H975" s="187"/>
      <c r="I975" s="187"/>
      <c r="J975" s="187"/>
      <c r="K975" s="187"/>
      <c r="L975" s="187"/>
      <c r="M975" s="187"/>
      <c r="N975" s="187"/>
      <c r="O975" s="187"/>
      <c r="P975" s="187"/>
      <c r="Q975" s="187"/>
      <c r="R975" s="187"/>
      <c r="S975" s="187"/>
      <c r="T975" s="187"/>
      <c r="U975" s="187"/>
      <c r="AL975" s="7"/>
      <c r="AM975" s="7"/>
    </row>
    <row r="976" ht="15.75" customHeight="1">
      <c r="D976" s="7"/>
      <c r="F976" s="187"/>
      <c r="G976" s="187"/>
      <c r="H976" s="187"/>
      <c r="I976" s="187"/>
      <c r="J976" s="187"/>
      <c r="K976" s="187"/>
      <c r="L976" s="187"/>
      <c r="M976" s="187"/>
      <c r="N976" s="187"/>
      <c r="O976" s="187"/>
      <c r="P976" s="187"/>
      <c r="Q976" s="187"/>
      <c r="R976" s="187"/>
      <c r="S976" s="187"/>
      <c r="T976" s="187"/>
      <c r="U976" s="187"/>
      <c r="AL976" s="7"/>
      <c r="AM976" s="7"/>
    </row>
    <row r="977" ht="15.75" customHeight="1">
      <c r="D977" s="7"/>
      <c r="F977" s="187"/>
      <c r="G977" s="187"/>
      <c r="H977" s="187"/>
      <c r="I977" s="187"/>
      <c r="J977" s="187"/>
      <c r="K977" s="187"/>
      <c r="L977" s="187"/>
      <c r="M977" s="187"/>
      <c r="N977" s="187"/>
      <c r="O977" s="187"/>
      <c r="P977" s="187"/>
      <c r="Q977" s="187"/>
      <c r="R977" s="187"/>
      <c r="S977" s="187"/>
      <c r="T977" s="187"/>
      <c r="U977" s="187"/>
      <c r="AL977" s="7"/>
      <c r="AM977" s="7"/>
    </row>
    <row r="978" ht="15.75" customHeight="1">
      <c r="D978" s="7"/>
      <c r="F978" s="187"/>
      <c r="G978" s="187"/>
      <c r="H978" s="187"/>
      <c r="I978" s="187"/>
      <c r="J978" s="187"/>
      <c r="K978" s="187"/>
      <c r="L978" s="187"/>
      <c r="M978" s="187"/>
      <c r="N978" s="187"/>
      <c r="O978" s="187"/>
      <c r="P978" s="187"/>
      <c r="Q978" s="187"/>
      <c r="R978" s="187"/>
      <c r="S978" s="187"/>
      <c r="T978" s="187"/>
      <c r="U978" s="187"/>
      <c r="AL978" s="7"/>
      <c r="AM978" s="7"/>
    </row>
    <row r="979" ht="15.75" customHeight="1">
      <c r="D979" s="7"/>
      <c r="F979" s="187"/>
      <c r="G979" s="187"/>
      <c r="H979" s="187"/>
      <c r="I979" s="187"/>
      <c r="J979" s="187"/>
      <c r="K979" s="187"/>
      <c r="L979" s="187"/>
      <c r="M979" s="187"/>
      <c r="N979" s="187"/>
      <c r="O979" s="187"/>
      <c r="P979" s="187"/>
      <c r="Q979" s="187"/>
      <c r="R979" s="187"/>
      <c r="S979" s="187"/>
      <c r="T979" s="187"/>
      <c r="U979" s="187"/>
      <c r="AL979" s="7"/>
      <c r="AM979" s="7"/>
    </row>
    <row r="980" ht="15.75" customHeight="1">
      <c r="D980" s="7"/>
      <c r="F980" s="187"/>
      <c r="G980" s="187"/>
      <c r="H980" s="187"/>
      <c r="I980" s="187"/>
      <c r="J980" s="187"/>
      <c r="K980" s="187"/>
      <c r="L980" s="187"/>
      <c r="M980" s="187"/>
      <c r="N980" s="187"/>
      <c r="O980" s="187"/>
      <c r="P980" s="187"/>
      <c r="Q980" s="187"/>
      <c r="R980" s="187"/>
      <c r="S980" s="187"/>
      <c r="T980" s="187"/>
      <c r="U980" s="187"/>
      <c r="AL980" s="7"/>
      <c r="AM980" s="7"/>
    </row>
    <row r="981" ht="15.75" customHeight="1">
      <c r="D981" s="7"/>
      <c r="F981" s="187"/>
      <c r="G981" s="187"/>
      <c r="H981" s="187"/>
      <c r="I981" s="187"/>
      <c r="J981" s="187"/>
      <c r="K981" s="187"/>
      <c r="L981" s="187"/>
      <c r="M981" s="187"/>
      <c r="N981" s="187"/>
      <c r="O981" s="187"/>
      <c r="P981" s="187"/>
      <c r="Q981" s="187"/>
      <c r="R981" s="187"/>
      <c r="S981" s="187"/>
      <c r="T981" s="187"/>
      <c r="U981" s="187"/>
      <c r="AL981" s="7"/>
      <c r="AM981" s="7"/>
    </row>
    <row r="982" ht="15.75" customHeight="1">
      <c r="D982" s="7"/>
      <c r="F982" s="187"/>
      <c r="G982" s="187"/>
      <c r="H982" s="187"/>
      <c r="I982" s="187"/>
      <c r="J982" s="187"/>
      <c r="K982" s="187"/>
      <c r="L982" s="187"/>
      <c r="M982" s="187"/>
      <c r="N982" s="187"/>
      <c r="O982" s="187"/>
      <c r="P982" s="187"/>
      <c r="Q982" s="187"/>
      <c r="R982" s="187"/>
      <c r="S982" s="187"/>
      <c r="T982" s="187"/>
      <c r="U982" s="187"/>
      <c r="AL982" s="7"/>
      <c r="AM982" s="7"/>
    </row>
    <row r="983" ht="15.75" customHeight="1">
      <c r="D983" s="7"/>
      <c r="F983" s="187"/>
      <c r="G983" s="187"/>
      <c r="H983" s="187"/>
      <c r="I983" s="187"/>
      <c r="J983" s="187"/>
      <c r="K983" s="187"/>
      <c r="L983" s="187"/>
      <c r="M983" s="187"/>
      <c r="N983" s="187"/>
      <c r="O983" s="187"/>
      <c r="P983" s="187"/>
      <c r="Q983" s="187"/>
      <c r="R983" s="187"/>
      <c r="S983" s="187"/>
      <c r="T983" s="187"/>
      <c r="U983" s="187"/>
      <c r="AL983" s="7"/>
      <c r="AM983" s="7"/>
    </row>
    <row r="984" ht="15.75" customHeight="1">
      <c r="D984" s="7"/>
      <c r="F984" s="187"/>
      <c r="G984" s="187"/>
      <c r="H984" s="187"/>
      <c r="I984" s="187"/>
      <c r="J984" s="187"/>
      <c r="K984" s="187"/>
      <c r="L984" s="187"/>
      <c r="M984" s="187"/>
      <c r="N984" s="187"/>
      <c r="O984" s="187"/>
      <c r="P984" s="187"/>
      <c r="Q984" s="187"/>
      <c r="R984" s="187"/>
      <c r="S984" s="187"/>
      <c r="T984" s="187"/>
      <c r="U984" s="187"/>
      <c r="AL984" s="7"/>
      <c r="AM984" s="7"/>
    </row>
    <row r="985" ht="15.75" customHeight="1">
      <c r="D985" s="7"/>
      <c r="F985" s="187"/>
      <c r="G985" s="187"/>
      <c r="H985" s="187"/>
      <c r="I985" s="187"/>
      <c r="J985" s="187"/>
      <c r="K985" s="187"/>
      <c r="L985" s="187"/>
      <c r="M985" s="187"/>
      <c r="N985" s="187"/>
      <c r="O985" s="187"/>
      <c r="P985" s="187"/>
      <c r="Q985" s="187"/>
      <c r="R985" s="187"/>
      <c r="S985" s="187"/>
      <c r="T985" s="187"/>
      <c r="U985" s="187"/>
      <c r="AL985" s="7"/>
      <c r="AM985" s="7"/>
    </row>
    <row r="986" ht="15.75" customHeight="1">
      <c r="D986" s="7"/>
      <c r="F986" s="187"/>
      <c r="G986" s="187"/>
      <c r="H986" s="187"/>
      <c r="I986" s="187"/>
      <c r="J986" s="187"/>
      <c r="K986" s="187"/>
      <c r="L986" s="187"/>
      <c r="M986" s="187"/>
      <c r="N986" s="187"/>
      <c r="O986" s="187"/>
      <c r="P986" s="187"/>
      <c r="Q986" s="187"/>
      <c r="R986" s="187"/>
      <c r="S986" s="187"/>
      <c r="T986" s="187"/>
      <c r="U986" s="187"/>
      <c r="AL986" s="7"/>
      <c r="AM986" s="7"/>
    </row>
    <row r="987" ht="15.75" customHeight="1">
      <c r="D987" s="7"/>
      <c r="F987" s="187"/>
      <c r="G987" s="187"/>
      <c r="H987" s="187"/>
      <c r="I987" s="187"/>
      <c r="J987" s="187"/>
      <c r="K987" s="187"/>
      <c r="L987" s="187"/>
      <c r="M987" s="187"/>
      <c r="N987" s="187"/>
      <c r="O987" s="187"/>
      <c r="P987" s="187"/>
      <c r="Q987" s="187"/>
      <c r="R987" s="187"/>
      <c r="S987" s="187"/>
      <c r="T987" s="187"/>
      <c r="U987" s="187"/>
      <c r="AL987" s="7"/>
      <c r="AM987" s="7"/>
    </row>
    <row r="988" ht="15.75" customHeight="1">
      <c r="D988" s="7"/>
      <c r="F988" s="187"/>
      <c r="G988" s="187"/>
      <c r="H988" s="187"/>
      <c r="I988" s="187"/>
      <c r="J988" s="187"/>
      <c r="K988" s="187"/>
      <c r="L988" s="187"/>
      <c r="M988" s="187"/>
      <c r="N988" s="187"/>
      <c r="O988" s="187"/>
      <c r="P988" s="187"/>
      <c r="Q988" s="187"/>
      <c r="R988" s="187"/>
      <c r="S988" s="187"/>
      <c r="T988" s="187"/>
      <c r="U988" s="187"/>
      <c r="AL988" s="7"/>
      <c r="AM988" s="7"/>
    </row>
    <row r="989" ht="15.75" customHeight="1">
      <c r="D989" s="7"/>
      <c r="F989" s="187"/>
      <c r="G989" s="187"/>
      <c r="H989" s="187"/>
      <c r="I989" s="187"/>
      <c r="J989" s="187"/>
      <c r="K989" s="187"/>
      <c r="L989" s="187"/>
      <c r="M989" s="187"/>
      <c r="N989" s="187"/>
      <c r="O989" s="187"/>
      <c r="P989" s="187"/>
      <c r="Q989" s="187"/>
      <c r="R989" s="187"/>
      <c r="S989" s="187"/>
      <c r="T989" s="187"/>
      <c r="U989" s="187"/>
      <c r="AL989" s="7"/>
      <c r="AM989" s="7"/>
    </row>
    <row r="990" ht="15.75" customHeight="1">
      <c r="D990" s="7"/>
      <c r="F990" s="187"/>
      <c r="G990" s="187"/>
      <c r="H990" s="187"/>
      <c r="I990" s="187"/>
      <c r="J990" s="187"/>
      <c r="K990" s="187"/>
      <c r="L990" s="187"/>
      <c r="M990" s="187"/>
      <c r="N990" s="187"/>
      <c r="O990" s="187"/>
      <c r="P990" s="187"/>
      <c r="Q990" s="187"/>
      <c r="R990" s="187"/>
      <c r="S990" s="187"/>
      <c r="T990" s="187"/>
      <c r="U990" s="187"/>
      <c r="AL990" s="7"/>
      <c r="AM990" s="7"/>
    </row>
    <row r="991" ht="15.75" customHeight="1">
      <c r="D991" s="7"/>
      <c r="F991" s="187"/>
      <c r="G991" s="187"/>
      <c r="H991" s="187"/>
      <c r="I991" s="187"/>
      <c r="J991" s="187"/>
      <c r="K991" s="187"/>
      <c r="L991" s="187"/>
      <c r="M991" s="187"/>
      <c r="N991" s="187"/>
      <c r="O991" s="187"/>
      <c r="P991" s="187"/>
      <c r="Q991" s="187"/>
      <c r="R991" s="187"/>
      <c r="S991" s="187"/>
      <c r="T991" s="187"/>
      <c r="U991" s="187"/>
      <c r="AL991" s="7"/>
      <c r="AM991" s="7"/>
    </row>
    <row r="992" ht="15.75" customHeight="1">
      <c r="D992" s="7"/>
      <c r="F992" s="187"/>
      <c r="G992" s="187"/>
      <c r="H992" s="187"/>
      <c r="I992" s="187"/>
      <c r="J992" s="187"/>
      <c r="K992" s="187"/>
      <c r="L992" s="187"/>
      <c r="M992" s="187"/>
      <c r="N992" s="187"/>
      <c r="O992" s="187"/>
      <c r="P992" s="187"/>
      <c r="Q992" s="187"/>
      <c r="R992" s="187"/>
      <c r="S992" s="187"/>
      <c r="T992" s="187"/>
      <c r="U992" s="187"/>
      <c r="AL992" s="7"/>
      <c r="AM992" s="7"/>
    </row>
    <row r="993" ht="15.75" customHeight="1">
      <c r="D993" s="7"/>
      <c r="F993" s="187"/>
      <c r="G993" s="187"/>
      <c r="H993" s="187"/>
      <c r="I993" s="187"/>
      <c r="J993" s="187"/>
      <c r="K993" s="187"/>
      <c r="L993" s="187"/>
      <c r="M993" s="187"/>
      <c r="N993" s="187"/>
      <c r="O993" s="187"/>
      <c r="P993" s="187"/>
      <c r="Q993" s="187"/>
      <c r="R993" s="187"/>
      <c r="S993" s="187"/>
      <c r="T993" s="187"/>
      <c r="U993" s="187"/>
      <c r="AL993" s="7"/>
      <c r="AM993" s="7"/>
    </row>
    <row r="994" ht="15.75" customHeight="1">
      <c r="D994" s="7"/>
      <c r="F994" s="187"/>
      <c r="G994" s="187"/>
      <c r="H994" s="187"/>
      <c r="I994" s="187"/>
      <c r="J994" s="187"/>
      <c r="K994" s="187"/>
      <c r="L994" s="187"/>
      <c r="M994" s="187"/>
      <c r="N994" s="187"/>
      <c r="O994" s="187"/>
      <c r="P994" s="187"/>
      <c r="Q994" s="187"/>
      <c r="R994" s="187"/>
      <c r="S994" s="187"/>
      <c r="T994" s="187"/>
      <c r="U994" s="187"/>
      <c r="AL994" s="7"/>
      <c r="AM994" s="7"/>
    </row>
    <row r="995" ht="15.75" customHeight="1">
      <c r="D995" s="7"/>
      <c r="F995" s="187"/>
      <c r="G995" s="187"/>
      <c r="H995" s="187"/>
      <c r="I995" s="187"/>
      <c r="J995" s="187"/>
      <c r="K995" s="187"/>
      <c r="L995" s="187"/>
      <c r="M995" s="187"/>
      <c r="N995" s="187"/>
      <c r="O995" s="187"/>
      <c r="P995" s="187"/>
      <c r="Q995" s="187"/>
      <c r="R995" s="187"/>
      <c r="S995" s="187"/>
      <c r="T995" s="187"/>
      <c r="U995" s="187"/>
      <c r="AL995" s="7"/>
      <c r="AM995" s="7"/>
    </row>
    <row r="996" ht="15.75" customHeight="1">
      <c r="D996" s="7"/>
      <c r="F996" s="187"/>
      <c r="G996" s="187"/>
      <c r="H996" s="187"/>
      <c r="I996" s="187"/>
      <c r="J996" s="187"/>
      <c r="K996" s="187"/>
      <c r="L996" s="187"/>
      <c r="M996" s="187"/>
      <c r="N996" s="187"/>
      <c r="O996" s="187"/>
      <c r="P996" s="187"/>
      <c r="Q996" s="187"/>
      <c r="R996" s="187"/>
      <c r="S996" s="187"/>
      <c r="T996" s="187"/>
      <c r="U996" s="187"/>
      <c r="AL996" s="7"/>
      <c r="AM996" s="7"/>
    </row>
    <row r="997" ht="15.75" customHeight="1">
      <c r="D997" s="7"/>
      <c r="F997" s="187"/>
      <c r="G997" s="187"/>
      <c r="H997" s="187"/>
      <c r="I997" s="187"/>
      <c r="J997" s="187"/>
      <c r="K997" s="187"/>
      <c r="L997" s="187"/>
      <c r="M997" s="187"/>
      <c r="N997" s="187"/>
      <c r="O997" s="187"/>
      <c r="P997" s="187"/>
      <c r="Q997" s="187"/>
      <c r="R997" s="187"/>
      <c r="S997" s="187"/>
      <c r="T997" s="187"/>
      <c r="U997" s="187"/>
      <c r="AL997" s="7"/>
      <c r="AM997" s="7"/>
    </row>
    <row r="998" ht="15.75" customHeight="1">
      <c r="D998" s="7"/>
      <c r="F998" s="187"/>
      <c r="G998" s="187"/>
      <c r="H998" s="187"/>
      <c r="I998" s="187"/>
      <c r="J998" s="187"/>
      <c r="K998" s="187"/>
      <c r="L998" s="187"/>
      <c r="M998" s="187"/>
      <c r="N998" s="187"/>
      <c r="O998" s="187"/>
      <c r="P998" s="187"/>
      <c r="Q998" s="187"/>
      <c r="R998" s="187"/>
      <c r="S998" s="187"/>
      <c r="T998" s="187"/>
      <c r="U998" s="187"/>
      <c r="AL998" s="7"/>
      <c r="AM998" s="7"/>
    </row>
    <row r="999" ht="15.75" customHeight="1">
      <c r="D999" s="7"/>
      <c r="F999" s="187"/>
      <c r="G999" s="187"/>
      <c r="H999" s="187"/>
      <c r="I999" s="187"/>
      <c r="J999" s="187"/>
      <c r="K999" s="187"/>
      <c r="L999" s="187"/>
      <c r="M999" s="187"/>
      <c r="N999" s="187"/>
      <c r="O999" s="187"/>
      <c r="P999" s="187"/>
      <c r="Q999" s="187"/>
      <c r="R999" s="187"/>
      <c r="S999" s="187"/>
      <c r="T999" s="187"/>
      <c r="U999" s="187"/>
      <c r="AL999" s="7"/>
      <c r="AM999" s="7"/>
    </row>
    <row r="1000" ht="15.75" customHeight="1">
      <c r="D1000" s="7"/>
      <c r="F1000" s="187"/>
      <c r="G1000" s="187"/>
      <c r="H1000" s="187"/>
      <c r="I1000" s="187"/>
      <c r="J1000" s="187"/>
      <c r="K1000" s="187"/>
      <c r="L1000" s="187"/>
      <c r="M1000" s="187"/>
      <c r="N1000" s="187"/>
      <c r="O1000" s="187"/>
      <c r="P1000" s="187"/>
      <c r="Q1000" s="187"/>
      <c r="R1000" s="187"/>
      <c r="S1000" s="187"/>
      <c r="T1000" s="187"/>
      <c r="U1000" s="187"/>
      <c r="AL1000" s="7"/>
      <c r="AM1000" s="7"/>
    </row>
  </sheetData>
  <mergeCells count="594">
    <mergeCell ref="A5:AJ5"/>
    <mergeCell ref="F6:U6"/>
    <mergeCell ref="V6:W6"/>
    <mergeCell ref="X6:AE6"/>
    <mergeCell ref="A1:AJ1"/>
    <mergeCell ref="A2:AJ2"/>
    <mergeCell ref="A3:AJ3"/>
    <mergeCell ref="A4:AJ4"/>
    <mergeCell ref="A6:A9"/>
    <mergeCell ref="B6:B9"/>
    <mergeCell ref="E6:E9"/>
    <mergeCell ref="AK17:AK19"/>
    <mergeCell ref="AK20:AK22"/>
    <mergeCell ref="AK23:AK25"/>
    <mergeCell ref="AK26:AK28"/>
    <mergeCell ref="AK29:AK31"/>
    <mergeCell ref="AK32:AK34"/>
    <mergeCell ref="AK35:AK37"/>
    <mergeCell ref="AK59:AK61"/>
    <mergeCell ref="AK62:AK64"/>
    <mergeCell ref="AK65:AK67"/>
    <mergeCell ref="AK68:AK70"/>
    <mergeCell ref="AK71:AK73"/>
    <mergeCell ref="AK38:AK40"/>
    <mergeCell ref="AK41:AK43"/>
    <mergeCell ref="AK44:AK46"/>
    <mergeCell ref="AK47:AK49"/>
    <mergeCell ref="AK50:AK52"/>
    <mergeCell ref="AK53:AK55"/>
    <mergeCell ref="AK56:AK58"/>
    <mergeCell ref="AG6:AG9"/>
    <mergeCell ref="AH6:AH9"/>
    <mergeCell ref="V7:V9"/>
    <mergeCell ref="W7:W9"/>
    <mergeCell ref="X7:Z9"/>
    <mergeCell ref="AA7:AB9"/>
    <mergeCell ref="AC7:AD9"/>
    <mergeCell ref="AE7:AE9"/>
    <mergeCell ref="F10:U10"/>
    <mergeCell ref="X10:AB10"/>
    <mergeCell ref="AC10:AE10"/>
    <mergeCell ref="C6:C9"/>
    <mergeCell ref="D6:D9"/>
    <mergeCell ref="A11:A13"/>
    <mergeCell ref="B11:B13"/>
    <mergeCell ref="C11:C13"/>
    <mergeCell ref="D11:D13"/>
    <mergeCell ref="E11:E13"/>
    <mergeCell ref="AI6:AI9"/>
    <mergeCell ref="AJ6:AJ9"/>
    <mergeCell ref="AK6:AK9"/>
    <mergeCell ref="AL6:AL9"/>
    <mergeCell ref="AM6:AM9"/>
    <mergeCell ref="AN6:AN9"/>
    <mergeCell ref="AK14:AK16"/>
    <mergeCell ref="D35:D37"/>
    <mergeCell ref="E35:E37"/>
    <mergeCell ref="D38:D40"/>
    <mergeCell ref="E38:E40"/>
    <mergeCell ref="D41:D43"/>
    <mergeCell ref="E41:E43"/>
    <mergeCell ref="B35:B37"/>
    <mergeCell ref="C35:C37"/>
    <mergeCell ref="A38:A40"/>
    <mergeCell ref="B38:B40"/>
    <mergeCell ref="C38:C40"/>
    <mergeCell ref="B41:B43"/>
    <mergeCell ref="C41:C43"/>
    <mergeCell ref="D47:D49"/>
    <mergeCell ref="E47:E49"/>
    <mergeCell ref="A41:A43"/>
    <mergeCell ref="A44:A46"/>
    <mergeCell ref="B44:B46"/>
    <mergeCell ref="C44:C46"/>
    <mergeCell ref="D44:D46"/>
    <mergeCell ref="E44:E46"/>
    <mergeCell ref="A47:A49"/>
    <mergeCell ref="C17:C19"/>
    <mergeCell ref="D17:D19"/>
    <mergeCell ref="A14:A16"/>
    <mergeCell ref="B14:B16"/>
    <mergeCell ref="C14:C16"/>
    <mergeCell ref="D14:D16"/>
    <mergeCell ref="E14:E16"/>
    <mergeCell ref="B17:B19"/>
    <mergeCell ref="E17:E19"/>
    <mergeCell ref="D23:D25"/>
    <mergeCell ref="E23:E25"/>
    <mergeCell ref="D26:D28"/>
    <mergeCell ref="E26:E28"/>
    <mergeCell ref="D29:D31"/>
    <mergeCell ref="E29:E31"/>
    <mergeCell ref="A17:A19"/>
    <mergeCell ref="A20:A22"/>
    <mergeCell ref="B20:B22"/>
    <mergeCell ref="C20:C22"/>
    <mergeCell ref="D20:D22"/>
    <mergeCell ref="E20:E22"/>
    <mergeCell ref="A23:A25"/>
    <mergeCell ref="B23:B25"/>
    <mergeCell ref="C23:C25"/>
    <mergeCell ref="A26:A28"/>
    <mergeCell ref="B26:B28"/>
    <mergeCell ref="C26:C28"/>
    <mergeCell ref="B29:B31"/>
    <mergeCell ref="C29:C31"/>
    <mergeCell ref="A29:A31"/>
    <mergeCell ref="A32:A34"/>
    <mergeCell ref="B32:B34"/>
    <mergeCell ref="C32:C34"/>
    <mergeCell ref="D32:D34"/>
    <mergeCell ref="E32:E34"/>
    <mergeCell ref="A35:A37"/>
    <mergeCell ref="B47:B49"/>
    <mergeCell ref="C47:C49"/>
    <mergeCell ref="A50:A52"/>
    <mergeCell ref="B50:B52"/>
    <mergeCell ref="C50:C52"/>
    <mergeCell ref="D50:D52"/>
    <mergeCell ref="E50:E52"/>
    <mergeCell ref="D74:D76"/>
    <mergeCell ref="E74:E76"/>
    <mergeCell ref="D77:D79"/>
    <mergeCell ref="E77:E79"/>
    <mergeCell ref="D80:D82"/>
    <mergeCell ref="E80:E82"/>
    <mergeCell ref="B74:B76"/>
    <mergeCell ref="C74:C76"/>
    <mergeCell ref="A77:A79"/>
    <mergeCell ref="B77:B79"/>
    <mergeCell ref="C77:C79"/>
    <mergeCell ref="B80:B82"/>
    <mergeCell ref="C80:C82"/>
    <mergeCell ref="D164:D166"/>
    <mergeCell ref="E164:E166"/>
    <mergeCell ref="A158:A160"/>
    <mergeCell ref="A161:A163"/>
    <mergeCell ref="B161:B163"/>
    <mergeCell ref="C161:C163"/>
    <mergeCell ref="D161:D163"/>
    <mergeCell ref="E161:E163"/>
    <mergeCell ref="A164:A166"/>
    <mergeCell ref="C134:C136"/>
    <mergeCell ref="D134:D136"/>
    <mergeCell ref="A131:A133"/>
    <mergeCell ref="B131:B133"/>
    <mergeCell ref="C131:C133"/>
    <mergeCell ref="D131:D133"/>
    <mergeCell ref="E131:E133"/>
    <mergeCell ref="B134:B136"/>
    <mergeCell ref="E134:E136"/>
    <mergeCell ref="D140:D142"/>
    <mergeCell ref="E140:E142"/>
    <mergeCell ref="D143:D145"/>
    <mergeCell ref="E143:E145"/>
    <mergeCell ref="D146:D148"/>
    <mergeCell ref="E146:E148"/>
    <mergeCell ref="A134:A136"/>
    <mergeCell ref="A137:A139"/>
    <mergeCell ref="B137:B139"/>
    <mergeCell ref="C137:C139"/>
    <mergeCell ref="D137:D139"/>
    <mergeCell ref="E137:E139"/>
    <mergeCell ref="A140:A142"/>
    <mergeCell ref="B140:B142"/>
    <mergeCell ref="C140:C142"/>
    <mergeCell ref="A143:A145"/>
    <mergeCell ref="B143:B145"/>
    <mergeCell ref="C143:C145"/>
    <mergeCell ref="B146:B148"/>
    <mergeCell ref="C146:C148"/>
    <mergeCell ref="A146:A148"/>
    <mergeCell ref="A149:A151"/>
    <mergeCell ref="B149:B151"/>
    <mergeCell ref="C149:C151"/>
    <mergeCell ref="D149:D151"/>
    <mergeCell ref="E149:E151"/>
    <mergeCell ref="A152:A154"/>
    <mergeCell ref="B164:B166"/>
    <mergeCell ref="C164:C166"/>
    <mergeCell ref="A167:A169"/>
    <mergeCell ref="B167:B169"/>
    <mergeCell ref="C167:C169"/>
    <mergeCell ref="D167:D169"/>
    <mergeCell ref="E167:E169"/>
    <mergeCell ref="D86:D88"/>
    <mergeCell ref="E86:E88"/>
    <mergeCell ref="A80:A82"/>
    <mergeCell ref="A83:A85"/>
    <mergeCell ref="B83:B85"/>
    <mergeCell ref="C83:C85"/>
    <mergeCell ref="D83:D85"/>
    <mergeCell ref="E83:E85"/>
    <mergeCell ref="A86:A88"/>
    <mergeCell ref="C56:C58"/>
    <mergeCell ref="D56:D58"/>
    <mergeCell ref="A53:A55"/>
    <mergeCell ref="B53:B55"/>
    <mergeCell ref="C53:C55"/>
    <mergeCell ref="D53:D55"/>
    <mergeCell ref="E53:E55"/>
    <mergeCell ref="B56:B58"/>
    <mergeCell ref="E56:E58"/>
    <mergeCell ref="D62:D64"/>
    <mergeCell ref="E62:E64"/>
    <mergeCell ref="D65:D67"/>
    <mergeCell ref="E65:E67"/>
    <mergeCell ref="D68:D70"/>
    <mergeCell ref="E68:E70"/>
    <mergeCell ref="A56:A58"/>
    <mergeCell ref="A59:A61"/>
    <mergeCell ref="B59:B61"/>
    <mergeCell ref="C59:C61"/>
    <mergeCell ref="D59:D61"/>
    <mergeCell ref="E59:E61"/>
    <mergeCell ref="A62:A64"/>
    <mergeCell ref="B62:B64"/>
    <mergeCell ref="C62:C64"/>
    <mergeCell ref="A65:A67"/>
    <mergeCell ref="B65:B67"/>
    <mergeCell ref="C65:C67"/>
    <mergeCell ref="B68:B70"/>
    <mergeCell ref="C68:C70"/>
    <mergeCell ref="A68:A70"/>
    <mergeCell ref="A71:A73"/>
    <mergeCell ref="B71:B73"/>
    <mergeCell ref="C71:C73"/>
    <mergeCell ref="D71:D73"/>
    <mergeCell ref="E71:E73"/>
    <mergeCell ref="A74:A76"/>
    <mergeCell ref="B86:B88"/>
    <mergeCell ref="C86:C88"/>
    <mergeCell ref="A89:A91"/>
    <mergeCell ref="B89:B91"/>
    <mergeCell ref="C89:C91"/>
    <mergeCell ref="D89:D91"/>
    <mergeCell ref="E89:E91"/>
    <mergeCell ref="D113:D115"/>
    <mergeCell ref="E113:E115"/>
    <mergeCell ref="D116:D118"/>
    <mergeCell ref="E116:E118"/>
    <mergeCell ref="D119:D121"/>
    <mergeCell ref="E119:E121"/>
    <mergeCell ref="B113:B115"/>
    <mergeCell ref="C113:C115"/>
    <mergeCell ref="A116:A118"/>
    <mergeCell ref="B116:B118"/>
    <mergeCell ref="C116:C118"/>
    <mergeCell ref="B119:B121"/>
    <mergeCell ref="C119:C121"/>
    <mergeCell ref="D125:D127"/>
    <mergeCell ref="E125:E127"/>
    <mergeCell ref="A119:A121"/>
    <mergeCell ref="A122:A124"/>
    <mergeCell ref="B122:B124"/>
    <mergeCell ref="C122:C124"/>
    <mergeCell ref="D122:D124"/>
    <mergeCell ref="E122:E124"/>
    <mergeCell ref="A125:A127"/>
    <mergeCell ref="C95:C97"/>
    <mergeCell ref="D95:D97"/>
    <mergeCell ref="A92:A94"/>
    <mergeCell ref="B92:B94"/>
    <mergeCell ref="C92:C94"/>
    <mergeCell ref="D92:D94"/>
    <mergeCell ref="E92:E94"/>
    <mergeCell ref="B95:B97"/>
    <mergeCell ref="E95:E97"/>
    <mergeCell ref="D101:D103"/>
    <mergeCell ref="E101:E103"/>
    <mergeCell ref="D104:D106"/>
    <mergeCell ref="E104:E106"/>
    <mergeCell ref="D107:D109"/>
    <mergeCell ref="E107:E109"/>
    <mergeCell ref="A95:A97"/>
    <mergeCell ref="A98:A100"/>
    <mergeCell ref="B98:B100"/>
    <mergeCell ref="C98:C100"/>
    <mergeCell ref="D98:D100"/>
    <mergeCell ref="E98:E100"/>
    <mergeCell ref="A101:A103"/>
    <mergeCell ref="B101:B103"/>
    <mergeCell ref="C101:C103"/>
    <mergeCell ref="A104:A106"/>
    <mergeCell ref="B104:B106"/>
    <mergeCell ref="C104:C106"/>
    <mergeCell ref="B107:B109"/>
    <mergeCell ref="C107:C109"/>
    <mergeCell ref="A107:A109"/>
    <mergeCell ref="A110:A112"/>
    <mergeCell ref="B110:B112"/>
    <mergeCell ref="C110:C112"/>
    <mergeCell ref="D110:D112"/>
    <mergeCell ref="E110:E112"/>
    <mergeCell ref="A113:A115"/>
    <mergeCell ref="B125:B127"/>
    <mergeCell ref="C125:C127"/>
    <mergeCell ref="A128:A130"/>
    <mergeCell ref="B128:B130"/>
    <mergeCell ref="C128:C130"/>
    <mergeCell ref="D128:D130"/>
    <mergeCell ref="E128:E130"/>
    <mergeCell ref="D152:D154"/>
    <mergeCell ref="E152:E154"/>
    <mergeCell ref="D155:D157"/>
    <mergeCell ref="E155:E157"/>
    <mergeCell ref="D158:D160"/>
    <mergeCell ref="E158:E160"/>
    <mergeCell ref="B152:B154"/>
    <mergeCell ref="C152:C154"/>
    <mergeCell ref="A155:A157"/>
    <mergeCell ref="B155:B157"/>
    <mergeCell ref="C155:C157"/>
    <mergeCell ref="B158:B160"/>
    <mergeCell ref="C158:C160"/>
    <mergeCell ref="D191:D193"/>
    <mergeCell ref="E191:E193"/>
    <mergeCell ref="D194:D196"/>
    <mergeCell ref="E194:E196"/>
    <mergeCell ref="D197:D199"/>
    <mergeCell ref="E197:E199"/>
    <mergeCell ref="B191:B193"/>
    <mergeCell ref="C191:C193"/>
    <mergeCell ref="A194:A196"/>
    <mergeCell ref="B194:B196"/>
    <mergeCell ref="C194:C196"/>
    <mergeCell ref="B197:B199"/>
    <mergeCell ref="C197:C199"/>
    <mergeCell ref="D281:D283"/>
    <mergeCell ref="E281:E283"/>
    <mergeCell ref="A275:A277"/>
    <mergeCell ref="A278:A280"/>
    <mergeCell ref="B278:B280"/>
    <mergeCell ref="C278:C280"/>
    <mergeCell ref="D278:D280"/>
    <mergeCell ref="E278:E280"/>
    <mergeCell ref="A281:A283"/>
    <mergeCell ref="C251:C253"/>
    <mergeCell ref="D251:D253"/>
    <mergeCell ref="A248:A250"/>
    <mergeCell ref="B248:B250"/>
    <mergeCell ref="C248:C250"/>
    <mergeCell ref="D248:D250"/>
    <mergeCell ref="E248:E250"/>
    <mergeCell ref="B251:B253"/>
    <mergeCell ref="E251:E253"/>
    <mergeCell ref="D257:D259"/>
    <mergeCell ref="E257:E259"/>
    <mergeCell ref="D260:D262"/>
    <mergeCell ref="E260:E262"/>
    <mergeCell ref="D263:D265"/>
    <mergeCell ref="E263:E265"/>
    <mergeCell ref="A251:A253"/>
    <mergeCell ref="A254:A256"/>
    <mergeCell ref="B254:B256"/>
    <mergeCell ref="C254:C256"/>
    <mergeCell ref="D254:D256"/>
    <mergeCell ref="E254:E256"/>
    <mergeCell ref="A257:A259"/>
    <mergeCell ref="B257:B259"/>
    <mergeCell ref="C257:C259"/>
    <mergeCell ref="A260:A262"/>
    <mergeCell ref="B260:B262"/>
    <mergeCell ref="C260:C262"/>
    <mergeCell ref="B263:B265"/>
    <mergeCell ref="C263:C265"/>
    <mergeCell ref="A263:A265"/>
    <mergeCell ref="A266:A268"/>
    <mergeCell ref="B266:B268"/>
    <mergeCell ref="C266:C268"/>
    <mergeCell ref="D266:D268"/>
    <mergeCell ref="E266:E268"/>
    <mergeCell ref="A269:A271"/>
    <mergeCell ref="B281:B283"/>
    <mergeCell ref="C281:C283"/>
    <mergeCell ref="A284:A286"/>
    <mergeCell ref="B284:B286"/>
    <mergeCell ref="C284:C286"/>
    <mergeCell ref="D284:D286"/>
    <mergeCell ref="E284:E286"/>
    <mergeCell ref="D320:D322"/>
    <mergeCell ref="E320:E322"/>
    <mergeCell ref="A314:A316"/>
    <mergeCell ref="A317:A319"/>
    <mergeCell ref="B317:B319"/>
    <mergeCell ref="C317:C319"/>
    <mergeCell ref="D317:D319"/>
    <mergeCell ref="E317:E319"/>
    <mergeCell ref="A320:A322"/>
    <mergeCell ref="A326:A328"/>
    <mergeCell ref="B326:B328"/>
    <mergeCell ref="C326:C328"/>
    <mergeCell ref="D326:D328"/>
    <mergeCell ref="E326:E328"/>
    <mergeCell ref="A329:A331"/>
    <mergeCell ref="B329:B331"/>
    <mergeCell ref="E329:E331"/>
    <mergeCell ref="AJ333:AJ335"/>
    <mergeCell ref="AH338:AJ338"/>
    <mergeCell ref="AH345:AJ345"/>
    <mergeCell ref="AH346:AJ346"/>
    <mergeCell ref="C329:C331"/>
    <mergeCell ref="D329:D331"/>
    <mergeCell ref="A333:AE335"/>
    <mergeCell ref="AG333:AG335"/>
    <mergeCell ref="AH333:AH335"/>
    <mergeCell ref="AI333:AI335"/>
    <mergeCell ref="AK333:AK335"/>
    <mergeCell ref="C290:C292"/>
    <mergeCell ref="D290:D292"/>
    <mergeCell ref="A287:A289"/>
    <mergeCell ref="B287:B289"/>
    <mergeCell ref="C287:C289"/>
    <mergeCell ref="D287:D289"/>
    <mergeCell ref="E287:E289"/>
    <mergeCell ref="B290:B292"/>
    <mergeCell ref="E290:E292"/>
    <mergeCell ref="D296:D298"/>
    <mergeCell ref="E296:E298"/>
    <mergeCell ref="D299:D301"/>
    <mergeCell ref="E299:E301"/>
    <mergeCell ref="D302:D304"/>
    <mergeCell ref="E302:E304"/>
    <mergeCell ref="A290:A292"/>
    <mergeCell ref="A293:A295"/>
    <mergeCell ref="B293:B295"/>
    <mergeCell ref="C293:C295"/>
    <mergeCell ref="D293:D295"/>
    <mergeCell ref="E293:E295"/>
    <mergeCell ref="A296:A298"/>
    <mergeCell ref="B296:B298"/>
    <mergeCell ref="C296:C298"/>
    <mergeCell ref="A299:A301"/>
    <mergeCell ref="B299:B301"/>
    <mergeCell ref="C299:C301"/>
    <mergeCell ref="B302:B304"/>
    <mergeCell ref="C302:C304"/>
    <mergeCell ref="A302:A304"/>
    <mergeCell ref="A305:A307"/>
    <mergeCell ref="B305:B307"/>
    <mergeCell ref="C305:C307"/>
    <mergeCell ref="D305:D307"/>
    <mergeCell ref="E305:E307"/>
    <mergeCell ref="A308:A310"/>
    <mergeCell ref="B320:B322"/>
    <mergeCell ref="C320:C322"/>
    <mergeCell ref="A323:A325"/>
    <mergeCell ref="B323:B325"/>
    <mergeCell ref="C323:C325"/>
    <mergeCell ref="D323:D325"/>
    <mergeCell ref="E323:E325"/>
    <mergeCell ref="D203:D205"/>
    <mergeCell ref="E203:E205"/>
    <mergeCell ref="A197:A199"/>
    <mergeCell ref="A200:A202"/>
    <mergeCell ref="B200:B202"/>
    <mergeCell ref="C200:C202"/>
    <mergeCell ref="D200:D202"/>
    <mergeCell ref="E200:E202"/>
    <mergeCell ref="A203:A205"/>
    <mergeCell ref="C173:C175"/>
    <mergeCell ref="D173:D175"/>
    <mergeCell ref="A170:A172"/>
    <mergeCell ref="B170:B172"/>
    <mergeCell ref="C170:C172"/>
    <mergeCell ref="D170:D172"/>
    <mergeCell ref="E170:E172"/>
    <mergeCell ref="B173:B175"/>
    <mergeCell ref="E173:E175"/>
    <mergeCell ref="D179:D181"/>
    <mergeCell ref="E179:E181"/>
    <mergeCell ref="D182:D184"/>
    <mergeCell ref="E182:E184"/>
    <mergeCell ref="D185:D187"/>
    <mergeCell ref="E185:E187"/>
    <mergeCell ref="A173:A175"/>
    <mergeCell ref="A176:A178"/>
    <mergeCell ref="B176:B178"/>
    <mergeCell ref="C176:C178"/>
    <mergeCell ref="D176:D178"/>
    <mergeCell ref="E176:E178"/>
    <mergeCell ref="A179:A181"/>
    <mergeCell ref="B179:B181"/>
    <mergeCell ref="C179:C181"/>
    <mergeCell ref="A182:A184"/>
    <mergeCell ref="B182:B184"/>
    <mergeCell ref="C182:C184"/>
    <mergeCell ref="B185:B187"/>
    <mergeCell ref="C185:C187"/>
    <mergeCell ref="A185:A187"/>
    <mergeCell ref="A188:A190"/>
    <mergeCell ref="B188:B190"/>
    <mergeCell ref="C188:C190"/>
    <mergeCell ref="D188:D190"/>
    <mergeCell ref="E188:E190"/>
    <mergeCell ref="A191:A193"/>
    <mergeCell ref="B203:B205"/>
    <mergeCell ref="C203:C205"/>
    <mergeCell ref="A206:A208"/>
    <mergeCell ref="B206:B208"/>
    <mergeCell ref="C206:C208"/>
    <mergeCell ref="D206:D208"/>
    <mergeCell ref="E206:E208"/>
    <mergeCell ref="D230:D232"/>
    <mergeCell ref="E230:E232"/>
    <mergeCell ref="D233:D235"/>
    <mergeCell ref="E233:E235"/>
    <mergeCell ref="D236:D238"/>
    <mergeCell ref="E236:E238"/>
    <mergeCell ref="B230:B232"/>
    <mergeCell ref="C230:C232"/>
    <mergeCell ref="A233:A235"/>
    <mergeCell ref="B233:B235"/>
    <mergeCell ref="C233:C235"/>
    <mergeCell ref="B236:B238"/>
    <mergeCell ref="C236:C238"/>
    <mergeCell ref="D242:D244"/>
    <mergeCell ref="E242:E244"/>
    <mergeCell ref="A236:A238"/>
    <mergeCell ref="A239:A241"/>
    <mergeCell ref="B239:B241"/>
    <mergeCell ref="C239:C241"/>
    <mergeCell ref="D239:D241"/>
    <mergeCell ref="E239:E241"/>
    <mergeCell ref="A242:A244"/>
    <mergeCell ref="C212:C214"/>
    <mergeCell ref="D212:D214"/>
    <mergeCell ref="A209:A211"/>
    <mergeCell ref="B209:B211"/>
    <mergeCell ref="C209:C211"/>
    <mergeCell ref="D209:D211"/>
    <mergeCell ref="E209:E211"/>
    <mergeCell ref="B212:B214"/>
    <mergeCell ref="E212:E214"/>
    <mergeCell ref="D218:D220"/>
    <mergeCell ref="E218:E220"/>
    <mergeCell ref="D221:D223"/>
    <mergeCell ref="E221:E223"/>
    <mergeCell ref="D224:D226"/>
    <mergeCell ref="E224:E226"/>
    <mergeCell ref="A212:A214"/>
    <mergeCell ref="A215:A217"/>
    <mergeCell ref="B215:B217"/>
    <mergeCell ref="C215:C217"/>
    <mergeCell ref="D215:D217"/>
    <mergeCell ref="E215:E217"/>
    <mergeCell ref="A218:A220"/>
    <mergeCell ref="B218:B220"/>
    <mergeCell ref="C218:C220"/>
    <mergeCell ref="A221:A223"/>
    <mergeCell ref="B221:B223"/>
    <mergeCell ref="C221:C223"/>
    <mergeCell ref="B224:B226"/>
    <mergeCell ref="C224:C226"/>
    <mergeCell ref="A224:A226"/>
    <mergeCell ref="A227:A229"/>
    <mergeCell ref="B227:B229"/>
    <mergeCell ref="C227:C229"/>
    <mergeCell ref="D227:D229"/>
    <mergeCell ref="E227:E229"/>
    <mergeCell ref="A230:A232"/>
    <mergeCell ref="B242:B244"/>
    <mergeCell ref="C242:C244"/>
    <mergeCell ref="A245:A247"/>
    <mergeCell ref="B245:B247"/>
    <mergeCell ref="C245:C247"/>
    <mergeCell ref="D245:D247"/>
    <mergeCell ref="E245:E247"/>
    <mergeCell ref="D269:D271"/>
    <mergeCell ref="E269:E271"/>
    <mergeCell ref="D272:D274"/>
    <mergeCell ref="E272:E274"/>
    <mergeCell ref="D275:D277"/>
    <mergeCell ref="E275:E277"/>
    <mergeCell ref="B269:B271"/>
    <mergeCell ref="C269:C271"/>
    <mergeCell ref="A272:A274"/>
    <mergeCell ref="B272:B274"/>
    <mergeCell ref="C272:C274"/>
    <mergeCell ref="B275:B277"/>
    <mergeCell ref="C275:C277"/>
    <mergeCell ref="D308:D310"/>
    <mergeCell ref="E308:E310"/>
    <mergeCell ref="D311:D313"/>
    <mergeCell ref="E311:E313"/>
    <mergeCell ref="D314:D316"/>
    <mergeCell ref="E314:E316"/>
    <mergeCell ref="B308:B310"/>
    <mergeCell ref="C308:C310"/>
    <mergeCell ref="A311:A313"/>
    <mergeCell ref="B311:B313"/>
    <mergeCell ref="C311:C313"/>
    <mergeCell ref="B314:B316"/>
    <mergeCell ref="C314:C316"/>
  </mergeCells>
  <printOptions gridLines="1" horizontalCentered="1"/>
  <pageMargins bottom="0.47244094488189" footer="0.0" header="0.0" left="0.15748031496063" right="0.0393700787401575" top="0.47244094488189"/>
  <pageSetup paperSize="9" orientation="landscape"/>
  <headerFooter>
    <oddFooter>&amp;C&amp;P</oddFooter>
  </headerFooter>
  <rowBreaks count="2" manualBreakCount="2">
    <brk id="359" man="1"/>
    <brk id="361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4.0" ySplit="9.0" topLeftCell="E10" activePane="bottomRight" state="frozen"/>
      <selection activeCell="E1" sqref="E1" pane="topRight"/>
      <selection activeCell="A10" sqref="A10" pane="bottomLeft"/>
      <selection activeCell="E10" sqref="E10" pane="bottomRight"/>
    </sheetView>
  </sheetViews>
  <sheetFormatPr customHeight="1" defaultColWidth="14.43" defaultRowHeight="15.0"/>
  <cols>
    <col customWidth="1" min="1" max="1" width="5.14"/>
    <col customWidth="1" min="2" max="2" width="24.0"/>
    <col customWidth="1" min="3" max="3" width="5.43"/>
    <col customWidth="1" min="4" max="4" width="20.57"/>
    <col customWidth="1" min="5" max="5" width="17.71"/>
    <col customWidth="1" min="6" max="21" width="4.71"/>
    <col customWidth="1" min="22" max="22" width="7.29"/>
    <col customWidth="1" min="23" max="23" width="7.71"/>
    <col customWidth="1" min="24" max="24" width="5.86"/>
    <col customWidth="1" min="25" max="25" width="2.86"/>
    <col customWidth="1" min="26" max="26" width="8.0"/>
    <col customWidth="1" min="27" max="27" width="2.86"/>
    <col customWidth="1" min="28" max="28" width="10.57"/>
    <col customWidth="1" min="29" max="29" width="4.57"/>
    <col customWidth="1" min="30" max="30" width="8.0"/>
    <col customWidth="1" min="31" max="31" width="9.86"/>
    <col customWidth="1" hidden="1" min="32" max="32" width="9.43"/>
    <col customWidth="1" min="33" max="33" width="12.0"/>
    <col customWidth="1" min="34" max="34" width="10.14"/>
    <col customWidth="1" min="35" max="35" width="18.57"/>
    <col customWidth="1" min="36" max="36" width="16.57"/>
    <col customWidth="1" min="37" max="37" width="11.0"/>
    <col customWidth="1" hidden="1" min="38" max="38" width="7.43"/>
    <col customWidth="1" min="39" max="39" width="15.29"/>
    <col customWidth="1" min="40" max="40" width="15.14"/>
    <col customWidth="1" min="41" max="56" width="9.14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4"/>
      <c r="AK1" s="6"/>
      <c r="AL1" s="7"/>
      <c r="AM1" s="7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</row>
    <row r="2" ht="12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4"/>
      <c r="AK2" s="6"/>
      <c r="AL2" s="7"/>
      <c r="AM2" s="7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</row>
    <row r="3" ht="12.75" customHeight="1">
      <c r="A3" s="1" t="s">
        <v>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4"/>
      <c r="AK3" s="6"/>
      <c r="AL3" s="7"/>
      <c r="AM3" s="7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</row>
    <row r="4" ht="12.75" customHeight="1">
      <c r="A4" s="1" t="s">
        <v>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4"/>
      <c r="AK4" s="6"/>
      <c r="AL4" s="7"/>
      <c r="AM4" s="7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</row>
    <row r="5" ht="12.75" customHeight="1">
      <c r="A5" s="1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4"/>
      <c r="AK5" s="15"/>
      <c r="AL5" s="15"/>
      <c r="AM5" s="7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</row>
    <row r="6">
      <c r="A6" s="17" t="s">
        <v>10</v>
      </c>
      <c r="B6" s="18" t="s">
        <v>12</v>
      </c>
      <c r="C6" s="20" t="s">
        <v>13</v>
      </c>
      <c r="D6" s="22" t="s">
        <v>16</v>
      </c>
      <c r="E6" s="24" t="s">
        <v>18</v>
      </c>
      <c r="F6" s="25" t="s">
        <v>23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7"/>
      <c r="V6" s="29" t="s">
        <v>24</v>
      </c>
      <c r="W6" s="27"/>
      <c r="X6" s="25" t="s">
        <v>26</v>
      </c>
      <c r="Y6" s="26"/>
      <c r="Z6" s="26"/>
      <c r="AA6" s="26"/>
      <c r="AB6" s="26"/>
      <c r="AC6" s="26"/>
      <c r="AD6" s="26"/>
      <c r="AE6" s="27"/>
      <c r="AF6" s="30" t="s">
        <v>27</v>
      </c>
      <c r="AG6" s="31" t="s">
        <v>28</v>
      </c>
      <c r="AH6" s="33" t="s">
        <v>29</v>
      </c>
      <c r="AI6" s="31" t="s">
        <v>32</v>
      </c>
      <c r="AJ6" s="34" t="s">
        <v>34</v>
      </c>
      <c r="AK6" s="35" t="s">
        <v>38</v>
      </c>
      <c r="AL6" s="37" t="s">
        <v>39</v>
      </c>
      <c r="AM6" s="38" t="s">
        <v>40</v>
      </c>
      <c r="AN6" s="39" t="s">
        <v>41</v>
      </c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</row>
    <row r="7">
      <c r="A7" s="41"/>
      <c r="B7" s="42"/>
      <c r="C7" s="42"/>
      <c r="D7" s="42"/>
      <c r="E7" s="42"/>
      <c r="F7" s="44">
        <v>1.0</v>
      </c>
      <c r="G7" s="44">
        <v>2.0</v>
      </c>
      <c r="H7" s="45">
        <v>3.0</v>
      </c>
      <c r="I7" s="45">
        <v>4.0</v>
      </c>
      <c r="J7" s="45">
        <v>5.0</v>
      </c>
      <c r="K7" s="45">
        <v>6.0</v>
      </c>
      <c r="L7" s="45">
        <v>7.0</v>
      </c>
      <c r="M7" s="44">
        <v>8.0</v>
      </c>
      <c r="N7" s="44">
        <v>9.0</v>
      </c>
      <c r="O7" s="45">
        <v>10.0</v>
      </c>
      <c r="P7" s="45">
        <v>11.0</v>
      </c>
      <c r="Q7" s="45">
        <v>12.0</v>
      </c>
      <c r="R7" s="45">
        <v>13.0</v>
      </c>
      <c r="S7" s="45">
        <v>14.0</v>
      </c>
      <c r="T7" s="44">
        <v>15.0</v>
      </c>
      <c r="U7" s="44">
        <v>16.0</v>
      </c>
      <c r="V7" s="46" t="s">
        <v>56</v>
      </c>
      <c r="W7" s="46" t="s">
        <v>62</v>
      </c>
      <c r="X7" s="47" t="s">
        <v>63</v>
      </c>
      <c r="Y7" s="48"/>
      <c r="Z7" s="49"/>
      <c r="AA7" s="50" t="s">
        <v>69</v>
      </c>
      <c r="AB7" s="49"/>
      <c r="AC7" s="51" t="s">
        <v>71</v>
      </c>
      <c r="AD7" s="49"/>
      <c r="AE7" s="53" t="s">
        <v>73</v>
      </c>
      <c r="AF7" s="57"/>
      <c r="AG7" s="42"/>
      <c r="AH7" s="42"/>
      <c r="AI7" s="42"/>
      <c r="AJ7" s="58"/>
      <c r="AK7" s="59"/>
      <c r="AL7" s="60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</row>
    <row r="8">
      <c r="A8" s="41"/>
      <c r="B8" s="42"/>
      <c r="C8" s="42"/>
      <c r="D8" s="42"/>
      <c r="E8" s="42"/>
      <c r="F8" s="44">
        <v>17.0</v>
      </c>
      <c r="G8" s="45">
        <v>18.0</v>
      </c>
      <c r="H8" s="45">
        <v>19.0</v>
      </c>
      <c r="I8" s="45">
        <v>20.0</v>
      </c>
      <c r="J8" s="45">
        <v>21.0</v>
      </c>
      <c r="K8" s="44">
        <v>22.0</v>
      </c>
      <c r="L8" s="44">
        <v>23.0</v>
      </c>
      <c r="M8" s="45">
        <v>24.0</v>
      </c>
      <c r="N8" s="44">
        <v>25.0</v>
      </c>
      <c r="O8" s="45">
        <v>26.0</v>
      </c>
      <c r="P8" s="45">
        <v>27.0</v>
      </c>
      <c r="Q8" s="45">
        <v>28.0</v>
      </c>
      <c r="R8" s="44">
        <v>29.0</v>
      </c>
      <c r="S8" s="44">
        <v>30.0</v>
      </c>
      <c r="T8" s="45">
        <v>31.0</v>
      </c>
      <c r="U8" s="64"/>
      <c r="V8" s="42"/>
      <c r="W8" s="42"/>
      <c r="X8" s="65"/>
      <c r="Z8" s="66"/>
      <c r="AA8" s="65"/>
      <c r="AB8" s="66"/>
      <c r="AC8" s="65"/>
      <c r="AD8" s="66"/>
      <c r="AE8" s="42"/>
      <c r="AF8" s="57"/>
      <c r="AG8" s="42"/>
      <c r="AH8" s="42"/>
      <c r="AI8" s="42"/>
      <c r="AJ8" s="58"/>
      <c r="AK8" s="59"/>
      <c r="AL8" s="60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</row>
    <row r="9">
      <c r="A9" s="67"/>
      <c r="B9" s="68"/>
      <c r="C9" s="68"/>
      <c r="D9" s="68"/>
      <c r="E9" s="68"/>
      <c r="F9" s="69"/>
      <c r="G9" s="69"/>
      <c r="H9" s="69"/>
      <c r="I9" s="69"/>
      <c r="J9" s="70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8"/>
      <c r="W9" s="68"/>
      <c r="X9" s="71"/>
      <c r="Y9" s="72"/>
      <c r="Z9" s="73"/>
      <c r="AA9" s="71"/>
      <c r="AB9" s="73"/>
      <c r="AC9" s="71"/>
      <c r="AD9" s="73"/>
      <c r="AE9" s="68"/>
      <c r="AF9" s="74"/>
      <c r="AG9" s="68"/>
      <c r="AH9" s="68"/>
      <c r="AI9" s="68"/>
      <c r="AJ9" s="75"/>
      <c r="AK9" s="76"/>
      <c r="AL9" s="77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</row>
    <row r="10">
      <c r="A10" s="78">
        <v>1.0</v>
      </c>
      <c r="B10" s="79">
        <v>2.0</v>
      </c>
      <c r="C10" s="80" t="s">
        <v>78</v>
      </c>
      <c r="D10" s="81">
        <v>4.0</v>
      </c>
      <c r="E10" s="82">
        <v>5.0</v>
      </c>
      <c r="F10" s="8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4"/>
      <c r="V10" s="84">
        <v>7.0</v>
      </c>
      <c r="W10" s="85">
        <v>8.0</v>
      </c>
      <c r="X10" s="86">
        <v>9.0</v>
      </c>
      <c r="Y10" s="2"/>
      <c r="Z10" s="2"/>
      <c r="AA10" s="2"/>
      <c r="AB10" s="87"/>
      <c r="AC10" s="86">
        <v>10.0</v>
      </c>
      <c r="AD10" s="2"/>
      <c r="AE10" s="87"/>
      <c r="AF10" s="88"/>
      <c r="AG10" s="85">
        <v>11.0</v>
      </c>
      <c r="AH10" s="85">
        <v>12.0</v>
      </c>
      <c r="AI10" s="85">
        <v>13.0</v>
      </c>
      <c r="AJ10" s="88">
        <v>14.0</v>
      </c>
      <c r="AK10" s="89">
        <v>15.0</v>
      </c>
      <c r="AL10" s="89">
        <v>16.0</v>
      </c>
      <c r="AM10" s="90"/>
      <c r="AN10" s="91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</row>
    <row r="11" ht="15.75" customHeight="1">
      <c r="A11" s="93">
        <v>1.0</v>
      </c>
      <c r="B11" s="107" t="str">
        <f>VLOOKUP(D11,P3K23!A:E,2,FALSE)</f>
        <v>SOLIKHAH HANDAYANI, A.Md. Kep</v>
      </c>
      <c r="C11" s="98" t="str">
        <f>VLOOKUP(D11,P3K23!A:E,3,FALSE)</f>
        <v>II/C</v>
      </c>
      <c r="D11" s="112" t="s">
        <v>90</v>
      </c>
      <c r="E11" s="103" t="str">
        <f>VLOOKUP(D11,P3K23!A:E,4,FALSE)</f>
        <v>723306718528000</v>
      </c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6">
        <f>SUM(F11:U11)+SUM(F12:T12)-W11</f>
        <v>0</v>
      </c>
      <c r="W11" s="106">
        <f>SUM(F11:G11,M11:N11,T11:U11,F12,K12:L12,N12,R12:S12)</f>
        <v>10</v>
      </c>
      <c r="X11" s="110">
        <f>+V11</f>
        <v>0</v>
      </c>
      <c r="Y11" s="113" t="s">
        <v>91</v>
      </c>
      <c r="Z11" s="113">
        <f>VLOOKUP(C11,Tarif!A:B,2,FALSE)</f>
        <v>24000</v>
      </c>
      <c r="AA11" s="114" t="s">
        <v>93</v>
      </c>
      <c r="AB11" s="113">
        <f t="shared" ref="AB11:AB12" si="1">X11*Z11</f>
        <v>0</v>
      </c>
      <c r="AC11" s="116">
        <f>COUNTIFS(F11:U11,"&gt;=2")+COUNTIFS(F12:T12,"&gt;=2")-AC12</f>
        <v>0</v>
      </c>
      <c r="AD11" s="113">
        <f>VLOOKUP(C11,Tarif!D:E,2,FALSE)</f>
        <v>35000</v>
      </c>
      <c r="AE11" s="113">
        <f t="shared" ref="AE11:AE12" si="2">+AD11*AC11</f>
        <v>0</v>
      </c>
      <c r="AF11" s="113"/>
      <c r="AG11" s="113">
        <f t="shared" ref="AG11:AG12" si="3">AB11+AE11</f>
        <v>0</v>
      </c>
      <c r="AH11" s="113">
        <f>VLOOKUP(C11,Tarif!G:H,2,FALSE)*AG11</f>
        <v>0</v>
      </c>
      <c r="AI11" s="118">
        <f t="shared" ref="AI11:AI12" si="4">AG11-AH11</f>
        <v>0</v>
      </c>
      <c r="AJ11" s="119"/>
      <c r="AK11" s="120" t="s">
        <v>94</v>
      </c>
      <c r="AL11" s="121"/>
      <c r="AM11" s="90"/>
      <c r="AN11" s="91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</row>
    <row r="12" ht="15.75" customHeight="1">
      <c r="A12" s="41"/>
      <c r="B12" s="66"/>
      <c r="C12" s="66"/>
      <c r="D12" s="42"/>
      <c r="E12" s="42"/>
      <c r="F12" s="125"/>
      <c r="G12" s="125"/>
      <c r="H12" s="125"/>
      <c r="I12" s="125"/>
      <c r="J12" s="125"/>
      <c r="K12" s="125"/>
      <c r="L12" s="125"/>
      <c r="M12" s="125"/>
      <c r="N12" s="125">
        <v>10.0</v>
      </c>
      <c r="O12" s="125"/>
      <c r="P12" s="125"/>
      <c r="Q12" s="125"/>
      <c r="R12" s="125"/>
      <c r="S12" s="125"/>
      <c r="T12" s="125"/>
      <c r="U12" s="125"/>
      <c r="V12" s="126"/>
      <c r="W12" s="126"/>
      <c r="X12" s="127">
        <f>+W11</f>
        <v>10</v>
      </c>
      <c r="Y12" s="128" t="s">
        <v>91</v>
      </c>
      <c r="Z12" s="128">
        <f>Z11*2</f>
        <v>48000</v>
      </c>
      <c r="AA12" s="129" t="s">
        <v>93</v>
      </c>
      <c r="AB12" s="128">
        <f t="shared" si="1"/>
        <v>480000</v>
      </c>
      <c r="AC12" s="130">
        <f>COUNTIFS(F11:G11,"&gt;=2")+COUNTIFS(M11:N11,"&gt;=2")+COUNTIFS(T11:U11,"&gt;=2")+COUNTIFS(F12,"&gt;=2")+COUNTIFS(K12:L12,"&gt;=2")+COUNTIFS(N12,"&gt;=2")+COUNTIFS(R12:S12,"&gt;=2")</f>
        <v>1</v>
      </c>
      <c r="AD12" s="128">
        <f>AD11</f>
        <v>35000</v>
      </c>
      <c r="AE12" s="128">
        <f t="shared" si="2"/>
        <v>35000</v>
      </c>
      <c r="AF12" s="128"/>
      <c r="AG12" s="128">
        <f t="shared" si="3"/>
        <v>515000</v>
      </c>
      <c r="AH12" s="128">
        <f>VLOOKUP(C11,Tarif!G:H,2,FALSE)*AG12</f>
        <v>0</v>
      </c>
      <c r="AI12" s="131">
        <f t="shared" si="4"/>
        <v>515000</v>
      </c>
      <c r="AJ12" s="132"/>
      <c r="AK12" s="60"/>
      <c r="AL12" s="133"/>
      <c r="AM12" s="90"/>
      <c r="AN12" s="91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</row>
    <row r="13" ht="15.75" customHeight="1">
      <c r="A13" s="67"/>
      <c r="B13" s="73"/>
      <c r="C13" s="73"/>
      <c r="D13" s="68"/>
      <c r="E13" s="68"/>
      <c r="F13" s="135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8"/>
      <c r="W13" s="138"/>
      <c r="X13" s="139">
        <f>SUM(X11:X12)</f>
        <v>10</v>
      </c>
      <c r="Y13" s="140"/>
      <c r="Z13" s="141"/>
      <c r="AA13" s="140"/>
      <c r="AB13" s="142">
        <f t="shared" ref="AB13:AC13" si="5">SUM(AB11:AB12)</f>
        <v>480000</v>
      </c>
      <c r="AC13" s="143">
        <f t="shared" si="5"/>
        <v>1</v>
      </c>
      <c r="AD13" s="140"/>
      <c r="AE13" s="142">
        <f>SUM(AE11:AE12)</f>
        <v>35000</v>
      </c>
      <c r="AF13" s="142" t="s">
        <v>95</v>
      </c>
      <c r="AG13" s="142">
        <f t="shared" ref="AG13:AI13" si="6">SUM(AG11:AG12)</f>
        <v>515000</v>
      </c>
      <c r="AH13" s="142">
        <f t="shared" si="6"/>
        <v>0</v>
      </c>
      <c r="AI13" s="144">
        <f t="shared" si="6"/>
        <v>515000</v>
      </c>
      <c r="AJ13" s="145" t="s">
        <v>96</v>
      </c>
      <c r="AK13" s="77"/>
      <c r="AL13" s="146" t="str">
        <f>VLOOKUP(D11,P3K23!A:F,6,FALSE)</f>
        <v>PPPK P1</v>
      </c>
      <c r="AM13" s="122" t="str">
        <f>VLOOKUP(D11,P3K23!A:F,5,FALSE)</f>
        <v>9000029088219</v>
      </c>
      <c r="AN13" s="90">
        <f>AJ13-AM13</f>
        <v>0</v>
      </c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</row>
    <row r="14" ht="15.75" customHeight="1">
      <c r="A14" s="93">
        <f>1+A11</f>
        <v>2</v>
      </c>
      <c r="B14" s="107" t="str">
        <f>VLOOKUP(D14,P3K23!A:E,2,FALSE)</f>
        <v>NUR AHMAD GIRIYANTO, A.Md.Kep</v>
      </c>
      <c r="C14" s="98" t="str">
        <f>VLOOKUP(D14,P3K23!A:E,3,FALSE)</f>
        <v>II/C</v>
      </c>
      <c r="D14" s="100" t="s">
        <v>98</v>
      </c>
      <c r="E14" s="103" t="str">
        <f>VLOOKUP(D14,P3K23!A:E,4,FALSE)</f>
        <v>803183201522000</v>
      </c>
      <c r="F14" s="104"/>
      <c r="G14" s="104"/>
      <c r="H14" s="104"/>
      <c r="I14" s="104">
        <v>2.0</v>
      </c>
      <c r="J14" s="104"/>
      <c r="K14" s="104">
        <v>2.0</v>
      </c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6">
        <f>SUM(F14:U14)+SUM(F15:T15)-W14</f>
        <v>10.5</v>
      </c>
      <c r="W14" s="106">
        <f>SUM(F14:G14,M14:N14,T14:U14,F15,K15:L15,N15,R15:S15)</f>
        <v>9.5</v>
      </c>
      <c r="X14" s="110">
        <f>+V14</f>
        <v>10.5</v>
      </c>
      <c r="Y14" s="113" t="s">
        <v>91</v>
      </c>
      <c r="Z14" s="113">
        <f>VLOOKUP(C14,Tarif!A:B,2,FALSE)</f>
        <v>24000</v>
      </c>
      <c r="AA14" s="114" t="s">
        <v>93</v>
      </c>
      <c r="AB14" s="113">
        <f t="shared" ref="AB14:AB15" si="7">X14*Z14</f>
        <v>252000</v>
      </c>
      <c r="AC14" s="116">
        <f>COUNTIFS(F14:U14,"&gt;=2")+COUNTIFS(F15:T15,"&gt;=2")-AC15</f>
        <v>5</v>
      </c>
      <c r="AD14" s="113">
        <f>VLOOKUP(C14,Tarif!D:E,2,FALSE)</f>
        <v>35000</v>
      </c>
      <c r="AE14" s="113">
        <f t="shared" ref="AE14:AE15" si="8">+AD14*AC14</f>
        <v>175000</v>
      </c>
      <c r="AF14" s="113"/>
      <c r="AG14" s="113">
        <f t="shared" ref="AG14:AG15" si="9">AB14+AE14</f>
        <v>427000</v>
      </c>
      <c r="AH14" s="113">
        <f>VLOOKUP(C14,Tarif!G:H,2,FALSE)*AG14</f>
        <v>0</v>
      </c>
      <c r="AI14" s="118">
        <f t="shared" ref="AI14:AI15" si="10">AG14-AH14</f>
        <v>427000</v>
      </c>
      <c r="AJ14" s="119"/>
      <c r="AK14" s="120" t="s">
        <v>94</v>
      </c>
      <c r="AL14" s="121"/>
      <c r="AM14" s="90"/>
      <c r="AN14" s="91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</row>
    <row r="15" ht="15.75" customHeight="1">
      <c r="A15" s="41"/>
      <c r="B15" s="66"/>
      <c r="C15" s="66"/>
      <c r="E15" s="42"/>
      <c r="F15" s="125"/>
      <c r="G15" s="125"/>
      <c r="H15" s="125"/>
      <c r="I15" s="125">
        <v>2.0</v>
      </c>
      <c r="J15" s="125"/>
      <c r="K15" s="125"/>
      <c r="L15" s="125"/>
      <c r="M15" s="125">
        <v>2.0</v>
      </c>
      <c r="N15" s="125">
        <v>9.5</v>
      </c>
      <c r="O15" s="125"/>
      <c r="P15" s="125"/>
      <c r="Q15" s="125"/>
      <c r="R15" s="125"/>
      <c r="S15" s="125"/>
      <c r="T15" s="125">
        <v>2.5</v>
      </c>
      <c r="U15" s="125"/>
      <c r="V15" s="126"/>
      <c r="W15" s="126"/>
      <c r="X15" s="127">
        <f>+W14</f>
        <v>9.5</v>
      </c>
      <c r="Y15" s="128" t="s">
        <v>91</v>
      </c>
      <c r="Z15" s="128">
        <f>Z14*2</f>
        <v>48000</v>
      </c>
      <c r="AA15" s="129" t="s">
        <v>93</v>
      </c>
      <c r="AB15" s="128">
        <f t="shared" si="7"/>
        <v>456000</v>
      </c>
      <c r="AC15" s="130">
        <f>COUNTIFS(F14:G14,"&gt;=2")+COUNTIFS(M14:N14,"&gt;=2")+COUNTIFS(T14:U14,"&gt;=2")+COUNTIFS(F15,"&gt;=2")+COUNTIFS(K15:L15,"&gt;=2")+COUNTIFS(N15,"&gt;=2")+COUNTIFS(R15:S15,"&gt;=2")</f>
        <v>1</v>
      </c>
      <c r="AD15" s="128">
        <f>AD14</f>
        <v>35000</v>
      </c>
      <c r="AE15" s="128">
        <f t="shared" si="8"/>
        <v>35000</v>
      </c>
      <c r="AF15" s="128"/>
      <c r="AG15" s="128">
        <f t="shared" si="9"/>
        <v>491000</v>
      </c>
      <c r="AH15" s="128">
        <f>VLOOKUP(C14,Tarif!G:H,2,FALSE)*AG15</f>
        <v>0</v>
      </c>
      <c r="AI15" s="131">
        <f t="shared" si="10"/>
        <v>491000</v>
      </c>
      <c r="AJ15" s="132"/>
      <c r="AK15" s="60"/>
      <c r="AL15" s="133"/>
      <c r="AM15" s="90"/>
      <c r="AN15" s="91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</row>
    <row r="16" ht="15.75" customHeight="1">
      <c r="A16" s="67"/>
      <c r="B16" s="73"/>
      <c r="C16" s="73"/>
      <c r="E16" s="68"/>
      <c r="F16" s="135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8"/>
      <c r="W16" s="138"/>
      <c r="X16" s="139">
        <f>SUM(X14:X15)</f>
        <v>20</v>
      </c>
      <c r="Y16" s="140"/>
      <c r="Z16" s="141"/>
      <c r="AA16" s="140"/>
      <c r="AB16" s="142">
        <f t="shared" ref="AB16:AC16" si="11">SUM(AB14:AB15)</f>
        <v>708000</v>
      </c>
      <c r="AC16" s="143">
        <f t="shared" si="11"/>
        <v>6</v>
      </c>
      <c r="AD16" s="140"/>
      <c r="AE16" s="142">
        <f>SUM(AE14:AE15)</f>
        <v>210000</v>
      </c>
      <c r="AF16" s="142" t="s">
        <v>95</v>
      </c>
      <c r="AG16" s="142">
        <f t="shared" ref="AG16:AI16" si="12">SUM(AG14:AG15)</f>
        <v>918000</v>
      </c>
      <c r="AH16" s="142">
        <f t="shared" si="12"/>
        <v>0</v>
      </c>
      <c r="AI16" s="144">
        <f t="shared" si="12"/>
        <v>918000</v>
      </c>
      <c r="AJ16" s="145" t="s">
        <v>101</v>
      </c>
      <c r="AK16" s="77"/>
      <c r="AL16" s="146" t="str">
        <f>VLOOKUP(D14,P3K23!A:F,6,FALSE)</f>
        <v>PPPK P1</v>
      </c>
      <c r="AM16" s="122" t="str">
        <f>VLOOKUP(D14,P3K23!A:F,5,FALSE)</f>
        <v>9000029088870</v>
      </c>
      <c r="AN16" s="90">
        <f>AJ16-AM16</f>
        <v>0</v>
      </c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</row>
    <row r="17" ht="15.75" hidden="1" customHeight="1">
      <c r="A17" s="93">
        <f>1+A14</f>
        <v>3</v>
      </c>
      <c r="B17" s="107" t="str">
        <f>VLOOKUP(D17,P3K23!A:E,2,FALSE)</f>
        <v>#N/A</v>
      </c>
      <c r="C17" s="98" t="str">
        <f>VLOOKUP(D17,P3K23!A:E,3,FALSE)</f>
        <v>#N/A</v>
      </c>
      <c r="D17" s="100"/>
      <c r="E17" s="103" t="str">
        <f>VLOOKUP(D17,P3K23!A:E,4,FALSE)</f>
        <v>#N/A</v>
      </c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6">
        <f>SUM(F17:U17)+SUM(F18:T18)-W17</f>
        <v>0</v>
      </c>
      <c r="W17" s="106">
        <f>SUM(F17:G17,M17:N17,T17:U17,F18,K18:L18,N18,R18:S18)</f>
        <v>0</v>
      </c>
      <c r="X17" s="110">
        <f>+V17</f>
        <v>0</v>
      </c>
      <c r="Y17" s="113" t="s">
        <v>91</v>
      </c>
      <c r="Z17" s="113" t="str">
        <f>VLOOKUP(C17,Tarif!A:B,2,FALSE)</f>
        <v>#N/A</v>
      </c>
      <c r="AA17" s="114" t="s">
        <v>93</v>
      </c>
      <c r="AB17" s="113" t="str">
        <f t="shared" ref="AB17:AB18" si="13">X17*Z17</f>
        <v>#N/A</v>
      </c>
      <c r="AC17" s="116">
        <f>COUNTIFS(F17:U17,"&gt;=2")+COUNTIFS(F18:T18,"&gt;=2")-AC18</f>
        <v>0</v>
      </c>
      <c r="AD17" s="113" t="str">
        <f>VLOOKUP(C17,Tarif!D:E,2,FALSE)</f>
        <v>#N/A</v>
      </c>
      <c r="AE17" s="113" t="str">
        <f t="shared" ref="AE17:AE18" si="14">+AD17*AC17</f>
        <v>#N/A</v>
      </c>
      <c r="AF17" s="113"/>
      <c r="AG17" s="113" t="str">
        <f t="shared" ref="AG17:AG18" si="15">AB17+AE17</f>
        <v>#N/A</v>
      </c>
      <c r="AH17" s="113" t="str">
        <f>VLOOKUP(C17,Tarif!G:H,2,FALSE)*AG17</f>
        <v>#N/A</v>
      </c>
      <c r="AI17" s="118" t="str">
        <f t="shared" ref="AI17:AI18" si="16">AG17-AH17</f>
        <v>#N/A</v>
      </c>
      <c r="AJ17" s="132"/>
      <c r="AK17" s="120" t="s">
        <v>94</v>
      </c>
      <c r="AL17" s="121"/>
      <c r="AM17" s="90"/>
      <c r="AN17" s="91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</row>
    <row r="18" ht="15.75" hidden="1" customHeight="1">
      <c r="A18" s="41"/>
      <c r="B18" s="66"/>
      <c r="C18" s="66"/>
      <c r="E18" s="42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6"/>
      <c r="W18" s="126"/>
      <c r="X18" s="127">
        <f>+W17</f>
        <v>0</v>
      </c>
      <c r="Y18" s="128" t="s">
        <v>91</v>
      </c>
      <c r="Z18" s="128" t="str">
        <f>Z17*2</f>
        <v>#N/A</v>
      </c>
      <c r="AA18" s="129" t="s">
        <v>93</v>
      </c>
      <c r="AB18" s="128" t="str">
        <f t="shared" si="13"/>
        <v>#N/A</v>
      </c>
      <c r="AC18" s="130">
        <f>COUNTIFS(F17:G17,"&gt;=2")+COUNTIFS(M17:N17,"&gt;=2")+COUNTIFS(T17:U17,"&gt;=2")+COUNTIFS(F18,"&gt;=2")+COUNTIFS(K18:L18,"&gt;=2")+COUNTIFS(N18,"&gt;=2")+COUNTIFS(R18:S18,"&gt;=2")</f>
        <v>0</v>
      </c>
      <c r="AD18" s="128" t="str">
        <f>AD17</f>
        <v>#N/A</v>
      </c>
      <c r="AE18" s="128" t="str">
        <f t="shared" si="14"/>
        <v>#N/A</v>
      </c>
      <c r="AF18" s="128"/>
      <c r="AG18" s="128" t="str">
        <f t="shared" si="15"/>
        <v>#N/A</v>
      </c>
      <c r="AH18" s="128" t="str">
        <f>VLOOKUP(C17,Tarif!G:H,2,FALSE)*AG18</f>
        <v>#N/A</v>
      </c>
      <c r="AI18" s="131" t="str">
        <f t="shared" si="16"/>
        <v>#N/A</v>
      </c>
      <c r="AJ18" s="132"/>
      <c r="AK18" s="60"/>
      <c r="AL18" s="133"/>
      <c r="AM18" s="90"/>
      <c r="AN18" s="91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</row>
    <row r="19" ht="15.75" hidden="1" customHeight="1">
      <c r="A19" s="67"/>
      <c r="B19" s="73"/>
      <c r="C19" s="73"/>
      <c r="E19" s="68"/>
      <c r="F19" s="135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8"/>
      <c r="W19" s="138"/>
      <c r="X19" s="139">
        <f>SUM(X17:X18)</f>
        <v>0</v>
      </c>
      <c r="Y19" s="140"/>
      <c r="Z19" s="141"/>
      <c r="AA19" s="140"/>
      <c r="AB19" s="142" t="str">
        <f t="shared" ref="AB19:AC19" si="17">SUM(AB17:AB18)</f>
        <v>#N/A</v>
      </c>
      <c r="AC19" s="143">
        <f t="shared" si="17"/>
        <v>0</v>
      </c>
      <c r="AD19" s="140"/>
      <c r="AE19" s="142" t="str">
        <f>SUM(AE17:AE18)</f>
        <v>#N/A</v>
      </c>
      <c r="AF19" s="142" t="s">
        <v>95</v>
      </c>
      <c r="AG19" s="142" t="str">
        <f t="shared" ref="AG19:AI19" si="18">SUM(AG17:AG18)</f>
        <v>#N/A</v>
      </c>
      <c r="AH19" s="142" t="str">
        <f t="shared" si="18"/>
        <v>#N/A</v>
      </c>
      <c r="AI19" s="144" t="str">
        <f t="shared" si="18"/>
        <v>#N/A</v>
      </c>
      <c r="AJ19" s="132"/>
      <c r="AK19" s="77"/>
      <c r="AL19" s="146" t="str">
        <f>VLOOKUP(D17,P3K23!A:F,6,FALSE)</f>
        <v>#N/A</v>
      </c>
      <c r="AM19" s="122" t="str">
        <f>VLOOKUP(D17,P3K23!A:F,5,FALSE)</f>
        <v>#N/A</v>
      </c>
      <c r="AN19" s="90" t="str">
        <f>AJ19-AM19</f>
        <v>#N/A</v>
      </c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</row>
    <row r="20" ht="15.75" customHeight="1">
      <c r="A20" s="93">
        <f>1+A17</f>
        <v>4</v>
      </c>
      <c r="B20" s="107" t="str">
        <f>VLOOKUP(D20,P3K23!A:E,2,FALSE)</f>
        <v>MUHAMAD IQBAL ASSEGAB, S.Si</v>
      </c>
      <c r="C20" s="98" t="str">
        <f>VLOOKUP(D20,P3K23!A:E,3,FALSE)</f>
        <v>III/A</v>
      </c>
      <c r="D20" s="112" t="s">
        <v>106</v>
      </c>
      <c r="E20" s="103" t="str">
        <f>VLOOKUP(D20,P3K23!A:E,4,FALSE)</f>
        <v>686571381061000</v>
      </c>
      <c r="F20" s="104"/>
      <c r="G20" s="104"/>
      <c r="H20" s="104"/>
      <c r="I20" s="104"/>
      <c r="J20" s="104"/>
      <c r="K20" s="104"/>
      <c r="L20" s="104"/>
      <c r="M20" s="104">
        <v>9.5</v>
      </c>
      <c r="N20" s="104"/>
      <c r="O20" s="104"/>
      <c r="P20" s="104"/>
      <c r="Q20" s="104"/>
      <c r="R20" s="104"/>
      <c r="S20" s="104"/>
      <c r="T20" s="104">
        <v>11.0</v>
      </c>
      <c r="U20" s="104"/>
      <c r="V20" s="106">
        <f>SUM(F20:U20)+SUM(F21:T21)-W20</f>
        <v>0</v>
      </c>
      <c r="W20" s="106">
        <f>SUM(F20:G20,M20:N20,T20:U20,F21,K21:L21,N21,R21:S21)</f>
        <v>40</v>
      </c>
      <c r="X20" s="110">
        <f>+V20</f>
        <v>0</v>
      </c>
      <c r="Y20" s="113" t="s">
        <v>91</v>
      </c>
      <c r="Z20" s="113">
        <f>VLOOKUP(C20,Tarif!A:B,2,FALSE)</f>
        <v>30000</v>
      </c>
      <c r="AA20" s="114" t="s">
        <v>93</v>
      </c>
      <c r="AB20" s="113">
        <f t="shared" ref="AB20:AB21" si="19">X20*Z20</f>
        <v>0</v>
      </c>
      <c r="AC20" s="116">
        <f>COUNTIFS(F20:U20,"&gt;=2")+COUNTIFS(F21:T21,"&gt;=2")-AC21</f>
        <v>0</v>
      </c>
      <c r="AD20" s="113">
        <f>VLOOKUP(C20,Tarif!D:E,2,FALSE)</f>
        <v>37000</v>
      </c>
      <c r="AE20" s="113">
        <f t="shared" ref="AE20:AE21" si="20">+AD20*AC20</f>
        <v>0</v>
      </c>
      <c r="AF20" s="113"/>
      <c r="AG20" s="113">
        <f t="shared" ref="AG20:AG21" si="21">AB20+AE20</f>
        <v>0</v>
      </c>
      <c r="AH20" s="113">
        <f>VLOOKUP(C20,Tarif!G:H,2,FALSE)*AG20</f>
        <v>0</v>
      </c>
      <c r="AI20" s="118">
        <f t="shared" ref="AI20:AI21" si="22">AG20-AH20</f>
        <v>0</v>
      </c>
      <c r="AJ20" s="119"/>
      <c r="AK20" s="120" t="s">
        <v>94</v>
      </c>
      <c r="AL20" s="121"/>
      <c r="AM20" s="90"/>
      <c r="AN20" s="91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</row>
    <row r="21" ht="15.75" customHeight="1">
      <c r="A21" s="41"/>
      <c r="B21" s="66"/>
      <c r="C21" s="66"/>
      <c r="D21" s="42"/>
      <c r="E21" s="42"/>
      <c r="F21" s="125"/>
      <c r="G21" s="125"/>
      <c r="H21" s="125"/>
      <c r="I21" s="125"/>
      <c r="J21" s="125"/>
      <c r="K21" s="125">
        <v>9.5</v>
      </c>
      <c r="L21" s="125"/>
      <c r="M21" s="125"/>
      <c r="N21" s="125"/>
      <c r="O21" s="125"/>
      <c r="P21" s="125"/>
      <c r="Q21" s="125"/>
      <c r="R21" s="125">
        <v>10.0</v>
      </c>
      <c r="S21" s="125"/>
      <c r="T21" s="125"/>
      <c r="U21" s="125"/>
      <c r="V21" s="126"/>
      <c r="W21" s="126"/>
      <c r="X21" s="127">
        <f>+W20</f>
        <v>40</v>
      </c>
      <c r="Y21" s="128" t="s">
        <v>91</v>
      </c>
      <c r="Z21" s="128">
        <f>Z20*2</f>
        <v>60000</v>
      </c>
      <c r="AA21" s="129" t="s">
        <v>93</v>
      </c>
      <c r="AB21" s="128">
        <f t="shared" si="19"/>
        <v>2400000</v>
      </c>
      <c r="AC21" s="130">
        <f>COUNTIFS(F20:G20,"&gt;=2")+COUNTIFS(M20:N20,"&gt;=2")+COUNTIFS(T20:U20,"&gt;=2")+COUNTIFS(F21,"&gt;=2")+COUNTIFS(K21:L21,"&gt;=2")+COUNTIFS(N21,"&gt;=2")+COUNTIFS(R21:S21,"&gt;=2")</f>
        <v>4</v>
      </c>
      <c r="AD21" s="128">
        <f>AD20</f>
        <v>37000</v>
      </c>
      <c r="AE21" s="128">
        <f t="shared" si="20"/>
        <v>148000</v>
      </c>
      <c r="AF21" s="128"/>
      <c r="AG21" s="128">
        <f t="shared" si="21"/>
        <v>2548000</v>
      </c>
      <c r="AH21" s="128">
        <f>VLOOKUP(C20,Tarif!G:H,2,FALSE)*AG21</f>
        <v>127400</v>
      </c>
      <c r="AI21" s="131">
        <f t="shared" si="22"/>
        <v>2420600</v>
      </c>
      <c r="AJ21" s="132"/>
      <c r="AK21" s="60"/>
      <c r="AL21" s="133"/>
      <c r="AM21" s="90"/>
      <c r="AN21" s="91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</row>
    <row r="22" ht="15.75" customHeight="1">
      <c r="A22" s="67"/>
      <c r="B22" s="73"/>
      <c r="C22" s="73"/>
      <c r="D22" s="155"/>
      <c r="E22" s="68"/>
      <c r="F22" s="135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8"/>
      <c r="W22" s="138"/>
      <c r="X22" s="139">
        <f>SUM(X20:X21)</f>
        <v>40</v>
      </c>
      <c r="Y22" s="140"/>
      <c r="Z22" s="141"/>
      <c r="AA22" s="140"/>
      <c r="AB22" s="142">
        <f t="shared" ref="AB22:AC22" si="23">SUM(AB20:AB21)</f>
        <v>2400000</v>
      </c>
      <c r="AC22" s="143">
        <f t="shared" si="23"/>
        <v>4</v>
      </c>
      <c r="AD22" s="140"/>
      <c r="AE22" s="142">
        <f>SUM(AE20:AE21)</f>
        <v>148000</v>
      </c>
      <c r="AF22" s="142" t="s">
        <v>95</v>
      </c>
      <c r="AG22" s="142">
        <f t="shared" ref="AG22:AI22" si="24">SUM(AG20:AG21)</f>
        <v>2548000</v>
      </c>
      <c r="AH22" s="142">
        <f t="shared" si="24"/>
        <v>127400</v>
      </c>
      <c r="AI22" s="144">
        <f t="shared" si="24"/>
        <v>2420600</v>
      </c>
      <c r="AJ22" s="145" t="s">
        <v>109</v>
      </c>
      <c r="AK22" s="77"/>
      <c r="AL22" s="146" t="str">
        <f>VLOOKUP(D20,P3K23!A:F,6,FALSE)</f>
        <v>PPPK P1</v>
      </c>
      <c r="AM22" s="122" t="str">
        <f>VLOOKUP(D20,P3K23!A:F,5,FALSE)</f>
        <v>0700005196378</v>
      </c>
      <c r="AN22" s="90">
        <f>AJ22-AM22</f>
        <v>0</v>
      </c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</row>
    <row r="23" ht="15.75" customHeight="1">
      <c r="A23" s="93">
        <f>1+A20</f>
        <v>5</v>
      </c>
      <c r="B23" s="107" t="str">
        <f>VLOOKUP(D23,P3K23!A:E,2,FALSE)</f>
        <v>WAHYUNI SYIYAMSIH, A.Md.Rad</v>
      </c>
      <c r="C23" s="98" t="str">
        <f>VLOOKUP(D23,P3K23!A:E,3,FALSE)</f>
        <v>II/C</v>
      </c>
      <c r="D23" s="156" t="s">
        <v>110</v>
      </c>
      <c r="E23" s="103" t="str">
        <f>VLOOKUP(D23,P3K23!A:E,4,FALSE)</f>
        <v>253271803416000</v>
      </c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6">
        <f>SUM(F23:U23)+SUM(F24:T24)-W23</f>
        <v>0</v>
      </c>
      <c r="W23" s="106">
        <f>SUM(F23:G23,M23:N23,T23:U23,F24,K24:L24,N24,R24:S24)</f>
        <v>7.5</v>
      </c>
      <c r="X23" s="110">
        <f>+V23</f>
        <v>0</v>
      </c>
      <c r="Y23" s="113" t="s">
        <v>91</v>
      </c>
      <c r="Z23" s="113">
        <f>VLOOKUP(C23,Tarif!A:B,2,FALSE)</f>
        <v>24000</v>
      </c>
      <c r="AA23" s="114" t="s">
        <v>93</v>
      </c>
      <c r="AB23" s="113">
        <f t="shared" ref="AB23:AB24" si="25">X23*Z23</f>
        <v>0</v>
      </c>
      <c r="AC23" s="116">
        <f>COUNTIFS(F23:U23,"&gt;=2")+COUNTIFS(F24:T24,"&gt;=2")-AC24</f>
        <v>0</v>
      </c>
      <c r="AD23" s="113">
        <f>VLOOKUP(C23,Tarif!D:E,2,FALSE)</f>
        <v>35000</v>
      </c>
      <c r="AE23" s="113">
        <f t="shared" ref="AE23:AE24" si="26">+AD23*AC23</f>
        <v>0</v>
      </c>
      <c r="AF23" s="113"/>
      <c r="AG23" s="113">
        <f t="shared" ref="AG23:AG24" si="27">AB23+AE23</f>
        <v>0</v>
      </c>
      <c r="AH23" s="113">
        <f>VLOOKUP(C23,Tarif!G:H,2,FALSE)*AG23</f>
        <v>0</v>
      </c>
      <c r="AI23" s="118">
        <f t="shared" ref="AI23:AI24" si="28">AG23-AH23</f>
        <v>0</v>
      </c>
      <c r="AJ23" s="119"/>
      <c r="AK23" s="120" t="s">
        <v>94</v>
      </c>
      <c r="AL23" s="121"/>
      <c r="AM23" s="90"/>
      <c r="AN23" s="91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</row>
    <row r="24" ht="15.75" customHeight="1">
      <c r="A24" s="41"/>
      <c r="B24" s="66"/>
      <c r="C24" s="66"/>
      <c r="D24" s="42"/>
      <c r="E24" s="42"/>
      <c r="F24" s="125"/>
      <c r="G24" s="125"/>
      <c r="H24" s="125"/>
      <c r="I24" s="125"/>
      <c r="J24" s="125"/>
      <c r="K24" s="125"/>
      <c r="L24" s="125"/>
      <c r="M24" s="125"/>
      <c r="N24" s="125">
        <v>7.5</v>
      </c>
      <c r="O24" s="125"/>
      <c r="P24" s="125"/>
      <c r="Q24" s="125"/>
      <c r="R24" s="125"/>
      <c r="S24" s="125"/>
      <c r="T24" s="125"/>
      <c r="U24" s="125"/>
      <c r="V24" s="126"/>
      <c r="W24" s="126"/>
      <c r="X24" s="127">
        <f>+W23</f>
        <v>7.5</v>
      </c>
      <c r="Y24" s="128" t="s">
        <v>91</v>
      </c>
      <c r="Z24" s="128">
        <f>Z23*2</f>
        <v>48000</v>
      </c>
      <c r="AA24" s="129" t="s">
        <v>93</v>
      </c>
      <c r="AB24" s="128">
        <f t="shared" si="25"/>
        <v>360000</v>
      </c>
      <c r="AC24" s="130">
        <f>COUNTIFS(F23:G23,"&gt;=2")+COUNTIFS(M23:N23,"&gt;=2")+COUNTIFS(T23:U23,"&gt;=2")+COUNTIFS(F24,"&gt;=2")+COUNTIFS(K24:L24,"&gt;=2")+COUNTIFS(N24,"&gt;=2")+COUNTIFS(R24:S24,"&gt;=2")</f>
        <v>1</v>
      </c>
      <c r="AD24" s="128">
        <f>AD23</f>
        <v>35000</v>
      </c>
      <c r="AE24" s="128">
        <f t="shared" si="26"/>
        <v>35000</v>
      </c>
      <c r="AF24" s="128"/>
      <c r="AG24" s="128">
        <f t="shared" si="27"/>
        <v>395000</v>
      </c>
      <c r="AH24" s="128">
        <f>VLOOKUP(C23,Tarif!G:H,2,FALSE)*AG24</f>
        <v>0</v>
      </c>
      <c r="AI24" s="131">
        <f t="shared" si="28"/>
        <v>395000</v>
      </c>
      <c r="AJ24" s="132"/>
      <c r="AK24" s="60"/>
      <c r="AL24" s="133"/>
      <c r="AM24" s="90"/>
      <c r="AN24" s="91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</row>
    <row r="25" ht="15.75" customHeight="1">
      <c r="A25" s="67"/>
      <c r="B25" s="73"/>
      <c r="C25" s="73"/>
      <c r="D25" s="68"/>
      <c r="E25" s="68"/>
      <c r="F25" s="135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8"/>
      <c r="W25" s="138"/>
      <c r="X25" s="139">
        <f>SUM(X23:X24)</f>
        <v>7.5</v>
      </c>
      <c r="Y25" s="140"/>
      <c r="Z25" s="141"/>
      <c r="AA25" s="140"/>
      <c r="AB25" s="142">
        <f t="shared" ref="AB25:AC25" si="29">SUM(AB23:AB24)</f>
        <v>360000</v>
      </c>
      <c r="AC25" s="143">
        <f t="shared" si="29"/>
        <v>1</v>
      </c>
      <c r="AD25" s="141"/>
      <c r="AE25" s="157">
        <f>SUM(AE23:AE24)</f>
        <v>35000</v>
      </c>
      <c r="AF25" s="157" t="s">
        <v>95</v>
      </c>
      <c r="AG25" s="157">
        <f t="shared" ref="AG25:AI25" si="30">SUM(AG23:AG24)</f>
        <v>395000</v>
      </c>
      <c r="AH25" s="157">
        <f t="shared" si="30"/>
        <v>0</v>
      </c>
      <c r="AI25" s="158">
        <f t="shared" si="30"/>
        <v>395000</v>
      </c>
      <c r="AJ25" s="145" t="s">
        <v>113</v>
      </c>
      <c r="AK25" s="77"/>
      <c r="AL25" s="146" t="str">
        <f>VLOOKUP(D23,P3K23!A:F,6,FALSE)</f>
        <v>PPPK P1</v>
      </c>
      <c r="AM25" s="122" t="str">
        <f>VLOOKUP(D23,P3K23!A:F,5,FALSE)</f>
        <v>1550000241904</v>
      </c>
      <c r="AN25" s="90">
        <f>AJ25-AM25</f>
        <v>0</v>
      </c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</row>
    <row r="26" ht="15.75" customHeight="1">
      <c r="A26" s="93">
        <f>1+A23</f>
        <v>6</v>
      </c>
      <c r="B26" s="107" t="str">
        <f>VLOOKUP(D26,P3K23!A:E,2,FALSE)</f>
        <v>NANA SUPRIATNA, Amd.Rad</v>
      </c>
      <c r="C26" s="98" t="str">
        <f>VLOOKUP(D26,P3K23!A:E,3,FALSE)</f>
        <v>II/C</v>
      </c>
      <c r="D26" s="100" t="s">
        <v>115</v>
      </c>
      <c r="E26" s="103" t="str">
        <f>VLOOKUP(D26,P3K23!A:E,4,FALSE)</f>
        <v>794839795403000</v>
      </c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6">
        <f>SUM(F26:U26)+SUM(F27:T27)-W26</f>
        <v>0</v>
      </c>
      <c r="W26" s="106">
        <f>SUM(F26:G26,M26:N26,T26:U26,F27,K27:L27,N27,R27:S27)</f>
        <v>7</v>
      </c>
      <c r="X26" s="110">
        <f>+V26</f>
        <v>0</v>
      </c>
      <c r="Y26" s="113" t="s">
        <v>91</v>
      </c>
      <c r="Z26" s="113">
        <f>VLOOKUP(C26,Tarif!A:B,2,FALSE)</f>
        <v>24000</v>
      </c>
      <c r="AA26" s="114" t="s">
        <v>93</v>
      </c>
      <c r="AB26" s="113">
        <f t="shared" ref="AB26:AB27" si="31">X26*Z26</f>
        <v>0</v>
      </c>
      <c r="AC26" s="116">
        <f>COUNTIFS(F26:U26,"&gt;=2")+COUNTIFS(F27:T27,"&gt;=2")-AC27</f>
        <v>0</v>
      </c>
      <c r="AD26" s="113">
        <f>VLOOKUP(C26,Tarif!D:E,2,FALSE)</f>
        <v>35000</v>
      </c>
      <c r="AE26" s="113">
        <f t="shared" ref="AE26:AE27" si="32">+AD26*AC26</f>
        <v>0</v>
      </c>
      <c r="AF26" s="113"/>
      <c r="AG26" s="113">
        <f t="shared" ref="AG26:AG27" si="33">AB26+AE26</f>
        <v>0</v>
      </c>
      <c r="AH26" s="113">
        <f>VLOOKUP(C26,Tarif!G:H,2,FALSE)*AG26</f>
        <v>0</v>
      </c>
      <c r="AI26" s="118">
        <f t="shared" ref="AI26:AI27" si="34">AG26-AH26</f>
        <v>0</v>
      </c>
      <c r="AJ26" s="159"/>
      <c r="AK26" s="120" t="s">
        <v>94</v>
      </c>
      <c r="AL26" s="121"/>
      <c r="AM26" s="90"/>
      <c r="AN26" s="91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</row>
    <row r="27" ht="15.75" customHeight="1">
      <c r="A27" s="41"/>
      <c r="B27" s="66"/>
      <c r="C27" s="66"/>
      <c r="E27" s="42"/>
      <c r="F27" s="125"/>
      <c r="G27" s="125"/>
      <c r="H27" s="125"/>
      <c r="I27" s="125"/>
      <c r="J27" s="125"/>
      <c r="K27" s="125"/>
      <c r="L27" s="125"/>
      <c r="M27" s="125"/>
      <c r="N27" s="125">
        <v>7.0</v>
      </c>
      <c r="O27" s="125"/>
      <c r="P27" s="125"/>
      <c r="Q27" s="125"/>
      <c r="R27" s="125"/>
      <c r="S27" s="125"/>
      <c r="T27" s="125"/>
      <c r="U27" s="125"/>
      <c r="V27" s="126"/>
      <c r="W27" s="126"/>
      <c r="X27" s="127">
        <f>+W26</f>
        <v>7</v>
      </c>
      <c r="Y27" s="128" t="s">
        <v>91</v>
      </c>
      <c r="Z27" s="128">
        <f>Z26*2</f>
        <v>48000</v>
      </c>
      <c r="AA27" s="129" t="s">
        <v>93</v>
      </c>
      <c r="AB27" s="128">
        <f t="shared" si="31"/>
        <v>336000</v>
      </c>
      <c r="AC27" s="130">
        <f>COUNTIFS(F26:G26,"&gt;=2")+COUNTIFS(M26:N26,"&gt;=2")+COUNTIFS(T26:U26,"&gt;=2")+COUNTIFS(F27,"&gt;=2")+COUNTIFS(K27:L27,"&gt;=2")+COUNTIFS(N27,"&gt;=2")+COUNTIFS(R27:S27,"&gt;=2")</f>
        <v>1</v>
      </c>
      <c r="AD27" s="128">
        <f>AD26</f>
        <v>35000</v>
      </c>
      <c r="AE27" s="128">
        <f t="shared" si="32"/>
        <v>35000</v>
      </c>
      <c r="AF27" s="128"/>
      <c r="AG27" s="128">
        <f t="shared" si="33"/>
        <v>371000</v>
      </c>
      <c r="AH27" s="128">
        <f>VLOOKUP(C26,Tarif!G:H,2,FALSE)*AG27</f>
        <v>0</v>
      </c>
      <c r="AI27" s="131">
        <f t="shared" si="34"/>
        <v>371000</v>
      </c>
      <c r="AJ27" s="132"/>
      <c r="AK27" s="60"/>
      <c r="AL27" s="133"/>
      <c r="AM27" s="90"/>
      <c r="AN27" s="91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</row>
    <row r="28" ht="15.75" customHeight="1">
      <c r="A28" s="67"/>
      <c r="B28" s="73"/>
      <c r="C28" s="73"/>
      <c r="E28" s="68"/>
      <c r="F28" s="135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8"/>
      <c r="W28" s="138"/>
      <c r="X28" s="139">
        <f>SUM(X26:X27)</f>
        <v>7</v>
      </c>
      <c r="Y28" s="140"/>
      <c r="Z28" s="141"/>
      <c r="AA28" s="140"/>
      <c r="AB28" s="142">
        <f t="shared" ref="AB28:AC28" si="35">SUM(AB26:AB27)</f>
        <v>336000</v>
      </c>
      <c r="AC28" s="143">
        <f t="shared" si="35"/>
        <v>1</v>
      </c>
      <c r="AD28" s="140"/>
      <c r="AE28" s="142">
        <f>SUM(AE26:AE27)</f>
        <v>35000</v>
      </c>
      <c r="AF28" s="142" t="s">
        <v>95</v>
      </c>
      <c r="AG28" s="142">
        <f t="shared" ref="AG28:AI28" si="36">SUM(AG26:AG27)</f>
        <v>371000</v>
      </c>
      <c r="AH28" s="142">
        <f t="shared" si="36"/>
        <v>0</v>
      </c>
      <c r="AI28" s="144">
        <f t="shared" si="36"/>
        <v>371000</v>
      </c>
      <c r="AJ28" s="132" t="s">
        <v>119</v>
      </c>
      <c r="AK28" s="77"/>
      <c r="AL28" s="146" t="str">
        <f>VLOOKUP(D26,P3K23!A:F,6,FALSE)</f>
        <v>PPPK P1</v>
      </c>
      <c r="AM28" s="122" t="str">
        <f>VLOOKUP(D26,P3K23!A:F,5,FALSE)</f>
        <v>1220006058849</v>
      </c>
      <c r="AN28" s="90">
        <f>AJ28-AM28</f>
        <v>0</v>
      </c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</row>
    <row r="29" ht="15.75" customHeight="1">
      <c r="A29" s="93">
        <f>1+A26</f>
        <v>7</v>
      </c>
      <c r="B29" s="107" t="str">
        <f>VLOOKUP(D29,P3K23!A:E,2,FALSE)</f>
        <v>RINA ANGGRAENI, A.Md.Rad</v>
      </c>
      <c r="C29" s="98" t="str">
        <f>VLOOKUP(D29,P3K23!A:E,3,FALSE)</f>
        <v>II/C</v>
      </c>
      <c r="D29" s="100" t="s">
        <v>120</v>
      </c>
      <c r="E29" s="103" t="str">
        <f>VLOOKUP(D29,P3K23!A:E,4,FALSE)</f>
        <v>970351367412000</v>
      </c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6">
        <f>SUM(F29:U29)+SUM(F30:T30)-W29</f>
        <v>0</v>
      </c>
      <c r="W29" s="106">
        <f>SUM(F29:G29,M29:N29,T29:U29,F30,K30:L30,N30,R30:S30)</f>
        <v>7</v>
      </c>
      <c r="X29" s="110">
        <f>+V29</f>
        <v>0</v>
      </c>
      <c r="Y29" s="113" t="s">
        <v>91</v>
      </c>
      <c r="Z29" s="113">
        <f>VLOOKUP(C29,Tarif!A:B,2,FALSE)</f>
        <v>24000</v>
      </c>
      <c r="AA29" s="114" t="s">
        <v>93</v>
      </c>
      <c r="AB29" s="113">
        <f t="shared" ref="AB29:AB30" si="37">X29*Z29</f>
        <v>0</v>
      </c>
      <c r="AC29" s="116">
        <f>COUNTIFS(F29:U29,"&gt;=2")+COUNTIFS(F30:T30,"&gt;=2")-AC30</f>
        <v>0</v>
      </c>
      <c r="AD29" s="113">
        <f>VLOOKUP(C29,Tarif!D:E,2,FALSE)</f>
        <v>35000</v>
      </c>
      <c r="AE29" s="113">
        <f t="shared" ref="AE29:AE30" si="38">+AD29*AC29</f>
        <v>0</v>
      </c>
      <c r="AF29" s="113"/>
      <c r="AG29" s="113">
        <f t="shared" ref="AG29:AG30" si="39">AB29+AE29</f>
        <v>0</v>
      </c>
      <c r="AH29" s="113">
        <f>VLOOKUP(C29,Tarif!G:H,2,FALSE)*AG29</f>
        <v>0</v>
      </c>
      <c r="AI29" s="118">
        <f t="shared" ref="AI29:AI30" si="40">AG29-AH29</f>
        <v>0</v>
      </c>
      <c r="AJ29" s="119"/>
      <c r="AK29" s="120" t="s">
        <v>94</v>
      </c>
      <c r="AL29" s="121"/>
      <c r="AM29" s="90"/>
      <c r="AN29" s="91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</row>
    <row r="30" ht="15.75" customHeight="1">
      <c r="A30" s="41"/>
      <c r="B30" s="66"/>
      <c r="C30" s="66"/>
      <c r="E30" s="42"/>
      <c r="F30" s="125"/>
      <c r="G30" s="125"/>
      <c r="H30" s="125"/>
      <c r="I30" s="125"/>
      <c r="J30" s="125"/>
      <c r="K30" s="125"/>
      <c r="L30" s="125"/>
      <c r="M30" s="125"/>
      <c r="N30" s="125">
        <v>7.0</v>
      </c>
      <c r="O30" s="125"/>
      <c r="P30" s="125"/>
      <c r="Q30" s="125"/>
      <c r="R30" s="125"/>
      <c r="S30" s="125"/>
      <c r="T30" s="125"/>
      <c r="U30" s="125"/>
      <c r="V30" s="126"/>
      <c r="W30" s="126"/>
      <c r="X30" s="127">
        <f>+W29</f>
        <v>7</v>
      </c>
      <c r="Y30" s="128" t="s">
        <v>91</v>
      </c>
      <c r="Z30" s="128">
        <f>Z29*2</f>
        <v>48000</v>
      </c>
      <c r="AA30" s="129" t="s">
        <v>93</v>
      </c>
      <c r="AB30" s="128">
        <f t="shared" si="37"/>
        <v>336000</v>
      </c>
      <c r="AC30" s="130">
        <f>COUNTIFS(F29:G29,"&gt;=2")+COUNTIFS(M29:N29,"&gt;=2")+COUNTIFS(T29:U29,"&gt;=2")+COUNTIFS(F30,"&gt;=2")+COUNTIFS(K30:L30,"&gt;=2")+COUNTIFS(N30,"&gt;=2")+COUNTIFS(R30:S30,"&gt;=2")</f>
        <v>1</v>
      </c>
      <c r="AD30" s="128">
        <f>AD29</f>
        <v>35000</v>
      </c>
      <c r="AE30" s="128">
        <f t="shared" si="38"/>
        <v>35000</v>
      </c>
      <c r="AF30" s="128"/>
      <c r="AG30" s="128">
        <f t="shared" si="39"/>
        <v>371000</v>
      </c>
      <c r="AH30" s="128">
        <f>VLOOKUP(C29,Tarif!G:H,2,FALSE)*AG30</f>
        <v>0</v>
      </c>
      <c r="AI30" s="131">
        <f t="shared" si="40"/>
        <v>371000</v>
      </c>
      <c r="AJ30" s="132"/>
      <c r="AK30" s="60"/>
      <c r="AL30" s="133"/>
      <c r="AM30" s="90"/>
      <c r="AN30" s="91"/>
      <c r="AO30" s="123"/>
      <c r="AP30" s="123"/>
      <c r="AQ30" s="123"/>
      <c r="AR30" s="123"/>
      <c r="AS30" s="123"/>
      <c r="AT30" s="123"/>
      <c r="AU30" s="123"/>
      <c r="AV30" s="123"/>
      <c r="AW30" s="123"/>
      <c r="AX30" s="123"/>
      <c r="AY30" s="123"/>
      <c r="AZ30" s="123"/>
      <c r="BA30" s="123"/>
      <c r="BB30" s="123"/>
      <c r="BC30" s="123"/>
      <c r="BD30" s="123"/>
    </row>
    <row r="31" ht="15.75" customHeight="1">
      <c r="A31" s="67"/>
      <c r="B31" s="73"/>
      <c r="C31" s="73"/>
      <c r="E31" s="68"/>
      <c r="F31" s="135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8"/>
      <c r="W31" s="138"/>
      <c r="X31" s="139">
        <f>SUM(X29:X30)</f>
        <v>7</v>
      </c>
      <c r="Y31" s="140"/>
      <c r="Z31" s="141"/>
      <c r="AA31" s="140"/>
      <c r="AB31" s="142">
        <f t="shared" ref="AB31:AC31" si="41">SUM(AB29:AB30)</f>
        <v>336000</v>
      </c>
      <c r="AC31" s="143">
        <f t="shared" si="41"/>
        <v>1</v>
      </c>
      <c r="AD31" s="140"/>
      <c r="AE31" s="142">
        <f>SUM(AE29:AE30)</f>
        <v>35000</v>
      </c>
      <c r="AF31" s="142" t="s">
        <v>95</v>
      </c>
      <c r="AG31" s="142">
        <f t="shared" ref="AG31:AI31" si="42">SUM(AG29:AG30)</f>
        <v>371000</v>
      </c>
      <c r="AH31" s="142">
        <f t="shared" si="42"/>
        <v>0</v>
      </c>
      <c r="AI31" s="144">
        <f t="shared" si="42"/>
        <v>371000</v>
      </c>
      <c r="AJ31" s="145" t="s">
        <v>124</v>
      </c>
      <c r="AK31" s="77"/>
      <c r="AL31" s="146" t="str">
        <f>VLOOKUP(D29,P3K23!A:F,6,FALSE)</f>
        <v>PPPK P1</v>
      </c>
      <c r="AM31" s="122" t="str">
        <f>VLOOKUP(D29,P3K23!A:F,5,FALSE)</f>
        <v>9000009546087</v>
      </c>
      <c r="AN31" s="90">
        <f>AJ31-AM31</f>
        <v>0</v>
      </c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</row>
    <row r="32" ht="15.75" customHeight="1">
      <c r="A32" s="93">
        <f>1+A29</f>
        <v>8</v>
      </c>
      <c r="B32" s="107" t="str">
        <f>VLOOKUP(D32,P3K23!A:E,2,FALSE)</f>
        <v>PANJI PRATAMA, Amd.Rad</v>
      </c>
      <c r="C32" s="98" t="str">
        <f>VLOOKUP(D32,P3K23!A:E,3,FALSE)</f>
        <v>II/C</v>
      </c>
      <c r="D32" s="100" t="s">
        <v>125</v>
      </c>
      <c r="E32" s="103" t="str">
        <f>VLOOKUP(D32,P3K23!A:E,4,FALSE)</f>
        <v>467461133407000</v>
      </c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6">
        <f>SUM(F32:U32)+SUM(F33:T33)-W32</f>
        <v>0</v>
      </c>
      <c r="W32" s="106">
        <f>SUM(F32:G32,M32:N32,T32:U32,F33,K33:L33,N33,R33:S33)</f>
        <v>8</v>
      </c>
      <c r="X32" s="110">
        <f>+V32</f>
        <v>0</v>
      </c>
      <c r="Y32" s="113" t="s">
        <v>91</v>
      </c>
      <c r="Z32" s="113">
        <f>VLOOKUP(C32,Tarif!A:B,2,FALSE)</f>
        <v>24000</v>
      </c>
      <c r="AA32" s="114" t="s">
        <v>93</v>
      </c>
      <c r="AB32" s="113">
        <f t="shared" ref="AB32:AB33" si="43">X32*Z32</f>
        <v>0</v>
      </c>
      <c r="AC32" s="116">
        <f>COUNTIFS(F32:U32,"&gt;=2")+COUNTIFS(F33:T33,"&gt;=2")-AC33</f>
        <v>0</v>
      </c>
      <c r="AD32" s="113">
        <f>VLOOKUP(C32,Tarif!D:E,2,FALSE)</f>
        <v>35000</v>
      </c>
      <c r="AE32" s="113">
        <f t="shared" ref="AE32:AE33" si="44">+AD32*AC32</f>
        <v>0</v>
      </c>
      <c r="AF32" s="113"/>
      <c r="AG32" s="113">
        <f t="shared" ref="AG32:AG33" si="45">AB32+AE32</f>
        <v>0</v>
      </c>
      <c r="AH32" s="113">
        <f>VLOOKUP(C32,Tarif!G:H,2,FALSE)*AG32</f>
        <v>0</v>
      </c>
      <c r="AI32" s="118">
        <f t="shared" ref="AI32:AI33" si="46">AG32-AH32</f>
        <v>0</v>
      </c>
      <c r="AJ32" s="159"/>
      <c r="AK32" s="120" t="s">
        <v>94</v>
      </c>
      <c r="AL32" s="121"/>
      <c r="AM32" s="90"/>
      <c r="AN32" s="91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</row>
    <row r="33" ht="15.75" customHeight="1">
      <c r="A33" s="41"/>
      <c r="B33" s="66"/>
      <c r="C33" s="66"/>
      <c r="E33" s="42"/>
      <c r="F33" s="125"/>
      <c r="G33" s="125"/>
      <c r="H33" s="125"/>
      <c r="I33" s="125"/>
      <c r="J33" s="125"/>
      <c r="K33" s="125"/>
      <c r="L33" s="125"/>
      <c r="M33" s="125"/>
      <c r="N33" s="125">
        <v>8.0</v>
      </c>
      <c r="O33" s="125"/>
      <c r="P33" s="125"/>
      <c r="Q33" s="125"/>
      <c r="R33" s="125"/>
      <c r="S33" s="125"/>
      <c r="T33" s="125"/>
      <c r="U33" s="125"/>
      <c r="V33" s="126"/>
      <c r="W33" s="126"/>
      <c r="X33" s="127">
        <f>+W32</f>
        <v>8</v>
      </c>
      <c r="Y33" s="128" t="s">
        <v>91</v>
      </c>
      <c r="Z33" s="128">
        <f>Z32*2</f>
        <v>48000</v>
      </c>
      <c r="AA33" s="129" t="s">
        <v>93</v>
      </c>
      <c r="AB33" s="128">
        <f t="shared" si="43"/>
        <v>384000</v>
      </c>
      <c r="AC33" s="130">
        <f>COUNTIFS(F32:G32,"&gt;=2")+COUNTIFS(M32:N32,"&gt;=2")+COUNTIFS(T32:U32,"&gt;=2")+COUNTIFS(F33,"&gt;=2")+COUNTIFS(K33:L33,"&gt;=2")+COUNTIFS(N33,"&gt;=2")+COUNTIFS(R33:S33,"&gt;=2")</f>
        <v>1</v>
      </c>
      <c r="AD33" s="128">
        <f>AD32</f>
        <v>35000</v>
      </c>
      <c r="AE33" s="128">
        <f t="shared" si="44"/>
        <v>35000</v>
      </c>
      <c r="AF33" s="128"/>
      <c r="AG33" s="128">
        <f t="shared" si="45"/>
        <v>419000</v>
      </c>
      <c r="AH33" s="128">
        <f>VLOOKUP(C32,Tarif!G:H,2,FALSE)*AG33</f>
        <v>0</v>
      </c>
      <c r="AI33" s="131">
        <f t="shared" si="46"/>
        <v>419000</v>
      </c>
      <c r="AJ33" s="132"/>
      <c r="AK33" s="60"/>
      <c r="AL33" s="133"/>
      <c r="AM33" s="90"/>
      <c r="AN33" s="91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</row>
    <row r="34" ht="15.75" customHeight="1">
      <c r="A34" s="67"/>
      <c r="B34" s="73"/>
      <c r="C34" s="73"/>
      <c r="D34" s="72"/>
      <c r="E34" s="68"/>
      <c r="F34" s="135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8"/>
      <c r="W34" s="138"/>
      <c r="X34" s="139">
        <f>SUM(X32:X33)</f>
        <v>8</v>
      </c>
      <c r="Y34" s="140"/>
      <c r="Z34" s="141"/>
      <c r="AA34" s="140"/>
      <c r="AB34" s="142">
        <f t="shared" ref="AB34:AC34" si="47">SUM(AB32:AB33)</f>
        <v>384000</v>
      </c>
      <c r="AC34" s="143">
        <f t="shared" si="47"/>
        <v>1</v>
      </c>
      <c r="AD34" s="141"/>
      <c r="AE34" s="157">
        <f>SUM(AE32:AE33)</f>
        <v>35000</v>
      </c>
      <c r="AF34" s="157" t="s">
        <v>95</v>
      </c>
      <c r="AG34" s="157">
        <f t="shared" ref="AG34:AI34" si="48">SUM(AG32:AG33)</f>
        <v>419000</v>
      </c>
      <c r="AH34" s="157">
        <f t="shared" si="48"/>
        <v>0</v>
      </c>
      <c r="AI34" s="158">
        <f t="shared" si="48"/>
        <v>419000</v>
      </c>
      <c r="AJ34" s="145" t="s">
        <v>129</v>
      </c>
      <c r="AK34" s="77"/>
      <c r="AL34" s="146" t="str">
        <f>VLOOKUP(D32,P3K23!A:F,6,FALSE)</f>
        <v>PPPK P1</v>
      </c>
      <c r="AM34" s="122" t="str">
        <f>VLOOKUP(D32,P3K23!A:F,5,FALSE)</f>
        <v>1220005801686</v>
      </c>
      <c r="AN34" s="90">
        <f>AJ34-AM34</f>
        <v>0</v>
      </c>
      <c r="AO34" s="123"/>
      <c r="AP34" s="123"/>
      <c r="AQ34" s="123"/>
      <c r="AR34" s="123"/>
      <c r="AS34" s="123"/>
      <c r="AT34" s="123"/>
      <c r="AU34" s="123"/>
      <c r="AV34" s="123"/>
      <c r="AW34" s="123"/>
      <c r="AX34" s="123"/>
      <c r="AY34" s="123"/>
      <c r="AZ34" s="123"/>
      <c r="BA34" s="123"/>
      <c r="BB34" s="123"/>
      <c r="BC34" s="123"/>
      <c r="BD34" s="123"/>
    </row>
    <row r="35" ht="15.75" customHeight="1">
      <c r="A35" s="93">
        <f>1+A32</f>
        <v>9</v>
      </c>
      <c r="B35" s="107" t="str">
        <f>VLOOKUP(D35,P3K23!A:E,2,FALSE)</f>
        <v>ALI ROZIQIN, A.Md.Rad</v>
      </c>
      <c r="C35" s="98" t="str">
        <f>VLOOKUP(D35,P3K23!A:E,3,FALSE)</f>
        <v>II/C</v>
      </c>
      <c r="D35" s="100" t="s">
        <v>130</v>
      </c>
      <c r="E35" s="103" t="str">
        <f>VLOOKUP(D35,P3K23!A:E,4,FALSE)</f>
        <v>672063419013000</v>
      </c>
      <c r="F35" s="104"/>
      <c r="G35" s="104"/>
      <c r="H35" s="104"/>
      <c r="I35" s="104"/>
      <c r="J35" s="104"/>
      <c r="K35" s="104"/>
      <c r="L35" s="104"/>
      <c r="M35" s="104"/>
      <c r="N35" s="104"/>
      <c r="O35" s="104">
        <v>3.0</v>
      </c>
      <c r="P35" s="104"/>
      <c r="Q35" s="104"/>
      <c r="R35" s="104"/>
      <c r="S35" s="104"/>
      <c r="T35" s="104"/>
      <c r="U35" s="104"/>
      <c r="V35" s="106">
        <f>SUM(F35:U35)+SUM(F36:T36)-W35</f>
        <v>3</v>
      </c>
      <c r="W35" s="106">
        <f>SUM(F35:G35,M35:N35,T35:U35,F36,K36:L36,N36,R36:S36)</f>
        <v>7</v>
      </c>
      <c r="X35" s="110">
        <f>+V35</f>
        <v>3</v>
      </c>
      <c r="Y35" s="113" t="s">
        <v>91</v>
      </c>
      <c r="Z35" s="113">
        <f>VLOOKUP(C35,Tarif!A:B,2,FALSE)</f>
        <v>24000</v>
      </c>
      <c r="AA35" s="114" t="s">
        <v>93</v>
      </c>
      <c r="AB35" s="113">
        <f t="shared" ref="AB35:AB36" si="49">X35*Z35</f>
        <v>72000</v>
      </c>
      <c r="AC35" s="116">
        <f>COUNTIFS(F35:U35,"&gt;=2")+COUNTIFS(F36:T36,"&gt;=2")-AC36</f>
        <v>1</v>
      </c>
      <c r="AD35" s="113">
        <f>VLOOKUP(C35,Tarif!D:E,2,FALSE)</f>
        <v>35000</v>
      </c>
      <c r="AE35" s="113">
        <f t="shared" ref="AE35:AE36" si="50">+AD35*AC35</f>
        <v>35000</v>
      </c>
      <c r="AF35" s="113"/>
      <c r="AG35" s="113">
        <f t="shared" ref="AG35:AG36" si="51">AB35+AE35</f>
        <v>107000</v>
      </c>
      <c r="AH35" s="113">
        <f>VLOOKUP(C35,Tarif!G:H,2,FALSE)*AG35</f>
        <v>0</v>
      </c>
      <c r="AI35" s="118">
        <f t="shared" ref="AI35:AI36" si="52">AG35-AH35</f>
        <v>107000</v>
      </c>
      <c r="AJ35" s="159"/>
      <c r="AK35" s="120" t="s">
        <v>94</v>
      </c>
      <c r="AL35" s="121"/>
      <c r="AM35" s="90"/>
      <c r="AN35" s="91"/>
      <c r="AO35" s="123"/>
      <c r="AP35" s="123"/>
      <c r="AQ35" s="123"/>
      <c r="AR35" s="123"/>
      <c r="AS35" s="123"/>
      <c r="AT35" s="123"/>
      <c r="AU35" s="123"/>
      <c r="AV35" s="123"/>
      <c r="AW35" s="123"/>
      <c r="AX35" s="123"/>
      <c r="AY35" s="123"/>
      <c r="AZ35" s="123"/>
      <c r="BA35" s="123"/>
      <c r="BB35" s="123"/>
      <c r="BC35" s="123"/>
      <c r="BD35" s="123"/>
    </row>
    <row r="36" ht="15.75" customHeight="1">
      <c r="A36" s="41"/>
      <c r="B36" s="66"/>
      <c r="C36" s="66"/>
      <c r="E36" s="42"/>
      <c r="F36" s="125"/>
      <c r="G36" s="125"/>
      <c r="H36" s="125"/>
      <c r="I36" s="125"/>
      <c r="J36" s="125"/>
      <c r="K36" s="125"/>
      <c r="L36" s="125"/>
      <c r="M36" s="125"/>
      <c r="N36" s="125">
        <v>7.0</v>
      </c>
      <c r="O36" s="125"/>
      <c r="P36" s="125"/>
      <c r="Q36" s="125"/>
      <c r="R36" s="125"/>
      <c r="S36" s="125"/>
      <c r="T36" s="125"/>
      <c r="U36" s="125"/>
      <c r="V36" s="126"/>
      <c r="W36" s="126"/>
      <c r="X36" s="127">
        <f>+W35</f>
        <v>7</v>
      </c>
      <c r="Y36" s="128" t="s">
        <v>91</v>
      </c>
      <c r="Z36" s="128">
        <f>Z35*2</f>
        <v>48000</v>
      </c>
      <c r="AA36" s="129" t="s">
        <v>93</v>
      </c>
      <c r="AB36" s="128">
        <f t="shared" si="49"/>
        <v>336000</v>
      </c>
      <c r="AC36" s="130">
        <f>COUNTIFS(F35:G35,"&gt;=2")+COUNTIFS(M35:N35,"&gt;=2")+COUNTIFS(T35:U35,"&gt;=2")+COUNTIFS(F36,"&gt;=2")+COUNTIFS(K36:L36,"&gt;=2")+COUNTIFS(N36,"&gt;=2")+COUNTIFS(R36:S36,"&gt;=2")</f>
        <v>1</v>
      </c>
      <c r="AD36" s="128">
        <f>AD35</f>
        <v>35000</v>
      </c>
      <c r="AE36" s="128">
        <f t="shared" si="50"/>
        <v>35000</v>
      </c>
      <c r="AF36" s="128"/>
      <c r="AG36" s="128">
        <f t="shared" si="51"/>
        <v>371000</v>
      </c>
      <c r="AH36" s="128">
        <f>VLOOKUP(C35,Tarif!G:H,2,FALSE)*AG36</f>
        <v>0</v>
      </c>
      <c r="AI36" s="131">
        <f t="shared" si="52"/>
        <v>371000</v>
      </c>
      <c r="AJ36" s="132"/>
      <c r="AK36" s="60"/>
      <c r="AL36" s="133"/>
      <c r="AM36" s="90"/>
      <c r="AN36" s="91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</row>
    <row r="37" ht="18.75" customHeight="1">
      <c r="A37" s="67"/>
      <c r="B37" s="73"/>
      <c r="C37" s="73"/>
      <c r="D37" s="72"/>
      <c r="E37" s="68"/>
      <c r="F37" s="135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8"/>
      <c r="W37" s="138"/>
      <c r="X37" s="139">
        <f>SUM(X35:X36)</f>
        <v>10</v>
      </c>
      <c r="Y37" s="140"/>
      <c r="Z37" s="141"/>
      <c r="AA37" s="140"/>
      <c r="AB37" s="142">
        <f t="shared" ref="AB37:AC37" si="53">SUM(AB35:AB36)</f>
        <v>408000</v>
      </c>
      <c r="AC37" s="143">
        <f t="shared" si="53"/>
        <v>2</v>
      </c>
      <c r="AD37" s="141"/>
      <c r="AE37" s="157">
        <f>SUM(AE35:AE36)</f>
        <v>70000</v>
      </c>
      <c r="AF37" s="157" t="s">
        <v>95</v>
      </c>
      <c r="AG37" s="157">
        <f t="shared" ref="AG37:AI37" si="54">SUM(AG35:AG36)</f>
        <v>478000</v>
      </c>
      <c r="AH37" s="157">
        <f t="shared" si="54"/>
        <v>0</v>
      </c>
      <c r="AI37" s="158">
        <f t="shared" si="54"/>
        <v>478000</v>
      </c>
      <c r="AJ37" s="145" t="s">
        <v>137</v>
      </c>
      <c r="AK37" s="77"/>
      <c r="AL37" s="146" t="str">
        <f>VLOOKUP(D35,P3K23!A:F,6,FALSE)</f>
        <v>PPPK P1</v>
      </c>
      <c r="AM37" s="122" t="str">
        <f>VLOOKUP(D35,P3K23!A:F,5,FALSE)</f>
        <v>1220004570472</v>
      </c>
      <c r="AN37" s="90">
        <f>AJ37-AM37</f>
        <v>0</v>
      </c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</row>
    <row r="38" ht="15.75" customHeight="1">
      <c r="A38" s="93">
        <f>1+A35</f>
        <v>10</v>
      </c>
      <c r="B38" s="107" t="str">
        <f>VLOOKUP(D38,P3K23!A:E,2,FALSE)</f>
        <v>PRABU WIJAYA, AMK</v>
      </c>
      <c r="C38" s="98" t="str">
        <f>VLOOKUP(D38,P3K23!A:E,3,FALSE)</f>
        <v>II/C</v>
      </c>
      <c r="D38" s="100" t="s">
        <v>138</v>
      </c>
      <c r="E38" s="103" t="str">
        <f>VLOOKUP(D38,P3K23!A:E,4,FALSE)</f>
        <v>466897667435000</v>
      </c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>
        <v>3.0</v>
      </c>
      <c r="T38" s="104"/>
      <c r="U38" s="104"/>
      <c r="V38" s="106">
        <f>SUM(F38:U38)+SUM(F39:T39)-W38</f>
        <v>3</v>
      </c>
      <c r="W38" s="106">
        <f>SUM(F38:G38,M38:N38,T38:U38,F39,K39:L39,N39,R39:S39)</f>
        <v>4</v>
      </c>
      <c r="X38" s="110">
        <f>+V38</f>
        <v>3</v>
      </c>
      <c r="Y38" s="113" t="s">
        <v>91</v>
      </c>
      <c r="Z38" s="113">
        <f>VLOOKUP(C38,Tarif!A:B,2,FALSE)</f>
        <v>24000</v>
      </c>
      <c r="AA38" s="114" t="s">
        <v>93</v>
      </c>
      <c r="AB38" s="113">
        <f t="shared" ref="AB38:AB39" si="55">X38*Z38</f>
        <v>72000</v>
      </c>
      <c r="AC38" s="116">
        <f>COUNTIFS(F38:U38,"&gt;=2")+COUNTIFS(F39:T39,"&gt;=2")-AC39</f>
        <v>1</v>
      </c>
      <c r="AD38" s="113">
        <f>VLOOKUP(C38,Tarif!D:E,2,FALSE)</f>
        <v>35000</v>
      </c>
      <c r="AE38" s="113">
        <f t="shared" ref="AE38:AE39" si="56">+AD38*AC38</f>
        <v>35000</v>
      </c>
      <c r="AF38" s="113"/>
      <c r="AG38" s="113">
        <f t="shared" ref="AG38:AG39" si="57">AB38+AE38</f>
        <v>107000</v>
      </c>
      <c r="AH38" s="113">
        <f>VLOOKUP(C38,Tarif!G:H,2,FALSE)*AG38</f>
        <v>0</v>
      </c>
      <c r="AI38" s="118">
        <f t="shared" ref="AI38:AI39" si="58">AG38-AH38</f>
        <v>107000</v>
      </c>
      <c r="AJ38" s="159"/>
      <c r="AK38" s="120" t="s">
        <v>94</v>
      </c>
      <c r="AL38" s="121"/>
      <c r="AM38" s="90"/>
      <c r="AN38" s="91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</row>
    <row r="39" ht="15.75" customHeight="1">
      <c r="A39" s="41"/>
      <c r="B39" s="66"/>
      <c r="C39" s="66"/>
      <c r="E39" s="42"/>
      <c r="F39" s="125">
        <v>4.0</v>
      </c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6"/>
      <c r="W39" s="126"/>
      <c r="X39" s="127">
        <f>+W38</f>
        <v>4</v>
      </c>
      <c r="Y39" s="128" t="s">
        <v>91</v>
      </c>
      <c r="Z39" s="128">
        <f>Z38*2</f>
        <v>48000</v>
      </c>
      <c r="AA39" s="129" t="s">
        <v>93</v>
      </c>
      <c r="AB39" s="128">
        <f t="shared" si="55"/>
        <v>192000</v>
      </c>
      <c r="AC39" s="130">
        <f>COUNTIFS(F38:G38,"&gt;=2")+COUNTIFS(M38:N38,"&gt;=2")+COUNTIFS(T38:U38,"&gt;=2")+COUNTIFS(F39,"&gt;=2")+COUNTIFS(K39:L39,"&gt;=2")+COUNTIFS(N39,"&gt;=2")+COUNTIFS(R39:S39,"&gt;=2")</f>
        <v>1</v>
      </c>
      <c r="AD39" s="128">
        <f>AD38</f>
        <v>35000</v>
      </c>
      <c r="AE39" s="128">
        <f t="shared" si="56"/>
        <v>35000</v>
      </c>
      <c r="AF39" s="128"/>
      <c r="AG39" s="128">
        <f t="shared" si="57"/>
        <v>227000</v>
      </c>
      <c r="AH39" s="128">
        <f>VLOOKUP(C38,Tarif!G:H,2,FALSE)*AG39</f>
        <v>0</v>
      </c>
      <c r="AI39" s="131">
        <f t="shared" si="58"/>
        <v>227000</v>
      </c>
      <c r="AJ39" s="132"/>
      <c r="AK39" s="60"/>
      <c r="AL39" s="133"/>
      <c r="AM39" s="90"/>
      <c r="AN39" s="91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</row>
    <row r="40" ht="18.75" customHeight="1">
      <c r="A40" s="67"/>
      <c r="B40" s="73"/>
      <c r="C40" s="73"/>
      <c r="D40" s="72"/>
      <c r="E40" s="68"/>
      <c r="F40" s="135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8"/>
      <c r="W40" s="138"/>
      <c r="X40" s="139">
        <f>SUM(X38:X39)</f>
        <v>7</v>
      </c>
      <c r="Y40" s="140"/>
      <c r="Z40" s="141"/>
      <c r="AA40" s="140"/>
      <c r="AB40" s="142">
        <f t="shared" ref="AB40:AC40" si="59">SUM(AB38:AB39)</f>
        <v>264000</v>
      </c>
      <c r="AC40" s="143">
        <f t="shared" si="59"/>
        <v>2</v>
      </c>
      <c r="AD40" s="141"/>
      <c r="AE40" s="157">
        <f>SUM(AE38:AE39)</f>
        <v>70000</v>
      </c>
      <c r="AF40" s="157" t="s">
        <v>95</v>
      </c>
      <c r="AG40" s="157">
        <f t="shared" ref="AG40:AI40" si="60">SUM(AG38:AG39)</f>
        <v>334000</v>
      </c>
      <c r="AH40" s="157">
        <f t="shared" si="60"/>
        <v>0</v>
      </c>
      <c r="AI40" s="158">
        <f t="shared" si="60"/>
        <v>334000</v>
      </c>
      <c r="AJ40" s="145" t="s">
        <v>141</v>
      </c>
      <c r="AK40" s="77"/>
      <c r="AL40" s="146" t="str">
        <f>VLOOKUP(D38,P3K23!A:F,6,FALSE)</f>
        <v>PPPK P1</v>
      </c>
      <c r="AM40" s="122" t="str">
        <f>VLOOKUP(D38,P3K23!A:F,5,FALSE)</f>
        <v>1220006015906</v>
      </c>
      <c r="AN40" s="90">
        <f>AJ40-AM40</f>
        <v>0</v>
      </c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</row>
    <row r="41" ht="12.75" customHeight="1">
      <c r="A41" s="162"/>
      <c r="B41" s="163"/>
      <c r="C41" s="164"/>
      <c r="D41" s="165"/>
      <c r="E41" s="166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64"/>
      <c r="Z41" s="164"/>
      <c r="AA41" s="164"/>
      <c r="AB41" s="164"/>
      <c r="AC41" s="164"/>
      <c r="AD41" s="164"/>
      <c r="AE41" s="164"/>
      <c r="AF41" s="164"/>
      <c r="AG41" s="164"/>
      <c r="AH41" s="164"/>
      <c r="AI41" s="164"/>
      <c r="AJ41" s="167"/>
      <c r="AK41" s="167"/>
      <c r="AL41" s="168"/>
      <c r="AM41" s="7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</row>
    <row r="42" ht="12.75" customHeight="1">
      <c r="A42" s="169" t="s">
        <v>126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1"/>
      <c r="AG42" s="172" t="str">
        <f t="shared" ref="AG42:AI42" si="61">SUMIFS(AG:AG,$AF:$AF,$AF$16,AG:AG,"&gt;0")</f>
        <v>#REF!</v>
      </c>
      <c r="AH42" s="172" t="str">
        <f t="shared" si="61"/>
        <v>#REF!</v>
      </c>
      <c r="AI42" s="172" t="str">
        <f t="shared" si="61"/>
        <v>#REF!</v>
      </c>
      <c r="AJ42" s="173"/>
      <c r="AK42" s="35"/>
      <c r="AL42" s="39"/>
      <c r="AM42" s="7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</row>
    <row r="43" ht="15.75" customHeight="1">
      <c r="A43" s="152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174"/>
      <c r="AG43" s="68"/>
      <c r="AH43" s="68"/>
      <c r="AI43" s="68"/>
      <c r="AJ43" s="75"/>
      <c r="AK43" s="76"/>
      <c r="AL43" s="39"/>
      <c r="AM43" s="7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</row>
    <row r="44" ht="12.75" customHeight="1">
      <c r="A44" s="91"/>
      <c r="B44" s="175"/>
      <c r="C44" s="39"/>
      <c r="D44" s="176"/>
      <c r="E44" s="38"/>
      <c r="F44" s="39"/>
      <c r="G44" s="39"/>
      <c r="H44" s="39"/>
      <c r="I44" s="39"/>
      <c r="J44" s="39"/>
      <c r="K44" s="39"/>
      <c r="L44" s="39"/>
      <c r="M44" s="39"/>
      <c r="N44" s="39"/>
      <c r="O44" s="177"/>
      <c r="P44" s="177"/>
      <c r="Q44" s="177"/>
      <c r="R44" s="178"/>
      <c r="S44" s="178"/>
      <c r="T44" s="178"/>
      <c r="U44" s="178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91"/>
      <c r="AM44" s="7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</row>
    <row r="45" ht="12.75" customHeight="1">
      <c r="A45" s="91"/>
      <c r="B45" s="175"/>
      <c r="C45" s="39"/>
      <c r="D45" s="179"/>
      <c r="E45" s="90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80" t="s">
        <v>131</v>
      </c>
      <c r="AH45" s="181"/>
      <c r="AI45" s="39"/>
      <c r="AJ45" s="194"/>
      <c r="AK45" s="122"/>
      <c r="AL45" s="91"/>
      <c r="AM45" s="7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</row>
    <row r="46" ht="12.75" customHeight="1">
      <c r="A46" s="91"/>
      <c r="B46" s="175"/>
      <c r="C46" s="39"/>
      <c r="D46" s="179"/>
      <c r="E46" s="90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84" t="s">
        <v>134</v>
      </c>
      <c r="AH46" s="2"/>
      <c r="AI46" s="4"/>
      <c r="AJ46" s="194"/>
      <c r="AK46" s="122"/>
      <c r="AL46" s="91"/>
      <c r="AM46" s="7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</row>
    <row r="47" ht="12.75" customHeight="1">
      <c r="A47" s="91"/>
      <c r="B47" s="175"/>
      <c r="C47" s="39"/>
      <c r="D47" s="179"/>
      <c r="E47" s="90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80"/>
      <c r="AH47" s="180"/>
      <c r="AI47" s="180"/>
      <c r="AJ47" s="194"/>
      <c r="AK47" s="122"/>
      <c r="AL47" s="91"/>
      <c r="AM47" s="7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</row>
    <row r="48" ht="12.75" customHeight="1">
      <c r="A48" s="91"/>
      <c r="B48" s="175"/>
      <c r="C48" s="39"/>
      <c r="D48" s="179"/>
      <c r="E48" s="90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80"/>
      <c r="AH48" s="180"/>
      <c r="AI48" s="180"/>
      <c r="AJ48" s="194"/>
      <c r="AK48" s="122"/>
      <c r="AL48" s="91"/>
      <c r="AM48" s="7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</row>
    <row r="49" ht="12.75" customHeight="1">
      <c r="A49" s="91"/>
      <c r="B49" s="175"/>
      <c r="C49" s="39"/>
      <c r="D49" s="179"/>
      <c r="E49" s="90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80"/>
      <c r="AH49" s="180"/>
      <c r="AI49" s="180"/>
      <c r="AJ49" s="194"/>
      <c r="AK49" s="122"/>
      <c r="AL49" s="91"/>
      <c r="AM49" s="7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</row>
    <row r="50" ht="12.75" customHeight="1">
      <c r="A50" s="91"/>
      <c r="B50" s="175"/>
      <c r="C50" s="39"/>
      <c r="D50" s="179"/>
      <c r="E50" s="90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81"/>
      <c r="AH50" s="181"/>
      <c r="AI50" s="39"/>
      <c r="AJ50" s="194"/>
      <c r="AK50" s="122"/>
      <c r="AL50" s="91"/>
      <c r="AM50" s="7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</row>
    <row r="51" ht="12.75" customHeight="1">
      <c r="A51" s="91"/>
      <c r="B51" s="175"/>
      <c r="C51" s="39"/>
      <c r="D51" s="179"/>
      <c r="E51" s="90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81"/>
      <c r="AH51" s="181"/>
      <c r="AI51" s="39"/>
      <c r="AJ51" s="194"/>
      <c r="AK51" s="122"/>
      <c r="AL51" s="91"/>
      <c r="AM51" s="7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</row>
    <row r="52" ht="12.75" customHeight="1">
      <c r="A52" s="91"/>
      <c r="B52" s="183"/>
      <c r="C52" s="39"/>
      <c r="D52" s="179"/>
      <c r="E52" s="90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81"/>
      <c r="AH52" s="181"/>
      <c r="AI52" s="39"/>
      <c r="AJ52" s="194"/>
      <c r="AK52" s="122"/>
      <c r="AL52" s="91"/>
      <c r="AM52" s="7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</row>
    <row r="53" ht="12.75" customHeight="1">
      <c r="A53" s="91"/>
      <c r="B53" s="183"/>
      <c r="C53" s="39"/>
      <c r="D53" s="179"/>
      <c r="E53" s="90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85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84" t="s">
        <v>135</v>
      </c>
      <c r="AH53" s="2"/>
      <c r="AI53" s="4"/>
      <c r="AJ53" s="137"/>
      <c r="AK53" s="122"/>
      <c r="AL53" s="91"/>
      <c r="AM53" s="7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</row>
    <row r="54" ht="12.75" customHeight="1">
      <c r="A54" s="91"/>
      <c r="B54" s="183"/>
      <c r="C54" s="39"/>
      <c r="D54" s="179"/>
      <c r="E54" s="90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85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84" t="s">
        <v>136</v>
      </c>
      <c r="AH54" s="2"/>
      <c r="AI54" s="4"/>
      <c r="AJ54" s="137"/>
      <c r="AK54" s="122"/>
      <c r="AL54" s="91"/>
      <c r="AM54" s="7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</row>
    <row r="55" ht="12.75" customHeight="1">
      <c r="A55" s="91"/>
      <c r="B55" s="183"/>
      <c r="C55" s="39"/>
      <c r="D55" s="179"/>
      <c r="E55" s="90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85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37"/>
      <c r="AK55" s="122"/>
      <c r="AL55" s="91"/>
      <c r="AM55" s="7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</row>
    <row r="56" ht="12.75" customHeight="1">
      <c r="A56" s="91"/>
      <c r="B56" s="183"/>
      <c r="C56" s="39"/>
      <c r="D56" s="179"/>
      <c r="E56" s="90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85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37"/>
      <c r="AK56" s="122"/>
      <c r="AL56" s="91"/>
      <c r="AM56" s="7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</row>
    <row r="57" ht="12.75" customHeight="1">
      <c r="A57" s="91"/>
      <c r="B57" s="183"/>
      <c r="C57" s="39"/>
      <c r="D57" s="179"/>
      <c r="E57" s="90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85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37"/>
      <c r="AK57" s="122"/>
      <c r="AL57" s="91"/>
      <c r="AM57" s="7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</row>
    <row r="58" ht="12.75" customHeight="1">
      <c r="A58" s="91"/>
      <c r="B58" s="183"/>
      <c r="C58" s="39"/>
      <c r="D58" s="179"/>
      <c r="E58" s="90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85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37"/>
      <c r="AK58" s="122"/>
      <c r="AL58" s="91"/>
      <c r="AM58" s="7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</row>
    <row r="59" ht="12.75" customHeight="1">
      <c r="A59" s="7"/>
      <c r="B59" s="183"/>
      <c r="C59" s="39"/>
      <c r="D59" s="179"/>
      <c r="E59" s="90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7"/>
      <c r="R59" s="178"/>
      <c r="S59" s="178"/>
      <c r="T59" s="178"/>
      <c r="U59" s="185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37"/>
      <c r="AK59" s="122"/>
      <c r="AL59" s="91"/>
      <c r="AM59" s="7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</row>
    <row r="60" ht="12.75" customHeight="1">
      <c r="A60" s="7"/>
      <c r="B60" s="186"/>
      <c r="C60" s="39"/>
      <c r="D60" s="179"/>
      <c r="E60" s="90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87"/>
      <c r="V60" s="122"/>
      <c r="W60" s="122"/>
      <c r="X60" s="122"/>
      <c r="Y60" s="122"/>
      <c r="Z60" s="122"/>
      <c r="AA60" s="122"/>
      <c r="AB60" s="122"/>
      <c r="AC60" s="122"/>
      <c r="AD60" s="122"/>
      <c r="AE60" s="122"/>
      <c r="AF60" s="122"/>
      <c r="AG60" s="122"/>
      <c r="AH60" s="122"/>
      <c r="AI60" s="122"/>
      <c r="AJ60" s="185"/>
      <c r="AK60" s="122"/>
      <c r="AL60" s="91"/>
      <c r="AM60" s="7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</row>
    <row r="61" ht="12.75" customHeight="1">
      <c r="A61" s="7"/>
      <c r="B61" s="183"/>
      <c r="C61" s="39"/>
      <c r="D61" s="179"/>
      <c r="E61" s="90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85"/>
      <c r="V61" s="122"/>
      <c r="W61" s="122"/>
      <c r="X61" s="122"/>
      <c r="Y61" s="122"/>
      <c r="Z61" s="122"/>
      <c r="AA61" s="122"/>
      <c r="AB61" s="122"/>
      <c r="AC61" s="122"/>
      <c r="AD61" s="122"/>
      <c r="AE61" s="122"/>
      <c r="AF61" s="122"/>
      <c r="AG61" s="122"/>
      <c r="AH61" s="122"/>
      <c r="AI61" s="122"/>
      <c r="AJ61" s="137"/>
      <c r="AK61" s="122"/>
      <c r="AL61" s="91"/>
      <c r="AM61" s="7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</row>
    <row r="62" ht="12.75" customHeight="1">
      <c r="A62" s="7"/>
      <c r="B62" s="188"/>
      <c r="C62" s="189"/>
      <c r="D62" s="190"/>
      <c r="E62" s="191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  <c r="S62" s="192"/>
      <c r="T62" s="192"/>
      <c r="U62" s="192"/>
      <c r="V62" s="189"/>
      <c r="W62" s="189"/>
      <c r="X62" s="193"/>
      <c r="Y62" s="6"/>
      <c r="Z62" s="6"/>
      <c r="AA62" s="6"/>
      <c r="AB62" s="6"/>
      <c r="AC62" s="191"/>
      <c r="AD62" s="6"/>
      <c r="AE62" s="6"/>
      <c r="AF62" s="6"/>
      <c r="AG62" s="6"/>
      <c r="AH62" s="6"/>
      <c r="AI62" s="6"/>
      <c r="AJ62" s="190"/>
      <c r="AK62" s="91"/>
      <c r="AL62" s="91"/>
      <c r="AM62" s="7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</row>
    <row r="63" ht="12.75" customHeight="1">
      <c r="A63" s="7"/>
      <c r="B63" s="188"/>
      <c r="C63" s="189"/>
      <c r="D63" s="190"/>
      <c r="E63" s="191"/>
      <c r="F63" s="192"/>
      <c r="G63" s="192"/>
      <c r="H63" s="192"/>
      <c r="I63" s="192"/>
      <c r="J63" s="192"/>
      <c r="K63" s="192"/>
      <c r="L63" s="192"/>
      <c r="M63" s="192"/>
      <c r="N63" s="192"/>
      <c r="O63" s="192"/>
      <c r="P63" s="192"/>
      <c r="Q63" s="192"/>
      <c r="R63" s="192"/>
      <c r="S63" s="192"/>
      <c r="T63" s="192"/>
      <c r="U63" s="192"/>
      <c r="V63" s="189"/>
      <c r="W63" s="189"/>
      <c r="X63" s="193"/>
      <c r="Y63" s="6"/>
      <c r="Z63" s="6"/>
      <c r="AA63" s="6"/>
      <c r="AB63" s="6"/>
      <c r="AC63" s="191"/>
      <c r="AD63" s="6"/>
      <c r="AE63" s="6"/>
      <c r="AF63" s="6"/>
      <c r="AG63" s="6"/>
      <c r="AH63" s="6"/>
      <c r="AI63" s="6"/>
      <c r="AJ63" s="190"/>
      <c r="AK63" s="91"/>
      <c r="AL63" s="91"/>
      <c r="AM63" s="7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</row>
    <row r="64" ht="12.75" customHeight="1">
      <c r="A64" s="7"/>
      <c r="B64" s="188"/>
      <c r="C64" s="189"/>
      <c r="D64" s="190"/>
      <c r="E64" s="191"/>
      <c r="F64" s="192"/>
      <c r="G64" s="192"/>
      <c r="H64" s="192"/>
      <c r="I64" s="192"/>
      <c r="J64" s="192"/>
      <c r="K64" s="192"/>
      <c r="L64" s="192"/>
      <c r="M64" s="192"/>
      <c r="N64" s="192"/>
      <c r="O64" s="192"/>
      <c r="P64" s="192"/>
      <c r="Q64" s="192"/>
      <c r="R64" s="192"/>
      <c r="S64" s="192"/>
      <c r="T64" s="192"/>
      <c r="U64" s="192"/>
      <c r="V64" s="189"/>
      <c r="W64" s="189"/>
      <c r="X64" s="193"/>
      <c r="Y64" s="6"/>
      <c r="Z64" s="6"/>
      <c r="AA64" s="6"/>
      <c r="AB64" s="6"/>
      <c r="AC64" s="191"/>
      <c r="AD64" s="6"/>
      <c r="AE64" s="6"/>
      <c r="AF64" s="6"/>
      <c r="AG64" s="6"/>
      <c r="AH64" s="6"/>
      <c r="AI64" s="6"/>
      <c r="AJ64" s="190"/>
      <c r="AK64" s="91"/>
      <c r="AL64" s="91"/>
      <c r="AM64" s="7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</row>
    <row r="65" ht="12.75" customHeight="1">
      <c r="A65" s="7"/>
      <c r="B65" s="188"/>
      <c r="C65" s="189"/>
      <c r="D65" s="190"/>
      <c r="E65" s="191"/>
      <c r="F65" s="192"/>
      <c r="G65" s="192"/>
      <c r="H65" s="192"/>
      <c r="I65" s="192"/>
      <c r="J65" s="192"/>
      <c r="K65" s="192"/>
      <c r="L65" s="192"/>
      <c r="M65" s="192"/>
      <c r="N65" s="192"/>
      <c r="O65" s="192"/>
      <c r="P65" s="192"/>
      <c r="Q65" s="192"/>
      <c r="R65" s="192"/>
      <c r="S65" s="192"/>
      <c r="T65" s="192"/>
      <c r="U65" s="192"/>
      <c r="V65" s="189"/>
      <c r="W65" s="189"/>
      <c r="X65" s="193"/>
      <c r="Y65" s="6"/>
      <c r="Z65" s="6"/>
      <c r="AA65" s="6"/>
      <c r="AB65" s="6"/>
      <c r="AC65" s="191"/>
      <c r="AD65" s="6"/>
      <c r="AE65" s="6"/>
      <c r="AF65" s="6"/>
      <c r="AG65" s="6"/>
      <c r="AH65" s="6"/>
      <c r="AI65" s="6"/>
      <c r="AJ65" s="190"/>
      <c r="AK65" s="91"/>
      <c r="AL65" s="91"/>
      <c r="AM65" s="7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</row>
    <row r="66" ht="12.75" customHeight="1">
      <c r="A66" s="7"/>
      <c r="B66" s="188"/>
      <c r="C66" s="189"/>
      <c r="D66" s="190"/>
      <c r="E66" s="191"/>
      <c r="F66" s="192"/>
      <c r="G66" s="192"/>
      <c r="H66" s="192"/>
      <c r="I66" s="192"/>
      <c r="J66" s="192"/>
      <c r="K66" s="192"/>
      <c r="L66" s="192"/>
      <c r="M66" s="192"/>
      <c r="N66" s="192"/>
      <c r="O66" s="192"/>
      <c r="P66" s="192"/>
      <c r="Q66" s="192"/>
      <c r="R66" s="192"/>
      <c r="S66" s="192"/>
      <c r="T66" s="192"/>
      <c r="U66" s="192"/>
      <c r="V66" s="189"/>
      <c r="W66" s="189"/>
      <c r="X66" s="193"/>
      <c r="Y66" s="6"/>
      <c r="Z66" s="6"/>
      <c r="AA66" s="6"/>
      <c r="AB66" s="6"/>
      <c r="AC66" s="191"/>
      <c r="AD66" s="6"/>
      <c r="AE66" s="6"/>
      <c r="AF66" s="6"/>
      <c r="AG66" s="6"/>
      <c r="AH66" s="6"/>
      <c r="AI66" s="6"/>
      <c r="AJ66" s="190"/>
      <c r="AK66" s="91"/>
      <c r="AL66" s="91"/>
      <c r="AM66" s="7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</row>
    <row r="67" ht="12.75" customHeight="1">
      <c r="A67" s="7"/>
      <c r="B67" s="188"/>
      <c r="C67" s="189"/>
      <c r="D67" s="190"/>
      <c r="E67" s="191"/>
      <c r="F67" s="192"/>
      <c r="G67" s="192"/>
      <c r="H67" s="192"/>
      <c r="I67" s="192"/>
      <c r="J67" s="192"/>
      <c r="K67" s="192"/>
      <c r="L67" s="192"/>
      <c r="M67" s="192"/>
      <c r="N67" s="192"/>
      <c r="O67" s="192"/>
      <c r="P67" s="192"/>
      <c r="Q67" s="192"/>
      <c r="R67" s="192"/>
      <c r="S67" s="192"/>
      <c r="T67" s="192"/>
      <c r="U67" s="192"/>
      <c r="V67" s="189"/>
      <c r="W67" s="189"/>
      <c r="X67" s="193"/>
      <c r="Y67" s="6"/>
      <c r="Z67" s="6"/>
      <c r="AA67" s="6"/>
      <c r="AB67" s="6"/>
      <c r="AC67" s="191"/>
      <c r="AD67" s="6"/>
      <c r="AE67" s="6"/>
      <c r="AF67" s="6"/>
      <c r="AG67" s="6"/>
      <c r="AH67" s="6"/>
      <c r="AI67" s="6"/>
      <c r="AJ67" s="190"/>
      <c r="AK67" s="91"/>
      <c r="AL67" s="91"/>
      <c r="AM67" s="7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</row>
    <row r="68" ht="12.75" customHeight="1">
      <c r="A68" s="7"/>
      <c r="B68" s="188"/>
      <c r="C68" s="189"/>
      <c r="D68" s="190"/>
      <c r="E68" s="191"/>
      <c r="F68" s="192"/>
      <c r="G68" s="192"/>
      <c r="H68" s="192"/>
      <c r="I68" s="192"/>
      <c r="J68" s="192"/>
      <c r="K68" s="192"/>
      <c r="L68" s="192"/>
      <c r="M68" s="192"/>
      <c r="N68" s="192"/>
      <c r="O68" s="192"/>
      <c r="P68" s="192"/>
      <c r="Q68" s="192"/>
      <c r="R68" s="192"/>
      <c r="S68" s="192"/>
      <c r="T68" s="192"/>
      <c r="U68" s="192"/>
      <c r="V68" s="189"/>
      <c r="W68" s="189"/>
      <c r="X68" s="193"/>
      <c r="Y68" s="6"/>
      <c r="Z68" s="6"/>
      <c r="AA68" s="6"/>
      <c r="AB68" s="6"/>
      <c r="AC68" s="191"/>
      <c r="AD68" s="6"/>
      <c r="AE68" s="6"/>
      <c r="AF68" s="6"/>
      <c r="AG68" s="6"/>
      <c r="AH68" s="6"/>
      <c r="AI68" s="6"/>
      <c r="AJ68" s="190"/>
      <c r="AK68" s="91"/>
      <c r="AL68" s="91"/>
      <c r="AM68" s="7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</row>
    <row r="69" ht="12.75" customHeight="1">
      <c r="A69" s="7"/>
      <c r="B69" s="188"/>
      <c r="C69" s="189"/>
      <c r="D69" s="190"/>
      <c r="E69" s="191"/>
      <c r="F69" s="192"/>
      <c r="G69" s="192"/>
      <c r="H69" s="192"/>
      <c r="I69" s="192"/>
      <c r="J69" s="192"/>
      <c r="K69" s="192"/>
      <c r="L69" s="192"/>
      <c r="M69" s="192"/>
      <c r="N69" s="192"/>
      <c r="O69" s="192"/>
      <c r="P69" s="192"/>
      <c r="Q69" s="192"/>
      <c r="R69" s="192"/>
      <c r="S69" s="192"/>
      <c r="T69" s="192"/>
      <c r="U69" s="192"/>
      <c r="V69" s="189"/>
      <c r="W69" s="189"/>
      <c r="X69" s="193"/>
      <c r="Y69" s="6"/>
      <c r="Z69" s="6"/>
      <c r="AA69" s="6"/>
      <c r="AB69" s="6"/>
      <c r="AC69" s="191"/>
      <c r="AD69" s="6"/>
      <c r="AE69" s="6"/>
      <c r="AF69" s="6"/>
      <c r="AG69" s="6"/>
      <c r="AH69" s="6"/>
      <c r="AI69" s="6"/>
      <c r="AJ69" s="190"/>
      <c r="AK69" s="91"/>
      <c r="AL69" s="91"/>
      <c r="AM69" s="7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</row>
    <row r="70" ht="12.75" customHeight="1">
      <c r="A70" s="7"/>
      <c r="B70" s="188"/>
      <c r="C70" s="189"/>
      <c r="D70" s="190"/>
      <c r="E70" s="191"/>
      <c r="F70" s="192"/>
      <c r="G70" s="192"/>
      <c r="H70" s="192"/>
      <c r="I70" s="192"/>
      <c r="J70" s="192"/>
      <c r="K70" s="192"/>
      <c r="L70" s="192"/>
      <c r="M70" s="192"/>
      <c r="N70" s="192"/>
      <c r="O70" s="192"/>
      <c r="P70" s="192"/>
      <c r="Q70" s="192"/>
      <c r="R70" s="192"/>
      <c r="S70" s="192"/>
      <c r="T70" s="192"/>
      <c r="U70" s="192"/>
      <c r="V70" s="189"/>
      <c r="W70" s="189"/>
      <c r="X70" s="193"/>
      <c r="Y70" s="6"/>
      <c r="Z70" s="6"/>
      <c r="AA70" s="6"/>
      <c r="AB70" s="6"/>
      <c r="AC70" s="191"/>
      <c r="AD70" s="6"/>
      <c r="AE70" s="6"/>
      <c r="AF70" s="6"/>
      <c r="AG70" s="6"/>
      <c r="AH70" s="6"/>
      <c r="AI70" s="6"/>
      <c r="AJ70" s="190"/>
      <c r="AK70" s="91"/>
      <c r="AL70" s="91"/>
      <c r="AM70" s="7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</row>
    <row r="71" ht="12.75" customHeight="1">
      <c r="A71" s="7"/>
      <c r="B71" s="188"/>
      <c r="C71" s="189"/>
      <c r="D71" s="190"/>
      <c r="E71" s="191"/>
      <c r="F71" s="192"/>
      <c r="G71" s="192"/>
      <c r="H71" s="192"/>
      <c r="I71" s="192"/>
      <c r="J71" s="192"/>
      <c r="K71" s="192"/>
      <c r="L71" s="192"/>
      <c r="M71" s="192"/>
      <c r="N71" s="192"/>
      <c r="O71" s="192"/>
      <c r="P71" s="192"/>
      <c r="Q71" s="192"/>
      <c r="R71" s="192"/>
      <c r="S71" s="192"/>
      <c r="T71" s="192"/>
      <c r="U71" s="192"/>
      <c r="V71" s="189"/>
      <c r="W71" s="189"/>
      <c r="X71" s="193"/>
      <c r="Y71" s="6"/>
      <c r="Z71" s="6"/>
      <c r="AA71" s="6"/>
      <c r="AB71" s="6"/>
      <c r="AC71" s="191"/>
      <c r="AD71" s="6"/>
      <c r="AE71" s="6"/>
      <c r="AF71" s="6"/>
      <c r="AG71" s="6"/>
      <c r="AH71" s="6"/>
      <c r="AI71" s="6"/>
      <c r="AJ71" s="190"/>
      <c r="AK71" s="91"/>
      <c r="AL71" s="91"/>
      <c r="AM71" s="7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</row>
    <row r="72" ht="12.75" customHeight="1">
      <c r="A72" s="7"/>
      <c r="B72" s="188"/>
      <c r="C72" s="189"/>
      <c r="D72" s="190"/>
      <c r="E72" s="191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89"/>
      <c r="W72" s="189"/>
      <c r="X72" s="193"/>
      <c r="Y72" s="6"/>
      <c r="Z72" s="6"/>
      <c r="AA72" s="6"/>
      <c r="AB72" s="6"/>
      <c r="AC72" s="191"/>
      <c r="AD72" s="6"/>
      <c r="AE72" s="6"/>
      <c r="AF72" s="6"/>
      <c r="AG72" s="6"/>
      <c r="AH72" s="6"/>
      <c r="AI72" s="6"/>
      <c r="AJ72" s="190"/>
      <c r="AK72" s="91"/>
      <c r="AL72" s="91"/>
      <c r="AM72" s="7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</row>
    <row r="73" ht="12.75" customHeight="1">
      <c r="A73" s="7"/>
      <c r="B73" s="188"/>
      <c r="C73" s="189"/>
      <c r="D73" s="190"/>
      <c r="E73" s="191"/>
      <c r="F73" s="192"/>
      <c r="G73" s="192"/>
      <c r="H73" s="192"/>
      <c r="I73" s="192"/>
      <c r="J73" s="192"/>
      <c r="K73" s="192"/>
      <c r="L73" s="192"/>
      <c r="M73" s="192"/>
      <c r="N73" s="192"/>
      <c r="O73" s="192"/>
      <c r="P73" s="192"/>
      <c r="Q73" s="192"/>
      <c r="R73" s="192"/>
      <c r="S73" s="192"/>
      <c r="T73" s="192"/>
      <c r="U73" s="192"/>
      <c r="V73" s="189"/>
      <c r="W73" s="189"/>
      <c r="X73" s="193"/>
      <c r="Y73" s="6"/>
      <c r="Z73" s="6"/>
      <c r="AA73" s="6"/>
      <c r="AB73" s="6"/>
      <c r="AC73" s="191"/>
      <c r="AD73" s="6"/>
      <c r="AE73" s="6"/>
      <c r="AF73" s="6"/>
      <c r="AG73" s="6"/>
      <c r="AH73" s="6"/>
      <c r="AI73" s="6"/>
      <c r="AJ73" s="190"/>
      <c r="AK73" s="91"/>
      <c r="AL73" s="91"/>
      <c r="AM73" s="7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</row>
    <row r="74" ht="12.75" customHeight="1">
      <c r="A74" s="7"/>
      <c r="B74" s="188"/>
      <c r="C74" s="189"/>
      <c r="D74" s="190"/>
      <c r="E74" s="191"/>
      <c r="F74" s="192"/>
      <c r="G74" s="192"/>
      <c r="H74" s="192"/>
      <c r="I74" s="192"/>
      <c r="J74" s="192"/>
      <c r="K74" s="192"/>
      <c r="L74" s="192"/>
      <c r="M74" s="192"/>
      <c r="N74" s="192"/>
      <c r="O74" s="192"/>
      <c r="P74" s="192"/>
      <c r="Q74" s="192"/>
      <c r="R74" s="192"/>
      <c r="S74" s="192"/>
      <c r="T74" s="192"/>
      <c r="U74" s="192"/>
      <c r="V74" s="189"/>
      <c r="W74" s="189"/>
      <c r="X74" s="193"/>
      <c r="Y74" s="6"/>
      <c r="Z74" s="6"/>
      <c r="AA74" s="6"/>
      <c r="AB74" s="6"/>
      <c r="AC74" s="191"/>
      <c r="AD74" s="6"/>
      <c r="AE74" s="6"/>
      <c r="AF74" s="6"/>
      <c r="AG74" s="6"/>
      <c r="AH74" s="6"/>
      <c r="AI74" s="6"/>
      <c r="AJ74" s="190"/>
      <c r="AK74" s="91"/>
      <c r="AL74" s="91"/>
      <c r="AM74" s="7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</row>
    <row r="75" ht="12.75" customHeight="1">
      <c r="A75" s="7"/>
      <c r="B75" s="188"/>
      <c r="C75" s="189"/>
      <c r="D75" s="190"/>
      <c r="E75" s="191"/>
      <c r="F75" s="192"/>
      <c r="G75" s="192"/>
      <c r="H75" s="192"/>
      <c r="I75" s="192"/>
      <c r="J75" s="192"/>
      <c r="K75" s="192"/>
      <c r="L75" s="192"/>
      <c r="M75" s="192"/>
      <c r="N75" s="192"/>
      <c r="O75" s="192"/>
      <c r="P75" s="192"/>
      <c r="Q75" s="192"/>
      <c r="R75" s="192"/>
      <c r="S75" s="192"/>
      <c r="T75" s="192"/>
      <c r="U75" s="192"/>
      <c r="V75" s="189"/>
      <c r="W75" s="189"/>
      <c r="X75" s="193"/>
      <c r="Y75" s="6"/>
      <c r="Z75" s="6"/>
      <c r="AA75" s="6"/>
      <c r="AB75" s="6"/>
      <c r="AC75" s="191"/>
      <c r="AD75" s="6"/>
      <c r="AE75" s="6"/>
      <c r="AF75" s="6"/>
      <c r="AG75" s="6"/>
      <c r="AH75" s="6"/>
      <c r="AI75" s="6"/>
      <c r="AJ75" s="190"/>
      <c r="AK75" s="91"/>
      <c r="AL75" s="91"/>
      <c r="AM75" s="7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</row>
    <row r="76" ht="12.75" customHeight="1">
      <c r="A76" s="7"/>
      <c r="B76" s="188"/>
      <c r="C76" s="189"/>
      <c r="D76" s="190"/>
      <c r="E76" s="191"/>
      <c r="F76" s="192"/>
      <c r="G76" s="192"/>
      <c r="H76" s="192"/>
      <c r="I76" s="192"/>
      <c r="J76" s="192"/>
      <c r="K76" s="192"/>
      <c r="L76" s="192"/>
      <c r="M76" s="192"/>
      <c r="N76" s="192"/>
      <c r="O76" s="192"/>
      <c r="P76" s="192"/>
      <c r="Q76" s="192"/>
      <c r="R76" s="192"/>
      <c r="S76" s="192"/>
      <c r="T76" s="192"/>
      <c r="U76" s="192"/>
      <c r="V76" s="189"/>
      <c r="W76" s="189"/>
      <c r="X76" s="193"/>
      <c r="Y76" s="6"/>
      <c r="Z76" s="6"/>
      <c r="AA76" s="6"/>
      <c r="AB76" s="6"/>
      <c r="AC76" s="191"/>
      <c r="AD76" s="6"/>
      <c r="AE76" s="6"/>
      <c r="AF76" s="6"/>
      <c r="AG76" s="6"/>
      <c r="AH76" s="6"/>
      <c r="AI76" s="6"/>
      <c r="AJ76" s="190"/>
      <c r="AK76" s="91"/>
      <c r="AL76" s="91"/>
      <c r="AM76" s="7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</row>
    <row r="77" ht="12.75" customHeight="1">
      <c r="A77" s="7"/>
      <c r="B77" s="188"/>
      <c r="C77" s="189"/>
      <c r="D77" s="190"/>
      <c r="E77" s="191"/>
      <c r="F77" s="192"/>
      <c r="G77" s="192"/>
      <c r="H77" s="192"/>
      <c r="I77" s="192"/>
      <c r="J77" s="192"/>
      <c r="K77" s="192"/>
      <c r="L77" s="192"/>
      <c r="M77" s="192"/>
      <c r="N77" s="192"/>
      <c r="O77" s="192"/>
      <c r="P77" s="192"/>
      <c r="Q77" s="192"/>
      <c r="R77" s="192"/>
      <c r="S77" s="192"/>
      <c r="T77" s="192"/>
      <c r="U77" s="192"/>
      <c r="V77" s="189"/>
      <c r="W77" s="189"/>
      <c r="X77" s="193"/>
      <c r="Y77" s="6"/>
      <c r="Z77" s="6"/>
      <c r="AA77" s="6"/>
      <c r="AB77" s="6"/>
      <c r="AC77" s="191"/>
      <c r="AD77" s="6"/>
      <c r="AE77" s="6"/>
      <c r="AF77" s="6"/>
      <c r="AG77" s="6"/>
      <c r="AH77" s="6"/>
      <c r="AI77" s="6"/>
      <c r="AJ77" s="190"/>
      <c r="AK77" s="91"/>
      <c r="AL77" s="91"/>
      <c r="AM77" s="7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</row>
    <row r="78" ht="12.75" customHeight="1">
      <c r="A78" s="7"/>
      <c r="B78" s="188"/>
      <c r="C78" s="189"/>
      <c r="D78" s="190"/>
      <c r="E78" s="191"/>
      <c r="F78" s="192"/>
      <c r="G78" s="192"/>
      <c r="H78" s="192"/>
      <c r="I78" s="192"/>
      <c r="J78" s="192"/>
      <c r="K78" s="192"/>
      <c r="L78" s="192"/>
      <c r="M78" s="192"/>
      <c r="N78" s="192"/>
      <c r="O78" s="192"/>
      <c r="P78" s="192"/>
      <c r="Q78" s="192"/>
      <c r="R78" s="192"/>
      <c r="S78" s="192"/>
      <c r="T78" s="192"/>
      <c r="U78" s="192"/>
      <c r="V78" s="189"/>
      <c r="W78" s="189"/>
      <c r="X78" s="193"/>
      <c r="Y78" s="6"/>
      <c r="Z78" s="6"/>
      <c r="AA78" s="6"/>
      <c r="AB78" s="6"/>
      <c r="AC78" s="191"/>
      <c r="AD78" s="6"/>
      <c r="AE78" s="6"/>
      <c r="AF78" s="6"/>
      <c r="AG78" s="6"/>
      <c r="AH78" s="6"/>
      <c r="AI78" s="6"/>
      <c r="AJ78" s="190"/>
      <c r="AK78" s="91"/>
      <c r="AL78" s="91"/>
      <c r="AM78" s="7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</row>
    <row r="79" ht="12.75" customHeight="1">
      <c r="A79" s="7"/>
      <c r="B79" s="188"/>
      <c r="C79" s="189"/>
      <c r="D79" s="190"/>
      <c r="E79" s="191"/>
      <c r="F79" s="192"/>
      <c r="G79" s="192"/>
      <c r="H79" s="192"/>
      <c r="I79" s="192"/>
      <c r="J79" s="192"/>
      <c r="K79" s="192"/>
      <c r="L79" s="192"/>
      <c r="M79" s="192"/>
      <c r="N79" s="192"/>
      <c r="O79" s="192"/>
      <c r="P79" s="192"/>
      <c r="Q79" s="192"/>
      <c r="R79" s="192"/>
      <c r="S79" s="192"/>
      <c r="T79" s="192"/>
      <c r="U79" s="192"/>
      <c r="V79" s="189"/>
      <c r="W79" s="189"/>
      <c r="X79" s="193"/>
      <c r="Y79" s="6"/>
      <c r="Z79" s="6"/>
      <c r="AA79" s="6"/>
      <c r="AB79" s="6"/>
      <c r="AC79" s="191"/>
      <c r="AD79" s="6"/>
      <c r="AE79" s="6"/>
      <c r="AF79" s="6"/>
      <c r="AG79" s="6"/>
      <c r="AH79" s="6"/>
      <c r="AI79" s="6"/>
      <c r="AJ79" s="190"/>
      <c r="AK79" s="91"/>
      <c r="AL79" s="91"/>
      <c r="AM79" s="7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</row>
    <row r="80" ht="12.75" customHeight="1">
      <c r="A80" s="7"/>
      <c r="B80" s="188"/>
      <c r="C80" s="189"/>
      <c r="D80" s="190"/>
      <c r="E80" s="191"/>
      <c r="F80" s="192"/>
      <c r="G80" s="192"/>
      <c r="H80" s="192"/>
      <c r="I80" s="192"/>
      <c r="J80" s="192"/>
      <c r="K80" s="192"/>
      <c r="L80" s="192"/>
      <c r="M80" s="192"/>
      <c r="N80" s="192"/>
      <c r="O80" s="192"/>
      <c r="P80" s="192"/>
      <c r="Q80" s="192"/>
      <c r="R80" s="192"/>
      <c r="S80" s="192"/>
      <c r="T80" s="192"/>
      <c r="U80" s="192"/>
      <c r="V80" s="189"/>
      <c r="W80" s="189"/>
      <c r="X80" s="193"/>
      <c r="Y80" s="6"/>
      <c r="Z80" s="6"/>
      <c r="AA80" s="6"/>
      <c r="AB80" s="6"/>
      <c r="AC80" s="191"/>
      <c r="AD80" s="6"/>
      <c r="AE80" s="6"/>
      <c r="AF80" s="6"/>
      <c r="AG80" s="6"/>
      <c r="AH80" s="6"/>
      <c r="AI80" s="6"/>
      <c r="AJ80" s="190"/>
      <c r="AK80" s="91"/>
      <c r="AL80" s="91"/>
      <c r="AM80" s="7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</row>
    <row r="81" ht="12.75" customHeight="1">
      <c r="A81" s="7"/>
      <c r="B81" s="188"/>
      <c r="C81" s="189"/>
      <c r="D81" s="190"/>
      <c r="E81" s="191"/>
      <c r="F81" s="192"/>
      <c r="G81" s="192"/>
      <c r="H81" s="192"/>
      <c r="I81" s="192"/>
      <c r="J81" s="192"/>
      <c r="K81" s="192"/>
      <c r="L81" s="192"/>
      <c r="M81" s="192"/>
      <c r="N81" s="192"/>
      <c r="O81" s="192"/>
      <c r="P81" s="192"/>
      <c r="Q81" s="192"/>
      <c r="R81" s="192"/>
      <c r="S81" s="192"/>
      <c r="T81" s="192"/>
      <c r="U81" s="192"/>
      <c r="V81" s="189"/>
      <c r="W81" s="189"/>
      <c r="X81" s="193"/>
      <c r="Y81" s="6"/>
      <c r="Z81" s="6"/>
      <c r="AA81" s="6"/>
      <c r="AB81" s="6"/>
      <c r="AC81" s="191"/>
      <c r="AD81" s="6"/>
      <c r="AE81" s="6"/>
      <c r="AF81" s="6"/>
      <c r="AG81" s="6"/>
      <c r="AH81" s="6"/>
      <c r="AI81" s="6"/>
      <c r="AJ81" s="190"/>
      <c r="AK81" s="91"/>
      <c r="AL81" s="91"/>
      <c r="AM81" s="7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</row>
    <row r="82" ht="12.75" customHeight="1">
      <c r="A82" s="7"/>
      <c r="B82" s="188"/>
      <c r="C82" s="189"/>
      <c r="D82" s="190"/>
      <c r="E82" s="191"/>
      <c r="F82" s="192"/>
      <c r="G82" s="192"/>
      <c r="H82" s="192"/>
      <c r="I82" s="192"/>
      <c r="J82" s="192"/>
      <c r="K82" s="192"/>
      <c r="L82" s="192"/>
      <c r="M82" s="192"/>
      <c r="N82" s="192"/>
      <c r="O82" s="192"/>
      <c r="P82" s="192"/>
      <c r="Q82" s="192"/>
      <c r="R82" s="192"/>
      <c r="S82" s="192"/>
      <c r="T82" s="192"/>
      <c r="U82" s="192"/>
      <c r="V82" s="189"/>
      <c r="W82" s="189"/>
      <c r="X82" s="193"/>
      <c r="Y82" s="6"/>
      <c r="Z82" s="6"/>
      <c r="AA82" s="6"/>
      <c r="AB82" s="6"/>
      <c r="AC82" s="191"/>
      <c r="AD82" s="6"/>
      <c r="AE82" s="6"/>
      <c r="AF82" s="6"/>
      <c r="AG82" s="6"/>
      <c r="AH82" s="6"/>
      <c r="AI82" s="6"/>
      <c r="AJ82" s="190"/>
      <c r="AK82" s="91"/>
      <c r="AL82" s="91"/>
      <c r="AM82" s="7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</row>
    <row r="83" ht="12.75" customHeight="1">
      <c r="A83" s="7"/>
      <c r="B83" s="188"/>
      <c r="C83" s="189"/>
      <c r="D83" s="190"/>
      <c r="E83" s="191"/>
      <c r="F83" s="192"/>
      <c r="G83" s="192"/>
      <c r="H83" s="192"/>
      <c r="I83" s="192"/>
      <c r="J83" s="192"/>
      <c r="K83" s="192"/>
      <c r="L83" s="192"/>
      <c r="M83" s="192"/>
      <c r="N83" s="192"/>
      <c r="O83" s="192"/>
      <c r="P83" s="192"/>
      <c r="Q83" s="192"/>
      <c r="R83" s="192"/>
      <c r="S83" s="192"/>
      <c r="T83" s="192"/>
      <c r="U83" s="192"/>
      <c r="V83" s="189"/>
      <c r="W83" s="189"/>
      <c r="X83" s="193"/>
      <c r="Y83" s="6"/>
      <c r="Z83" s="6"/>
      <c r="AA83" s="6"/>
      <c r="AB83" s="6"/>
      <c r="AC83" s="191"/>
      <c r="AD83" s="6"/>
      <c r="AE83" s="6"/>
      <c r="AF83" s="6"/>
      <c r="AG83" s="6"/>
      <c r="AH83" s="6"/>
      <c r="AI83" s="6"/>
      <c r="AJ83" s="190"/>
      <c r="AK83" s="91"/>
      <c r="AL83" s="91"/>
      <c r="AM83" s="7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</row>
    <row r="84" ht="12.75" customHeight="1">
      <c r="A84" s="7"/>
      <c r="B84" s="188"/>
      <c r="C84" s="189"/>
      <c r="D84" s="190"/>
      <c r="E84" s="191"/>
      <c r="F84" s="192"/>
      <c r="G84" s="192"/>
      <c r="H84" s="192"/>
      <c r="I84" s="192"/>
      <c r="J84" s="192"/>
      <c r="K84" s="192"/>
      <c r="L84" s="192"/>
      <c r="M84" s="192"/>
      <c r="N84" s="192"/>
      <c r="O84" s="192"/>
      <c r="P84" s="192"/>
      <c r="Q84" s="192"/>
      <c r="R84" s="192"/>
      <c r="S84" s="192"/>
      <c r="T84" s="192"/>
      <c r="U84" s="192"/>
      <c r="V84" s="189"/>
      <c r="W84" s="189"/>
      <c r="X84" s="193"/>
      <c r="Y84" s="6"/>
      <c r="Z84" s="6"/>
      <c r="AA84" s="6"/>
      <c r="AB84" s="6"/>
      <c r="AC84" s="191"/>
      <c r="AD84" s="6"/>
      <c r="AE84" s="6"/>
      <c r="AF84" s="6"/>
      <c r="AG84" s="6"/>
      <c r="AH84" s="6"/>
      <c r="AI84" s="6"/>
      <c r="AJ84" s="190"/>
      <c r="AK84" s="91"/>
      <c r="AL84" s="91"/>
      <c r="AM84" s="7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</row>
    <row r="85" ht="12.75" customHeight="1">
      <c r="A85" s="7"/>
      <c r="B85" s="188"/>
      <c r="C85" s="189"/>
      <c r="D85" s="190"/>
      <c r="E85" s="191"/>
      <c r="F85" s="192"/>
      <c r="G85" s="192"/>
      <c r="H85" s="192"/>
      <c r="I85" s="192"/>
      <c r="J85" s="192"/>
      <c r="K85" s="192"/>
      <c r="L85" s="192"/>
      <c r="M85" s="192"/>
      <c r="N85" s="192"/>
      <c r="O85" s="192"/>
      <c r="P85" s="192"/>
      <c r="Q85" s="192"/>
      <c r="R85" s="192"/>
      <c r="S85" s="192"/>
      <c r="T85" s="192"/>
      <c r="U85" s="192"/>
      <c r="V85" s="189"/>
      <c r="W85" s="189"/>
      <c r="X85" s="193"/>
      <c r="Y85" s="6"/>
      <c r="Z85" s="6"/>
      <c r="AA85" s="6"/>
      <c r="AB85" s="6"/>
      <c r="AC85" s="191"/>
      <c r="AD85" s="6"/>
      <c r="AE85" s="6"/>
      <c r="AF85" s="6"/>
      <c r="AG85" s="6"/>
      <c r="AH85" s="6"/>
      <c r="AI85" s="6"/>
      <c r="AJ85" s="190"/>
      <c r="AK85" s="91"/>
      <c r="AL85" s="91"/>
      <c r="AM85" s="7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</row>
    <row r="86" ht="12.75" customHeight="1">
      <c r="A86" s="7"/>
      <c r="B86" s="188"/>
      <c r="C86" s="189"/>
      <c r="D86" s="190"/>
      <c r="E86" s="191"/>
      <c r="F86" s="192"/>
      <c r="G86" s="192"/>
      <c r="H86" s="192"/>
      <c r="I86" s="192"/>
      <c r="J86" s="192"/>
      <c r="K86" s="192"/>
      <c r="L86" s="192"/>
      <c r="M86" s="192"/>
      <c r="N86" s="192"/>
      <c r="O86" s="192"/>
      <c r="P86" s="192"/>
      <c r="Q86" s="192"/>
      <c r="R86" s="192"/>
      <c r="S86" s="192"/>
      <c r="T86" s="192"/>
      <c r="U86" s="192"/>
      <c r="V86" s="189"/>
      <c r="W86" s="189"/>
      <c r="X86" s="193"/>
      <c r="Y86" s="6"/>
      <c r="Z86" s="6"/>
      <c r="AA86" s="6"/>
      <c r="AB86" s="6"/>
      <c r="AC86" s="191"/>
      <c r="AD86" s="6"/>
      <c r="AE86" s="6"/>
      <c r="AF86" s="6"/>
      <c r="AG86" s="6"/>
      <c r="AH86" s="6"/>
      <c r="AI86" s="6"/>
      <c r="AJ86" s="190"/>
      <c r="AK86" s="91"/>
      <c r="AL86" s="91"/>
      <c r="AM86" s="7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</row>
    <row r="87" ht="12.75" customHeight="1">
      <c r="A87" s="7"/>
      <c r="B87" s="188"/>
      <c r="C87" s="189"/>
      <c r="D87" s="190"/>
      <c r="E87" s="191"/>
      <c r="F87" s="192"/>
      <c r="G87" s="192"/>
      <c r="H87" s="192"/>
      <c r="I87" s="192"/>
      <c r="J87" s="192"/>
      <c r="K87" s="192"/>
      <c r="L87" s="192"/>
      <c r="M87" s="192"/>
      <c r="N87" s="192"/>
      <c r="O87" s="192"/>
      <c r="P87" s="192"/>
      <c r="Q87" s="192"/>
      <c r="R87" s="192"/>
      <c r="S87" s="192"/>
      <c r="T87" s="192"/>
      <c r="U87" s="192"/>
      <c r="V87" s="189"/>
      <c r="W87" s="189"/>
      <c r="X87" s="193"/>
      <c r="Y87" s="6"/>
      <c r="Z87" s="6"/>
      <c r="AA87" s="6"/>
      <c r="AB87" s="6"/>
      <c r="AC87" s="191"/>
      <c r="AD87" s="6"/>
      <c r="AE87" s="6"/>
      <c r="AF87" s="6"/>
      <c r="AG87" s="6"/>
      <c r="AH87" s="6"/>
      <c r="AI87" s="6"/>
      <c r="AJ87" s="190"/>
      <c r="AK87" s="91"/>
      <c r="AL87" s="91"/>
      <c r="AM87" s="7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</row>
    <row r="88" ht="12.75" customHeight="1">
      <c r="A88" s="7"/>
      <c r="B88" s="188"/>
      <c r="C88" s="189"/>
      <c r="D88" s="190"/>
      <c r="E88" s="191"/>
      <c r="F88" s="192"/>
      <c r="G88" s="192"/>
      <c r="H88" s="192"/>
      <c r="I88" s="192"/>
      <c r="J88" s="192"/>
      <c r="K88" s="192"/>
      <c r="L88" s="192"/>
      <c r="M88" s="192"/>
      <c r="N88" s="192"/>
      <c r="O88" s="192"/>
      <c r="P88" s="192"/>
      <c r="Q88" s="192"/>
      <c r="R88" s="192"/>
      <c r="S88" s="192"/>
      <c r="T88" s="192"/>
      <c r="U88" s="192"/>
      <c r="V88" s="189"/>
      <c r="W88" s="189"/>
      <c r="X88" s="193"/>
      <c r="Y88" s="6"/>
      <c r="Z88" s="6"/>
      <c r="AA88" s="6"/>
      <c r="AB88" s="6"/>
      <c r="AC88" s="191"/>
      <c r="AD88" s="6"/>
      <c r="AE88" s="6"/>
      <c r="AF88" s="6"/>
      <c r="AG88" s="6"/>
      <c r="AH88" s="6"/>
      <c r="AI88" s="6"/>
      <c r="AJ88" s="190"/>
      <c r="AK88" s="91"/>
      <c r="AL88" s="91"/>
      <c r="AM88" s="7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</row>
    <row r="89" ht="12.75" customHeight="1">
      <c r="A89" s="7"/>
      <c r="B89" s="188"/>
      <c r="C89" s="189"/>
      <c r="D89" s="190"/>
      <c r="E89" s="191"/>
      <c r="F89" s="192"/>
      <c r="G89" s="192"/>
      <c r="H89" s="192"/>
      <c r="I89" s="192"/>
      <c r="J89" s="192"/>
      <c r="K89" s="192"/>
      <c r="L89" s="192"/>
      <c r="M89" s="192"/>
      <c r="N89" s="192"/>
      <c r="O89" s="192"/>
      <c r="P89" s="192"/>
      <c r="Q89" s="192"/>
      <c r="R89" s="192"/>
      <c r="S89" s="192"/>
      <c r="T89" s="192"/>
      <c r="U89" s="192"/>
      <c r="V89" s="189"/>
      <c r="W89" s="189"/>
      <c r="X89" s="193"/>
      <c r="Y89" s="6"/>
      <c r="Z89" s="6"/>
      <c r="AA89" s="6"/>
      <c r="AB89" s="6"/>
      <c r="AC89" s="191"/>
      <c r="AD89" s="6"/>
      <c r="AE89" s="6"/>
      <c r="AF89" s="6"/>
      <c r="AG89" s="6"/>
      <c r="AH89" s="6"/>
      <c r="AI89" s="6"/>
      <c r="AJ89" s="190"/>
      <c r="AK89" s="91"/>
      <c r="AL89" s="91"/>
      <c r="AM89" s="7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</row>
    <row r="90" ht="12.75" customHeight="1">
      <c r="A90" s="7"/>
      <c r="B90" s="188"/>
      <c r="C90" s="189"/>
      <c r="D90" s="190"/>
      <c r="E90" s="191"/>
      <c r="F90" s="192"/>
      <c r="G90" s="192"/>
      <c r="H90" s="192"/>
      <c r="I90" s="192"/>
      <c r="J90" s="192"/>
      <c r="K90" s="192"/>
      <c r="L90" s="192"/>
      <c r="M90" s="192"/>
      <c r="N90" s="192"/>
      <c r="O90" s="192"/>
      <c r="P90" s="192"/>
      <c r="Q90" s="192"/>
      <c r="R90" s="192"/>
      <c r="S90" s="192"/>
      <c r="T90" s="192"/>
      <c r="U90" s="192"/>
      <c r="V90" s="189"/>
      <c r="W90" s="189"/>
      <c r="X90" s="193"/>
      <c r="Y90" s="6"/>
      <c r="Z90" s="6"/>
      <c r="AA90" s="6"/>
      <c r="AB90" s="6"/>
      <c r="AC90" s="191"/>
      <c r="AD90" s="6"/>
      <c r="AE90" s="6"/>
      <c r="AF90" s="6"/>
      <c r="AG90" s="6"/>
      <c r="AH90" s="6"/>
      <c r="AI90" s="6"/>
      <c r="AJ90" s="190"/>
      <c r="AK90" s="91"/>
      <c r="AL90" s="91"/>
      <c r="AM90" s="7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</row>
    <row r="91" ht="12.75" customHeight="1">
      <c r="A91" s="7"/>
      <c r="B91" s="188"/>
      <c r="C91" s="189"/>
      <c r="D91" s="190"/>
      <c r="E91" s="191"/>
      <c r="F91" s="192"/>
      <c r="G91" s="192"/>
      <c r="H91" s="192"/>
      <c r="I91" s="192"/>
      <c r="J91" s="192"/>
      <c r="K91" s="192"/>
      <c r="L91" s="192"/>
      <c r="M91" s="192"/>
      <c r="N91" s="192"/>
      <c r="O91" s="192"/>
      <c r="P91" s="192"/>
      <c r="Q91" s="192"/>
      <c r="R91" s="192"/>
      <c r="S91" s="192"/>
      <c r="T91" s="192"/>
      <c r="U91" s="192"/>
      <c r="V91" s="189"/>
      <c r="W91" s="189"/>
      <c r="X91" s="193"/>
      <c r="Y91" s="6"/>
      <c r="Z91" s="6"/>
      <c r="AA91" s="6"/>
      <c r="AB91" s="6"/>
      <c r="AC91" s="191"/>
      <c r="AD91" s="6"/>
      <c r="AE91" s="6"/>
      <c r="AF91" s="6"/>
      <c r="AG91" s="6"/>
      <c r="AH91" s="6"/>
      <c r="AI91" s="6"/>
      <c r="AJ91" s="190"/>
      <c r="AK91" s="91"/>
      <c r="AL91" s="91"/>
      <c r="AM91" s="7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</row>
    <row r="92" ht="12.75" customHeight="1">
      <c r="A92" s="7"/>
      <c r="B92" s="188"/>
      <c r="C92" s="189"/>
      <c r="D92" s="190"/>
      <c r="E92" s="191"/>
      <c r="F92" s="192"/>
      <c r="G92" s="192"/>
      <c r="H92" s="192"/>
      <c r="I92" s="192"/>
      <c r="J92" s="192"/>
      <c r="K92" s="192"/>
      <c r="L92" s="192"/>
      <c r="M92" s="192"/>
      <c r="N92" s="192"/>
      <c r="O92" s="192"/>
      <c r="P92" s="192"/>
      <c r="Q92" s="192"/>
      <c r="R92" s="192"/>
      <c r="S92" s="192"/>
      <c r="T92" s="192"/>
      <c r="U92" s="192"/>
      <c r="V92" s="189"/>
      <c r="W92" s="189"/>
      <c r="X92" s="193"/>
      <c r="Y92" s="6"/>
      <c r="Z92" s="6"/>
      <c r="AA92" s="6"/>
      <c r="AB92" s="6"/>
      <c r="AC92" s="191"/>
      <c r="AD92" s="6"/>
      <c r="AE92" s="6"/>
      <c r="AF92" s="6"/>
      <c r="AG92" s="6"/>
      <c r="AH92" s="6"/>
      <c r="AI92" s="6"/>
      <c r="AJ92" s="190"/>
      <c r="AK92" s="91"/>
      <c r="AL92" s="91"/>
      <c r="AM92" s="7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</row>
    <row r="93" ht="12.75" customHeight="1">
      <c r="A93" s="7"/>
      <c r="B93" s="188"/>
      <c r="C93" s="189"/>
      <c r="D93" s="190"/>
      <c r="E93" s="191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92"/>
      <c r="Q93" s="192"/>
      <c r="R93" s="192"/>
      <c r="S93" s="192"/>
      <c r="T93" s="192"/>
      <c r="U93" s="192"/>
      <c r="V93" s="189"/>
      <c r="W93" s="189"/>
      <c r="X93" s="193"/>
      <c r="Y93" s="6"/>
      <c r="Z93" s="6"/>
      <c r="AA93" s="6"/>
      <c r="AB93" s="6"/>
      <c r="AC93" s="191"/>
      <c r="AD93" s="6"/>
      <c r="AE93" s="6"/>
      <c r="AF93" s="6"/>
      <c r="AG93" s="6"/>
      <c r="AH93" s="6"/>
      <c r="AI93" s="6"/>
      <c r="AJ93" s="190"/>
      <c r="AK93" s="91"/>
      <c r="AL93" s="91"/>
      <c r="AM93" s="7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</row>
    <row r="94" ht="12.75" customHeight="1">
      <c r="A94" s="7"/>
      <c r="B94" s="188"/>
      <c r="C94" s="189"/>
      <c r="D94" s="190"/>
      <c r="E94" s="191"/>
      <c r="F94" s="192"/>
      <c r="G94" s="192"/>
      <c r="H94" s="192"/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192"/>
      <c r="U94" s="192"/>
      <c r="V94" s="189"/>
      <c r="W94" s="189"/>
      <c r="X94" s="193"/>
      <c r="Y94" s="6"/>
      <c r="Z94" s="6"/>
      <c r="AA94" s="6"/>
      <c r="AB94" s="6"/>
      <c r="AC94" s="191"/>
      <c r="AD94" s="6"/>
      <c r="AE94" s="6"/>
      <c r="AF94" s="6"/>
      <c r="AG94" s="6"/>
      <c r="AH94" s="6"/>
      <c r="AI94" s="6"/>
      <c r="AJ94" s="190"/>
      <c r="AK94" s="91"/>
      <c r="AL94" s="91"/>
      <c r="AM94" s="7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</row>
    <row r="95" ht="12.75" customHeight="1">
      <c r="A95" s="7"/>
      <c r="B95" s="188"/>
      <c r="C95" s="189"/>
      <c r="D95" s="190"/>
      <c r="E95" s="191"/>
      <c r="F95" s="192"/>
      <c r="G95" s="192"/>
      <c r="H95" s="192"/>
      <c r="I95" s="192"/>
      <c r="J95" s="192"/>
      <c r="K95" s="192"/>
      <c r="L95" s="192"/>
      <c r="M95" s="192"/>
      <c r="N95" s="192"/>
      <c r="O95" s="192"/>
      <c r="P95" s="192"/>
      <c r="Q95" s="192"/>
      <c r="R95" s="192"/>
      <c r="S95" s="192"/>
      <c r="T95" s="192"/>
      <c r="U95" s="192"/>
      <c r="V95" s="189"/>
      <c r="W95" s="189"/>
      <c r="X95" s="193"/>
      <c r="Y95" s="6"/>
      <c r="Z95" s="6"/>
      <c r="AA95" s="6"/>
      <c r="AB95" s="6"/>
      <c r="AC95" s="191"/>
      <c r="AD95" s="6"/>
      <c r="AE95" s="6"/>
      <c r="AF95" s="6"/>
      <c r="AG95" s="6"/>
      <c r="AH95" s="6"/>
      <c r="AI95" s="6"/>
      <c r="AJ95" s="190"/>
      <c r="AK95" s="91"/>
      <c r="AL95" s="91"/>
      <c r="AM95" s="7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</row>
    <row r="96" ht="12.75" customHeight="1">
      <c r="A96" s="7"/>
      <c r="B96" s="188"/>
      <c r="C96" s="189"/>
      <c r="D96" s="190"/>
      <c r="E96" s="191"/>
      <c r="F96" s="192"/>
      <c r="G96" s="192"/>
      <c r="H96" s="192"/>
      <c r="I96" s="192"/>
      <c r="J96" s="192"/>
      <c r="K96" s="192"/>
      <c r="L96" s="192"/>
      <c r="M96" s="192"/>
      <c r="N96" s="192"/>
      <c r="O96" s="192"/>
      <c r="P96" s="192"/>
      <c r="Q96" s="192"/>
      <c r="R96" s="192"/>
      <c r="S96" s="192"/>
      <c r="T96" s="192"/>
      <c r="U96" s="192"/>
      <c r="V96" s="189"/>
      <c r="W96" s="189"/>
      <c r="X96" s="193"/>
      <c r="Y96" s="6"/>
      <c r="Z96" s="6"/>
      <c r="AA96" s="6"/>
      <c r="AB96" s="6"/>
      <c r="AC96" s="191"/>
      <c r="AD96" s="6"/>
      <c r="AE96" s="6"/>
      <c r="AF96" s="6"/>
      <c r="AG96" s="6"/>
      <c r="AH96" s="6"/>
      <c r="AI96" s="6"/>
      <c r="AJ96" s="190"/>
      <c r="AK96" s="91"/>
      <c r="AL96" s="91"/>
      <c r="AM96" s="7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</row>
    <row r="97" ht="12.75" customHeight="1">
      <c r="A97" s="7"/>
      <c r="B97" s="188"/>
      <c r="C97" s="189"/>
      <c r="D97" s="190"/>
      <c r="E97" s="191"/>
      <c r="F97" s="192"/>
      <c r="G97" s="192"/>
      <c r="H97" s="192"/>
      <c r="I97" s="192"/>
      <c r="J97" s="192"/>
      <c r="K97" s="192"/>
      <c r="L97" s="192"/>
      <c r="M97" s="192"/>
      <c r="N97" s="192"/>
      <c r="O97" s="192"/>
      <c r="P97" s="192"/>
      <c r="Q97" s="192"/>
      <c r="R97" s="192"/>
      <c r="S97" s="192"/>
      <c r="T97" s="192"/>
      <c r="U97" s="192"/>
      <c r="V97" s="189"/>
      <c r="W97" s="189"/>
      <c r="X97" s="193"/>
      <c r="Y97" s="6"/>
      <c r="Z97" s="6"/>
      <c r="AA97" s="6"/>
      <c r="AB97" s="6"/>
      <c r="AC97" s="191"/>
      <c r="AD97" s="6"/>
      <c r="AE97" s="6"/>
      <c r="AF97" s="6"/>
      <c r="AG97" s="6"/>
      <c r="AH97" s="6"/>
      <c r="AI97" s="6"/>
      <c r="AJ97" s="190"/>
      <c r="AK97" s="91"/>
      <c r="AL97" s="91"/>
      <c r="AM97" s="7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</row>
    <row r="98" ht="12.75" customHeight="1">
      <c r="A98" s="7"/>
      <c r="B98" s="188"/>
      <c r="C98" s="189"/>
      <c r="D98" s="190"/>
      <c r="E98" s="191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2"/>
      <c r="R98" s="192"/>
      <c r="S98" s="192"/>
      <c r="T98" s="192"/>
      <c r="U98" s="192"/>
      <c r="V98" s="189"/>
      <c r="W98" s="189"/>
      <c r="X98" s="193"/>
      <c r="Y98" s="6"/>
      <c r="Z98" s="6"/>
      <c r="AA98" s="6"/>
      <c r="AB98" s="6"/>
      <c r="AC98" s="191"/>
      <c r="AD98" s="6"/>
      <c r="AE98" s="6"/>
      <c r="AF98" s="6"/>
      <c r="AG98" s="6"/>
      <c r="AH98" s="6"/>
      <c r="AI98" s="6"/>
      <c r="AJ98" s="190"/>
      <c r="AK98" s="91"/>
      <c r="AL98" s="91"/>
      <c r="AM98" s="7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</row>
    <row r="99" ht="12.75" customHeight="1">
      <c r="A99" s="7"/>
      <c r="B99" s="188"/>
      <c r="C99" s="189"/>
      <c r="D99" s="190"/>
      <c r="E99" s="191"/>
      <c r="F99" s="192"/>
      <c r="G99" s="192"/>
      <c r="H99" s="192"/>
      <c r="I99" s="192"/>
      <c r="J99" s="192"/>
      <c r="K99" s="192"/>
      <c r="L99" s="192"/>
      <c r="M99" s="192"/>
      <c r="N99" s="192"/>
      <c r="O99" s="192"/>
      <c r="P99" s="192"/>
      <c r="Q99" s="192"/>
      <c r="R99" s="192"/>
      <c r="S99" s="192"/>
      <c r="T99" s="192"/>
      <c r="U99" s="192"/>
      <c r="V99" s="189"/>
      <c r="W99" s="189"/>
      <c r="X99" s="193"/>
      <c r="Y99" s="6"/>
      <c r="Z99" s="6"/>
      <c r="AA99" s="6"/>
      <c r="AB99" s="6"/>
      <c r="AC99" s="191"/>
      <c r="AD99" s="6"/>
      <c r="AE99" s="6"/>
      <c r="AF99" s="6"/>
      <c r="AG99" s="6"/>
      <c r="AH99" s="6"/>
      <c r="AI99" s="6"/>
      <c r="AJ99" s="190"/>
      <c r="AK99" s="91"/>
      <c r="AL99" s="91"/>
      <c r="AM99" s="7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</row>
    <row r="100" ht="12.75" customHeight="1">
      <c r="A100" s="7"/>
      <c r="B100" s="188"/>
      <c r="C100" s="189"/>
      <c r="D100" s="190"/>
      <c r="E100" s="191"/>
      <c r="F100" s="192"/>
      <c r="G100" s="192"/>
      <c r="H100" s="192"/>
      <c r="I100" s="192"/>
      <c r="J100" s="192"/>
      <c r="K100" s="192"/>
      <c r="L100" s="192"/>
      <c r="M100" s="192"/>
      <c r="N100" s="192"/>
      <c r="O100" s="192"/>
      <c r="P100" s="192"/>
      <c r="Q100" s="192"/>
      <c r="R100" s="192"/>
      <c r="S100" s="192"/>
      <c r="T100" s="192"/>
      <c r="U100" s="192"/>
      <c r="V100" s="189"/>
      <c r="W100" s="189"/>
      <c r="X100" s="193"/>
      <c r="Y100" s="6"/>
      <c r="Z100" s="6"/>
      <c r="AA100" s="6"/>
      <c r="AB100" s="6"/>
      <c r="AC100" s="191"/>
      <c r="AD100" s="6"/>
      <c r="AE100" s="6"/>
      <c r="AF100" s="6"/>
      <c r="AG100" s="6"/>
      <c r="AH100" s="6"/>
      <c r="AI100" s="6"/>
      <c r="AJ100" s="190"/>
      <c r="AK100" s="91"/>
      <c r="AL100" s="91"/>
      <c r="AM100" s="7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</row>
    <row r="101" ht="12.75" customHeight="1">
      <c r="A101" s="7"/>
      <c r="B101" s="188"/>
      <c r="C101" s="189"/>
      <c r="D101" s="190"/>
      <c r="E101" s="191"/>
      <c r="F101" s="192"/>
      <c r="G101" s="192"/>
      <c r="H101" s="192"/>
      <c r="I101" s="192"/>
      <c r="J101" s="192"/>
      <c r="K101" s="192"/>
      <c r="L101" s="192"/>
      <c r="M101" s="192"/>
      <c r="N101" s="192"/>
      <c r="O101" s="192"/>
      <c r="P101" s="192"/>
      <c r="Q101" s="192"/>
      <c r="R101" s="192"/>
      <c r="S101" s="192"/>
      <c r="T101" s="192"/>
      <c r="U101" s="192"/>
      <c r="V101" s="189"/>
      <c r="W101" s="189"/>
      <c r="X101" s="193"/>
      <c r="Y101" s="6"/>
      <c r="Z101" s="6"/>
      <c r="AA101" s="6"/>
      <c r="AB101" s="6"/>
      <c r="AC101" s="191"/>
      <c r="AD101" s="6"/>
      <c r="AE101" s="6"/>
      <c r="AF101" s="6"/>
      <c r="AG101" s="6"/>
      <c r="AH101" s="6"/>
      <c r="AI101" s="6"/>
      <c r="AJ101" s="190"/>
      <c r="AK101" s="91"/>
      <c r="AL101" s="91"/>
      <c r="AM101" s="7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</row>
    <row r="102" ht="12.75" customHeight="1">
      <c r="A102" s="7"/>
      <c r="B102" s="188"/>
      <c r="C102" s="189"/>
      <c r="D102" s="190"/>
      <c r="E102" s="191"/>
      <c r="F102" s="192"/>
      <c r="G102" s="192"/>
      <c r="H102" s="192"/>
      <c r="I102" s="192"/>
      <c r="J102" s="192"/>
      <c r="K102" s="192"/>
      <c r="L102" s="192"/>
      <c r="M102" s="192"/>
      <c r="N102" s="192"/>
      <c r="O102" s="192"/>
      <c r="P102" s="192"/>
      <c r="Q102" s="192"/>
      <c r="R102" s="192"/>
      <c r="S102" s="192"/>
      <c r="T102" s="192"/>
      <c r="U102" s="192"/>
      <c r="V102" s="189"/>
      <c r="W102" s="189"/>
      <c r="X102" s="193"/>
      <c r="Y102" s="6"/>
      <c r="Z102" s="6"/>
      <c r="AA102" s="6"/>
      <c r="AB102" s="6"/>
      <c r="AC102" s="191"/>
      <c r="AD102" s="6"/>
      <c r="AE102" s="6"/>
      <c r="AF102" s="6"/>
      <c r="AG102" s="6"/>
      <c r="AH102" s="6"/>
      <c r="AI102" s="6"/>
      <c r="AJ102" s="190"/>
      <c r="AK102" s="91"/>
      <c r="AL102" s="91"/>
      <c r="AM102" s="7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</row>
    <row r="103" ht="12.75" customHeight="1">
      <c r="A103" s="7"/>
      <c r="B103" s="188"/>
      <c r="C103" s="189"/>
      <c r="D103" s="190"/>
      <c r="E103" s="191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U103" s="192"/>
      <c r="V103" s="189"/>
      <c r="W103" s="189"/>
      <c r="X103" s="193"/>
      <c r="Y103" s="6"/>
      <c r="Z103" s="6"/>
      <c r="AA103" s="6"/>
      <c r="AB103" s="6"/>
      <c r="AC103" s="191"/>
      <c r="AD103" s="6"/>
      <c r="AE103" s="6"/>
      <c r="AF103" s="6"/>
      <c r="AG103" s="6"/>
      <c r="AH103" s="6"/>
      <c r="AI103" s="6"/>
      <c r="AJ103" s="190"/>
      <c r="AK103" s="91"/>
      <c r="AL103" s="91"/>
      <c r="AM103" s="7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</row>
    <row r="104" ht="15.75" customHeight="1">
      <c r="A104" s="7"/>
      <c r="B104" s="188"/>
      <c r="C104" s="189"/>
      <c r="D104" s="190"/>
      <c r="E104" s="191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2"/>
      <c r="Q104" s="192"/>
      <c r="R104" s="192"/>
      <c r="S104" s="192"/>
      <c r="T104" s="192"/>
      <c r="U104" s="192"/>
      <c r="V104" s="189"/>
      <c r="W104" s="189"/>
      <c r="X104" s="193"/>
      <c r="Y104" s="6"/>
      <c r="Z104" s="6"/>
      <c r="AA104" s="6"/>
      <c r="AB104" s="6"/>
      <c r="AC104" s="191"/>
      <c r="AD104" s="6"/>
      <c r="AE104" s="6"/>
      <c r="AF104" s="6"/>
      <c r="AG104" s="6"/>
      <c r="AH104" s="6"/>
      <c r="AI104" s="6"/>
      <c r="AJ104" s="190"/>
      <c r="AK104" s="91"/>
      <c r="AL104" s="91"/>
      <c r="AM104" s="91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</row>
    <row r="105" ht="15.75" customHeight="1">
      <c r="A105" s="7"/>
      <c r="B105" s="188"/>
      <c r="C105" s="189"/>
      <c r="D105" s="190"/>
      <c r="E105" s="191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U105" s="192"/>
      <c r="V105" s="189"/>
      <c r="W105" s="189"/>
      <c r="X105" s="193"/>
      <c r="Y105" s="6"/>
      <c r="Z105" s="6"/>
      <c r="AA105" s="6"/>
      <c r="AB105" s="6"/>
      <c r="AC105" s="191"/>
      <c r="AD105" s="6"/>
      <c r="AE105" s="6"/>
      <c r="AF105" s="6"/>
      <c r="AG105" s="6"/>
      <c r="AH105" s="6"/>
      <c r="AI105" s="6"/>
      <c r="AJ105" s="190"/>
      <c r="AK105" s="91"/>
      <c r="AL105" s="91"/>
      <c r="AM105" s="91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</row>
    <row r="106" ht="15.75" customHeight="1">
      <c r="A106" s="7"/>
      <c r="B106" s="188"/>
      <c r="C106" s="189"/>
      <c r="D106" s="190"/>
      <c r="E106" s="191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89"/>
      <c r="W106" s="189"/>
      <c r="X106" s="193"/>
      <c r="Y106" s="6"/>
      <c r="Z106" s="6"/>
      <c r="AA106" s="6"/>
      <c r="AB106" s="6"/>
      <c r="AC106" s="191"/>
      <c r="AD106" s="6"/>
      <c r="AE106" s="6"/>
      <c r="AF106" s="6"/>
      <c r="AG106" s="6"/>
      <c r="AH106" s="6"/>
      <c r="AI106" s="6"/>
      <c r="AJ106" s="190"/>
      <c r="AK106" s="91"/>
      <c r="AL106" s="91"/>
      <c r="AM106" s="195"/>
      <c r="AN106" s="196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</row>
    <row r="107" ht="15.75" customHeight="1">
      <c r="A107" s="7"/>
      <c r="B107" s="188"/>
      <c r="C107" s="189"/>
      <c r="D107" s="190"/>
      <c r="E107" s="191"/>
      <c r="F107" s="192"/>
      <c r="G107" s="192"/>
      <c r="H107" s="192"/>
      <c r="I107" s="192"/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192"/>
      <c r="U107" s="192"/>
      <c r="V107" s="189"/>
      <c r="W107" s="189"/>
      <c r="X107" s="193"/>
      <c r="Y107" s="6"/>
      <c r="Z107" s="6"/>
      <c r="AA107" s="6"/>
      <c r="AB107" s="6"/>
      <c r="AC107" s="191"/>
      <c r="AD107" s="6"/>
      <c r="AE107" s="6"/>
      <c r="AF107" s="6"/>
      <c r="AG107" s="6"/>
      <c r="AH107" s="6"/>
      <c r="AI107" s="6"/>
      <c r="AJ107" s="190"/>
      <c r="AK107" s="91"/>
      <c r="AL107" s="91"/>
      <c r="AM107" s="91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</row>
    <row r="108" ht="15.75" customHeight="1">
      <c r="A108" s="7"/>
      <c r="B108" s="188"/>
      <c r="C108" s="189"/>
      <c r="D108" s="190"/>
      <c r="E108" s="191"/>
      <c r="F108" s="192"/>
      <c r="G108" s="192"/>
      <c r="H108" s="192"/>
      <c r="I108" s="192"/>
      <c r="J108" s="192"/>
      <c r="K108" s="192"/>
      <c r="L108" s="192"/>
      <c r="M108" s="192"/>
      <c r="N108" s="192"/>
      <c r="O108" s="192"/>
      <c r="P108" s="192"/>
      <c r="Q108" s="192"/>
      <c r="R108" s="192"/>
      <c r="S108" s="192"/>
      <c r="T108" s="192"/>
      <c r="U108" s="192"/>
      <c r="V108" s="189"/>
      <c r="W108" s="189"/>
      <c r="X108" s="193"/>
      <c r="Y108" s="6"/>
      <c r="Z108" s="6"/>
      <c r="AA108" s="6"/>
      <c r="AB108" s="6"/>
      <c r="AC108" s="191"/>
      <c r="AD108" s="6"/>
      <c r="AE108" s="6"/>
      <c r="AF108" s="6"/>
      <c r="AG108" s="6"/>
      <c r="AH108" s="6"/>
      <c r="AI108" s="6"/>
      <c r="AJ108" s="190"/>
      <c r="AK108" s="91"/>
      <c r="AL108" s="91"/>
      <c r="AM108" s="91"/>
      <c r="AN108" s="122"/>
      <c r="AO108" s="122"/>
      <c r="AP108" s="122"/>
      <c r="AQ108" s="122"/>
      <c r="AR108" s="122"/>
      <c r="AS108" s="122"/>
      <c r="AT108" s="122"/>
      <c r="AU108" s="122"/>
      <c r="AV108" s="122"/>
      <c r="AW108" s="122"/>
      <c r="AX108" s="122"/>
      <c r="AY108" s="122"/>
      <c r="AZ108" s="122"/>
      <c r="BA108" s="122"/>
      <c r="BB108" s="122"/>
      <c r="BC108" s="122"/>
      <c r="BD108" s="122"/>
    </row>
    <row r="109" ht="15.75" customHeight="1">
      <c r="A109" s="7"/>
      <c r="B109" s="188"/>
      <c r="C109" s="189"/>
      <c r="D109" s="190"/>
      <c r="E109" s="191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89"/>
      <c r="W109" s="189"/>
      <c r="X109" s="193"/>
      <c r="Y109" s="6"/>
      <c r="Z109" s="6"/>
      <c r="AA109" s="6"/>
      <c r="AB109" s="6"/>
      <c r="AC109" s="191"/>
      <c r="AD109" s="6"/>
      <c r="AE109" s="6"/>
      <c r="AF109" s="6"/>
      <c r="AG109" s="6"/>
      <c r="AH109" s="6"/>
      <c r="AI109" s="6"/>
      <c r="AJ109" s="190"/>
      <c r="AK109" s="91"/>
      <c r="AL109" s="91"/>
      <c r="AM109" s="91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</row>
    <row r="110" ht="15.75" customHeight="1">
      <c r="A110" s="7"/>
      <c r="B110" s="188"/>
      <c r="C110" s="189"/>
      <c r="D110" s="190"/>
      <c r="E110" s="191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2"/>
      <c r="Q110" s="192"/>
      <c r="R110" s="192"/>
      <c r="S110" s="192"/>
      <c r="T110" s="192"/>
      <c r="U110" s="192"/>
      <c r="V110" s="189"/>
      <c r="W110" s="189"/>
      <c r="X110" s="193"/>
      <c r="Y110" s="6"/>
      <c r="Z110" s="6"/>
      <c r="AA110" s="6"/>
      <c r="AB110" s="6"/>
      <c r="AC110" s="191"/>
      <c r="AD110" s="6"/>
      <c r="AE110" s="6"/>
      <c r="AF110" s="6"/>
      <c r="AG110" s="6"/>
      <c r="AH110" s="6"/>
      <c r="AI110" s="6"/>
      <c r="AJ110" s="190"/>
      <c r="AK110" s="91"/>
      <c r="AL110" s="91"/>
      <c r="AM110" s="91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</row>
    <row r="111" ht="15.75" customHeight="1">
      <c r="A111" s="7"/>
      <c r="B111" s="188"/>
      <c r="C111" s="189"/>
      <c r="D111" s="190"/>
      <c r="E111" s="191"/>
      <c r="F111" s="192"/>
      <c r="G111" s="192"/>
      <c r="H111" s="192"/>
      <c r="I111" s="192"/>
      <c r="J111" s="192"/>
      <c r="K111" s="192"/>
      <c r="L111" s="192"/>
      <c r="M111" s="192"/>
      <c r="N111" s="192"/>
      <c r="O111" s="192"/>
      <c r="P111" s="192"/>
      <c r="Q111" s="192"/>
      <c r="R111" s="192"/>
      <c r="S111" s="192"/>
      <c r="T111" s="192"/>
      <c r="U111" s="192"/>
      <c r="V111" s="189"/>
      <c r="W111" s="189"/>
      <c r="X111" s="193"/>
      <c r="Y111" s="6"/>
      <c r="Z111" s="6"/>
      <c r="AA111" s="6"/>
      <c r="AB111" s="6"/>
      <c r="AC111" s="191"/>
      <c r="AD111" s="6"/>
      <c r="AE111" s="6"/>
      <c r="AF111" s="6"/>
      <c r="AG111" s="6"/>
      <c r="AH111" s="6"/>
      <c r="AI111" s="6"/>
      <c r="AJ111" s="190"/>
      <c r="AK111" s="91"/>
      <c r="AL111" s="91"/>
      <c r="AM111" s="91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</row>
    <row r="112" ht="15.75" customHeight="1">
      <c r="A112" s="7"/>
      <c r="B112" s="188"/>
      <c r="C112" s="189"/>
      <c r="D112" s="190"/>
      <c r="E112" s="191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  <c r="Q112" s="192"/>
      <c r="R112" s="192"/>
      <c r="S112" s="192"/>
      <c r="T112" s="192"/>
      <c r="U112" s="192"/>
      <c r="V112" s="189"/>
      <c r="W112" s="189"/>
      <c r="X112" s="193"/>
      <c r="Y112" s="6"/>
      <c r="Z112" s="6"/>
      <c r="AA112" s="6"/>
      <c r="AB112" s="6"/>
      <c r="AC112" s="191"/>
      <c r="AD112" s="6"/>
      <c r="AE112" s="6"/>
      <c r="AF112" s="6"/>
      <c r="AG112" s="6"/>
      <c r="AH112" s="6"/>
      <c r="AI112" s="6"/>
      <c r="AJ112" s="190"/>
      <c r="AK112" s="91"/>
      <c r="AL112" s="91"/>
      <c r="AM112" s="91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</row>
    <row r="113" ht="15.75" customHeight="1">
      <c r="A113" s="7"/>
      <c r="B113" s="188"/>
      <c r="C113" s="189"/>
      <c r="D113" s="190"/>
      <c r="E113" s="191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  <c r="Q113" s="192"/>
      <c r="R113" s="192"/>
      <c r="S113" s="192"/>
      <c r="T113" s="192"/>
      <c r="U113" s="192"/>
      <c r="V113" s="189"/>
      <c r="W113" s="189"/>
      <c r="X113" s="193"/>
      <c r="Y113" s="6"/>
      <c r="Z113" s="6"/>
      <c r="AA113" s="6"/>
      <c r="AB113" s="6"/>
      <c r="AC113" s="191"/>
      <c r="AD113" s="6"/>
      <c r="AE113" s="6"/>
      <c r="AF113" s="6"/>
      <c r="AG113" s="6"/>
      <c r="AH113" s="6"/>
      <c r="AI113" s="6"/>
      <c r="AJ113" s="190"/>
      <c r="AK113" s="91"/>
      <c r="AL113" s="91"/>
      <c r="AM113" s="91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</row>
    <row r="114" ht="15.75" customHeight="1">
      <c r="A114" s="7"/>
      <c r="B114" s="188"/>
      <c r="C114" s="189"/>
      <c r="D114" s="190"/>
      <c r="E114" s="191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  <c r="Q114" s="192"/>
      <c r="R114" s="192"/>
      <c r="S114" s="192"/>
      <c r="T114" s="192"/>
      <c r="U114" s="192"/>
      <c r="V114" s="189"/>
      <c r="W114" s="189"/>
      <c r="X114" s="193"/>
      <c r="Y114" s="6"/>
      <c r="Z114" s="6"/>
      <c r="AA114" s="6"/>
      <c r="AB114" s="6"/>
      <c r="AC114" s="191"/>
      <c r="AD114" s="6"/>
      <c r="AE114" s="6"/>
      <c r="AF114" s="6"/>
      <c r="AG114" s="6"/>
      <c r="AH114" s="6"/>
      <c r="AI114" s="6"/>
      <c r="AJ114" s="190"/>
      <c r="AK114" s="91"/>
      <c r="AL114" s="91"/>
      <c r="AM114" s="91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</row>
    <row r="115" ht="15.75" customHeight="1">
      <c r="A115" s="7"/>
      <c r="B115" s="188"/>
      <c r="C115" s="189"/>
      <c r="D115" s="190"/>
      <c r="E115" s="191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U115" s="192"/>
      <c r="V115" s="189"/>
      <c r="W115" s="189"/>
      <c r="X115" s="193"/>
      <c r="Y115" s="6"/>
      <c r="Z115" s="6"/>
      <c r="AA115" s="6"/>
      <c r="AB115" s="6"/>
      <c r="AC115" s="191"/>
      <c r="AD115" s="6"/>
      <c r="AE115" s="6"/>
      <c r="AF115" s="6"/>
      <c r="AG115" s="6"/>
      <c r="AH115" s="6"/>
      <c r="AI115" s="6"/>
      <c r="AJ115" s="190"/>
      <c r="AK115" s="91"/>
      <c r="AL115" s="91"/>
      <c r="AM115" s="91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</row>
    <row r="116" ht="15.75" customHeight="1">
      <c r="A116" s="7"/>
      <c r="B116" s="188"/>
      <c r="C116" s="189"/>
      <c r="D116" s="190"/>
      <c r="E116" s="191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U116" s="192"/>
      <c r="V116" s="189"/>
      <c r="W116" s="189"/>
      <c r="X116" s="193"/>
      <c r="Y116" s="6"/>
      <c r="Z116" s="6"/>
      <c r="AA116" s="6"/>
      <c r="AB116" s="6"/>
      <c r="AC116" s="191"/>
      <c r="AD116" s="6"/>
      <c r="AE116" s="6"/>
      <c r="AF116" s="6"/>
      <c r="AG116" s="6"/>
      <c r="AH116" s="6"/>
      <c r="AI116" s="6"/>
      <c r="AJ116" s="190"/>
      <c r="AK116" s="91"/>
      <c r="AL116" s="91"/>
      <c r="AM116" s="91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</row>
    <row r="117" ht="15.75" customHeight="1">
      <c r="A117" s="7"/>
      <c r="B117" s="188"/>
      <c r="C117" s="189"/>
      <c r="D117" s="190"/>
      <c r="E117" s="191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89"/>
      <c r="W117" s="189"/>
      <c r="X117" s="193"/>
      <c r="Y117" s="6"/>
      <c r="Z117" s="6"/>
      <c r="AA117" s="6"/>
      <c r="AB117" s="6"/>
      <c r="AC117" s="191"/>
      <c r="AD117" s="6"/>
      <c r="AE117" s="6"/>
      <c r="AF117" s="6"/>
      <c r="AG117" s="6"/>
      <c r="AH117" s="6"/>
      <c r="AI117" s="6"/>
      <c r="AJ117" s="190"/>
      <c r="AK117" s="91"/>
      <c r="AL117" s="91"/>
      <c r="AM117" s="91"/>
      <c r="AN117" s="122"/>
      <c r="AO117" s="122"/>
      <c r="AP117" s="122"/>
      <c r="AQ117" s="122"/>
      <c r="AR117" s="122"/>
      <c r="AS117" s="122"/>
      <c r="AT117" s="122"/>
      <c r="AU117" s="122"/>
      <c r="AV117" s="122"/>
      <c r="AW117" s="122"/>
      <c r="AX117" s="122"/>
      <c r="AY117" s="122"/>
      <c r="AZ117" s="122"/>
      <c r="BA117" s="122"/>
      <c r="BB117" s="122"/>
      <c r="BC117" s="122"/>
      <c r="BD117" s="122"/>
    </row>
    <row r="118" ht="15.75" customHeight="1">
      <c r="A118" s="7"/>
      <c r="B118" s="188"/>
      <c r="C118" s="189"/>
      <c r="D118" s="190"/>
      <c r="E118" s="191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192"/>
      <c r="Q118" s="192"/>
      <c r="R118" s="192"/>
      <c r="S118" s="192"/>
      <c r="T118" s="192"/>
      <c r="U118" s="192"/>
      <c r="V118" s="189"/>
      <c r="W118" s="189"/>
      <c r="X118" s="193"/>
      <c r="Y118" s="6"/>
      <c r="Z118" s="6"/>
      <c r="AA118" s="6"/>
      <c r="AB118" s="6"/>
      <c r="AC118" s="191"/>
      <c r="AD118" s="6"/>
      <c r="AE118" s="6"/>
      <c r="AF118" s="6"/>
      <c r="AG118" s="6"/>
      <c r="AH118" s="6"/>
      <c r="AI118" s="6"/>
      <c r="AJ118" s="190"/>
      <c r="AK118" s="91"/>
      <c r="AL118" s="91"/>
      <c r="AM118" s="91"/>
      <c r="AN118" s="122"/>
      <c r="AO118" s="122"/>
      <c r="AP118" s="122"/>
      <c r="AQ118" s="122"/>
      <c r="AR118" s="122"/>
      <c r="AS118" s="122"/>
      <c r="AT118" s="122"/>
      <c r="AU118" s="122"/>
      <c r="AV118" s="122"/>
      <c r="AW118" s="122"/>
      <c r="AX118" s="122"/>
      <c r="AY118" s="122"/>
      <c r="AZ118" s="122"/>
      <c r="BA118" s="122"/>
      <c r="BB118" s="122"/>
      <c r="BC118" s="122"/>
      <c r="BD118" s="122"/>
    </row>
    <row r="119" ht="15.75" customHeight="1">
      <c r="D119" s="7"/>
      <c r="F119" s="187"/>
      <c r="G119" s="187"/>
      <c r="H119" s="187"/>
      <c r="I119" s="187"/>
      <c r="J119" s="187"/>
      <c r="K119" s="187"/>
      <c r="L119" s="187"/>
      <c r="M119" s="187"/>
      <c r="N119" s="187"/>
      <c r="O119" s="187"/>
      <c r="P119" s="187"/>
      <c r="Q119" s="187"/>
      <c r="R119" s="187"/>
      <c r="S119" s="187"/>
      <c r="T119" s="187"/>
      <c r="U119" s="187"/>
      <c r="AL119" s="7"/>
      <c r="AM119" s="7"/>
    </row>
    <row r="120" ht="15.75" customHeight="1">
      <c r="D120" s="7"/>
      <c r="F120" s="187"/>
      <c r="G120" s="187"/>
      <c r="H120" s="187"/>
      <c r="I120" s="187"/>
      <c r="J120" s="187"/>
      <c r="K120" s="187"/>
      <c r="L120" s="187"/>
      <c r="M120" s="187"/>
      <c r="N120" s="187"/>
      <c r="O120" s="187"/>
      <c r="P120" s="187"/>
      <c r="Q120" s="187"/>
      <c r="R120" s="187"/>
      <c r="S120" s="187"/>
      <c r="T120" s="187"/>
      <c r="U120" s="187"/>
      <c r="AL120" s="7"/>
      <c r="AM120" s="7"/>
    </row>
    <row r="121" ht="15.75" customHeight="1">
      <c r="D121" s="7"/>
      <c r="F121" s="187"/>
      <c r="G121" s="187"/>
      <c r="H121" s="187"/>
      <c r="I121" s="187"/>
      <c r="J121" s="187"/>
      <c r="K121" s="187"/>
      <c r="L121" s="187"/>
      <c r="M121" s="187"/>
      <c r="N121" s="187"/>
      <c r="O121" s="187"/>
      <c r="P121" s="187"/>
      <c r="Q121" s="187"/>
      <c r="R121" s="187"/>
      <c r="S121" s="187"/>
      <c r="T121" s="187"/>
      <c r="U121" s="187"/>
      <c r="AL121" s="7"/>
      <c r="AM121" s="7"/>
    </row>
    <row r="122" ht="15.75" customHeight="1">
      <c r="D122" s="7"/>
      <c r="F122" s="187"/>
      <c r="G122" s="187"/>
      <c r="H122" s="187"/>
      <c r="I122" s="187"/>
      <c r="J122" s="187"/>
      <c r="K122" s="187"/>
      <c r="L122" s="187"/>
      <c r="M122" s="187"/>
      <c r="N122" s="187"/>
      <c r="O122" s="187"/>
      <c r="P122" s="187"/>
      <c r="Q122" s="187"/>
      <c r="R122" s="187"/>
      <c r="S122" s="187"/>
      <c r="T122" s="187"/>
      <c r="U122" s="187"/>
      <c r="AL122" s="7"/>
      <c r="AM122" s="7"/>
    </row>
    <row r="123" ht="15.75" customHeight="1">
      <c r="D123" s="7"/>
      <c r="F123" s="187"/>
      <c r="G123" s="187"/>
      <c r="H123" s="187"/>
      <c r="I123" s="187"/>
      <c r="J123" s="187"/>
      <c r="K123" s="187"/>
      <c r="L123" s="187"/>
      <c r="M123" s="187"/>
      <c r="N123" s="187"/>
      <c r="O123" s="187"/>
      <c r="P123" s="187"/>
      <c r="Q123" s="187"/>
      <c r="R123" s="187"/>
      <c r="S123" s="187"/>
      <c r="T123" s="187"/>
      <c r="U123" s="187"/>
      <c r="AL123" s="7"/>
      <c r="AM123" s="7"/>
    </row>
    <row r="124" ht="15.75" customHeight="1">
      <c r="D124" s="7"/>
      <c r="F124" s="187"/>
      <c r="G124" s="187"/>
      <c r="H124" s="187"/>
      <c r="I124" s="187"/>
      <c r="J124" s="187"/>
      <c r="K124" s="187"/>
      <c r="L124" s="187"/>
      <c r="M124" s="187"/>
      <c r="N124" s="187"/>
      <c r="O124" s="187"/>
      <c r="P124" s="187"/>
      <c r="Q124" s="187"/>
      <c r="R124" s="187"/>
      <c r="S124" s="187"/>
      <c r="T124" s="187"/>
      <c r="U124" s="187"/>
      <c r="AL124" s="7"/>
      <c r="AM124" s="7"/>
    </row>
    <row r="125" ht="15.75" customHeight="1">
      <c r="D125" s="7"/>
      <c r="F125" s="187"/>
      <c r="G125" s="187"/>
      <c r="H125" s="187"/>
      <c r="I125" s="187"/>
      <c r="J125" s="187"/>
      <c r="K125" s="187"/>
      <c r="L125" s="187"/>
      <c r="M125" s="187"/>
      <c r="N125" s="187"/>
      <c r="O125" s="187"/>
      <c r="P125" s="187"/>
      <c r="Q125" s="187"/>
      <c r="R125" s="187"/>
      <c r="S125" s="187"/>
      <c r="T125" s="187"/>
      <c r="U125" s="187"/>
      <c r="AL125" s="7"/>
      <c r="AM125" s="7"/>
    </row>
    <row r="126" ht="15.75" customHeight="1">
      <c r="D126" s="7"/>
      <c r="F126" s="187"/>
      <c r="G126" s="187"/>
      <c r="H126" s="187"/>
      <c r="I126" s="187"/>
      <c r="J126" s="187"/>
      <c r="K126" s="187"/>
      <c r="L126" s="187"/>
      <c r="M126" s="187"/>
      <c r="N126" s="187"/>
      <c r="O126" s="187"/>
      <c r="P126" s="187"/>
      <c r="Q126" s="187"/>
      <c r="R126" s="187"/>
      <c r="S126" s="187"/>
      <c r="T126" s="187"/>
      <c r="U126" s="187"/>
      <c r="AL126" s="7"/>
      <c r="AM126" s="7"/>
    </row>
    <row r="127" ht="15.75" customHeight="1">
      <c r="D127" s="7"/>
      <c r="F127" s="187"/>
      <c r="G127" s="187"/>
      <c r="H127" s="187"/>
      <c r="I127" s="187"/>
      <c r="J127" s="187"/>
      <c r="K127" s="187"/>
      <c r="L127" s="187"/>
      <c r="M127" s="187"/>
      <c r="N127" s="187"/>
      <c r="O127" s="187"/>
      <c r="P127" s="187"/>
      <c r="Q127" s="187"/>
      <c r="R127" s="187"/>
      <c r="S127" s="187"/>
      <c r="T127" s="187"/>
      <c r="U127" s="187"/>
      <c r="AL127" s="7"/>
      <c r="AM127" s="7"/>
    </row>
    <row r="128" ht="15.75" customHeight="1">
      <c r="D128" s="7"/>
      <c r="F128" s="187"/>
      <c r="G128" s="187"/>
      <c r="H128" s="187"/>
      <c r="I128" s="187"/>
      <c r="J128" s="187"/>
      <c r="K128" s="187"/>
      <c r="L128" s="187"/>
      <c r="M128" s="187"/>
      <c r="N128" s="187"/>
      <c r="O128" s="187"/>
      <c r="P128" s="187"/>
      <c r="Q128" s="187"/>
      <c r="R128" s="187"/>
      <c r="S128" s="187"/>
      <c r="T128" s="187"/>
      <c r="U128" s="187"/>
      <c r="AL128" s="7"/>
      <c r="AM128" s="7"/>
    </row>
    <row r="129" ht="15.75" customHeight="1">
      <c r="D129" s="7"/>
      <c r="F129" s="187"/>
      <c r="G129" s="187"/>
      <c r="H129" s="187"/>
      <c r="I129" s="187"/>
      <c r="J129" s="187"/>
      <c r="K129" s="187"/>
      <c r="L129" s="187"/>
      <c r="M129" s="187"/>
      <c r="N129" s="187"/>
      <c r="O129" s="187"/>
      <c r="P129" s="187"/>
      <c r="Q129" s="187"/>
      <c r="R129" s="187"/>
      <c r="S129" s="187"/>
      <c r="T129" s="187"/>
      <c r="U129" s="187"/>
      <c r="AL129" s="7"/>
      <c r="AM129" s="7"/>
    </row>
    <row r="130" ht="15.75" customHeight="1">
      <c r="D130" s="7"/>
      <c r="F130" s="187"/>
      <c r="G130" s="187"/>
      <c r="H130" s="187"/>
      <c r="I130" s="187"/>
      <c r="J130" s="187"/>
      <c r="K130" s="187"/>
      <c r="L130" s="187"/>
      <c r="M130" s="187"/>
      <c r="N130" s="187"/>
      <c r="O130" s="187"/>
      <c r="P130" s="187"/>
      <c r="Q130" s="187"/>
      <c r="R130" s="187"/>
      <c r="S130" s="187"/>
      <c r="T130" s="187"/>
      <c r="U130" s="187"/>
      <c r="AL130" s="7"/>
      <c r="AM130" s="7"/>
    </row>
    <row r="131" ht="15.75" customHeight="1">
      <c r="D131" s="7"/>
      <c r="F131" s="187"/>
      <c r="G131" s="187"/>
      <c r="H131" s="187"/>
      <c r="I131" s="187"/>
      <c r="J131" s="187"/>
      <c r="K131" s="187"/>
      <c r="L131" s="187"/>
      <c r="M131" s="187"/>
      <c r="N131" s="187"/>
      <c r="O131" s="187"/>
      <c r="P131" s="187"/>
      <c r="Q131" s="187"/>
      <c r="R131" s="187"/>
      <c r="S131" s="187"/>
      <c r="T131" s="187"/>
      <c r="U131" s="187"/>
      <c r="AL131" s="7"/>
      <c r="AM131" s="7"/>
    </row>
    <row r="132" ht="15.75" customHeight="1">
      <c r="D132" s="7"/>
      <c r="F132" s="187"/>
      <c r="G132" s="187"/>
      <c r="H132" s="187"/>
      <c r="I132" s="187"/>
      <c r="J132" s="187"/>
      <c r="K132" s="187"/>
      <c r="L132" s="187"/>
      <c r="M132" s="187"/>
      <c r="N132" s="187"/>
      <c r="O132" s="187"/>
      <c r="P132" s="187"/>
      <c r="Q132" s="187"/>
      <c r="R132" s="187"/>
      <c r="S132" s="187"/>
      <c r="T132" s="187"/>
      <c r="U132" s="187"/>
      <c r="AL132" s="7"/>
      <c r="AM132" s="7"/>
    </row>
    <row r="133" ht="15.75" customHeight="1">
      <c r="D133" s="7"/>
      <c r="F133" s="187"/>
      <c r="G133" s="187"/>
      <c r="H133" s="187"/>
      <c r="I133" s="187"/>
      <c r="J133" s="187"/>
      <c r="K133" s="187"/>
      <c r="L133" s="187"/>
      <c r="M133" s="187"/>
      <c r="N133" s="187"/>
      <c r="O133" s="187"/>
      <c r="P133" s="187"/>
      <c r="Q133" s="187"/>
      <c r="R133" s="187"/>
      <c r="S133" s="187"/>
      <c r="T133" s="187"/>
      <c r="U133" s="187"/>
      <c r="AL133" s="7"/>
      <c r="AM133" s="7"/>
    </row>
    <row r="134" ht="15.75" customHeight="1">
      <c r="D134" s="7"/>
      <c r="F134" s="187"/>
      <c r="G134" s="187"/>
      <c r="H134" s="187"/>
      <c r="I134" s="187"/>
      <c r="J134" s="187"/>
      <c r="K134" s="187"/>
      <c r="L134" s="187"/>
      <c r="M134" s="187"/>
      <c r="N134" s="187"/>
      <c r="O134" s="187"/>
      <c r="P134" s="187"/>
      <c r="Q134" s="187"/>
      <c r="R134" s="187"/>
      <c r="S134" s="187"/>
      <c r="T134" s="187"/>
      <c r="U134" s="187"/>
      <c r="AL134" s="7"/>
      <c r="AM134" s="7"/>
    </row>
    <row r="135" ht="15.75" customHeight="1">
      <c r="D135" s="7"/>
      <c r="F135" s="187"/>
      <c r="G135" s="187"/>
      <c r="H135" s="187"/>
      <c r="I135" s="187"/>
      <c r="J135" s="187"/>
      <c r="K135" s="187"/>
      <c r="L135" s="187"/>
      <c r="M135" s="187"/>
      <c r="N135" s="187"/>
      <c r="O135" s="187"/>
      <c r="P135" s="187"/>
      <c r="Q135" s="187"/>
      <c r="R135" s="187"/>
      <c r="S135" s="187"/>
      <c r="T135" s="187"/>
      <c r="U135" s="187"/>
      <c r="AL135" s="7"/>
      <c r="AM135" s="7"/>
    </row>
    <row r="136" ht="15.75" customHeight="1">
      <c r="D136" s="7"/>
      <c r="F136" s="187"/>
      <c r="G136" s="187"/>
      <c r="H136" s="187"/>
      <c r="I136" s="187"/>
      <c r="J136" s="187"/>
      <c r="K136" s="187"/>
      <c r="L136" s="187"/>
      <c r="M136" s="187"/>
      <c r="N136" s="187"/>
      <c r="O136" s="187"/>
      <c r="P136" s="187"/>
      <c r="Q136" s="187"/>
      <c r="R136" s="187"/>
      <c r="S136" s="187"/>
      <c r="T136" s="187"/>
      <c r="U136" s="187"/>
      <c r="AL136" s="7"/>
      <c r="AM136" s="7"/>
    </row>
    <row r="137" ht="15.75" customHeight="1">
      <c r="D137" s="7"/>
      <c r="F137" s="187"/>
      <c r="G137" s="187"/>
      <c r="H137" s="187"/>
      <c r="I137" s="187"/>
      <c r="J137" s="187"/>
      <c r="K137" s="187"/>
      <c r="L137" s="187"/>
      <c r="M137" s="187"/>
      <c r="N137" s="187"/>
      <c r="O137" s="187"/>
      <c r="P137" s="187"/>
      <c r="Q137" s="187"/>
      <c r="R137" s="187"/>
      <c r="S137" s="187"/>
      <c r="T137" s="187"/>
      <c r="U137" s="187"/>
      <c r="AL137" s="7"/>
      <c r="AM137" s="7"/>
    </row>
    <row r="138" ht="15.75" customHeight="1">
      <c r="D138" s="7"/>
      <c r="F138" s="187"/>
      <c r="G138" s="187"/>
      <c r="H138" s="187"/>
      <c r="I138" s="187"/>
      <c r="J138" s="187"/>
      <c r="K138" s="187"/>
      <c r="L138" s="187"/>
      <c r="M138" s="187"/>
      <c r="N138" s="187"/>
      <c r="O138" s="187"/>
      <c r="P138" s="187"/>
      <c r="Q138" s="187"/>
      <c r="R138" s="187"/>
      <c r="S138" s="187"/>
      <c r="T138" s="187"/>
      <c r="U138" s="187"/>
      <c r="AL138" s="7"/>
      <c r="AM138" s="7"/>
    </row>
    <row r="139" ht="15.75" customHeight="1">
      <c r="D139" s="7"/>
      <c r="F139" s="187"/>
      <c r="G139" s="187"/>
      <c r="H139" s="187"/>
      <c r="I139" s="187"/>
      <c r="J139" s="187"/>
      <c r="K139" s="187"/>
      <c r="L139" s="187"/>
      <c r="M139" s="187"/>
      <c r="N139" s="187"/>
      <c r="O139" s="187"/>
      <c r="P139" s="187"/>
      <c r="Q139" s="187"/>
      <c r="R139" s="187"/>
      <c r="S139" s="187"/>
      <c r="T139" s="187"/>
      <c r="U139" s="187"/>
      <c r="AL139" s="7"/>
      <c r="AM139" s="7"/>
    </row>
    <row r="140" ht="15.75" customHeight="1">
      <c r="D140" s="7"/>
      <c r="F140" s="187"/>
      <c r="G140" s="187"/>
      <c r="H140" s="187"/>
      <c r="I140" s="187"/>
      <c r="J140" s="187"/>
      <c r="K140" s="187"/>
      <c r="L140" s="187"/>
      <c r="M140" s="187"/>
      <c r="N140" s="187"/>
      <c r="O140" s="187"/>
      <c r="P140" s="187"/>
      <c r="Q140" s="187"/>
      <c r="R140" s="187"/>
      <c r="S140" s="187"/>
      <c r="T140" s="187"/>
      <c r="U140" s="187"/>
      <c r="AL140" s="7"/>
      <c r="AM140" s="7"/>
    </row>
    <row r="141" ht="15.75" customHeight="1">
      <c r="D141" s="7"/>
      <c r="F141" s="187"/>
      <c r="G141" s="187"/>
      <c r="H141" s="187"/>
      <c r="I141" s="187"/>
      <c r="J141" s="187"/>
      <c r="K141" s="187"/>
      <c r="L141" s="187"/>
      <c r="M141" s="187"/>
      <c r="N141" s="187"/>
      <c r="O141" s="187"/>
      <c r="P141" s="187"/>
      <c r="Q141" s="187"/>
      <c r="R141" s="187"/>
      <c r="S141" s="187"/>
      <c r="T141" s="187"/>
      <c r="U141" s="187"/>
      <c r="AL141" s="7"/>
      <c r="AM141" s="7"/>
    </row>
    <row r="142" ht="15.75" customHeight="1">
      <c r="D142" s="7"/>
      <c r="F142" s="187"/>
      <c r="G142" s="187"/>
      <c r="H142" s="187"/>
      <c r="I142" s="187"/>
      <c r="J142" s="187"/>
      <c r="K142" s="187"/>
      <c r="L142" s="187"/>
      <c r="M142" s="187"/>
      <c r="N142" s="187"/>
      <c r="O142" s="187"/>
      <c r="P142" s="187"/>
      <c r="Q142" s="187"/>
      <c r="R142" s="187"/>
      <c r="S142" s="187"/>
      <c r="T142" s="187"/>
      <c r="U142" s="187"/>
      <c r="AL142" s="7"/>
      <c r="AM142" s="7"/>
    </row>
    <row r="143" ht="15.75" customHeight="1">
      <c r="D143" s="7"/>
      <c r="F143" s="187"/>
      <c r="G143" s="187"/>
      <c r="H143" s="187"/>
      <c r="I143" s="187"/>
      <c r="J143" s="187"/>
      <c r="K143" s="187"/>
      <c r="L143" s="187"/>
      <c r="M143" s="187"/>
      <c r="N143" s="187"/>
      <c r="O143" s="187"/>
      <c r="P143" s="187"/>
      <c r="Q143" s="187"/>
      <c r="R143" s="187"/>
      <c r="S143" s="187"/>
      <c r="T143" s="187"/>
      <c r="U143" s="187"/>
      <c r="AL143" s="7"/>
      <c r="AM143" s="7"/>
    </row>
    <row r="144" ht="15.75" customHeight="1">
      <c r="D144" s="7"/>
      <c r="F144" s="187"/>
      <c r="G144" s="187"/>
      <c r="H144" s="187"/>
      <c r="I144" s="187"/>
      <c r="J144" s="187"/>
      <c r="K144" s="187"/>
      <c r="L144" s="187"/>
      <c r="M144" s="187"/>
      <c r="N144" s="187"/>
      <c r="O144" s="187"/>
      <c r="P144" s="187"/>
      <c r="Q144" s="187"/>
      <c r="R144" s="187"/>
      <c r="S144" s="187"/>
      <c r="T144" s="187"/>
      <c r="U144" s="187"/>
      <c r="AL144" s="7"/>
      <c r="AM144" s="7"/>
    </row>
    <row r="145" ht="15.75" customHeight="1">
      <c r="D145" s="7"/>
      <c r="F145" s="187"/>
      <c r="G145" s="187"/>
      <c r="H145" s="187"/>
      <c r="I145" s="187"/>
      <c r="J145" s="187"/>
      <c r="K145" s="187"/>
      <c r="L145" s="187"/>
      <c r="M145" s="187"/>
      <c r="N145" s="187"/>
      <c r="O145" s="187"/>
      <c r="P145" s="187"/>
      <c r="Q145" s="187"/>
      <c r="R145" s="187"/>
      <c r="S145" s="187"/>
      <c r="T145" s="187"/>
      <c r="U145" s="187"/>
      <c r="AL145" s="7"/>
      <c r="AM145" s="7"/>
    </row>
    <row r="146" ht="15.75" customHeight="1">
      <c r="D146" s="7"/>
      <c r="F146" s="187"/>
      <c r="G146" s="187"/>
      <c r="H146" s="187"/>
      <c r="I146" s="187"/>
      <c r="J146" s="187"/>
      <c r="K146" s="187"/>
      <c r="L146" s="187"/>
      <c r="M146" s="187"/>
      <c r="N146" s="187"/>
      <c r="O146" s="187"/>
      <c r="P146" s="187"/>
      <c r="Q146" s="187"/>
      <c r="R146" s="187"/>
      <c r="S146" s="187"/>
      <c r="T146" s="187"/>
      <c r="U146" s="187"/>
      <c r="AL146" s="7"/>
      <c r="AM146" s="7"/>
    </row>
    <row r="147" ht="15.75" customHeight="1">
      <c r="D147" s="7"/>
      <c r="F147" s="187"/>
      <c r="G147" s="187"/>
      <c r="H147" s="187"/>
      <c r="I147" s="187"/>
      <c r="J147" s="187"/>
      <c r="K147" s="187"/>
      <c r="L147" s="187"/>
      <c r="M147" s="187"/>
      <c r="N147" s="187"/>
      <c r="O147" s="187"/>
      <c r="P147" s="187"/>
      <c r="Q147" s="187"/>
      <c r="R147" s="187"/>
      <c r="S147" s="187"/>
      <c r="T147" s="187"/>
      <c r="U147" s="187"/>
      <c r="AL147" s="7"/>
      <c r="AM147" s="7"/>
    </row>
    <row r="148" ht="15.75" customHeight="1">
      <c r="D148" s="7"/>
      <c r="F148" s="187"/>
      <c r="G148" s="187"/>
      <c r="H148" s="187"/>
      <c r="I148" s="187"/>
      <c r="J148" s="187"/>
      <c r="K148" s="187"/>
      <c r="L148" s="187"/>
      <c r="M148" s="187"/>
      <c r="N148" s="187"/>
      <c r="O148" s="187"/>
      <c r="P148" s="187"/>
      <c r="Q148" s="187"/>
      <c r="R148" s="187"/>
      <c r="S148" s="187"/>
      <c r="T148" s="187"/>
      <c r="U148" s="187"/>
      <c r="AL148" s="7"/>
      <c r="AM148" s="7"/>
    </row>
    <row r="149" ht="15.75" customHeight="1">
      <c r="D149" s="7"/>
      <c r="F149" s="187"/>
      <c r="G149" s="187"/>
      <c r="H149" s="187"/>
      <c r="I149" s="187"/>
      <c r="J149" s="187"/>
      <c r="K149" s="187"/>
      <c r="L149" s="187"/>
      <c r="M149" s="187"/>
      <c r="N149" s="187"/>
      <c r="O149" s="187"/>
      <c r="P149" s="187"/>
      <c r="Q149" s="187"/>
      <c r="R149" s="187"/>
      <c r="S149" s="187"/>
      <c r="T149" s="187"/>
      <c r="U149" s="187"/>
      <c r="AL149" s="7"/>
      <c r="AM149" s="7"/>
    </row>
    <row r="150" ht="15.75" customHeight="1">
      <c r="D150" s="7"/>
      <c r="F150" s="187"/>
      <c r="G150" s="187"/>
      <c r="H150" s="187"/>
      <c r="I150" s="187"/>
      <c r="J150" s="187"/>
      <c r="K150" s="187"/>
      <c r="L150" s="187"/>
      <c r="M150" s="187"/>
      <c r="N150" s="187"/>
      <c r="O150" s="187"/>
      <c r="P150" s="187"/>
      <c r="Q150" s="187"/>
      <c r="R150" s="187"/>
      <c r="S150" s="187"/>
      <c r="T150" s="187"/>
      <c r="U150" s="187"/>
      <c r="AL150" s="7"/>
      <c r="AM150" s="7"/>
    </row>
    <row r="151" ht="15.75" customHeight="1">
      <c r="D151" s="7"/>
      <c r="F151" s="187"/>
      <c r="G151" s="187"/>
      <c r="H151" s="187"/>
      <c r="I151" s="187"/>
      <c r="J151" s="187"/>
      <c r="K151" s="187"/>
      <c r="L151" s="187"/>
      <c r="M151" s="187"/>
      <c r="N151" s="187"/>
      <c r="O151" s="187"/>
      <c r="P151" s="187"/>
      <c r="Q151" s="187"/>
      <c r="R151" s="187"/>
      <c r="S151" s="187"/>
      <c r="T151" s="187"/>
      <c r="U151" s="187"/>
      <c r="AL151" s="7"/>
      <c r="AM151" s="7"/>
    </row>
    <row r="152" ht="15.75" customHeight="1">
      <c r="D152" s="7"/>
      <c r="F152" s="187"/>
      <c r="G152" s="187"/>
      <c r="H152" s="187"/>
      <c r="I152" s="187"/>
      <c r="J152" s="187"/>
      <c r="K152" s="187"/>
      <c r="L152" s="187"/>
      <c r="M152" s="187"/>
      <c r="N152" s="187"/>
      <c r="O152" s="187"/>
      <c r="P152" s="187"/>
      <c r="Q152" s="187"/>
      <c r="R152" s="187"/>
      <c r="S152" s="187"/>
      <c r="T152" s="187"/>
      <c r="U152" s="187"/>
      <c r="AL152" s="7"/>
      <c r="AM152" s="7"/>
    </row>
    <row r="153" ht="15.75" customHeight="1">
      <c r="D153" s="7"/>
      <c r="F153" s="187"/>
      <c r="G153" s="187"/>
      <c r="H153" s="187"/>
      <c r="I153" s="187"/>
      <c r="J153" s="187"/>
      <c r="K153" s="187"/>
      <c r="L153" s="187"/>
      <c r="M153" s="187"/>
      <c r="N153" s="187"/>
      <c r="O153" s="187"/>
      <c r="P153" s="187"/>
      <c r="Q153" s="187"/>
      <c r="R153" s="187"/>
      <c r="S153" s="187"/>
      <c r="T153" s="187"/>
      <c r="U153" s="187"/>
      <c r="AL153" s="7"/>
      <c r="AM153" s="7"/>
    </row>
    <row r="154" ht="15.75" customHeight="1">
      <c r="D154" s="7"/>
      <c r="F154" s="187"/>
      <c r="G154" s="187"/>
      <c r="H154" s="187"/>
      <c r="I154" s="187"/>
      <c r="J154" s="187"/>
      <c r="K154" s="187"/>
      <c r="L154" s="187"/>
      <c r="M154" s="187"/>
      <c r="N154" s="187"/>
      <c r="O154" s="187"/>
      <c r="P154" s="187"/>
      <c r="Q154" s="187"/>
      <c r="R154" s="187"/>
      <c r="S154" s="187"/>
      <c r="T154" s="187"/>
      <c r="U154" s="187"/>
      <c r="AL154" s="7"/>
      <c r="AM154" s="7"/>
    </row>
    <row r="155" ht="15.75" customHeight="1">
      <c r="D155" s="7"/>
      <c r="F155" s="187"/>
      <c r="G155" s="187"/>
      <c r="H155" s="187"/>
      <c r="I155" s="187"/>
      <c r="J155" s="187"/>
      <c r="K155" s="187"/>
      <c r="L155" s="187"/>
      <c r="M155" s="187"/>
      <c r="N155" s="187"/>
      <c r="O155" s="187"/>
      <c r="P155" s="187"/>
      <c r="Q155" s="187"/>
      <c r="R155" s="187"/>
      <c r="S155" s="187"/>
      <c r="T155" s="187"/>
      <c r="U155" s="187"/>
      <c r="AL155" s="7"/>
      <c r="AM155" s="7"/>
    </row>
    <row r="156" ht="15.75" customHeight="1">
      <c r="D156" s="7"/>
      <c r="F156" s="187"/>
      <c r="G156" s="187"/>
      <c r="H156" s="187"/>
      <c r="I156" s="187"/>
      <c r="J156" s="187"/>
      <c r="K156" s="187"/>
      <c r="L156" s="187"/>
      <c r="M156" s="187"/>
      <c r="N156" s="187"/>
      <c r="O156" s="187"/>
      <c r="P156" s="187"/>
      <c r="Q156" s="187"/>
      <c r="R156" s="187"/>
      <c r="S156" s="187"/>
      <c r="T156" s="187"/>
      <c r="U156" s="187"/>
      <c r="AL156" s="7"/>
      <c r="AM156" s="7"/>
    </row>
    <row r="157" ht="15.75" customHeight="1">
      <c r="D157" s="7"/>
      <c r="F157" s="187"/>
      <c r="G157" s="187"/>
      <c r="H157" s="187"/>
      <c r="I157" s="187"/>
      <c r="J157" s="187"/>
      <c r="K157" s="187"/>
      <c r="L157" s="187"/>
      <c r="M157" s="187"/>
      <c r="N157" s="187"/>
      <c r="O157" s="187"/>
      <c r="P157" s="187"/>
      <c r="Q157" s="187"/>
      <c r="R157" s="187"/>
      <c r="S157" s="187"/>
      <c r="T157" s="187"/>
      <c r="U157" s="187"/>
      <c r="AL157" s="7"/>
      <c r="AM157" s="7"/>
    </row>
    <row r="158" ht="15.75" customHeight="1">
      <c r="D158" s="7"/>
      <c r="F158" s="187"/>
      <c r="G158" s="187"/>
      <c r="H158" s="187"/>
      <c r="I158" s="187"/>
      <c r="J158" s="187"/>
      <c r="K158" s="187"/>
      <c r="L158" s="187"/>
      <c r="M158" s="187"/>
      <c r="N158" s="187"/>
      <c r="O158" s="187"/>
      <c r="P158" s="187"/>
      <c r="Q158" s="187"/>
      <c r="R158" s="187"/>
      <c r="S158" s="187"/>
      <c r="T158" s="187"/>
      <c r="U158" s="187"/>
      <c r="AL158" s="7"/>
      <c r="AM158" s="7"/>
    </row>
    <row r="159" ht="15.75" customHeight="1">
      <c r="D159" s="7"/>
      <c r="F159" s="187"/>
      <c r="G159" s="187"/>
      <c r="H159" s="187"/>
      <c r="I159" s="187"/>
      <c r="J159" s="187"/>
      <c r="K159" s="187"/>
      <c r="L159" s="187"/>
      <c r="M159" s="187"/>
      <c r="N159" s="187"/>
      <c r="O159" s="187"/>
      <c r="P159" s="187"/>
      <c r="Q159" s="187"/>
      <c r="R159" s="187"/>
      <c r="S159" s="187"/>
      <c r="T159" s="187"/>
      <c r="U159" s="187"/>
      <c r="AL159" s="7"/>
      <c r="AM159" s="7"/>
    </row>
    <row r="160" ht="15.75" customHeight="1">
      <c r="D160" s="7"/>
      <c r="F160" s="187"/>
      <c r="G160" s="187"/>
      <c r="H160" s="187"/>
      <c r="I160" s="187"/>
      <c r="J160" s="187"/>
      <c r="K160" s="187"/>
      <c r="L160" s="187"/>
      <c r="M160" s="187"/>
      <c r="N160" s="187"/>
      <c r="O160" s="187"/>
      <c r="P160" s="187"/>
      <c r="Q160" s="187"/>
      <c r="R160" s="187"/>
      <c r="S160" s="187"/>
      <c r="T160" s="187"/>
      <c r="U160" s="187"/>
      <c r="AL160" s="7"/>
      <c r="AM160" s="7"/>
    </row>
    <row r="161" ht="15.75" customHeight="1">
      <c r="D161" s="7"/>
      <c r="F161" s="187"/>
      <c r="G161" s="187"/>
      <c r="H161" s="187"/>
      <c r="I161" s="187"/>
      <c r="J161" s="187"/>
      <c r="K161" s="187"/>
      <c r="L161" s="187"/>
      <c r="M161" s="187"/>
      <c r="N161" s="187"/>
      <c r="O161" s="187"/>
      <c r="P161" s="187"/>
      <c r="Q161" s="187"/>
      <c r="R161" s="187"/>
      <c r="S161" s="187"/>
      <c r="T161" s="187"/>
      <c r="U161" s="187"/>
      <c r="AL161" s="7"/>
      <c r="AM161" s="7"/>
    </row>
    <row r="162" ht="15.75" customHeight="1">
      <c r="D162" s="7"/>
      <c r="F162" s="187"/>
      <c r="G162" s="187"/>
      <c r="H162" s="187"/>
      <c r="I162" s="187"/>
      <c r="J162" s="187"/>
      <c r="K162" s="187"/>
      <c r="L162" s="187"/>
      <c r="M162" s="187"/>
      <c r="N162" s="187"/>
      <c r="O162" s="187"/>
      <c r="P162" s="187"/>
      <c r="Q162" s="187"/>
      <c r="R162" s="187"/>
      <c r="S162" s="187"/>
      <c r="T162" s="187"/>
      <c r="U162" s="187"/>
      <c r="AL162" s="7"/>
      <c r="AM162" s="7"/>
    </row>
    <row r="163" ht="15.75" customHeight="1">
      <c r="D163" s="7"/>
      <c r="F163" s="187"/>
      <c r="G163" s="187"/>
      <c r="H163" s="187"/>
      <c r="I163" s="187"/>
      <c r="J163" s="187"/>
      <c r="K163" s="187"/>
      <c r="L163" s="187"/>
      <c r="M163" s="187"/>
      <c r="N163" s="187"/>
      <c r="O163" s="187"/>
      <c r="P163" s="187"/>
      <c r="Q163" s="187"/>
      <c r="R163" s="187"/>
      <c r="S163" s="187"/>
      <c r="T163" s="187"/>
      <c r="U163" s="187"/>
      <c r="AL163" s="7"/>
      <c r="AM163" s="7"/>
    </row>
    <row r="164" ht="15.75" customHeight="1">
      <c r="D164" s="7"/>
      <c r="F164" s="187"/>
      <c r="G164" s="187"/>
      <c r="H164" s="187"/>
      <c r="I164" s="187"/>
      <c r="J164" s="187"/>
      <c r="K164" s="187"/>
      <c r="L164" s="187"/>
      <c r="M164" s="187"/>
      <c r="N164" s="187"/>
      <c r="O164" s="187"/>
      <c r="P164" s="187"/>
      <c r="Q164" s="187"/>
      <c r="R164" s="187"/>
      <c r="S164" s="187"/>
      <c r="T164" s="187"/>
      <c r="U164" s="187"/>
      <c r="AL164" s="7"/>
      <c r="AM164" s="7"/>
    </row>
    <row r="165" ht="15.75" customHeight="1">
      <c r="D165" s="7"/>
      <c r="F165" s="187"/>
      <c r="G165" s="187"/>
      <c r="H165" s="187"/>
      <c r="I165" s="187"/>
      <c r="J165" s="187"/>
      <c r="K165" s="187"/>
      <c r="L165" s="187"/>
      <c r="M165" s="187"/>
      <c r="N165" s="187"/>
      <c r="O165" s="187"/>
      <c r="P165" s="187"/>
      <c r="Q165" s="187"/>
      <c r="R165" s="187"/>
      <c r="S165" s="187"/>
      <c r="T165" s="187"/>
      <c r="U165" s="187"/>
      <c r="AL165" s="7"/>
      <c r="AM165" s="7"/>
    </row>
    <row r="166" ht="15.75" customHeight="1">
      <c r="D166" s="7"/>
      <c r="F166" s="187"/>
      <c r="G166" s="187"/>
      <c r="H166" s="187"/>
      <c r="I166" s="187"/>
      <c r="J166" s="187"/>
      <c r="K166" s="187"/>
      <c r="L166" s="187"/>
      <c r="M166" s="187"/>
      <c r="N166" s="187"/>
      <c r="O166" s="187"/>
      <c r="P166" s="187"/>
      <c r="Q166" s="187"/>
      <c r="R166" s="187"/>
      <c r="S166" s="187"/>
      <c r="T166" s="187"/>
      <c r="U166" s="187"/>
      <c r="AL166" s="7"/>
      <c r="AM166" s="7"/>
    </row>
    <row r="167" ht="15.75" customHeight="1">
      <c r="D167" s="7"/>
      <c r="F167" s="187"/>
      <c r="G167" s="187"/>
      <c r="H167" s="187"/>
      <c r="I167" s="187"/>
      <c r="J167" s="187"/>
      <c r="K167" s="187"/>
      <c r="L167" s="187"/>
      <c r="M167" s="187"/>
      <c r="N167" s="187"/>
      <c r="O167" s="187"/>
      <c r="P167" s="187"/>
      <c r="Q167" s="187"/>
      <c r="R167" s="187"/>
      <c r="S167" s="187"/>
      <c r="T167" s="187"/>
      <c r="U167" s="187"/>
      <c r="AL167" s="7"/>
      <c r="AM167" s="7"/>
    </row>
    <row r="168" ht="15.75" customHeight="1">
      <c r="D168" s="7"/>
      <c r="F168" s="187"/>
      <c r="G168" s="187"/>
      <c r="H168" s="187"/>
      <c r="I168" s="187"/>
      <c r="J168" s="187"/>
      <c r="K168" s="187"/>
      <c r="L168" s="187"/>
      <c r="M168" s="187"/>
      <c r="N168" s="187"/>
      <c r="O168" s="187"/>
      <c r="P168" s="187"/>
      <c r="Q168" s="187"/>
      <c r="R168" s="187"/>
      <c r="S168" s="187"/>
      <c r="T168" s="187"/>
      <c r="U168" s="187"/>
      <c r="AL168" s="7"/>
      <c r="AM168" s="7"/>
    </row>
    <row r="169" ht="15.75" customHeight="1">
      <c r="D169" s="7"/>
      <c r="F169" s="187"/>
      <c r="G169" s="187"/>
      <c r="H169" s="187"/>
      <c r="I169" s="187"/>
      <c r="J169" s="187"/>
      <c r="K169" s="187"/>
      <c r="L169" s="187"/>
      <c r="M169" s="187"/>
      <c r="N169" s="187"/>
      <c r="O169" s="187"/>
      <c r="P169" s="187"/>
      <c r="Q169" s="187"/>
      <c r="R169" s="187"/>
      <c r="S169" s="187"/>
      <c r="T169" s="187"/>
      <c r="U169" s="187"/>
      <c r="AL169" s="7"/>
      <c r="AM169" s="7"/>
    </row>
    <row r="170" ht="15.75" customHeight="1">
      <c r="D170" s="7"/>
      <c r="F170" s="187"/>
      <c r="G170" s="187"/>
      <c r="H170" s="187"/>
      <c r="I170" s="187"/>
      <c r="J170" s="187"/>
      <c r="K170" s="187"/>
      <c r="L170" s="187"/>
      <c r="M170" s="187"/>
      <c r="N170" s="187"/>
      <c r="O170" s="187"/>
      <c r="P170" s="187"/>
      <c r="Q170" s="187"/>
      <c r="R170" s="187"/>
      <c r="S170" s="187"/>
      <c r="T170" s="187"/>
      <c r="U170" s="187"/>
      <c r="AL170" s="7"/>
      <c r="AM170" s="7"/>
    </row>
    <row r="171" ht="15.75" customHeight="1">
      <c r="D171" s="7"/>
      <c r="F171" s="187"/>
      <c r="G171" s="187"/>
      <c r="H171" s="187"/>
      <c r="I171" s="187"/>
      <c r="J171" s="187"/>
      <c r="K171" s="187"/>
      <c r="L171" s="187"/>
      <c r="M171" s="187"/>
      <c r="N171" s="187"/>
      <c r="O171" s="187"/>
      <c r="P171" s="187"/>
      <c r="Q171" s="187"/>
      <c r="R171" s="187"/>
      <c r="S171" s="187"/>
      <c r="T171" s="187"/>
      <c r="U171" s="187"/>
      <c r="AL171" s="7"/>
      <c r="AM171" s="7"/>
    </row>
    <row r="172" ht="15.75" customHeight="1">
      <c r="D172" s="7"/>
      <c r="F172" s="187"/>
      <c r="G172" s="187"/>
      <c r="H172" s="187"/>
      <c r="I172" s="187"/>
      <c r="J172" s="187"/>
      <c r="K172" s="187"/>
      <c r="L172" s="187"/>
      <c r="M172" s="187"/>
      <c r="N172" s="187"/>
      <c r="O172" s="187"/>
      <c r="P172" s="187"/>
      <c r="Q172" s="187"/>
      <c r="R172" s="187"/>
      <c r="S172" s="187"/>
      <c r="T172" s="187"/>
      <c r="U172" s="187"/>
      <c r="AL172" s="7"/>
      <c r="AM172" s="7"/>
    </row>
    <row r="173" ht="15.75" customHeight="1">
      <c r="D173" s="7"/>
      <c r="F173" s="187"/>
      <c r="G173" s="187"/>
      <c r="H173" s="187"/>
      <c r="I173" s="187"/>
      <c r="J173" s="187"/>
      <c r="K173" s="187"/>
      <c r="L173" s="187"/>
      <c r="M173" s="187"/>
      <c r="N173" s="187"/>
      <c r="O173" s="187"/>
      <c r="P173" s="187"/>
      <c r="Q173" s="187"/>
      <c r="R173" s="187"/>
      <c r="S173" s="187"/>
      <c r="T173" s="187"/>
      <c r="U173" s="187"/>
      <c r="AL173" s="7"/>
      <c r="AM173" s="7"/>
    </row>
    <row r="174" ht="15.75" customHeight="1">
      <c r="D174" s="7"/>
      <c r="F174" s="187"/>
      <c r="G174" s="187"/>
      <c r="H174" s="187"/>
      <c r="I174" s="187"/>
      <c r="J174" s="187"/>
      <c r="K174" s="187"/>
      <c r="L174" s="187"/>
      <c r="M174" s="187"/>
      <c r="N174" s="187"/>
      <c r="O174" s="187"/>
      <c r="P174" s="187"/>
      <c r="Q174" s="187"/>
      <c r="R174" s="187"/>
      <c r="S174" s="187"/>
      <c r="T174" s="187"/>
      <c r="U174" s="187"/>
      <c r="AL174" s="7"/>
      <c r="AM174" s="7"/>
    </row>
    <row r="175" ht="15.75" customHeight="1">
      <c r="D175" s="7"/>
      <c r="F175" s="187"/>
      <c r="G175" s="187"/>
      <c r="H175" s="187"/>
      <c r="I175" s="187"/>
      <c r="J175" s="187"/>
      <c r="K175" s="187"/>
      <c r="L175" s="187"/>
      <c r="M175" s="187"/>
      <c r="N175" s="187"/>
      <c r="O175" s="187"/>
      <c r="P175" s="187"/>
      <c r="Q175" s="187"/>
      <c r="R175" s="187"/>
      <c r="S175" s="187"/>
      <c r="T175" s="187"/>
      <c r="U175" s="187"/>
      <c r="AL175" s="7"/>
      <c r="AM175" s="7"/>
    </row>
    <row r="176" ht="15.75" customHeight="1">
      <c r="D176" s="7"/>
      <c r="F176" s="187"/>
      <c r="G176" s="187"/>
      <c r="H176" s="187"/>
      <c r="I176" s="187"/>
      <c r="J176" s="187"/>
      <c r="K176" s="187"/>
      <c r="L176" s="187"/>
      <c r="M176" s="187"/>
      <c r="N176" s="187"/>
      <c r="O176" s="187"/>
      <c r="P176" s="187"/>
      <c r="Q176" s="187"/>
      <c r="R176" s="187"/>
      <c r="S176" s="187"/>
      <c r="T176" s="187"/>
      <c r="U176" s="187"/>
      <c r="AL176" s="7"/>
      <c r="AM176" s="7"/>
    </row>
    <row r="177" ht="15.75" customHeight="1">
      <c r="D177" s="7"/>
      <c r="F177" s="187"/>
      <c r="G177" s="187"/>
      <c r="H177" s="187"/>
      <c r="I177" s="187"/>
      <c r="J177" s="187"/>
      <c r="K177" s="187"/>
      <c r="L177" s="187"/>
      <c r="M177" s="187"/>
      <c r="N177" s="187"/>
      <c r="O177" s="187"/>
      <c r="P177" s="187"/>
      <c r="Q177" s="187"/>
      <c r="R177" s="187"/>
      <c r="S177" s="187"/>
      <c r="T177" s="187"/>
      <c r="U177" s="187"/>
      <c r="AL177" s="7"/>
      <c r="AM177" s="7"/>
    </row>
    <row r="178" ht="15.75" customHeight="1">
      <c r="D178" s="7"/>
      <c r="F178" s="187"/>
      <c r="G178" s="187"/>
      <c r="H178" s="187"/>
      <c r="I178" s="187"/>
      <c r="J178" s="187"/>
      <c r="K178" s="187"/>
      <c r="L178" s="187"/>
      <c r="M178" s="187"/>
      <c r="N178" s="187"/>
      <c r="O178" s="187"/>
      <c r="P178" s="187"/>
      <c r="Q178" s="187"/>
      <c r="R178" s="187"/>
      <c r="S178" s="187"/>
      <c r="T178" s="187"/>
      <c r="U178" s="187"/>
      <c r="AL178" s="7"/>
      <c r="AM178" s="7"/>
    </row>
    <row r="179" ht="15.75" customHeight="1">
      <c r="D179" s="7"/>
      <c r="F179" s="187"/>
      <c r="G179" s="187"/>
      <c r="H179" s="187"/>
      <c r="I179" s="187"/>
      <c r="J179" s="187"/>
      <c r="K179" s="187"/>
      <c r="L179" s="187"/>
      <c r="M179" s="187"/>
      <c r="N179" s="187"/>
      <c r="O179" s="187"/>
      <c r="P179" s="187"/>
      <c r="Q179" s="187"/>
      <c r="R179" s="187"/>
      <c r="S179" s="187"/>
      <c r="T179" s="187"/>
      <c r="U179" s="187"/>
      <c r="AL179" s="7"/>
      <c r="AM179" s="7"/>
    </row>
    <row r="180" ht="15.75" customHeight="1">
      <c r="D180" s="7"/>
      <c r="F180" s="187"/>
      <c r="G180" s="187"/>
      <c r="H180" s="187"/>
      <c r="I180" s="187"/>
      <c r="J180" s="187"/>
      <c r="K180" s="187"/>
      <c r="L180" s="187"/>
      <c r="M180" s="187"/>
      <c r="N180" s="187"/>
      <c r="O180" s="187"/>
      <c r="P180" s="187"/>
      <c r="Q180" s="187"/>
      <c r="R180" s="187"/>
      <c r="S180" s="187"/>
      <c r="T180" s="187"/>
      <c r="U180" s="187"/>
      <c r="AL180" s="7"/>
      <c r="AM180" s="7"/>
    </row>
    <row r="181" ht="15.75" customHeight="1">
      <c r="D181" s="7"/>
      <c r="F181" s="187"/>
      <c r="G181" s="187"/>
      <c r="H181" s="187"/>
      <c r="I181" s="187"/>
      <c r="J181" s="187"/>
      <c r="K181" s="187"/>
      <c r="L181" s="187"/>
      <c r="M181" s="187"/>
      <c r="N181" s="187"/>
      <c r="O181" s="187"/>
      <c r="P181" s="187"/>
      <c r="Q181" s="187"/>
      <c r="R181" s="187"/>
      <c r="S181" s="187"/>
      <c r="T181" s="187"/>
      <c r="U181" s="187"/>
      <c r="AL181" s="7"/>
      <c r="AM181" s="7"/>
    </row>
    <row r="182" ht="15.75" customHeight="1">
      <c r="D182" s="7"/>
      <c r="F182" s="187"/>
      <c r="G182" s="187"/>
      <c r="H182" s="187"/>
      <c r="I182" s="187"/>
      <c r="J182" s="187"/>
      <c r="K182" s="187"/>
      <c r="L182" s="187"/>
      <c r="M182" s="187"/>
      <c r="N182" s="187"/>
      <c r="O182" s="187"/>
      <c r="P182" s="187"/>
      <c r="Q182" s="187"/>
      <c r="R182" s="187"/>
      <c r="S182" s="187"/>
      <c r="T182" s="187"/>
      <c r="U182" s="187"/>
      <c r="AL182" s="7"/>
      <c r="AM182" s="7"/>
    </row>
    <row r="183" ht="15.75" customHeight="1">
      <c r="D183" s="7"/>
      <c r="F183" s="187"/>
      <c r="G183" s="187"/>
      <c r="H183" s="187"/>
      <c r="I183" s="187"/>
      <c r="J183" s="187"/>
      <c r="K183" s="187"/>
      <c r="L183" s="187"/>
      <c r="M183" s="187"/>
      <c r="N183" s="187"/>
      <c r="O183" s="187"/>
      <c r="P183" s="187"/>
      <c r="Q183" s="187"/>
      <c r="R183" s="187"/>
      <c r="S183" s="187"/>
      <c r="T183" s="187"/>
      <c r="U183" s="187"/>
      <c r="AL183" s="7"/>
      <c r="AM183" s="7"/>
    </row>
    <row r="184" ht="15.75" customHeight="1">
      <c r="D184" s="7"/>
      <c r="F184" s="187"/>
      <c r="G184" s="187"/>
      <c r="H184" s="187"/>
      <c r="I184" s="187"/>
      <c r="J184" s="187"/>
      <c r="K184" s="187"/>
      <c r="L184" s="187"/>
      <c r="M184" s="187"/>
      <c r="N184" s="187"/>
      <c r="O184" s="187"/>
      <c r="P184" s="187"/>
      <c r="Q184" s="187"/>
      <c r="R184" s="187"/>
      <c r="S184" s="187"/>
      <c r="T184" s="187"/>
      <c r="U184" s="187"/>
      <c r="AL184" s="7"/>
      <c r="AM184" s="7"/>
    </row>
    <row r="185" ht="15.75" customHeight="1">
      <c r="D185" s="7"/>
      <c r="F185" s="187"/>
      <c r="G185" s="187"/>
      <c r="H185" s="187"/>
      <c r="I185" s="187"/>
      <c r="J185" s="187"/>
      <c r="K185" s="187"/>
      <c r="L185" s="187"/>
      <c r="M185" s="187"/>
      <c r="N185" s="187"/>
      <c r="O185" s="187"/>
      <c r="P185" s="187"/>
      <c r="Q185" s="187"/>
      <c r="R185" s="187"/>
      <c r="S185" s="187"/>
      <c r="T185" s="187"/>
      <c r="U185" s="187"/>
      <c r="AL185" s="7"/>
      <c r="AM185" s="7"/>
    </row>
    <row r="186" ht="15.75" customHeight="1">
      <c r="D186" s="7"/>
      <c r="F186" s="187"/>
      <c r="G186" s="187"/>
      <c r="H186" s="187"/>
      <c r="I186" s="187"/>
      <c r="J186" s="187"/>
      <c r="K186" s="187"/>
      <c r="L186" s="187"/>
      <c r="M186" s="187"/>
      <c r="N186" s="187"/>
      <c r="O186" s="187"/>
      <c r="P186" s="187"/>
      <c r="Q186" s="187"/>
      <c r="R186" s="187"/>
      <c r="S186" s="187"/>
      <c r="T186" s="187"/>
      <c r="U186" s="187"/>
      <c r="AL186" s="7"/>
      <c r="AM186" s="7"/>
    </row>
    <row r="187" ht="15.75" customHeight="1">
      <c r="D187" s="7"/>
      <c r="F187" s="187"/>
      <c r="G187" s="187"/>
      <c r="H187" s="187"/>
      <c r="I187" s="187"/>
      <c r="J187" s="187"/>
      <c r="K187" s="187"/>
      <c r="L187" s="187"/>
      <c r="M187" s="187"/>
      <c r="N187" s="187"/>
      <c r="O187" s="187"/>
      <c r="P187" s="187"/>
      <c r="Q187" s="187"/>
      <c r="R187" s="187"/>
      <c r="S187" s="187"/>
      <c r="T187" s="187"/>
      <c r="U187" s="187"/>
      <c r="AL187" s="7"/>
      <c r="AM187" s="7"/>
    </row>
    <row r="188" ht="15.75" customHeight="1">
      <c r="D188" s="7"/>
      <c r="F188" s="187"/>
      <c r="G188" s="187"/>
      <c r="H188" s="187"/>
      <c r="I188" s="187"/>
      <c r="J188" s="187"/>
      <c r="K188" s="187"/>
      <c r="L188" s="187"/>
      <c r="M188" s="187"/>
      <c r="N188" s="187"/>
      <c r="O188" s="187"/>
      <c r="P188" s="187"/>
      <c r="Q188" s="187"/>
      <c r="R188" s="187"/>
      <c r="S188" s="187"/>
      <c r="T188" s="187"/>
      <c r="U188" s="187"/>
      <c r="AL188" s="7"/>
      <c r="AM188" s="7"/>
    </row>
    <row r="189" ht="15.75" customHeight="1">
      <c r="D189" s="7"/>
      <c r="F189" s="187"/>
      <c r="G189" s="187"/>
      <c r="H189" s="187"/>
      <c r="I189" s="187"/>
      <c r="J189" s="187"/>
      <c r="K189" s="187"/>
      <c r="L189" s="187"/>
      <c r="M189" s="187"/>
      <c r="N189" s="187"/>
      <c r="O189" s="187"/>
      <c r="P189" s="187"/>
      <c r="Q189" s="187"/>
      <c r="R189" s="187"/>
      <c r="S189" s="187"/>
      <c r="T189" s="187"/>
      <c r="U189" s="187"/>
      <c r="AL189" s="7"/>
      <c r="AM189" s="7"/>
    </row>
    <row r="190" ht="15.75" customHeight="1">
      <c r="D190" s="7"/>
      <c r="F190" s="187"/>
      <c r="G190" s="187"/>
      <c r="H190" s="187"/>
      <c r="I190" s="187"/>
      <c r="J190" s="187"/>
      <c r="K190" s="187"/>
      <c r="L190" s="187"/>
      <c r="M190" s="187"/>
      <c r="N190" s="187"/>
      <c r="O190" s="187"/>
      <c r="P190" s="187"/>
      <c r="Q190" s="187"/>
      <c r="R190" s="187"/>
      <c r="S190" s="187"/>
      <c r="T190" s="187"/>
      <c r="U190" s="187"/>
      <c r="AL190" s="7"/>
      <c r="AM190" s="7"/>
    </row>
    <row r="191" ht="15.75" customHeight="1">
      <c r="D191" s="7"/>
      <c r="F191" s="187"/>
      <c r="G191" s="187"/>
      <c r="H191" s="187"/>
      <c r="I191" s="187"/>
      <c r="J191" s="187"/>
      <c r="K191" s="187"/>
      <c r="L191" s="187"/>
      <c r="M191" s="187"/>
      <c r="N191" s="187"/>
      <c r="O191" s="187"/>
      <c r="P191" s="187"/>
      <c r="Q191" s="187"/>
      <c r="R191" s="187"/>
      <c r="S191" s="187"/>
      <c r="T191" s="187"/>
      <c r="U191" s="187"/>
      <c r="AL191" s="7"/>
      <c r="AM191" s="7"/>
    </row>
    <row r="192" ht="15.75" customHeight="1">
      <c r="D192" s="7"/>
      <c r="F192" s="187"/>
      <c r="G192" s="187"/>
      <c r="H192" s="187"/>
      <c r="I192" s="187"/>
      <c r="J192" s="187"/>
      <c r="K192" s="187"/>
      <c r="L192" s="187"/>
      <c r="M192" s="187"/>
      <c r="N192" s="187"/>
      <c r="O192" s="187"/>
      <c r="P192" s="187"/>
      <c r="Q192" s="187"/>
      <c r="R192" s="187"/>
      <c r="S192" s="187"/>
      <c r="T192" s="187"/>
      <c r="U192" s="187"/>
      <c r="AL192" s="7"/>
      <c r="AM192" s="7"/>
    </row>
    <row r="193" ht="15.75" customHeight="1">
      <c r="D193" s="7"/>
      <c r="F193" s="187"/>
      <c r="G193" s="187"/>
      <c r="H193" s="187"/>
      <c r="I193" s="187"/>
      <c r="J193" s="187"/>
      <c r="K193" s="187"/>
      <c r="L193" s="187"/>
      <c r="M193" s="187"/>
      <c r="N193" s="187"/>
      <c r="O193" s="187"/>
      <c r="P193" s="187"/>
      <c r="Q193" s="187"/>
      <c r="R193" s="187"/>
      <c r="S193" s="187"/>
      <c r="T193" s="187"/>
      <c r="U193" s="187"/>
      <c r="AL193" s="7"/>
      <c r="AM193" s="7"/>
    </row>
    <row r="194" ht="15.75" customHeight="1">
      <c r="D194" s="7"/>
      <c r="F194" s="187"/>
      <c r="G194" s="187"/>
      <c r="H194" s="187"/>
      <c r="I194" s="187"/>
      <c r="J194" s="187"/>
      <c r="K194" s="187"/>
      <c r="L194" s="187"/>
      <c r="M194" s="187"/>
      <c r="N194" s="187"/>
      <c r="O194" s="187"/>
      <c r="P194" s="187"/>
      <c r="Q194" s="187"/>
      <c r="R194" s="187"/>
      <c r="S194" s="187"/>
      <c r="T194" s="187"/>
      <c r="U194" s="187"/>
      <c r="AL194" s="7"/>
      <c r="AM194" s="7"/>
    </row>
    <row r="195" ht="15.75" customHeight="1">
      <c r="D195" s="7"/>
      <c r="F195" s="187"/>
      <c r="G195" s="187"/>
      <c r="H195" s="187"/>
      <c r="I195" s="187"/>
      <c r="J195" s="187"/>
      <c r="K195" s="187"/>
      <c r="L195" s="187"/>
      <c r="M195" s="187"/>
      <c r="N195" s="187"/>
      <c r="O195" s="187"/>
      <c r="P195" s="187"/>
      <c r="Q195" s="187"/>
      <c r="R195" s="187"/>
      <c r="S195" s="187"/>
      <c r="T195" s="187"/>
      <c r="U195" s="187"/>
      <c r="AL195" s="7"/>
      <c r="AM195" s="7"/>
    </row>
    <row r="196" ht="15.75" customHeight="1">
      <c r="D196" s="7"/>
      <c r="F196" s="187"/>
      <c r="G196" s="187"/>
      <c r="H196" s="187"/>
      <c r="I196" s="187"/>
      <c r="J196" s="187"/>
      <c r="K196" s="187"/>
      <c r="L196" s="187"/>
      <c r="M196" s="187"/>
      <c r="N196" s="187"/>
      <c r="O196" s="187"/>
      <c r="P196" s="187"/>
      <c r="Q196" s="187"/>
      <c r="R196" s="187"/>
      <c r="S196" s="187"/>
      <c r="T196" s="187"/>
      <c r="U196" s="187"/>
      <c r="AL196" s="7"/>
      <c r="AM196" s="7"/>
    </row>
    <row r="197" ht="15.75" customHeight="1">
      <c r="D197" s="7"/>
      <c r="F197" s="187"/>
      <c r="G197" s="187"/>
      <c r="H197" s="187"/>
      <c r="I197" s="187"/>
      <c r="J197" s="187"/>
      <c r="K197" s="187"/>
      <c r="L197" s="187"/>
      <c r="M197" s="187"/>
      <c r="N197" s="187"/>
      <c r="O197" s="187"/>
      <c r="P197" s="187"/>
      <c r="Q197" s="187"/>
      <c r="R197" s="187"/>
      <c r="S197" s="187"/>
      <c r="T197" s="187"/>
      <c r="U197" s="187"/>
      <c r="AL197" s="7"/>
      <c r="AM197" s="7"/>
    </row>
    <row r="198" ht="15.75" customHeight="1">
      <c r="D198" s="7"/>
      <c r="F198" s="187"/>
      <c r="G198" s="187"/>
      <c r="H198" s="187"/>
      <c r="I198" s="187"/>
      <c r="J198" s="187"/>
      <c r="K198" s="187"/>
      <c r="L198" s="187"/>
      <c r="M198" s="187"/>
      <c r="N198" s="187"/>
      <c r="O198" s="187"/>
      <c r="P198" s="187"/>
      <c r="Q198" s="187"/>
      <c r="R198" s="187"/>
      <c r="S198" s="187"/>
      <c r="T198" s="187"/>
      <c r="U198" s="187"/>
      <c r="AL198" s="7"/>
      <c r="AM198" s="7"/>
    </row>
    <row r="199" ht="15.75" customHeight="1">
      <c r="D199" s="7"/>
      <c r="F199" s="187"/>
      <c r="G199" s="187"/>
      <c r="H199" s="187"/>
      <c r="I199" s="187"/>
      <c r="J199" s="187"/>
      <c r="K199" s="187"/>
      <c r="L199" s="187"/>
      <c r="M199" s="187"/>
      <c r="N199" s="187"/>
      <c r="O199" s="187"/>
      <c r="P199" s="187"/>
      <c r="Q199" s="187"/>
      <c r="R199" s="187"/>
      <c r="S199" s="187"/>
      <c r="T199" s="187"/>
      <c r="U199" s="187"/>
      <c r="AL199" s="7"/>
      <c r="AM199" s="7"/>
    </row>
    <row r="200" ht="15.75" customHeight="1">
      <c r="D200" s="7"/>
      <c r="F200" s="187"/>
      <c r="G200" s="187"/>
      <c r="H200" s="187"/>
      <c r="I200" s="187"/>
      <c r="J200" s="187"/>
      <c r="K200" s="187"/>
      <c r="L200" s="187"/>
      <c r="M200" s="187"/>
      <c r="N200" s="187"/>
      <c r="O200" s="187"/>
      <c r="P200" s="187"/>
      <c r="Q200" s="187"/>
      <c r="R200" s="187"/>
      <c r="S200" s="187"/>
      <c r="T200" s="187"/>
      <c r="U200" s="187"/>
      <c r="AL200" s="7"/>
      <c r="AM200" s="7"/>
    </row>
    <row r="201" ht="15.75" customHeight="1">
      <c r="D201" s="7"/>
      <c r="F201" s="187"/>
      <c r="G201" s="187"/>
      <c r="H201" s="187"/>
      <c r="I201" s="187"/>
      <c r="J201" s="187"/>
      <c r="K201" s="187"/>
      <c r="L201" s="187"/>
      <c r="M201" s="187"/>
      <c r="N201" s="187"/>
      <c r="O201" s="187"/>
      <c r="P201" s="187"/>
      <c r="Q201" s="187"/>
      <c r="R201" s="187"/>
      <c r="S201" s="187"/>
      <c r="T201" s="187"/>
      <c r="U201" s="187"/>
      <c r="AL201" s="7"/>
      <c r="AM201" s="7"/>
    </row>
    <row r="202" ht="15.75" customHeight="1">
      <c r="D202" s="7"/>
      <c r="F202" s="187"/>
      <c r="G202" s="187"/>
      <c r="H202" s="187"/>
      <c r="I202" s="187"/>
      <c r="J202" s="187"/>
      <c r="K202" s="187"/>
      <c r="L202" s="187"/>
      <c r="M202" s="187"/>
      <c r="N202" s="187"/>
      <c r="O202" s="187"/>
      <c r="P202" s="187"/>
      <c r="Q202" s="187"/>
      <c r="R202" s="187"/>
      <c r="S202" s="187"/>
      <c r="T202" s="187"/>
      <c r="U202" s="187"/>
      <c r="AL202" s="7"/>
      <c r="AM202" s="7"/>
    </row>
    <row r="203" ht="15.75" customHeight="1">
      <c r="D203" s="7"/>
      <c r="F203" s="187"/>
      <c r="G203" s="187"/>
      <c r="H203" s="187"/>
      <c r="I203" s="187"/>
      <c r="J203" s="187"/>
      <c r="K203" s="187"/>
      <c r="L203" s="187"/>
      <c r="M203" s="187"/>
      <c r="N203" s="187"/>
      <c r="O203" s="187"/>
      <c r="P203" s="187"/>
      <c r="Q203" s="187"/>
      <c r="R203" s="187"/>
      <c r="S203" s="187"/>
      <c r="T203" s="187"/>
      <c r="U203" s="187"/>
      <c r="AL203" s="7"/>
      <c r="AM203" s="7"/>
    </row>
    <row r="204" ht="15.75" customHeight="1">
      <c r="D204" s="7"/>
      <c r="F204" s="187"/>
      <c r="G204" s="187"/>
      <c r="H204" s="187"/>
      <c r="I204" s="187"/>
      <c r="J204" s="187"/>
      <c r="K204" s="187"/>
      <c r="L204" s="187"/>
      <c r="M204" s="187"/>
      <c r="N204" s="187"/>
      <c r="O204" s="187"/>
      <c r="P204" s="187"/>
      <c r="Q204" s="187"/>
      <c r="R204" s="187"/>
      <c r="S204" s="187"/>
      <c r="T204" s="187"/>
      <c r="U204" s="187"/>
      <c r="AL204" s="7"/>
      <c r="AM204" s="7"/>
    </row>
    <row r="205" ht="15.75" customHeight="1">
      <c r="D205" s="7"/>
      <c r="F205" s="187"/>
      <c r="G205" s="187"/>
      <c r="H205" s="187"/>
      <c r="I205" s="187"/>
      <c r="J205" s="187"/>
      <c r="K205" s="187"/>
      <c r="L205" s="187"/>
      <c r="M205" s="187"/>
      <c r="N205" s="187"/>
      <c r="O205" s="187"/>
      <c r="P205" s="187"/>
      <c r="Q205" s="187"/>
      <c r="R205" s="187"/>
      <c r="S205" s="187"/>
      <c r="T205" s="187"/>
      <c r="U205" s="187"/>
      <c r="AL205" s="7"/>
      <c r="AM205" s="7"/>
    </row>
    <row r="206" ht="15.75" customHeight="1">
      <c r="D206" s="7"/>
      <c r="F206" s="187"/>
      <c r="G206" s="187"/>
      <c r="H206" s="187"/>
      <c r="I206" s="187"/>
      <c r="J206" s="187"/>
      <c r="K206" s="187"/>
      <c r="L206" s="187"/>
      <c r="M206" s="187"/>
      <c r="N206" s="187"/>
      <c r="O206" s="187"/>
      <c r="P206" s="187"/>
      <c r="Q206" s="187"/>
      <c r="R206" s="187"/>
      <c r="S206" s="187"/>
      <c r="T206" s="187"/>
      <c r="U206" s="187"/>
      <c r="AL206" s="7"/>
      <c r="AM206" s="7"/>
    </row>
    <row r="207" ht="15.75" customHeight="1">
      <c r="D207" s="7"/>
      <c r="F207" s="187"/>
      <c r="G207" s="187"/>
      <c r="H207" s="187"/>
      <c r="I207" s="187"/>
      <c r="J207" s="187"/>
      <c r="K207" s="187"/>
      <c r="L207" s="187"/>
      <c r="M207" s="187"/>
      <c r="N207" s="187"/>
      <c r="O207" s="187"/>
      <c r="P207" s="187"/>
      <c r="Q207" s="187"/>
      <c r="R207" s="187"/>
      <c r="S207" s="187"/>
      <c r="T207" s="187"/>
      <c r="U207" s="187"/>
      <c r="AL207" s="7"/>
      <c r="AM207" s="7"/>
    </row>
    <row r="208" ht="15.75" customHeight="1">
      <c r="D208" s="7"/>
      <c r="F208" s="187"/>
      <c r="G208" s="187"/>
      <c r="H208" s="187"/>
      <c r="I208" s="187"/>
      <c r="J208" s="187"/>
      <c r="K208" s="187"/>
      <c r="L208" s="187"/>
      <c r="M208" s="187"/>
      <c r="N208" s="187"/>
      <c r="O208" s="187"/>
      <c r="P208" s="187"/>
      <c r="Q208" s="187"/>
      <c r="R208" s="187"/>
      <c r="S208" s="187"/>
      <c r="T208" s="187"/>
      <c r="U208" s="187"/>
      <c r="AL208" s="7"/>
      <c r="AM208" s="7"/>
    </row>
    <row r="209" ht="15.75" customHeight="1">
      <c r="D209" s="7"/>
      <c r="F209" s="187"/>
      <c r="G209" s="187"/>
      <c r="H209" s="187"/>
      <c r="I209" s="187"/>
      <c r="J209" s="187"/>
      <c r="K209" s="187"/>
      <c r="L209" s="187"/>
      <c r="M209" s="187"/>
      <c r="N209" s="187"/>
      <c r="O209" s="187"/>
      <c r="P209" s="187"/>
      <c r="Q209" s="187"/>
      <c r="R209" s="187"/>
      <c r="S209" s="187"/>
      <c r="T209" s="187"/>
      <c r="U209" s="187"/>
      <c r="AL209" s="7"/>
      <c r="AM209" s="7"/>
    </row>
    <row r="210" ht="15.75" customHeight="1">
      <c r="D210" s="7"/>
      <c r="F210" s="187"/>
      <c r="G210" s="187"/>
      <c r="H210" s="187"/>
      <c r="I210" s="187"/>
      <c r="J210" s="187"/>
      <c r="K210" s="187"/>
      <c r="L210" s="187"/>
      <c r="M210" s="187"/>
      <c r="N210" s="187"/>
      <c r="O210" s="187"/>
      <c r="P210" s="187"/>
      <c r="Q210" s="187"/>
      <c r="R210" s="187"/>
      <c r="S210" s="187"/>
      <c r="T210" s="187"/>
      <c r="U210" s="187"/>
      <c r="AL210" s="7"/>
      <c r="AM210" s="7"/>
    </row>
    <row r="211" ht="15.75" customHeight="1">
      <c r="D211" s="7"/>
      <c r="F211" s="187"/>
      <c r="G211" s="187"/>
      <c r="H211" s="187"/>
      <c r="I211" s="187"/>
      <c r="J211" s="187"/>
      <c r="K211" s="187"/>
      <c r="L211" s="187"/>
      <c r="M211" s="187"/>
      <c r="N211" s="187"/>
      <c r="O211" s="187"/>
      <c r="P211" s="187"/>
      <c r="Q211" s="187"/>
      <c r="R211" s="187"/>
      <c r="S211" s="187"/>
      <c r="T211" s="187"/>
      <c r="U211" s="187"/>
      <c r="AL211" s="7"/>
      <c r="AM211" s="7"/>
    </row>
    <row r="212" ht="15.75" customHeight="1">
      <c r="D212" s="7"/>
      <c r="F212" s="187"/>
      <c r="G212" s="187"/>
      <c r="H212" s="187"/>
      <c r="I212" s="187"/>
      <c r="J212" s="187"/>
      <c r="K212" s="187"/>
      <c r="L212" s="187"/>
      <c r="M212" s="187"/>
      <c r="N212" s="187"/>
      <c r="O212" s="187"/>
      <c r="P212" s="187"/>
      <c r="Q212" s="187"/>
      <c r="R212" s="187"/>
      <c r="S212" s="187"/>
      <c r="T212" s="187"/>
      <c r="U212" s="187"/>
      <c r="AL212" s="7"/>
      <c r="AM212" s="7"/>
    </row>
    <row r="213" ht="15.75" customHeight="1">
      <c r="D213" s="7"/>
      <c r="F213" s="187"/>
      <c r="G213" s="187"/>
      <c r="H213" s="187"/>
      <c r="I213" s="187"/>
      <c r="J213" s="187"/>
      <c r="K213" s="187"/>
      <c r="L213" s="187"/>
      <c r="M213" s="187"/>
      <c r="N213" s="187"/>
      <c r="O213" s="187"/>
      <c r="P213" s="187"/>
      <c r="Q213" s="187"/>
      <c r="R213" s="187"/>
      <c r="S213" s="187"/>
      <c r="T213" s="187"/>
      <c r="U213" s="187"/>
      <c r="AL213" s="7"/>
      <c r="AM213" s="7"/>
    </row>
    <row r="214" ht="15.75" customHeight="1">
      <c r="D214" s="7"/>
      <c r="F214" s="187"/>
      <c r="G214" s="187"/>
      <c r="H214" s="187"/>
      <c r="I214" s="187"/>
      <c r="J214" s="187"/>
      <c r="K214" s="187"/>
      <c r="L214" s="187"/>
      <c r="M214" s="187"/>
      <c r="N214" s="187"/>
      <c r="O214" s="187"/>
      <c r="P214" s="187"/>
      <c r="Q214" s="187"/>
      <c r="R214" s="187"/>
      <c r="S214" s="187"/>
      <c r="T214" s="187"/>
      <c r="U214" s="187"/>
      <c r="AL214" s="7"/>
      <c r="AM214" s="7"/>
    </row>
    <row r="215" ht="15.75" customHeight="1">
      <c r="D215" s="7"/>
      <c r="F215" s="187"/>
      <c r="G215" s="187"/>
      <c r="H215" s="187"/>
      <c r="I215" s="187"/>
      <c r="J215" s="187"/>
      <c r="K215" s="187"/>
      <c r="L215" s="187"/>
      <c r="M215" s="187"/>
      <c r="N215" s="187"/>
      <c r="O215" s="187"/>
      <c r="P215" s="187"/>
      <c r="Q215" s="187"/>
      <c r="R215" s="187"/>
      <c r="S215" s="187"/>
      <c r="T215" s="187"/>
      <c r="U215" s="187"/>
      <c r="AL215" s="7"/>
      <c r="AM215" s="7"/>
    </row>
    <row r="216" ht="15.75" customHeight="1">
      <c r="D216" s="7"/>
      <c r="F216" s="187"/>
      <c r="G216" s="187"/>
      <c r="H216" s="187"/>
      <c r="I216" s="187"/>
      <c r="J216" s="187"/>
      <c r="K216" s="187"/>
      <c r="L216" s="187"/>
      <c r="M216" s="187"/>
      <c r="N216" s="187"/>
      <c r="O216" s="187"/>
      <c r="P216" s="187"/>
      <c r="Q216" s="187"/>
      <c r="R216" s="187"/>
      <c r="S216" s="187"/>
      <c r="T216" s="187"/>
      <c r="U216" s="187"/>
      <c r="AL216" s="7"/>
      <c r="AM216" s="7"/>
    </row>
    <row r="217" ht="15.75" customHeight="1">
      <c r="D217" s="7"/>
      <c r="F217" s="187"/>
      <c r="G217" s="187"/>
      <c r="H217" s="187"/>
      <c r="I217" s="187"/>
      <c r="J217" s="187"/>
      <c r="K217" s="187"/>
      <c r="L217" s="187"/>
      <c r="M217" s="187"/>
      <c r="N217" s="187"/>
      <c r="O217" s="187"/>
      <c r="P217" s="187"/>
      <c r="Q217" s="187"/>
      <c r="R217" s="187"/>
      <c r="S217" s="187"/>
      <c r="T217" s="187"/>
      <c r="U217" s="187"/>
      <c r="AL217" s="7"/>
      <c r="AM217" s="7"/>
    </row>
    <row r="218" ht="15.75" customHeight="1">
      <c r="D218" s="7"/>
      <c r="F218" s="187"/>
      <c r="G218" s="187"/>
      <c r="H218" s="187"/>
      <c r="I218" s="187"/>
      <c r="J218" s="187"/>
      <c r="K218" s="187"/>
      <c r="L218" s="187"/>
      <c r="M218" s="187"/>
      <c r="N218" s="187"/>
      <c r="O218" s="187"/>
      <c r="P218" s="187"/>
      <c r="Q218" s="187"/>
      <c r="R218" s="187"/>
      <c r="S218" s="187"/>
      <c r="T218" s="187"/>
      <c r="U218" s="187"/>
      <c r="AL218" s="7"/>
      <c r="AM218" s="7"/>
    </row>
    <row r="219" ht="15.75" customHeight="1">
      <c r="D219" s="7"/>
      <c r="F219" s="187"/>
      <c r="G219" s="187"/>
      <c r="H219" s="187"/>
      <c r="I219" s="187"/>
      <c r="J219" s="187"/>
      <c r="K219" s="187"/>
      <c r="L219" s="187"/>
      <c r="M219" s="187"/>
      <c r="N219" s="187"/>
      <c r="O219" s="187"/>
      <c r="P219" s="187"/>
      <c r="Q219" s="187"/>
      <c r="R219" s="187"/>
      <c r="S219" s="187"/>
      <c r="T219" s="187"/>
      <c r="U219" s="187"/>
      <c r="AL219" s="7"/>
      <c r="AM219" s="7"/>
    </row>
    <row r="220" ht="15.75" customHeight="1">
      <c r="D220" s="7"/>
      <c r="F220" s="187"/>
      <c r="G220" s="187"/>
      <c r="H220" s="187"/>
      <c r="I220" s="187"/>
      <c r="J220" s="187"/>
      <c r="K220" s="187"/>
      <c r="L220" s="187"/>
      <c r="M220" s="187"/>
      <c r="N220" s="187"/>
      <c r="O220" s="187"/>
      <c r="P220" s="187"/>
      <c r="Q220" s="187"/>
      <c r="R220" s="187"/>
      <c r="S220" s="187"/>
      <c r="T220" s="187"/>
      <c r="U220" s="187"/>
      <c r="AL220" s="7"/>
      <c r="AM220" s="7"/>
    </row>
    <row r="221" ht="15.75" customHeight="1">
      <c r="D221" s="7"/>
      <c r="F221" s="187"/>
      <c r="G221" s="187"/>
      <c r="H221" s="187"/>
      <c r="I221" s="187"/>
      <c r="J221" s="187"/>
      <c r="K221" s="187"/>
      <c r="L221" s="187"/>
      <c r="M221" s="187"/>
      <c r="N221" s="187"/>
      <c r="O221" s="187"/>
      <c r="P221" s="187"/>
      <c r="Q221" s="187"/>
      <c r="R221" s="187"/>
      <c r="S221" s="187"/>
      <c r="T221" s="187"/>
      <c r="U221" s="187"/>
      <c r="AL221" s="7"/>
      <c r="AM221" s="7"/>
    </row>
    <row r="222" ht="15.75" customHeight="1">
      <c r="D222" s="7"/>
      <c r="F222" s="187"/>
      <c r="G222" s="187"/>
      <c r="H222" s="187"/>
      <c r="I222" s="187"/>
      <c r="J222" s="187"/>
      <c r="K222" s="187"/>
      <c r="L222" s="187"/>
      <c r="M222" s="187"/>
      <c r="N222" s="187"/>
      <c r="O222" s="187"/>
      <c r="P222" s="187"/>
      <c r="Q222" s="187"/>
      <c r="R222" s="187"/>
      <c r="S222" s="187"/>
      <c r="T222" s="187"/>
      <c r="U222" s="187"/>
      <c r="AL222" s="7"/>
      <c r="AM222" s="7"/>
    </row>
    <row r="223" ht="15.75" customHeight="1">
      <c r="D223" s="7"/>
      <c r="F223" s="187"/>
      <c r="G223" s="187"/>
      <c r="H223" s="187"/>
      <c r="I223" s="187"/>
      <c r="J223" s="187"/>
      <c r="K223" s="187"/>
      <c r="L223" s="187"/>
      <c r="M223" s="187"/>
      <c r="N223" s="187"/>
      <c r="O223" s="187"/>
      <c r="P223" s="187"/>
      <c r="Q223" s="187"/>
      <c r="R223" s="187"/>
      <c r="S223" s="187"/>
      <c r="T223" s="187"/>
      <c r="U223" s="187"/>
      <c r="AL223" s="7"/>
      <c r="AM223" s="7"/>
    </row>
    <row r="224" ht="15.75" customHeight="1">
      <c r="D224" s="7"/>
      <c r="F224" s="187"/>
      <c r="G224" s="187"/>
      <c r="H224" s="187"/>
      <c r="I224" s="187"/>
      <c r="J224" s="187"/>
      <c r="K224" s="187"/>
      <c r="L224" s="187"/>
      <c r="M224" s="187"/>
      <c r="N224" s="187"/>
      <c r="O224" s="187"/>
      <c r="P224" s="187"/>
      <c r="Q224" s="187"/>
      <c r="R224" s="187"/>
      <c r="S224" s="187"/>
      <c r="T224" s="187"/>
      <c r="U224" s="187"/>
      <c r="AL224" s="7"/>
      <c r="AM224" s="7"/>
    </row>
    <row r="225" ht="15.75" customHeight="1">
      <c r="D225" s="7"/>
      <c r="F225" s="187"/>
      <c r="G225" s="187"/>
      <c r="H225" s="187"/>
      <c r="I225" s="187"/>
      <c r="J225" s="187"/>
      <c r="K225" s="187"/>
      <c r="L225" s="187"/>
      <c r="M225" s="187"/>
      <c r="N225" s="187"/>
      <c r="O225" s="187"/>
      <c r="P225" s="187"/>
      <c r="Q225" s="187"/>
      <c r="R225" s="187"/>
      <c r="S225" s="187"/>
      <c r="T225" s="187"/>
      <c r="U225" s="187"/>
      <c r="AL225" s="7"/>
      <c r="AM225" s="7"/>
    </row>
    <row r="226" ht="15.75" customHeight="1">
      <c r="D226" s="7"/>
      <c r="F226" s="187"/>
      <c r="G226" s="187"/>
      <c r="H226" s="187"/>
      <c r="I226" s="187"/>
      <c r="J226" s="187"/>
      <c r="K226" s="187"/>
      <c r="L226" s="187"/>
      <c r="M226" s="187"/>
      <c r="N226" s="187"/>
      <c r="O226" s="187"/>
      <c r="P226" s="187"/>
      <c r="Q226" s="187"/>
      <c r="R226" s="187"/>
      <c r="S226" s="187"/>
      <c r="T226" s="187"/>
      <c r="U226" s="187"/>
      <c r="AL226" s="7"/>
      <c r="AM226" s="7"/>
    </row>
    <row r="227" ht="15.75" customHeight="1">
      <c r="D227" s="7"/>
      <c r="F227" s="187"/>
      <c r="G227" s="187"/>
      <c r="H227" s="187"/>
      <c r="I227" s="187"/>
      <c r="J227" s="187"/>
      <c r="K227" s="187"/>
      <c r="L227" s="187"/>
      <c r="M227" s="187"/>
      <c r="N227" s="187"/>
      <c r="O227" s="187"/>
      <c r="P227" s="187"/>
      <c r="Q227" s="187"/>
      <c r="R227" s="187"/>
      <c r="S227" s="187"/>
      <c r="T227" s="187"/>
      <c r="U227" s="187"/>
      <c r="AL227" s="7"/>
      <c r="AM227" s="7"/>
    </row>
    <row r="228" ht="15.75" customHeight="1">
      <c r="D228" s="7"/>
      <c r="F228" s="187"/>
      <c r="G228" s="187"/>
      <c r="H228" s="187"/>
      <c r="I228" s="187"/>
      <c r="J228" s="187"/>
      <c r="K228" s="187"/>
      <c r="L228" s="187"/>
      <c r="M228" s="187"/>
      <c r="N228" s="187"/>
      <c r="O228" s="187"/>
      <c r="P228" s="187"/>
      <c r="Q228" s="187"/>
      <c r="R228" s="187"/>
      <c r="S228" s="187"/>
      <c r="T228" s="187"/>
      <c r="U228" s="187"/>
      <c r="AL228" s="7"/>
      <c r="AM228" s="7"/>
    </row>
    <row r="229" ht="15.75" customHeight="1">
      <c r="D229" s="7"/>
      <c r="F229" s="187"/>
      <c r="G229" s="187"/>
      <c r="H229" s="187"/>
      <c r="I229" s="187"/>
      <c r="J229" s="187"/>
      <c r="K229" s="187"/>
      <c r="L229" s="187"/>
      <c r="M229" s="187"/>
      <c r="N229" s="187"/>
      <c r="O229" s="187"/>
      <c r="P229" s="187"/>
      <c r="Q229" s="187"/>
      <c r="R229" s="187"/>
      <c r="S229" s="187"/>
      <c r="T229" s="187"/>
      <c r="U229" s="187"/>
      <c r="AL229" s="7"/>
      <c r="AM229" s="7"/>
    </row>
    <row r="230" ht="15.75" customHeight="1">
      <c r="D230" s="7"/>
      <c r="F230" s="187"/>
      <c r="G230" s="187"/>
      <c r="H230" s="187"/>
      <c r="I230" s="187"/>
      <c r="J230" s="187"/>
      <c r="K230" s="187"/>
      <c r="L230" s="187"/>
      <c r="M230" s="187"/>
      <c r="N230" s="187"/>
      <c r="O230" s="187"/>
      <c r="P230" s="187"/>
      <c r="Q230" s="187"/>
      <c r="R230" s="187"/>
      <c r="S230" s="187"/>
      <c r="T230" s="187"/>
      <c r="U230" s="187"/>
      <c r="AL230" s="7"/>
      <c r="AM230" s="7"/>
    </row>
    <row r="231" ht="15.75" customHeight="1">
      <c r="D231" s="7"/>
      <c r="F231" s="187"/>
      <c r="G231" s="187"/>
      <c r="H231" s="187"/>
      <c r="I231" s="187"/>
      <c r="J231" s="187"/>
      <c r="K231" s="187"/>
      <c r="L231" s="187"/>
      <c r="M231" s="187"/>
      <c r="N231" s="187"/>
      <c r="O231" s="187"/>
      <c r="P231" s="187"/>
      <c r="Q231" s="187"/>
      <c r="R231" s="187"/>
      <c r="S231" s="187"/>
      <c r="T231" s="187"/>
      <c r="U231" s="187"/>
      <c r="AL231" s="7"/>
      <c r="AM231" s="7"/>
    </row>
    <row r="232" ht="15.75" customHeight="1">
      <c r="D232" s="7"/>
      <c r="F232" s="187"/>
      <c r="G232" s="187"/>
      <c r="H232" s="187"/>
      <c r="I232" s="187"/>
      <c r="J232" s="187"/>
      <c r="K232" s="187"/>
      <c r="L232" s="187"/>
      <c r="M232" s="187"/>
      <c r="N232" s="187"/>
      <c r="O232" s="187"/>
      <c r="P232" s="187"/>
      <c r="Q232" s="187"/>
      <c r="R232" s="187"/>
      <c r="S232" s="187"/>
      <c r="T232" s="187"/>
      <c r="U232" s="187"/>
      <c r="AL232" s="7"/>
      <c r="AM232" s="7"/>
    </row>
    <row r="233" ht="15.75" customHeight="1">
      <c r="D233" s="7"/>
      <c r="F233" s="187"/>
      <c r="G233" s="187"/>
      <c r="H233" s="187"/>
      <c r="I233" s="187"/>
      <c r="J233" s="187"/>
      <c r="K233" s="187"/>
      <c r="L233" s="187"/>
      <c r="M233" s="187"/>
      <c r="N233" s="187"/>
      <c r="O233" s="187"/>
      <c r="P233" s="187"/>
      <c r="Q233" s="187"/>
      <c r="R233" s="187"/>
      <c r="S233" s="187"/>
      <c r="T233" s="187"/>
      <c r="U233" s="187"/>
      <c r="AL233" s="7"/>
      <c r="AM233" s="7"/>
    </row>
    <row r="234" ht="15.75" customHeight="1">
      <c r="D234" s="7"/>
      <c r="F234" s="187"/>
      <c r="G234" s="187"/>
      <c r="H234" s="187"/>
      <c r="I234" s="187"/>
      <c r="J234" s="187"/>
      <c r="K234" s="187"/>
      <c r="L234" s="187"/>
      <c r="M234" s="187"/>
      <c r="N234" s="187"/>
      <c r="O234" s="187"/>
      <c r="P234" s="187"/>
      <c r="Q234" s="187"/>
      <c r="R234" s="187"/>
      <c r="S234" s="187"/>
      <c r="T234" s="187"/>
      <c r="U234" s="187"/>
      <c r="AL234" s="7"/>
      <c r="AM234" s="7"/>
    </row>
    <row r="235" ht="15.75" customHeight="1">
      <c r="D235" s="7"/>
      <c r="F235" s="187"/>
      <c r="G235" s="187"/>
      <c r="H235" s="187"/>
      <c r="I235" s="187"/>
      <c r="J235" s="187"/>
      <c r="K235" s="187"/>
      <c r="L235" s="187"/>
      <c r="M235" s="187"/>
      <c r="N235" s="187"/>
      <c r="O235" s="187"/>
      <c r="P235" s="187"/>
      <c r="Q235" s="187"/>
      <c r="R235" s="187"/>
      <c r="S235" s="187"/>
      <c r="T235" s="187"/>
      <c r="U235" s="187"/>
      <c r="AL235" s="7"/>
      <c r="AM235" s="7"/>
    </row>
    <row r="236" ht="15.75" customHeight="1">
      <c r="D236" s="7"/>
      <c r="F236" s="187"/>
      <c r="G236" s="187"/>
      <c r="H236" s="187"/>
      <c r="I236" s="187"/>
      <c r="J236" s="187"/>
      <c r="K236" s="187"/>
      <c r="L236" s="187"/>
      <c r="M236" s="187"/>
      <c r="N236" s="187"/>
      <c r="O236" s="187"/>
      <c r="P236" s="187"/>
      <c r="Q236" s="187"/>
      <c r="R236" s="187"/>
      <c r="S236" s="187"/>
      <c r="T236" s="187"/>
      <c r="U236" s="187"/>
      <c r="AL236" s="7"/>
      <c r="AM236" s="7"/>
    </row>
    <row r="237" ht="15.75" customHeight="1">
      <c r="D237" s="7"/>
      <c r="F237" s="187"/>
      <c r="G237" s="187"/>
      <c r="H237" s="187"/>
      <c r="I237" s="187"/>
      <c r="J237" s="187"/>
      <c r="K237" s="187"/>
      <c r="L237" s="187"/>
      <c r="M237" s="187"/>
      <c r="N237" s="187"/>
      <c r="O237" s="187"/>
      <c r="P237" s="187"/>
      <c r="Q237" s="187"/>
      <c r="R237" s="187"/>
      <c r="S237" s="187"/>
      <c r="T237" s="187"/>
      <c r="U237" s="187"/>
      <c r="AL237" s="7"/>
      <c r="AM237" s="7"/>
    </row>
    <row r="238" ht="15.75" customHeight="1">
      <c r="D238" s="7"/>
      <c r="F238" s="187"/>
      <c r="G238" s="187"/>
      <c r="H238" s="187"/>
      <c r="I238" s="187"/>
      <c r="J238" s="187"/>
      <c r="K238" s="187"/>
      <c r="L238" s="187"/>
      <c r="M238" s="187"/>
      <c r="N238" s="187"/>
      <c r="O238" s="187"/>
      <c r="P238" s="187"/>
      <c r="Q238" s="187"/>
      <c r="R238" s="187"/>
      <c r="S238" s="187"/>
      <c r="T238" s="187"/>
      <c r="U238" s="187"/>
      <c r="AL238" s="7"/>
      <c r="AM238" s="7"/>
    </row>
    <row r="239" ht="15.75" customHeight="1">
      <c r="D239" s="7"/>
      <c r="F239" s="187"/>
      <c r="G239" s="187"/>
      <c r="H239" s="187"/>
      <c r="I239" s="187"/>
      <c r="J239" s="187"/>
      <c r="K239" s="187"/>
      <c r="L239" s="187"/>
      <c r="M239" s="187"/>
      <c r="N239" s="187"/>
      <c r="O239" s="187"/>
      <c r="P239" s="187"/>
      <c r="Q239" s="187"/>
      <c r="R239" s="187"/>
      <c r="S239" s="187"/>
      <c r="T239" s="187"/>
      <c r="U239" s="187"/>
      <c r="AL239" s="7"/>
      <c r="AM239" s="7"/>
    </row>
    <row r="240" ht="15.75" customHeight="1">
      <c r="D240" s="7"/>
      <c r="F240" s="187"/>
      <c r="G240" s="187"/>
      <c r="H240" s="187"/>
      <c r="I240" s="187"/>
      <c r="J240" s="187"/>
      <c r="K240" s="187"/>
      <c r="L240" s="187"/>
      <c r="M240" s="187"/>
      <c r="N240" s="187"/>
      <c r="O240" s="187"/>
      <c r="P240" s="187"/>
      <c r="Q240" s="187"/>
      <c r="R240" s="187"/>
      <c r="S240" s="187"/>
      <c r="T240" s="187"/>
      <c r="U240" s="187"/>
      <c r="AL240" s="7"/>
      <c r="AM240" s="7"/>
    </row>
    <row r="241" ht="15.75" customHeight="1">
      <c r="D241" s="7"/>
      <c r="F241" s="187"/>
      <c r="G241" s="187"/>
      <c r="H241" s="187"/>
      <c r="I241" s="187"/>
      <c r="J241" s="187"/>
      <c r="K241" s="187"/>
      <c r="L241" s="187"/>
      <c r="M241" s="187"/>
      <c r="N241" s="187"/>
      <c r="O241" s="187"/>
      <c r="P241" s="187"/>
      <c r="Q241" s="187"/>
      <c r="R241" s="187"/>
      <c r="S241" s="187"/>
      <c r="T241" s="187"/>
      <c r="U241" s="187"/>
      <c r="AL241" s="7"/>
      <c r="AM241" s="7"/>
    </row>
    <row r="242" ht="15.75" customHeight="1">
      <c r="D242" s="7"/>
      <c r="F242" s="187"/>
      <c r="G242" s="187"/>
      <c r="H242" s="187"/>
      <c r="I242" s="187"/>
      <c r="J242" s="187"/>
      <c r="K242" s="187"/>
      <c r="L242" s="187"/>
      <c r="M242" s="187"/>
      <c r="N242" s="187"/>
      <c r="O242" s="187"/>
      <c r="P242" s="187"/>
      <c r="Q242" s="187"/>
      <c r="R242" s="187"/>
      <c r="S242" s="187"/>
      <c r="T242" s="187"/>
      <c r="U242" s="187"/>
      <c r="AL242" s="7"/>
      <c r="AM242" s="7"/>
    </row>
    <row r="243" ht="15.75" customHeight="1">
      <c r="D243" s="7"/>
      <c r="F243" s="187"/>
      <c r="G243" s="187"/>
      <c r="H243" s="187"/>
      <c r="I243" s="187"/>
      <c r="J243" s="187"/>
      <c r="K243" s="187"/>
      <c r="L243" s="187"/>
      <c r="M243" s="187"/>
      <c r="N243" s="187"/>
      <c r="O243" s="187"/>
      <c r="P243" s="187"/>
      <c r="Q243" s="187"/>
      <c r="R243" s="187"/>
      <c r="S243" s="187"/>
      <c r="T243" s="187"/>
      <c r="U243" s="187"/>
      <c r="AL243" s="7"/>
      <c r="AM243" s="7"/>
    </row>
    <row r="244" ht="15.75" customHeight="1">
      <c r="D244" s="7"/>
      <c r="F244" s="187"/>
      <c r="G244" s="187"/>
      <c r="H244" s="187"/>
      <c r="I244" s="187"/>
      <c r="J244" s="187"/>
      <c r="K244" s="187"/>
      <c r="L244" s="187"/>
      <c r="M244" s="187"/>
      <c r="N244" s="187"/>
      <c r="O244" s="187"/>
      <c r="P244" s="187"/>
      <c r="Q244" s="187"/>
      <c r="R244" s="187"/>
      <c r="S244" s="187"/>
      <c r="T244" s="187"/>
      <c r="U244" s="187"/>
      <c r="AL244" s="7"/>
      <c r="AM244" s="7"/>
    </row>
    <row r="245" ht="15.75" customHeight="1">
      <c r="D245" s="7"/>
      <c r="F245" s="187"/>
      <c r="G245" s="187"/>
      <c r="H245" s="187"/>
      <c r="I245" s="187"/>
      <c r="J245" s="187"/>
      <c r="K245" s="187"/>
      <c r="L245" s="187"/>
      <c r="M245" s="187"/>
      <c r="N245" s="187"/>
      <c r="O245" s="187"/>
      <c r="P245" s="187"/>
      <c r="Q245" s="187"/>
      <c r="R245" s="187"/>
      <c r="S245" s="187"/>
      <c r="T245" s="187"/>
      <c r="U245" s="187"/>
      <c r="AL245" s="7"/>
      <c r="AM245" s="7"/>
    </row>
    <row r="246" ht="15.75" customHeight="1">
      <c r="D246" s="7"/>
      <c r="F246" s="187"/>
      <c r="G246" s="187"/>
      <c r="H246" s="187"/>
      <c r="I246" s="187"/>
      <c r="J246" s="187"/>
      <c r="K246" s="187"/>
      <c r="L246" s="187"/>
      <c r="M246" s="187"/>
      <c r="N246" s="187"/>
      <c r="O246" s="187"/>
      <c r="P246" s="187"/>
      <c r="Q246" s="187"/>
      <c r="R246" s="187"/>
      <c r="S246" s="187"/>
      <c r="T246" s="187"/>
      <c r="U246" s="187"/>
      <c r="AL246" s="7"/>
      <c r="AM246" s="7"/>
    </row>
    <row r="247" ht="15.75" customHeight="1">
      <c r="D247" s="7"/>
      <c r="F247" s="187"/>
      <c r="G247" s="187"/>
      <c r="H247" s="187"/>
      <c r="I247" s="187"/>
      <c r="J247" s="187"/>
      <c r="K247" s="187"/>
      <c r="L247" s="187"/>
      <c r="M247" s="187"/>
      <c r="N247" s="187"/>
      <c r="O247" s="187"/>
      <c r="P247" s="187"/>
      <c r="Q247" s="187"/>
      <c r="R247" s="187"/>
      <c r="S247" s="187"/>
      <c r="T247" s="187"/>
      <c r="U247" s="187"/>
      <c r="AL247" s="7"/>
      <c r="AM247" s="7"/>
    </row>
    <row r="248" ht="15.75" customHeight="1">
      <c r="D248" s="7"/>
      <c r="F248" s="187"/>
      <c r="G248" s="187"/>
      <c r="H248" s="187"/>
      <c r="I248" s="187"/>
      <c r="J248" s="187"/>
      <c r="K248" s="187"/>
      <c r="L248" s="187"/>
      <c r="M248" s="187"/>
      <c r="N248" s="187"/>
      <c r="O248" s="187"/>
      <c r="P248" s="187"/>
      <c r="Q248" s="187"/>
      <c r="R248" s="187"/>
      <c r="S248" s="187"/>
      <c r="T248" s="187"/>
      <c r="U248" s="187"/>
      <c r="AL248" s="7"/>
      <c r="AM248" s="7"/>
    </row>
    <row r="249" ht="15.75" customHeight="1">
      <c r="D249" s="7"/>
      <c r="F249" s="187"/>
      <c r="G249" s="187"/>
      <c r="H249" s="187"/>
      <c r="I249" s="187"/>
      <c r="J249" s="187"/>
      <c r="K249" s="187"/>
      <c r="L249" s="187"/>
      <c r="M249" s="187"/>
      <c r="N249" s="187"/>
      <c r="O249" s="187"/>
      <c r="P249" s="187"/>
      <c r="Q249" s="187"/>
      <c r="R249" s="187"/>
      <c r="S249" s="187"/>
      <c r="T249" s="187"/>
      <c r="U249" s="187"/>
      <c r="AL249" s="7"/>
      <c r="AM249" s="7"/>
    </row>
    <row r="250" ht="15.75" customHeight="1">
      <c r="D250" s="7"/>
      <c r="F250" s="187"/>
      <c r="G250" s="187"/>
      <c r="H250" s="187"/>
      <c r="I250" s="187"/>
      <c r="J250" s="187"/>
      <c r="K250" s="187"/>
      <c r="L250" s="187"/>
      <c r="M250" s="187"/>
      <c r="N250" s="187"/>
      <c r="O250" s="187"/>
      <c r="P250" s="187"/>
      <c r="Q250" s="187"/>
      <c r="R250" s="187"/>
      <c r="S250" s="187"/>
      <c r="T250" s="187"/>
      <c r="U250" s="187"/>
      <c r="AL250" s="7"/>
      <c r="AM250" s="7"/>
    </row>
    <row r="251" ht="15.75" customHeight="1">
      <c r="D251" s="7"/>
      <c r="F251" s="187"/>
      <c r="G251" s="187"/>
      <c r="H251" s="187"/>
      <c r="I251" s="187"/>
      <c r="J251" s="187"/>
      <c r="K251" s="187"/>
      <c r="L251" s="187"/>
      <c r="M251" s="187"/>
      <c r="N251" s="187"/>
      <c r="O251" s="187"/>
      <c r="P251" s="187"/>
      <c r="Q251" s="187"/>
      <c r="R251" s="187"/>
      <c r="S251" s="187"/>
      <c r="T251" s="187"/>
      <c r="U251" s="187"/>
      <c r="AL251" s="7"/>
      <c r="AM251" s="7"/>
    </row>
    <row r="252" ht="15.75" customHeight="1">
      <c r="D252" s="7"/>
      <c r="F252" s="187"/>
      <c r="G252" s="187"/>
      <c r="H252" s="187"/>
      <c r="I252" s="187"/>
      <c r="J252" s="187"/>
      <c r="K252" s="187"/>
      <c r="L252" s="187"/>
      <c r="M252" s="187"/>
      <c r="N252" s="187"/>
      <c r="O252" s="187"/>
      <c r="P252" s="187"/>
      <c r="Q252" s="187"/>
      <c r="R252" s="187"/>
      <c r="S252" s="187"/>
      <c r="T252" s="187"/>
      <c r="U252" s="187"/>
      <c r="AL252" s="7"/>
      <c r="AM252" s="7"/>
    </row>
    <row r="253" ht="15.75" customHeight="1">
      <c r="D253" s="7"/>
      <c r="F253" s="187"/>
      <c r="G253" s="187"/>
      <c r="H253" s="187"/>
      <c r="I253" s="187"/>
      <c r="J253" s="187"/>
      <c r="K253" s="187"/>
      <c r="L253" s="187"/>
      <c r="M253" s="187"/>
      <c r="N253" s="187"/>
      <c r="O253" s="187"/>
      <c r="P253" s="187"/>
      <c r="Q253" s="187"/>
      <c r="R253" s="187"/>
      <c r="S253" s="187"/>
      <c r="T253" s="187"/>
      <c r="U253" s="187"/>
      <c r="AL253" s="7"/>
      <c r="AM253" s="7"/>
    </row>
    <row r="254" ht="15.75" customHeight="1">
      <c r="D254" s="7"/>
      <c r="F254" s="187"/>
      <c r="G254" s="187"/>
      <c r="H254" s="187"/>
      <c r="I254" s="187"/>
      <c r="J254" s="187"/>
      <c r="K254" s="187"/>
      <c r="L254" s="187"/>
      <c r="M254" s="187"/>
      <c r="N254" s="187"/>
      <c r="O254" s="187"/>
      <c r="P254" s="187"/>
      <c r="Q254" s="187"/>
      <c r="R254" s="187"/>
      <c r="S254" s="187"/>
      <c r="T254" s="187"/>
      <c r="U254" s="187"/>
      <c r="AL254" s="7"/>
      <c r="AM254" s="7"/>
    </row>
    <row r="255" ht="15.75" customHeight="1">
      <c r="D255" s="7"/>
      <c r="F255" s="187"/>
      <c r="G255" s="187"/>
      <c r="H255" s="187"/>
      <c r="I255" s="187"/>
      <c r="J255" s="187"/>
      <c r="K255" s="187"/>
      <c r="L255" s="187"/>
      <c r="M255" s="187"/>
      <c r="N255" s="187"/>
      <c r="O255" s="187"/>
      <c r="P255" s="187"/>
      <c r="Q255" s="187"/>
      <c r="R255" s="187"/>
      <c r="S255" s="187"/>
      <c r="T255" s="187"/>
      <c r="U255" s="187"/>
      <c r="AL255" s="7"/>
      <c r="AM255" s="7"/>
    </row>
    <row r="256" ht="15.75" customHeight="1">
      <c r="D256" s="7"/>
      <c r="F256" s="187"/>
      <c r="G256" s="187"/>
      <c r="H256" s="187"/>
      <c r="I256" s="187"/>
      <c r="J256" s="187"/>
      <c r="K256" s="187"/>
      <c r="L256" s="187"/>
      <c r="M256" s="187"/>
      <c r="N256" s="187"/>
      <c r="O256" s="187"/>
      <c r="P256" s="187"/>
      <c r="Q256" s="187"/>
      <c r="R256" s="187"/>
      <c r="S256" s="187"/>
      <c r="T256" s="187"/>
      <c r="U256" s="187"/>
      <c r="AL256" s="7"/>
      <c r="AM256" s="7"/>
    </row>
    <row r="257" ht="15.75" customHeight="1">
      <c r="D257" s="7"/>
      <c r="F257" s="187"/>
      <c r="G257" s="187"/>
      <c r="H257" s="187"/>
      <c r="I257" s="187"/>
      <c r="J257" s="187"/>
      <c r="K257" s="187"/>
      <c r="L257" s="187"/>
      <c r="M257" s="187"/>
      <c r="N257" s="187"/>
      <c r="O257" s="187"/>
      <c r="P257" s="187"/>
      <c r="Q257" s="187"/>
      <c r="R257" s="187"/>
      <c r="S257" s="187"/>
      <c r="T257" s="187"/>
      <c r="U257" s="187"/>
      <c r="AL257" s="7"/>
      <c r="AM257" s="7"/>
    </row>
    <row r="258" ht="15.75" customHeight="1">
      <c r="D258" s="7"/>
      <c r="F258" s="187"/>
      <c r="G258" s="187"/>
      <c r="H258" s="187"/>
      <c r="I258" s="187"/>
      <c r="J258" s="187"/>
      <c r="K258" s="187"/>
      <c r="L258" s="187"/>
      <c r="M258" s="187"/>
      <c r="N258" s="187"/>
      <c r="O258" s="187"/>
      <c r="P258" s="187"/>
      <c r="Q258" s="187"/>
      <c r="R258" s="187"/>
      <c r="S258" s="187"/>
      <c r="T258" s="187"/>
      <c r="U258" s="187"/>
      <c r="AL258" s="7"/>
      <c r="AM258" s="7"/>
    </row>
    <row r="259" ht="15.75" customHeight="1">
      <c r="D259" s="7"/>
      <c r="F259" s="187"/>
      <c r="G259" s="187"/>
      <c r="H259" s="187"/>
      <c r="I259" s="187"/>
      <c r="J259" s="187"/>
      <c r="K259" s="187"/>
      <c r="L259" s="187"/>
      <c r="M259" s="187"/>
      <c r="N259" s="187"/>
      <c r="O259" s="187"/>
      <c r="P259" s="187"/>
      <c r="Q259" s="187"/>
      <c r="R259" s="187"/>
      <c r="S259" s="187"/>
      <c r="T259" s="187"/>
      <c r="U259" s="187"/>
      <c r="AL259" s="7"/>
      <c r="AM259" s="7"/>
    </row>
    <row r="260" ht="15.75" customHeight="1">
      <c r="D260" s="7"/>
      <c r="F260" s="187"/>
      <c r="G260" s="187"/>
      <c r="H260" s="187"/>
      <c r="I260" s="187"/>
      <c r="J260" s="187"/>
      <c r="K260" s="187"/>
      <c r="L260" s="187"/>
      <c r="M260" s="187"/>
      <c r="N260" s="187"/>
      <c r="O260" s="187"/>
      <c r="P260" s="187"/>
      <c r="Q260" s="187"/>
      <c r="R260" s="187"/>
      <c r="S260" s="187"/>
      <c r="T260" s="187"/>
      <c r="U260" s="187"/>
      <c r="AL260" s="7"/>
      <c r="AM260" s="7"/>
    </row>
    <row r="261" ht="15.75" customHeight="1">
      <c r="D261" s="7"/>
      <c r="F261" s="187"/>
      <c r="G261" s="187"/>
      <c r="H261" s="187"/>
      <c r="I261" s="187"/>
      <c r="J261" s="187"/>
      <c r="K261" s="187"/>
      <c r="L261" s="187"/>
      <c r="M261" s="187"/>
      <c r="N261" s="187"/>
      <c r="O261" s="187"/>
      <c r="P261" s="187"/>
      <c r="Q261" s="187"/>
      <c r="R261" s="187"/>
      <c r="S261" s="187"/>
      <c r="T261" s="187"/>
      <c r="U261" s="187"/>
      <c r="AL261" s="7"/>
      <c r="AM261" s="7"/>
    </row>
    <row r="262" ht="15.75" customHeight="1">
      <c r="D262" s="7"/>
      <c r="F262" s="187"/>
      <c r="G262" s="187"/>
      <c r="H262" s="187"/>
      <c r="I262" s="187"/>
      <c r="J262" s="187"/>
      <c r="K262" s="187"/>
      <c r="L262" s="187"/>
      <c r="M262" s="187"/>
      <c r="N262" s="187"/>
      <c r="O262" s="187"/>
      <c r="P262" s="187"/>
      <c r="Q262" s="187"/>
      <c r="R262" s="187"/>
      <c r="S262" s="187"/>
      <c r="T262" s="187"/>
      <c r="U262" s="187"/>
      <c r="AL262" s="7"/>
      <c r="AM262" s="7"/>
    </row>
    <row r="263" ht="15.75" customHeight="1">
      <c r="D263" s="7"/>
      <c r="F263" s="187"/>
      <c r="G263" s="187"/>
      <c r="H263" s="187"/>
      <c r="I263" s="187"/>
      <c r="J263" s="187"/>
      <c r="K263" s="187"/>
      <c r="L263" s="187"/>
      <c r="M263" s="187"/>
      <c r="N263" s="187"/>
      <c r="O263" s="187"/>
      <c r="P263" s="187"/>
      <c r="Q263" s="187"/>
      <c r="R263" s="187"/>
      <c r="S263" s="187"/>
      <c r="T263" s="187"/>
      <c r="U263" s="187"/>
      <c r="AL263" s="7"/>
      <c r="AM263" s="7"/>
    </row>
    <row r="264" ht="15.75" customHeight="1">
      <c r="D264" s="7"/>
      <c r="F264" s="187"/>
      <c r="G264" s="187"/>
      <c r="H264" s="187"/>
      <c r="I264" s="187"/>
      <c r="J264" s="187"/>
      <c r="K264" s="187"/>
      <c r="L264" s="187"/>
      <c r="M264" s="187"/>
      <c r="N264" s="187"/>
      <c r="O264" s="187"/>
      <c r="P264" s="187"/>
      <c r="Q264" s="187"/>
      <c r="R264" s="187"/>
      <c r="S264" s="187"/>
      <c r="T264" s="187"/>
      <c r="U264" s="187"/>
      <c r="AL264" s="7"/>
      <c r="AM264" s="7"/>
    </row>
    <row r="265" ht="15.75" customHeight="1">
      <c r="D265" s="7"/>
      <c r="F265" s="187"/>
      <c r="G265" s="187"/>
      <c r="H265" s="187"/>
      <c r="I265" s="187"/>
      <c r="J265" s="187"/>
      <c r="K265" s="187"/>
      <c r="L265" s="187"/>
      <c r="M265" s="187"/>
      <c r="N265" s="187"/>
      <c r="O265" s="187"/>
      <c r="P265" s="187"/>
      <c r="Q265" s="187"/>
      <c r="R265" s="187"/>
      <c r="S265" s="187"/>
      <c r="T265" s="187"/>
      <c r="U265" s="187"/>
      <c r="AL265" s="7"/>
      <c r="AM265" s="7"/>
    </row>
    <row r="266" ht="15.75" customHeight="1">
      <c r="D266" s="7"/>
      <c r="F266" s="187"/>
      <c r="G266" s="187"/>
      <c r="H266" s="187"/>
      <c r="I266" s="187"/>
      <c r="J266" s="187"/>
      <c r="K266" s="187"/>
      <c r="L266" s="187"/>
      <c r="M266" s="187"/>
      <c r="N266" s="187"/>
      <c r="O266" s="187"/>
      <c r="P266" s="187"/>
      <c r="Q266" s="187"/>
      <c r="R266" s="187"/>
      <c r="S266" s="187"/>
      <c r="T266" s="187"/>
      <c r="U266" s="187"/>
      <c r="AL266" s="7"/>
      <c r="AM266" s="7"/>
    </row>
    <row r="267" ht="15.75" customHeight="1">
      <c r="D267" s="7"/>
      <c r="F267" s="187"/>
      <c r="G267" s="187"/>
      <c r="H267" s="187"/>
      <c r="I267" s="187"/>
      <c r="J267" s="187"/>
      <c r="K267" s="187"/>
      <c r="L267" s="187"/>
      <c r="M267" s="187"/>
      <c r="N267" s="187"/>
      <c r="O267" s="187"/>
      <c r="P267" s="187"/>
      <c r="Q267" s="187"/>
      <c r="R267" s="187"/>
      <c r="S267" s="187"/>
      <c r="T267" s="187"/>
      <c r="U267" s="187"/>
      <c r="AL267" s="7"/>
      <c r="AM267" s="7"/>
    </row>
    <row r="268" ht="15.75" customHeight="1">
      <c r="D268" s="7"/>
      <c r="F268" s="187"/>
      <c r="G268" s="187"/>
      <c r="H268" s="187"/>
      <c r="I268" s="187"/>
      <c r="J268" s="187"/>
      <c r="K268" s="187"/>
      <c r="L268" s="187"/>
      <c r="M268" s="187"/>
      <c r="N268" s="187"/>
      <c r="O268" s="187"/>
      <c r="P268" s="187"/>
      <c r="Q268" s="187"/>
      <c r="R268" s="187"/>
      <c r="S268" s="187"/>
      <c r="T268" s="187"/>
      <c r="U268" s="187"/>
      <c r="AL268" s="7"/>
      <c r="AM268" s="7"/>
    </row>
    <row r="269" ht="15.75" customHeight="1">
      <c r="D269" s="7"/>
      <c r="F269" s="187"/>
      <c r="G269" s="187"/>
      <c r="H269" s="187"/>
      <c r="I269" s="187"/>
      <c r="J269" s="187"/>
      <c r="K269" s="187"/>
      <c r="L269" s="187"/>
      <c r="M269" s="187"/>
      <c r="N269" s="187"/>
      <c r="O269" s="187"/>
      <c r="P269" s="187"/>
      <c r="Q269" s="187"/>
      <c r="R269" s="187"/>
      <c r="S269" s="187"/>
      <c r="T269" s="187"/>
      <c r="U269" s="187"/>
      <c r="AL269" s="7"/>
      <c r="AM269" s="7"/>
    </row>
    <row r="270" ht="15.75" customHeight="1">
      <c r="D270" s="7"/>
      <c r="F270" s="187"/>
      <c r="G270" s="187"/>
      <c r="H270" s="187"/>
      <c r="I270" s="187"/>
      <c r="J270" s="187"/>
      <c r="K270" s="187"/>
      <c r="L270" s="187"/>
      <c r="M270" s="187"/>
      <c r="N270" s="187"/>
      <c r="O270" s="187"/>
      <c r="P270" s="187"/>
      <c r="Q270" s="187"/>
      <c r="R270" s="187"/>
      <c r="S270" s="187"/>
      <c r="T270" s="187"/>
      <c r="U270" s="187"/>
      <c r="AL270" s="7"/>
      <c r="AM270" s="7"/>
    </row>
    <row r="271" ht="15.75" customHeight="1">
      <c r="D271" s="7"/>
      <c r="F271" s="187"/>
      <c r="G271" s="187"/>
      <c r="H271" s="187"/>
      <c r="I271" s="187"/>
      <c r="J271" s="187"/>
      <c r="K271" s="187"/>
      <c r="L271" s="187"/>
      <c r="M271" s="187"/>
      <c r="N271" s="187"/>
      <c r="O271" s="187"/>
      <c r="P271" s="187"/>
      <c r="Q271" s="187"/>
      <c r="R271" s="187"/>
      <c r="S271" s="187"/>
      <c r="T271" s="187"/>
      <c r="U271" s="187"/>
      <c r="AL271" s="7"/>
      <c r="AM271" s="7"/>
    </row>
    <row r="272" ht="15.75" customHeight="1">
      <c r="D272" s="7"/>
      <c r="F272" s="187"/>
      <c r="G272" s="187"/>
      <c r="H272" s="187"/>
      <c r="I272" s="187"/>
      <c r="J272" s="187"/>
      <c r="K272" s="187"/>
      <c r="L272" s="187"/>
      <c r="M272" s="187"/>
      <c r="N272" s="187"/>
      <c r="O272" s="187"/>
      <c r="P272" s="187"/>
      <c r="Q272" s="187"/>
      <c r="R272" s="187"/>
      <c r="S272" s="187"/>
      <c r="T272" s="187"/>
      <c r="U272" s="187"/>
      <c r="AL272" s="7"/>
      <c r="AM272" s="7"/>
    </row>
    <row r="273" ht="15.75" customHeight="1">
      <c r="D273" s="7"/>
      <c r="F273" s="187"/>
      <c r="G273" s="187"/>
      <c r="H273" s="187"/>
      <c r="I273" s="187"/>
      <c r="J273" s="187"/>
      <c r="K273" s="187"/>
      <c r="L273" s="187"/>
      <c r="M273" s="187"/>
      <c r="N273" s="187"/>
      <c r="O273" s="187"/>
      <c r="P273" s="187"/>
      <c r="Q273" s="187"/>
      <c r="R273" s="187"/>
      <c r="S273" s="187"/>
      <c r="T273" s="187"/>
      <c r="U273" s="187"/>
      <c r="AL273" s="7"/>
      <c r="AM273" s="7"/>
    </row>
    <row r="274" ht="15.75" customHeight="1">
      <c r="D274" s="7"/>
      <c r="F274" s="187"/>
      <c r="G274" s="187"/>
      <c r="H274" s="187"/>
      <c r="I274" s="187"/>
      <c r="J274" s="187"/>
      <c r="K274" s="187"/>
      <c r="L274" s="187"/>
      <c r="M274" s="187"/>
      <c r="N274" s="187"/>
      <c r="O274" s="187"/>
      <c r="P274" s="187"/>
      <c r="Q274" s="187"/>
      <c r="R274" s="187"/>
      <c r="S274" s="187"/>
      <c r="T274" s="187"/>
      <c r="U274" s="187"/>
      <c r="AL274" s="7"/>
      <c r="AM274" s="7"/>
    </row>
    <row r="275" ht="15.75" customHeight="1">
      <c r="D275" s="7"/>
      <c r="F275" s="187"/>
      <c r="G275" s="187"/>
      <c r="H275" s="187"/>
      <c r="I275" s="187"/>
      <c r="J275" s="187"/>
      <c r="K275" s="187"/>
      <c r="L275" s="187"/>
      <c r="M275" s="187"/>
      <c r="N275" s="187"/>
      <c r="O275" s="187"/>
      <c r="P275" s="187"/>
      <c r="Q275" s="187"/>
      <c r="R275" s="187"/>
      <c r="S275" s="187"/>
      <c r="T275" s="187"/>
      <c r="U275" s="187"/>
      <c r="AL275" s="7"/>
      <c r="AM275" s="7"/>
    </row>
    <row r="276" ht="15.75" customHeight="1">
      <c r="D276" s="7"/>
      <c r="F276" s="187"/>
      <c r="G276" s="187"/>
      <c r="H276" s="187"/>
      <c r="I276" s="187"/>
      <c r="J276" s="187"/>
      <c r="K276" s="187"/>
      <c r="L276" s="187"/>
      <c r="M276" s="187"/>
      <c r="N276" s="187"/>
      <c r="O276" s="187"/>
      <c r="P276" s="187"/>
      <c r="Q276" s="187"/>
      <c r="R276" s="187"/>
      <c r="S276" s="187"/>
      <c r="T276" s="187"/>
      <c r="U276" s="187"/>
      <c r="AL276" s="7"/>
      <c r="AM276" s="7"/>
    </row>
    <row r="277" ht="15.75" customHeight="1">
      <c r="D277" s="7"/>
      <c r="F277" s="187"/>
      <c r="G277" s="187"/>
      <c r="H277" s="187"/>
      <c r="I277" s="187"/>
      <c r="J277" s="187"/>
      <c r="K277" s="187"/>
      <c r="L277" s="187"/>
      <c r="M277" s="187"/>
      <c r="N277" s="187"/>
      <c r="O277" s="187"/>
      <c r="P277" s="187"/>
      <c r="Q277" s="187"/>
      <c r="R277" s="187"/>
      <c r="S277" s="187"/>
      <c r="T277" s="187"/>
      <c r="U277" s="187"/>
      <c r="AL277" s="7"/>
      <c r="AM277" s="7"/>
    </row>
    <row r="278" ht="15.75" customHeight="1">
      <c r="D278" s="7"/>
      <c r="F278" s="187"/>
      <c r="G278" s="187"/>
      <c r="H278" s="187"/>
      <c r="I278" s="187"/>
      <c r="J278" s="187"/>
      <c r="K278" s="187"/>
      <c r="L278" s="187"/>
      <c r="M278" s="187"/>
      <c r="N278" s="187"/>
      <c r="O278" s="187"/>
      <c r="P278" s="187"/>
      <c r="Q278" s="187"/>
      <c r="R278" s="187"/>
      <c r="S278" s="187"/>
      <c r="T278" s="187"/>
      <c r="U278" s="187"/>
      <c r="AL278" s="7"/>
      <c r="AM278" s="7"/>
    </row>
    <row r="279" ht="15.75" customHeight="1">
      <c r="D279" s="7"/>
      <c r="F279" s="187"/>
      <c r="G279" s="187"/>
      <c r="H279" s="187"/>
      <c r="I279" s="187"/>
      <c r="J279" s="187"/>
      <c r="K279" s="187"/>
      <c r="L279" s="187"/>
      <c r="M279" s="187"/>
      <c r="N279" s="187"/>
      <c r="O279" s="187"/>
      <c r="P279" s="187"/>
      <c r="Q279" s="187"/>
      <c r="R279" s="187"/>
      <c r="S279" s="187"/>
      <c r="T279" s="187"/>
      <c r="U279" s="187"/>
      <c r="AL279" s="7"/>
      <c r="AM279" s="7"/>
    </row>
    <row r="280" ht="15.75" customHeight="1">
      <c r="D280" s="7"/>
      <c r="F280" s="187"/>
      <c r="G280" s="187"/>
      <c r="H280" s="187"/>
      <c r="I280" s="187"/>
      <c r="J280" s="187"/>
      <c r="K280" s="187"/>
      <c r="L280" s="187"/>
      <c r="M280" s="187"/>
      <c r="N280" s="187"/>
      <c r="O280" s="187"/>
      <c r="P280" s="187"/>
      <c r="Q280" s="187"/>
      <c r="R280" s="187"/>
      <c r="S280" s="187"/>
      <c r="T280" s="187"/>
      <c r="U280" s="187"/>
      <c r="AL280" s="7"/>
      <c r="AM280" s="7"/>
    </row>
    <row r="281" ht="15.75" customHeight="1">
      <c r="D281" s="7"/>
      <c r="F281" s="187"/>
      <c r="G281" s="187"/>
      <c r="H281" s="187"/>
      <c r="I281" s="187"/>
      <c r="J281" s="187"/>
      <c r="K281" s="187"/>
      <c r="L281" s="187"/>
      <c r="M281" s="187"/>
      <c r="N281" s="187"/>
      <c r="O281" s="187"/>
      <c r="P281" s="187"/>
      <c r="Q281" s="187"/>
      <c r="R281" s="187"/>
      <c r="S281" s="187"/>
      <c r="T281" s="187"/>
      <c r="U281" s="187"/>
      <c r="AL281" s="7"/>
      <c r="AM281" s="7"/>
    </row>
    <row r="282" ht="15.75" customHeight="1">
      <c r="D282" s="7"/>
      <c r="F282" s="187"/>
      <c r="G282" s="187"/>
      <c r="H282" s="187"/>
      <c r="I282" s="187"/>
      <c r="J282" s="187"/>
      <c r="K282" s="187"/>
      <c r="L282" s="187"/>
      <c r="M282" s="187"/>
      <c r="N282" s="187"/>
      <c r="O282" s="187"/>
      <c r="P282" s="187"/>
      <c r="Q282" s="187"/>
      <c r="R282" s="187"/>
      <c r="S282" s="187"/>
      <c r="T282" s="187"/>
      <c r="U282" s="187"/>
      <c r="AL282" s="7"/>
      <c r="AM282" s="7"/>
    </row>
    <row r="283" ht="15.75" customHeight="1">
      <c r="D283" s="7"/>
      <c r="F283" s="187"/>
      <c r="G283" s="187"/>
      <c r="H283" s="187"/>
      <c r="I283" s="187"/>
      <c r="J283" s="187"/>
      <c r="K283" s="187"/>
      <c r="L283" s="187"/>
      <c r="M283" s="187"/>
      <c r="N283" s="187"/>
      <c r="O283" s="187"/>
      <c r="P283" s="187"/>
      <c r="Q283" s="187"/>
      <c r="R283" s="187"/>
      <c r="S283" s="187"/>
      <c r="T283" s="187"/>
      <c r="U283" s="187"/>
      <c r="AL283" s="7"/>
      <c r="AM283" s="7"/>
    </row>
    <row r="284" ht="15.75" customHeight="1">
      <c r="D284" s="7"/>
      <c r="F284" s="187"/>
      <c r="G284" s="187"/>
      <c r="H284" s="187"/>
      <c r="I284" s="187"/>
      <c r="J284" s="187"/>
      <c r="K284" s="187"/>
      <c r="L284" s="187"/>
      <c r="M284" s="187"/>
      <c r="N284" s="187"/>
      <c r="O284" s="187"/>
      <c r="P284" s="187"/>
      <c r="Q284" s="187"/>
      <c r="R284" s="187"/>
      <c r="S284" s="187"/>
      <c r="T284" s="187"/>
      <c r="U284" s="187"/>
      <c r="AL284" s="7"/>
      <c r="AM284" s="7"/>
    </row>
    <row r="285" ht="15.75" customHeight="1">
      <c r="D285" s="7"/>
      <c r="F285" s="187"/>
      <c r="G285" s="187"/>
      <c r="H285" s="187"/>
      <c r="I285" s="187"/>
      <c r="J285" s="187"/>
      <c r="K285" s="187"/>
      <c r="L285" s="187"/>
      <c r="M285" s="187"/>
      <c r="N285" s="187"/>
      <c r="O285" s="187"/>
      <c r="P285" s="187"/>
      <c r="Q285" s="187"/>
      <c r="R285" s="187"/>
      <c r="S285" s="187"/>
      <c r="T285" s="187"/>
      <c r="U285" s="187"/>
      <c r="AL285" s="7"/>
      <c r="AM285" s="7"/>
    </row>
    <row r="286" ht="15.75" customHeight="1">
      <c r="D286" s="7"/>
      <c r="F286" s="187"/>
      <c r="G286" s="187"/>
      <c r="H286" s="187"/>
      <c r="I286" s="187"/>
      <c r="J286" s="187"/>
      <c r="K286" s="187"/>
      <c r="L286" s="187"/>
      <c r="M286" s="187"/>
      <c r="N286" s="187"/>
      <c r="O286" s="187"/>
      <c r="P286" s="187"/>
      <c r="Q286" s="187"/>
      <c r="R286" s="187"/>
      <c r="S286" s="187"/>
      <c r="T286" s="187"/>
      <c r="U286" s="187"/>
      <c r="AL286" s="7"/>
      <c r="AM286" s="7"/>
    </row>
    <row r="287" ht="15.75" customHeight="1">
      <c r="D287" s="7"/>
      <c r="F287" s="187"/>
      <c r="G287" s="187"/>
      <c r="H287" s="187"/>
      <c r="I287" s="187"/>
      <c r="J287" s="187"/>
      <c r="K287" s="187"/>
      <c r="L287" s="187"/>
      <c r="M287" s="187"/>
      <c r="N287" s="187"/>
      <c r="O287" s="187"/>
      <c r="P287" s="187"/>
      <c r="Q287" s="187"/>
      <c r="R287" s="187"/>
      <c r="S287" s="187"/>
      <c r="T287" s="187"/>
      <c r="U287" s="187"/>
      <c r="AL287" s="7"/>
      <c r="AM287" s="7"/>
    </row>
    <row r="288" ht="15.75" customHeight="1">
      <c r="D288" s="7"/>
      <c r="F288" s="187"/>
      <c r="G288" s="187"/>
      <c r="H288" s="187"/>
      <c r="I288" s="187"/>
      <c r="J288" s="187"/>
      <c r="K288" s="187"/>
      <c r="L288" s="187"/>
      <c r="M288" s="187"/>
      <c r="N288" s="187"/>
      <c r="O288" s="187"/>
      <c r="P288" s="187"/>
      <c r="Q288" s="187"/>
      <c r="R288" s="187"/>
      <c r="S288" s="187"/>
      <c r="T288" s="187"/>
      <c r="U288" s="187"/>
      <c r="AL288" s="7"/>
      <c r="AM288" s="7"/>
    </row>
    <row r="289" ht="15.75" customHeight="1">
      <c r="D289" s="7"/>
      <c r="F289" s="187"/>
      <c r="G289" s="187"/>
      <c r="H289" s="187"/>
      <c r="I289" s="187"/>
      <c r="J289" s="187"/>
      <c r="K289" s="187"/>
      <c r="L289" s="187"/>
      <c r="M289" s="187"/>
      <c r="N289" s="187"/>
      <c r="O289" s="187"/>
      <c r="P289" s="187"/>
      <c r="Q289" s="187"/>
      <c r="R289" s="187"/>
      <c r="S289" s="187"/>
      <c r="T289" s="187"/>
      <c r="U289" s="187"/>
      <c r="AL289" s="7"/>
      <c r="AM289" s="7"/>
    </row>
    <row r="290" ht="15.75" customHeight="1">
      <c r="D290" s="7"/>
      <c r="F290" s="187"/>
      <c r="G290" s="187"/>
      <c r="H290" s="187"/>
      <c r="I290" s="187"/>
      <c r="J290" s="187"/>
      <c r="K290" s="187"/>
      <c r="L290" s="187"/>
      <c r="M290" s="187"/>
      <c r="N290" s="187"/>
      <c r="O290" s="187"/>
      <c r="P290" s="187"/>
      <c r="Q290" s="187"/>
      <c r="R290" s="187"/>
      <c r="S290" s="187"/>
      <c r="T290" s="187"/>
      <c r="U290" s="187"/>
      <c r="AL290" s="7"/>
      <c r="AM290" s="7"/>
    </row>
    <row r="291" ht="15.75" customHeight="1">
      <c r="D291" s="7"/>
      <c r="F291" s="187"/>
      <c r="G291" s="187"/>
      <c r="H291" s="187"/>
      <c r="I291" s="187"/>
      <c r="J291" s="187"/>
      <c r="K291" s="187"/>
      <c r="L291" s="187"/>
      <c r="M291" s="187"/>
      <c r="N291" s="187"/>
      <c r="O291" s="187"/>
      <c r="P291" s="187"/>
      <c r="Q291" s="187"/>
      <c r="R291" s="187"/>
      <c r="S291" s="187"/>
      <c r="T291" s="187"/>
      <c r="U291" s="187"/>
      <c r="AL291" s="7"/>
      <c r="AM291" s="7"/>
    </row>
    <row r="292" ht="15.75" customHeight="1">
      <c r="D292" s="7"/>
      <c r="F292" s="187"/>
      <c r="G292" s="187"/>
      <c r="H292" s="187"/>
      <c r="I292" s="187"/>
      <c r="J292" s="187"/>
      <c r="K292" s="187"/>
      <c r="L292" s="187"/>
      <c r="M292" s="187"/>
      <c r="N292" s="187"/>
      <c r="O292" s="187"/>
      <c r="P292" s="187"/>
      <c r="Q292" s="187"/>
      <c r="R292" s="187"/>
      <c r="S292" s="187"/>
      <c r="T292" s="187"/>
      <c r="U292" s="187"/>
      <c r="AL292" s="7"/>
      <c r="AM292" s="7"/>
    </row>
    <row r="293" ht="15.75" customHeight="1">
      <c r="D293" s="7"/>
      <c r="F293" s="187"/>
      <c r="G293" s="187"/>
      <c r="H293" s="187"/>
      <c r="I293" s="187"/>
      <c r="J293" s="187"/>
      <c r="K293" s="187"/>
      <c r="L293" s="187"/>
      <c r="M293" s="187"/>
      <c r="N293" s="187"/>
      <c r="O293" s="187"/>
      <c r="P293" s="187"/>
      <c r="Q293" s="187"/>
      <c r="R293" s="187"/>
      <c r="S293" s="187"/>
      <c r="T293" s="187"/>
      <c r="U293" s="187"/>
      <c r="AL293" s="7"/>
      <c r="AM293" s="7"/>
    </row>
    <row r="294" ht="15.75" customHeight="1">
      <c r="D294" s="7"/>
      <c r="F294" s="187"/>
      <c r="G294" s="187"/>
      <c r="H294" s="187"/>
      <c r="I294" s="187"/>
      <c r="J294" s="187"/>
      <c r="K294" s="187"/>
      <c r="L294" s="187"/>
      <c r="M294" s="187"/>
      <c r="N294" s="187"/>
      <c r="O294" s="187"/>
      <c r="P294" s="187"/>
      <c r="Q294" s="187"/>
      <c r="R294" s="187"/>
      <c r="S294" s="187"/>
      <c r="T294" s="187"/>
      <c r="U294" s="187"/>
      <c r="AL294" s="7"/>
      <c r="AM294" s="7"/>
    </row>
    <row r="295" ht="15.75" customHeight="1">
      <c r="D295" s="7"/>
      <c r="F295" s="187"/>
      <c r="G295" s="187"/>
      <c r="H295" s="187"/>
      <c r="I295" s="187"/>
      <c r="J295" s="187"/>
      <c r="K295" s="187"/>
      <c r="L295" s="187"/>
      <c r="M295" s="187"/>
      <c r="N295" s="187"/>
      <c r="O295" s="187"/>
      <c r="P295" s="187"/>
      <c r="Q295" s="187"/>
      <c r="R295" s="187"/>
      <c r="S295" s="187"/>
      <c r="T295" s="187"/>
      <c r="U295" s="187"/>
      <c r="AL295" s="7"/>
      <c r="AM295" s="7"/>
    </row>
    <row r="296" ht="15.75" customHeight="1">
      <c r="D296" s="7"/>
      <c r="F296" s="187"/>
      <c r="G296" s="187"/>
      <c r="H296" s="187"/>
      <c r="I296" s="187"/>
      <c r="J296" s="187"/>
      <c r="K296" s="187"/>
      <c r="L296" s="187"/>
      <c r="M296" s="187"/>
      <c r="N296" s="187"/>
      <c r="O296" s="187"/>
      <c r="P296" s="187"/>
      <c r="Q296" s="187"/>
      <c r="R296" s="187"/>
      <c r="S296" s="187"/>
      <c r="T296" s="187"/>
      <c r="U296" s="187"/>
      <c r="AL296" s="7"/>
      <c r="AM296" s="7"/>
    </row>
    <row r="297" ht="15.75" customHeight="1">
      <c r="D297" s="7"/>
      <c r="F297" s="187"/>
      <c r="G297" s="187"/>
      <c r="H297" s="187"/>
      <c r="I297" s="187"/>
      <c r="J297" s="187"/>
      <c r="K297" s="187"/>
      <c r="L297" s="187"/>
      <c r="M297" s="187"/>
      <c r="N297" s="187"/>
      <c r="O297" s="187"/>
      <c r="P297" s="187"/>
      <c r="Q297" s="187"/>
      <c r="R297" s="187"/>
      <c r="S297" s="187"/>
      <c r="T297" s="187"/>
      <c r="U297" s="187"/>
      <c r="AL297" s="7"/>
      <c r="AM297" s="7"/>
    </row>
    <row r="298" ht="15.75" customHeight="1">
      <c r="D298" s="7"/>
      <c r="F298" s="187"/>
      <c r="G298" s="187"/>
      <c r="H298" s="187"/>
      <c r="I298" s="187"/>
      <c r="J298" s="187"/>
      <c r="K298" s="187"/>
      <c r="L298" s="187"/>
      <c r="M298" s="187"/>
      <c r="N298" s="187"/>
      <c r="O298" s="187"/>
      <c r="P298" s="187"/>
      <c r="Q298" s="187"/>
      <c r="R298" s="187"/>
      <c r="S298" s="187"/>
      <c r="T298" s="187"/>
      <c r="U298" s="187"/>
      <c r="AL298" s="7"/>
      <c r="AM298" s="7"/>
    </row>
    <row r="299" ht="15.75" customHeight="1">
      <c r="D299" s="7"/>
      <c r="F299" s="187"/>
      <c r="G299" s="187"/>
      <c r="H299" s="187"/>
      <c r="I299" s="187"/>
      <c r="J299" s="187"/>
      <c r="K299" s="187"/>
      <c r="L299" s="187"/>
      <c r="M299" s="187"/>
      <c r="N299" s="187"/>
      <c r="O299" s="187"/>
      <c r="P299" s="187"/>
      <c r="Q299" s="187"/>
      <c r="R299" s="187"/>
      <c r="S299" s="187"/>
      <c r="T299" s="187"/>
      <c r="U299" s="187"/>
      <c r="AL299" s="7"/>
      <c r="AM299" s="7"/>
    </row>
    <row r="300" ht="15.75" customHeight="1">
      <c r="D300" s="7"/>
      <c r="F300" s="187"/>
      <c r="G300" s="187"/>
      <c r="H300" s="187"/>
      <c r="I300" s="187"/>
      <c r="J300" s="187"/>
      <c r="K300" s="187"/>
      <c r="L300" s="187"/>
      <c r="M300" s="187"/>
      <c r="N300" s="187"/>
      <c r="O300" s="187"/>
      <c r="P300" s="187"/>
      <c r="Q300" s="187"/>
      <c r="R300" s="187"/>
      <c r="S300" s="187"/>
      <c r="T300" s="187"/>
      <c r="U300" s="187"/>
      <c r="AL300" s="7"/>
      <c r="AM300" s="7"/>
    </row>
    <row r="301" ht="15.75" customHeight="1">
      <c r="D301" s="7"/>
      <c r="F301" s="187"/>
      <c r="G301" s="187"/>
      <c r="H301" s="187"/>
      <c r="I301" s="187"/>
      <c r="J301" s="187"/>
      <c r="K301" s="187"/>
      <c r="L301" s="187"/>
      <c r="M301" s="187"/>
      <c r="N301" s="187"/>
      <c r="O301" s="187"/>
      <c r="P301" s="187"/>
      <c r="Q301" s="187"/>
      <c r="R301" s="187"/>
      <c r="S301" s="187"/>
      <c r="T301" s="187"/>
      <c r="U301" s="187"/>
      <c r="AL301" s="7"/>
      <c r="AM301" s="7"/>
    </row>
    <row r="302" ht="15.75" customHeight="1">
      <c r="D302" s="7"/>
      <c r="F302" s="187"/>
      <c r="G302" s="187"/>
      <c r="H302" s="187"/>
      <c r="I302" s="187"/>
      <c r="J302" s="187"/>
      <c r="K302" s="187"/>
      <c r="L302" s="187"/>
      <c r="M302" s="187"/>
      <c r="N302" s="187"/>
      <c r="O302" s="187"/>
      <c r="P302" s="187"/>
      <c r="Q302" s="187"/>
      <c r="R302" s="187"/>
      <c r="S302" s="187"/>
      <c r="T302" s="187"/>
      <c r="U302" s="187"/>
      <c r="AL302" s="7"/>
      <c r="AM302" s="7"/>
    </row>
    <row r="303" ht="15.75" customHeight="1">
      <c r="D303" s="7"/>
      <c r="F303" s="187"/>
      <c r="G303" s="187"/>
      <c r="H303" s="187"/>
      <c r="I303" s="187"/>
      <c r="J303" s="187"/>
      <c r="K303" s="187"/>
      <c r="L303" s="187"/>
      <c r="M303" s="187"/>
      <c r="N303" s="187"/>
      <c r="O303" s="187"/>
      <c r="P303" s="187"/>
      <c r="Q303" s="187"/>
      <c r="R303" s="187"/>
      <c r="S303" s="187"/>
      <c r="T303" s="187"/>
      <c r="U303" s="187"/>
      <c r="AL303" s="7"/>
      <c r="AM303" s="7"/>
    </row>
    <row r="304" ht="15.75" customHeight="1">
      <c r="D304" s="7"/>
      <c r="F304" s="187"/>
      <c r="G304" s="187"/>
      <c r="H304" s="187"/>
      <c r="I304" s="187"/>
      <c r="J304" s="187"/>
      <c r="K304" s="187"/>
      <c r="L304" s="187"/>
      <c r="M304" s="187"/>
      <c r="N304" s="187"/>
      <c r="O304" s="187"/>
      <c r="P304" s="187"/>
      <c r="Q304" s="187"/>
      <c r="R304" s="187"/>
      <c r="S304" s="187"/>
      <c r="T304" s="187"/>
      <c r="U304" s="187"/>
      <c r="AL304" s="7"/>
      <c r="AM304" s="7"/>
    </row>
    <row r="305" ht="15.75" customHeight="1">
      <c r="D305" s="7"/>
      <c r="F305" s="187"/>
      <c r="G305" s="187"/>
      <c r="H305" s="187"/>
      <c r="I305" s="187"/>
      <c r="J305" s="187"/>
      <c r="K305" s="187"/>
      <c r="L305" s="187"/>
      <c r="M305" s="187"/>
      <c r="N305" s="187"/>
      <c r="O305" s="187"/>
      <c r="P305" s="187"/>
      <c r="Q305" s="187"/>
      <c r="R305" s="187"/>
      <c r="S305" s="187"/>
      <c r="T305" s="187"/>
      <c r="U305" s="187"/>
      <c r="AL305" s="7"/>
      <c r="AM305" s="7"/>
    </row>
    <row r="306" ht="15.75" customHeight="1">
      <c r="D306" s="7"/>
      <c r="F306" s="187"/>
      <c r="G306" s="187"/>
      <c r="H306" s="187"/>
      <c r="I306" s="187"/>
      <c r="J306" s="187"/>
      <c r="K306" s="187"/>
      <c r="L306" s="187"/>
      <c r="M306" s="187"/>
      <c r="N306" s="187"/>
      <c r="O306" s="187"/>
      <c r="P306" s="187"/>
      <c r="Q306" s="187"/>
      <c r="R306" s="187"/>
      <c r="S306" s="187"/>
      <c r="T306" s="187"/>
      <c r="U306" s="187"/>
      <c r="AL306" s="7"/>
      <c r="AM306" s="7"/>
    </row>
    <row r="307" ht="15.75" customHeight="1">
      <c r="D307" s="7"/>
      <c r="F307" s="187"/>
      <c r="G307" s="187"/>
      <c r="H307" s="187"/>
      <c r="I307" s="187"/>
      <c r="J307" s="187"/>
      <c r="K307" s="187"/>
      <c r="L307" s="187"/>
      <c r="M307" s="187"/>
      <c r="N307" s="187"/>
      <c r="O307" s="187"/>
      <c r="P307" s="187"/>
      <c r="Q307" s="187"/>
      <c r="R307" s="187"/>
      <c r="S307" s="187"/>
      <c r="T307" s="187"/>
      <c r="U307" s="187"/>
      <c r="AL307" s="7"/>
      <c r="AM307" s="7"/>
    </row>
    <row r="308" ht="15.75" customHeight="1">
      <c r="D308" s="7"/>
      <c r="F308" s="187"/>
      <c r="G308" s="187"/>
      <c r="H308" s="187"/>
      <c r="I308" s="187"/>
      <c r="J308" s="187"/>
      <c r="K308" s="187"/>
      <c r="L308" s="187"/>
      <c r="M308" s="187"/>
      <c r="N308" s="187"/>
      <c r="O308" s="187"/>
      <c r="P308" s="187"/>
      <c r="Q308" s="187"/>
      <c r="R308" s="187"/>
      <c r="S308" s="187"/>
      <c r="T308" s="187"/>
      <c r="U308" s="187"/>
      <c r="AL308" s="7"/>
      <c r="AM308" s="7"/>
    </row>
    <row r="309" ht="15.75" customHeight="1">
      <c r="D309" s="7"/>
      <c r="F309" s="187"/>
      <c r="G309" s="187"/>
      <c r="H309" s="187"/>
      <c r="I309" s="187"/>
      <c r="J309" s="187"/>
      <c r="K309" s="187"/>
      <c r="L309" s="187"/>
      <c r="M309" s="187"/>
      <c r="N309" s="187"/>
      <c r="O309" s="187"/>
      <c r="P309" s="187"/>
      <c r="Q309" s="187"/>
      <c r="R309" s="187"/>
      <c r="S309" s="187"/>
      <c r="T309" s="187"/>
      <c r="U309" s="187"/>
      <c r="AL309" s="7"/>
      <c r="AM309" s="7"/>
    </row>
    <row r="310" ht="15.75" customHeight="1">
      <c r="D310" s="7"/>
      <c r="F310" s="187"/>
      <c r="G310" s="187"/>
      <c r="H310" s="187"/>
      <c r="I310" s="187"/>
      <c r="J310" s="187"/>
      <c r="K310" s="187"/>
      <c r="L310" s="187"/>
      <c r="M310" s="187"/>
      <c r="N310" s="187"/>
      <c r="O310" s="187"/>
      <c r="P310" s="187"/>
      <c r="Q310" s="187"/>
      <c r="R310" s="187"/>
      <c r="S310" s="187"/>
      <c r="T310" s="187"/>
      <c r="U310" s="187"/>
      <c r="AL310" s="7"/>
      <c r="AM310" s="7"/>
    </row>
    <row r="311" ht="15.75" customHeight="1">
      <c r="D311" s="7"/>
      <c r="F311" s="187"/>
      <c r="G311" s="187"/>
      <c r="H311" s="187"/>
      <c r="I311" s="187"/>
      <c r="J311" s="187"/>
      <c r="K311" s="187"/>
      <c r="L311" s="187"/>
      <c r="M311" s="187"/>
      <c r="N311" s="187"/>
      <c r="O311" s="187"/>
      <c r="P311" s="187"/>
      <c r="Q311" s="187"/>
      <c r="R311" s="187"/>
      <c r="S311" s="187"/>
      <c r="T311" s="187"/>
      <c r="U311" s="187"/>
      <c r="AL311" s="7"/>
      <c r="AM311" s="7"/>
    </row>
    <row r="312" ht="15.75" customHeight="1">
      <c r="D312" s="7"/>
      <c r="F312" s="187"/>
      <c r="G312" s="187"/>
      <c r="H312" s="187"/>
      <c r="I312" s="187"/>
      <c r="J312" s="187"/>
      <c r="K312" s="187"/>
      <c r="L312" s="187"/>
      <c r="M312" s="187"/>
      <c r="N312" s="187"/>
      <c r="O312" s="187"/>
      <c r="P312" s="187"/>
      <c r="Q312" s="187"/>
      <c r="R312" s="187"/>
      <c r="S312" s="187"/>
      <c r="T312" s="187"/>
      <c r="U312" s="187"/>
      <c r="AL312" s="7"/>
      <c r="AM312" s="7"/>
    </row>
    <row r="313" ht="15.75" customHeight="1">
      <c r="D313" s="7"/>
      <c r="F313" s="187"/>
      <c r="G313" s="187"/>
      <c r="H313" s="187"/>
      <c r="I313" s="187"/>
      <c r="J313" s="187"/>
      <c r="K313" s="187"/>
      <c r="L313" s="187"/>
      <c r="M313" s="187"/>
      <c r="N313" s="187"/>
      <c r="O313" s="187"/>
      <c r="P313" s="187"/>
      <c r="Q313" s="187"/>
      <c r="R313" s="187"/>
      <c r="S313" s="187"/>
      <c r="T313" s="187"/>
      <c r="U313" s="187"/>
      <c r="AL313" s="7"/>
      <c r="AM313" s="7"/>
    </row>
    <row r="314" ht="15.75" customHeight="1">
      <c r="D314" s="7"/>
      <c r="F314" s="187"/>
      <c r="G314" s="187"/>
      <c r="H314" s="187"/>
      <c r="I314" s="187"/>
      <c r="J314" s="187"/>
      <c r="K314" s="187"/>
      <c r="L314" s="187"/>
      <c r="M314" s="187"/>
      <c r="N314" s="187"/>
      <c r="O314" s="187"/>
      <c r="P314" s="187"/>
      <c r="Q314" s="187"/>
      <c r="R314" s="187"/>
      <c r="S314" s="187"/>
      <c r="T314" s="187"/>
      <c r="U314" s="187"/>
      <c r="AL314" s="7"/>
      <c r="AM314" s="7"/>
    </row>
    <row r="315" ht="15.75" customHeight="1">
      <c r="D315" s="7"/>
      <c r="F315" s="187"/>
      <c r="G315" s="187"/>
      <c r="H315" s="187"/>
      <c r="I315" s="187"/>
      <c r="J315" s="187"/>
      <c r="K315" s="187"/>
      <c r="L315" s="187"/>
      <c r="M315" s="187"/>
      <c r="N315" s="187"/>
      <c r="O315" s="187"/>
      <c r="P315" s="187"/>
      <c r="Q315" s="187"/>
      <c r="R315" s="187"/>
      <c r="S315" s="187"/>
      <c r="T315" s="187"/>
      <c r="U315" s="187"/>
      <c r="AL315" s="7"/>
      <c r="AM315" s="7"/>
    </row>
    <row r="316" ht="15.75" customHeight="1">
      <c r="D316" s="7"/>
      <c r="F316" s="187"/>
      <c r="G316" s="187"/>
      <c r="H316" s="187"/>
      <c r="I316" s="187"/>
      <c r="J316" s="187"/>
      <c r="K316" s="187"/>
      <c r="L316" s="187"/>
      <c r="M316" s="187"/>
      <c r="N316" s="187"/>
      <c r="O316" s="187"/>
      <c r="P316" s="187"/>
      <c r="Q316" s="187"/>
      <c r="R316" s="187"/>
      <c r="S316" s="187"/>
      <c r="T316" s="187"/>
      <c r="U316" s="187"/>
      <c r="AL316" s="7"/>
      <c r="AM316" s="7"/>
    </row>
    <row r="317" ht="15.75" customHeight="1">
      <c r="D317" s="7"/>
      <c r="F317" s="187"/>
      <c r="G317" s="187"/>
      <c r="H317" s="187"/>
      <c r="I317" s="187"/>
      <c r="J317" s="187"/>
      <c r="K317" s="187"/>
      <c r="L317" s="187"/>
      <c r="M317" s="187"/>
      <c r="N317" s="187"/>
      <c r="O317" s="187"/>
      <c r="P317" s="187"/>
      <c r="Q317" s="187"/>
      <c r="R317" s="187"/>
      <c r="S317" s="187"/>
      <c r="T317" s="187"/>
      <c r="U317" s="187"/>
      <c r="AL317" s="7"/>
      <c r="AM317" s="7"/>
    </row>
    <row r="318" ht="15.75" customHeight="1">
      <c r="D318" s="7"/>
      <c r="F318" s="187"/>
      <c r="G318" s="187"/>
      <c r="H318" s="187"/>
      <c r="I318" s="187"/>
      <c r="J318" s="187"/>
      <c r="K318" s="187"/>
      <c r="L318" s="187"/>
      <c r="M318" s="187"/>
      <c r="N318" s="187"/>
      <c r="O318" s="187"/>
      <c r="P318" s="187"/>
      <c r="Q318" s="187"/>
      <c r="R318" s="187"/>
      <c r="S318" s="187"/>
      <c r="T318" s="187"/>
      <c r="U318" s="187"/>
      <c r="AL318" s="7"/>
      <c r="AM318" s="7"/>
    </row>
    <row r="319" ht="15.75" customHeight="1">
      <c r="D319" s="7"/>
      <c r="F319" s="187"/>
      <c r="G319" s="187"/>
      <c r="H319" s="187"/>
      <c r="I319" s="187"/>
      <c r="J319" s="187"/>
      <c r="K319" s="187"/>
      <c r="L319" s="187"/>
      <c r="M319" s="187"/>
      <c r="N319" s="187"/>
      <c r="O319" s="187"/>
      <c r="P319" s="187"/>
      <c r="Q319" s="187"/>
      <c r="R319" s="187"/>
      <c r="S319" s="187"/>
      <c r="T319" s="187"/>
      <c r="U319" s="187"/>
      <c r="AL319" s="7"/>
      <c r="AM319" s="7"/>
    </row>
    <row r="320" ht="15.75" customHeight="1">
      <c r="D320" s="7"/>
      <c r="F320" s="187"/>
      <c r="G320" s="187"/>
      <c r="H320" s="187"/>
      <c r="I320" s="187"/>
      <c r="J320" s="187"/>
      <c r="K320" s="187"/>
      <c r="L320" s="187"/>
      <c r="M320" s="187"/>
      <c r="N320" s="187"/>
      <c r="O320" s="187"/>
      <c r="P320" s="187"/>
      <c r="Q320" s="187"/>
      <c r="R320" s="187"/>
      <c r="S320" s="187"/>
      <c r="T320" s="187"/>
      <c r="U320" s="187"/>
      <c r="AL320" s="7"/>
      <c r="AM320" s="7"/>
    </row>
    <row r="321" ht="15.75" customHeight="1">
      <c r="D321" s="7"/>
      <c r="F321" s="187"/>
      <c r="G321" s="187"/>
      <c r="H321" s="187"/>
      <c r="I321" s="187"/>
      <c r="J321" s="187"/>
      <c r="K321" s="187"/>
      <c r="L321" s="187"/>
      <c r="M321" s="187"/>
      <c r="N321" s="187"/>
      <c r="O321" s="187"/>
      <c r="P321" s="187"/>
      <c r="Q321" s="187"/>
      <c r="R321" s="187"/>
      <c r="S321" s="187"/>
      <c r="T321" s="187"/>
      <c r="U321" s="187"/>
      <c r="AL321" s="7"/>
      <c r="AM321" s="7"/>
    </row>
    <row r="322" ht="15.75" customHeight="1">
      <c r="D322" s="7"/>
      <c r="F322" s="187"/>
      <c r="G322" s="187"/>
      <c r="H322" s="187"/>
      <c r="I322" s="187"/>
      <c r="J322" s="187"/>
      <c r="K322" s="187"/>
      <c r="L322" s="187"/>
      <c r="M322" s="187"/>
      <c r="N322" s="187"/>
      <c r="O322" s="187"/>
      <c r="P322" s="187"/>
      <c r="Q322" s="187"/>
      <c r="R322" s="187"/>
      <c r="S322" s="187"/>
      <c r="T322" s="187"/>
      <c r="U322" s="187"/>
      <c r="AL322" s="7"/>
      <c r="AM322" s="7"/>
    </row>
    <row r="323" ht="15.75" customHeight="1">
      <c r="D323" s="7"/>
      <c r="F323" s="187"/>
      <c r="G323" s="187"/>
      <c r="H323" s="187"/>
      <c r="I323" s="187"/>
      <c r="J323" s="187"/>
      <c r="K323" s="187"/>
      <c r="L323" s="187"/>
      <c r="M323" s="187"/>
      <c r="N323" s="187"/>
      <c r="O323" s="187"/>
      <c r="P323" s="187"/>
      <c r="Q323" s="187"/>
      <c r="R323" s="187"/>
      <c r="S323" s="187"/>
      <c r="T323" s="187"/>
      <c r="U323" s="187"/>
      <c r="AL323" s="7"/>
      <c r="AM323" s="7"/>
    </row>
    <row r="324" ht="15.75" customHeight="1">
      <c r="D324" s="7"/>
      <c r="F324" s="187"/>
      <c r="G324" s="187"/>
      <c r="H324" s="187"/>
      <c r="I324" s="187"/>
      <c r="J324" s="187"/>
      <c r="K324" s="187"/>
      <c r="L324" s="187"/>
      <c r="M324" s="187"/>
      <c r="N324" s="187"/>
      <c r="O324" s="187"/>
      <c r="P324" s="187"/>
      <c r="Q324" s="187"/>
      <c r="R324" s="187"/>
      <c r="S324" s="187"/>
      <c r="T324" s="187"/>
      <c r="U324" s="187"/>
      <c r="AL324" s="7"/>
      <c r="AM324" s="7"/>
    </row>
    <row r="325" ht="15.75" customHeight="1">
      <c r="D325" s="7"/>
      <c r="F325" s="187"/>
      <c r="G325" s="187"/>
      <c r="H325" s="187"/>
      <c r="I325" s="187"/>
      <c r="J325" s="187"/>
      <c r="K325" s="187"/>
      <c r="L325" s="187"/>
      <c r="M325" s="187"/>
      <c r="N325" s="187"/>
      <c r="O325" s="187"/>
      <c r="P325" s="187"/>
      <c r="Q325" s="187"/>
      <c r="R325" s="187"/>
      <c r="S325" s="187"/>
      <c r="T325" s="187"/>
      <c r="U325" s="187"/>
      <c r="AL325" s="7"/>
      <c r="AM325" s="7"/>
    </row>
    <row r="326" ht="15.75" customHeight="1">
      <c r="D326" s="7"/>
      <c r="F326" s="187"/>
      <c r="G326" s="187"/>
      <c r="H326" s="187"/>
      <c r="I326" s="187"/>
      <c r="J326" s="187"/>
      <c r="K326" s="187"/>
      <c r="L326" s="187"/>
      <c r="M326" s="187"/>
      <c r="N326" s="187"/>
      <c r="O326" s="187"/>
      <c r="P326" s="187"/>
      <c r="Q326" s="187"/>
      <c r="R326" s="187"/>
      <c r="S326" s="187"/>
      <c r="T326" s="187"/>
      <c r="U326" s="187"/>
      <c r="AL326" s="7"/>
      <c r="AM326" s="7"/>
    </row>
    <row r="327" ht="15.75" customHeight="1">
      <c r="D327" s="7"/>
      <c r="F327" s="187"/>
      <c r="G327" s="187"/>
      <c r="H327" s="187"/>
      <c r="I327" s="187"/>
      <c r="J327" s="187"/>
      <c r="K327" s="187"/>
      <c r="L327" s="187"/>
      <c r="M327" s="187"/>
      <c r="N327" s="187"/>
      <c r="O327" s="187"/>
      <c r="P327" s="187"/>
      <c r="Q327" s="187"/>
      <c r="R327" s="187"/>
      <c r="S327" s="187"/>
      <c r="T327" s="187"/>
      <c r="U327" s="187"/>
      <c r="AL327" s="7"/>
      <c r="AM327" s="7"/>
    </row>
    <row r="328" ht="15.75" customHeight="1">
      <c r="D328" s="7"/>
      <c r="F328" s="187"/>
      <c r="G328" s="187"/>
      <c r="H328" s="187"/>
      <c r="I328" s="187"/>
      <c r="J328" s="187"/>
      <c r="K328" s="187"/>
      <c r="L328" s="187"/>
      <c r="M328" s="187"/>
      <c r="N328" s="187"/>
      <c r="O328" s="187"/>
      <c r="P328" s="187"/>
      <c r="Q328" s="187"/>
      <c r="R328" s="187"/>
      <c r="S328" s="187"/>
      <c r="T328" s="187"/>
      <c r="U328" s="187"/>
      <c r="AL328" s="7"/>
      <c r="AM328" s="7"/>
    </row>
    <row r="329" ht="15.75" customHeight="1">
      <c r="D329" s="7"/>
      <c r="F329" s="187"/>
      <c r="G329" s="187"/>
      <c r="H329" s="187"/>
      <c r="I329" s="187"/>
      <c r="J329" s="187"/>
      <c r="K329" s="187"/>
      <c r="L329" s="187"/>
      <c r="M329" s="187"/>
      <c r="N329" s="187"/>
      <c r="O329" s="187"/>
      <c r="P329" s="187"/>
      <c r="Q329" s="187"/>
      <c r="R329" s="187"/>
      <c r="S329" s="187"/>
      <c r="T329" s="187"/>
      <c r="U329" s="187"/>
      <c r="AL329" s="7"/>
      <c r="AM329" s="7"/>
    </row>
    <row r="330" ht="15.75" customHeight="1">
      <c r="D330" s="7"/>
      <c r="F330" s="187"/>
      <c r="G330" s="187"/>
      <c r="H330" s="187"/>
      <c r="I330" s="187"/>
      <c r="J330" s="187"/>
      <c r="K330" s="187"/>
      <c r="L330" s="187"/>
      <c r="M330" s="187"/>
      <c r="N330" s="187"/>
      <c r="O330" s="187"/>
      <c r="P330" s="187"/>
      <c r="Q330" s="187"/>
      <c r="R330" s="187"/>
      <c r="S330" s="187"/>
      <c r="T330" s="187"/>
      <c r="U330" s="187"/>
      <c r="AL330" s="7"/>
      <c r="AM330" s="7"/>
    </row>
    <row r="331" ht="15.75" customHeight="1">
      <c r="D331" s="7"/>
      <c r="F331" s="187"/>
      <c r="G331" s="187"/>
      <c r="H331" s="187"/>
      <c r="I331" s="187"/>
      <c r="J331" s="187"/>
      <c r="K331" s="187"/>
      <c r="L331" s="187"/>
      <c r="M331" s="187"/>
      <c r="N331" s="187"/>
      <c r="O331" s="187"/>
      <c r="P331" s="187"/>
      <c r="Q331" s="187"/>
      <c r="R331" s="187"/>
      <c r="S331" s="187"/>
      <c r="T331" s="187"/>
      <c r="U331" s="187"/>
      <c r="AL331" s="7"/>
      <c r="AM331" s="7"/>
    </row>
    <row r="332" ht="15.75" customHeight="1">
      <c r="D332" s="7"/>
      <c r="F332" s="187"/>
      <c r="G332" s="187"/>
      <c r="H332" s="187"/>
      <c r="I332" s="187"/>
      <c r="J332" s="187"/>
      <c r="K332" s="187"/>
      <c r="L332" s="187"/>
      <c r="M332" s="187"/>
      <c r="N332" s="187"/>
      <c r="O332" s="187"/>
      <c r="P332" s="187"/>
      <c r="Q332" s="187"/>
      <c r="R332" s="187"/>
      <c r="S332" s="187"/>
      <c r="T332" s="187"/>
      <c r="U332" s="187"/>
      <c r="AL332" s="7"/>
      <c r="AM332" s="7"/>
    </row>
    <row r="333" ht="15.75" customHeight="1">
      <c r="D333" s="7"/>
      <c r="F333" s="187"/>
      <c r="G333" s="187"/>
      <c r="H333" s="187"/>
      <c r="I333" s="187"/>
      <c r="J333" s="187"/>
      <c r="K333" s="187"/>
      <c r="L333" s="187"/>
      <c r="M333" s="187"/>
      <c r="N333" s="187"/>
      <c r="O333" s="187"/>
      <c r="P333" s="187"/>
      <c r="Q333" s="187"/>
      <c r="R333" s="187"/>
      <c r="S333" s="187"/>
      <c r="T333" s="187"/>
      <c r="U333" s="187"/>
      <c r="AL333" s="7"/>
      <c r="AM333" s="7"/>
    </row>
    <row r="334" ht="15.75" customHeight="1">
      <c r="D334" s="7"/>
      <c r="F334" s="187"/>
      <c r="G334" s="187"/>
      <c r="H334" s="187"/>
      <c r="I334" s="187"/>
      <c r="J334" s="187"/>
      <c r="K334" s="187"/>
      <c r="L334" s="187"/>
      <c r="M334" s="187"/>
      <c r="N334" s="187"/>
      <c r="O334" s="187"/>
      <c r="P334" s="187"/>
      <c r="Q334" s="187"/>
      <c r="R334" s="187"/>
      <c r="S334" s="187"/>
      <c r="T334" s="187"/>
      <c r="U334" s="187"/>
      <c r="AL334" s="7"/>
      <c r="AM334" s="7"/>
    </row>
    <row r="335" ht="15.75" customHeight="1">
      <c r="D335" s="7"/>
      <c r="F335" s="187"/>
      <c r="G335" s="187"/>
      <c r="H335" s="187"/>
      <c r="I335" s="187"/>
      <c r="J335" s="187"/>
      <c r="K335" s="187"/>
      <c r="L335" s="187"/>
      <c r="M335" s="187"/>
      <c r="N335" s="187"/>
      <c r="O335" s="187"/>
      <c r="P335" s="187"/>
      <c r="Q335" s="187"/>
      <c r="R335" s="187"/>
      <c r="S335" s="187"/>
      <c r="T335" s="187"/>
      <c r="U335" s="187"/>
      <c r="AL335" s="7"/>
      <c r="AM335" s="7"/>
    </row>
    <row r="336" ht="15.75" customHeight="1">
      <c r="D336" s="7"/>
      <c r="F336" s="187"/>
      <c r="G336" s="187"/>
      <c r="H336" s="187"/>
      <c r="I336" s="187"/>
      <c r="J336" s="187"/>
      <c r="K336" s="187"/>
      <c r="L336" s="187"/>
      <c r="M336" s="187"/>
      <c r="N336" s="187"/>
      <c r="O336" s="187"/>
      <c r="P336" s="187"/>
      <c r="Q336" s="187"/>
      <c r="R336" s="187"/>
      <c r="S336" s="187"/>
      <c r="T336" s="187"/>
      <c r="U336" s="187"/>
      <c r="AL336" s="7"/>
      <c r="AM336" s="7"/>
    </row>
    <row r="337" ht="15.75" customHeight="1">
      <c r="D337" s="7"/>
      <c r="F337" s="187"/>
      <c r="G337" s="187"/>
      <c r="H337" s="187"/>
      <c r="I337" s="187"/>
      <c r="J337" s="187"/>
      <c r="K337" s="187"/>
      <c r="L337" s="187"/>
      <c r="M337" s="187"/>
      <c r="N337" s="187"/>
      <c r="O337" s="187"/>
      <c r="P337" s="187"/>
      <c r="Q337" s="187"/>
      <c r="R337" s="187"/>
      <c r="S337" s="187"/>
      <c r="T337" s="187"/>
      <c r="U337" s="187"/>
      <c r="AL337" s="7"/>
      <c r="AM337" s="7"/>
    </row>
    <row r="338" ht="15.75" customHeight="1">
      <c r="D338" s="7"/>
      <c r="F338" s="187"/>
      <c r="G338" s="187"/>
      <c r="H338" s="187"/>
      <c r="I338" s="187"/>
      <c r="J338" s="187"/>
      <c r="K338" s="187"/>
      <c r="L338" s="187"/>
      <c r="M338" s="187"/>
      <c r="N338" s="187"/>
      <c r="O338" s="187"/>
      <c r="P338" s="187"/>
      <c r="Q338" s="187"/>
      <c r="R338" s="187"/>
      <c r="S338" s="187"/>
      <c r="T338" s="187"/>
      <c r="U338" s="187"/>
      <c r="AL338" s="7"/>
      <c r="AM338" s="7"/>
    </row>
    <row r="339" ht="15.75" customHeight="1">
      <c r="D339" s="7"/>
      <c r="F339" s="187"/>
      <c r="G339" s="187"/>
      <c r="H339" s="187"/>
      <c r="I339" s="187"/>
      <c r="J339" s="187"/>
      <c r="K339" s="187"/>
      <c r="L339" s="187"/>
      <c r="M339" s="187"/>
      <c r="N339" s="187"/>
      <c r="O339" s="187"/>
      <c r="P339" s="187"/>
      <c r="Q339" s="187"/>
      <c r="R339" s="187"/>
      <c r="S339" s="187"/>
      <c r="T339" s="187"/>
      <c r="U339" s="187"/>
      <c r="AL339" s="7"/>
      <c r="AM339" s="7"/>
    </row>
    <row r="340" ht="15.75" customHeight="1">
      <c r="D340" s="7"/>
      <c r="F340" s="187"/>
      <c r="G340" s="187"/>
      <c r="H340" s="187"/>
      <c r="I340" s="187"/>
      <c r="J340" s="187"/>
      <c r="K340" s="187"/>
      <c r="L340" s="187"/>
      <c r="M340" s="187"/>
      <c r="N340" s="187"/>
      <c r="O340" s="187"/>
      <c r="P340" s="187"/>
      <c r="Q340" s="187"/>
      <c r="R340" s="187"/>
      <c r="S340" s="187"/>
      <c r="T340" s="187"/>
      <c r="U340" s="187"/>
      <c r="AL340" s="7"/>
      <c r="AM340" s="7"/>
    </row>
    <row r="341" ht="15.75" customHeight="1">
      <c r="D341" s="7"/>
      <c r="F341" s="187"/>
      <c r="G341" s="187"/>
      <c r="H341" s="187"/>
      <c r="I341" s="187"/>
      <c r="J341" s="187"/>
      <c r="K341" s="187"/>
      <c r="L341" s="187"/>
      <c r="M341" s="187"/>
      <c r="N341" s="187"/>
      <c r="O341" s="187"/>
      <c r="P341" s="187"/>
      <c r="Q341" s="187"/>
      <c r="R341" s="187"/>
      <c r="S341" s="187"/>
      <c r="T341" s="187"/>
      <c r="U341" s="187"/>
      <c r="AL341" s="7"/>
      <c r="AM341" s="7"/>
    </row>
    <row r="342" ht="15.75" customHeight="1">
      <c r="D342" s="7"/>
      <c r="F342" s="187"/>
      <c r="G342" s="187"/>
      <c r="H342" s="187"/>
      <c r="I342" s="187"/>
      <c r="J342" s="187"/>
      <c r="K342" s="187"/>
      <c r="L342" s="187"/>
      <c r="M342" s="187"/>
      <c r="N342" s="187"/>
      <c r="O342" s="187"/>
      <c r="P342" s="187"/>
      <c r="Q342" s="187"/>
      <c r="R342" s="187"/>
      <c r="S342" s="187"/>
      <c r="T342" s="187"/>
      <c r="U342" s="187"/>
      <c r="AL342" s="7"/>
      <c r="AM342" s="7"/>
    </row>
    <row r="343" ht="15.75" customHeight="1">
      <c r="D343" s="7"/>
      <c r="F343" s="187"/>
      <c r="G343" s="187"/>
      <c r="H343" s="187"/>
      <c r="I343" s="187"/>
      <c r="J343" s="187"/>
      <c r="K343" s="187"/>
      <c r="L343" s="187"/>
      <c r="M343" s="187"/>
      <c r="N343" s="187"/>
      <c r="O343" s="187"/>
      <c r="P343" s="187"/>
      <c r="Q343" s="187"/>
      <c r="R343" s="187"/>
      <c r="S343" s="187"/>
      <c r="T343" s="187"/>
      <c r="U343" s="187"/>
      <c r="AL343" s="7"/>
      <c r="AM343" s="7"/>
    </row>
    <row r="344" ht="15.75" customHeight="1">
      <c r="D344" s="7"/>
      <c r="F344" s="187"/>
      <c r="G344" s="187"/>
      <c r="H344" s="187"/>
      <c r="I344" s="187"/>
      <c r="J344" s="187"/>
      <c r="K344" s="187"/>
      <c r="L344" s="187"/>
      <c r="M344" s="187"/>
      <c r="N344" s="187"/>
      <c r="O344" s="187"/>
      <c r="P344" s="187"/>
      <c r="Q344" s="187"/>
      <c r="R344" s="187"/>
      <c r="S344" s="187"/>
      <c r="T344" s="187"/>
      <c r="U344" s="187"/>
      <c r="AL344" s="7"/>
      <c r="AM344" s="7"/>
    </row>
    <row r="345" ht="15.75" customHeight="1">
      <c r="D345" s="7"/>
      <c r="F345" s="187"/>
      <c r="G345" s="187"/>
      <c r="H345" s="187"/>
      <c r="I345" s="187"/>
      <c r="J345" s="187"/>
      <c r="K345" s="187"/>
      <c r="L345" s="187"/>
      <c r="M345" s="187"/>
      <c r="N345" s="187"/>
      <c r="O345" s="187"/>
      <c r="P345" s="187"/>
      <c r="Q345" s="187"/>
      <c r="R345" s="187"/>
      <c r="S345" s="187"/>
      <c r="T345" s="187"/>
      <c r="U345" s="187"/>
      <c r="AL345" s="7"/>
      <c r="AM345" s="7"/>
    </row>
    <row r="346" ht="15.75" customHeight="1">
      <c r="D346" s="7"/>
      <c r="F346" s="187"/>
      <c r="G346" s="187"/>
      <c r="H346" s="187"/>
      <c r="I346" s="187"/>
      <c r="J346" s="187"/>
      <c r="K346" s="187"/>
      <c r="L346" s="187"/>
      <c r="M346" s="187"/>
      <c r="N346" s="187"/>
      <c r="O346" s="187"/>
      <c r="P346" s="187"/>
      <c r="Q346" s="187"/>
      <c r="R346" s="187"/>
      <c r="S346" s="187"/>
      <c r="T346" s="187"/>
      <c r="U346" s="187"/>
      <c r="AL346" s="7"/>
      <c r="AM346" s="7"/>
    </row>
    <row r="347" ht="15.75" customHeight="1">
      <c r="D347" s="7"/>
      <c r="F347" s="187"/>
      <c r="G347" s="187"/>
      <c r="H347" s="187"/>
      <c r="I347" s="187"/>
      <c r="J347" s="187"/>
      <c r="K347" s="187"/>
      <c r="L347" s="187"/>
      <c r="M347" s="187"/>
      <c r="N347" s="187"/>
      <c r="O347" s="187"/>
      <c r="P347" s="187"/>
      <c r="Q347" s="187"/>
      <c r="R347" s="187"/>
      <c r="S347" s="187"/>
      <c r="T347" s="187"/>
      <c r="U347" s="187"/>
      <c r="AL347" s="7"/>
      <c r="AM347" s="7"/>
    </row>
    <row r="348" ht="15.75" customHeight="1">
      <c r="D348" s="7"/>
      <c r="F348" s="187"/>
      <c r="G348" s="187"/>
      <c r="H348" s="187"/>
      <c r="I348" s="187"/>
      <c r="J348" s="187"/>
      <c r="K348" s="187"/>
      <c r="L348" s="187"/>
      <c r="M348" s="187"/>
      <c r="N348" s="187"/>
      <c r="O348" s="187"/>
      <c r="P348" s="187"/>
      <c r="Q348" s="187"/>
      <c r="R348" s="187"/>
      <c r="S348" s="187"/>
      <c r="T348" s="187"/>
      <c r="U348" s="187"/>
      <c r="AL348" s="7"/>
      <c r="AM348" s="7"/>
    </row>
    <row r="349" ht="15.75" customHeight="1">
      <c r="D349" s="7"/>
      <c r="F349" s="187"/>
      <c r="G349" s="187"/>
      <c r="H349" s="187"/>
      <c r="I349" s="187"/>
      <c r="J349" s="187"/>
      <c r="K349" s="187"/>
      <c r="L349" s="187"/>
      <c r="M349" s="187"/>
      <c r="N349" s="187"/>
      <c r="O349" s="187"/>
      <c r="P349" s="187"/>
      <c r="Q349" s="187"/>
      <c r="R349" s="187"/>
      <c r="S349" s="187"/>
      <c r="T349" s="187"/>
      <c r="U349" s="187"/>
      <c r="AL349" s="7"/>
      <c r="AM349" s="7"/>
    </row>
    <row r="350" ht="15.75" customHeight="1">
      <c r="D350" s="7"/>
      <c r="F350" s="187"/>
      <c r="G350" s="187"/>
      <c r="H350" s="187"/>
      <c r="I350" s="187"/>
      <c r="J350" s="187"/>
      <c r="K350" s="187"/>
      <c r="L350" s="187"/>
      <c r="M350" s="187"/>
      <c r="N350" s="187"/>
      <c r="O350" s="187"/>
      <c r="P350" s="187"/>
      <c r="Q350" s="187"/>
      <c r="R350" s="187"/>
      <c r="S350" s="187"/>
      <c r="T350" s="187"/>
      <c r="U350" s="187"/>
      <c r="AL350" s="7"/>
      <c r="AM350" s="7"/>
    </row>
    <row r="351" ht="15.75" customHeight="1">
      <c r="D351" s="7"/>
      <c r="F351" s="187"/>
      <c r="G351" s="187"/>
      <c r="H351" s="187"/>
      <c r="I351" s="187"/>
      <c r="J351" s="187"/>
      <c r="K351" s="187"/>
      <c r="L351" s="187"/>
      <c r="M351" s="187"/>
      <c r="N351" s="187"/>
      <c r="O351" s="187"/>
      <c r="P351" s="187"/>
      <c r="Q351" s="187"/>
      <c r="R351" s="187"/>
      <c r="S351" s="187"/>
      <c r="T351" s="187"/>
      <c r="U351" s="187"/>
      <c r="AL351" s="7"/>
      <c r="AM351" s="7"/>
    </row>
    <row r="352" ht="15.75" customHeight="1">
      <c r="D352" s="7"/>
      <c r="F352" s="187"/>
      <c r="G352" s="187"/>
      <c r="H352" s="187"/>
      <c r="I352" s="187"/>
      <c r="J352" s="187"/>
      <c r="K352" s="187"/>
      <c r="L352" s="187"/>
      <c r="M352" s="187"/>
      <c r="N352" s="187"/>
      <c r="O352" s="187"/>
      <c r="P352" s="187"/>
      <c r="Q352" s="187"/>
      <c r="R352" s="187"/>
      <c r="S352" s="187"/>
      <c r="T352" s="187"/>
      <c r="U352" s="187"/>
      <c r="AL352" s="7"/>
      <c r="AM352" s="7"/>
    </row>
    <row r="353" ht="15.75" customHeight="1">
      <c r="D353" s="7"/>
      <c r="F353" s="187"/>
      <c r="G353" s="187"/>
      <c r="H353" s="187"/>
      <c r="I353" s="187"/>
      <c r="J353" s="187"/>
      <c r="K353" s="187"/>
      <c r="L353" s="187"/>
      <c r="M353" s="187"/>
      <c r="N353" s="187"/>
      <c r="O353" s="187"/>
      <c r="P353" s="187"/>
      <c r="Q353" s="187"/>
      <c r="R353" s="187"/>
      <c r="S353" s="187"/>
      <c r="T353" s="187"/>
      <c r="U353" s="187"/>
      <c r="AL353" s="7"/>
      <c r="AM353" s="7"/>
    </row>
    <row r="354" ht="15.75" customHeight="1">
      <c r="D354" s="7"/>
      <c r="F354" s="187"/>
      <c r="G354" s="187"/>
      <c r="H354" s="187"/>
      <c r="I354" s="187"/>
      <c r="J354" s="187"/>
      <c r="K354" s="187"/>
      <c r="L354" s="187"/>
      <c r="M354" s="187"/>
      <c r="N354" s="187"/>
      <c r="O354" s="187"/>
      <c r="P354" s="187"/>
      <c r="Q354" s="187"/>
      <c r="R354" s="187"/>
      <c r="S354" s="187"/>
      <c r="T354" s="187"/>
      <c r="U354" s="187"/>
      <c r="AL354" s="7"/>
      <c r="AM354" s="7"/>
    </row>
    <row r="355" ht="15.75" customHeight="1">
      <c r="D355" s="7"/>
      <c r="F355" s="187"/>
      <c r="G355" s="187"/>
      <c r="H355" s="187"/>
      <c r="I355" s="187"/>
      <c r="J355" s="187"/>
      <c r="K355" s="187"/>
      <c r="L355" s="187"/>
      <c r="M355" s="187"/>
      <c r="N355" s="187"/>
      <c r="O355" s="187"/>
      <c r="P355" s="187"/>
      <c r="Q355" s="187"/>
      <c r="R355" s="187"/>
      <c r="S355" s="187"/>
      <c r="T355" s="187"/>
      <c r="U355" s="187"/>
      <c r="AL355" s="7"/>
      <c r="AM355" s="7"/>
    </row>
    <row r="356" ht="15.75" customHeight="1">
      <c r="D356" s="7"/>
      <c r="F356" s="187"/>
      <c r="G356" s="187"/>
      <c r="H356" s="187"/>
      <c r="I356" s="187"/>
      <c r="J356" s="187"/>
      <c r="K356" s="187"/>
      <c r="L356" s="187"/>
      <c r="M356" s="187"/>
      <c r="N356" s="187"/>
      <c r="O356" s="187"/>
      <c r="P356" s="187"/>
      <c r="Q356" s="187"/>
      <c r="R356" s="187"/>
      <c r="S356" s="187"/>
      <c r="T356" s="187"/>
      <c r="U356" s="187"/>
      <c r="AL356" s="7"/>
      <c r="AM356" s="7"/>
    </row>
    <row r="357" ht="15.75" customHeight="1">
      <c r="D357" s="7"/>
      <c r="F357" s="187"/>
      <c r="G357" s="187"/>
      <c r="H357" s="187"/>
      <c r="I357" s="187"/>
      <c r="J357" s="187"/>
      <c r="K357" s="187"/>
      <c r="L357" s="187"/>
      <c r="M357" s="187"/>
      <c r="N357" s="187"/>
      <c r="O357" s="187"/>
      <c r="P357" s="187"/>
      <c r="Q357" s="187"/>
      <c r="R357" s="187"/>
      <c r="S357" s="187"/>
      <c r="T357" s="187"/>
      <c r="U357" s="187"/>
      <c r="AL357" s="7"/>
      <c r="AM357" s="7"/>
    </row>
    <row r="358" ht="15.75" customHeight="1">
      <c r="D358" s="7"/>
      <c r="F358" s="187"/>
      <c r="G358" s="187"/>
      <c r="H358" s="187"/>
      <c r="I358" s="187"/>
      <c r="J358" s="187"/>
      <c r="K358" s="187"/>
      <c r="L358" s="187"/>
      <c r="M358" s="187"/>
      <c r="N358" s="187"/>
      <c r="O358" s="187"/>
      <c r="P358" s="187"/>
      <c r="Q358" s="187"/>
      <c r="R358" s="187"/>
      <c r="S358" s="187"/>
      <c r="T358" s="187"/>
      <c r="U358" s="187"/>
      <c r="AL358" s="7"/>
      <c r="AM358" s="7"/>
    </row>
    <row r="359" ht="15.75" customHeight="1">
      <c r="D359" s="7"/>
      <c r="F359" s="187"/>
      <c r="G359" s="187"/>
      <c r="H359" s="187"/>
      <c r="I359" s="187"/>
      <c r="J359" s="187"/>
      <c r="K359" s="187"/>
      <c r="L359" s="187"/>
      <c r="M359" s="187"/>
      <c r="N359" s="187"/>
      <c r="O359" s="187"/>
      <c r="P359" s="187"/>
      <c r="Q359" s="187"/>
      <c r="R359" s="187"/>
      <c r="S359" s="187"/>
      <c r="T359" s="187"/>
      <c r="U359" s="187"/>
      <c r="AL359" s="7"/>
      <c r="AM359" s="7"/>
    </row>
    <row r="360" ht="15.75" customHeight="1">
      <c r="D360" s="7"/>
      <c r="F360" s="187"/>
      <c r="G360" s="187"/>
      <c r="H360" s="187"/>
      <c r="I360" s="187"/>
      <c r="J360" s="187"/>
      <c r="K360" s="187"/>
      <c r="L360" s="187"/>
      <c r="M360" s="187"/>
      <c r="N360" s="187"/>
      <c r="O360" s="187"/>
      <c r="P360" s="187"/>
      <c r="Q360" s="187"/>
      <c r="R360" s="187"/>
      <c r="S360" s="187"/>
      <c r="T360" s="187"/>
      <c r="U360" s="187"/>
      <c r="AL360" s="7"/>
      <c r="AM360" s="7"/>
    </row>
    <row r="361" ht="15.75" customHeight="1">
      <c r="D361" s="7"/>
      <c r="F361" s="187"/>
      <c r="G361" s="187"/>
      <c r="H361" s="187"/>
      <c r="I361" s="187"/>
      <c r="J361" s="187"/>
      <c r="K361" s="187"/>
      <c r="L361" s="187"/>
      <c r="M361" s="187"/>
      <c r="N361" s="187"/>
      <c r="O361" s="187"/>
      <c r="P361" s="187"/>
      <c r="Q361" s="187"/>
      <c r="R361" s="187"/>
      <c r="S361" s="187"/>
      <c r="T361" s="187"/>
      <c r="U361" s="187"/>
      <c r="AL361" s="7"/>
      <c r="AM361" s="7"/>
    </row>
    <row r="362" ht="15.75" customHeight="1">
      <c r="D362" s="7"/>
      <c r="F362" s="187"/>
      <c r="G362" s="187"/>
      <c r="H362" s="187"/>
      <c r="I362" s="187"/>
      <c r="J362" s="187"/>
      <c r="K362" s="187"/>
      <c r="L362" s="187"/>
      <c r="M362" s="187"/>
      <c r="N362" s="187"/>
      <c r="O362" s="187"/>
      <c r="P362" s="187"/>
      <c r="Q362" s="187"/>
      <c r="R362" s="187"/>
      <c r="S362" s="187"/>
      <c r="T362" s="187"/>
      <c r="U362" s="187"/>
      <c r="AL362" s="7"/>
      <c r="AM362" s="7"/>
    </row>
    <row r="363" ht="15.75" customHeight="1">
      <c r="D363" s="7"/>
      <c r="F363" s="187"/>
      <c r="G363" s="187"/>
      <c r="H363" s="187"/>
      <c r="I363" s="187"/>
      <c r="J363" s="187"/>
      <c r="K363" s="187"/>
      <c r="L363" s="187"/>
      <c r="M363" s="187"/>
      <c r="N363" s="187"/>
      <c r="O363" s="187"/>
      <c r="P363" s="187"/>
      <c r="Q363" s="187"/>
      <c r="R363" s="187"/>
      <c r="S363" s="187"/>
      <c r="T363" s="187"/>
      <c r="U363" s="187"/>
      <c r="AL363" s="7"/>
      <c r="AM363" s="7"/>
    </row>
    <row r="364" ht="15.75" customHeight="1">
      <c r="D364" s="7"/>
      <c r="F364" s="187"/>
      <c r="G364" s="187"/>
      <c r="H364" s="187"/>
      <c r="I364" s="187"/>
      <c r="J364" s="187"/>
      <c r="K364" s="187"/>
      <c r="L364" s="187"/>
      <c r="M364" s="187"/>
      <c r="N364" s="187"/>
      <c r="O364" s="187"/>
      <c r="P364" s="187"/>
      <c r="Q364" s="187"/>
      <c r="R364" s="187"/>
      <c r="S364" s="187"/>
      <c r="T364" s="187"/>
      <c r="U364" s="187"/>
      <c r="AL364" s="7"/>
      <c r="AM364" s="7"/>
    </row>
    <row r="365" ht="15.75" customHeight="1">
      <c r="D365" s="7"/>
      <c r="F365" s="187"/>
      <c r="G365" s="187"/>
      <c r="H365" s="187"/>
      <c r="I365" s="187"/>
      <c r="J365" s="187"/>
      <c r="K365" s="187"/>
      <c r="L365" s="187"/>
      <c r="M365" s="187"/>
      <c r="N365" s="187"/>
      <c r="O365" s="187"/>
      <c r="P365" s="187"/>
      <c r="Q365" s="187"/>
      <c r="R365" s="187"/>
      <c r="S365" s="187"/>
      <c r="T365" s="187"/>
      <c r="U365" s="187"/>
      <c r="AL365" s="7"/>
      <c r="AM365" s="7"/>
    </row>
    <row r="366" ht="15.75" customHeight="1">
      <c r="D366" s="7"/>
      <c r="F366" s="187"/>
      <c r="G366" s="187"/>
      <c r="H366" s="187"/>
      <c r="I366" s="187"/>
      <c r="J366" s="187"/>
      <c r="K366" s="187"/>
      <c r="L366" s="187"/>
      <c r="M366" s="187"/>
      <c r="N366" s="187"/>
      <c r="O366" s="187"/>
      <c r="P366" s="187"/>
      <c r="Q366" s="187"/>
      <c r="R366" s="187"/>
      <c r="S366" s="187"/>
      <c r="T366" s="187"/>
      <c r="U366" s="187"/>
      <c r="AL366" s="7"/>
      <c r="AM366" s="7"/>
    </row>
    <row r="367" ht="15.75" customHeight="1">
      <c r="D367" s="7"/>
      <c r="F367" s="187"/>
      <c r="G367" s="187"/>
      <c r="H367" s="187"/>
      <c r="I367" s="187"/>
      <c r="J367" s="187"/>
      <c r="K367" s="187"/>
      <c r="L367" s="187"/>
      <c r="M367" s="187"/>
      <c r="N367" s="187"/>
      <c r="O367" s="187"/>
      <c r="P367" s="187"/>
      <c r="Q367" s="187"/>
      <c r="R367" s="187"/>
      <c r="S367" s="187"/>
      <c r="T367" s="187"/>
      <c r="U367" s="187"/>
      <c r="AL367" s="7"/>
      <c r="AM367" s="7"/>
    </row>
    <row r="368" ht="15.75" customHeight="1">
      <c r="D368" s="7"/>
      <c r="F368" s="187"/>
      <c r="G368" s="187"/>
      <c r="H368" s="187"/>
      <c r="I368" s="187"/>
      <c r="J368" s="187"/>
      <c r="K368" s="187"/>
      <c r="L368" s="187"/>
      <c r="M368" s="187"/>
      <c r="N368" s="187"/>
      <c r="O368" s="187"/>
      <c r="P368" s="187"/>
      <c r="Q368" s="187"/>
      <c r="R368" s="187"/>
      <c r="S368" s="187"/>
      <c r="T368" s="187"/>
      <c r="U368" s="187"/>
      <c r="AL368" s="7"/>
      <c r="AM368" s="7"/>
    </row>
    <row r="369" ht="15.75" customHeight="1">
      <c r="D369" s="7"/>
      <c r="F369" s="187"/>
      <c r="G369" s="187"/>
      <c r="H369" s="187"/>
      <c r="I369" s="187"/>
      <c r="J369" s="187"/>
      <c r="K369" s="187"/>
      <c r="L369" s="187"/>
      <c r="M369" s="187"/>
      <c r="N369" s="187"/>
      <c r="O369" s="187"/>
      <c r="P369" s="187"/>
      <c r="Q369" s="187"/>
      <c r="R369" s="187"/>
      <c r="S369" s="187"/>
      <c r="T369" s="187"/>
      <c r="U369" s="187"/>
      <c r="AL369" s="7"/>
      <c r="AM369" s="7"/>
    </row>
    <row r="370" ht="15.75" customHeight="1">
      <c r="D370" s="7"/>
      <c r="F370" s="187"/>
      <c r="G370" s="187"/>
      <c r="H370" s="187"/>
      <c r="I370" s="187"/>
      <c r="J370" s="187"/>
      <c r="K370" s="187"/>
      <c r="L370" s="187"/>
      <c r="M370" s="187"/>
      <c r="N370" s="187"/>
      <c r="O370" s="187"/>
      <c r="P370" s="187"/>
      <c r="Q370" s="187"/>
      <c r="R370" s="187"/>
      <c r="S370" s="187"/>
      <c r="T370" s="187"/>
      <c r="U370" s="187"/>
      <c r="AL370" s="7"/>
      <c r="AM370" s="7"/>
    </row>
    <row r="371" ht="15.75" customHeight="1">
      <c r="D371" s="7"/>
      <c r="F371" s="187"/>
      <c r="G371" s="187"/>
      <c r="H371" s="187"/>
      <c r="I371" s="187"/>
      <c r="J371" s="187"/>
      <c r="K371" s="187"/>
      <c r="L371" s="187"/>
      <c r="M371" s="187"/>
      <c r="N371" s="187"/>
      <c r="O371" s="187"/>
      <c r="P371" s="187"/>
      <c r="Q371" s="187"/>
      <c r="R371" s="187"/>
      <c r="S371" s="187"/>
      <c r="T371" s="187"/>
      <c r="U371" s="187"/>
      <c r="AL371" s="7"/>
      <c r="AM371" s="7"/>
    </row>
    <row r="372" ht="15.75" customHeight="1">
      <c r="D372" s="7"/>
      <c r="F372" s="187"/>
      <c r="G372" s="187"/>
      <c r="H372" s="187"/>
      <c r="I372" s="187"/>
      <c r="J372" s="187"/>
      <c r="K372" s="187"/>
      <c r="L372" s="187"/>
      <c r="M372" s="187"/>
      <c r="N372" s="187"/>
      <c r="O372" s="187"/>
      <c r="P372" s="187"/>
      <c r="Q372" s="187"/>
      <c r="R372" s="187"/>
      <c r="S372" s="187"/>
      <c r="T372" s="187"/>
      <c r="U372" s="187"/>
      <c r="AL372" s="7"/>
      <c r="AM372" s="7"/>
    </row>
    <row r="373" ht="15.75" customHeight="1">
      <c r="D373" s="7"/>
      <c r="F373" s="187"/>
      <c r="G373" s="187"/>
      <c r="H373" s="187"/>
      <c r="I373" s="187"/>
      <c r="J373" s="187"/>
      <c r="K373" s="187"/>
      <c r="L373" s="187"/>
      <c r="M373" s="187"/>
      <c r="N373" s="187"/>
      <c r="O373" s="187"/>
      <c r="P373" s="187"/>
      <c r="Q373" s="187"/>
      <c r="R373" s="187"/>
      <c r="S373" s="187"/>
      <c r="T373" s="187"/>
      <c r="U373" s="187"/>
      <c r="AL373" s="7"/>
      <c r="AM373" s="7"/>
    </row>
    <row r="374" ht="15.75" customHeight="1">
      <c r="D374" s="7"/>
      <c r="F374" s="187"/>
      <c r="G374" s="187"/>
      <c r="H374" s="187"/>
      <c r="I374" s="187"/>
      <c r="J374" s="187"/>
      <c r="K374" s="187"/>
      <c r="L374" s="187"/>
      <c r="M374" s="187"/>
      <c r="N374" s="187"/>
      <c r="O374" s="187"/>
      <c r="P374" s="187"/>
      <c r="Q374" s="187"/>
      <c r="R374" s="187"/>
      <c r="S374" s="187"/>
      <c r="T374" s="187"/>
      <c r="U374" s="187"/>
      <c r="AL374" s="7"/>
      <c r="AM374" s="7"/>
    </row>
    <row r="375" ht="15.75" customHeight="1">
      <c r="D375" s="7"/>
      <c r="F375" s="187"/>
      <c r="G375" s="187"/>
      <c r="H375" s="187"/>
      <c r="I375" s="187"/>
      <c r="J375" s="187"/>
      <c r="K375" s="187"/>
      <c r="L375" s="187"/>
      <c r="M375" s="187"/>
      <c r="N375" s="187"/>
      <c r="O375" s="187"/>
      <c r="P375" s="187"/>
      <c r="Q375" s="187"/>
      <c r="R375" s="187"/>
      <c r="S375" s="187"/>
      <c r="T375" s="187"/>
      <c r="U375" s="187"/>
      <c r="AL375" s="7"/>
      <c r="AM375" s="7"/>
    </row>
    <row r="376" ht="15.75" customHeight="1">
      <c r="D376" s="7"/>
      <c r="F376" s="187"/>
      <c r="G376" s="187"/>
      <c r="H376" s="187"/>
      <c r="I376" s="187"/>
      <c r="J376" s="187"/>
      <c r="K376" s="187"/>
      <c r="L376" s="187"/>
      <c r="M376" s="187"/>
      <c r="N376" s="187"/>
      <c r="O376" s="187"/>
      <c r="P376" s="187"/>
      <c r="Q376" s="187"/>
      <c r="R376" s="187"/>
      <c r="S376" s="187"/>
      <c r="T376" s="187"/>
      <c r="U376" s="187"/>
      <c r="AL376" s="7"/>
      <c r="AM376" s="7"/>
    </row>
    <row r="377" ht="15.75" customHeight="1">
      <c r="D377" s="7"/>
      <c r="F377" s="187"/>
      <c r="G377" s="187"/>
      <c r="H377" s="187"/>
      <c r="I377" s="187"/>
      <c r="J377" s="187"/>
      <c r="K377" s="187"/>
      <c r="L377" s="187"/>
      <c r="M377" s="187"/>
      <c r="N377" s="187"/>
      <c r="O377" s="187"/>
      <c r="P377" s="187"/>
      <c r="Q377" s="187"/>
      <c r="R377" s="187"/>
      <c r="S377" s="187"/>
      <c r="T377" s="187"/>
      <c r="U377" s="187"/>
      <c r="AL377" s="7"/>
      <c r="AM377" s="7"/>
    </row>
    <row r="378" ht="15.75" customHeight="1">
      <c r="D378" s="7"/>
      <c r="F378" s="187"/>
      <c r="G378" s="187"/>
      <c r="H378" s="187"/>
      <c r="I378" s="187"/>
      <c r="J378" s="187"/>
      <c r="K378" s="187"/>
      <c r="L378" s="187"/>
      <c r="M378" s="187"/>
      <c r="N378" s="187"/>
      <c r="O378" s="187"/>
      <c r="P378" s="187"/>
      <c r="Q378" s="187"/>
      <c r="R378" s="187"/>
      <c r="S378" s="187"/>
      <c r="T378" s="187"/>
      <c r="U378" s="187"/>
      <c r="AL378" s="7"/>
      <c r="AM378" s="7"/>
    </row>
    <row r="379" ht="15.75" customHeight="1">
      <c r="D379" s="7"/>
      <c r="F379" s="187"/>
      <c r="G379" s="187"/>
      <c r="H379" s="187"/>
      <c r="I379" s="187"/>
      <c r="J379" s="187"/>
      <c r="K379" s="187"/>
      <c r="L379" s="187"/>
      <c r="M379" s="187"/>
      <c r="N379" s="187"/>
      <c r="O379" s="187"/>
      <c r="P379" s="187"/>
      <c r="Q379" s="187"/>
      <c r="R379" s="187"/>
      <c r="S379" s="187"/>
      <c r="T379" s="187"/>
      <c r="U379" s="187"/>
      <c r="AL379" s="7"/>
      <c r="AM379" s="7"/>
    </row>
    <row r="380" ht="15.75" customHeight="1">
      <c r="D380" s="7"/>
      <c r="F380" s="187"/>
      <c r="G380" s="187"/>
      <c r="H380" s="187"/>
      <c r="I380" s="187"/>
      <c r="J380" s="187"/>
      <c r="K380" s="187"/>
      <c r="L380" s="187"/>
      <c r="M380" s="187"/>
      <c r="N380" s="187"/>
      <c r="O380" s="187"/>
      <c r="P380" s="187"/>
      <c r="Q380" s="187"/>
      <c r="R380" s="187"/>
      <c r="S380" s="187"/>
      <c r="T380" s="187"/>
      <c r="U380" s="187"/>
      <c r="AL380" s="7"/>
      <c r="AM380" s="7"/>
    </row>
    <row r="381" ht="15.75" customHeight="1">
      <c r="D381" s="7"/>
      <c r="F381" s="187"/>
      <c r="G381" s="187"/>
      <c r="H381" s="187"/>
      <c r="I381" s="187"/>
      <c r="J381" s="187"/>
      <c r="K381" s="187"/>
      <c r="L381" s="187"/>
      <c r="M381" s="187"/>
      <c r="N381" s="187"/>
      <c r="O381" s="187"/>
      <c r="P381" s="187"/>
      <c r="Q381" s="187"/>
      <c r="R381" s="187"/>
      <c r="S381" s="187"/>
      <c r="T381" s="187"/>
      <c r="U381" s="187"/>
      <c r="AL381" s="7"/>
      <c r="AM381" s="7"/>
    </row>
    <row r="382" ht="15.75" customHeight="1">
      <c r="D382" s="7"/>
      <c r="F382" s="187"/>
      <c r="G382" s="187"/>
      <c r="H382" s="187"/>
      <c r="I382" s="187"/>
      <c r="J382" s="187"/>
      <c r="K382" s="187"/>
      <c r="L382" s="187"/>
      <c r="M382" s="187"/>
      <c r="N382" s="187"/>
      <c r="O382" s="187"/>
      <c r="P382" s="187"/>
      <c r="Q382" s="187"/>
      <c r="R382" s="187"/>
      <c r="S382" s="187"/>
      <c r="T382" s="187"/>
      <c r="U382" s="187"/>
      <c r="AL382" s="7"/>
      <c r="AM382" s="7"/>
    </row>
    <row r="383" ht="15.75" customHeight="1">
      <c r="D383" s="7"/>
      <c r="F383" s="187"/>
      <c r="G383" s="187"/>
      <c r="H383" s="187"/>
      <c r="I383" s="187"/>
      <c r="J383" s="187"/>
      <c r="K383" s="187"/>
      <c r="L383" s="187"/>
      <c r="M383" s="187"/>
      <c r="N383" s="187"/>
      <c r="O383" s="187"/>
      <c r="P383" s="187"/>
      <c r="Q383" s="187"/>
      <c r="R383" s="187"/>
      <c r="S383" s="187"/>
      <c r="T383" s="187"/>
      <c r="U383" s="187"/>
      <c r="AL383" s="7"/>
      <c r="AM383" s="7"/>
    </row>
    <row r="384" ht="15.75" customHeight="1">
      <c r="D384" s="7"/>
      <c r="F384" s="187"/>
      <c r="G384" s="187"/>
      <c r="H384" s="187"/>
      <c r="I384" s="187"/>
      <c r="J384" s="187"/>
      <c r="K384" s="187"/>
      <c r="L384" s="187"/>
      <c r="M384" s="187"/>
      <c r="N384" s="187"/>
      <c r="O384" s="187"/>
      <c r="P384" s="187"/>
      <c r="Q384" s="187"/>
      <c r="R384" s="187"/>
      <c r="S384" s="187"/>
      <c r="T384" s="187"/>
      <c r="U384" s="187"/>
      <c r="AL384" s="7"/>
      <c r="AM384" s="7"/>
    </row>
    <row r="385" ht="15.75" customHeight="1">
      <c r="D385" s="7"/>
      <c r="F385" s="187"/>
      <c r="G385" s="187"/>
      <c r="H385" s="187"/>
      <c r="I385" s="187"/>
      <c r="J385" s="187"/>
      <c r="K385" s="187"/>
      <c r="L385" s="187"/>
      <c r="M385" s="187"/>
      <c r="N385" s="187"/>
      <c r="O385" s="187"/>
      <c r="P385" s="187"/>
      <c r="Q385" s="187"/>
      <c r="R385" s="187"/>
      <c r="S385" s="187"/>
      <c r="T385" s="187"/>
      <c r="U385" s="187"/>
      <c r="AL385" s="7"/>
      <c r="AM385" s="7"/>
    </row>
    <row r="386" ht="15.75" customHeight="1">
      <c r="D386" s="7"/>
      <c r="F386" s="187"/>
      <c r="G386" s="187"/>
      <c r="H386" s="187"/>
      <c r="I386" s="187"/>
      <c r="J386" s="187"/>
      <c r="K386" s="187"/>
      <c r="L386" s="187"/>
      <c r="M386" s="187"/>
      <c r="N386" s="187"/>
      <c r="O386" s="187"/>
      <c r="P386" s="187"/>
      <c r="Q386" s="187"/>
      <c r="R386" s="187"/>
      <c r="S386" s="187"/>
      <c r="T386" s="187"/>
      <c r="U386" s="187"/>
      <c r="AL386" s="7"/>
      <c r="AM386" s="7"/>
    </row>
    <row r="387" ht="15.75" customHeight="1">
      <c r="D387" s="7"/>
      <c r="F387" s="187"/>
      <c r="G387" s="187"/>
      <c r="H387" s="187"/>
      <c r="I387" s="187"/>
      <c r="J387" s="187"/>
      <c r="K387" s="187"/>
      <c r="L387" s="187"/>
      <c r="M387" s="187"/>
      <c r="N387" s="187"/>
      <c r="O387" s="187"/>
      <c r="P387" s="187"/>
      <c r="Q387" s="187"/>
      <c r="R387" s="187"/>
      <c r="S387" s="187"/>
      <c r="T387" s="187"/>
      <c r="U387" s="187"/>
      <c r="AL387" s="7"/>
      <c r="AM387" s="7"/>
    </row>
    <row r="388" ht="15.75" customHeight="1">
      <c r="D388" s="7"/>
      <c r="F388" s="187"/>
      <c r="G388" s="187"/>
      <c r="H388" s="187"/>
      <c r="I388" s="187"/>
      <c r="J388" s="187"/>
      <c r="K388" s="187"/>
      <c r="L388" s="187"/>
      <c r="M388" s="187"/>
      <c r="N388" s="187"/>
      <c r="O388" s="187"/>
      <c r="P388" s="187"/>
      <c r="Q388" s="187"/>
      <c r="R388" s="187"/>
      <c r="S388" s="187"/>
      <c r="T388" s="187"/>
      <c r="U388" s="187"/>
      <c r="AL388" s="7"/>
      <c r="AM388" s="7"/>
    </row>
    <row r="389" ht="15.75" customHeight="1">
      <c r="D389" s="7"/>
      <c r="F389" s="187"/>
      <c r="G389" s="187"/>
      <c r="H389" s="187"/>
      <c r="I389" s="187"/>
      <c r="J389" s="187"/>
      <c r="K389" s="187"/>
      <c r="L389" s="187"/>
      <c r="M389" s="187"/>
      <c r="N389" s="187"/>
      <c r="O389" s="187"/>
      <c r="P389" s="187"/>
      <c r="Q389" s="187"/>
      <c r="R389" s="187"/>
      <c r="S389" s="187"/>
      <c r="T389" s="187"/>
      <c r="U389" s="187"/>
      <c r="AL389" s="7"/>
      <c r="AM389" s="7"/>
    </row>
    <row r="390" ht="15.75" customHeight="1">
      <c r="D390" s="7"/>
      <c r="F390" s="187"/>
      <c r="G390" s="187"/>
      <c r="H390" s="187"/>
      <c r="I390" s="187"/>
      <c r="J390" s="187"/>
      <c r="K390" s="187"/>
      <c r="L390" s="187"/>
      <c r="M390" s="187"/>
      <c r="N390" s="187"/>
      <c r="O390" s="187"/>
      <c r="P390" s="187"/>
      <c r="Q390" s="187"/>
      <c r="R390" s="187"/>
      <c r="S390" s="187"/>
      <c r="T390" s="187"/>
      <c r="U390" s="187"/>
      <c r="AL390" s="7"/>
      <c r="AM390" s="7"/>
    </row>
    <row r="391" ht="15.75" customHeight="1">
      <c r="D391" s="7"/>
      <c r="F391" s="187"/>
      <c r="G391" s="187"/>
      <c r="H391" s="187"/>
      <c r="I391" s="187"/>
      <c r="J391" s="187"/>
      <c r="K391" s="187"/>
      <c r="L391" s="187"/>
      <c r="M391" s="187"/>
      <c r="N391" s="187"/>
      <c r="O391" s="187"/>
      <c r="P391" s="187"/>
      <c r="Q391" s="187"/>
      <c r="R391" s="187"/>
      <c r="S391" s="187"/>
      <c r="T391" s="187"/>
      <c r="U391" s="187"/>
      <c r="AL391" s="7"/>
      <c r="AM391" s="7"/>
    </row>
    <row r="392" ht="15.75" customHeight="1">
      <c r="D392" s="7"/>
      <c r="F392" s="187"/>
      <c r="G392" s="187"/>
      <c r="H392" s="187"/>
      <c r="I392" s="187"/>
      <c r="J392" s="187"/>
      <c r="K392" s="187"/>
      <c r="L392" s="187"/>
      <c r="M392" s="187"/>
      <c r="N392" s="187"/>
      <c r="O392" s="187"/>
      <c r="P392" s="187"/>
      <c r="Q392" s="187"/>
      <c r="R392" s="187"/>
      <c r="S392" s="187"/>
      <c r="T392" s="187"/>
      <c r="U392" s="187"/>
      <c r="AL392" s="7"/>
      <c r="AM392" s="7"/>
    </row>
    <row r="393" ht="15.75" customHeight="1">
      <c r="D393" s="7"/>
      <c r="F393" s="187"/>
      <c r="G393" s="187"/>
      <c r="H393" s="187"/>
      <c r="I393" s="187"/>
      <c r="J393" s="187"/>
      <c r="K393" s="187"/>
      <c r="L393" s="187"/>
      <c r="M393" s="187"/>
      <c r="N393" s="187"/>
      <c r="O393" s="187"/>
      <c r="P393" s="187"/>
      <c r="Q393" s="187"/>
      <c r="R393" s="187"/>
      <c r="S393" s="187"/>
      <c r="T393" s="187"/>
      <c r="U393" s="187"/>
      <c r="AL393" s="7"/>
      <c r="AM393" s="7"/>
    </row>
    <row r="394" ht="15.75" customHeight="1">
      <c r="D394" s="7"/>
      <c r="F394" s="187"/>
      <c r="G394" s="187"/>
      <c r="H394" s="187"/>
      <c r="I394" s="187"/>
      <c r="J394" s="187"/>
      <c r="K394" s="187"/>
      <c r="L394" s="187"/>
      <c r="M394" s="187"/>
      <c r="N394" s="187"/>
      <c r="O394" s="187"/>
      <c r="P394" s="187"/>
      <c r="Q394" s="187"/>
      <c r="R394" s="187"/>
      <c r="S394" s="187"/>
      <c r="T394" s="187"/>
      <c r="U394" s="187"/>
      <c r="AL394" s="7"/>
      <c r="AM394" s="7"/>
    </row>
    <row r="395" ht="15.75" customHeight="1">
      <c r="D395" s="7"/>
      <c r="F395" s="187"/>
      <c r="G395" s="187"/>
      <c r="H395" s="187"/>
      <c r="I395" s="187"/>
      <c r="J395" s="187"/>
      <c r="K395" s="187"/>
      <c r="L395" s="187"/>
      <c r="M395" s="187"/>
      <c r="N395" s="187"/>
      <c r="O395" s="187"/>
      <c r="P395" s="187"/>
      <c r="Q395" s="187"/>
      <c r="R395" s="187"/>
      <c r="S395" s="187"/>
      <c r="T395" s="187"/>
      <c r="U395" s="187"/>
      <c r="AL395" s="7"/>
      <c r="AM395" s="7"/>
    </row>
    <row r="396" ht="15.75" customHeight="1">
      <c r="D396" s="7"/>
      <c r="F396" s="187"/>
      <c r="G396" s="187"/>
      <c r="H396" s="187"/>
      <c r="I396" s="187"/>
      <c r="J396" s="187"/>
      <c r="K396" s="187"/>
      <c r="L396" s="187"/>
      <c r="M396" s="187"/>
      <c r="N396" s="187"/>
      <c r="O396" s="187"/>
      <c r="P396" s="187"/>
      <c r="Q396" s="187"/>
      <c r="R396" s="187"/>
      <c r="S396" s="187"/>
      <c r="T396" s="187"/>
      <c r="U396" s="187"/>
      <c r="AL396" s="7"/>
      <c r="AM396" s="7"/>
    </row>
    <row r="397" ht="15.75" customHeight="1">
      <c r="D397" s="7"/>
      <c r="F397" s="187"/>
      <c r="G397" s="187"/>
      <c r="H397" s="187"/>
      <c r="I397" s="187"/>
      <c r="J397" s="187"/>
      <c r="K397" s="187"/>
      <c r="L397" s="187"/>
      <c r="M397" s="187"/>
      <c r="N397" s="187"/>
      <c r="O397" s="187"/>
      <c r="P397" s="187"/>
      <c r="Q397" s="187"/>
      <c r="R397" s="187"/>
      <c r="S397" s="187"/>
      <c r="T397" s="187"/>
      <c r="U397" s="187"/>
      <c r="AL397" s="7"/>
      <c r="AM397" s="7"/>
    </row>
    <row r="398" ht="15.75" customHeight="1">
      <c r="D398" s="7"/>
      <c r="F398" s="187"/>
      <c r="G398" s="187"/>
      <c r="H398" s="187"/>
      <c r="I398" s="187"/>
      <c r="J398" s="187"/>
      <c r="K398" s="187"/>
      <c r="L398" s="187"/>
      <c r="M398" s="187"/>
      <c r="N398" s="187"/>
      <c r="O398" s="187"/>
      <c r="P398" s="187"/>
      <c r="Q398" s="187"/>
      <c r="R398" s="187"/>
      <c r="S398" s="187"/>
      <c r="T398" s="187"/>
      <c r="U398" s="187"/>
      <c r="AL398" s="7"/>
      <c r="AM398" s="7"/>
    </row>
    <row r="399" ht="15.75" customHeight="1">
      <c r="D399" s="7"/>
      <c r="F399" s="187"/>
      <c r="G399" s="187"/>
      <c r="H399" s="187"/>
      <c r="I399" s="187"/>
      <c r="J399" s="187"/>
      <c r="K399" s="187"/>
      <c r="L399" s="187"/>
      <c r="M399" s="187"/>
      <c r="N399" s="187"/>
      <c r="O399" s="187"/>
      <c r="P399" s="187"/>
      <c r="Q399" s="187"/>
      <c r="R399" s="187"/>
      <c r="S399" s="187"/>
      <c r="T399" s="187"/>
      <c r="U399" s="187"/>
      <c r="AL399" s="7"/>
      <c r="AM399" s="7"/>
    </row>
    <row r="400" ht="15.75" customHeight="1">
      <c r="D400" s="7"/>
      <c r="F400" s="187"/>
      <c r="G400" s="187"/>
      <c r="H400" s="187"/>
      <c r="I400" s="187"/>
      <c r="J400" s="187"/>
      <c r="K400" s="187"/>
      <c r="L400" s="187"/>
      <c r="M400" s="187"/>
      <c r="N400" s="187"/>
      <c r="O400" s="187"/>
      <c r="P400" s="187"/>
      <c r="Q400" s="187"/>
      <c r="R400" s="187"/>
      <c r="S400" s="187"/>
      <c r="T400" s="187"/>
      <c r="U400" s="187"/>
      <c r="AL400" s="7"/>
      <c r="AM400" s="7"/>
    </row>
    <row r="401" ht="15.75" customHeight="1">
      <c r="D401" s="7"/>
      <c r="F401" s="187"/>
      <c r="G401" s="187"/>
      <c r="H401" s="187"/>
      <c r="I401" s="187"/>
      <c r="J401" s="187"/>
      <c r="K401" s="187"/>
      <c r="L401" s="187"/>
      <c r="M401" s="187"/>
      <c r="N401" s="187"/>
      <c r="O401" s="187"/>
      <c r="P401" s="187"/>
      <c r="Q401" s="187"/>
      <c r="R401" s="187"/>
      <c r="S401" s="187"/>
      <c r="T401" s="187"/>
      <c r="U401" s="187"/>
      <c r="AL401" s="7"/>
      <c r="AM401" s="7"/>
    </row>
    <row r="402" ht="15.75" customHeight="1">
      <c r="D402" s="7"/>
      <c r="F402" s="187"/>
      <c r="G402" s="187"/>
      <c r="H402" s="187"/>
      <c r="I402" s="187"/>
      <c r="J402" s="187"/>
      <c r="K402" s="187"/>
      <c r="L402" s="187"/>
      <c r="M402" s="187"/>
      <c r="N402" s="187"/>
      <c r="O402" s="187"/>
      <c r="P402" s="187"/>
      <c r="Q402" s="187"/>
      <c r="R402" s="187"/>
      <c r="S402" s="187"/>
      <c r="T402" s="187"/>
      <c r="U402" s="187"/>
      <c r="AL402" s="7"/>
      <c r="AM402" s="7"/>
    </row>
    <row r="403" ht="15.75" customHeight="1">
      <c r="D403" s="7"/>
      <c r="F403" s="187"/>
      <c r="G403" s="187"/>
      <c r="H403" s="187"/>
      <c r="I403" s="187"/>
      <c r="J403" s="187"/>
      <c r="K403" s="187"/>
      <c r="L403" s="187"/>
      <c r="M403" s="187"/>
      <c r="N403" s="187"/>
      <c r="O403" s="187"/>
      <c r="P403" s="187"/>
      <c r="Q403" s="187"/>
      <c r="R403" s="187"/>
      <c r="S403" s="187"/>
      <c r="T403" s="187"/>
      <c r="U403" s="187"/>
      <c r="AL403" s="7"/>
      <c r="AM403" s="7"/>
    </row>
    <row r="404" ht="15.75" customHeight="1">
      <c r="D404" s="7"/>
      <c r="F404" s="187"/>
      <c r="G404" s="187"/>
      <c r="H404" s="187"/>
      <c r="I404" s="187"/>
      <c r="J404" s="187"/>
      <c r="K404" s="187"/>
      <c r="L404" s="187"/>
      <c r="M404" s="187"/>
      <c r="N404" s="187"/>
      <c r="O404" s="187"/>
      <c r="P404" s="187"/>
      <c r="Q404" s="187"/>
      <c r="R404" s="187"/>
      <c r="S404" s="187"/>
      <c r="T404" s="187"/>
      <c r="U404" s="187"/>
      <c r="AL404" s="7"/>
      <c r="AM404" s="7"/>
    </row>
    <row r="405" ht="15.75" customHeight="1">
      <c r="D405" s="7"/>
      <c r="F405" s="187"/>
      <c r="G405" s="187"/>
      <c r="H405" s="187"/>
      <c r="I405" s="187"/>
      <c r="J405" s="187"/>
      <c r="K405" s="187"/>
      <c r="L405" s="187"/>
      <c r="M405" s="187"/>
      <c r="N405" s="187"/>
      <c r="O405" s="187"/>
      <c r="P405" s="187"/>
      <c r="Q405" s="187"/>
      <c r="R405" s="187"/>
      <c r="S405" s="187"/>
      <c r="T405" s="187"/>
      <c r="U405" s="187"/>
      <c r="AL405" s="7"/>
      <c r="AM405" s="7"/>
    </row>
    <row r="406" ht="15.75" customHeight="1">
      <c r="D406" s="7"/>
      <c r="F406" s="187"/>
      <c r="G406" s="187"/>
      <c r="H406" s="187"/>
      <c r="I406" s="187"/>
      <c r="J406" s="187"/>
      <c r="K406" s="187"/>
      <c r="L406" s="187"/>
      <c r="M406" s="187"/>
      <c r="N406" s="187"/>
      <c r="O406" s="187"/>
      <c r="P406" s="187"/>
      <c r="Q406" s="187"/>
      <c r="R406" s="187"/>
      <c r="S406" s="187"/>
      <c r="T406" s="187"/>
      <c r="U406" s="187"/>
      <c r="AL406" s="7"/>
      <c r="AM406" s="7"/>
    </row>
    <row r="407" ht="15.75" customHeight="1">
      <c r="D407" s="7"/>
      <c r="F407" s="187"/>
      <c r="G407" s="187"/>
      <c r="H407" s="187"/>
      <c r="I407" s="187"/>
      <c r="J407" s="187"/>
      <c r="K407" s="187"/>
      <c r="L407" s="187"/>
      <c r="M407" s="187"/>
      <c r="N407" s="187"/>
      <c r="O407" s="187"/>
      <c r="P407" s="187"/>
      <c r="Q407" s="187"/>
      <c r="R407" s="187"/>
      <c r="S407" s="187"/>
      <c r="T407" s="187"/>
      <c r="U407" s="187"/>
      <c r="AL407" s="7"/>
      <c r="AM407" s="7"/>
    </row>
    <row r="408" ht="15.75" customHeight="1">
      <c r="D408" s="7"/>
      <c r="F408" s="187"/>
      <c r="G408" s="187"/>
      <c r="H408" s="187"/>
      <c r="I408" s="187"/>
      <c r="J408" s="187"/>
      <c r="K408" s="187"/>
      <c r="L408" s="187"/>
      <c r="M408" s="187"/>
      <c r="N408" s="187"/>
      <c r="O408" s="187"/>
      <c r="P408" s="187"/>
      <c r="Q408" s="187"/>
      <c r="R408" s="187"/>
      <c r="S408" s="187"/>
      <c r="T408" s="187"/>
      <c r="U408" s="187"/>
      <c r="AL408" s="7"/>
      <c r="AM408" s="7"/>
    </row>
    <row r="409" ht="15.75" customHeight="1">
      <c r="D409" s="7"/>
      <c r="F409" s="187"/>
      <c r="G409" s="187"/>
      <c r="H409" s="187"/>
      <c r="I409" s="187"/>
      <c r="J409" s="187"/>
      <c r="K409" s="187"/>
      <c r="L409" s="187"/>
      <c r="M409" s="187"/>
      <c r="N409" s="187"/>
      <c r="O409" s="187"/>
      <c r="P409" s="187"/>
      <c r="Q409" s="187"/>
      <c r="R409" s="187"/>
      <c r="S409" s="187"/>
      <c r="T409" s="187"/>
      <c r="U409" s="187"/>
      <c r="AL409" s="7"/>
      <c r="AM409" s="7"/>
    </row>
    <row r="410" ht="15.75" customHeight="1">
      <c r="D410" s="7"/>
      <c r="F410" s="187"/>
      <c r="G410" s="187"/>
      <c r="H410" s="187"/>
      <c r="I410" s="187"/>
      <c r="J410" s="187"/>
      <c r="K410" s="187"/>
      <c r="L410" s="187"/>
      <c r="M410" s="187"/>
      <c r="N410" s="187"/>
      <c r="O410" s="187"/>
      <c r="P410" s="187"/>
      <c r="Q410" s="187"/>
      <c r="R410" s="187"/>
      <c r="S410" s="187"/>
      <c r="T410" s="187"/>
      <c r="U410" s="187"/>
      <c r="AL410" s="7"/>
      <c r="AM410" s="7"/>
    </row>
    <row r="411" ht="15.75" customHeight="1">
      <c r="D411" s="7"/>
      <c r="F411" s="187"/>
      <c r="G411" s="187"/>
      <c r="H411" s="187"/>
      <c r="I411" s="187"/>
      <c r="J411" s="187"/>
      <c r="K411" s="187"/>
      <c r="L411" s="187"/>
      <c r="M411" s="187"/>
      <c r="N411" s="187"/>
      <c r="O411" s="187"/>
      <c r="P411" s="187"/>
      <c r="Q411" s="187"/>
      <c r="R411" s="187"/>
      <c r="S411" s="187"/>
      <c r="T411" s="187"/>
      <c r="U411" s="187"/>
      <c r="AL411" s="7"/>
      <c r="AM411" s="7"/>
    </row>
    <row r="412" ht="15.75" customHeight="1">
      <c r="D412" s="7"/>
      <c r="F412" s="187"/>
      <c r="G412" s="187"/>
      <c r="H412" s="187"/>
      <c r="I412" s="187"/>
      <c r="J412" s="187"/>
      <c r="K412" s="187"/>
      <c r="L412" s="187"/>
      <c r="M412" s="187"/>
      <c r="N412" s="187"/>
      <c r="O412" s="187"/>
      <c r="P412" s="187"/>
      <c r="Q412" s="187"/>
      <c r="R412" s="187"/>
      <c r="S412" s="187"/>
      <c r="T412" s="187"/>
      <c r="U412" s="187"/>
      <c r="AL412" s="7"/>
      <c r="AM412" s="7"/>
    </row>
    <row r="413" ht="15.75" customHeight="1">
      <c r="D413" s="7"/>
      <c r="F413" s="187"/>
      <c r="G413" s="187"/>
      <c r="H413" s="187"/>
      <c r="I413" s="187"/>
      <c r="J413" s="187"/>
      <c r="K413" s="187"/>
      <c r="L413" s="187"/>
      <c r="M413" s="187"/>
      <c r="N413" s="187"/>
      <c r="O413" s="187"/>
      <c r="P413" s="187"/>
      <c r="Q413" s="187"/>
      <c r="R413" s="187"/>
      <c r="S413" s="187"/>
      <c r="T413" s="187"/>
      <c r="U413" s="187"/>
      <c r="AL413" s="7"/>
      <c r="AM413" s="7"/>
    </row>
    <row r="414" ht="15.75" customHeight="1">
      <c r="D414" s="7"/>
      <c r="F414" s="187"/>
      <c r="G414" s="187"/>
      <c r="H414" s="187"/>
      <c r="I414" s="187"/>
      <c r="J414" s="187"/>
      <c r="K414" s="187"/>
      <c r="L414" s="187"/>
      <c r="M414" s="187"/>
      <c r="N414" s="187"/>
      <c r="O414" s="187"/>
      <c r="P414" s="187"/>
      <c r="Q414" s="187"/>
      <c r="R414" s="187"/>
      <c r="S414" s="187"/>
      <c r="T414" s="187"/>
      <c r="U414" s="187"/>
      <c r="AL414" s="7"/>
      <c r="AM414" s="7"/>
    </row>
    <row r="415" ht="15.75" customHeight="1">
      <c r="D415" s="7"/>
      <c r="F415" s="187"/>
      <c r="G415" s="187"/>
      <c r="H415" s="187"/>
      <c r="I415" s="187"/>
      <c r="J415" s="187"/>
      <c r="K415" s="187"/>
      <c r="L415" s="187"/>
      <c r="M415" s="187"/>
      <c r="N415" s="187"/>
      <c r="O415" s="187"/>
      <c r="P415" s="187"/>
      <c r="Q415" s="187"/>
      <c r="R415" s="187"/>
      <c r="S415" s="187"/>
      <c r="T415" s="187"/>
      <c r="U415" s="187"/>
      <c r="AL415" s="7"/>
      <c r="AM415" s="7"/>
    </row>
    <row r="416" ht="15.75" customHeight="1">
      <c r="D416" s="7"/>
      <c r="F416" s="187"/>
      <c r="G416" s="187"/>
      <c r="H416" s="187"/>
      <c r="I416" s="187"/>
      <c r="J416" s="187"/>
      <c r="K416" s="187"/>
      <c r="L416" s="187"/>
      <c r="M416" s="187"/>
      <c r="N416" s="187"/>
      <c r="O416" s="187"/>
      <c r="P416" s="187"/>
      <c r="Q416" s="187"/>
      <c r="R416" s="187"/>
      <c r="S416" s="187"/>
      <c r="T416" s="187"/>
      <c r="U416" s="187"/>
      <c r="AL416" s="7"/>
      <c r="AM416" s="7"/>
    </row>
    <row r="417" ht="15.75" customHeight="1">
      <c r="D417" s="7"/>
      <c r="F417" s="187"/>
      <c r="G417" s="187"/>
      <c r="H417" s="187"/>
      <c r="I417" s="187"/>
      <c r="J417" s="187"/>
      <c r="K417" s="187"/>
      <c r="L417" s="187"/>
      <c r="M417" s="187"/>
      <c r="N417" s="187"/>
      <c r="O417" s="187"/>
      <c r="P417" s="187"/>
      <c r="Q417" s="187"/>
      <c r="R417" s="187"/>
      <c r="S417" s="187"/>
      <c r="T417" s="187"/>
      <c r="U417" s="187"/>
      <c r="AL417" s="7"/>
      <c r="AM417" s="7"/>
    </row>
    <row r="418" ht="15.75" customHeight="1">
      <c r="D418" s="7"/>
      <c r="F418" s="187"/>
      <c r="G418" s="187"/>
      <c r="H418" s="187"/>
      <c r="I418" s="187"/>
      <c r="J418" s="187"/>
      <c r="K418" s="187"/>
      <c r="L418" s="187"/>
      <c r="M418" s="187"/>
      <c r="N418" s="187"/>
      <c r="O418" s="187"/>
      <c r="P418" s="187"/>
      <c r="Q418" s="187"/>
      <c r="R418" s="187"/>
      <c r="S418" s="187"/>
      <c r="T418" s="187"/>
      <c r="U418" s="187"/>
      <c r="AL418" s="7"/>
      <c r="AM418" s="7"/>
    </row>
    <row r="419" ht="15.75" customHeight="1">
      <c r="D419" s="7"/>
      <c r="F419" s="187"/>
      <c r="G419" s="187"/>
      <c r="H419" s="187"/>
      <c r="I419" s="187"/>
      <c r="J419" s="187"/>
      <c r="K419" s="187"/>
      <c r="L419" s="187"/>
      <c r="M419" s="187"/>
      <c r="N419" s="187"/>
      <c r="O419" s="187"/>
      <c r="P419" s="187"/>
      <c r="Q419" s="187"/>
      <c r="R419" s="187"/>
      <c r="S419" s="187"/>
      <c r="T419" s="187"/>
      <c r="U419" s="187"/>
      <c r="AL419" s="7"/>
      <c r="AM419" s="7"/>
    </row>
    <row r="420" ht="15.75" customHeight="1">
      <c r="D420" s="7"/>
      <c r="F420" s="187"/>
      <c r="G420" s="187"/>
      <c r="H420" s="187"/>
      <c r="I420" s="187"/>
      <c r="J420" s="187"/>
      <c r="K420" s="187"/>
      <c r="L420" s="187"/>
      <c r="M420" s="187"/>
      <c r="N420" s="187"/>
      <c r="O420" s="187"/>
      <c r="P420" s="187"/>
      <c r="Q420" s="187"/>
      <c r="R420" s="187"/>
      <c r="S420" s="187"/>
      <c r="T420" s="187"/>
      <c r="U420" s="187"/>
      <c r="AL420" s="7"/>
      <c r="AM420" s="7"/>
    </row>
    <row r="421" ht="15.75" customHeight="1">
      <c r="D421" s="7"/>
      <c r="F421" s="187"/>
      <c r="G421" s="187"/>
      <c r="H421" s="187"/>
      <c r="I421" s="187"/>
      <c r="J421" s="187"/>
      <c r="K421" s="187"/>
      <c r="L421" s="187"/>
      <c r="M421" s="187"/>
      <c r="N421" s="187"/>
      <c r="O421" s="187"/>
      <c r="P421" s="187"/>
      <c r="Q421" s="187"/>
      <c r="R421" s="187"/>
      <c r="S421" s="187"/>
      <c r="T421" s="187"/>
      <c r="U421" s="187"/>
      <c r="AL421" s="7"/>
      <c r="AM421" s="7"/>
    </row>
    <row r="422" ht="15.75" customHeight="1">
      <c r="D422" s="7"/>
      <c r="F422" s="187"/>
      <c r="G422" s="187"/>
      <c r="H422" s="187"/>
      <c r="I422" s="187"/>
      <c r="J422" s="187"/>
      <c r="K422" s="187"/>
      <c r="L422" s="187"/>
      <c r="M422" s="187"/>
      <c r="N422" s="187"/>
      <c r="O422" s="187"/>
      <c r="P422" s="187"/>
      <c r="Q422" s="187"/>
      <c r="R422" s="187"/>
      <c r="S422" s="187"/>
      <c r="T422" s="187"/>
      <c r="U422" s="187"/>
      <c r="AL422" s="7"/>
      <c r="AM422" s="7"/>
    </row>
    <row r="423" ht="15.75" customHeight="1">
      <c r="D423" s="7"/>
      <c r="F423" s="187"/>
      <c r="G423" s="187"/>
      <c r="H423" s="187"/>
      <c r="I423" s="187"/>
      <c r="J423" s="187"/>
      <c r="K423" s="187"/>
      <c r="L423" s="187"/>
      <c r="M423" s="187"/>
      <c r="N423" s="187"/>
      <c r="O423" s="187"/>
      <c r="P423" s="187"/>
      <c r="Q423" s="187"/>
      <c r="R423" s="187"/>
      <c r="S423" s="187"/>
      <c r="T423" s="187"/>
      <c r="U423" s="187"/>
      <c r="AL423" s="7"/>
      <c r="AM423" s="7"/>
    </row>
    <row r="424" ht="15.75" customHeight="1">
      <c r="D424" s="7"/>
      <c r="F424" s="187"/>
      <c r="G424" s="187"/>
      <c r="H424" s="187"/>
      <c r="I424" s="187"/>
      <c r="J424" s="187"/>
      <c r="K424" s="187"/>
      <c r="L424" s="187"/>
      <c r="M424" s="187"/>
      <c r="N424" s="187"/>
      <c r="O424" s="187"/>
      <c r="P424" s="187"/>
      <c r="Q424" s="187"/>
      <c r="R424" s="187"/>
      <c r="S424" s="187"/>
      <c r="T424" s="187"/>
      <c r="U424" s="187"/>
      <c r="AL424" s="7"/>
      <c r="AM424" s="7"/>
    </row>
    <row r="425" ht="15.75" customHeight="1">
      <c r="D425" s="7"/>
      <c r="F425" s="187"/>
      <c r="G425" s="187"/>
      <c r="H425" s="187"/>
      <c r="I425" s="187"/>
      <c r="J425" s="187"/>
      <c r="K425" s="187"/>
      <c r="L425" s="187"/>
      <c r="M425" s="187"/>
      <c r="N425" s="187"/>
      <c r="O425" s="187"/>
      <c r="P425" s="187"/>
      <c r="Q425" s="187"/>
      <c r="R425" s="187"/>
      <c r="S425" s="187"/>
      <c r="T425" s="187"/>
      <c r="U425" s="187"/>
      <c r="AL425" s="7"/>
      <c r="AM425" s="7"/>
    </row>
    <row r="426" ht="15.75" customHeight="1">
      <c r="D426" s="7"/>
      <c r="F426" s="187"/>
      <c r="G426" s="187"/>
      <c r="H426" s="187"/>
      <c r="I426" s="187"/>
      <c r="J426" s="187"/>
      <c r="K426" s="187"/>
      <c r="L426" s="187"/>
      <c r="M426" s="187"/>
      <c r="N426" s="187"/>
      <c r="O426" s="187"/>
      <c r="P426" s="187"/>
      <c r="Q426" s="187"/>
      <c r="R426" s="187"/>
      <c r="S426" s="187"/>
      <c r="T426" s="187"/>
      <c r="U426" s="187"/>
      <c r="AL426" s="7"/>
      <c r="AM426" s="7"/>
    </row>
    <row r="427" ht="15.75" customHeight="1">
      <c r="D427" s="7"/>
      <c r="F427" s="187"/>
      <c r="G427" s="187"/>
      <c r="H427" s="187"/>
      <c r="I427" s="187"/>
      <c r="J427" s="187"/>
      <c r="K427" s="187"/>
      <c r="L427" s="187"/>
      <c r="M427" s="187"/>
      <c r="N427" s="187"/>
      <c r="O427" s="187"/>
      <c r="P427" s="187"/>
      <c r="Q427" s="187"/>
      <c r="R427" s="187"/>
      <c r="S427" s="187"/>
      <c r="T427" s="187"/>
      <c r="U427" s="187"/>
      <c r="AL427" s="7"/>
      <c r="AM427" s="7"/>
    </row>
    <row r="428" ht="15.75" customHeight="1">
      <c r="D428" s="7"/>
      <c r="F428" s="187"/>
      <c r="G428" s="187"/>
      <c r="H428" s="187"/>
      <c r="I428" s="187"/>
      <c r="J428" s="187"/>
      <c r="K428" s="187"/>
      <c r="L428" s="187"/>
      <c r="M428" s="187"/>
      <c r="N428" s="187"/>
      <c r="O428" s="187"/>
      <c r="P428" s="187"/>
      <c r="Q428" s="187"/>
      <c r="R428" s="187"/>
      <c r="S428" s="187"/>
      <c r="T428" s="187"/>
      <c r="U428" s="187"/>
      <c r="AL428" s="7"/>
      <c r="AM428" s="7"/>
    </row>
    <row r="429" ht="15.75" customHeight="1">
      <c r="D429" s="7"/>
      <c r="F429" s="187"/>
      <c r="G429" s="187"/>
      <c r="H429" s="187"/>
      <c r="I429" s="187"/>
      <c r="J429" s="187"/>
      <c r="K429" s="187"/>
      <c r="L429" s="187"/>
      <c r="M429" s="187"/>
      <c r="N429" s="187"/>
      <c r="O429" s="187"/>
      <c r="P429" s="187"/>
      <c r="Q429" s="187"/>
      <c r="R429" s="187"/>
      <c r="S429" s="187"/>
      <c r="T429" s="187"/>
      <c r="U429" s="187"/>
      <c r="AL429" s="7"/>
      <c r="AM429" s="7"/>
    </row>
    <row r="430" ht="15.75" customHeight="1">
      <c r="D430" s="7"/>
      <c r="F430" s="187"/>
      <c r="G430" s="187"/>
      <c r="H430" s="187"/>
      <c r="I430" s="187"/>
      <c r="J430" s="187"/>
      <c r="K430" s="187"/>
      <c r="L430" s="187"/>
      <c r="M430" s="187"/>
      <c r="N430" s="187"/>
      <c r="O430" s="187"/>
      <c r="P430" s="187"/>
      <c r="Q430" s="187"/>
      <c r="R430" s="187"/>
      <c r="S430" s="187"/>
      <c r="T430" s="187"/>
      <c r="U430" s="187"/>
      <c r="AL430" s="7"/>
      <c r="AM430" s="7"/>
    </row>
    <row r="431" ht="15.75" customHeight="1">
      <c r="D431" s="7"/>
      <c r="F431" s="187"/>
      <c r="G431" s="187"/>
      <c r="H431" s="187"/>
      <c r="I431" s="187"/>
      <c r="J431" s="187"/>
      <c r="K431" s="187"/>
      <c r="L431" s="187"/>
      <c r="M431" s="187"/>
      <c r="N431" s="187"/>
      <c r="O431" s="187"/>
      <c r="P431" s="187"/>
      <c r="Q431" s="187"/>
      <c r="R431" s="187"/>
      <c r="S431" s="187"/>
      <c r="T431" s="187"/>
      <c r="U431" s="187"/>
      <c r="AL431" s="7"/>
      <c r="AM431" s="7"/>
    </row>
    <row r="432" ht="15.75" customHeight="1">
      <c r="D432" s="7"/>
      <c r="F432" s="187"/>
      <c r="G432" s="187"/>
      <c r="H432" s="187"/>
      <c r="I432" s="187"/>
      <c r="J432" s="187"/>
      <c r="K432" s="187"/>
      <c r="L432" s="187"/>
      <c r="M432" s="187"/>
      <c r="N432" s="187"/>
      <c r="O432" s="187"/>
      <c r="P432" s="187"/>
      <c r="Q432" s="187"/>
      <c r="R432" s="187"/>
      <c r="S432" s="187"/>
      <c r="T432" s="187"/>
      <c r="U432" s="187"/>
      <c r="AL432" s="7"/>
      <c r="AM432" s="7"/>
    </row>
    <row r="433" ht="15.75" customHeight="1">
      <c r="D433" s="7"/>
      <c r="F433" s="187"/>
      <c r="G433" s="187"/>
      <c r="H433" s="187"/>
      <c r="I433" s="187"/>
      <c r="J433" s="187"/>
      <c r="K433" s="187"/>
      <c r="L433" s="187"/>
      <c r="M433" s="187"/>
      <c r="N433" s="187"/>
      <c r="O433" s="187"/>
      <c r="P433" s="187"/>
      <c r="Q433" s="187"/>
      <c r="R433" s="187"/>
      <c r="S433" s="187"/>
      <c r="T433" s="187"/>
      <c r="U433" s="187"/>
      <c r="AL433" s="7"/>
      <c r="AM433" s="7"/>
    </row>
    <row r="434" ht="15.75" customHeight="1">
      <c r="D434" s="7"/>
      <c r="F434" s="187"/>
      <c r="G434" s="187"/>
      <c r="H434" s="187"/>
      <c r="I434" s="187"/>
      <c r="J434" s="187"/>
      <c r="K434" s="187"/>
      <c r="L434" s="187"/>
      <c r="M434" s="187"/>
      <c r="N434" s="187"/>
      <c r="O434" s="187"/>
      <c r="P434" s="187"/>
      <c r="Q434" s="187"/>
      <c r="R434" s="187"/>
      <c r="S434" s="187"/>
      <c r="T434" s="187"/>
      <c r="U434" s="187"/>
      <c r="AL434" s="7"/>
      <c r="AM434" s="7"/>
    </row>
    <row r="435" ht="15.75" customHeight="1">
      <c r="D435" s="7"/>
      <c r="F435" s="187"/>
      <c r="G435" s="187"/>
      <c r="H435" s="187"/>
      <c r="I435" s="187"/>
      <c r="J435" s="187"/>
      <c r="K435" s="187"/>
      <c r="L435" s="187"/>
      <c r="M435" s="187"/>
      <c r="N435" s="187"/>
      <c r="O435" s="187"/>
      <c r="P435" s="187"/>
      <c r="Q435" s="187"/>
      <c r="R435" s="187"/>
      <c r="S435" s="187"/>
      <c r="T435" s="187"/>
      <c r="U435" s="187"/>
      <c r="AL435" s="7"/>
      <c r="AM435" s="7"/>
    </row>
    <row r="436" ht="15.75" customHeight="1">
      <c r="D436" s="7"/>
      <c r="F436" s="187"/>
      <c r="G436" s="187"/>
      <c r="H436" s="187"/>
      <c r="I436" s="187"/>
      <c r="J436" s="187"/>
      <c r="K436" s="187"/>
      <c r="L436" s="187"/>
      <c r="M436" s="187"/>
      <c r="N436" s="187"/>
      <c r="O436" s="187"/>
      <c r="P436" s="187"/>
      <c r="Q436" s="187"/>
      <c r="R436" s="187"/>
      <c r="S436" s="187"/>
      <c r="T436" s="187"/>
      <c r="U436" s="187"/>
      <c r="AL436" s="7"/>
      <c r="AM436" s="7"/>
    </row>
    <row r="437" ht="15.75" customHeight="1">
      <c r="D437" s="7"/>
      <c r="F437" s="187"/>
      <c r="G437" s="187"/>
      <c r="H437" s="187"/>
      <c r="I437" s="187"/>
      <c r="J437" s="187"/>
      <c r="K437" s="187"/>
      <c r="L437" s="187"/>
      <c r="M437" s="187"/>
      <c r="N437" s="187"/>
      <c r="O437" s="187"/>
      <c r="P437" s="187"/>
      <c r="Q437" s="187"/>
      <c r="R437" s="187"/>
      <c r="S437" s="187"/>
      <c r="T437" s="187"/>
      <c r="U437" s="187"/>
      <c r="AL437" s="7"/>
      <c r="AM437" s="7"/>
    </row>
    <row r="438" ht="15.75" customHeight="1">
      <c r="D438" s="7"/>
      <c r="F438" s="187"/>
      <c r="G438" s="187"/>
      <c r="H438" s="187"/>
      <c r="I438" s="187"/>
      <c r="J438" s="187"/>
      <c r="K438" s="187"/>
      <c r="L438" s="187"/>
      <c r="M438" s="187"/>
      <c r="N438" s="187"/>
      <c r="O438" s="187"/>
      <c r="P438" s="187"/>
      <c r="Q438" s="187"/>
      <c r="R438" s="187"/>
      <c r="S438" s="187"/>
      <c r="T438" s="187"/>
      <c r="U438" s="187"/>
      <c r="AL438" s="7"/>
      <c r="AM438" s="7"/>
    </row>
    <row r="439" ht="15.75" customHeight="1">
      <c r="D439" s="7"/>
      <c r="F439" s="187"/>
      <c r="G439" s="187"/>
      <c r="H439" s="187"/>
      <c r="I439" s="187"/>
      <c r="J439" s="187"/>
      <c r="K439" s="187"/>
      <c r="L439" s="187"/>
      <c r="M439" s="187"/>
      <c r="N439" s="187"/>
      <c r="O439" s="187"/>
      <c r="P439" s="187"/>
      <c r="Q439" s="187"/>
      <c r="R439" s="187"/>
      <c r="S439" s="187"/>
      <c r="T439" s="187"/>
      <c r="U439" s="187"/>
      <c r="AL439" s="7"/>
      <c r="AM439" s="7"/>
    </row>
    <row r="440" ht="15.75" customHeight="1">
      <c r="D440" s="7"/>
      <c r="F440" s="187"/>
      <c r="G440" s="187"/>
      <c r="H440" s="187"/>
      <c r="I440" s="187"/>
      <c r="J440" s="187"/>
      <c r="K440" s="187"/>
      <c r="L440" s="187"/>
      <c r="M440" s="187"/>
      <c r="N440" s="187"/>
      <c r="O440" s="187"/>
      <c r="P440" s="187"/>
      <c r="Q440" s="187"/>
      <c r="R440" s="187"/>
      <c r="S440" s="187"/>
      <c r="T440" s="187"/>
      <c r="U440" s="187"/>
      <c r="AL440" s="7"/>
      <c r="AM440" s="7"/>
    </row>
    <row r="441" ht="15.75" customHeight="1">
      <c r="D441" s="7"/>
      <c r="F441" s="187"/>
      <c r="G441" s="187"/>
      <c r="H441" s="187"/>
      <c r="I441" s="187"/>
      <c r="J441" s="187"/>
      <c r="K441" s="187"/>
      <c r="L441" s="187"/>
      <c r="M441" s="187"/>
      <c r="N441" s="187"/>
      <c r="O441" s="187"/>
      <c r="P441" s="187"/>
      <c r="Q441" s="187"/>
      <c r="R441" s="187"/>
      <c r="S441" s="187"/>
      <c r="T441" s="187"/>
      <c r="U441" s="187"/>
      <c r="AL441" s="7"/>
      <c r="AM441" s="7"/>
    </row>
    <row r="442" ht="15.75" customHeight="1">
      <c r="D442" s="7"/>
      <c r="F442" s="187"/>
      <c r="G442" s="187"/>
      <c r="H442" s="187"/>
      <c r="I442" s="187"/>
      <c r="J442" s="187"/>
      <c r="K442" s="187"/>
      <c r="L442" s="187"/>
      <c r="M442" s="187"/>
      <c r="N442" s="187"/>
      <c r="O442" s="187"/>
      <c r="P442" s="187"/>
      <c r="Q442" s="187"/>
      <c r="R442" s="187"/>
      <c r="S442" s="187"/>
      <c r="T442" s="187"/>
      <c r="U442" s="187"/>
      <c r="AL442" s="7"/>
      <c r="AM442" s="7"/>
    </row>
    <row r="443" ht="15.75" customHeight="1">
      <c r="D443" s="7"/>
      <c r="F443" s="187"/>
      <c r="G443" s="187"/>
      <c r="H443" s="187"/>
      <c r="I443" s="187"/>
      <c r="J443" s="187"/>
      <c r="K443" s="187"/>
      <c r="L443" s="187"/>
      <c r="M443" s="187"/>
      <c r="N443" s="187"/>
      <c r="O443" s="187"/>
      <c r="P443" s="187"/>
      <c r="Q443" s="187"/>
      <c r="R443" s="187"/>
      <c r="S443" s="187"/>
      <c r="T443" s="187"/>
      <c r="U443" s="187"/>
      <c r="AL443" s="7"/>
      <c r="AM443" s="7"/>
    </row>
    <row r="444" ht="15.75" customHeight="1">
      <c r="D444" s="7"/>
      <c r="F444" s="187"/>
      <c r="G444" s="187"/>
      <c r="H444" s="187"/>
      <c r="I444" s="187"/>
      <c r="J444" s="187"/>
      <c r="K444" s="187"/>
      <c r="L444" s="187"/>
      <c r="M444" s="187"/>
      <c r="N444" s="187"/>
      <c r="O444" s="187"/>
      <c r="P444" s="187"/>
      <c r="Q444" s="187"/>
      <c r="R444" s="187"/>
      <c r="S444" s="187"/>
      <c r="T444" s="187"/>
      <c r="U444" s="187"/>
      <c r="AL444" s="7"/>
      <c r="AM444" s="7"/>
    </row>
    <row r="445" ht="15.75" customHeight="1">
      <c r="D445" s="7"/>
      <c r="F445" s="187"/>
      <c r="G445" s="187"/>
      <c r="H445" s="187"/>
      <c r="I445" s="187"/>
      <c r="J445" s="187"/>
      <c r="K445" s="187"/>
      <c r="L445" s="187"/>
      <c r="M445" s="187"/>
      <c r="N445" s="187"/>
      <c r="O445" s="187"/>
      <c r="P445" s="187"/>
      <c r="Q445" s="187"/>
      <c r="R445" s="187"/>
      <c r="S445" s="187"/>
      <c r="T445" s="187"/>
      <c r="U445" s="187"/>
      <c r="AL445" s="7"/>
      <c r="AM445" s="7"/>
    </row>
    <row r="446" ht="15.75" customHeight="1">
      <c r="D446" s="7"/>
      <c r="F446" s="187"/>
      <c r="G446" s="187"/>
      <c r="H446" s="187"/>
      <c r="I446" s="187"/>
      <c r="J446" s="187"/>
      <c r="K446" s="187"/>
      <c r="L446" s="187"/>
      <c r="M446" s="187"/>
      <c r="N446" s="187"/>
      <c r="O446" s="187"/>
      <c r="P446" s="187"/>
      <c r="Q446" s="187"/>
      <c r="R446" s="187"/>
      <c r="S446" s="187"/>
      <c r="T446" s="187"/>
      <c r="U446" s="187"/>
      <c r="AL446" s="7"/>
      <c r="AM446" s="7"/>
    </row>
    <row r="447" ht="15.75" customHeight="1">
      <c r="D447" s="7"/>
      <c r="F447" s="187"/>
      <c r="G447" s="187"/>
      <c r="H447" s="187"/>
      <c r="I447" s="187"/>
      <c r="J447" s="187"/>
      <c r="K447" s="187"/>
      <c r="L447" s="187"/>
      <c r="M447" s="187"/>
      <c r="N447" s="187"/>
      <c r="O447" s="187"/>
      <c r="P447" s="187"/>
      <c r="Q447" s="187"/>
      <c r="R447" s="187"/>
      <c r="S447" s="187"/>
      <c r="T447" s="187"/>
      <c r="U447" s="187"/>
      <c r="AL447" s="7"/>
      <c r="AM447" s="7"/>
    </row>
    <row r="448" ht="15.75" customHeight="1">
      <c r="D448" s="7"/>
      <c r="F448" s="187"/>
      <c r="G448" s="187"/>
      <c r="H448" s="187"/>
      <c r="I448" s="187"/>
      <c r="J448" s="187"/>
      <c r="K448" s="187"/>
      <c r="L448" s="187"/>
      <c r="M448" s="187"/>
      <c r="N448" s="187"/>
      <c r="O448" s="187"/>
      <c r="P448" s="187"/>
      <c r="Q448" s="187"/>
      <c r="R448" s="187"/>
      <c r="S448" s="187"/>
      <c r="T448" s="187"/>
      <c r="U448" s="187"/>
      <c r="AL448" s="7"/>
      <c r="AM448" s="7"/>
    </row>
    <row r="449" ht="15.75" customHeight="1">
      <c r="D449" s="7"/>
      <c r="F449" s="187"/>
      <c r="G449" s="187"/>
      <c r="H449" s="187"/>
      <c r="I449" s="187"/>
      <c r="J449" s="187"/>
      <c r="K449" s="187"/>
      <c r="L449" s="187"/>
      <c r="M449" s="187"/>
      <c r="N449" s="187"/>
      <c r="O449" s="187"/>
      <c r="P449" s="187"/>
      <c r="Q449" s="187"/>
      <c r="R449" s="187"/>
      <c r="S449" s="187"/>
      <c r="T449" s="187"/>
      <c r="U449" s="187"/>
      <c r="AL449" s="7"/>
      <c r="AM449" s="7"/>
    </row>
    <row r="450" ht="15.75" customHeight="1">
      <c r="D450" s="7"/>
      <c r="F450" s="187"/>
      <c r="G450" s="187"/>
      <c r="H450" s="187"/>
      <c r="I450" s="187"/>
      <c r="J450" s="187"/>
      <c r="K450" s="187"/>
      <c r="L450" s="187"/>
      <c r="M450" s="187"/>
      <c r="N450" s="187"/>
      <c r="O450" s="187"/>
      <c r="P450" s="187"/>
      <c r="Q450" s="187"/>
      <c r="R450" s="187"/>
      <c r="S450" s="187"/>
      <c r="T450" s="187"/>
      <c r="U450" s="187"/>
      <c r="AL450" s="7"/>
      <c r="AM450" s="7"/>
    </row>
    <row r="451" ht="15.75" customHeight="1">
      <c r="D451" s="7"/>
      <c r="F451" s="187"/>
      <c r="G451" s="187"/>
      <c r="H451" s="187"/>
      <c r="I451" s="187"/>
      <c r="J451" s="187"/>
      <c r="K451" s="187"/>
      <c r="L451" s="187"/>
      <c r="M451" s="187"/>
      <c r="N451" s="187"/>
      <c r="O451" s="187"/>
      <c r="P451" s="187"/>
      <c r="Q451" s="187"/>
      <c r="R451" s="187"/>
      <c r="S451" s="187"/>
      <c r="T451" s="187"/>
      <c r="U451" s="187"/>
      <c r="AL451" s="7"/>
      <c r="AM451" s="7"/>
    </row>
    <row r="452" ht="15.75" customHeight="1">
      <c r="D452" s="7"/>
      <c r="F452" s="187"/>
      <c r="G452" s="187"/>
      <c r="H452" s="187"/>
      <c r="I452" s="187"/>
      <c r="J452" s="187"/>
      <c r="K452" s="187"/>
      <c r="L452" s="187"/>
      <c r="M452" s="187"/>
      <c r="N452" s="187"/>
      <c r="O452" s="187"/>
      <c r="P452" s="187"/>
      <c r="Q452" s="187"/>
      <c r="R452" s="187"/>
      <c r="S452" s="187"/>
      <c r="T452" s="187"/>
      <c r="U452" s="187"/>
      <c r="AL452" s="7"/>
      <c r="AM452" s="7"/>
    </row>
    <row r="453" ht="15.75" customHeight="1">
      <c r="D453" s="7"/>
      <c r="F453" s="187"/>
      <c r="G453" s="187"/>
      <c r="H453" s="187"/>
      <c r="I453" s="187"/>
      <c r="J453" s="187"/>
      <c r="K453" s="187"/>
      <c r="L453" s="187"/>
      <c r="M453" s="187"/>
      <c r="N453" s="187"/>
      <c r="O453" s="187"/>
      <c r="P453" s="187"/>
      <c r="Q453" s="187"/>
      <c r="R453" s="187"/>
      <c r="S453" s="187"/>
      <c r="T453" s="187"/>
      <c r="U453" s="187"/>
      <c r="AL453" s="7"/>
      <c r="AM453" s="7"/>
    </row>
    <row r="454" ht="15.75" customHeight="1">
      <c r="D454" s="7"/>
      <c r="F454" s="187"/>
      <c r="G454" s="187"/>
      <c r="H454" s="187"/>
      <c r="I454" s="187"/>
      <c r="J454" s="187"/>
      <c r="K454" s="187"/>
      <c r="L454" s="187"/>
      <c r="M454" s="187"/>
      <c r="N454" s="187"/>
      <c r="O454" s="187"/>
      <c r="P454" s="187"/>
      <c r="Q454" s="187"/>
      <c r="R454" s="187"/>
      <c r="S454" s="187"/>
      <c r="T454" s="187"/>
      <c r="U454" s="187"/>
      <c r="AL454" s="7"/>
      <c r="AM454" s="7"/>
    </row>
    <row r="455" ht="15.75" customHeight="1">
      <c r="D455" s="7"/>
      <c r="F455" s="187"/>
      <c r="G455" s="187"/>
      <c r="H455" s="187"/>
      <c r="I455" s="187"/>
      <c r="J455" s="187"/>
      <c r="K455" s="187"/>
      <c r="L455" s="187"/>
      <c r="M455" s="187"/>
      <c r="N455" s="187"/>
      <c r="O455" s="187"/>
      <c r="P455" s="187"/>
      <c r="Q455" s="187"/>
      <c r="R455" s="187"/>
      <c r="S455" s="187"/>
      <c r="T455" s="187"/>
      <c r="U455" s="187"/>
      <c r="AL455" s="7"/>
      <c r="AM455" s="7"/>
    </row>
    <row r="456" ht="15.75" customHeight="1">
      <c r="D456" s="7"/>
      <c r="F456" s="187"/>
      <c r="G456" s="187"/>
      <c r="H456" s="187"/>
      <c r="I456" s="187"/>
      <c r="J456" s="187"/>
      <c r="K456" s="187"/>
      <c r="L456" s="187"/>
      <c r="M456" s="187"/>
      <c r="N456" s="187"/>
      <c r="O456" s="187"/>
      <c r="P456" s="187"/>
      <c r="Q456" s="187"/>
      <c r="R456" s="187"/>
      <c r="S456" s="187"/>
      <c r="T456" s="187"/>
      <c r="U456" s="187"/>
      <c r="AL456" s="7"/>
      <c r="AM456" s="7"/>
    </row>
    <row r="457" ht="15.75" customHeight="1">
      <c r="D457" s="7"/>
      <c r="F457" s="187"/>
      <c r="G457" s="187"/>
      <c r="H457" s="187"/>
      <c r="I457" s="187"/>
      <c r="J457" s="187"/>
      <c r="K457" s="187"/>
      <c r="L457" s="187"/>
      <c r="M457" s="187"/>
      <c r="N457" s="187"/>
      <c r="O457" s="187"/>
      <c r="P457" s="187"/>
      <c r="Q457" s="187"/>
      <c r="R457" s="187"/>
      <c r="S457" s="187"/>
      <c r="T457" s="187"/>
      <c r="U457" s="187"/>
      <c r="AL457" s="7"/>
      <c r="AM457" s="7"/>
    </row>
    <row r="458" ht="15.75" customHeight="1">
      <c r="D458" s="7"/>
      <c r="F458" s="187"/>
      <c r="G458" s="187"/>
      <c r="H458" s="187"/>
      <c r="I458" s="187"/>
      <c r="J458" s="187"/>
      <c r="K458" s="187"/>
      <c r="L458" s="187"/>
      <c r="M458" s="187"/>
      <c r="N458" s="187"/>
      <c r="O458" s="187"/>
      <c r="P458" s="187"/>
      <c r="Q458" s="187"/>
      <c r="R458" s="187"/>
      <c r="S458" s="187"/>
      <c r="T458" s="187"/>
      <c r="U458" s="187"/>
      <c r="AL458" s="7"/>
      <c r="AM458" s="7"/>
    </row>
    <row r="459" ht="15.75" customHeight="1">
      <c r="D459" s="7"/>
      <c r="F459" s="187"/>
      <c r="G459" s="187"/>
      <c r="H459" s="187"/>
      <c r="I459" s="187"/>
      <c r="J459" s="187"/>
      <c r="K459" s="187"/>
      <c r="L459" s="187"/>
      <c r="M459" s="187"/>
      <c r="N459" s="187"/>
      <c r="O459" s="187"/>
      <c r="P459" s="187"/>
      <c r="Q459" s="187"/>
      <c r="R459" s="187"/>
      <c r="S459" s="187"/>
      <c r="T459" s="187"/>
      <c r="U459" s="187"/>
      <c r="AL459" s="7"/>
      <c r="AM459" s="7"/>
    </row>
    <row r="460" ht="15.75" customHeight="1">
      <c r="D460" s="7"/>
      <c r="F460" s="187"/>
      <c r="G460" s="187"/>
      <c r="H460" s="187"/>
      <c r="I460" s="187"/>
      <c r="J460" s="187"/>
      <c r="K460" s="187"/>
      <c r="L460" s="187"/>
      <c r="M460" s="187"/>
      <c r="N460" s="187"/>
      <c r="O460" s="187"/>
      <c r="P460" s="187"/>
      <c r="Q460" s="187"/>
      <c r="R460" s="187"/>
      <c r="S460" s="187"/>
      <c r="T460" s="187"/>
      <c r="U460" s="187"/>
      <c r="AL460" s="7"/>
      <c r="AM460" s="7"/>
    </row>
    <row r="461" ht="15.75" customHeight="1">
      <c r="D461" s="7"/>
      <c r="F461" s="187"/>
      <c r="G461" s="187"/>
      <c r="H461" s="187"/>
      <c r="I461" s="187"/>
      <c r="J461" s="187"/>
      <c r="K461" s="187"/>
      <c r="L461" s="187"/>
      <c r="M461" s="187"/>
      <c r="N461" s="187"/>
      <c r="O461" s="187"/>
      <c r="P461" s="187"/>
      <c r="Q461" s="187"/>
      <c r="R461" s="187"/>
      <c r="S461" s="187"/>
      <c r="T461" s="187"/>
      <c r="U461" s="187"/>
      <c r="AL461" s="7"/>
      <c r="AM461" s="7"/>
    </row>
    <row r="462" ht="15.75" customHeight="1">
      <c r="D462" s="7"/>
      <c r="F462" s="187"/>
      <c r="G462" s="187"/>
      <c r="H462" s="187"/>
      <c r="I462" s="187"/>
      <c r="J462" s="187"/>
      <c r="K462" s="187"/>
      <c r="L462" s="187"/>
      <c r="M462" s="187"/>
      <c r="N462" s="187"/>
      <c r="O462" s="187"/>
      <c r="P462" s="187"/>
      <c r="Q462" s="187"/>
      <c r="R462" s="187"/>
      <c r="S462" s="187"/>
      <c r="T462" s="187"/>
      <c r="U462" s="187"/>
      <c r="AL462" s="7"/>
      <c r="AM462" s="7"/>
    </row>
    <row r="463" ht="15.75" customHeight="1">
      <c r="D463" s="7"/>
      <c r="F463" s="187"/>
      <c r="G463" s="187"/>
      <c r="H463" s="187"/>
      <c r="I463" s="187"/>
      <c r="J463" s="187"/>
      <c r="K463" s="187"/>
      <c r="L463" s="187"/>
      <c r="M463" s="187"/>
      <c r="N463" s="187"/>
      <c r="O463" s="187"/>
      <c r="P463" s="187"/>
      <c r="Q463" s="187"/>
      <c r="R463" s="187"/>
      <c r="S463" s="187"/>
      <c r="T463" s="187"/>
      <c r="U463" s="187"/>
      <c r="AL463" s="7"/>
      <c r="AM463" s="7"/>
    </row>
    <row r="464" ht="15.75" customHeight="1">
      <c r="D464" s="7"/>
      <c r="F464" s="187"/>
      <c r="G464" s="187"/>
      <c r="H464" s="187"/>
      <c r="I464" s="187"/>
      <c r="J464" s="187"/>
      <c r="K464" s="187"/>
      <c r="L464" s="187"/>
      <c r="M464" s="187"/>
      <c r="N464" s="187"/>
      <c r="O464" s="187"/>
      <c r="P464" s="187"/>
      <c r="Q464" s="187"/>
      <c r="R464" s="187"/>
      <c r="S464" s="187"/>
      <c r="T464" s="187"/>
      <c r="U464" s="187"/>
      <c r="AL464" s="7"/>
      <c r="AM464" s="7"/>
    </row>
    <row r="465" ht="15.75" customHeight="1">
      <c r="D465" s="7"/>
      <c r="F465" s="187"/>
      <c r="G465" s="187"/>
      <c r="H465" s="187"/>
      <c r="I465" s="187"/>
      <c r="J465" s="187"/>
      <c r="K465" s="187"/>
      <c r="L465" s="187"/>
      <c r="M465" s="187"/>
      <c r="N465" s="187"/>
      <c r="O465" s="187"/>
      <c r="P465" s="187"/>
      <c r="Q465" s="187"/>
      <c r="R465" s="187"/>
      <c r="S465" s="187"/>
      <c r="T465" s="187"/>
      <c r="U465" s="187"/>
      <c r="AL465" s="7"/>
      <c r="AM465" s="7"/>
    </row>
    <row r="466" ht="15.75" customHeight="1">
      <c r="D466" s="7"/>
      <c r="F466" s="187"/>
      <c r="G466" s="187"/>
      <c r="H466" s="187"/>
      <c r="I466" s="187"/>
      <c r="J466" s="187"/>
      <c r="K466" s="187"/>
      <c r="L466" s="187"/>
      <c r="M466" s="187"/>
      <c r="N466" s="187"/>
      <c r="O466" s="187"/>
      <c r="P466" s="187"/>
      <c r="Q466" s="187"/>
      <c r="R466" s="187"/>
      <c r="S466" s="187"/>
      <c r="T466" s="187"/>
      <c r="U466" s="187"/>
      <c r="AL466" s="7"/>
      <c r="AM466" s="7"/>
    </row>
    <row r="467" ht="15.75" customHeight="1">
      <c r="D467" s="7"/>
      <c r="F467" s="187"/>
      <c r="G467" s="187"/>
      <c r="H467" s="187"/>
      <c r="I467" s="187"/>
      <c r="J467" s="187"/>
      <c r="K467" s="187"/>
      <c r="L467" s="187"/>
      <c r="M467" s="187"/>
      <c r="N467" s="187"/>
      <c r="O467" s="187"/>
      <c r="P467" s="187"/>
      <c r="Q467" s="187"/>
      <c r="R467" s="187"/>
      <c r="S467" s="187"/>
      <c r="T467" s="187"/>
      <c r="U467" s="187"/>
      <c r="AL467" s="7"/>
      <c r="AM467" s="7"/>
    </row>
    <row r="468" ht="15.75" customHeight="1">
      <c r="D468" s="7"/>
      <c r="F468" s="187"/>
      <c r="G468" s="187"/>
      <c r="H468" s="187"/>
      <c r="I468" s="187"/>
      <c r="J468" s="187"/>
      <c r="K468" s="187"/>
      <c r="L468" s="187"/>
      <c r="M468" s="187"/>
      <c r="N468" s="187"/>
      <c r="O468" s="187"/>
      <c r="P468" s="187"/>
      <c r="Q468" s="187"/>
      <c r="R468" s="187"/>
      <c r="S468" s="187"/>
      <c r="T468" s="187"/>
      <c r="U468" s="187"/>
      <c r="AL468" s="7"/>
      <c r="AM468" s="7"/>
    </row>
    <row r="469" ht="15.75" customHeight="1">
      <c r="D469" s="7"/>
      <c r="F469" s="187"/>
      <c r="G469" s="187"/>
      <c r="H469" s="187"/>
      <c r="I469" s="187"/>
      <c r="J469" s="187"/>
      <c r="K469" s="187"/>
      <c r="L469" s="187"/>
      <c r="M469" s="187"/>
      <c r="N469" s="187"/>
      <c r="O469" s="187"/>
      <c r="P469" s="187"/>
      <c r="Q469" s="187"/>
      <c r="R469" s="187"/>
      <c r="S469" s="187"/>
      <c r="T469" s="187"/>
      <c r="U469" s="187"/>
      <c r="AL469" s="7"/>
      <c r="AM469" s="7"/>
    </row>
    <row r="470" ht="15.75" customHeight="1">
      <c r="D470" s="7"/>
      <c r="F470" s="187"/>
      <c r="G470" s="187"/>
      <c r="H470" s="187"/>
      <c r="I470" s="187"/>
      <c r="J470" s="187"/>
      <c r="K470" s="187"/>
      <c r="L470" s="187"/>
      <c r="M470" s="187"/>
      <c r="N470" s="187"/>
      <c r="O470" s="187"/>
      <c r="P470" s="187"/>
      <c r="Q470" s="187"/>
      <c r="R470" s="187"/>
      <c r="S470" s="187"/>
      <c r="T470" s="187"/>
      <c r="U470" s="187"/>
      <c r="AL470" s="7"/>
      <c r="AM470" s="7"/>
    </row>
    <row r="471" ht="15.75" customHeight="1">
      <c r="D471" s="7"/>
      <c r="F471" s="187"/>
      <c r="G471" s="187"/>
      <c r="H471" s="187"/>
      <c r="I471" s="187"/>
      <c r="J471" s="187"/>
      <c r="K471" s="187"/>
      <c r="L471" s="187"/>
      <c r="M471" s="187"/>
      <c r="N471" s="187"/>
      <c r="O471" s="187"/>
      <c r="P471" s="187"/>
      <c r="Q471" s="187"/>
      <c r="R471" s="187"/>
      <c r="S471" s="187"/>
      <c r="T471" s="187"/>
      <c r="U471" s="187"/>
      <c r="AL471" s="7"/>
      <c r="AM471" s="7"/>
    </row>
    <row r="472" ht="15.75" customHeight="1">
      <c r="D472" s="7"/>
      <c r="F472" s="187"/>
      <c r="G472" s="187"/>
      <c r="H472" s="187"/>
      <c r="I472" s="187"/>
      <c r="J472" s="187"/>
      <c r="K472" s="187"/>
      <c r="L472" s="187"/>
      <c r="M472" s="187"/>
      <c r="N472" s="187"/>
      <c r="O472" s="187"/>
      <c r="P472" s="187"/>
      <c r="Q472" s="187"/>
      <c r="R472" s="187"/>
      <c r="S472" s="187"/>
      <c r="T472" s="187"/>
      <c r="U472" s="187"/>
      <c r="AL472" s="7"/>
      <c r="AM472" s="7"/>
    </row>
    <row r="473" ht="15.75" customHeight="1">
      <c r="D473" s="7"/>
      <c r="F473" s="187"/>
      <c r="G473" s="187"/>
      <c r="H473" s="187"/>
      <c r="I473" s="187"/>
      <c r="J473" s="187"/>
      <c r="K473" s="187"/>
      <c r="L473" s="187"/>
      <c r="M473" s="187"/>
      <c r="N473" s="187"/>
      <c r="O473" s="187"/>
      <c r="P473" s="187"/>
      <c r="Q473" s="187"/>
      <c r="R473" s="187"/>
      <c r="S473" s="187"/>
      <c r="T473" s="187"/>
      <c r="U473" s="187"/>
      <c r="AL473" s="7"/>
      <c r="AM473" s="7"/>
    </row>
    <row r="474" ht="15.75" customHeight="1">
      <c r="D474" s="7"/>
      <c r="F474" s="187"/>
      <c r="G474" s="187"/>
      <c r="H474" s="187"/>
      <c r="I474" s="187"/>
      <c r="J474" s="187"/>
      <c r="K474" s="187"/>
      <c r="L474" s="187"/>
      <c r="M474" s="187"/>
      <c r="N474" s="187"/>
      <c r="O474" s="187"/>
      <c r="P474" s="187"/>
      <c r="Q474" s="187"/>
      <c r="R474" s="187"/>
      <c r="S474" s="187"/>
      <c r="T474" s="187"/>
      <c r="U474" s="187"/>
      <c r="AL474" s="7"/>
      <c r="AM474" s="7"/>
    </row>
    <row r="475" ht="15.75" customHeight="1">
      <c r="D475" s="7"/>
      <c r="F475" s="187"/>
      <c r="G475" s="187"/>
      <c r="H475" s="187"/>
      <c r="I475" s="187"/>
      <c r="J475" s="187"/>
      <c r="K475" s="187"/>
      <c r="L475" s="187"/>
      <c r="M475" s="187"/>
      <c r="N475" s="187"/>
      <c r="O475" s="187"/>
      <c r="P475" s="187"/>
      <c r="Q475" s="187"/>
      <c r="R475" s="187"/>
      <c r="S475" s="187"/>
      <c r="T475" s="187"/>
      <c r="U475" s="187"/>
      <c r="AL475" s="7"/>
      <c r="AM475" s="7"/>
    </row>
    <row r="476" ht="15.75" customHeight="1">
      <c r="D476" s="7"/>
      <c r="F476" s="187"/>
      <c r="G476" s="187"/>
      <c r="H476" s="187"/>
      <c r="I476" s="187"/>
      <c r="J476" s="187"/>
      <c r="K476" s="187"/>
      <c r="L476" s="187"/>
      <c r="M476" s="187"/>
      <c r="N476" s="187"/>
      <c r="O476" s="187"/>
      <c r="P476" s="187"/>
      <c r="Q476" s="187"/>
      <c r="R476" s="187"/>
      <c r="S476" s="187"/>
      <c r="T476" s="187"/>
      <c r="U476" s="187"/>
      <c r="AL476" s="7"/>
      <c r="AM476" s="7"/>
    </row>
    <row r="477" ht="15.75" customHeight="1">
      <c r="D477" s="7"/>
      <c r="F477" s="187"/>
      <c r="G477" s="187"/>
      <c r="H477" s="187"/>
      <c r="I477" s="187"/>
      <c r="J477" s="187"/>
      <c r="K477" s="187"/>
      <c r="L477" s="187"/>
      <c r="M477" s="187"/>
      <c r="N477" s="187"/>
      <c r="O477" s="187"/>
      <c r="P477" s="187"/>
      <c r="Q477" s="187"/>
      <c r="R477" s="187"/>
      <c r="S477" s="187"/>
      <c r="T477" s="187"/>
      <c r="U477" s="187"/>
      <c r="AL477" s="7"/>
      <c r="AM477" s="7"/>
    </row>
    <row r="478" ht="15.75" customHeight="1">
      <c r="D478" s="7"/>
      <c r="F478" s="187"/>
      <c r="G478" s="187"/>
      <c r="H478" s="187"/>
      <c r="I478" s="187"/>
      <c r="J478" s="187"/>
      <c r="K478" s="187"/>
      <c r="L478" s="187"/>
      <c r="M478" s="187"/>
      <c r="N478" s="187"/>
      <c r="O478" s="187"/>
      <c r="P478" s="187"/>
      <c r="Q478" s="187"/>
      <c r="R478" s="187"/>
      <c r="S478" s="187"/>
      <c r="T478" s="187"/>
      <c r="U478" s="187"/>
      <c r="AL478" s="7"/>
      <c r="AM478" s="7"/>
    </row>
    <row r="479" ht="15.75" customHeight="1">
      <c r="D479" s="7"/>
      <c r="F479" s="187"/>
      <c r="G479" s="187"/>
      <c r="H479" s="187"/>
      <c r="I479" s="187"/>
      <c r="J479" s="187"/>
      <c r="K479" s="187"/>
      <c r="L479" s="187"/>
      <c r="M479" s="187"/>
      <c r="N479" s="187"/>
      <c r="O479" s="187"/>
      <c r="P479" s="187"/>
      <c r="Q479" s="187"/>
      <c r="R479" s="187"/>
      <c r="S479" s="187"/>
      <c r="T479" s="187"/>
      <c r="U479" s="187"/>
      <c r="AL479" s="7"/>
      <c r="AM479" s="7"/>
    </row>
    <row r="480" ht="15.75" customHeight="1">
      <c r="D480" s="7"/>
      <c r="F480" s="187"/>
      <c r="G480" s="187"/>
      <c r="H480" s="187"/>
      <c r="I480" s="187"/>
      <c r="J480" s="187"/>
      <c r="K480" s="187"/>
      <c r="L480" s="187"/>
      <c r="M480" s="187"/>
      <c r="N480" s="187"/>
      <c r="O480" s="187"/>
      <c r="P480" s="187"/>
      <c r="Q480" s="187"/>
      <c r="R480" s="187"/>
      <c r="S480" s="187"/>
      <c r="T480" s="187"/>
      <c r="U480" s="187"/>
      <c r="AL480" s="7"/>
      <c r="AM480" s="7"/>
    </row>
    <row r="481" ht="15.75" customHeight="1">
      <c r="D481" s="7"/>
      <c r="F481" s="187"/>
      <c r="G481" s="187"/>
      <c r="H481" s="187"/>
      <c r="I481" s="187"/>
      <c r="J481" s="187"/>
      <c r="K481" s="187"/>
      <c r="L481" s="187"/>
      <c r="M481" s="187"/>
      <c r="N481" s="187"/>
      <c r="O481" s="187"/>
      <c r="P481" s="187"/>
      <c r="Q481" s="187"/>
      <c r="R481" s="187"/>
      <c r="S481" s="187"/>
      <c r="T481" s="187"/>
      <c r="U481" s="187"/>
      <c r="AL481" s="7"/>
      <c r="AM481" s="7"/>
    </row>
    <row r="482" ht="15.75" customHeight="1">
      <c r="D482" s="7"/>
      <c r="F482" s="187"/>
      <c r="G482" s="187"/>
      <c r="H482" s="187"/>
      <c r="I482" s="187"/>
      <c r="J482" s="187"/>
      <c r="K482" s="187"/>
      <c r="L482" s="187"/>
      <c r="M482" s="187"/>
      <c r="N482" s="187"/>
      <c r="O482" s="187"/>
      <c r="P482" s="187"/>
      <c r="Q482" s="187"/>
      <c r="R482" s="187"/>
      <c r="S482" s="187"/>
      <c r="T482" s="187"/>
      <c r="U482" s="187"/>
      <c r="AL482" s="7"/>
      <c r="AM482" s="7"/>
    </row>
    <row r="483" ht="15.75" customHeight="1">
      <c r="D483" s="7"/>
      <c r="F483" s="187"/>
      <c r="G483" s="187"/>
      <c r="H483" s="187"/>
      <c r="I483" s="187"/>
      <c r="J483" s="187"/>
      <c r="K483" s="187"/>
      <c r="L483" s="187"/>
      <c r="M483" s="187"/>
      <c r="N483" s="187"/>
      <c r="O483" s="187"/>
      <c r="P483" s="187"/>
      <c r="Q483" s="187"/>
      <c r="R483" s="187"/>
      <c r="S483" s="187"/>
      <c r="T483" s="187"/>
      <c r="U483" s="187"/>
      <c r="AL483" s="7"/>
      <c r="AM483" s="7"/>
    </row>
    <row r="484" ht="15.75" customHeight="1">
      <c r="D484" s="7"/>
      <c r="F484" s="187"/>
      <c r="G484" s="187"/>
      <c r="H484" s="187"/>
      <c r="I484" s="187"/>
      <c r="J484" s="187"/>
      <c r="K484" s="187"/>
      <c r="L484" s="187"/>
      <c r="M484" s="187"/>
      <c r="N484" s="187"/>
      <c r="O484" s="187"/>
      <c r="P484" s="187"/>
      <c r="Q484" s="187"/>
      <c r="R484" s="187"/>
      <c r="S484" s="187"/>
      <c r="T484" s="187"/>
      <c r="U484" s="187"/>
      <c r="AL484" s="7"/>
      <c r="AM484" s="7"/>
    </row>
    <row r="485" ht="15.75" customHeight="1">
      <c r="D485" s="7"/>
      <c r="F485" s="187"/>
      <c r="G485" s="187"/>
      <c r="H485" s="187"/>
      <c r="I485" s="187"/>
      <c r="J485" s="187"/>
      <c r="K485" s="187"/>
      <c r="L485" s="187"/>
      <c r="M485" s="187"/>
      <c r="N485" s="187"/>
      <c r="O485" s="187"/>
      <c r="P485" s="187"/>
      <c r="Q485" s="187"/>
      <c r="R485" s="187"/>
      <c r="S485" s="187"/>
      <c r="T485" s="187"/>
      <c r="U485" s="187"/>
      <c r="AL485" s="7"/>
      <c r="AM485" s="7"/>
    </row>
    <row r="486" ht="15.75" customHeight="1">
      <c r="D486" s="7"/>
      <c r="F486" s="187"/>
      <c r="G486" s="187"/>
      <c r="H486" s="187"/>
      <c r="I486" s="187"/>
      <c r="J486" s="187"/>
      <c r="K486" s="187"/>
      <c r="L486" s="187"/>
      <c r="M486" s="187"/>
      <c r="N486" s="187"/>
      <c r="O486" s="187"/>
      <c r="P486" s="187"/>
      <c r="Q486" s="187"/>
      <c r="R486" s="187"/>
      <c r="S486" s="187"/>
      <c r="T486" s="187"/>
      <c r="U486" s="187"/>
      <c r="AL486" s="7"/>
      <c r="AM486" s="7"/>
    </row>
    <row r="487" ht="15.75" customHeight="1">
      <c r="D487" s="7"/>
      <c r="F487" s="187"/>
      <c r="G487" s="187"/>
      <c r="H487" s="187"/>
      <c r="I487" s="187"/>
      <c r="J487" s="187"/>
      <c r="K487" s="187"/>
      <c r="L487" s="187"/>
      <c r="M487" s="187"/>
      <c r="N487" s="187"/>
      <c r="O487" s="187"/>
      <c r="P487" s="187"/>
      <c r="Q487" s="187"/>
      <c r="R487" s="187"/>
      <c r="S487" s="187"/>
      <c r="T487" s="187"/>
      <c r="U487" s="187"/>
      <c r="AL487" s="7"/>
      <c r="AM487" s="7"/>
    </row>
    <row r="488" ht="15.75" customHeight="1">
      <c r="D488" s="7"/>
      <c r="F488" s="187"/>
      <c r="G488" s="187"/>
      <c r="H488" s="187"/>
      <c r="I488" s="187"/>
      <c r="J488" s="187"/>
      <c r="K488" s="187"/>
      <c r="L488" s="187"/>
      <c r="M488" s="187"/>
      <c r="N488" s="187"/>
      <c r="O488" s="187"/>
      <c r="P488" s="187"/>
      <c r="Q488" s="187"/>
      <c r="R488" s="187"/>
      <c r="S488" s="187"/>
      <c r="T488" s="187"/>
      <c r="U488" s="187"/>
      <c r="AL488" s="7"/>
      <c r="AM488" s="7"/>
    </row>
    <row r="489" ht="15.75" customHeight="1">
      <c r="D489" s="7"/>
      <c r="F489" s="187"/>
      <c r="G489" s="187"/>
      <c r="H489" s="187"/>
      <c r="I489" s="187"/>
      <c r="J489" s="187"/>
      <c r="K489" s="187"/>
      <c r="L489" s="187"/>
      <c r="M489" s="187"/>
      <c r="N489" s="187"/>
      <c r="O489" s="187"/>
      <c r="P489" s="187"/>
      <c r="Q489" s="187"/>
      <c r="R489" s="187"/>
      <c r="S489" s="187"/>
      <c r="T489" s="187"/>
      <c r="U489" s="187"/>
      <c r="AL489" s="7"/>
      <c r="AM489" s="7"/>
    </row>
    <row r="490" ht="15.75" customHeight="1">
      <c r="D490" s="7"/>
      <c r="F490" s="187"/>
      <c r="G490" s="187"/>
      <c r="H490" s="187"/>
      <c r="I490" s="187"/>
      <c r="J490" s="187"/>
      <c r="K490" s="187"/>
      <c r="L490" s="187"/>
      <c r="M490" s="187"/>
      <c r="N490" s="187"/>
      <c r="O490" s="187"/>
      <c r="P490" s="187"/>
      <c r="Q490" s="187"/>
      <c r="R490" s="187"/>
      <c r="S490" s="187"/>
      <c r="T490" s="187"/>
      <c r="U490" s="187"/>
      <c r="AL490" s="7"/>
      <c r="AM490" s="7"/>
    </row>
    <row r="491" ht="15.75" customHeight="1">
      <c r="D491" s="7"/>
      <c r="F491" s="187"/>
      <c r="G491" s="187"/>
      <c r="H491" s="187"/>
      <c r="I491" s="187"/>
      <c r="J491" s="187"/>
      <c r="K491" s="187"/>
      <c r="L491" s="187"/>
      <c r="M491" s="187"/>
      <c r="N491" s="187"/>
      <c r="O491" s="187"/>
      <c r="P491" s="187"/>
      <c r="Q491" s="187"/>
      <c r="R491" s="187"/>
      <c r="S491" s="187"/>
      <c r="T491" s="187"/>
      <c r="U491" s="187"/>
      <c r="AL491" s="7"/>
      <c r="AM491" s="7"/>
    </row>
    <row r="492" ht="15.75" customHeight="1">
      <c r="D492" s="7"/>
      <c r="F492" s="187"/>
      <c r="G492" s="187"/>
      <c r="H492" s="187"/>
      <c r="I492" s="187"/>
      <c r="J492" s="187"/>
      <c r="K492" s="187"/>
      <c r="L492" s="187"/>
      <c r="M492" s="187"/>
      <c r="N492" s="187"/>
      <c r="O492" s="187"/>
      <c r="P492" s="187"/>
      <c r="Q492" s="187"/>
      <c r="R492" s="187"/>
      <c r="S492" s="187"/>
      <c r="T492" s="187"/>
      <c r="U492" s="187"/>
      <c r="AL492" s="7"/>
      <c r="AM492" s="7"/>
    </row>
    <row r="493" ht="15.75" customHeight="1">
      <c r="D493" s="7"/>
      <c r="F493" s="187"/>
      <c r="G493" s="187"/>
      <c r="H493" s="187"/>
      <c r="I493" s="187"/>
      <c r="J493" s="187"/>
      <c r="K493" s="187"/>
      <c r="L493" s="187"/>
      <c r="M493" s="187"/>
      <c r="N493" s="187"/>
      <c r="O493" s="187"/>
      <c r="P493" s="187"/>
      <c r="Q493" s="187"/>
      <c r="R493" s="187"/>
      <c r="S493" s="187"/>
      <c r="T493" s="187"/>
      <c r="U493" s="187"/>
      <c r="AL493" s="7"/>
      <c r="AM493" s="7"/>
    </row>
    <row r="494" ht="15.75" customHeight="1">
      <c r="D494" s="7"/>
      <c r="F494" s="187"/>
      <c r="G494" s="187"/>
      <c r="H494" s="187"/>
      <c r="I494" s="187"/>
      <c r="J494" s="187"/>
      <c r="K494" s="187"/>
      <c r="L494" s="187"/>
      <c r="M494" s="187"/>
      <c r="N494" s="187"/>
      <c r="O494" s="187"/>
      <c r="P494" s="187"/>
      <c r="Q494" s="187"/>
      <c r="R494" s="187"/>
      <c r="S494" s="187"/>
      <c r="T494" s="187"/>
      <c r="U494" s="187"/>
      <c r="AL494" s="7"/>
      <c r="AM494" s="7"/>
    </row>
    <row r="495" ht="15.75" customHeight="1">
      <c r="D495" s="7"/>
      <c r="F495" s="187"/>
      <c r="G495" s="187"/>
      <c r="H495" s="187"/>
      <c r="I495" s="187"/>
      <c r="J495" s="187"/>
      <c r="K495" s="187"/>
      <c r="L495" s="187"/>
      <c r="M495" s="187"/>
      <c r="N495" s="187"/>
      <c r="O495" s="187"/>
      <c r="P495" s="187"/>
      <c r="Q495" s="187"/>
      <c r="R495" s="187"/>
      <c r="S495" s="187"/>
      <c r="T495" s="187"/>
      <c r="U495" s="187"/>
      <c r="AL495" s="7"/>
      <c r="AM495" s="7"/>
    </row>
    <row r="496" ht="15.75" customHeight="1">
      <c r="D496" s="7"/>
      <c r="F496" s="187"/>
      <c r="G496" s="187"/>
      <c r="H496" s="187"/>
      <c r="I496" s="187"/>
      <c r="J496" s="187"/>
      <c r="K496" s="187"/>
      <c r="L496" s="187"/>
      <c r="M496" s="187"/>
      <c r="N496" s="187"/>
      <c r="O496" s="187"/>
      <c r="P496" s="187"/>
      <c r="Q496" s="187"/>
      <c r="R496" s="187"/>
      <c r="S496" s="187"/>
      <c r="T496" s="187"/>
      <c r="U496" s="187"/>
      <c r="AL496" s="7"/>
      <c r="AM496" s="7"/>
    </row>
    <row r="497" ht="15.75" customHeight="1">
      <c r="D497" s="7"/>
      <c r="F497" s="187"/>
      <c r="G497" s="187"/>
      <c r="H497" s="187"/>
      <c r="I497" s="187"/>
      <c r="J497" s="187"/>
      <c r="K497" s="187"/>
      <c r="L497" s="187"/>
      <c r="M497" s="187"/>
      <c r="N497" s="187"/>
      <c r="O497" s="187"/>
      <c r="P497" s="187"/>
      <c r="Q497" s="187"/>
      <c r="R497" s="187"/>
      <c r="S497" s="187"/>
      <c r="T497" s="187"/>
      <c r="U497" s="187"/>
      <c r="AL497" s="7"/>
      <c r="AM497" s="7"/>
    </row>
    <row r="498" ht="15.75" customHeight="1">
      <c r="D498" s="7"/>
      <c r="F498" s="187"/>
      <c r="G498" s="187"/>
      <c r="H498" s="187"/>
      <c r="I498" s="187"/>
      <c r="J498" s="187"/>
      <c r="K498" s="187"/>
      <c r="L498" s="187"/>
      <c r="M498" s="187"/>
      <c r="N498" s="187"/>
      <c r="O498" s="187"/>
      <c r="P498" s="187"/>
      <c r="Q498" s="187"/>
      <c r="R498" s="187"/>
      <c r="S498" s="187"/>
      <c r="T498" s="187"/>
      <c r="U498" s="187"/>
      <c r="AL498" s="7"/>
      <c r="AM498" s="7"/>
    </row>
    <row r="499" ht="15.75" customHeight="1">
      <c r="D499" s="7"/>
      <c r="F499" s="187"/>
      <c r="G499" s="187"/>
      <c r="H499" s="187"/>
      <c r="I499" s="187"/>
      <c r="J499" s="187"/>
      <c r="K499" s="187"/>
      <c r="L499" s="187"/>
      <c r="M499" s="187"/>
      <c r="N499" s="187"/>
      <c r="O499" s="187"/>
      <c r="P499" s="187"/>
      <c r="Q499" s="187"/>
      <c r="R499" s="187"/>
      <c r="S499" s="187"/>
      <c r="T499" s="187"/>
      <c r="U499" s="187"/>
      <c r="AL499" s="7"/>
      <c r="AM499" s="7"/>
    </row>
    <row r="500" ht="15.75" customHeight="1">
      <c r="D500" s="7"/>
      <c r="F500" s="187"/>
      <c r="G500" s="187"/>
      <c r="H500" s="187"/>
      <c r="I500" s="187"/>
      <c r="J500" s="187"/>
      <c r="K500" s="187"/>
      <c r="L500" s="187"/>
      <c r="M500" s="187"/>
      <c r="N500" s="187"/>
      <c r="O500" s="187"/>
      <c r="P500" s="187"/>
      <c r="Q500" s="187"/>
      <c r="R500" s="187"/>
      <c r="S500" s="187"/>
      <c r="T500" s="187"/>
      <c r="U500" s="187"/>
      <c r="AL500" s="7"/>
      <c r="AM500" s="7"/>
    </row>
    <row r="501" ht="15.75" customHeight="1">
      <c r="D501" s="7"/>
      <c r="F501" s="187"/>
      <c r="G501" s="187"/>
      <c r="H501" s="187"/>
      <c r="I501" s="187"/>
      <c r="J501" s="187"/>
      <c r="K501" s="187"/>
      <c r="L501" s="187"/>
      <c r="M501" s="187"/>
      <c r="N501" s="187"/>
      <c r="O501" s="187"/>
      <c r="P501" s="187"/>
      <c r="Q501" s="187"/>
      <c r="R501" s="187"/>
      <c r="S501" s="187"/>
      <c r="T501" s="187"/>
      <c r="U501" s="187"/>
      <c r="AL501" s="7"/>
      <c r="AM501" s="7"/>
    </row>
    <row r="502" ht="15.75" customHeight="1">
      <c r="D502" s="7"/>
      <c r="F502" s="187"/>
      <c r="G502" s="187"/>
      <c r="H502" s="187"/>
      <c r="I502" s="187"/>
      <c r="J502" s="187"/>
      <c r="K502" s="187"/>
      <c r="L502" s="187"/>
      <c r="M502" s="187"/>
      <c r="N502" s="187"/>
      <c r="O502" s="187"/>
      <c r="P502" s="187"/>
      <c r="Q502" s="187"/>
      <c r="R502" s="187"/>
      <c r="S502" s="187"/>
      <c r="T502" s="187"/>
      <c r="U502" s="187"/>
      <c r="AL502" s="7"/>
      <c r="AM502" s="7"/>
    </row>
    <row r="503" ht="15.75" customHeight="1">
      <c r="D503" s="7"/>
      <c r="F503" s="187"/>
      <c r="G503" s="187"/>
      <c r="H503" s="187"/>
      <c r="I503" s="187"/>
      <c r="J503" s="187"/>
      <c r="K503" s="187"/>
      <c r="L503" s="187"/>
      <c r="M503" s="187"/>
      <c r="N503" s="187"/>
      <c r="O503" s="187"/>
      <c r="P503" s="187"/>
      <c r="Q503" s="187"/>
      <c r="R503" s="187"/>
      <c r="S503" s="187"/>
      <c r="T503" s="187"/>
      <c r="U503" s="187"/>
      <c r="AL503" s="7"/>
      <c r="AM503" s="7"/>
    </row>
    <row r="504" ht="15.75" customHeight="1">
      <c r="D504" s="7"/>
      <c r="F504" s="187"/>
      <c r="G504" s="187"/>
      <c r="H504" s="187"/>
      <c r="I504" s="187"/>
      <c r="J504" s="187"/>
      <c r="K504" s="187"/>
      <c r="L504" s="187"/>
      <c r="M504" s="187"/>
      <c r="N504" s="187"/>
      <c r="O504" s="187"/>
      <c r="P504" s="187"/>
      <c r="Q504" s="187"/>
      <c r="R504" s="187"/>
      <c r="S504" s="187"/>
      <c r="T504" s="187"/>
      <c r="U504" s="187"/>
      <c r="AL504" s="7"/>
      <c r="AM504" s="7"/>
    </row>
    <row r="505" ht="15.75" customHeight="1">
      <c r="D505" s="7"/>
      <c r="F505" s="187"/>
      <c r="G505" s="187"/>
      <c r="H505" s="187"/>
      <c r="I505" s="187"/>
      <c r="J505" s="187"/>
      <c r="K505" s="187"/>
      <c r="L505" s="187"/>
      <c r="M505" s="187"/>
      <c r="N505" s="187"/>
      <c r="O505" s="187"/>
      <c r="P505" s="187"/>
      <c r="Q505" s="187"/>
      <c r="R505" s="187"/>
      <c r="S505" s="187"/>
      <c r="T505" s="187"/>
      <c r="U505" s="187"/>
      <c r="AL505" s="7"/>
      <c r="AM505" s="7"/>
    </row>
    <row r="506" ht="15.75" customHeight="1">
      <c r="D506" s="7"/>
      <c r="F506" s="187"/>
      <c r="G506" s="187"/>
      <c r="H506" s="187"/>
      <c r="I506" s="187"/>
      <c r="J506" s="187"/>
      <c r="K506" s="187"/>
      <c r="L506" s="187"/>
      <c r="M506" s="187"/>
      <c r="N506" s="187"/>
      <c r="O506" s="187"/>
      <c r="P506" s="187"/>
      <c r="Q506" s="187"/>
      <c r="R506" s="187"/>
      <c r="S506" s="187"/>
      <c r="T506" s="187"/>
      <c r="U506" s="187"/>
      <c r="AL506" s="7"/>
      <c r="AM506" s="7"/>
    </row>
    <row r="507" ht="15.75" customHeight="1">
      <c r="D507" s="7"/>
      <c r="F507" s="187"/>
      <c r="G507" s="187"/>
      <c r="H507" s="187"/>
      <c r="I507" s="187"/>
      <c r="J507" s="187"/>
      <c r="K507" s="187"/>
      <c r="L507" s="187"/>
      <c r="M507" s="187"/>
      <c r="N507" s="187"/>
      <c r="O507" s="187"/>
      <c r="P507" s="187"/>
      <c r="Q507" s="187"/>
      <c r="R507" s="187"/>
      <c r="S507" s="187"/>
      <c r="T507" s="187"/>
      <c r="U507" s="187"/>
      <c r="AL507" s="7"/>
      <c r="AM507" s="7"/>
    </row>
    <row r="508" ht="15.75" customHeight="1">
      <c r="D508" s="7"/>
      <c r="F508" s="187"/>
      <c r="G508" s="187"/>
      <c r="H508" s="187"/>
      <c r="I508" s="187"/>
      <c r="J508" s="187"/>
      <c r="K508" s="187"/>
      <c r="L508" s="187"/>
      <c r="M508" s="187"/>
      <c r="N508" s="187"/>
      <c r="O508" s="187"/>
      <c r="P508" s="187"/>
      <c r="Q508" s="187"/>
      <c r="R508" s="187"/>
      <c r="S508" s="187"/>
      <c r="T508" s="187"/>
      <c r="U508" s="187"/>
      <c r="AL508" s="7"/>
      <c r="AM508" s="7"/>
    </row>
    <row r="509" ht="15.75" customHeight="1">
      <c r="D509" s="7"/>
      <c r="F509" s="187"/>
      <c r="G509" s="187"/>
      <c r="H509" s="187"/>
      <c r="I509" s="187"/>
      <c r="J509" s="187"/>
      <c r="K509" s="187"/>
      <c r="L509" s="187"/>
      <c r="M509" s="187"/>
      <c r="N509" s="187"/>
      <c r="O509" s="187"/>
      <c r="P509" s="187"/>
      <c r="Q509" s="187"/>
      <c r="R509" s="187"/>
      <c r="S509" s="187"/>
      <c r="T509" s="187"/>
      <c r="U509" s="187"/>
      <c r="AL509" s="7"/>
      <c r="AM509" s="7"/>
    </row>
    <row r="510" ht="15.75" customHeight="1">
      <c r="D510" s="7"/>
      <c r="F510" s="187"/>
      <c r="G510" s="187"/>
      <c r="H510" s="187"/>
      <c r="I510" s="187"/>
      <c r="J510" s="187"/>
      <c r="K510" s="187"/>
      <c r="L510" s="187"/>
      <c r="M510" s="187"/>
      <c r="N510" s="187"/>
      <c r="O510" s="187"/>
      <c r="P510" s="187"/>
      <c r="Q510" s="187"/>
      <c r="R510" s="187"/>
      <c r="S510" s="187"/>
      <c r="T510" s="187"/>
      <c r="U510" s="187"/>
      <c r="AL510" s="7"/>
      <c r="AM510" s="7"/>
    </row>
    <row r="511" ht="15.75" customHeight="1">
      <c r="D511" s="7"/>
      <c r="F511" s="187"/>
      <c r="G511" s="187"/>
      <c r="H511" s="187"/>
      <c r="I511" s="187"/>
      <c r="J511" s="187"/>
      <c r="K511" s="187"/>
      <c r="L511" s="187"/>
      <c r="M511" s="187"/>
      <c r="N511" s="187"/>
      <c r="O511" s="187"/>
      <c r="P511" s="187"/>
      <c r="Q511" s="187"/>
      <c r="R511" s="187"/>
      <c r="S511" s="187"/>
      <c r="T511" s="187"/>
      <c r="U511" s="187"/>
      <c r="AL511" s="7"/>
      <c r="AM511" s="7"/>
    </row>
    <row r="512" ht="15.75" customHeight="1">
      <c r="D512" s="7"/>
      <c r="F512" s="187"/>
      <c r="G512" s="187"/>
      <c r="H512" s="187"/>
      <c r="I512" s="187"/>
      <c r="J512" s="187"/>
      <c r="K512" s="187"/>
      <c r="L512" s="187"/>
      <c r="M512" s="187"/>
      <c r="N512" s="187"/>
      <c r="O512" s="187"/>
      <c r="P512" s="187"/>
      <c r="Q512" s="187"/>
      <c r="R512" s="187"/>
      <c r="S512" s="187"/>
      <c r="T512" s="187"/>
      <c r="U512" s="187"/>
      <c r="AL512" s="7"/>
      <c r="AM512" s="7"/>
    </row>
    <row r="513" ht="15.75" customHeight="1">
      <c r="D513" s="7"/>
      <c r="F513" s="187"/>
      <c r="G513" s="187"/>
      <c r="H513" s="187"/>
      <c r="I513" s="187"/>
      <c r="J513" s="187"/>
      <c r="K513" s="187"/>
      <c r="L513" s="187"/>
      <c r="M513" s="187"/>
      <c r="N513" s="187"/>
      <c r="O513" s="187"/>
      <c r="P513" s="187"/>
      <c r="Q513" s="187"/>
      <c r="R513" s="187"/>
      <c r="S513" s="187"/>
      <c r="T513" s="187"/>
      <c r="U513" s="187"/>
      <c r="AL513" s="7"/>
      <c r="AM513" s="7"/>
    </row>
    <row r="514" ht="15.75" customHeight="1">
      <c r="D514" s="7"/>
      <c r="F514" s="187"/>
      <c r="G514" s="187"/>
      <c r="H514" s="187"/>
      <c r="I514" s="187"/>
      <c r="J514" s="187"/>
      <c r="K514" s="187"/>
      <c r="L514" s="187"/>
      <c r="M514" s="187"/>
      <c r="N514" s="187"/>
      <c r="O514" s="187"/>
      <c r="P514" s="187"/>
      <c r="Q514" s="187"/>
      <c r="R514" s="187"/>
      <c r="S514" s="187"/>
      <c r="T514" s="187"/>
      <c r="U514" s="187"/>
      <c r="AL514" s="7"/>
      <c r="AM514" s="7"/>
    </row>
    <row r="515" ht="15.75" customHeight="1">
      <c r="D515" s="7"/>
      <c r="F515" s="187"/>
      <c r="G515" s="187"/>
      <c r="H515" s="187"/>
      <c r="I515" s="187"/>
      <c r="J515" s="187"/>
      <c r="K515" s="187"/>
      <c r="L515" s="187"/>
      <c r="M515" s="187"/>
      <c r="N515" s="187"/>
      <c r="O515" s="187"/>
      <c r="P515" s="187"/>
      <c r="Q515" s="187"/>
      <c r="R515" s="187"/>
      <c r="S515" s="187"/>
      <c r="T515" s="187"/>
      <c r="U515" s="187"/>
      <c r="AL515" s="7"/>
      <c r="AM515" s="7"/>
    </row>
    <row r="516" ht="15.75" customHeight="1">
      <c r="D516" s="7"/>
      <c r="F516" s="187"/>
      <c r="G516" s="187"/>
      <c r="H516" s="187"/>
      <c r="I516" s="187"/>
      <c r="J516" s="187"/>
      <c r="K516" s="187"/>
      <c r="L516" s="187"/>
      <c r="M516" s="187"/>
      <c r="N516" s="187"/>
      <c r="O516" s="187"/>
      <c r="P516" s="187"/>
      <c r="Q516" s="187"/>
      <c r="R516" s="187"/>
      <c r="S516" s="187"/>
      <c r="T516" s="187"/>
      <c r="U516" s="187"/>
      <c r="AL516" s="7"/>
      <c r="AM516" s="7"/>
    </row>
    <row r="517" ht="15.75" customHeight="1">
      <c r="D517" s="7"/>
      <c r="F517" s="187"/>
      <c r="G517" s="187"/>
      <c r="H517" s="187"/>
      <c r="I517" s="187"/>
      <c r="J517" s="187"/>
      <c r="K517" s="187"/>
      <c r="L517" s="187"/>
      <c r="M517" s="187"/>
      <c r="N517" s="187"/>
      <c r="O517" s="187"/>
      <c r="P517" s="187"/>
      <c r="Q517" s="187"/>
      <c r="R517" s="187"/>
      <c r="S517" s="187"/>
      <c r="T517" s="187"/>
      <c r="U517" s="187"/>
      <c r="AL517" s="7"/>
      <c r="AM517" s="7"/>
    </row>
    <row r="518" ht="15.75" customHeight="1">
      <c r="D518" s="7"/>
      <c r="F518" s="187"/>
      <c r="G518" s="187"/>
      <c r="H518" s="187"/>
      <c r="I518" s="187"/>
      <c r="J518" s="187"/>
      <c r="K518" s="187"/>
      <c r="L518" s="187"/>
      <c r="M518" s="187"/>
      <c r="N518" s="187"/>
      <c r="O518" s="187"/>
      <c r="P518" s="187"/>
      <c r="Q518" s="187"/>
      <c r="R518" s="187"/>
      <c r="S518" s="187"/>
      <c r="T518" s="187"/>
      <c r="U518" s="187"/>
      <c r="AL518" s="7"/>
      <c r="AM518" s="7"/>
    </row>
    <row r="519" ht="15.75" customHeight="1">
      <c r="D519" s="7"/>
      <c r="F519" s="187"/>
      <c r="G519" s="187"/>
      <c r="H519" s="187"/>
      <c r="I519" s="187"/>
      <c r="J519" s="187"/>
      <c r="K519" s="187"/>
      <c r="L519" s="187"/>
      <c r="M519" s="187"/>
      <c r="N519" s="187"/>
      <c r="O519" s="187"/>
      <c r="P519" s="187"/>
      <c r="Q519" s="187"/>
      <c r="R519" s="187"/>
      <c r="S519" s="187"/>
      <c r="T519" s="187"/>
      <c r="U519" s="187"/>
      <c r="AL519" s="7"/>
      <c r="AM519" s="7"/>
    </row>
    <row r="520" ht="15.75" customHeight="1">
      <c r="D520" s="7"/>
      <c r="F520" s="187"/>
      <c r="G520" s="187"/>
      <c r="H520" s="187"/>
      <c r="I520" s="187"/>
      <c r="J520" s="187"/>
      <c r="K520" s="187"/>
      <c r="L520" s="187"/>
      <c r="M520" s="187"/>
      <c r="N520" s="187"/>
      <c r="O520" s="187"/>
      <c r="P520" s="187"/>
      <c r="Q520" s="187"/>
      <c r="R520" s="187"/>
      <c r="S520" s="187"/>
      <c r="T520" s="187"/>
      <c r="U520" s="187"/>
      <c r="AL520" s="7"/>
      <c r="AM520" s="7"/>
    </row>
    <row r="521" ht="15.75" customHeight="1">
      <c r="D521" s="7"/>
      <c r="F521" s="187"/>
      <c r="G521" s="187"/>
      <c r="H521" s="187"/>
      <c r="I521" s="187"/>
      <c r="J521" s="187"/>
      <c r="K521" s="187"/>
      <c r="L521" s="187"/>
      <c r="M521" s="187"/>
      <c r="N521" s="187"/>
      <c r="O521" s="187"/>
      <c r="P521" s="187"/>
      <c r="Q521" s="187"/>
      <c r="R521" s="187"/>
      <c r="S521" s="187"/>
      <c r="T521" s="187"/>
      <c r="U521" s="187"/>
      <c r="AL521" s="7"/>
      <c r="AM521" s="7"/>
    </row>
    <row r="522" ht="15.75" customHeight="1">
      <c r="D522" s="7"/>
      <c r="F522" s="187"/>
      <c r="G522" s="187"/>
      <c r="H522" s="187"/>
      <c r="I522" s="187"/>
      <c r="J522" s="187"/>
      <c r="K522" s="187"/>
      <c r="L522" s="187"/>
      <c r="M522" s="187"/>
      <c r="N522" s="187"/>
      <c r="O522" s="187"/>
      <c r="P522" s="187"/>
      <c r="Q522" s="187"/>
      <c r="R522" s="187"/>
      <c r="S522" s="187"/>
      <c r="T522" s="187"/>
      <c r="U522" s="187"/>
      <c r="AL522" s="7"/>
      <c r="AM522" s="7"/>
    </row>
    <row r="523" ht="15.75" customHeight="1">
      <c r="D523" s="7"/>
      <c r="F523" s="187"/>
      <c r="G523" s="187"/>
      <c r="H523" s="187"/>
      <c r="I523" s="187"/>
      <c r="J523" s="187"/>
      <c r="K523" s="187"/>
      <c r="L523" s="187"/>
      <c r="M523" s="187"/>
      <c r="N523" s="187"/>
      <c r="O523" s="187"/>
      <c r="P523" s="187"/>
      <c r="Q523" s="187"/>
      <c r="R523" s="187"/>
      <c r="S523" s="187"/>
      <c r="T523" s="187"/>
      <c r="U523" s="187"/>
      <c r="AL523" s="7"/>
      <c r="AM523" s="7"/>
    </row>
    <row r="524" ht="15.75" customHeight="1">
      <c r="D524" s="7"/>
      <c r="F524" s="187"/>
      <c r="G524" s="187"/>
      <c r="H524" s="187"/>
      <c r="I524" s="187"/>
      <c r="J524" s="187"/>
      <c r="K524" s="187"/>
      <c r="L524" s="187"/>
      <c r="M524" s="187"/>
      <c r="N524" s="187"/>
      <c r="O524" s="187"/>
      <c r="P524" s="187"/>
      <c r="Q524" s="187"/>
      <c r="R524" s="187"/>
      <c r="S524" s="187"/>
      <c r="T524" s="187"/>
      <c r="U524" s="187"/>
      <c r="AL524" s="7"/>
      <c r="AM524" s="7"/>
    </row>
    <row r="525" ht="15.75" customHeight="1">
      <c r="D525" s="7"/>
      <c r="F525" s="187"/>
      <c r="G525" s="187"/>
      <c r="H525" s="187"/>
      <c r="I525" s="187"/>
      <c r="J525" s="187"/>
      <c r="K525" s="187"/>
      <c r="L525" s="187"/>
      <c r="M525" s="187"/>
      <c r="N525" s="187"/>
      <c r="O525" s="187"/>
      <c r="P525" s="187"/>
      <c r="Q525" s="187"/>
      <c r="R525" s="187"/>
      <c r="S525" s="187"/>
      <c r="T525" s="187"/>
      <c r="U525" s="187"/>
      <c r="AL525" s="7"/>
      <c r="AM525" s="7"/>
    </row>
    <row r="526" ht="15.75" customHeight="1">
      <c r="D526" s="7"/>
      <c r="F526" s="187"/>
      <c r="G526" s="187"/>
      <c r="H526" s="187"/>
      <c r="I526" s="187"/>
      <c r="J526" s="187"/>
      <c r="K526" s="187"/>
      <c r="L526" s="187"/>
      <c r="M526" s="187"/>
      <c r="N526" s="187"/>
      <c r="O526" s="187"/>
      <c r="P526" s="187"/>
      <c r="Q526" s="187"/>
      <c r="R526" s="187"/>
      <c r="S526" s="187"/>
      <c r="T526" s="187"/>
      <c r="U526" s="187"/>
      <c r="AL526" s="7"/>
      <c r="AM526" s="7"/>
    </row>
    <row r="527" ht="15.75" customHeight="1">
      <c r="D527" s="7"/>
      <c r="F527" s="187"/>
      <c r="G527" s="187"/>
      <c r="H527" s="187"/>
      <c r="I527" s="187"/>
      <c r="J527" s="187"/>
      <c r="K527" s="187"/>
      <c r="L527" s="187"/>
      <c r="M527" s="187"/>
      <c r="N527" s="187"/>
      <c r="O527" s="187"/>
      <c r="P527" s="187"/>
      <c r="Q527" s="187"/>
      <c r="R527" s="187"/>
      <c r="S527" s="187"/>
      <c r="T527" s="187"/>
      <c r="U527" s="187"/>
      <c r="AL527" s="7"/>
      <c r="AM527" s="7"/>
    </row>
    <row r="528" ht="15.75" customHeight="1">
      <c r="D528" s="7"/>
      <c r="F528" s="187"/>
      <c r="G528" s="187"/>
      <c r="H528" s="187"/>
      <c r="I528" s="187"/>
      <c r="J528" s="187"/>
      <c r="K528" s="187"/>
      <c r="L528" s="187"/>
      <c r="M528" s="187"/>
      <c r="N528" s="187"/>
      <c r="O528" s="187"/>
      <c r="P528" s="187"/>
      <c r="Q528" s="187"/>
      <c r="R528" s="187"/>
      <c r="S528" s="187"/>
      <c r="T528" s="187"/>
      <c r="U528" s="187"/>
      <c r="AL528" s="7"/>
      <c r="AM528" s="7"/>
    </row>
    <row r="529" ht="15.75" customHeight="1">
      <c r="D529" s="7"/>
      <c r="F529" s="187"/>
      <c r="G529" s="187"/>
      <c r="H529" s="187"/>
      <c r="I529" s="187"/>
      <c r="J529" s="187"/>
      <c r="K529" s="187"/>
      <c r="L529" s="187"/>
      <c r="M529" s="187"/>
      <c r="N529" s="187"/>
      <c r="O529" s="187"/>
      <c r="P529" s="187"/>
      <c r="Q529" s="187"/>
      <c r="R529" s="187"/>
      <c r="S529" s="187"/>
      <c r="T529" s="187"/>
      <c r="U529" s="187"/>
      <c r="AL529" s="7"/>
      <c r="AM529" s="7"/>
    </row>
    <row r="530" ht="15.75" customHeight="1">
      <c r="D530" s="7"/>
      <c r="F530" s="187"/>
      <c r="G530" s="187"/>
      <c r="H530" s="187"/>
      <c r="I530" s="187"/>
      <c r="J530" s="187"/>
      <c r="K530" s="187"/>
      <c r="L530" s="187"/>
      <c r="M530" s="187"/>
      <c r="N530" s="187"/>
      <c r="O530" s="187"/>
      <c r="P530" s="187"/>
      <c r="Q530" s="187"/>
      <c r="R530" s="187"/>
      <c r="S530" s="187"/>
      <c r="T530" s="187"/>
      <c r="U530" s="187"/>
      <c r="AL530" s="7"/>
      <c r="AM530" s="7"/>
    </row>
    <row r="531" ht="15.75" customHeight="1">
      <c r="D531" s="7"/>
      <c r="F531" s="187"/>
      <c r="G531" s="187"/>
      <c r="H531" s="187"/>
      <c r="I531" s="187"/>
      <c r="J531" s="187"/>
      <c r="K531" s="187"/>
      <c r="L531" s="187"/>
      <c r="M531" s="187"/>
      <c r="N531" s="187"/>
      <c r="O531" s="187"/>
      <c r="P531" s="187"/>
      <c r="Q531" s="187"/>
      <c r="R531" s="187"/>
      <c r="S531" s="187"/>
      <c r="T531" s="187"/>
      <c r="U531" s="187"/>
      <c r="AL531" s="7"/>
      <c r="AM531" s="7"/>
    </row>
    <row r="532" ht="15.75" customHeight="1">
      <c r="D532" s="7"/>
      <c r="F532" s="187"/>
      <c r="G532" s="187"/>
      <c r="H532" s="187"/>
      <c r="I532" s="187"/>
      <c r="J532" s="187"/>
      <c r="K532" s="187"/>
      <c r="L532" s="187"/>
      <c r="M532" s="187"/>
      <c r="N532" s="187"/>
      <c r="O532" s="187"/>
      <c r="P532" s="187"/>
      <c r="Q532" s="187"/>
      <c r="R532" s="187"/>
      <c r="S532" s="187"/>
      <c r="T532" s="187"/>
      <c r="U532" s="187"/>
      <c r="AL532" s="7"/>
      <c r="AM532" s="7"/>
    </row>
    <row r="533" ht="15.75" customHeight="1">
      <c r="D533" s="7"/>
      <c r="F533" s="187"/>
      <c r="G533" s="187"/>
      <c r="H533" s="187"/>
      <c r="I533" s="187"/>
      <c r="J533" s="187"/>
      <c r="K533" s="187"/>
      <c r="L533" s="187"/>
      <c r="M533" s="187"/>
      <c r="N533" s="187"/>
      <c r="O533" s="187"/>
      <c r="P533" s="187"/>
      <c r="Q533" s="187"/>
      <c r="R533" s="187"/>
      <c r="S533" s="187"/>
      <c r="T533" s="187"/>
      <c r="U533" s="187"/>
      <c r="AL533" s="7"/>
      <c r="AM533" s="7"/>
    </row>
    <row r="534" ht="15.75" customHeight="1">
      <c r="D534" s="7"/>
      <c r="F534" s="187"/>
      <c r="G534" s="187"/>
      <c r="H534" s="187"/>
      <c r="I534" s="187"/>
      <c r="J534" s="187"/>
      <c r="K534" s="187"/>
      <c r="L534" s="187"/>
      <c r="M534" s="187"/>
      <c r="N534" s="187"/>
      <c r="O534" s="187"/>
      <c r="P534" s="187"/>
      <c r="Q534" s="187"/>
      <c r="R534" s="187"/>
      <c r="S534" s="187"/>
      <c r="T534" s="187"/>
      <c r="U534" s="187"/>
      <c r="AL534" s="7"/>
      <c r="AM534" s="7"/>
    </row>
    <row r="535" ht="15.75" customHeight="1">
      <c r="D535" s="7"/>
      <c r="F535" s="187"/>
      <c r="G535" s="187"/>
      <c r="H535" s="187"/>
      <c r="I535" s="187"/>
      <c r="J535" s="187"/>
      <c r="K535" s="187"/>
      <c r="L535" s="187"/>
      <c r="M535" s="187"/>
      <c r="N535" s="187"/>
      <c r="O535" s="187"/>
      <c r="P535" s="187"/>
      <c r="Q535" s="187"/>
      <c r="R535" s="187"/>
      <c r="S535" s="187"/>
      <c r="T535" s="187"/>
      <c r="U535" s="187"/>
      <c r="AL535" s="7"/>
      <c r="AM535" s="7"/>
    </row>
    <row r="536" ht="15.75" customHeight="1">
      <c r="D536" s="7"/>
      <c r="F536" s="187"/>
      <c r="G536" s="187"/>
      <c r="H536" s="187"/>
      <c r="I536" s="187"/>
      <c r="J536" s="187"/>
      <c r="K536" s="187"/>
      <c r="L536" s="187"/>
      <c r="M536" s="187"/>
      <c r="N536" s="187"/>
      <c r="O536" s="187"/>
      <c r="P536" s="187"/>
      <c r="Q536" s="187"/>
      <c r="R536" s="187"/>
      <c r="S536" s="187"/>
      <c r="T536" s="187"/>
      <c r="U536" s="187"/>
      <c r="AL536" s="7"/>
      <c r="AM536" s="7"/>
    </row>
    <row r="537" ht="15.75" customHeight="1">
      <c r="D537" s="7"/>
      <c r="F537" s="187"/>
      <c r="G537" s="187"/>
      <c r="H537" s="187"/>
      <c r="I537" s="187"/>
      <c r="J537" s="187"/>
      <c r="K537" s="187"/>
      <c r="L537" s="187"/>
      <c r="M537" s="187"/>
      <c r="N537" s="187"/>
      <c r="O537" s="187"/>
      <c r="P537" s="187"/>
      <c r="Q537" s="187"/>
      <c r="R537" s="187"/>
      <c r="S537" s="187"/>
      <c r="T537" s="187"/>
      <c r="U537" s="187"/>
      <c r="AL537" s="7"/>
      <c r="AM537" s="7"/>
    </row>
    <row r="538" ht="15.75" customHeight="1">
      <c r="D538" s="7"/>
      <c r="F538" s="187"/>
      <c r="G538" s="187"/>
      <c r="H538" s="187"/>
      <c r="I538" s="187"/>
      <c r="J538" s="187"/>
      <c r="K538" s="187"/>
      <c r="L538" s="187"/>
      <c r="M538" s="187"/>
      <c r="N538" s="187"/>
      <c r="O538" s="187"/>
      <c r="P538" s="187"/>
      <c r="Q538" s="187"/>
      <c r="R538" s="187"/>
      <c r="S538" s="187"/>
      <c r="T538" s="187"/>
      <c r="U538" s="187"/>
      <c r="AL538" s="7"/>
      <c r="AM538" s="7"/>
    </row>
    <row r="539" ht="15.75" customHeight="1">
      <c r="D539" s="7"/>
      <c r="F539" s="187"/>
      <c r="G539" s="187"/>
      <c r="H539" s="187"/>
      <c r="I539" s="187"/>
      <c r="J539" s="187"/>
      <c r="K539" s="187"/>
      <c r="L539" s="187"/>
      <c r="M539" s="187"/>
      <c r="N539" s="187"/>
      <c r="O539" s="187"/>
      <c r="P539" s="187"/>
      <c r="Q539" s="187"/>
      <c r="R539" s="187"/>
      <c r="S539" s="187"/>
      <c r="T539" s="187"/>
      <c r="U539" s="187"/>
      <c r="AL539" s="7"/>
      <c r="AM539" s="7"/>
    </row>
    <row r="540" ht="15.75" customHeight="1">
      <c r="D540" s="7"/>
      <c r="F540" s="187"/>
      <c r="G540" s="187"/>
      <c r="H540" s="187"/>
      <c r="I540" s="187"/>
      <c r="J540" s="187"/>
      <c r="K540" s="187"/>
      <c r="L540" s="187"/>
      <c r="M540" s="187"/>
      <c r="N540" s="187"/>
      <c r="O540" s="187"/>
      <c r="P540" s="187"/>
      <c r="Q540" s="187"/>
      <c r="R540" s="187"/>
      <c r="S540" s="187"/>
      <c r="T540" s="187"/>
      <c r="U540" s="187"/>
      <c r="AL540" s="7"/>
      <c r="AM540" s="7"/>
    </row>
    <row r="541" ht="15.75" customHeight="1">
      <c r="D541" s="7"/>
      <c r="F541" s="187"/>
      <c r="G541" s="187"/>
      <c r="H541" s="187"/>
      <c r="I541" s="187"/>
      <c r="J541" s="187"/>
      <c r="K541" s="187"/>
      <c r="L541" s="187"/>
      <c r="M541" s="187"/>
      <c r="N541" s="187"/>
      <c r="O541" s="187"/>
      <c r="P541" s="187"/>
      <c r="Q541" s="187"/>
      <c r="R541" s="187"/>
      <c r="S541" s="187"/>
      <c r="T541" s="187"/>
      <c r="U541" s="187"/>
      <c r="AL541" s="7"/>
      <c r="AM541" s="7"/>
    </row>
    <row r="542" ht="15.75" customHeight="1">
      <c r="D542" s="7"/>
      <c r="F542" s="187"/>
      <c r="G542" s="187"/>
      <c r="H542" s="187"/>
      <c r="I542" s="187"/>
      <c r="J542" s="187"/>
      <c r="K542" s="187"/>
      <c r="L542" s="187"/>
      <c r="M542" s="187"/>
      <c r="N542" s="187"/>
      <c r="O542" s="187"/>
      <c r="P542" s="187"/>
      <c r="Q542" s="187"/>
      <c r="R542" s="187"/>
      <c r="S542" s="187"/>
      <c r="T542" s="187"/>
      <c r="U542" s="187"/>
      <c r="AL542" s="7"/>
      <c r="AM542" s="7"/>
    </row>
    <row r="543" ht="15.75" customHeight="1">
      <c r="D543" s="7"/>
      <c r="F543" s="187"/>
      <c r="G543" s="187"/>
      <c r="H543" s="187"/>
      <c r="I543" s="187"/>
      <c r="J543" s="187"/>
      <c r="K543" s="187"/>
      <c r="L543" s="187"/>
      <c r="M543" s="187"/>
      <c r="N543" s="187"/>
      <c r="O543" s="187"/>
      <c r="P543" s="187"/>
      <c r="Q543" s="187"/>
      <c r="R543" s="187"/>
      <c r="S543" s="187"/>
      <c r="T543" s="187"/>
      <c r="U543" s="187"/>
      <c r="AL543" s="7"/>
      <c r="AM543" s="7"/>
    </row>
    <row r="544" ht="15.75" customHeight="1">
      <c r="D544" s="7"/>
      <c r="F544" s="187"/>
      <c r="G544" s="187"/>
      <c r="H544" s="187"/>
      <c r="I544" s="187"/>
      <c r="J544" s="187"/>
      <c r="K544" s="187"/>
      <c r="L544" s="187"/>
      <c r="M544" s="187"/>
      <c r="N544" s="187"/>
      <c r="O544" s="187"/>
      <c r="P544" s="187"/>
      <c r="Q544" s="187"/>
      <c r="R544" s="187"/>
      <c r="S544" s="187"/>
      <c r="T544" s="187"/>
      <c r="U544" s="187"/>
      <c r="AL544" s="7"/>
      <c r="AM544" s="7"/>
    </row>
    <row r="545" ht="15.75" customHeight="1">
      <c r="D545" s="7"/>
      <c r="F545" s="187"/>
      <c r="G545" s="187"/>
      <c r="H545" s="187"/>
      <c r="I545" s="187"/>
      <c r="J545" s="187"/>
      <c r="K545" s="187"/>
      <c r="L545" s="187"/>
      <c r="M545" s="187"/>
      <c r="N545" s="187"/>
      <c r="O545" s="187"/>
      <c r="P545" s="187"/>
      <c r="Q545" s="187"/>
      <c r="R545" s="187"/>
      <c r="S545" s="187"/>
      <c r="T545" s="187"/>
      <c r="U545" s="187"/>
      <c r="AL545" s="7"/>
      <c r="AM545" s="7"/>
    </row>
    <row r="546" ht="15.75" customHeight="1">
      <c r="D546" s="7"/>
      <c r="F546" s="187"/>
      <c r="G546" s="187"/>
      <c r="H546" s="187"/>
      <c r="I546" s="187"/>
      <c r="J546" s="187"/>
      <c r="K546" s="187"/>
      <c r="L546" s="187"/>
      <c r="M546" s="187"/>
      <c r="N546" s="187"/>
      <c r="O546" s="187"/>
      <c r="P546" s="187"/>
      <c r="Q546" s="187"/>
      <c r="R546" s="187"/>
      <c r="S546" s="187"/>
      <c r="T546" s="187"/>
      <c r="U546" s="187"/>
      <c r="AL546" s="7"/>
      <c r="AM546" s="7"/>
    </row>
    <row r="547" ht="15.75" customHeight="1">
      <c r="D547" s="7"/>
      <c r="F547" s="187"/>
      <c r="G547" s="187"/>
      <c r="H547" s="187"/>
      <c r="I547" s="187"/>
      <c r="J547" s="187"/>
      <c r="K547" s="187"/>
      <c r="L547" s="187"/>
      <c r="M547" s="187"/>
      <c r="N547" s="187"/>
      <c r="O547" s="187"/>
      <c r="P547" s="187"/>
      <c r="Q547" s="187"/>
      <c r="R547" s="187"/>
      <c r="S547" s="187"/>
      <c r="T547" s="187"/>
      <c r="U547" s="187"/>
      <c r="AL547" s="7"/>
      <c r="AM547" s="7"/>
    </row>
    <row r="548" ht="15.75" customHeight="1">
      <c r="D548" s="7"/>
      <c r="F548" s="187"/>
      <c r="G548" s="187"/>
      <c r="H548" s="187"/>
      <c r="I548" s="187"/>
      <c r="J548" s="187"/>
      <c r="K548" s="187"/>
      <c r="L548" s="187"/>
      <c r="M548" s="187"/>
      <c r="N548" s="187"/>
      <c r="O548" s="187"/>
      <c r="P548" s="187"/>
      <c r="Q548" s="187"/>
      <c r="R548" s="187"/>
      <c r="S548" s="187"/>
      <c r="T548" s="187"/>
      <c r="U548" s="187"/>
      <c r="AL548" s="7"/>
      <c r="AM548" s="7"/>
    </row>
    <row r="549" ht="15.75" customHeight="1">
      <c r="D549" s="7"/>
      <c r="F549" s="187"/>
      <c r="G549" s="187"/>
      <c r="H549" s="187"/>
      <c r="I549" s="187"/>
      <c r="J549" s="187"/>
      <c r="K549" s="187"/>
      <c r="L549" s="187"/>
      <c r="M549" s="187"/>
      <c r="N549" s="187"/>
      <c r="O549" s="187"/>
      <c r="P549" s="187"/>
      <c r="Q549" s="187"/>
      <c r="R549" s="187"/>
      <c r="S549" s="187"/>
      <c r="T549" s="187"/>
      <c r="U549" s="187"/>
      <c r="AL549" s="7"/>
      <c r="AM549" s="7"/>
    </row>
    <row r="550" ht="15.75" customHeight="1">
      <c r="D550" s="7"/>
      <c r="F550" s="187"/>
      <c r="G550" s="187"/>
      <c r="H550" s="187"/>
      <c r="I550" s="187"/>
      <c r="J550" s="187"/>
      <c r="K550" s="187"/>
      <c r="L550" s="187"/>
      <c r="M550" s="187"/>
      <c r="N550" s="187"/>
      <c r="O550" s="187"/>
      <c r="P550" s="187"/>
      <c r="Q550" s="187"/>
      <c r="R550" s="187"/>
      <c r="S550" s="187"/>
      <c r="T550" s="187"/>
      <c r="U550" s="187"/>
      <c r="AL550" s="7"/>
      <c r="AM550" s="7"/>
    </row>
    <row r="551" ht="15.75" customHeight="1">
      <c r="D551" s="7"/>
      <c r="F551" s="187"/>
      <c r="G551" s="187"/>
      <c r="H551" s="187"/>
      <c r="I551" s="187"/>
      <c r="J551" s="187"/>
      <c r="K551" s="187"/>
      <c r="L551" s="187"/>
      <c r="M551" s="187"/>
      <c r="N551" s="187"/>
      <c r="O551" s="187"/>
      <c r="P551" s="187"/>
      <c r="Q551" s="187"/>
      <c r="R551" s="187"/>
      <c r="S551" s="187"/>
      <c r="T551" s="187"/>
      <c r="U551" s="187"/>
      <c r="AL551" s="7"/>
      <c r="AM551" s="7"/>
    </row>
    <row r="552" ht="15.75" customHeight="1">
      <c r="D552" s="7"/>
      <c r="F552" s="187"/>
      <c r="G552" s="187"/>
      <c r="H552" s="187"/>
      <c r="I552" s="187"/>
      <c r="J552" s="187"/>
      <c r="K552" s="187"/>
      <c r="L552" s="187"/>
      <c r="M552" s="187"/>
      <c r="N552" s="187"/>
      <c r="O552" s="187"/>
      <c r="P552" s="187"/>
      <c r="Q552" s="187"/>
      <c r="R552" s="187"/>
      <c r="S552" s="187"/>
      <c r="T552" s="187"/>
      <c r="U552" s="187"/>
      <c r="AL552" s="7"/>
      <c r="AM552" s="7"/>
    </row>
    <row r="553" ht="15.75" customHeight="1">
      <c r="D553" s="7"/>
      <c r="F553" s="187"/>
      <c r="G553" s="187"/>
      <c r="H553" s="187"/>
      <c r="I553" s="187"/>
      <c r="J553" s="187"/>
      <c r="K553" s="187"/>
      <c r="L553" s="187"/>
      <c r="M553" s="187"/>
      <c r="N553" s="187"/>
      <c r="O553" s="187"/>
      <c r="P553" s="187"/>
      <c r="Q553" s="187"/>
      <c r="R553" s="187"/>
      <c r="S553" s="187"/>
      <c r="T553" s="187"/>
      <c r="U553" s="187"/>
      <c r="AL553" s="7"/>
      <c r="AM553" s="7"/>
    </row>
    <row r="554" ht="15.75" customHeight="1">
      <c r="D554" s="7"/>
      <c r="F554" s="187"/>
      <c r="G554" s="187"/>
      <c r="H554" s="187"/>
      <c r="I554" s="187"/>
      <c r="J554" s="187"/>
      <c r="K554" s="187"/>
      <c r="L554" s="187"/>
      <c r="M554" s="187"/>
      <c r="N554" s="187"/>
      <c r="O554" s="187"/>
      <c r="P554" s="187"/>
      <c r="Q554" s="187"/>
      <c r="R554" s="187"/>
      <c r="S554" s="187"/>
      <c r="T554" s="187"/>
      <c r="U554" s="187"/>
      <c r="AL554" s="7"/>
      <c r="AM554" s="7"/>
    </row>
    <row r="555" ht="15.75" customHeight="1">
      <c r="D555" s="7"/>
      <c r="F555" s="187"/>
      <c r="G555" s="187"/>
      <c r="H555" s="187"/>
      <c r="I555" s="187"/>
      <c r="J555" s="187"/>
      <c r="K555" s="187"/>
      <c r="L555" s="187"/>
      <c r="M555" s="187"/>
      <c r="N555" s="187"/>
      <c r="O555" s="187"/>
      <c r="P555" s="187"/>
      <c r="Q555" s="187"/>
      <c r="R555" s="187"/>
      <c r="S555" s="187"/>
      <c r="T555" s="187"/>
      <c r="U555" s="187"/>
      <c r="AL555" s="7"/>
      <c r="AM555" s="7"/>
    </row>
    <row r="556" ht="15.75" customHeight="1">
      <c r="D556" s="7"/>
      <c r="F556" s="187"/>
      <c r="G556" s="187"/>
      <c r="H556" s="187"/>
      <c r="I556" s="187"/>
      <c r="J556" s="187"/>
      <c r="K556" s="187"/>
      <c r="L556" s="187"/>
      <c r="M556" s="187"/>
      <c r="N556" s="187"/>
      <c r="O556" s="187"/>
      <c r="P556" s="187"/>
      <c r="Q556" s="187"/>
      <c r="R556" s="187"/>
      <c r="S556" s="187"/>
      <c r="T556" s="187"/>
      <c r="U556" s="187"/>
      <c r="AL556" s="7"/>
      <c r="AM556" s="7"/>
    </row>
    <row r="557" ht="15.75" customHeight="1">
      <c r="D557" s="7"/>
      <c r="F557" s="187"/>
      <c r="G557" s="187"/>
      <c r="H557" s="187"/>
      <c r="I557" s="187"/>
      <c r="J557" s="187"/>
      <c r="K557" s="187"/>
      <c r="L557" s="187"/>
      <c r="M557" s="187"/>
      <c r="N557" s="187"/>
      <c r="O557" s="187"/>
      <c r="P557" s="187"/>
      <c r="Q557" s="187"/>
      <c r="R557" s="187"/>
      <c r="S557" s="187"/>
      <c r="T557" s="187"/>
      <c r="U557" s="187"/>
      <c r="AL557" s="7"/>
      <c r="AM557" s="7"/>
    </row>
    <row r="558" ht="15.75" customHeight="1">
      <c r="D558" s="7"/>
      <c r="F558" s="187"/>
      <c r="G558" s="187"/>
      <c r="H558" s="187"/>
      <c r="I558" s="187"/>
      <c r="J558" s="187"/>
      <c r="K558" s="187"/>
      <c r="L558" s="187"/>
      <c r="M558" s="187"/>
      <c r="N558" s="187"/>
      <c r="O558" s="187"/>
      <c r="P558" s="187"/>
      <c r="Q558" s="187"/>
      <c r="R558" s="187"/>
      <c r="S558" s="187"/>
      <c r="T558" s="187"/>
      <c r="U558" s="187"/>
      <c r="AL558" s="7"/>
      <c r="AM558" s="7"/>
    </row>
    <row r="559" ht="15.75" customHeight="1">
      <c r="D559" s="7"/>
      <c r="F559" s="187"/>
      <c r="G559" s="187"/>
      <c r="H559" s="187"/>
      <c r="I559" s="187"/>
      <c r="J559" s="187"/>
      <c r="K559" s="187"/>
      <c r="L559" s="187"/>
      <c r="M559" s="187"/>
      <c r="N559" s="187"/>
      <c r="O559" s="187"/>
      <c r="P559" s="187"/>
      <c r="Q559" s="187"/>
      <c r="R559" s="187"/>
      <c r="S559" s="187"/>
      <c r="T559" s="187"/>
      <c r="U559" s="187"/>
      <c r="AL559" s="7"/>
      <c r="AM559" s="7"/>
    </row>
    <row r="560" ht="15.75" customHeight="1">
      <c r="D560" s="7"/>
      <c r="F560" s="187"/>
      <c r="G560" s="187"/>
      <c r="H560" s="187"/>
      <c r="I560" s="187"/>
      <c r="J560" s="187"/>
      <c r="K560" s="187"/>
      <c r="L560" s="187"/>
      <c r="M560" s="187"/>
      <c r="N560" s="187"/>
      <c r="O560" s="187"/>
      <c r="P560" s="187"/>
      <c r="Q560" s="187"/>
      <c r="R560" s="187"/>
      <c r="S560" s="187"/>
      <c r="T560" s="187"/>
      <c r="U560" s="187"/>
      <c r="AL560" s="7"/>
      <c r="AM560" s="7"/>
    </row>
    <row r="561" ht="15.75" customHeight="1">
      <c r="D561" s="7"/>
      <c r="F561" s="187"/>
      <c r="G561" s="187"/>
      <c r="H561" s="187"/>
      <c r="I561" s="187"/>
      <c r="J561" s="187"/>
      <c r="K561" s="187"/>
      <c r="L561" s="187"/>
      <c r="M561" s="187"/>
      <c r="N561" s="187"/>
      <c r="O561" s="187"/>
      <c r="P561" s="187"/>
      <c r="Q561" s="187"/>
      <c r="R561" s="187"/>
      <c r="S561" s="187"/>
      <c r="T561" s="187"/>
      <c r="U561" s="187"/>
      <c r="AL561" s="7"/>
      <c r="AM561" s="7"/>
    </row>
    <row r="562" ht="15.75" customHeight="1">
      <c r="D562" s="7"/>
      <c r="F562" s="187"/>
      <c r="G562" s="187"/>
      <c r="H562" s="187"/>
      <c r="I562" s="187"/>
      <c r="J562" s="187"/>
      <c r="K562" s="187"/>
      <c r="L562" s="187"/>
      <c r="M562" s="187"/>
      <c r="N562" s="187"/>
      <c r="O562" s="187"/>
      <c r="P562" s="187"/>
      <c r="Q562" s="187"/>
      <c r="R562" s="187"/>
      <c r="S562" s="187"/>
      <c r="T562" s="187"/>
      <c r="U562" s="187"/>
      <c r="AL562" s="7"/>
      <c r="AM562" s="7"/>
    </row>
    <row r="563" ht="15.75" customHeight="1">
      <c r="D563" s="7"/>
      <c r="F563" s="187"/>
      <c r="G563" s="187"/>
      <c r="H563" s="187"/>
      <c r="I563" s="187"/>
      <c r="J563" s="187"/>
      <c r="K563" s="187"/>
      <c r="L563" s="187"/>
      <c r="M563" s="187"/>
      <c r="N563" s="187"/>
      <c r="O563" s="187"/>
      <c r="P563" s="187"/>
      <c r="Q563" s="187"/>
      <c r="R563" s="187"/>
      <c r="S563" s="187"/>
      <c r="T563" s="187"/>
      <c r="U563" s="187"/>
      <c r="AL563" s="7"/>
      <c r="AM563" s="7"/>
    </row>
    <row r="564" ht="15.75" customHeight="1">
      <c r="D564" s="7"/>
      <c r="F564" s="187"/>
      <c r="G564" s="187"/>
      <c r="H564" s="187"/>
      <c r="I564" s="187"/>
      <c r="J564" s="187"/>
      <c r="K564" s="187"/>
      <c r="L564" s="187"/>
      <c r="M564" s="187"/>
      <c r="N564" s="187"/>
      <c r="O564" s="187"/>
      <c r="P564" s="187"/>
      <c r="Q564" s="187"/>
      <c r="R564" s="187"/>
      <c r="S564" s="187"/>
      <c r="T564" s="187"/>
      <c r="U564" s="187"/>
      <c r="AL564" s="7"/>
      <c r="AM564" s="7"/>
    </row>
    <row r="565" ht="15.75" customHeight="1">
      <c r="D565" s="7"/>
      <c r="F565" s="187"/>
      <c r="G565" s="187"/>
      <c r="H565" s="187"/>
      <c r="I565" s="187"/>
      <c r="J565" s="187"/>
      <c r="K565" s="187"/>
      <c r="L565" s="187"/>
      <c r="M565" s="187"/>
      <c r="N565" s="187"/>
      <c r="O565" s="187"/>
      <c r="P565" s="187"/>
      <c r="Q565" s="187"/>
      <c r="R565" s="187"/>
      <c r="S565" s="187"/>
      <c r="T565" s="187"/>
      <c r="U565" s="187"/>
      <c r="AL565" s="7"/>
      <c r="AM565" s="7"/>
    </row>
    <row r="566" ht="15.75" customHeight="1">
      <c r="D566" s="7"/>
      <c r="F566" s="187"/>
      <c r="G566" s="187"/>
      <c r="H566" s="187"/>
      <c r="I566" s="187"/>
      <c r="J566" s="187"/>
      <c r="K566" s="187"/>
      <c r="L566" s="187"/>
      <c r="M566" s="187"/>
      <c r="N566" s="187"/>
      <c r="O566" s="187"/>
      <c r="P566" s="187"/>
      <c r="Q566" s="187"/>
      <c r="R566" s="187"/>
      <c r="S566" s="187"/>
      <c r="T566" s="187"/>
      <c r="U566" s="187"/>
      <c r="AL566" s="7"/>
      <c r="AM566" s="7"/>
    </row>
    <row r="567" ht="15.75" customHeight="1">
      <c r="D567" s="7"/>
      <c r="F567" s="187"/>
      <c r="G567" s="187"/>
      <c r="H567" s="187"/>
      <c r="I567" s="187"/>
      <c r="J567" s="187"/>
      <c r="K567" s="187"/>
      <c r="L567" s="187"/>
      <c r="M567" s="187"/>
      <c r="N567" s="187"/>
      <c r="O567" s="187"/>
      <c r="P567" s="187"/>
      <c r="Q567" s="187"/>
      <c r="R567" s="187"/>
      <c r="S567" s="187"/>
      <c r="T567" s="187"/>
      <c r="U567" s="187"/>
      <c r="AL567" s="7"/>
      <c r="AM567" s="7"/>
    </row>
    <row r="568" ht="15.75" customHeight="1">
      <c r="D568" s="7"/>
      <c r="F568" s="187"/>
      <c r="G568" s="187"/>
      <c r="H568" s="187"/>
      <c r="I568" s="187"/>
      <c r="J568" s="187"/>
      <c r="K568" s="187"/>
      <c r="L568" s="187"/>
      <c r="M568" s="187"/>
      <c r="N568" s="187"/>
      <c r="O568" s="187"/>
      <c r="P568" s="187"/>
      <c r="Q568" s="187"/>
      <c r="R568" s="187"/>
      <c r="S568" s="187"/>
      <c r="T568" s="187"/>
      <c r="U568" s="187"/>
      <c r="AL568" s="7"/>
      <c r="AM568" s="7"/>
    </row>
    <row r="569" ht="15.75" customHeight="1">
      <c r="D569" s="7"/>
      <c r="F569" s="187"/>
      <c r="G569" s="187"/>
      <c r="H569" s="187"/>
      <c r="I569" s="187"/>
      <c r="J569" s="187"/>
      <c r="K569" s="187"/>
      <c r="L569" s="187"/>
      <c r="M569" s="187"/>
      <c r="N569" s="187"/>
      <c r="O569" s="187"/>
      <c r="P569" s="187"/>
      <c r="Q569" s="187"/>
      <c r="R569" s="187"/>
      <c r="S569" s="187"/>
      <c r="T569" s="187"/>
      <c r="U569" s="187"/>
      <c r="AL569" s="7"/>
      <c r="AM569" s="7"/>
    </row>
    <row r="570" ht="15.75" customHeight="1">
      <c r="D570" s="7"/>
      <c r="F570" s="187"/>
      <c r="G570" s="187"/>
      <c r="H570" s="187"/>
      <c r="I570" s="187"/>
      <c r="J570" s="187"/>
      <c r="K570" s="187"/>
      <c r="L570" s="187"/>
      <c r="M570" s="187"/>
      <c r="N570" s="187"/>
      <c r="O570" s="187"/>
      <c r="P570" s="187"/>
      <c r="Q570" s="187"/>
      <c r="R570" s="187"/>
      <c r="S570" s="187"/>
      <c r="T570" s="187"/>
      <c r="U570" s="187"/>
      <c r="AL570" s="7"/>
      <c r="AM570" s="7"/>
    </row>
    <row r="571" ht="15.75" customHeight="1">
      <c r="D571" s="7"/>
      <c r="F571" s="187"/>
      <c r="G571" s="187"/>
      <c r="H571" s="187"/>
      <c r="I571" s="187"/>
      <c r="J571" s="187"/>
      <c r="K571" s="187"/>
      <c r="L571" s="187"/>
      <c r="M571" s="187"/>
      <c r="N571" s="187"/>
      <c r="O571" s="187"/>
      <c r="P571" s="187"/>
      <c r="Q571" s="187"/>
      <c r="R571" s="187"/>
      <c r="S571" s="187"/>
      <c r="T571" s="187"/>
      <c r="U571" s="187"/>
      <c r="AL571" s="7"/>
      <c r="AM571" s="7"/>
    </row>
    <row r="572" ht="15.75" customHeight="1">
      <c r="D572" s="7"/>
      <c r="F572" s="187"/>
      <c r="G572" s="187"/>
      <c r="H572" s="187"/>
      <c r="I572" s="187"/>
      <c r="J572" s="187"/>
      <c r="K572" s="187"/>
      <c r="L572" s="187"/>
      <c r="M572" s="187"/>
      <c r="N572" s="187"/>
      <c r="O572" s="187"/>
      <c r="P572" s="187"/>
      <c r="Q572" s="187"/>
      <c r="R572" s="187"/>
      <c r="S572" s="187"/>
      <c r="T572" s="187"/>
      <c r="U572" s="187"/>
      <c r="AL572" s="7"/>
      <c r="AM572" s="7"/>
    </row>
    <row r="573" ht="15.75" customHeight="1">
      <c r="D573" s="7"/>
      <c r="F573" s="187"/>
      <c r="G573" s="187"/>
      <c r="H573" s="187"/>
      <c r="I573" s="187"/>
      <c r="J573" s="187"/>
      <c r="K573" s="187"/>
      <c r="L573" s="187"/>
      <c r="M573" s="187"/>
      <c r="N573" s="187"/>
      <c r="O573" s="187"/>
      <c r="P573" s="187"/>
      <c r="Q573" s="187"/>
      <c r="R573" s="187"/>
      <c r="S573" s="187"/>
      <c r="T573" s="187"/>
      <c r="U573" s="187"/>
      <c r="AL573" s="7"/>
      <c r="AM573" s="7"/>
    </row>
    <row r="574" ht="15.75" customHeight="1">
      <c r="D574" s="7"/>
      <c r="F574" s="187"/>
      <c r="G574" s="187"/>
      <c r="H574" s="187"/>
      <c r="I574" s="187"/>
      <c r="J574" s="187"/>
      <c r="K574" s="187"/>
      <c r="L574" s="187"/>
      <c r="M574" s="187"/>
      <c r="N574" s="187"/>
      <c r="O574" s="187"/>
      <c r="P574" s="187"/>
      <c r="Q574" s="187"/>
      <c r="R574" s="187"/>
      <c r="S574" s="187"/>
      <c r="T574" s="187"/>
      <c r="U574" s="187"/>
      <c r="AL574" s="7"/>
      <c r="AM574" s="7"/>
    </row>
    <row r="575" ht="15.75" customHeight="1">
      <c r="D575" s="7"/>
      <c r="F575" s="187"/>
      <c r="G575" s="187"/>
      <c r="H575" s="187"/>
      <c r="I575" s="187"/>
      <c r="J575" s="187"/>
      <c r="K575" s="187"/>
      <c r="L575" s="187"/>
      <c r="M575" s="187"/>
      <c r="N575" s="187"/>
      <c r="O575" s="187"/>
      <c r="P575" s="187"/>
      <c r="Q575" s="187"/>
      <c r="R575" s="187"/>
      <c r="S575" s="187"/>
      <c r="T575" s="187"/>
      <c r="U575" s="187"/>
      <c r="AL575" s="7"/>
      <c r="AM575" s="7"/>
    </row>
    <row r="576" ht="15.75" customHeight="1">
      <c r="D576" s="7"/>
      <c r="F576" s="187"/>
      <c r="G576" s="187"/>
      <c r="H576" s="187"/>
      <c r="I576" s="187"/>
      <c r="J576" s="187"/>
      <c r="K576" s="187"/>
      <c r="L576" s="187"/>
      <c r="M576" s="187"/>
      <c r="N576" s="187"/>
      <c r="O576" s="187"/>
      <c r="P576" s="187"/>
      <c r="Q576" s="187"/>
      <c r="R576" s="187"/>
      <c r="S576" s="187"/>
      <c r="T576" s="187"/>
      <c r="U576" s="187"/>
      <c r="AL576" s="7"/>
      <c r="AM576" s="7"/>
    </row>
    <row r="577" ht="15.75" customHeight="1">
      <c r="D577" s="7"/>
      <c r="F577" s="187"/>
      <c r="G577" s="187"/>
      <c r="H577" s="187"/>
      <c r="I577" s="187"/>
      <c r="J577" s="187"/>
      <c r="K577" s="187"/>
      <c r="L577" s="187"/>
      <c r="M577" s="187"/>
      <c r="N577" s="187"/>
      <c r="O577" s="187"/>
      <c r="P577" s="187"/>
      <c r="Q577" s="187"/>
      <c r="R577" s="187"/>
      <c r="S577" s="187"/>
      <c r="T577" s="187"/>
      <c r="U577" s="187"/>
      <c r="AL577" s="7"/>
      <c r="AM577" s="7"/>
    </row>
    <row r="578" ht="15.75" customHeight="1">
      <c r="D578" s="7"/>
      <c r="F578" s="187"/>
      <c r="G578" s="187"/>
      <c r="H578" s="187"/>
      <c r="I578" s="187"/>
      <c r="J578" s="187"/>
      <c r="K578" s="187"/>
      <c r="L578" s="187"/>
      <c r="M578" s="187"/>
      <c r="N578" s="187"/>
      <c r="O578" s="187"/>
      <c r="P578" s="187"/>
      <c r="Q578" s="187"/>
      <c r="R578" s="187"/>
      <c r="S578" s="187"/>
      <c r="T578" s="187"/>
      <c r="U578" s="187"/>
      <c r="AL578" s="7"/>
      <c r="AM578" s="7"/>
    </row>
    <row r="579" ht="15.75" customHeight="1">
      <c r="D579" s="7"/>
      <c r="F579" s="187"/>
      <c r="G579" s="187"/>
      <c r="H579" s="187"/>
      <c r="I579" s="187"/>
      <c r="J579" s="187"/>
      <c r="K579" s="187"/>
      <c r="L579" s="187"/>
      <c r="M579" s="187"/>
      <c r="N579" s="187"/>
      <c r="O579" s="187"/>
      <c r="P579" s="187"/>
      <c r="Q579" s="187"/>
      <c r="R579" s="187"/>
      <c r="S579" s="187"/>
      <c r="T579" s="187"/>
      <c r="U579" s="187"/>
      <c r="AL579" s="7"/>
      <c r="AM579" s="7"/>
    </row>
    <row r="580" ht="15.75" customHeight="1">
      <c r="D580" s="7"/>
      <c r="F580" s="187"/>
      <c r="G580" s="187"/>
      <c r="H580" s="187"/>
      <c r="I580" s="187"/>
      <c r="J580" s="187"/>
      <c r="K580" s="187"/>
      <c r="L580" s="187"/>
      <c r="M580" s="187"/>
      <c r="N580" s="187"/>
      <c r="O580" s="187"/>
      <c r="P580" s="187"/>
      <c r="Q580" s="187"/>
      <c r="R580" s="187"/>
      <c r="S580" s="187"/>
      <c r="T580" s="187"/>
      <c r="U580" s="187"/>
      <c r="AL580" s="7"/>
      <c r="AM580" s="7"/>
    </row>
    <row r="581" ht="15.75" customHeight="1">
      <c r="D581" s="7"/>
      <c r="F581" s="187"/>
      <c r="G581" s="187"/>
      <c r="H581" s="187"/>
      <c r="I581" s="187"/>
      <c r="J581" s="187"/>
      <c r="K581" s="187"/>
      <c r="L581" s="187"/>
      <c r="M581" s="187"/>
      <c r="N581" s="187"/>
      <c r="O581" s="187"/>
      <c r="P581" s="187"/>
      <c r="Q581" s="187"/>
      <c r="R581" s="187"/>
      <c r="S581" s="187"/>
      <c r="T581" s="187"/>
      <c r="U581" s="187"/>
      <c r="AL581" s="7"/>
      <c r="AM581" s="7"/>
    </row>
    <row r="582" ht="15.75" customHeight="1">
      <c r="D582" s="7"/>
      <c r="F582" s="187"/>
      <c r="G582" s="187"/>
      <c r="H582" s="187"/>
      <c r="I582" s="187"/>
      <c r="J582" s="187"/>
      <c r="K582" s="187"/>
      <c r="L582" s="187"/>
      <c r="M582" s="187"/>
      <c r="N582" s="187"/>
      <c r="O582" s="187"/>
      <c r="P582" s="187"/>
      <c r="Q582" s="187"/>
      <c r="R582" s="187"/>
      <c r="S582" s="187"/>
      <c r="T582" s="187"/>
      <c r="U582" s="187"/>
      <c r="AL582" s="7"/>
      <c r="AM582" s="7"/>
    </row>
    <row r="583" ht="15.75" customHeight="1">
      <c r="D583" s="7"/>
      <c r="F583" s="187"/>
      <c r="G583" s="187"/>
      <c r="H583" s="187"/>
      <c r="I583" s="187"/>
      <c r="J583" s="187"/>
      <c r="K583" s="187"/>
      <c r="L583" s="187"/>
      <c r="M583" s="187"/>
      <c r="N583" s="187"/>
      <c r="O583" s="187"/>
      <c r="P583" s="187"/>
      <c r="Q583" s="187"/>
      <c r="R583" s="187"/>
      <c r="S583" s="187"/>
      <c r="T583" s="187"/>
      <c r="U583" s="187"/>
      <c r="AL583" s="7"/>
      <c r="AM583" s="7"/>
    </row>
    <row r="584" ht="15.75" customHeight="1">
      <c r="D584" s="7"/>
      <c r="F584" s="187"/>
      <c r="G584" s="187"/>
      <c r="H584" s="187"/>
      <c r="I584" s="187"/>
      <c r="J584" s="187"/>
      <c r="K584" s="187"/>
      <c r="L584" s="187"/>
      <c r="M584" s="187"/>
      <c r="N584" s="187"/>
      <c r="O584" s="187"/>
      <c r="P584" s="187"/>
      <c r="Q584" s="187"/>
      <c r="R584" s="187"/>
      <c r="S584" s="187"/>
      <c r="T584" s="187"/>
      <c r="U584" s="187"/>
      <c r="AL584" s="7"/>
      <c r="AM584" s="7"/>
    </row>
    <row r="585" ht="15.75" customHeight="1">
      <c r="D585" s="7"/>
      <c r="F585" s="187"/>
      <c r="G585" s="187"/>
      <c r="H585" s="187"/>
      <c r="I585" s="187"/>
      <c r="J585" s="187"/>
      <c r="K585" s="187"/>
      <c r="L585" s="187"/>
      <c r="M585" s="187"/>
      <c r="N585" s="187"/>
      <c r="O585" s="187"/>
      <c r="P585" s="187"/>
      <c r="Q585" s="187"/>
      <c r="R585" s="187"/>
      <c r="S585" s="187"/>
      <c r="T585" s="187"/>
      <c r="U585" s="187"/>
      <c r="AL585" s="7"/>
      <c r="AM585" s="7"/>
    </row>
    <row r="586" ht="15.75" customHeight="1">
      <c r="D586" s="7"/>
      <c r="F586" s="187"/>
      <c r="G586" s="187"/>
      <c r="H586" s="187"/>
      <c r="I586" s="187"/>
      <c r="J586" s="187"/>
      <c r="K586" s="187"/>
      <c r="L586" s="187"/>
      <c r="M586" s="187"/>
      <c r="N586" s="187"/>
      <c r="O586" s="187"/>
      <c r="P586" s="187"/>
      <c r="Q586" s="187"/>
      <c r="R586" s="187"/>
      <c r="S586" s="187"/>
      <c r="T586" s="187"/>
      <c r="U586" s="187"/>
      <c r="AL586" s="7"/>
      <c r="AM586" s="7"/>
    </row>
    <row r="587" ht="15.75" customHeight="1">
      <c r="D587" s="7"/>
      <c r="F587" s="187"/>
      <c r="G587" s="187"/>
      <c r="H587" s="187"/>
      <c r="I587" s="187"/>
      <c r="J587" s="187"/>
      <c r="K587" s="187"/>
      <c r="L587" s="187"/>
      <c r="M587" s="187"/>
      <c r="N587" s="187"/>
      <c r="O587" s="187"/>
      <c r="P587" s="187"/>
      <c r="Q587" s="187"/>
      <c r="R587" s="187"/>
      <c r="S587" s="187"/>
      <c r="T587" s="187"/>
      <c r="U587" s="187"/>
      <c r="AL587" s="7"/>
      <c r="AM587" s="7"/>
    </row>
    <row r="588" ht="15.75" customHeight="1">
      <c r="D588" s="7"/>
      <c r="F588" s="187"/>
      <c r="G588" s="187"/>
      <c r="H588" s="187"/>
      <c r="I588" s="187"/>
      <c r="J588" s="187"/>
      <c r="K588" s="187"/>
      <c r="L588" s="187"/>
      <c r="M588" s="187"/>
      <c r="N588" s="187"/>
      <c r="O588" s="187"/>
      <c r="P588" s="187"/>
      <c r="Q588" s="187"/>
      <c r="R588" s="187"/>
      <c r="S588" s="187"/>
      <c r="T588" s="187"/>
      <c r="U588" s="187"/>
      <c r="AL588" s="7"/>
      <c r="AM588" s="7"/>
    </row>
    <row r="589" ht="15.75" customHeight="1">
      <c r="D589" s="7"/>
      <c r="F589" s="187"/>
      <c r="G589" s="187"/>
      <c r="H589" s="187"/>
      <c r="I589" s="187"/>
      <c r="J589" s="187"/>
      <c r="K589" s="187"/>
      <c r="L589" s="187"/>
      <c r="M589" s="187"/>
      <c r="N589" s="187"/>
      <c r="O589" s="187"/>
      <c r="P589" s="187"/>
      <c r="Q589" s="187"/>
      <c r="R589" s="187"/>
      <c r="S589" s="187"/>
      <c r="T589" s="187"/>
      <c r="U589" s="187"/>
      <c r="AL589" s="7"/>
      <c r="AM589" s="7"/>
    </row>
    <row r="590" ht="15.75" customHeight="1">
      <c r="D590" s="7"/>
      <c r="F590" s="187"/>
      <c r="G590" s="187"/>
      <c r="H590" s="187"/>
      <c r="I590" s="187"/>
      <c r="J590" s="187"/>
      <c r="K590" s="187"/>
      <c r="L590" s="187"/>
      <c r="M590" s="187"/>
      <c r="N590" s="187"/>
      <c r="O590" s="187"/>
      <c r="P590" s="187"/>
      <c r="Q590" s="187"/>
      <c r="R590" s="187"/>
      <c r="S590" s="187"/>
      <c r="T590" s="187"/>
      <c r="U590" s="187"/>
      <c r="AL590" s="7"/>
      <c r="AM590" s="7"/>
    </row>
    <row r="591" ht="15.75" customHeight="1">
      <c r="D591" s="7"/>
      <c r="F591" s="187"/>
      <c r="G591" s="187"/>
      <c r="H591" s="187"/>
      <c r="I591" s="187"/>
      <c r="J591" s="187"/>
      <c r="K591" s="187"/>
      <c r="L591" s="187"/>
      <c r="M591" s="187"/>
      <c r="N591" s="187"/>
      <c r="O591" s="187"/>
      <c r="P591" s="187"/>
      <c r="Q591" s="187"/>
      <c r="R591" s="187"/>
      <c r="S591" s="187"/>
      <c r="T591" s="187"/>
      <c r="U591" s="187"/>
      <c r="AL591" s="7"/>
      <c r="AM591" s="7"/>
    </row>
    <row r="592" ht="15.75" customHeight="1">
      <c r="D592" s="7"/>
      <c r="F592" s="187"/>
      <c r="G592" s="187"/>
      <c r="H592" s="187"/>
      <c r="I592" s="187"/>
      <c r="J592" s="187"/>
      <c r="K592" s="187"/>
      <c r="L592" s="187"/>
      <c r="M592" s="187"/>
      <c r="N592" s="187"/>
      <c r="O592" s="187"/>
      <c r="P592" s="187"/>
      <c r="Q592" s="187"/>
      <c r="R592" s="187"/>
      <c r="S592" s="187"/>
      <c r="T592" s="187"/>
      <c r="U592" s="187"/>
      <c r="AL592" s="7"/>
      <c r="AM592" s="7"/>
    </row>
    <row r="593" ht="15.75" customHeight="1">
      <c r="D593" s="7"/>
      <c r="F593" s="187"/>
      <c r="G593" s="187"/>
      <c r="H593" s="187"/>
      <c r="I593" s="187"/>
      <c r="J593" s="187"/>
      <c r="K593" s="187"/>
      <c r="L593" s="187"/>
      <c r="M593" s="187"/>
      <c r="N593" s="187"/>
      <c r="O593" s="187"/>
      <c r="P593" s="187"/>
      <c r="Q593" s="187"/>
      <c r="R593" s="187"/>
      <c r="S593" s="187"/>
      <c r="T593" s="187"/>
      <c r="U593" s="187"/>
      <c r="AL593" s="7"/>
      <c r="AM593" s="7"/>
    </row>
    <row r="594" ht="15.75" customHeight="1">
      <c r="D594" s="7"/>
      <c r="F594" s="187"/>
      <c r="G594" s="187"/>
      <c r="H594" s="187"/>
      <c r="I594" s="187"/>
      <c r="J594" s="187"/>
      <c r="K594" s="187"/>
      <c r="L594" s="187"/>
      <c r="M594" s="187"/>
      <c r="N594" s="187"/>
      <c r="O594" s="187"/>
      <c r="P594" s="187"/>
      <c r="Q594" s="187"/>
      <c r="R594" s="187"/>
      <c r="S594" s="187"/>
      <c r="T594" s="187"/>
      <c r="U594" s="187"/>
      <c r="AL594" s="7"/>
      <c r="AM594" s="7"/>
    </row>
    <row r="595" ht="15.75" customHeight="1">
      <c r="D595" s="7"/>
      <c r="F595" s="187"/>
      <c r="G595" s="187"/>
      <c r="H595" s="187"/>
      <c r="I595" s="187"/>
      <c r="J595" s="187"/>
      <c r="K595" s="187"/>
      <c r="L595" s="187"/>
      <c r="M595" s="187"/>
      <c r="N595" s="187"/>
      <c r="O595" s="187"/>
      <c r="P595" s="187"/>
      <c r="Q595" s="187"/>
      <c r="R595" s="187"/>
      <c r="S595" s="187"/>
      <c r="T595" s="187"/>
      <c r="U595" s="187"/>
      <c r="AL595" s="7"/>
      <c r="AM595" s="7"/>
    </row>
    <row r="596" ht="15.75" customHeight="1">
      <c r="D596" s="7"/>
      <c r="F596" s="187"/>
      <c r="G596" s="187"/>
      <c r="H596" s="187"/>
      <c r="I596" s="187"/>
      <c r="J596" s="187"/>
      <c r="K596" s="187"/>
      <c r="L596" s="187"/>
      <c r="M596" s="187"/>
      <c r="N596" s="187"/>
      <c r="O596" s="187"/>
      <c r="P596" s="187"/>
      <c r="Q596" s="187"/>
      <c r="R596" s="187"/>
      <c r="S596" s="187"/>
      <c r="T596" s="187"/>
      <c r="U596" s="187"/>
      <c r="AL596" s="7"/>
      <c r="AM596" s="7"/>
    </row>
    <row r="597" ht="15.75" customHeight="1">
      <c r="D597" s="7"/>
      <c r="F597" s="187"/>
      <c r="G597" s="187"/>
      <c r="H597" s="187"/>
      <c r="I597" s="187"/>
      <c r="J597" s="187"/>
      <c r="K597" s="187"/>
      <c r="L597" s="187"/>
      <c r="M597" s="187"/>
      <c r="N597" s="187"/>
      <c r="O597" s="187"/>
      <c r="P597" s="187"/>
      <c r="Q597" s="187"/>
      <c r="R597" s="187"/>
      <c r="S597" s="187"/>
      <c r="T597" s="187"/>
      <c r="U597" s="187"/>
      <c r="AL597" s="7"/>
      <c r="AM597" s="7"/>
    </row>
    <row r="598" ht="15.75" customHeight="1">
      <c r="D598" s="7"/>
      <c r="F598" s="187"/>
      <c r="G598" s="187"/>
      <c r="H598" s="187"/>
      <c r="I598" s="187"/>
      <c r="J598" s="187"/>
      <c r="K598" s="187"/>
      <c r="L598" s="187"/>
      <c r="M598" s="187"/>
      <c r="N598" s="187"/>
      <c r="O598" s="187"/>
      <c r="P598" s="187"/>
      <c r="Q598" s="187"/>
      <c r="R598" s="187"/>
      <c r="S598" s="187"/>
      <c r="T598" s="187"/>
      <c r="U598" s="187"/>
      <c r="AL598" s="7"/>
      <c r="AM598" s="7"/>
    </row>
    <row r="599" ht="15.75" customHeight="1">
      <c r="D599" s="7"/>
      <c r="F599" s="187"/>
      <c r="G599" s="187"/>
      <c r="H599" s="187"/>
      <c r="I599" s="187"/>
      <c r="J599" s="187"/>
      <c r="K599" s="187"/>
      <c r="L599" s="187"/>
      <c r="M599" s="187"/>
      <c r="N599" s="187"/>
      <c r="O599" s="187"/>
      <c r="P599" s="187"/>
      <c r="Q599" s="187"/>
      <c r="R599" s="187"/>
      <c r="S599" s="187"/>
      <c r="T599" s="187"/>
      <c r="U599" s="187"/>
      <c r="AL599" s="7"/>
      <c r="AM599" s="7"/>
    </row>
    <row r="600" ht="15.75" customHeight="1">
      <c r="D600" s="7"/>
      <c r="F600" s="187"/>
      <c r="G600" s="187"/>
      <c r="H600" s="187"/>
      <c r="I600" s="187"/>
      <c r="J600" s="187"/>
      <c r="K600" s="187"/>
      <c r="L600" s="187"/>
      <c r="M600" s="187"/>
      <c r="N600" s="187"/>
      <c r="O600" s="187"/>
      <c r="P600" s="187"/>
      <c r="Q600" s="187"/>
      <c r="R600" s="187"/>
      <c r="S600" s="187"/>
      <c r="T600" s="187"/>
      <c r="U600" s="187"/>
      <c r="AL600" s="7"/>
      <c r="AM600" s="7"/>
    </row>
    <row r="601" ht="15.75" customHeight="1">
      <c r="D601" s="7"/>
      <c r="F601" s="187"/>
      <c r="G601" s="187"/>
      <c r="H601" s="187"/>
      <c r="I601" s="187"/>
      <c r="J601" s="187"/>
      <c r="K601" s="187"/>
      <c r="L601" s="187"/>
      <c r="M601" s="187"/>
      <c r="N601" s="187"/>
      <c r="O601" s="187"/>
      <c r="P601" s="187"/>
      <c r="Q601" s="187"/>
      <c r="R601" s="187"/>
      <c r="S601" s="187"/>
      <c r="T601" s="187"/>
      <c r="U601" s="187"/>
      <c r="AL601" s="7"/>
      <c r="AM601" s="7"/>
    </row>
    <row r="602" ht="15.75" customHeight="1">
      <c r="D602" s="7"/>
      <c r="F602" s="187"/>
      <c r="G602" s="187"/>
      <c r="H602" s="187"/>
      <c r="I602" s="187"/>
      <c r="J602" s="187"/>
      <c r="K602" s="187"/>
      <c r="L602" s="187"/>
      <c r="M602" s="187"/>
      <c r="N602" s="187"/>
      <c r="O602" s="187"/>
      <c r="P602" s="187"/>
      <c r="Q602" s="187"/>
      <c r="R602" s="187"/>
      <c r="S602" s="187"/>
      <c r="T602" s="187"/>
      <c r="U602" s="187"/>
      <c r="AL602" s="7"/>
      <c r="AM602" s="7"/>
    </row>
    <row r="603" ht="15.75" customHeight="1">
      <c r="D603" s="7"/>
      <c r="F603" s="187"/>
      <c r="G603" s="187"/>
      <c r="H603" s="187"/>
      <c r="I603" s="187"/>
      <c r="J603" s="187"/>
      <c r="K603" s="187"/>
      <c r="L603" s="187"/>
      <c r="M603" s="187"/>
      <c r="N603" s="187"/>
      <c r="O603" s="187"/>
      <c r="P603" s="187"/>
      <c r="Q603" s="187"/>
      <c r="R603" s="187"/>
      <c r="S603" s="187"/>
      <c r="T603" s="187"/>
      <c r="U603" s="187"/>
      <c r="AL603" s="7"/>
      <c r="AM603" s="7"/>
    </row>
    <row r="604" ht="15.75" customHeight="1">
      <c r="D604" s="7"/>
      <c r="F604" s="187"/>
      <c r="G604" s="187"/>
      <c r="H604" s="187"/>
      <c r="I604" s="187"/>
      <c r="J604" s="187"/>
      <c r="K604" s="187"/>
      <c r="L604" s="187"/>
      <c r="M604" s="187"/>
      <c r="N604" s="187"/>
      <c r="O604" s="187"/>
      <c r="P604" s="187"/>
      <c r="Q604" s="187"/>
      <c r="R604" s="187"/>
      <c r="S604" s="187"/>
      <c r="T604" s="187"/>
      <c r="U604" s="187"/>
      <c r="AL604" s="7"/>
      <c r="AM604" s="7"/>
    </row>
    <row r="605" ht="15.75" customHeight="1">
      <c r="D605" s="7"/>
      <c r="F605" s="187"/>
      <c r="G605" s="187"/>
      <c r="H605" s="187"/>
      <c r="I605" s="187"/>
      <c r="J605" s="187"/>
      <c r="K605" s="187"/>
      <c r="L605" s="187"/>
      <c r="M605" s="187"/>
      <c r="N605" s="187"/>
      <c r="O605" s="187"/>
      <c r="P605" s="187"/>
      <c r="Q605" s="187"/>
      <c r="R605" s="187"/>
      <c r="S605" s="187"/>
      <c r="T605" s="187"/>
      <c r="U605" s="187"/>
      <c r="AL605" s="7"/>
      <c r="AM605" s="7"/>
    </row>
    <row r="606" ht="15.75" customHeight="1">
      <c r="D606" s="7"/>
      <c r="F606" s="187"/>
      <c r="G606" s="187"/>
      <c r="H606" s="187"/>
      <c r="I606" s="187"/>
      <c r="J606" s="187"/>
      <c r="K606" s="187"/>
      <c r="L606" s="187"/>
      <c r="M606" s="187"/>
      <c r="N606" s="187"/>
      <c r="O606" s="187"/>
      <c r="P606" s="187"/>
      <c r="Q606" s="187"/>
      <c r="R606" s="187"/>
      <c r="S606" s="187"/>
      <c r="T606" s="187"/>
      <c r="U606" s="187"/>
      <c r="AL606" s="7"/>
      <c r="AM606" s="7"/>
    </row>
    <row r="607" ht="15.75" customHeight="1">
      <c r="D607" s="7"/>
      <c r="F607" s="187"/>
      <c r="G607" s="187"/>
      <c r="H607" s="187"/>
      <c r="I607" s="187"/>
      <c r="J607" s="187"/>
      <c r="K607" s="187"/>
      <c r="L607" s="187"/>
      <c r="M607" s="187"/>
      <c r="N607" s="187"/>
      <c r="O607" s="187"/>
      <c r="P607" s="187"/>
      <c r="Q607" s="187"/>
      <c r="R607" s="187"/>
      <c r="S607" s="187"/>
      <c r="T607" s="187"/>
      <c r="U607" s="187"/>
      <c r="AL607" s="7"/>
      <c r="AM607" s="7"/>
    </row>
    <row r="608" ht="15.75" customHeight="1">
      <c r="D608" s="7"/>
      <c r="F608" s="187"/>
      <c r="G608" s="187"/>
      <c r="H608" s="187"/>
      <c r="I608" s="187"/>
      <c r="J608" s="187"/>
      <c r="K608" s="187"/>
      <c r="L608" s="187"/>
      <c r="M608" s="187"/>
      <c r="N608" s="187"/>
      <c r="O608" s="187"/>
      <c r="P608" s="187"/>
      <c r="Q608" s="187"/>
      <c r="R608" s="187"/>
      <c r="S608" s="187"/>
      <c r="T608" s="187"/>
      <c r="U608" s="187"/>
      <c r="AL608" s="7"/>
      <c r="AM608" s="7"/>
    </row>
    <row r="609" ht="15.75" customHeight="1">
      <c r="D609" s="7"/>
      <c r="F609" s="187"/>
      <c r="G609" s="187"/>
      <c r="H609" s="187"/>
      <c r="I609" s="187"/>
      <c r="J609" s="187"/>
      <c r="K609" s="187"/>
      <c r="L609" s="187"/>
      <c r="M609" s="187"/>
      <c r="N609" s="187"/>
      <c r="O609" s="187"/>
      <c r="P609" s="187"/>
      <c r="Q609" s="187"/>
      <c r="R609" s="187"/>
      <c r="S609" s="187"/>
      <c r="T609" s="187"/>
      <c r="U609" s="187"/>
      <c r="AL609" s="7"/>
      <c r="AM609" s="7"/>
    </row>
    <row r="610" ht="15.75" customHeight="1">
      <c r="D610" s="7"/>
      <c r="F610" s="187"/>
      <c r="G610" s="187"/>
      <c r="H610" s="187"/>
      <c r="I610" s="187"/>
      <c r="J610" s="187"/>
      <c r="K610" s="187"/>
      <c r="L610" s="187"/>
      <c r="M610" s="187"/>
      <c r="N610" s="187"/>
      <c r="O610" s="187"/>
      <c r="P610" s="187"/>
      <c r="Q610" s="187"/>
      <c r="R610" s="187"/>
      <c r="S610" s="187"/>
      <c r="T610" s="187"/>
      <c r="U610" s="187"/>
      <c r="AL610" s="7"/>
      <c r="AM610" s="7"/>
    </row>
    <row r="611" ht="15.75" customHeight="1">
      <c r="D611" s="7"/>
      <c r="F611" s="187"/>
      <c r="G611" s="187"/>
      <c r="H611" s="187"/>
      <c r="I611" s="187"/>
      <c r="J611" s="187"/>
      <c r="K611" s="187"/>
      <c r="L611" s="187"/>
      <c r="M611" s="187"/>
      <c r="N611" s="187"/>
      <c r="O611" s="187"/>
      <c r="P611" s="187"/>
      <c r="Q611" s="187"/>
      <c r="R611" s="187"/>
      <c r="S611" s="187"/>
      <c r="T611" s="187"/>
      <c r="U611" s="187"/>
      <c r="AL611" s="7"/>
      <c r="AM611" s="7"/>
    </row>
    <row r="612" ht="15.75" customHeight="1">
      <c r="D612" s="7"/>
      <c r="F612" s="187"/>
      <c r="G612" s="187"/>
      <c r="H612" s="187"/>
      <c r="I612" s="187"/>
      <c r="J612" s="187"/>
      <c r="K612" s="187"/>
      <c r="L612" s="187"/>
      <c r="M612" s="187"/>
      <c r="N612" s="187"/>
      <c r="O612" s="187"/>
      <c r="P612" s="187"/>
      <c r="Q612" s="187"/>
      <c r="R612" s="187"/>
      <c r="S612" s="187"/>
      <c r="T612" s="187"/>
      <c r="U612" s="187"/>
      <c r="AL612" s="7"/>
      <c r="AM612" s="7"/>
    </row>
    <row r="613" ht="15.75" customHeight="1">
      <c r="D613" s="7"/>
      <c r="F613" s="187"/>
      <c r="G613" s="187"/>
      <c r="H613" s="187"/>
      <c r="I613" s="187"/>
      <c r="J613" s="187"/>
      <c r="K613" s="187"/>
      <c r="L613" s="187"/>
      <c r="M613" s="187"/>
      <c r="N613" s="187"/>
      <c r="O613" s="187"/>
      <c r="P613" s="187"/>
      <c r="Q613" s="187"/>
      <c r="R613" s="187"/>
      <c r="S613" s="187"/>
      <c r="T613" s="187"/>
      <c r="U613" s="187"/>
      <c r="AL613" s="7"/>
      <c r="AM613" s="7"/>
    </row>
    <row r="614" ht="15.75" customHeight="1">
      <c r="D614" s="7"/>
      <c r="F614" s="187"/>
      <c r="G614" s="187"/>
      <c r="H614" s="187"/>
      <c r="I614" s="187"/>
      <c r="J614" s="187"/>
      <c r="K614" s="187"/>
      <c r="L614" s="187"/>
      <c r="M614" s="187"/>
      <c r="N614" s="187"/>
      <c r="O614" s="187"/>
      <c r="P614" s="187"/>
      <c r="Q614" s="187"/>
      <c r="R614" s="187"/>
      <c r="S614" s="187"/>
      <c r="T614" s="187"/>
      <c r="U614" s="187"/>
      <c r="AL614" s="7"/>
      <c r="AM614" s="7"/>
    </row>
    <row r="615" ht="15.75" customHeight="1">
      <c r="D615" s="7"/>
      <c r="F615" s="187"/>
      <c r="G615" s="187"/>
      <c r="H615" s="187"/>
      <c r="I615" s="187"/>
      <c r="J615" s="187"/>
      <c r="K615" s="187"/>
      <c r="L615" s="187"/>
      <c r="M615" s="187"/>
      <c r="N615" s="187"/>
      <c r="O615" s="187"/>
      <c r="P615" s="187"/>
      <c r="Q615" s="187"/>
      <c r="R615" s="187"/>
      <c r="S615" s="187"/>
      <c r="T615" s="187"/>
      <c r="U615" s="187"/>
      <c r="AL615" s="7"/>
      <c r="AM615" s="7"/>
    </row>
    <row r="616" ht="15.75" customHeight="1">
      <c r="D616" s="7"/>
      <c r="F616" s="187"/>
      <c r="G616" s="187"/>
      <c r="H616" s="187"/>
      <c r="I616" s="187"/>
      <c r="J616" s="187"/>
      <c r="K616" s="187"/>
      <c r="L616" s="187"/>
      <c r="M616" s="187"/>
      <c r="N616" s="187"/>
      <c r="O616" s="187"/>
      <c r="P616" s="187"/>
      <c r="Q616" s="187"/>
      <c r="R616" s="187"/>
      <c r="S616" s="187"/>
      <c r="T616" s="187"/>
      <c r="U616" s="187"/>
      <c r="AL616" s="7"/>
      <c r="AM616" s="7"/>
    </row>
    <row r="617" ht="15.75" customHeight="1">
      <c r="D617" s="7"/>
      <c r="F617" s="187"/>
      <c r="G617" s="187"/>
      <c r="H617" s="187"/>
      <c r="I617" s="187"/>
      <c r="J617" s="187"/>
      <c r="K617" s="187"/>
      <c r="L617" s="187"/>
      <c r="M617" s="187"/>
      <c r="N617" s="187"/>
      <c r="O617" s="187"/>
      <c r="P617" s="187"/>
      <c r="Q617" s="187"/>
      <c r="R617" s="187"/>
      <c r="S617" s="187"/>
      <c r="T617" s="187"/>
      <c r="U617" s="187"/>
      <c r="AL617" s="7"/>
      <c r="AM617" s="7"/>
    </row>
    <row r="618" ht="15.75" customHeight="1">
      <c r="D618" s="7"/>
      <c r="F618" s="187"/>
      <c r="G618" s="187"/>
      <c r="H618" s="187"/>
      <c r="I618" s="187"/>
      <c r="J618" s="187"/>
      <c r="K618" s="187"/>
      <c r="L618" s="187"/>
      <c r="M618" s="187"/>
      <c r="N618" s="187"/>
      <c r="O618" s="187"/>
      <c r="P618" s="187"/>
      <c r="Q618" s="187"/>
      <c r="R618" s="187"/>
      <c r="S618" s="187"/>
      <c r="T618" s="187"/>
      <c r="U618" s="187"/>
      <c r="AL618" s="7"/>
      <c r="AM618" s="7"/>
    </row>
    <row r="619" ht="15.75" customHeight="1">
      <c r="D619" s="7"/>
      <c r="F619" s="187"/>
      <c r="G619" s="187"/>
      <c r="H619" s="187"/>
      <c r="I619" s="187"/>
      <c r="J619" s="187"/>
      <c r="K619" s="187"/>
      <c r="L619" s="187"/>
      <c r="M619" s="187"/>
      <c r="N619" s="187"/>
      <c r="O619" s="187"/>
      <c r="P619" s="187"/>
      <c r="Q619" s="187"/>
      <c r="R619" s="187"/>
      <c r="S619" s="187"/>
      <c r="T619" s="187"/>
      <c r="U619" s="187"/>
      <c r="AL619" s="7"/>
      <c r="AM619" s="7"/>
    </row>
    <row r="620" ht="15.75" customHeight="1">
      <c r="D620" s="7"/>
      <c r="F620" s="187"/>
      <c r="G620" s="187"/>
      <c r="H620" s="187"/>
      <c r="I620" s="187"/>
      <c r="J620" s="187"/>
      <c r="K620" s="187"/>
      <c r="L620" s="187"/>
      <c r="M620" s="187"/>
      <c r="N620" s="187"/>
      <c r="O620" s="187"/>
      <c r="P620" s="187"/>
      <c r="Q620" s="187"/>
      <c r="R620" s="187"/>
      <c r="S620" s="187"/>
      <c r="T620" s="187"/>
      <c r="U620" s="187"/>
      <c r="AL620" s="7"/>
      <c r="AM620" s="7"/>
    </row>
    <row r="621" ht="15.75" customHeight="1">
      <c r="D621" s="7"/>
      <c r="F621" s="187"/>
      <c r="G621" s="187"/>
      <c r="H621" s="187"/>
      <c r="I621" s="187"/>
      <c r="J621" s="187"/>
      <c r="K621" s="187"/>
      <c r="L621" s="187"/>
      <c r="M621" s="187"/>
      <c r="N621" s="187"/>
      <c r="O621" s="187"/>
      <c r="P621" s="187"/>
      <c r="Q621" s="187"/>
      <c r="R621" s="187"/>
      <c r="S621" s="187"/>
      <c r="T621" s="187"/>
      <c r="U621" s="187"/>
      <c r="AL621" s="7"/>
      <c r="AM621" s="7"/>
    </row>
    <row r="622" ht="15.75" customHeight="1">
      <c r="D622" s="7"/>
      <c r="F622" s="187"/>
      <c r="G622" s="187"/>
      <c r="H622" s="187"/>
      <c r="I622" s="187"/>
      <c r="J622" s="187"/>
      <c r="K622" s="187"/>
      <c r="L622" s="187"/>
      <c r="M622" s="187"/>
      <c r="N622" s="187"/>
      <c r="O622" s="187"/>
      <c r="P622" s="187"/>
      <c r="Q622" s="187"/>
      <c r="R622" s="187"/>
      <c r="S622" s="187"/>
      <c r="T622" s="187"/>
      <c r="U622" s="187"/>
      <c r="AL622" s="7"/>
      <c r="AM622" s="7"/>
    </row>
    <row r="623" ht="15.75" customHeight="1">
      <c r="D623" s="7"/>
      <c r="F623" s="187"/>
      <c r="G623" s="187"/>
      <c r="H623" s="187"/>
      <c r="I623" s="187"/>
      <c r="J623" s="187"/>
      <c r="K623" s="187"/>
      <c r="L623" s="187"/>
      <c r="M623" s="187"/>
      <c r="N623" s="187"/>
      <c r="O623" s="187"/>
      <c r="P623" s="187"/>
      <c r="Q623" s="187"/>
      <c r="R623" s="187"/>
      <c r="S623" s="187"/>
      <c r="T623" s="187"/>
      <c r="U623" s="187"/>
      <c r="AL623" s="7"/>
      <c r="AM623" s="7"/>
    </row>
    <row r="624" ht="15.75" customHeight="1">
      <c r="D624" s="7"/>
      <c r="F624" s="187"/>
      <c r="G624" s="187"/>
      <c r="H624" s="187"/>
      <c r="I624" s="187"/>
      <c r="J624" s="187"/>
      <c r="K624" s="187"/>
      <c r="L624" s="187"/>
      <c r="M624" s="187"/>
      <c r="N624" s="187"/>
      <c r="O624" s="187"/>
      <c r="P624" s="187"/>
      <c r="Q624" s="187"/>
      <c r="R624" s="187"/>
      <c r="S624" s="187"/>
      <c r="T624" s="187"/>
      <c r="U624" s="187"/>
      <c r="AL624" s="7"/>
      <c r="AM624" s="7"/>
    </row>
    <row r="625" ht="15.75" customHeight="1">
      <c r="D625" s="7"/>
      <c r="F625" s="187"/>
      <c r="G625" s="187"/>
      <c r="H625" s="187"/>
      <c r="I625" s="187"/>
      <c r="J625" s="187"/>
      <c r="K625" s="187"/>
      <c r="L625" s="187"/>
      <c r="M625" s="187"/>
      <c r="N625" s="187"/>
      <c r="O625" s="187"/>
      <c r="P625" s="187"/>
      <c r="Q625" s="187"/>
      <c r="R625" s="187"/>
      <c r="S625" s="187"/>
      <c r="T625" s="187"/>
      <c r="U625" s="187"/>
      <c r="AL625" s="7"/>
      <c r="AM625" s="7"/>
    </row>
    <row r="626" ht="15.75" customHeight="1">
      <c r="D626" s="7"/>
      <c r="F626" s="187"/>
      <c r="G626" s="187"/>
      <c r="H626" s="187"/>
      <c r="I626" s="187"/>
      <c r="J626" s="187"/>
      <c r="K626" s="187"/>
      <c r="L626" s="187"/>
      <c r="M626" s="187"/>
      <c r="N626" s="187"/>
      <c r="O626" s="187"/>
      <c r="P626" s="187"/>
      <c r="Q626" s="187"/>
      <c r="R626" s="187"/>
      <c r="S626" s="187"/>
      <c r="T626" s="187"/>
      <c r="U626" s="187"/>
      <c r="AL626" s="7"/>
      <c r="AM626" s="7"/>
    </row>
    <row r="627" ht="15.75" customHeight="1">
      <c r="D627" s="7"/>
      <c r="F627" s="187"/>
      <c r="G627" s="187"/>
      <c r="H627" s="187"/>
      <c r="I627" s="187"/>
      <c r="J627" s="187"/>
      <c r="K627" s="187"/>
      <c r="L627" s="187"/>
      <c r="M627" s="187"/>
      <c r="N627" s="187"/>
      <c r="O627" s="187"/>
      <c r="P627" s="187"/>
      <c r="Q627" s="187"/>
      <c r="R627" s="187"/>
      <c r="S627" s="187"/>
      <c r="T627" s="187"/>
      <c r="U627" s="187"/>
      <c r="AL627" s="7"/>
      <c r="AM627" s="7"/>
    </row>
    <row r="628" ht="15.75" customHeight="1">
      <c r="D628" s="7"/>
      <c r="F628" s="187"/>
      <c r="G628" s="187"/>
      <c r="H628" s="187"/>
      <c r="I628" s="187"/>
      <c r="J628" s="187"/>
      <c r="K628" s="187"/>
      <c r="L628" s="187"/>
      <c r="M628" s="187"/>
      <c r="N628" s="187"/>
      <c r="O628" s="187"/>
      <c r="P628" s="187"/>
      <c r="Q628" s="187"/>
      <c r="R628" s="187"/>
      <c r="S628" s="187"/>
      <c r="T628" s="187"/>
      <c r="U628" s="187"/>
      <c r="AL628" s="7"/>
      <c r="AM628" s="7"/>
    </row>
    <row r="629" ht="15.75" customHeight="1">
      <c r="D629" s="7"/>
      <c r="F629" s="187"/>
      <c r="G629" s="187"/>
      <c r="H629" s="187"/>
      <c r="I629" s="187"/>
      <c r="J629" s="187"/>
      <c r="K629" s="187"/>
      <c r="L629" s="187"/>
      <c r="M629" s="187"/>
      <c r="N629" s="187"/>
      <c r="O629" s="187"/>
      <c r="P629" s="187"/>
      <c r="Q629" s="187"/>
      <c r="R629" s="187"/>
      <c r="S629" s="187"/>
      <c r="T629" s="187"/>
      <c r="U629" s="187"/>
      <c r="AL629" s="7"/>
      <c r="AM629" s="7"/>
    </row>
    <row r="630" ht="15.75" customHeight="1">
      <c r="D630" s="7"/>
      <c r="F630" s="187"/>
      <c r="G630" s="187"/>
      <c r="H630" s="187"/>
      <c r="I630" s="187"/>
      <c r="J630" s="187"/>
      <c r="K630" s="187"/>
      <c r="L630" s="187"/>
      <c r="M630" s="187"/>
      <c r="N630" s="187"/>
      <c r="O630" s="187"/>
      <c r="P630" s="187"/>
      <c r="Q630" s="187"/>
      <c r="R630" s="187"/>
      <c r="S630" s="187"/>
      <c r="T630" s="187"/>
      <c r="U630" s="187"/>
      <c r="AL630" s="7"/>
      <c r="AM630" s="7"/>
    </row>
    <row r="631" ht="15.75" customHeight="1">
      <c r="D631" s="7"/>
      <c r="F631" s="187"/>
      <c r="G631" s="187"/>
      <c r="H631" s="187"/>
      <c r="I631" s="187"/>
      <c r="J631" s="187"/>
      <c r="K631" s="187"/>
      <c r="L631" s="187"/>
      <c r="M631" s="187"/>
      <c r="N631" s="187"/>
      <c r="O631" s="187"/>
      <c r="P631" s="187"/>
      <c r="Q631" s="187"/>
      <c r="R631" s="187"/>
      <c r="S631" s="187"/>
      <c r="T631" s="187"/>
      <c r="U631" s="187"/>
      <c r="AL631" s="7"/>
      <c r="AM631" s="7"/>
    </row>
    <row r="632" ht="15.75" customHeight="1">
      <c r="D632" s="7"/>
      <c r="F632" s="187"/>
      <c r="G632" s="187"/>
      <c r="H632" s="187"/>
      <c r="I632" s="187"/>
      <c r="J632" s="187"/>
      <c r="K632" s="187"/>
      <c r="L632" s="187"/>
      <c r="M632" s="187"/>
      <c r="N632" s="187"/>
      <c r="O632" s="187"/>
      <c r="P632" s="187"/>
      <c r="Q632" s="187"/>
      <c r="R632" s="187"/>
      <c r="S632" s="187"/>
      <c r="T632" s="187"/>
      <c r="U632" s="187"/>
      <c r="AL632" s="7"/>
      <c r="AM632" s="7"/>
    </row>
    <row r="633" ht="15.75" customHeight="1">
      <c r="D633" s="7"/>
      <c r="F633" s="187"/>
      <c r="G633" s="187"/>
      <c r="H633" s="187"/>
      <c r="I633" s="187"/>
      <c r="J633" s="187"/>
      <c r="K633" s="187"/>
      <c r="L633" s="187"/>
      <c r="M633" s="187"/>
      <c r="N633" s="187"/>
      <c r="O633" s="187"/>
      <c r="P633" s="187"/>
      <c r="Q633" s="187"/>
      <c r="R633" s="187"/>
      <c r="S633" s="187"/>
      <c r="T633" s="187"/>
      <c r="U633" s="187"/>
      <c r="AL633" s="7"/>
      <c r="AM633" s="7"/>
    </row>
    <row r="634" ht="15.75" customHeight="1">
      <c r="D634" s="7"/>
      <c r="F634" s="187"/>
      <c r="G634" s="187"/>
      <c r="H634" s="187"/>
      <c r="I634" s="187"/>
      <c r="J634" s="187"/>
      <c r="K634" s="187"/>
      <c r="L634" s="187"/>
      <c r="M634" s="187"/>
      <c r="N634" s="187"/>
      <c r="O634" s="187"/>
      <c r="P634" s="187"/>
      <c r="Q634" s="187"/>
      <c r="R634" s="187"/>
      <c r="S634" s="187"/>
      <c r="T634" s="187"/>
      <c r="U634" s="187"/>
      <c r="AL634" s="7"/>
      <c r="AM634" s="7"/>
    </row>
    <row r="635" ht="15.75" customHeight="1">
      <c r="D635" s="7"/>
      <c r="F635" s="187"/>
      <c r="G635" s="187"/>
      <c r="H635" s="187"/>
      <c r="I635" s="187"/>
      <c r="J635" s="187"/>
      <c r="K635" s="187"/>
      <c r="L635" s="187"/>
      <c r="M635" s="187"/>
      <c r="N635" s="187"/>
      <c r="O635" s="187"/>
      <c r="P635" s="187"/>
      <c r="Q635" s="187"/>
      <c r="R635" s="187"/>
      <c r="S635" s="187"/>
      <c r="T635" s="187"/>
      <c r="U635" s="187"/>
      <c r="AL635" s="7"/>
      <c r="AM635" s="7"/>
    </row>
    <row r="636" ht="15.75" customHeight="1">
      <c r="D636" s="7"/>
      <c r="F636" s="187"/>
      <c r="G636" s="187"/>
      <c r="H636" s="187"/>
      <c r="I636" s="187"/>
      <c r="J636" s="187"/>
      <c r="K636" s="187"/>
      <c r="L636" s="187"/>
      <c r="M636" s="187"/>
      <c r="N636" s="187"/>
      <c r="O636" s="187"/>
      <c r="P636" s="187"/>
      <c r="Q636" s="187"/>
      <c r="R636" s="187"/>
      <c r="S636" s="187"/>
      <c r="T636" s="187"/>
      <c r="U636" s="187"/>
      <c r="AL636" s="7"/>
      <c r="AM636" s="7"/>
    </row>
    <row r="637" ht="15.75" customHeight="1">
      <c r="D637" s="7"/>
      <c r="F637" s="187"/>
      <c r="G637" s="187"/>
      <c r="H637" s="187"/>
      <c r="I637" s="187"/>
      <c r="J637" s="187"/>
      <c r="K637" s="187"/>
      <c r="L637" s="187"/>
      <c r="M637" s="187"/>
      <c r="N637" s="187"/>
      <c r="O637" s="187"/>
      <c r="P637" s="187"/>
      <c r="Q637" s="187"/>
      <c r="R637" s="187"/>
      <c r="S637" s="187"/>
      <c r="T637" s="187"/>
      <c r="U637" s="187"/>
      <c r="AL637" s="7"/>
      <c r="AM637" s="7"/>
    </row>
    <row r="638" ht="15.75" customHeight="1">
      <c r="D638" s="7"/>
      <c r="F638" s="187"/>
      <c r="G638" s="187"/>
      <c r="H638" s="187"/>
      <c r="I638" s="187"/>
      <c r="J638" s="187"/>
      <c r="K638" s="187"/>
      <c r="L638" s="187"/>
      <c r="M638" s="187"/>
      <c r="N638" s="187"/>
      <c r="O638" s="187"/>
      <c r="P638" s="187"/>
      <c r="Q638" s="187"/>
      <c r="R638" s="187"/>
      <c r="S638" s="187"/>
      <c r="T638" s="187"/>
      <c r="U638" s="187"/>
      <c r="AL638" s="7"/>
      <c r="AM638" s="7"/>
    </row>
    <row r="639" ht="15.75" customHeight="1">
      <c r="D639" s="7"/>
      <c r="F639" s="187"/>
      <c r="G639" s="187"/>
      <c r="H639" s="187"/>
      <c r="I639" s="187"/>
      <c r="J639" s="187"/>
      <c r="K639" s="187"/>
      <c r="L639" s="187"/>
      <c r="M639" s="187"/>
      <c r="N639" s="187"/>
      <c r="O639" s="187"/>
      <c r="P639" s="187"/>
      <c r="Q639" s="187"/>
      <c r="R639" s="187"/>
      <c r="S639" s="187"/>
      <c r="T639" s="187"/>
      <c r="U639" s="187"/>
      <c r="AL639" s="7"/>
      <c r="AM639" s="7"/>
    </row>
    <row r="640" ht="15.75" customHeight="1">
      <c r="D640" s="7"/>
      <c r="F640" s="187"/>
      <c r="G640" s="187"/>
      <c r="H640" s="187"/>
      <c r="I640" s="187"/>
      <c r="J640" s="187"/>
      <c r="K640" s="187"/>
      <c r="L640" s="187"/>
      <c r="M640" s="187"/>
      <c r="N640" s="187"/>
      <c r="O640" s="187"/>
      <c r="P640" s="187"/>
      <c r="Q640" s="187"/>
      <c r="R640" s="187"/>
      <c r="S640" s="187"/>
      <c r="T640" s="187"/>
      <c r="U640" s="187"/>
      <c r="AL640" s="7"/>
      <c r="AM640" s="7"/>
    </row>
    <row r="641" ht="15.75" customHeight="1">
      <c r="D641" s="7"/>
      <c r="F641" s="187"/>
      <c r="G641" s="187"/>
      <c r="H641" s="187"/>
      <c r="I641" s="187"/>
      <c r="J641" s="187"/>
      <c r="K641" s="187"/>
      <c r="L641" s="187"/>
      <c r="M641" s="187"/>
      <c r="N641" s="187"/>
      <c r="O641" s="187"/>
      <c r="P641" s="187"/>
      <c r="Q641" s="187"/>
      <c r="R641" s="187"/>
      <c r="S641" s="187"/>
      <c r="T641" s="187"/>
      <c r="U641" s="187"/>
      <c r="AL641" s="7"/>
      <c r="AM641" s="7"/>
    </row>
    <row r="642" ht="15.75" customHeight="1">
      <c r="D642" s="7"/>
      <c r="F642" s="187"/>
      <c r="G642" s="187"/>
      <c r="H642" s="187"/>
      <c r="I642" s="187"/>
      <c r="J642" s="187"/>
      <c r="K642" s="187"/>
      <c r="L642" s="187"/>
      <c r="M642" s="187"/>
      <c r="N642" s="187"/>
      <c r="O642" s="187"/>
      <c r="P642" s="187"/>
      <c r="Q642" s="187"/>
      <c r="R642" s="187"/>
      <c r="S642" s="187"/>
      <c r="T642" s="187"/>
      <c r="U642" s="187"/>
      <c r="AL642" s="7"/>
      <c r="AM642" s="7"/>
    </row>
    <row r="643" ht="15.75" customHeight="1">
      <c r="D643" s="7"/>
      <c r="F643" s="187"/>
      <c r="G643" s="187"/>
      <c r="H643" s="187"/>
      <c r="I643" s="187"/>
      <c r="J643" s="187"/>
      <c r="K643" s="187"/>
      <c r="L643" s="187"/>
      <c r="M643" s="187"/>
      <c r="N643" s="187"/>
      <c r="O643" s="187"/>
      <c r="P643" s="187"/>
      <c r="Q643" s="187"/>
      <c r="R643" s="187"/>
      <c r="S643" s="187"/>
      <c r="T643" s="187"/>
      <c r="U643" s="187"/>
      <c r="AL643" s="7"/>
      <c r="AM643" s="7"/>
    </row>
    <row r="644" ht="15.75" customHeight="1">
      <c r="D644" s="7"/>
      <c r="F644" s="187"/>
      <c r="G644" s="187"/>
      <c r="H644" s="187"/>
      <c r="I644" s="187"/>
      <c r="J644" s="187"/>
      <c r="K644" s="187"/>
      <c r="L644" s="187"/>
      <c r="M644" s="187"/>
      <c r="N644" s="187"/>
      <c r="O644" s="187"/>
      <c r="P644" s="187"/>
      <c r="Q644" s="187"/>
      <c r="R644" s="187"/>
      <c r="S644" s="187"/>
      <c r="T644" s="187"/>
      <c r="U644" s="187"/>
      <c r="AL644" s="7"/>
      <c r="AM644" s="7"/>
    </row>
    <row r="645" ht="15.75" customHeight="1">
      <c r="D645" s="7"/>
      <c r="F645" s="187"/>
      <c r="G645" s="187"/>
      <c r="H645" s="187"/>
      <c r="I645" s="187"/>
      <c r="J645" s="187"/>
      <c r="K645" s="187"/>
      <c r="L645" s="187"/>
      <c r="M645" s="187"/>
      <c r="N645" s="187"/>
      <c r="O645" s="187"/>
      <c r="P645" s="187"/>
      <c r="Q645" s="187"/>
      <c r="R645" s="187"/>
      <c r="S645" s="187"/>
      <c r="T645" s="187"/>
      <c r="U645" s="187"/>
      <c r="AL645" s="7"/>
      <c r="AM645" s="7"/>
    </row>
    <row r="646" ht="15.75" customHeight="1">
      <c r="D646" s="7"/>
      <c r="F646" s="187"/>
      <c r="G646" s="187"/>
      <c r="H646" s="187"/>
      <c r="I646" s="187"/>
      <c r="J646" s="187"/>
      <c r="K646" s="187"/>
      <c r="L646" s="187"/>
      <c r="M646" s="187"/>
      <c r="N646" s="187"/>
      <c r="O646" s="187"/>
      <c r="P646" s="187"/>
      <c r="Q646" s="187"/>
      <c r="R646" s="187"/>
      <c r="S646" s="187"/>
      <c r="T646" s="187"/>
      <c r="U646" s="187"/>
      <c r="AL646" s="7"/>
      <c r="AM646" s="7"/>
    </row>
    <row r="647" ht="15.75" customHeight="1">
      <c r="D647" s="7"/>
      <c r="F647" s="187"/>
      <c r="G647" s="187"/>
      <c r="H647" s="187"/>
      <c r="I647" s="187"/>
      <c r="J647" s="187"/>
      <c r="K647" s="187"/>
      <c r="L647" s="187"/>
      <c r="M647" s="187"/>
      <c r="N647" s="187"/>
      <c r="O647" s="187"/>
      <c r="P647" s="187"/>
      <c r="Q647" s="187"/>
      <c r="R647" s="187"/>
      <c r="S647" s="187"/>
      <c r="T647" s="187"/>
      <c r="U647" s="187"/>
      <c r="AL647" s="7"/>
      <c r="AM647" s="7"/>
    </row>
    <row r="648" ht="15.75" customHeight="1">
      <c r="D648" s="7"/>
      <c r="F648" s="187"/>
      <c r="G648" s="187"/>
      <c r="H648" s="187"/>
      <c r="I648" s="187"/>
      <c r="J648" s="187"/>
      <c r="K648" s="187"/>
      <c r="L648" s="187"/>
      <c r="M648" s="187"/>
      <c r="N648" s="187"/>
      <c r="O648" s="187"/>
      <c r="P648" s="187"/>
      <c r="Q648" s="187"/>
      <c r="R648" s="187"/>
      <c r="S648" s="187"/>
      <c r="T648" s="187"/>
      <c r="U648" s="187"/>
      <c r="AL648" s="7"/>
      <c r="AM648" s="7"/>
    </row>
    <row r="649" ht="15.75" customHeight="1">
      <c r="D649" s="7"/>
      <c r="F649" s="187"/>
      <c r="G649" s="187"/>
      <c r="H649" s="187"/>
      <c r="I649" s="187"/>
      <c r="J649" s="187"/>
      <c r="K649" s="187"/>
      <c r="L649" s="187"/>
      <c r="M649" s="187"/>
      <c r="N649" s="187"/>
      <c r="O649" s="187"/>
      <c r="P649" s="187"/>
      <c r="Q649" s="187"/>
      <c r="R649" s="187"/>
      <c r="S649" s="187"/>
      <c r="T649" s="187"/>
      <c r="U649" s="187"/>
      <c r="AL649" s="7"/>
      <c r="AM649" s="7"/>
    </row>
    <row r="650" ht="15.75" customHeight="1">
      <c r="D650" s="7"/>
      <c r="F650" s="187"/>
      <c r="G650" s="187"/>
      <c r="H650" s="187"/>
      <c r="I650" s="187"/>
      <c r="J650" s="187"/>
      <c r="K650" s="187"/>
      <c r="L650" s="187"/>
      <c r="M650" s="187"/>
      <c r="N650" s="187"/>
      <c r="O650" s="187"/>
      <c r="P650" s="187"/>
      <c r="Q650" s="187"/>
      <c r="R650" s="187"/>
      <c r="S650" s="187"/>
      <c r="T650" s="187"/>
      <c r="U650" s="187"/>
      <c r="AL650" s="7"/>
      <c r="AM650" s="7"/>
    </row>
    <row r="651" ht="15.75" customHeight="1">
      <c r="D651" s="7"/>
      <c r="F651" s="187"/>
      <c r="G651" s="187"/>
      <c r="H651" s="187"/>
      <c r="I651" s="187"/>
      <c r="J651" s="187"/>
      <c r="K651" s="187"/>
      <c r="L651" s="187"/>
      <c r="M651" s="187"/>
      <c r="N651" s="187"/>
      <c r="O651" s="187"/>
      <c r="P651" s="187"/>
      <c r="Q651" s="187"/>
      <c r="R651" s="187"/>
      <c r="S651" s="187"/>
      <c r="T651" s="187"/>
      <c r="U651" s="187"/>
      <c r="AL651" s="7"/>
      <c r="AM651" s="7"/>
    </row>
    <row r="652" ht="15.75" customHeight="1">
      <c r="D652" s="7"/>
      <c r="F652" s="187"/>
      <c r="G652" s="187"/>
      <c r="H652" s="187"/>
      <c r="I652" s="187"/>
      <c r="J652" s="187"/>
      <c r="K652" s="187"/>
      <c r="L652" s="187"/>
      <c r="M652" s="187"/>
      <c r="N652" s="187"/>
      <c r="O652" s="187"/>
      <c r="P652" s="187"/>
      <c r="Q652" s="187"/>
      <c r="R652" s="187"/>
      <c r="S652" s="187"/>
      <c r="T652" s="187"/>
      <c r="U652" s="187"/>
      <c r="AL652" s="7"/>
      <c r="AM652" s="7"/>
    </row>
    <row r="653" ht="15.75" customHeight="1">
      <c r="D653" s="7"/>
      <c r="F653" s="187"/>
      <c r="G653" s="187"/>
      <c r="H653" s="187"/>
      <c r="I653" s="187"/>
      <c r="J653" s="187"/>
      <c r="K653" s="187"/>
      <c r="L653" s="187"/>
      <c r="M653" s="187"/>
      <c r="N653" s="187"/>
      <c r="O653" s="187"/>
      <c r="P653" s="187"/>
      <c r="Q653" s="187"/>
      <c r="R653" s="187"/>
      <c r="S653" s="187"/>
      <c r="T653" s="187"/>
      <c r="U653" s="187"/>
      <c r="AL653" s="7"/>
      <c r="AM653" s="7"/>
    </row>
    <row r="654" ht="15.75" customHeight="1">
      <c r="D654" s="7"/>
      <c r="F654" s="187"/>
      <c r="G654" s="187"/>
      <c r="H654" s="187"/>
      <c r="I654" s="187"/>
      <c r="J654" s="187"/>
      <c r="K654" s="187"/>
      <c r="L654" s="187"/>
      <c r="M654" s="187"/>
      <c r="N654" s="187"/>
      <c r="O654" s="187"/>
      <c r="P654" s="187"/>
      <c r="Q654" s="187"/>
      <c r="R654" s="187"/>
      <c r="S654" s="187"/>
      <c r="T654" s="187"/>
      <c r="U654" s="187"/>
      <c r="AL654" s="7"/>
      <c r="AM654" s="7"/>
    </row>
    <row r="655" ht="15.75" customHeight="1">
      <c r="D655" s="7"/>
      <c r="F655" s="187"/>
      <c r="G655" s="187"/>
      <c r="H655" s="187"/>
      <c r="I655" s="187"/>
      <c r="J655" s="187"/>
      <c r="K655" s="187"/>
      <c r="L655" s="187"/>
      <c r="M655" s="187"/>
      <c r="N655" s="187"/>
      <c r="O655" s="187"/>
      <c r="P655" s="187"/>
      <c r="Q655" s="187"/>
      <c r="R655" s="187"/>
      <c r="S655" s="187"/>
      <c r="T655" s="187"/>
      <c r="U655" s="187"/>
      <c r="AL655" s="7"/>
      <c r="AM655" s="7"/>
    </row>
    <row r="656" ht="15.75" customHeight="1">
      <c r="D656" s="7"/>
      <c r="F656" s="187"/>
      <c r="G656" s="187"/>
      <c r="H656" s="187"/>
      <c r="I656" s="187"/>
      <c r="J656" s="187"/>
      <c r="K656" s="187"/>
      <c r="L656" s="187"/>
      <c r="M656" s="187"/>
      <c r="N656" s="187"/>
      <c r="O656" s="187"/>
      <c r="P656" s="187"/>
      <c r="Q656" s="187"/>
      <c r="R656" s="187"/>
      <c r="S656" s="187"/>
      <c r="T656" s="187"/>
      <c r="U656" s="187"/>
      <c r="AL656" s="7"/>
      <c r="AM656" s="7"/>
    </row>
    <row r="657" ht="15.75" customHeight="1">
      <c r="D657" s="7"/>
      <c r="F657" s="187"/>
      <c r="G657" s="187"/>
      <c r="H657" s="187"/>
      <c r="I657" s="187"/>
      <c r="J657" s="187"/>
      <c r="K657" s="187"/>
      <c r="L657" s="187"/>
      <c r="M657" s="187"/>
      <c r="N657" s="187"/>
      <c r="O657" s="187"/>
      <c r="P657" s="187"/>
      <c r="Q657" s="187"/>
      <c r="R657" s="187"/>
      <c r="S657" s="187"/>
      <c r="T657" s="187"/>
      <c r="U657" s="187"/>
      <c r="AL657" s="7"/>
      <c r="AM657" s="7"/>
    </row>
    <row r="658" ht="15.75" customHeight="1">
      <c r="D658" s="7"/>
      <c r="F658" s="187"/>
      <c r="G658" s="187"/>
      <c r="H658" s="187"/>
      <c r="I658" s="187"/>
      <c r="J658" s="187"/>
      <c r="K658" s="187"/>
      <c r="L658" s="187"/>
      <c r="M658" s="187"/>
      <c r="N658" s="187"/>
      <c r="O658" s="187"/>
      <c r="P658" s="187"/>
      <c r="Q658" s="187"/>
      <c r="R658" s="187"/>
      <c r="S658" s="187"/>
      <c r="T658" s="187"/>
      <c r="U658" s="187"/>
      <c r="AL658" s="7"/>
      <c r="AM658" s="7"/>
    </row>
    <row r="659" ht="15.75" customHeight="1">
      <c r="D659" s="7"/>
      <c r="F659" s="187"/>
      <c r="G659" s="187"/>
      <c r="H659" s="187"/>
      <c r="I659" s="187"/>
      <c r="J659" s="187"/>
      <c r="K659" s="187"/>
      <c r="L659" s="187"/>
      <c r="M659" s="187"/>
      <c r="N659" s="187"/>
      <c r="O659" s="187"/>
      <c r="P659" s="187"/>
      <c r="Q659" s="187"/>
      <c r="R659" s="187"/>
      <c r="S659" s="187"/>
      <c r="T659" s="187"/>
      <c r="U659" s="187"/>
      <c r="AL659" s="7"/>
      <c r="AM659" s="7"/>
    </row>
    <row r="660" ht="15.75" customHeight="1">
      <c r="D660" s="7"/>
      <c r="F660" s="187"/>
      <c r="G660" s="187"/>
      <c r="H660" s="187"/>
      <c r="I660" s="187"/>
      <c r="J660" s="187"/>
      <c r="K660" s="187"/>
      <c r="L660" s="187"/>
      <c r="M660" s="187"/>
      <c r="N660" s="187"/>
      <c r="O660" s="187"/>
      <c r="P660" s="187"/>
      <c r="Q660" s="187"/>
      <c r="R660" s="187"/>
      <c r="S660" s="187"/>
      <c r="T660" s="187"/>
      <c r="U660" s="187"/>
      <c r="AL660" s="7"/>
      <c r="AM660" s="7"/>
    </row>
    <row r="661" ht="15.75" customHeight="1">
      <c r="D661" s="7"/>
      <c r="F661" s="187"/>
      <c r="G661" s="187"/>
      <c r="H661" s="187"/>
      <c r="I661" s="187"/>
      <c r="J661" s="187"/>
      <c r="K661" s="187"/>
      <c r="L661" s="187"/>
      <c r="M661" s="187"/>
      <c r="N661" s="187"/>
      <c r="O661" s="187"/>
      <c r="P661" s="187"/>
      <c r="Q661" s="187"/>
      <c r="R661" s="187"/>
      <c r="S661" s="187"/>
      <c r="T661" s="187"/>
      <c r="U661" s="187"/>
      <c r="AL661" s="7"/>
      <c r="AM661" s="7"/>
    </row>
    <row r="662" ht="15.75" customHeight="1">
      <c r="D662" s="7"/>
      <c r="F662" s="187"/>
      <c r="G662" s="187"/>
      <c r="H662" s="187"/>
      <c r="I662" s="187"/>
      <c r="J662" s="187"/>
      <c r="K662" s="187"/>
      <c r="L662" s="187"/>
      <c r="M662" s="187"/>
      <c r="N662" s="187"/>
      <c r="O662" s="187"/>
      <c r="P662" s="187"/>
      <c r="Q662" s="187"/>
      <c r="R662" s="187"/>
      <c r="S662" s="187"/>
      <c r="T662" s="187"/>
      <c r="U662" s="187"/>
      <c r="AL662" s="7"/>
      <c r="AM662" s="7"/>
    </row>
    <row r="663" ht="15.75" customHeight="1">
      <c r="D663" s="7"/>
      <c r="F663" s="187"/>
      <c r="G663" s="187"/>
      <c r="H663" s="187"/>
      <c r="I663" s="187"/>
      <c r="J663" s="187"/>
      <c r="K663" s="187"/>
      <c r="L663" s="187"/>
      <c r="M663" s="187"/>
      <c r="N663" s="187"/>
      <c r="O663" s="187"/>
      <c r="P663" s="187"/>
      <c r="Q663" s="187"/>
      <c r="R663" s="187"/>
      <c r="S663" s="187"/>
      <c r="T663" s="187"/>
      <c r="U663" s="187"/>
      <c r="AL663" s="7"/>
      <c r="AM663" s="7"/>
    </row>
    <row r="664" ht="15.75" customHeight="1">
      <c r="D664" s="7"/>
      <c r="F664" s="187"/>
      <c r="G664" s="187"/>
      <c r="H664" s="187"/>
      <c r="I664" s="187"/>
      <c r="J664" s="187"/>
      <c r="K664" s="187"/>
      <c r="L664" s="187"/>
      <c r="M664" s="187"/>
      <c r="N664" s="187"/>
      <c r="O664" s="187"/>
      <c r="P664" s="187"/>
      <c r="Q664" s="187"/>
      <c r="R664" s="187"/>
      <c r="S664" s="187"/>
      <c r="T664" s="187"/>
      <c r="U664" s="187"/>
      <c r="AL664" s="7"/>
      <c r="AM664" s="7"/>
    </row>
    <row r="665" ht="15.75" customHeight="1">
      <c r="D665" s="7"/>
      <c r="F665" s="187"/>
      <c r="G665" s="187"/>
      <c r="H665" s="187"/>
      <c r="I665" s="187"/>
      <c r="J665" s="187"/>
      <c r="K665" s="187"/>
      <c r="L665" s="187"/>
      <c r="M665" s="187"/>
      <c r="N665" s="187"/>
      <c r="O665" s="187"/>
      <c r="P665" s="187"/>
      <c r="Q665" s="187"/>
      <c r="R665" s="187"/>
      <c r="S665" s="187"/>
      <c r="T665" s="187"/>
      <c r="U665" s="187"/>
      <c r="AL665" s="7"/>
      <c r="AM665" s="7"/>
    </row>
    <row r="666" ht="15.75" customHeight="1">
      <c r="D666" s="7"/>
      <c r="F666" s="187"/>
      <c r="G666" s="187"/>
      <c r="H666" s="187"/>
      <c r="I666" s="187"/>
      <c r="J666" s="187"/>
      <c r="K666" s="187"/>
      <c r="L666" s="187"/>
      <c r="M666" s="187"/>
      <c r="N666" s="187"/>
      <c r="O666" s="187"/>
      <c r="P666" s="187"/>
      <c r="Q666" s="187"/>
      <c r="R666" s="187"/>
      <c r="S666" s="187"/>
      <c r="T666" s="187"/>
      <c r="U666" s="187"/>
      <c r="AL666" s="7"/>
      <c r="AM666" s="7"/>
    </row>
    <row r="667" ht="15.75" customHeight="1">
      <c r="D667" s="7"/>
      <c r="F667" s="187"/>
      <c r="G667" s="187"/>
      <c r="H667" s="187"/>
      <c r="I667" s="187"/>
      <c r="J667" s="187"/>
      <c r="K667" s="187"/>
      <c r="L667" s="187"/>
      <c r="M667" s="187"/>
      <c r="N667" s="187"/>
      <c r="O667" s="187"/>
      <c r="P667" s="187"/>
      <c r="Q667" s="187"/>
      <c r="R667" s="187"/>
      <c r="S667" s="187"/>
      <c r="T667" s="187"/>
      <c r="U667" s="187"/>
      <c r="AL667" s="7"/>
      <c r="AM667" s="7"/>
    </row>
    <row r="668" ht="15.75" customHeight="1">
      <c r="D668" s="7"/>
      <c r="F668" s="187"/>
      <c r="G668" s="187"/>
      <c r="H668" s="187"/>
      <c r="I668" s="187"/>
      <c r="J668" s="187"/>
      <c r="K668" s="187"/>
      <c r="L668" s="187"/>
      <c r="M668" s="187"/>
      <c r="N668" s="187"/>
      <c r="O668" s="187"/>
      <c r="P668" s="187"/>
      <c r="Q668" s="187"/>
      <c r="R668" s="187"/>
      <c r="S668" s="187"/>
      <c r="T668" s="187"/>
      <c r="U668" s="187"/>
      <c r="AL668" s="7"/>
      <c r="AM668" s="7"/>
    </row>
    <row r="669" ht="15.75" customHeight="1">
      <c r="D669" s="7"/>
      <c r="F669" s="187"/>
      <c r="G669" s="187"/>
      <c r="H669" s="187"/>
      <c r="I669" s="187"/>
      <c r="J669" s="187"/>
      <c r="K669" s="187"/>
      <c r="L669" s="187"/>
      <c r="M669" s="187"/>
      <c r="N669" s="187"/>
      <c r="O669" s="187"/>
      <c r="P669" s="187"/>
      <c r="Q669" s="187"/>
      <c r="R669" s="187"/>
      <c r="S669" s="187"/>
      <c r="T669" s="187"/>
      <c r="U669" s="187"/>
      <c r="AL669" s="7"/>
      <c r="AM669" s="7"/>
    </row>
    <row r="670" ht="15.75" customHeight="1">
      <c r="D670" s="7"/>
      <c r="F670" s="187"/>
      <c r="G670" s="187"/>
      <c r="H670" s="187"/>
      <c r="I670" s="187"/>
      <c r="J670" s="187"/>
      <c r="K670" s="187"/>
      <c r="L670" s="187"/>
      <c r="M670" s="187"/>
      <c r="N670" s="187"/>
      <c r="O670" s="187"/>
      <c r="P670" s="187"/>
      <c r="Q670" s="187"/>
      <c r="R670" s="187"/>
      <c r="S670" s="187"/>
      <c r="T670" s="187"/>
      <c r="U670" s="187"/>
      <c r="AL670" s="7"/>
      <c r="AM670" s="7"/>
    </row>
    <row r="671" ht="15.75" customHeight="1">
      <c r="D671" s="7"/>
      <c r="F671" s="187"/>
      <c r="G671" s="187"/>
      <c r="H671" s="187"/>
      <c r="I671" s="187"/>
      <c r="J671" s="187"/>
      <c r="K671" s="187"/>
      <c r="L671" s="187"/>
      <c r="M671" s="187"/>
      <c r="N671" s="187"/>
      <c r="O671" s="187"/>
      <c r="P671" s="187"/>
      <c r="Q671" s="187"/>
      <c r="R671" s="187"/>
      <c r="S671" s="187"/>
      <c r="T671" s="187"/>
      <c r="U671" s="187"/>
      <c r="AL671" s="7"/>
      <c r="AM671" s="7"/>
    </row>
    <row r="672" ht="15.75" customHeight="1">
      <c r="D672" s="7"/>
      <c r="F672" s="187"/>
      <c r="G672" s="187"/>
      <c r="H672" s="187"/>
      <c r="I672" s="187"/>
      <c r="J672" s="187"/>
      <c r="K672" s="187"/>
      <c r="L672" s="187"/>
      <c r="M672" s="187"/>
      <c r="N672" s="187"/>
      <c r="O672" s="187"/>
      <c r="P672" s="187"/>
      <c r="Q672" s="187"/>
      <c r="R672" s="187"/>
      <c r="S672" s="187"/>
      <c r="T672" s="187"/>
      <c r="U672" s="187"/>
      <c r="AL672" s="7"/>
      <c r="AM672" s="7"/>
    </row>
    <row r="673" ht="15.75" customHeight="1">
      <c r="D673" s="7"/>
      <c r="F673" s="187"/>
      <c r="G673" s="187"/>
      <c r="H673" s="187"/>
      <c r="I673" s="187"/>
      <c r="J673" s="187"/>
      <c r="K673" s="187"/>
      <c r="L673" s="187"/>
      <c r="M673" s="187"/>
      <c r="N673" s="187"/>
      <c r="O673" s="187"/>
      <c r="P673" s="187"/>
      <c r="Q673" s="187"/>
      <c r="R673" s="187"/>
      <c r="S673" s="187"/>
      <c r="T673" s="187"/>
      <c r="U673" s="187"/>
      <c r="AL673" s="7"/>
      <c r="AM673" s="7"/>
    </row>
    <row r="674" ht="15.75" customHeight="1">
      <c r="D674" s="7"/>
      <c r="F674" s="187"/>
      <c r="G674" s="187"/>
      <c r="H674" s="187"/>
      <c r="I674" s="187"/>
      <c r="J674" s="187"/>
      <c r="K674" s="187"/>
      <c r="L674" s="187"/>
      <c r="M674" s="187"/>
      <c r="N674" s="187"/>
      <c r="O674" s="187"/>
      <c r="P674" s="187"/>
      <c r="Q674" s="187"/>
      <c r="R674" s="187"/>
      <c r="S674" s="187"/>
      <c r="T674" s="187"/>
      <c r="U674" s="187"/>
      <c r="AL674" s="7"/>
      <c r="AM674" s="7"/>
    </row>
    <row r="675" ht="15.75" customHeight="1">
      <c r="D675" s="7"/>
      <c r="F675" s="187"/>
      <c r="G675" s="187"/>
      <c r="H675" s="187"/>
      <c r="I675" s="187"/>
      <c r="J675" s="187"/>
      <c r="K675" s="187"/>
      <c r="L675" s="187"/>
      <c r="M675" s="187"/>
      <c r="N675" s="187"/>
      <c r="O675" s="187"/>
      <c r="P675" s="187"/>
      <c r="Q675" s="187"/>
      <c r="R675" s="187"/>
      <c r="S675" s="187"/>
      <c r="T675" s="187"/>
      <c r="U675" s="187"/>
      <c r="AL675" s="7"/>
      <c r="AM675" s="7"/>
    </row>
    <row r="676" ht="15.75" customHeight="1">
      <c r="D676" s="7"/>
      <c r="F676" s="187"/>
      <c r="G676" s="187"/>
      <c r="H676" s="187"/>
      <c r="I676" s="187"/>
      <c r="J676" s="187"/>
      <c r="K676" s="187"/>
      <c r="L676" s="187"/>
      <c r="M676" s="187"/>
      <c r="N676" s="187"/>
      <c r="O676" s="187"/>
      <c r="P676" s="187"/>
      <c r="Q676" s="187"/>
      <c r="R676" s="187"/>
      <c r="S676" s="187"/>
      <c r="T676" s="187"/>
      <c r="U676" s="187"/>
      <c r="AL676" s="7"/>
      <c r="AM676" s="7"/>
    </row>
    <row r="677" ht="15.75" customHeight="1">
      <c r="D677" s="7"/>
      <c r="F677" s="187"/>
      <c r="G677" s="187"/>
      <c r="H677" s="187"/>
      <c r="I677" s="187"/>
      <c r="J677" s="187"/>
      <c r="K677" s="187"/>
      <c r="L677" s="187"/>
      <c r="M677" s="187"/>
      <c r="N677" s="187"/>
      <c r="O677" s="187"/>
      <c r="P677" s="187"/>
      <c r="Q677" s="187"/>
      <c r="R677" s="187"/>
      <c r="S677" s="187"/>
      <c r="T677" s="187"/>
      <c r="U677" s="187"/>
      <c r="AL677" s="7"/>
      <c r="AM677" s="7"/>
    </row>
    <row r="678" ht="15.75" customHeight="1">
      <c r="D678" s="7"/>
      <c r="F678" s="187"/>
      <c r="G678" s="187"/>
      <c r="H678" s="187"/>
      <c r="I678" s="187"/>
      <c r="J678" s="187"/>
      <c r="K678" s="187"/>
      <c r="L678" s="187"/>
      <c r="M678" s="187"/>
      <c r="N678" s="187"/>
      <c r="O678" s="187"/>
      <c r="P678" s="187"/>
      <c r="Q678" s="187"/>
      <c r="R678" s="187"/>
      <c r="S678" s="187"/>
      <c r="T678" s="187"/>
      <c r="U678" s="187"/>
      <c r="AL678" s="7"/>
      <c r="AM678" s="7"/>
    </row>
    <row r="679" ht="15.75" customHeight="1">
      <c r="D679" s="7"/>
      <c r="F679" s="187"/>
      <c r="G679" s="187"/>
      <c r="H679" s="187"/>
      <c r="I679" s="187"/>
      <c r="J679" s="187"/>
      <c r="K679" s="187"/>
      <c r="L679" s="187"/>
      <c r="M679" s="187"/>
      <c r="N679" s="187"/>
      <c r="O679" s="187"/>
      <c r="P679" s="187"/>
      <c r="Q679" s="187"/>
      <c r="R679" s="187"/>
      <c r="S679" s="187"/>
      <c r="T679" s="187"/>
      <c r="U679" s="187"/>
      <c r="AL679" s="7"/>
      <c r="AM679" s="7"/>
    </row>
    <row r="680" ht="15.75" customHeight="1">
      <c r="D680" s="7"/>
      <c r="F680" s="187"/>
      <c r="G680" s="187"/>
      <c r="H680" s="187"/>
      <c r="I680" s="187"/>
      <c r="J680" s="187"/>
      <c r="K680" s="187"/>
      <c r="L680" s="187"/>
      <c r="M680" s="187"/>
      <c r="N680" s="187"/>
      <c r="O680" s="187"/>
      <c r="P680" s="187"/>
      <c r="Q680" s="187"/>
      <c r="R680" s="187"/>
      <c r="S680" s="187"/>
      <c r="T680" s="187"/>
      <c r="U680" s="187"/>
      <c r="AL680" s="7"/>
      <c r="AM680" s="7"/>
    </row>
    <row r="681" ht="15.75" customHeight="1">
      <c r="D681" s="7"/>
      <c r="F681" s="187"/>
      <c r="G681" s="187"/>
      <c r="H681" s="187"/>
      <c r="I681" s="187"/>
      <c r="J681" s="187"/>
      <c r="K681" s="187"/>
      <c r="L681" s="187"/>
      <c r="M681" s="187"/>
      <c r="N681" s="187"/>
      <c r="O681" s="187"/>
      <c r="P681" s="187"/>
      <c r="Q681" s="187"/>
      <c r="R681" s="187"/>
      <c r="S681" s="187"/>
      <c r="T681" s="187"/>
      <c r="U681" s="187"/>
      <c r="AL681" s="7"/>
      <c r="AM681" s="7"/>
    </row>
    <row r="682" ht="15.75" customHeight="1">
      <c r="D682" s="7"/>
      <c r="F682" s="187"/>
      <c r="G682" s="187"/>
      <c r="H682" s="187"/>
      <c r="I682" s="187"/>
      <c r="J682" s="187"/>
      <c r="K682" s="187"/>
      <c r="L682" s="187"/>
      <c r="M682" s="187"/>
      <c r="N682" s="187"/>
      <c r="O682" s="187"/>
      <c r="P682" s="187"/>
      <c r="Q682" s="187"/>
      <c r="R682" s="187"/>
      <c r="S682" s="187"/>
      <c r="T682" s="187"/>
      <c r="U682" s="187"/>
      <c r="AL682" s="7"/>
      <c r="AM682" s="7"/>
    </row>
    <row r="683" ht="15.75" customHeight="1">
      <c r="D683" s="7"/>
      <c r="F683" s="187"/>
      <c r="G683" s="187"/>
      <c r="H683" s="187"/>
      <c r="I683" s="187"/>
      <c r="J683" s="187"/>
      <c r="K683" s="187"/>
      <c r="L683" s="187"/>
      <c r="M683" s="187"/>
      <c r="N683" s="187"/>
      <c r="O683" s="187"/>
      <c r="P683" s="187"/>
      <c r="Q683" s="187"/>
      <c r="R683" s="187"/>
      <c r="S683" s="187"/>
      <c r="T683" s="187"/>
      <c r="U683" s="187"/>
      <c r="AL683" s="7"/>
      <c r="AM683" s="7"/>
    </row>
    <row r="684" ht="15.75" customHeight="1">
      <c r="D684" s="7"/>
      <c r="F684" s="187"/>
      <c r="G684" s="187"/>
      <c r="H684" s="187"/>
      <c r="I684" s="187"/>
      <c r="J684" s="187"/>
      <c r="K684" s="187"/>
      <c r="L684" s="187"/>
      <c r="M684" s="187"/>
      <c r="N684" s="187"/>
      <c r="O684" s="187"/>
      <c r="P684" s="187"/>
      <c r="Q684" s="187"/>
      <c r="R684" s="187"/>
      <c r="S684" s="187"/>
      <c r="T684" s="187"/>
      <c r="U684" s="187"/>
      <c r="AL684" s="7"/>
      <c r="AM684" s="7"/>
    </row>
    <row r="685" ht="15.75" customHeight="1">
      <c r="D685" s="7"/>
      <c r="F685" s="187"/>
      <c r="G685" s="187"/>
      <c r="H685" s="187"/>
      <c r="I685" s="187"/>
      <c r="J685" s="187"/>
      <c r="K685" s="187"/>
      <c r="L685" s="187"/>
      <c r="M685" s="187"/>
      <c r="N685" s="187"/>
      <c r="O685" s="187"/>
      <c r="P685" s="187"/>
      <c r="Q685" s="187"/>
      <c r="R685" s="187"/>
      <c r="S685" s="187"/>
      <c r="T685" s="187"/>
      <c r="U685" s="187"/>
      <c r="AL685" s="7"/>
      <c r="AM685" s="7"/>
    </row>
    <row r="686" ht="15.75" customHeight="1">
      <c r="D686" s="7"/>
      <c r="F686" s="187"/>
      <c r="G686" s="187"/>
      <c r="H686" s="187"/>
      <c r="I686" s="187"/>
      <c r="J686" s="187"/>
      <c r="K686" s="187"/>
      <c r="L686" s="187"/>
      <c r="M686" s="187"/>
      <c r="N686" s="187"/>
      <c r="O686" s="187"/>
      <c r="P686" s="187"/>
      <c r="Q686" s="187"/>
      <c r="R686" s="187"/>
      <c r="S686" s="187"/>
      <c r="T686" s="187"/>
      <c r="U686" s="187"/>
      <c r="AL686" s="7"/>
      <c r="AM686" s="7"/>
    </row>
    <row r="687" ht="15.75" customHeight="1">
      <c r="D687" s="7"/>
      <c r="F687" s="187"/>
      <c r="G687" s="187"/>
      <c r="H687" s="187"/>
      <c r="I687" s="187"/>
      <c r="J687" s="187"/>
      <c r="K687" s="187"/>
      <c r="L687" s="187"/>
      <c r="M687" s="187"/>
      <c r="N687" s="187"/>
      <c r="O687" s="187"/>
      <c r="P687" s="187"/>
      <c r="Q687" s="187"/>
      <c r="R687" s="187"/>
      <c r="S687" s="187"/>
      <c r="T687" s="187"/>
      <c r="U687" s="187"/>
      <c r="AL687" s="7"/>
      <c r="AM687" s="7"/>
    </row>
    <row r="688" ht="15.75" customHeight="1">
      <c r="D688" s="7"/>
      <c r="F688" s="187"/>
      <c r="G688" s="187"/>
      <c r="H688" s="187"/>
      <c r="I688" s="187"/>
      <c r="J688" s="187"/>
      <c r="K688" s="187"/>
      <c r="L688" s="187"/>
      <c r="M688" s="187"/>
      <c r="N688" s="187"/>
      <c r="O688" s="187"/>
      <c r="P688" s="187"/>
      <c r="Q688" s="187"/>
      <c r="R688" s="187"/>
      <c r="S688" s="187"/>
      <c r="T688" s="187"/>
      <c r="U688" s="187"/>
      <c r="AL688" s="7"/>
      <c r="AM688" s="7"/>
    </row>
    <row r="689" ht="15.75" customHeight="1">
      <c r="D689" s="7"/>
      <c r="F689" s="187"/>
      <c r="G689" s="187"/>
      <c r="H689" s="187"/>
      <c r="I689" s="187"/>
      <c r="J689" s="187"/>
      <c r="K689" s="187"/>
      <c r="L689" s="187"/>
      <c r="M689" s="187"/>
      <c r="N689" s="187"/>
      <c r="O689" s="187"/>
      <c r="P689" s="187"/>
      <c r="Q689" s="187"/>
      <c r="R689" s="187"/>
      <c r="S689" s="187"/>
      <c r="T689" s="187"/>
      <c r="U689" s="187"/>
      <c r="AL689" s="7"/>
      <c r="AM689" s="7"/>
    </row>
    <row r="690" ht="15.75" customHeight="1">
      <c r="D690" s="7"/>
      <c r="F690" s="187"/>
      <c r="G690" s="187"/>
      <c r="H690" s="187"/>
      <c r="I690" s="187"/>
      <c r="J690" s="187"/>
      <c r="K690" s="187"/>
      <c r="L690" s="187"/>
      <c r="M690" s="187"/>
      <c r="N690" s="187"/>
      <c r="O690" s="187"/>
      <c r="P690" s="187"/>
      <c r="Q690" s="187"/>
      <c r="R690" s="187"/>
      <c r="S690" s="187"/>
      <c r="T690" s="187"/>
      <c r="U690" s="187"/>
      <c r="AL690" s="7"/>
      <c r="AM690" s="7"/>
    </row>
    <row r="691" ht="15.75" customHeight="1">
      <c r="D691" s="7"/>
      <c r="F691" s="187"/>
      <c r="G691" s="187"/>
      <c r="H691" s="187"/>
      <c r="I691" s="187"/>
      <c r="J691" s="187"/>
      <c r="K691" s="187"/>
      <c r="L691" s="187"/>
      <c r="M691" s="187"/>
      <c r="N691" s="187"/>
      <c r="O691" s="187"/>
      <c r="P691" s="187"/>
      <c r="Q691" s="187"/>
      <c r="R691" s="187"/>
      <c r="S691" s="187"/>
      <c r="T691" s="187"/>
      <c r="U691" s="187"/>
      <c r="AL691" s="7"/>
      <c r="AM691" s="7"/>
    </row>
    <row r="692" ht="15.75" customHeight="1">
      <c r="D692" s="7"/>
      <c r="F692" s="187"/>
      <c r="G692" s="187"/>
      <c r="H692" s="187"/>
      <c r="I692" s="187"/>
      <c r="J692" s="187"/>
      <c r="K692" s="187"/>
      <c r="L692" s="187"/>
      <c r="M692" s="187"/>
      <c r="N692" s="187"/>
      <c r="O692" s="187"/>
      <c r="P692" s="187"/>
      <c r="Q692" s="187"/>
      <c r="R692" s="187"/>
      <c r="S692" s="187"/>
      <c r="T692" s="187"/>
      <c r="U692" s="187"/>
      <c r="AL692" s="7"/>
      <c r="AM692" s="7"/>
    </row>
    <row r="693" ht="15.75" customHeight="1">
      <c r="D693" s="7"/>
      <c r="F693" s="187"/>
      <c r="G693" s="187"/>
      <c r="H693" s="187"/>
      <c r="I693" s="187"/>
      <c r="J693" s="187"/>
      <c r="K693" s="187"/>
      <c r="L693" s="187"/>
      <c r="M693" s="187"/>
      <c r="N693" s="187"/>
      <c r="O693" s="187"/>
      <c r="P693" s="187"/>
      <c r="Q693" s="187"/>
      <c r="R693" s="187"/>
      <c r="S693" s="187"/>
      <c r="T693" s="187"/>
      <c r="U693" s="187"/>
      <c r="AL693" s="7"/>
      <c r="AM693" s="7"/>
    </row>
    <row r="694" ht="15.75" customHeight="1">
      <c r="D694" s="7"/>
      <c r="F694" s="187"/>
      <c r="G694" s="187"/>
      <c r="H694" s="187"/>
      <c r="I694" s="187"/>
      <c r="J694" s="187"/>
      <c r="K694" s="187"/>
      <c r="L694" s="187"/>
      <c r="M694" s="187"/>
      <c r="N694" s="187"/>
      <c r="O694" s="187"/>
      <c r="P694" s="187"/>
      <c r="Q694" s="187"/>
      <c r="R694" s="187"/>
      <c r="S694" s="187"/>
      <c r="T694" s="187"/>
      <c r="U694" s="187"/>
      <c r="AL694" s="7"/>
      <c r="AM694" s="7"/>
    </row>
    <row r="695" ht="15.75" customHeight="1">
      <c r="D695" s="7"/>
      <c r="F695" s="187"/>
      <c r="G695" s="187"/>
      <c r="H695" s="187"/>
      <c r="I695" s="187"/>
      <c r="J695" s="187"/>
      <c r="K695" s="187"/>
      <c r="L695" s="187"/>
      <c r="M695" s="187"/>
      <c r="N695" s="187"/>
      <c r="O695" s="187"/>
      <c r="P695" s="187"/>
      <c r="Q695" s="187"/>
      <c r="R695" s="187"/>
      <c r="S695" s="187"/>
      <c r="T695" s="187"/>
      <c r="U695" s="187"/>
      <c r="AL695" s="7"/>
      <c r="AM695" s="7"/>
    </row>
    <row r="696" ht="15.75" customHeight="1">
      <c r="D696" s="7"/>
      <c r="F696" s="187"/>
      <c r="G696" s="187"/>
      <c r="H696" s="187"/>
      <c r="I696" s="187"/>
      <c r="J696" s="187"/>
      <c r="K696" s="187"/>
      <c r="L696" s="187"/>
      <c r="M696" s="187"/>
      <c r="N696" s="187"/>
      <c r="O696" s="187"/>
      <c r="P696" s="187"/>
      <c r="Q696" s="187"/>
      <c r="R696" s="187"/>
      <c r="S696" s="187"/>
      <c r="T696" s="187"/>
      <c r="U696" s="187"/>
      <c r="AL696" s="7"/>
      <c r="AM696" s="7"/>
    </row>
    <row r="697" ht="15.75" customHeight="1">
      <c r="D697" s="7"/>
      <c r="F697" s="187"/>
      <c r="G697" s="187"/>
      <c r="H697" s="187"/>
      <c r="I697" s="187"/>
      <c r="J697" s="187"/>
      <c r="K697" s="187"/>
      <c r="L697" s="187"/>
      <c r="M697" s="187"/>
      <c r="N697" s="187"/>
      <c r="O697" s="187"/>
      <c r="P697" s="187"/>
      <c r="Q697" s="187"/>
      <c r="R697" s="187"/>
      <c r="S697" s="187"/>
      <c r="T697" s="187"/>
      <c r="U697" s="187"/>
      <c r="AL697" s="7"/>
      <c r="AM697" s="7"/>
    </row>
    <row r="698" ht="15.75" customHeight="1">
      <c r="D698" s="7"/>
      <c r="F698" s="187"/>
      <c r="G698" s="187"/>
      <c r="H698" s="187"/>
      <c r="I698" s="187"/>
      <c r="J698" s="187"/>
      <c r="K698" s="187"/>
      <c r="L698" s="187"/>
      <c r="M698" s="187"/>
      <c r="N698" s="187"/>
      <c r="O698" s="187"/>
      <c r="P698" s="187"/>
      <c r="Q698" s="187"/>
      <c r="R698" s="187"/>
      <c r="S698" s="187"/>
      <c r="T698" s="187"/>
      <c r="U698" s="187"/>
      <c r="AL698" s="7"/>
      <c r="AM698" s="7"/>
    </row>
    <row r="699" ht="15.75" customHeight="1">
      <c r="D699" s="7"/>
      <c r="F699" s="187"/>
      <c r="G699" s="187"/>
      <c r="H699" s="187"/>
      <c r="I699" s="187"/>
      <c r="J699" s="187"/>
      <c r="K699" s="187"/>
      <c r="L699" s="187"/>
      <c r="M699" s="187"/>
      <c r="N699" s="187"/>
      <c r="O699" s="187"/>
      <c r="P699" s="187"/>
      <c r="Q699" s="187"/>
      <c r="R699" s="187"/>
      <c r="S699" s="187"/>
      <c r="T699" s="187"/>
      <c r="U699" s="187"/>
      <c r="AL699" s="7"/>
      <c r="AM699" s="7"/>
    </row>
    <row r="700" ht="15.75" customHeight="1">
      <c r="D700" s="7"/>
      <c r="F700" s="187"/>
      <c r="G700" s="187"/>
      <c r="H700" s="187"/>
      <c r="I700" s="187"/>
      <c r="J700" s="187"/>
      <c r="K700" s="187"/>
      <c r="L700" s="187"/>
      <c r="M700" s="187"/>
      <c r="N700" s="187"/>
      <c r="O700" s="187"/>
      <c r="P700" s="187"/>
      <c r="Q700" s="187"/>
      <c r="R700" s="187"/>
      <c r="S700" s="187"/>
      <c r="T700" s="187"/>
      <c r="U700" s="187"/>
      <c r="AL700" s="7"/>
      <c r="AM700" s="7"/>
    </row>
    <row r="701" ht="15.75" customHeight="1">
      <c r="D701" s="7"/>
      <c r="F701" s="187"/>
      <c r="G701" s="187"/>
      <c r="H701" s="187"/>
      <c r="I701" s="187"/>
      <c r="J701" s="187"/>
      <c r="K701" s="187"/>
      <c r="L701" s="187"/>
      <c r="M701" s="187"/>
      <c r="N701" s="187"/>
      <c r="O701" s="187"/>
      <c r="P701" s="187"/>
      <c r="Q701" s="187"/>
      <c r="R701" s="187"/>
      <c r="S701" s="187"/>
      <c r="T701" s="187"/>
      <c r="U701" s="187"/>
      <c r="AL701" s="7"/>
      <c r="AM701" s="7"/>
    </row>
    <row r="702" ht="15.75" customHeight="1">
      <c r="D702" s="7"/>
      <c r="F702" s="187"/>
      <c r="G702" s="187"/>
      <c r="H702" s="187"/>
      <c r="I702" s="187"/>
      <c r="J702" s="187"/>
      <c r="K702" s="187"/>
      <c r="L702" s="187"/>
      <c r="M702" s="187"/>
      <c r="N702" s="187"/>
      <c r="O702" s="187"/>
      <c r="P702" s="187"/>
      <c r="Q702" s="187"/>
      <c r="R702" s="187"/>
      <c r="S702" s="187"/>
      <c r="T702" s="187"/>
      <c r="U702" s="187"/>
      <c r="AL702" s="7"/>
      <c r="AM702" s="7"/>
    </row>
    <row r="703" ht="15.75" customHeight="1">
      <c r="D703" s="7"/>
      <c r="F703" s="187"/>
      <c r="G703" s="187"/>
      <c r="H703" s="187"/>
      <c r="I703" s="187"/>
      <c r="J703" s="187"/>
      <c r="K703" s="187"/>
      <c r="L703" s="187"/>
      <c r="M703" s="187"/>
      <c r="N703" s="187"/>
      <c r="O703" s="187"/>
      <c r="P703" s="187"/>
      <c r="Q703" s="187"/>
      <c r="R703" s="187"/>
      <c r="S703" s="187"/>
      <c r="T703" s="187"/>
      <c r="U703" s="187"/>
      <c r="AL703" s="7"/>
      <c r="AM703" s="7"/>
    </row>
    <row r="704" ht="15.75" customHeight="1">
      <c r="D704" s="7"/>
      <c r="F704" s="187"/>
      <c r="G704" s="187"/>
      <c r="H704" s="187"/>
      <c r="I704" s="187"/>
      <c r="J704" s="187"/>
      <c r="K704" s="187"/>
      <c r="L704" s="187"/>
      <c r="M704" s="187"/>
      <c r="N704" s="187"/>
      <c r="O704" s="187"/>
      <c r="P704" s="187"/>
      <c r="Q704" s="187"/>
      <c r="R704" s="187"/>
      <c r="S704" s="187"/>
      <c r="T704" s="187"/>
      <c r="U704" s="187"/>
      <c r="AL704" s="7"/>
      <c r="AM704" s="7"/>
    </row>
    <row r="705" ht="15.75" customHeight="1">
      <c r="D705" s="7"/>
      <c r="F705" s="187"/>
      <c r="G705" s="187"/>
      <c r="H705" s="187"/>
      <c r="I705" s="187"/>
      <c r="J705" s="187"/>
      <c r="K705" s="187"/>
      <c r="L705" s="187"/>
      <c r="M705" s="187"/>
      <c r="N705" s="187"/>
      <c r="O705" s="187"/>
      <c r="P705" s="187"/>
      <c r="Q705" s="187"/>
      <c r="R705" s="187"/>
      <c r="S705" s="187"/>
      <c r="T705" s="187"/>
      <c r="U705" s="187"/>
      <c r="AL705" s="7"/>
      <c r="AM705" s="7"/>
    </row>
    <row r="706" ht="15.75" customHeight="1">
      <c r="D706" s="7"/>
      <c r="F706" s="187"/>
      <c r="G706" s="187"/>
      <c r="H706" s="187"/>
      <c r="I706" s="187"/>
      <c r="J706" s="187"/>
      <c r="K706" s="187"/>
      <c r="L706" s="187"/>
      <c r="M706" s="187"/>
      <c r="N706" s="187"/>
      <c r="O706" s="187"/>
      <c r="P706" s="187"/>
      <c r="Q706" s="187"/>
      <c r="R706" s="187"/>
      <c r="S706" s="187"/>
      <c r="T706" s="187"/>
      <c r="U706" s="187"/>
      <c r="AL706" s="7"/>
      <c r="AM706" s="7"/>
    </row>
    <row r="707" ht="15.75" customHeight="1">
      <c r="D707" s="7"/>
      <c r="F707" s="187"/>
      <c r="G707" s="187"/>
      <c r="H707" s="187"/>
      <c r="I707" s="187"/>
      <c r="J707" s="187"/>
      <c r="K707" s="187"/>
      <c r="L707" s="187"/>
      <c r="M707" s="187"/>
      <c r="N707" s="187"/>
      <c r="O707" s="187"/>
      <c r="P707" s="187"/>
      <c r="Q707" s="187"/>
      <c r="R707" s="187"/>
      <c r="S707" s="187"/>
      <c r="T707" s="187"/>
      <c r="U707" s="187"/>
      <c r="AL707" s="7"/>
      <c r="AM707" s="7"/>
    </row>
    <row r="708" ht="15.75" customHeight="1">
      <c r="D708" s="7"/>
      <c r="F708" s="187"/>
      <c r="G708" s="187"/>
      <c r="H708" s="187"/>
      <c r="I708" s="187"/>
      <c r="J708" s="187"/>
      <c r="K708" s="187"/>
      <c r="L708" s="187"/>
      <c r="M708" s="187"/>
      <c r="N708" s="187"/>
      <c r="O708" s="187"/>
      <c r="P708" s="187"/>
      <c r="Q708" s="187"/>
      <c r="R708" s="187"/>
      <c r="S708" s="187"/>
      <c r="T708" s="187"/>
      <c r="U708" s="187"/>
      <c r="AL708" s="7"/>
      <c r="AM708" s="7"/>
    </row>
    <row r="709" ht="15.75" customHeight="1">
      <c r="D709" s="7"/>
      <c r="F709" s="187"/>
      <c r="G709" s="187"/>
      <c r="H709" s="187"/>
      <c r="I709" s="187"/>
      <c r="J709" s="187"/>
      <c r="K709" s="187"/>
      <c r="L709" s="187"/>
      <c r="M709" s="187"/>
      <c r="N709" s="187"/>
      <c r="O709" s="187"/>
      <c r="P709" s="187"/>
      <c r="Q709" s="187"/>
      <c r="R709" s="187"/>
      <c r="S709" s="187"/>
      <c r="T709" s="187"/>
      <c r="U709" s="187"/>
      <c r="AL709" s="7"/>
      <c r="AM709" s="7"/>
    </row>
    <row r="710" ht="15.75" customHeight="1">
      <c r="D710" s="7"/>
      <c r="F710" s="187"/>
      <c r="G710" s="187"/>
      <c r="H710" s="187"/>
      <c r="I710" s="187"/>
      <c r="J710" s="187"/>
      <c r="K710" s="187"/>
      <c r="L710" s="187"/>
      <c r="M710" s="187"/>
      <c r="N710" s="187"/>
      <c r="O710" s="187"/>
      <c r="P710" s="187"/>
      <c r="Q710" s="187"/>
      <c r="R710" s="187"/>
      <c r="S710" s="187"/>
      <c r="T710" s="187"/>
      <c r="U710" s="187"/>
      <c r="AL710" s="7"/>
      <c r="AM710" s="7"/>
    </row>
    <row r="711" ht="15.75" customHeight="1">
      <c r="D711" s="7"/>
      <c r="F711" s="187"/>
      <c r="G711" s="187"/>
      <c r="H711" s="187"/>
      <c r="I711" s="187"/>
      <c r="J711" s="187"/>
      <c r="K711" s="187"/>
      <c r="L711" s="187"/>
      <c r="M711" s="187"/>
      <c r="N711" s="187"/>
      <c r="O711" s="187"/>
      <c r="P711" s="187"/>
      <c r="Q711" s="187"/>
      <c r="R711" s="187"/>
      <c r="S711" s="187"/>
      <c r="T711" s="187"/>
      <c r="U711" s="187"/>
      <c r="AL711" s="7"/>
      <c r="AM711" s="7"/>
    </row>
    <row r="712" ht="15.75" customHeight="1">
      <c r="D712" s="7"/>
      <c r="F712" s="187"/>
      <c r="G712" s="187"/>
      <c r="H712" s="187"/>
      <c r="I712" s="187"/>
      <c r="J712" s="187"/>
      <c r="K712" s="187"/>
      <c r="L712" s="187"/>
      <c r="M712" s="187"/>
      <c r="N712" s="187"/>
      <c r="O712" s="187"/>
      <c r="P712" s="187"/>
      <c r="Q712" s="187"/>
      <c r="R712" s="187"/>
      <c r="S712" s="187"/>
      <c r="T712" s="187"/>
      <c r="U712" s="187"/>
      <c r="AL712" s="7"/>
      <c r="AM712" s="7"/>
    </row>
    <row r="713" ht="15.75" customHeight="1">
      <c r="D713" s="7"/>
      <c r="F713" s="187"/>
      <c r="G713" s="187"/>
      <c r="H713" s="187"/>
      <c r="I713" s="187"/>
      <c r="J713" s="187"/>
      <c r="K713" s="187"/>
      <c r="L713" s="187"/>
      <c r="M713" s="187"/>
      <c r="N713" s="187"/>
      <c r="O713" s="187"/>
      <c r="P713" s="187"/>
      <c r="Q713" s="187"/>
      <c r="R713" s="187"/>
      <c r="S713" s="187"/>
      <c r="T713" s="187"/>
      <c r="U713" s="187"/>
      <c r="AL713" s="7"/>
      <c r="AM713" s="7"/>
    </row>
    <row r="714" ht="15.75" customHeight="1">
      <c r="D714" s="7"/>
      <c r="F714" s="187"/>
      <c r="G714" s="187"/>
      <c r="H714" s="187"/>
      <c r="I714" s="187"/>
      <c r="J714" s="187"/>
      <c r="K714" s="187"/>
      <c r="L714" s="187"/>
      <c r="M714" s="187"/>
      <c r="N714" s="187"/>
      <c r="O714" s="187"/>
      <c r="P714" s="187"/>
      <c r="Q714" s="187"/>
      <c r="R714" s="187"/>
      <c r="S714" s="187"/>
      <c r="T714" s="187"/>
      <c r="U714" s="187"/>
      <c r="AL714" s="7"/>
      <c r="AM714" s="7"/>
    </row>
    <row r="715" ht="15.75" customHeight="1">
      <c r="D715" s="7"/>
      <c r="F715" s="187"/>
      <c r="G715" s="187"/>
      <c r="H715" s="187"/>
      <c r="I715" s="187"/>
      <c r="J715" s="187"/>
      <c r="K715" s="187"/>
      <c r="L715" s="187"/>
      <c r="M715" s="187"/>
      <c r="N715" s="187"/>
      <c r="O715" s="187"/>
      <c r="P715" s="187"/>
      <c r="Q715" s="187"/>
      <c r="R715" s="187"/>
      <c r="S715" s="187"/>
      <c r="T715" s="187"/>
      <c r="U715" s="187"/>
      <c r="AL715" s="7"/>
      <c r="AM715" s="7"/>
    </row>
    <row r="716" ht="15.75" customHeight="1">
      <c r="D716" s="7"/>
      <c r="F716" s="187"/>
      <c r="G716" s="187"/>
      <c r="H716" s="187"/>
      <c r="I716" s="187"/>
      <c r="J716" s="187"/>
      <c r="K716" s="187"/>
      <c r="L716" s="187"/>
      <c r="M716" s="187"/>
      <c r="N716" s="187"/>
      <c r="O716" s="187"/>
      <c r="P716" s="187"/>
      <c r="Q716" s="187"/>
      <c r="R716" s="187"/>
      <c r="S716" s="187"/>
      <c r="T716" s="187"/>
      <c r="U716" s="187"/>
      <c r="AL716" s="7"/>
      <c r="AM716" s="7"/>
    </row>
    <row r="717" ht="15.75" customHeight="1">
      <c r="D717" s="7"/>
      <c r="F717" s="187"/>
      <c r="G717" s="187"/>
      <c r="H717" s="187"/>
      <c r="I717" s="187"/>
      <c r="J717" s="187"/>
      <c r="K717" s="187"/>
      <c r="L717" s="187"/>
      <c r="M717" s="187"/>
      <c r="N717" s="187"/>
      <c r="O717" s="187"/>
      <c r="P717" s="187"/>
      <c r="Q717" s="187"/>
      <c r="R717" s="187"/>
      <c r="S717" s="187"/>
      <c r="T717" s="187"/>
      <c r="U717" s="187"/>
      <c r="AL717" s="7"/>
      <c r="AM717" s="7"/>
    </row>
    <row r="718" ht="15.75" customHeight="1">
      <c r="D718" s="7"/>
      <c r="F718" s="187"/>
      <c r="G718" s="187"/>
      <c r="H718" s="187"/>
      <c r="I718" s="187"/>
      <c r="J718" s="187"/>
      <c r="K718" s="187"/>
      <c r="L718" s="187"/>
      <c r="M718" s="187"/>
      <c r="N718" s="187"/>
      <c r="O718" s="187"/>
      <c r="P718" s="187"/>
      <c r="Q718" s="187"/>
      <c r="R718" s="187"/>
      <c r="S718" s="187"/>
      <c r="T718" s="187"/>
      <c r="U718" s="187"/>
      <c r="AL718" s="7"/>
      <c r="AM718" s="7"/>
    </row>
    <row r="719" ht="15.75" customHeight="1">
      <c r="D719" s="7"/>
      <c r="F719" s="187"/>
      <c r="G719" s="187"/>
      <c r="H719" s="187"/>
      <c r="I719" s="187"/>
      <c r="J719" s="187"/>
      <c r="K719" s="187"/>
      <c r="L719" s="187"/>
      <c r="M719" s="187"/>
      <c r="N719" s="187"/>
      <c r="O719" s="187"/>
      <c r="P719" s="187"/>
      <c r="Q719" s="187"/>
      <c r="R719" s="187"/>
      <c r="S719" s="187"/>
      <c r="T719" s="187"/>
      <c r="U719" s="187"/>
      <c r="AL719" s="7"/>
      <c r="AM719" s="7"/>
    </row>
    <row r="720" ht="15.75" customHeight="1">
      <c r="D720" s="7"/>
      <c r="F720" s="187"/>
      <c r="G720" s="187"/>
      <c r="H720" s="187"/>
      <c r="I720" s="187"/>
      <c r="J720" s="187"/>
      <c r="K720" s="187"/>
      <c r="L720" s="187"/>
      <c r="M720" s="187"/>
      <c r="N720" s="187"/>
      <c r="O720" s="187"/>
      <c r="P720" s="187"/>
      <c r="Q720" s="187"/>
      <c r="R720" s="187"/>
      <c r="S720" s="187"/>
      <c r="T720" s="187"/>
      <c r="U720" s="187"/>
      <c r="AL720" s="7"/>
      <c r="AM720" s="7"/>
    </row>
    <row r="721" ht="15.75" customHeight="1">
      <c r="D721" s="7"/>
      <c r="F721" s="187"/>
      <c r="G721" s="187"/>
      <c r="H721" s="187"/>
      <c r="I721" s="187"/>
      <c r="J721" s="187"/>
      <c r="K721" s="187"/>
      <c r="L721" s="187"/>
      <c r="M721" s="187"/>
      <c r="N721" s="187"/>
      <c r="O721" s="187"/>
      <c r="P721" s="187"/>
      <c r="Q721" s="187"/>
      <c r="R721" s="187"/>
      <c r="S721" s="187"/>
      <c r="T721" s="187"/>
      <c r="U721" s="187"/>
      <c r="AL721" s="7"/>
      <c r="AM721" s="7"/>
    </row>
    <row r="722" ht="15.75" customHeight="1">
      <c r="D722" s="7"/>
      <c r="F722" s="187"/>
      <c r="G722" s="187"/>
      <c r="H722" s="187"/>
      <c r="I722" s="187"/>
      <c r="J722" s="187"/>
      <c r="K722" s="187"/>
      <c r="L722" s="187"/>
      <c r="M722" s="187"/>
      <c r="N722" s="187"/>
      <c r="O722" s="187"/>
      <c r="P722" s="187"/>
      <c r="Q722" s="187"/>
      <c r="R722" s="187"/>
      <c r="S722" s="187"/>
      <c r="T722" s="187"/>
      <c r="U722" s="187"/>
      <c r="AL722" s="7"/>
      <c r="AM722" s="7"/>
    </row>
    <row r="723" ht="15.75" customHeight="1">
      <c r="D723" s="7"/>
      <c r="F723" s="187"/>
      <c r="G723" s="187"/>
      <c r="H723" s="187"/>
      <c r="I723" s="187"/>
      <c r="J723" s="187"/>
      <c r="K723" s="187"/>
      <c r="L723" s="187"/>
      <c r="M723" s="187"/>
      <c r="N723" s="187"/>
      <c r="O723" s="187"/>
      <c r="P723" s="187"/>
      <c r="Q723" s="187"/>
      <c r="R723" s="187"/>
      <c r="S723" s="187"/>
      <c r="T723" s="187"/>
      <c r="U723" s="187"/>
      <c r="AL723" s="7"/>
      <c r="AM723" s="7"/>
    </row>
    <row r="724" ht="15.75" customHeight="1">
      <c r="D724" s="7"/>
      <c r="F724" s="187"/>
      <c r="G724" s="187"/>
      <c r="H724" s="187"/>
      <c r="I724" s="187"/>
      <c r="J724" s="187"/>
      <c r="K724" s="187"/>
      <c r="L724" s="187"/>
      <c r="M724" s="187"/>
      <c r="N724" s="187"/>
      <c r="O724" s="187"/>
      <c r="P724" s="187"/>
      <c r="Q724" s="187"/>
      <c r="R724" s="187"/>
      <c r="S724" s="187"/>
      <c r="T724" s="187"/>
      <c r="U724" s="187"/>
      <c r="AL724" s="7"/>
      <c r="AM724" s="7"/>
    </row>
    <row r="725" ht="15.75" customHeight="1">
      <c r="D725" s="7"/>
      <c r="F725" s="187"/>
      <c r="G725" s="187"/>
      <c r="H725" s="187"/>
      <c r="I725" s="187"/>
      <c r="J725" s="187"/>
      <c r="K725" s="187"/>
      <c r="L725" s="187"/>
      <c r="M725" s="187"/>
      <c r="N725" s="187"/>
      <c r="O725" s="187"/>
      <c r="P725" s="187"/>
      <c r="Q725" s="187"/>
      <c r="R725" s="187"/>
      <c r="S725" s="187"/>
      <c r="T725" s="187"/>
      <c r="U725" s="187"/>
      <c r="AL725" s="7"/>
      <c r="AM725" s="7"/>
    </row>
    <row r="726" ht="15.75" customHeight="1">
      <c r="D726" s="7"/>
      <c r="F726" s="187"/>
      <c r="G726" s="187"/>
      <c r="H726" s="187"/>
      <c r="I726" s="187"/>
      <c r="J726" s="187"/>
      <c r="K726" s="187"/>
      <c r="L726" s="187"/>
      <c r="M726" s="187"/>
      <c r="N726" s="187"/>
      <c r="O726" s="187"/>
      <c r="P726" s="187"/>
      <c r="Q726" s="187"/>
      <c r="R726" s="187"/>
      <c r="S726" s="187"/>
      <c r="T726" s="187"/>
      <c r="U726" s="187"/>
      <c r="AL726" s="7"/>
      <c r="AM726" s="7"/>
    </row>
    <row r="727" ht="15.75" customHeight="1">
      <c r="D727" s="7"/>
      <c r="F727" s="187"/>
      <c r="G727" s="187"/>
      <c r="H727" s="187"/>
      <c r="I727" s="187"/>
      <c r="J727" s="187"/>
      <c r="K727" s="187"/>
      <c r="L727" s="187"/>
      <c r="M727" s="187"/>
      <c r="N727" s="187"/>
      <c r="O727" s="187"/>
      <c r="P727" s="187"/>
      <c r="Q727" s="187"/>
      <c r="R727" s="187"/>
      <c r="S727" s="187"/>
      <c r="T727" s="187"/>
      <c r="U727" s="187"/>
      <c r="AL727" s="7"/>
      <c r="AM727" s="7"/>
    </row>
    <row r="728" ht="15.75" customHeight="1">
      <c r="D728" s="7"/>
      <c r="F728" s="187"/>
      <c r="G728" s="187"/>
      <c r="H728" s="187"/>
      <c r="I728" s="187"/>
      <c r="J728" s="187"/>
      <c r="K728" s="187"/>
      <c r="L728" s="187"/>
      <c r="M728" s="187"/>
      <c r="N728" s="187"/>
      <c r="O728" s="187"/>
      <c r="P728" s="187"/>
      <c r="Q728" s="187"/>
      <c r="R728" s="187"/>
      <c r="S728" s="187"/>
      <c r="T728" s="187"/>
      <c r="U728" s="187"/>
      <c r="AL728" s="7"/>
      <c r="AM728" s="7"/>
    </row>
    <row r="729" ht="15.75" customHeight="1">
      <c r="D729" s="7"/>
      <c r="F729" s="187"/>
      <c r="G729" s="187"/>
      <c r="H729" s="187"/>
      <c r="I729" s="187"/>
      <c r="J729" s="187"/>
      <c r="K729" s="187"/>
      <c r="L729" s="187"/>
      <c r="M729" s="187"/>
      <c r="N729" s="187"/>
      <c r="O729" s="187"/>
      <c r="P729" s="187"/>
      <c r="Q729" s="187"/>
      <c r="R729" s="187"/>
      <c r="S729" s="187"/>
      <c r="T729" s="187"/>
      <c r="U729" s="187"/>
      <c r="AL729" s="7"/>
      <c r="AM729" s="7"/>
    </row>
    <row r="730" ht="15.75" customHeight="1">
      <c r="D730" s="7"/>
      <c r="F730" s="187"/>
      <c r="G730" s="187"/>
      <c r="H730" s="187"/>
      <c r="I730" s="187"/>
      <c r="J730" s="187"/>
      <c r="K730" s="187"/>
      <c r="L730" s="187"/>
      <c r="M730" s="187"/>
      <c r="N730" s="187"/>
      <c r="O730" s="187"/>
      <c r="P730" s="187"/>
      <c r="Q730" s="187"/>
      <c r="R730" s="187"/>
      <c r="S730" s="187"/>
      <c r="T730" s="187"/>
      <c r="U730" s="187"/>
      <c r="AL730" s="7"/>
      <c r="AM730" s="7"/>
    </row>
    <row r="731" ht="15.75" customHeight="1">
      <c r="D731" s="7"/>
      <c r="F731" s="187"/>
      <c r="G731" s="187"/>
      <c r="H731" s="187"/>
      <c r="I731" s="187"/>
      <c r="J731" s="187"/>
      <c r="K731" s="187"/>
      <c r="L731" s="187"/>
      <c r="M731" s="187"/>
      <c r="N731" s="187"/>
      <c r="O731" s="187"/>
      <c r="P731" s="187"/>
      <c r="Q731" s="187"/>
      <c r="R731" s="187"/>
      <c r="S731" s="187"/>
      <c r="T731" s="187"/>
      <c r="U731" s="187"/>
      <c r="AL731" s="7"/>
      <c r="AM731" s="7"/>
    </row>
    <row r="732" ht="15.75" customHeight="1">
      <c r="D732" s="7"/>
      <c r="F732" s="187"/>
      <c r="G732" s="187"/>
      <c r="H732" s="187"/>
      <c r="I732" s="187"/>
      <c r="J732" s="187"/>
      <c r="K732" s="187"/>
      <c r="L732" s="187"/>
      <c r="M732" s="187"/>
      <c r="N732" s="187"/>
      <c r="O732" s="187"/>
      <c r="P732" s="187"/>
      <c r="Q732" s="187"/>
      <c r="R732" s="187"/>
      <c r="S732" s="187"/>
      <c r="T732" s="187"/>
      <c r="U732" s="187"/>
      <c r="AL732" s="7"/>
      <c r="AM732" s="7"/>
    </row>
    <row r="733" ht="15.75" customHeight="1">
      <c r="D733" s="7"/>
      <c r="F733" s="187"/>
      <c r="G733" s="187"/>
      <c r="H733" s="187"/>
      <c r="I733" s="187"/>
      <c r="J733" s="187"/>
      <c r="K733" s="187"/>
      <c r="L733" s="187"/>
      <c r="M733" s="187"/>
      <c r="N733" s="187"/>
      <c r="O733" s="187"/>
      <c r="P733" s="187"/>
      <c r="Q733" s="187"/>
      <c r="R733" s="187"/>
      <c r="S733" s="187"/>
      <c r="T733" s="187"/>
      <c r="U733" s="187"/>
      <c r="AL733" s="7"/>
      <c r="AM733" s="7"/>
    </row>
    <row r="734" ht="15.75" customHeight="1">
      <c r="D734" s="7"/>
      <c r="F734" s="187"/>
      <c r="G734" s="187"/>
      <c r="H734" s="187"/>
      <c r="I734" s="187"/>
      <c r="J734" s="187"/>
      <c r="K734" s="187"/>
      <c r="L734" s="187"/>
      <c r="M734" s="187"/>
      <c r="N734" s="187"/>
      <c r="O734" s="187"/>
      <c r="P734" s="187"/>
      <c r="Q734" s="187"/>
      <c r="R734" s="187"/>
      <c r="S734" s="187"/>
      <c r="T734" s="187"/>
      <c r="U734" s="187"/>
      <c r="AL734" s="7"/>
      <c r="AM734" s="7"/>
    </row>
    <row r="735" ht="15.75" customHeight="1">
      <c r="D735" s="7"/>
      <c r="F735" s="187"/>
      <c r="G735" s="187"/>
      <c r="H735" s="187"/>
      <c r="I735" s="187"/>
      <c r="J735" s="187"/>
      <c r="K735" s="187"/>
      <c r="L735" s="187"/>
      <c r="M735" s="187"/>
      <c r="N735" s="187"/>
      <c r="O735" s="187"/>
      <c r="P735" s="187"/>
      <c r="Q735" s="187"/>
      <c r="R735" s="187"/>
      <c r="S735" s="187"/>
      <c r="T735" s="187"/>
      <c r="U735" s="187"/>
      <c r="AL735" s="7"/>
      <c r="AM735" s="7"/>
    </row>
    <row r="736" ht="15.75" customHeight="1">
      <c r="D736" s="7"/>
      <c r="F736" s="187"/>
      <c r="G736" s="187"/>
      <c r="H736" s="187"/>
      <c r="I736" s="187"/>
      <c r="J736" s="187"/>
      <c r="K736" s="187"/>
      <c r="L736" s="187"/>
      <c r="M736" s="187"/>
      <c r="N736" s="187"/>
      <c r="O736" s="187"/>
      <c r="P736" s="187"/>
      <c r="Q736" s="187"/>
      <c r="R736" s="187"/>
      <c r="S736" s="187"/>
      <c r="T736" s="187"/>
      <c r="U736" s="187"/>
      <c r="AL736" s="7"/>
      <c r="AM736" s="7"/>
    </row>
    <row r="737" ht="15.75" customHeight="1">
      <c r="D737" s="7"/>
      <c r="F737" s="187"/>
      <c r="G737" s="187"/>
      <c r="H737" s="187"/>
      <c r="I737" s="187"/>
      <c r="J737" s="187"/>
      <c r="K737" s="187"/>
      <c r="L737" s="187"/>
      <c r="M737" s="187"/>
      <c r="N737" s="187"/>
      <c r="O737" s="187"/>
      <c r="P737" s="187"/>
      <c r="Q737" s="187"/>
      <c r="R737" s="187"/>
      <c r="S737" s="187"/>
      <c r="T737" s="187"/>
      <c r="U737" s="187"/>
      <c r="AL737" s="7"/>
      <c r="AM737" s="7"/>
    </row>
    <row r="738" ht="15.75" customHeight="1">
      <c r="D738" s="7"/>
      <c r="F738" s="187"/>
      <c r="G738" s="187"/>
      <c r="H738" s="187"/>
      <c r="I738" s="187"/>
      <c r="J738" s="187"/>
      <c r="K738" s="187"/>
      <c r="L738" s="187"/>
      <c r="M738" s="187"/>
      <c r="N738" s="187"/>
      <c r="O738" s="187"/>
      <c r="P738" s="187"/>
      <c r="Q738" s="187"/>
      <c r="R738" s="187"/>
      <c r="S738" s="187"/>
      <c r="T738" s="187"/>
      <c r="U738" s="187"/>
      <c r="AL738" s="7"/>
      <c r="AM738" s="7"/>
    </row>
    <row r="739" ht="15.75" customHeight="1">
      <c r="D739" s="7"/>
      <c r="F739" s="187"/>
      <c r="G739" s="187"/>
      <c r="H739" s="187"/>
      <c r="I739" s="187"/>
      <c r="J739" s="187"/>
      <c r="K739" s="187"/>
      <c r="L739" s="187"/>
      <c r="M739" s="187"/>
      <c r="N739" s="187"/>
      <c r="O739" s="187"/>
      <c r="P739" s="187"/>
      <c r="Q739" s="187"/>
      <c r="R739" s="187"/>
      <c r="S739" s="187"/>
      <c r="T739" s="187"/>
      <c r="U739" s="187"/>
      <c r="AL739" s="7"/>
      <c r="AM739" s="7"/>
    </row>
    <row r="740" ht="15.75" customHeight="1">
      <c r="D740" s="7"/>
      <c r="F740" s="187"/>
      <c r="G740" s="187"/>
      <c r="H740" s="187"/>
      <c r="I740" s="187"/>
      <c r="J740" s="187"/>
      <c r="K740" s="187"/>
      <c r="L740" s="187"/>
      <c r="M740" s="187"/>
      <c r="N740" s="187"/>
      <c r="O740" s="187"/>
      <c r="P740" s="187"/>
      <c r="Q740" s="187"/>
      <c r="R740" s="187"/>
      <c r="S740" s="187"/>
      <c r="T740" s="187"/>
      <c r="U740" s="187"/>
      <c r="AL740" s="7"/>
      <c r="AM740" s="7"/>
    </row>
    <row r="741" ht="15.75" customHeight="1">
      <c r="D741" s="7"/>
      <c r="F741" s="187"/>
      <c r="G741" s="187"/>
      <c r="H741" s="187"/>
      <c r="I741" s="187"/>
      <c r="J741" s="187"/>
      <c r="K741" s="187"/>
      <c r="L741" s="187"/>
      <c r="M741" s="187"/>
      <c r="N741" s="187"/>
      <c r="O741" s="187"/>
      <c r="P741" s="187"/>
      <c r="Q741" s="187"/>
      <c r="R741" s="187"/>
      <c r="S741" s="187"/>
      <c r="T741" s="187"/>
      <c r="U741" s="187"/>
      <c r="AL741" s="7"/>
      <c r="AM741" s="7"/>
    </row>
    <row r="742" ht="15.75" customHeight="1">
      <c r="D742" s="7"/>
      <c r="F742" s="187"/>
      <c r="G742" s="187"/>
      <c r="H742" s="187"/>
      <c r="I742" s="187"/>
      <c r="J742" s="187"/>
      <c r="K742" s="187"/>
      <c r="L742" s="187"/>
      <c r="M742" s="187"/>
      <c r="N742" s="187"/>
      <c r="O742" s="187"/>
      <c r="P742" s="187"/>
      <c r="Q742" s="187"/>
      <c r="R742" s="187"/>
      <c r="S742" s="187"/>
      <c r="T742" s="187"/>
      <c r="U742" s="187"/>
      <c r="AL742" s="7"/>
      <c r="AM742" s="7"/>
    </row>
    <row r="743" ht="15.75" customHeight="1">
      <c r="D743" s="7"/>
      <c r="F743" s="187"/>
      <c r="G743" s="187"/>
      <c r="H743" s="187"/>
      <c r="I743" s="187"/>
      <c r="J743" s="187"/>
      <c r="K743" s="187"/>
      <c r="L743" s="187"/>
      <c r="M743" s="187"/>
      <c r="N743" s="187"/>
      <c r="O743" s="187"/>
      <c r="P743" s="187"/>
      <c r="Q743" s="187"/>
      <c r="R743" s="187"/>
      <c r="S743" s="187"/>
      <c r="T743" s="187"/>
      <c r="U743" s="187"/>
      <c r="AL743" s="7"/>
      <c r="AM743" s="7"/>
    </row>
    <row r="744" ht="15.75" customHeight="1">
      <c r="D744" s="7"/>
      <c r="F744" s="187"/>
      <c r="G744" s="187"/>
      <c r="H744" s="187"/>
      <c r="I744" s="187"/>
      <c r="J744" s="187"/>
      <c r="K744" s="187"/>
      <c r="L744" s="187"/>
      <c r="M744" s="187"/>
      <c r="N744" s="187"/>
      <c r="O744" s="187"/>
      <c r="P744" s="187"/>
      <c r="Q744" s="187"/>
      <c r="R744" s="187"/>
      <c r="S744" s="187"/>
      <c r="T744" s="187"/>
      <c r="U744" s="187"/>
      <c r="AL744" s="7"/>
      <c r="AM744" s="7"/>
    </row>
    <row r="745" ht="15.75" customHeight="1">
      <c r="D745" s="7"/>
      <c r="F745" s="187"/>
      <c r="G745" s="187"/>
      <c r="H745" s="187"/>
      <c r="I745" s="187"/>
      <c r="J745" s="187"/>
      <c r="K745" s="187"/>
      <c r="L745" s="187"/>
      <c r="M745" s="187"/>
      <c r="N745" s="187"/>
      <c r="O745" s="187"/>
      <c r="P745" s="187"/>
      <c r="Q745" s="187"/>
      <c r="R745" s="187"/>
      <c r="S745" s="187"/>
      <c r="T745" s="187"/>
      <c r="U745" s="187"/>
      <c r="AL745" s="7"/>
      <c r="AM745" s="7"/>
    </row>
    <row r="746" ht="15.75" customHeight="1">
      <c r="D746" s="7"/>
      <c r="F746" s="187"/>
      <c r="G746" s="187"/>
      <c r="H746" s="187"/>
      <c r="I746" s="187"/>
      <c r="J746" s="187"/>
      <c r="K746" s="187"/>
      <c r="L746" s="187"/>
      <c r="M746" s="187"/>
      <c r="N746" s="187"/>
      <c r="O746" s="187"/>
      <c r="P746" s="187"/>
      <c r="Q746" s="187"/>
      <c r="R746" s="187"/>
      <c r="S746" s="187"/>
      <c r="T746" s="187"/>
      <c r="U746" s="187"/>
      <c r="AL746" s="7"/>
      <c r="AM746" s="7"/>
    </row>
    <row r="747" ht="15.75" customHeight="1">
      <c r="D747" s="7"/>
      <c r="F747" s="187"/>
      <c r="G747" s="187"/>
      <c r="H747" s="187"/>
      <c r="I747" s="187"/>
      <c r="J747" s="187"/>
      <c r="K747" s="187"/>
      <c r="L747" s="187"/>
      <c r="M747" s="187"/>
      <c r="N747" s="187"/>
      <c r="O747" s="187"/>
      <c r="P747" s="187"/>
      <c r="Q747" s="187"/>
      <c r="R747" s="187"/>
      <c r="S747" s="187"/>
      <c r="T747" s="187"/>
      <c r="U747" s="187"/>
      <c r="AL747" s="7"/>
      <c r="AM747" s="7"/>
    </row>
    <row r="748" ht="15.75" customHeight="1">
      <c r="D748" s="7"/>
      <c r="F748" s="187"/>
      <c r="G748" s="187"/>
      <c r="H748" s="187"/>
      <c r="I748" s="187"/>
      <c r="J748" s="187"/>
      <c r="K748" s="187"/>
      <c r="L748" s="187"/>
      <c r="M748" s="187"/>
      <c r="N748" s="187"/>
      <c r="O748" s="187"/>
      <c r="P748" s="187"/>
      <c r="Q748" s="187"/>
      <c r="R748" s="187"/>
      <c r="S748" s="187"/>
      <c r="T748" s="187"/>
      <c r="U748" s="187"/>
      <c r="AL748" s="7"/>
      <c r="AM748" s="7"/>
    </row>
    <row r="749" ht="15.75" customHeight="1">
      <c r="D749" s="7"/>
      <c r="F749" s="187"/>
      <c r="G749" s="187"/>
      <c r="H749" s="187"/>
      <c r="I749" s="187"/>
      <c r="J749" s="187"/>
      <c r="K749" s="187"/>
      <c r="L749" s="187"/>
      <c r="M749" s="187"/>
      <c r="N749" s="187"/>
      <c r="O749" s="187"/>
      <c r="P749" s="187"/>
      <c r="Q749" s="187"/>
      <c r="R749" s="187"/>
      <c r="S749" s="187"/>
      <c r="T749" s="187"/>
      <c r="U749" s="187"/>
      <c r="AL749" s="7"/>
      <c r="AM749" s="7"/>
    </row>
    <row r="750" ht="15.75" customHeight="1">
      <c r="D750" s="7"/>
      <c r="F750" s="187"/>
      <c r="G750" s="187"/>
      <c r="H750" s="187"/>
      <c r="I750" s="187"/>
      <c r="J750" s="187"/>
      <c r="K750" s="187"/>
      <c r="L750" s="187"/>
      <c r="M750" s="187"/>
      <c r="N750" s="187"/>
      <c r="O750" s="187"/>
      <c r="P750" s="187"/>
      <c r="Q750" s="187"/>
      <c r="R750" s="187"/>
      <c r="S750" s="187"/>
      <c r="T750" s="187"/>
      <c r="U750" s="187"/>
      <c r="AL750" s="7"/>
      <c r="AM750" s="7"/>
    </row>
    <row r="751" ht="15.75" customHeight="1">
      <c r="D751" s="7"/>
      <c r="F751" s="187"/>
      <c r="G751" s="187"/>
      <c r="H751" s="187"/>
      <c r="I751" s="187"/>
      <c r="J751" s="187"/>
      <c r="K751" s="187"/>
      <c r="L751" s="187"/>
      <c r="M751" s="187"/>
      <c r="N751" s="187"/>
      <c r="O751" s="187"/>
      <c r="P751" s="187"/>
      <c r="Q751" s="187"/>
      <c r="R751" s="187"/>
      <c r="S751" s="187"/>
      <c r="T751" s="187"/>
      <c r="U751" s="187"/>
      <c r="AL751" s="7"/>
      <c r="AM751" s="7"/>
    </row>
    <row r="752" ht="15.75" customHeight="1">
      <c r="D752" s="7"/>
      <c r="F752" s="187"/>
      <c r="G752" s="187"/>
      <c r="H752" s="187"/>
      <c r="I752" s="187"/>
      <c r="J752" s="187"/>
      <c r="K752" s="187"/>
      <c r="L752" s="187"/>
      <c r="M752" s="187"/>
      <c r="N752" s="187"/>
      <c r="O752" s="187"/>
      <c r="P752" s="187"/>
      <c r="Q752" s="187"/>
      <c r="R752" s="187"/>
      <c r="S752" s="187"/>
      <c r="T752" s="187"/>
      <c r="U752" s="187"/>
      <c r="AL752" s="7"/>
      <c r="AM752" s="7"/>
    </row>
    <row r="753" ht="15.75" customHeight="1">
      <c r="D753" s="7"/>
      <c r="F753" s="187"/>
      <c r="G753" s="187"/>
      <c r="H753" s="187"/>
      <c r="I753" s="187"/>
      <c r="J753" s="187"/>
      <c r="K753" s="187"/>
      <c r="L753" s="187"/>
      <c r="M753" s="187"/>
      <c r="N753" s="187"/>
      <c r="O753" s="187"/>
      <c r="P753" s="187"/>
      <c r="Q753" s="187"/>
      <c r="R753" s="187"/>
      <c r="S753" s="187"/>
      <c r="T753" s="187"/>
      <c r="U753" s="187"/>
      <c r="AL753" s="7"/>
      <c r="AM753" s="7"/>
    </row>
    <row r="754" ht="15.75" customHeight="1">
      <c r="D754" s="7"/>
      <c r="F754" s="187"/>
      <c r="G754" s="187"/>
      <c r="H754" s="187"/>
      <c r="I754" s="187"/>
      <c r="J754" s="187"/>
      <c r="K754" s="187"/>
      <c r="L754" s="187"/>
      <c r="M754" s="187"/>
      <c r="N754" s="187"/>
      <c r="O754" s="187"/>
      <c r="P754" s="187"/>
      <c r="Q754" s="187"/>
      <c r="R754" s="187"/>
      <c r="S754" s="187"/>
      <c r="T754" s="187"/>
      <c r="U754" s="187"/>
      <c r="AL754" s="7"/>
      <c r="AM754" s="7"/>
    </row>
    <row r="755" ht="15.75" customHeight="1">
      <c r="D755" s="7"/>
      <c r="F755" s="187"/>
      <c r="G755" s="187"/>
      <c r="H755" s="187"/>
      <c r="I755" s="187"/>
      <c r="J755" s="187"/>
      <c r="K755" s="187"/>
      <c r="L755" s="187"/>
      <c r="M755" s="187"/>
      <c r="N755" s="187"/>
      <c r="O755" s="187"/>
      <c r="P755" s="187"/>
      <c r="Q755" s="187"/>
      <c r="R755" s="187"/>
      <c r="S755" s="187"/>
      <c r="T755" s="187"/>
      <c r="U755" s="187"/>
      <c r="AL755" s="7"/>
      <c r="AM755" s="7"/>
    </row>
    <row r="756" ht="15.75" customHeight="1">
      <c r="D756" s="7"/>
      <c r="F756" s="187"/>
      <c r="G756" s="187"/>
      <c r="H756" s="187"/>
      <c r="I756" s="187"/>
      <c r="J756" s="187"/>
      <c r="K756" s="187"/>
      <c r="L756" s="187"/>
      <c r="M756" s="187"/>
      <c r="N756" s="187"/>
      <c r="O756" s="187"/>
      <c r="P756" s="187"/>
      <c r="Q756" s="187"/>
      <c r="R756" s="187"/>
      <c r="S756" s="187"/>
      <c r="T756" s="187"/>
      <c r="U756" s="187"/>
      <c r="AL756" s="7"/>
      <c r="AM756" s="7"/>
    </row>
    <row r="757" ht="15.75" customHeight="1">
      <c r="D757" s="7"/>
      <c r="F757" s="187"/>
      <c r="G757" s="187"/>
      <c r="H757" s="187"/>
      <c r="I757" s="187"/>
      <c r="J757" s="187"/>
      <c r="K757" s="187"/>
      <c r="L757" s="187"/>
      <c r="M757" s="187"/>
      <c r="N757" s="187"/>
      <c r="O757" s="187"/>
      <c r="P757" s="187"/>
      <c r="Q757" s="187"/>
      <c r="R757" s="187"/>
      <c r="S757" s="187"/>
      <c r="T757" s="187"/>
      <c r="U757" s="187"/>
      <c r="AL757" s="7"/>
      <c r="AM757" s="7"/>
    </row>
    <row r="758" ht="15.75" customHeight="1">
      <c r="D758" s="7"/>
      <c r="F758" s="187"/>
      <c r="G758" s="187"/>
      <c r="H758" s="187"/>
      <c r="I758" s="187"/>
      <c r="J758" s="187"/>
      <c r="K758" s="187"/>
      <c r="L758" s="187"/>
      <c r="M758" s="187"/>
      <c r="N758" s="187"/>
      <c r="O758" s="187"/>
      <c r="P758" s="187"/>
      <c r="Q758" s="187"/>
      <c r="R758" s="187"/>
      <c r="S758" s="187"/>
      <c r="T758" s="187"/>
      <c r="U758" s="187"/>
      <c r="AL758" s="7"/>
      <c r="AM758" s="7"/>
    </row>
    <row r="759" ht="15.75" customHeight="1">
      <c r="D759" s="7"/>
      <c r="F759" s="187"/>
      <c r="G759" s="187"/>
      <c r="H759" s="187"/>
      <c r="I759" s="187"/>
      <c r="J759" s="187"/>
      <c r="K759" s="187"/>
      <c r="L759" s="187"/>
      <c r="M759" s="187"/>
      <c r="N759" s="187"/>
      <c r="O759" s="187"/>
      <c r="P759" s="187"/>
      <c r="Q759" s="187"/>
      <c r="R759" s="187"/>
      <c r="S759" s="187"/>
      <c r="T759" s="187"/>
      <c r="U759" s="187"/>
      <c r="AL759" s="7"/>
      <c r="AM759" s="7"/>
    </row>
    <row r="760" ht="15.75" customHeight="1">
      <c r="D760" s="7"/>
      <c r="F760" s="187"/>
      <c r="G760" s="187"/>
      <c r="H760" s="187"/>
      <c r="I760" s="187"/>
      <c r="J760" s="187"/>
      <c r="K760" s="187"/>
      <c r="L760" s="187"/>
      <c r="M760" s="187"/>
      <c r="N760" s="187"/>
      <c r="O760" s="187"/>
      <c r="P760" s="187"/>
      <c r="Q760" s="187"/>
      <c r="R760" s="187"/>
      <c r="S760" s="187"/>
      <c r="T760" s="187"/>
      <c r="U760" s="187"/>
      <c r="AL760" s="7"/>
      <c r="AM760" s="7"/>
    </row>
    <row r="761" ht="15.75" customHeight="1">
      <c r="D761" s="7"/>
      <c r="F761" s="187"/>
      <c r="G761" s="187"/>
      <c r="H761" s="187"/>
      <c r="I761" s="187"/>
      <c r="J761" s="187"/>
      <c r="K761" s="187"/>
      <c r="L761" s="187"/>
      <c r="M761" s="187"/>
      <c r="N761" s="187"/>
      <c r="O761" s="187"/>
      <c r="P761" s="187"/>
      <c r="Q761" s="187"/>
      <c r="R761" s="187"/>
      <c r="S761" s="187"/>
      <c r="T761" s="187"/>
      <c r="U761" s="187"/>
      <c r="AL761" s="7"/>
      <c r="AM761" s="7"/>
    </row>
    <row r="762" ht="15.75" customHeight="1">
      <c r="D762" s="7"/>
      <c r="F762" s="187"/>
      <c r="G762" s="187"/>
      <c r="H762" s="187"/>
      <c r="I762" s="187"/>
      <c r="J762" s="187"/>
      <c r="K762" s="187"/>
      <c r="L762" s="187"/>
      <c r="M762" s="187"/>
      <c r="N762" s="187"/>
      <c r="O762" s="187"/>
      <c r="P762" s="187"/>
      <c r="Q762" s="187"/>
      <c r="R762" s="187"/>
      <c r="S762" s="187"/>
      <c r="T762" s="187"/>
      <c r="U762" s="187"/>
      <c r="AL762" s="7"/>
      <c r="AM762" s="7"/>
    </row>
    <row r="763" ht="15.75" customHeight="1">
      <c r="D763" s="7"/>
      <c r="F763" s="187"/>
      <c r="G763" s="187"/>
      <c r="H763" s="187"/>
      <c r="I763" s="187"/>
      <c r="J763" s="187"/>
      <c r="K763" s="187"/>
      <c r="L763" s="187"/>
      <c r="M763" s="187"/>
      <c r="N763" s="187"/>
      <c r="O763" s="187"/>
      <c r="P763" s="187"/>
      <c r="Q763" s="187"/>
      <c r="R763" s="187"/>
      <c r="S763" s="187"/>
      <c r="T763" s="187"/>
      <c r="U763" s="187"/>
      <c r="AL763" s="7"/>
      <c r="AM763" s="7"/>
    </row>
    <row r="764" ht="15.75" customHeight="1">
      <c r="D764" s="7"/>
      <c r="F764" s="187"/>
      <c r="G764" s="187"/>
      <c r="H764" s="187"/>
      <c r="I764" s="187"/>
      <c r="J764" s="187"/>
      <c r="K764" s="187"/>
      <c r="L764" s="187"/>
      <c r="M764" s="187"/>
      <c r="N764" s="187"/>
      <c r="O764" s="187"/>
      <c r="P764" s="187"/>
      <c r="Q764" s="187"/>
      <c r="R764" s="187"/>
      <c r="S764" s="187"/>
      <c r="T764" s="187"/>
      <c r="U764" s="187"/>
      <c r="AL764" s="7"/>
      <c r="AM764" s="7"/>
    </row>
    <row r="765" ht="15.75" customHeight="1">
      <c r="D765" s="7"/>
      <c r="F765" s="187"/>
      <c r="G765" s="187"/>
      <c r="H765" s="187"/>
      <c r="I765" s="187"/>
      <c r="J765" s="187"/>
      <c r="K765" s="187"/>
      <c r="L765" s="187"/>
      <c r="M765" s="187"/>
      <c r="N765" s="187"/>
      <c r="O765" s="187"/>
      <c r="P765" s="187"/>
      <c r="Q765" s="187"/>
      <c r="R765" s="187"/>
      <c r="S765" s="187"/>
      <c r="T765" s="187"/>
      <c r="U765" s="187"/>
      <c r="AL765" s="7"/>
      <c r="AM765" s="7"/>
    </row>
    <row r="766" ht="15.75" customHeight="1">
      <c r="D766" s="7"/>
      <c r="F766" s="187"/>
      <c r="G766" s="187"/>
      <c r="H766" s="187"/>
      <c r="I766" s="187"/>
      <c r="J766" s="187"/>
      <c r="K766" s="187"/>
      <c r="L766" s="187"/>
      <c r="M766" s="187"/>
      <c r="N766" s="187"/>
      <c r="O766" s="187"/>
      <c r="P766" s="187"/>
      <c r="Q766" s="187"/>
      <c r="R766" s="187"/>
      <c r="S766" s="187"/>
      <c r="T766" s="187"/>
      <c r="U766" s="187"/>
      <c r="AL766" s="7"/>
      <c r="AM766" s="7"/>
    </row>
    <row r="767" ht="15.75" customHeight="1">
      <c r="D767" s="7"/>
      <c r="F767" s="187"/>
      <c r="G767" s="187"/>
      <c r="H767" s="187"/>
      <c r="I767" s="187"/>
      <c r="J767" s="187"/>
      <c r="K767" s="187"/>
      <c r="L767" s="187"/>
      <c r="M767" s="187"/>
      <c r="N767" s="187"/>
      <c r="O767" s="187"/>
      <c r="P767" s="187"/>
      <c r="Q767" s="187"/>
      <c r="R767" s="187"/>
      <c r="S767" s="187"/>
      <c r="T767" s="187"/>
      <c r="U767" s="187"/>
      <c r="AL767" s="7"/>
      <c r="AM767" s="7"/>
    </row>
    <row r="768" ht="15.75" customHeight="1">
      <c r="D768" s="7"/>
      <c r="F768" s="187"/>
      <c r="G768" s="187"/>
      <c r="H768" s="187"/>
      <c r="I768" s="187"/>
      <c r="J768" s="187"/>
      <c r="K768" s="187"/>
      <c r="L768" s="187"/>
      <c r="M768" s="187"/>
      <c r="N768" s="187"/>
      <c r="O768" s="187"/>
      <c r="P768" s="187"/>
      <c r="Q768" s="187"/>
      <c r="R768" s="187"/>
      <c r="S768" s="187"/>
      <c r="T768" s="187"/>
      <c r="U768" s="187"/>
      <c r="AL768" s="7"/>
      <c r="AM768" s="7"/>
    </row>
    <row r="769" ht="15.75" customHeight="1">
      <c r="D769" s="7"/>
      <c r="F769" s="187"/>
      <c r="G769" s="187"/>
      <c r="H769" s="187"/>
      <c r="I769" s="187"/>
      <c r="J769" s="187"/>
      <c r="K769" s="187"/>
      <c r="L769" s="187"/>
      <c r="M769" s="187"/>
      <c r="N769" s="187"/>
      <c r="O769" s="187"/>
      <c r="P769" s="187"/>
      <c r="Q769" s="187"/>
      <c r="R769" s="187"/>
      <c r="S769" s="187"/>
      <c r="T769" s="187"/>
      <c r="U769" s="187"/>
      <c r="AL769" s="7"/>
      <c r="AM769" s="7"/>
    </row>
    <row r="770" ht="15.75" customHeight="1">
      <c r="D770" s="7"/>
      <c r="F770" s="187"/>
      <c r="G770" s="187"/>
      <c r="H770" s="187"/>
      <c r="I770" s="187"/>
      <c r="J770" s="187"/>
      <c r="K770" s="187"/>
      <c r="L770" s="187"/>
      <c r="M770" s="187"/>
      <c r="N770" s="187"/>
      <c r="O770" s="187"/>
      <c r="P770" s="187"/>
      <c r="Q770" s="187"/>
      <c r="R770" s="187"/>
      <c r="S770" s="187"/>
      <c r="T770" s="187"/>
      <c r="U770" s="187"/>
      <c r="AL770" s="7"/>
      <c r="AM770" s="7"/>
    </row>
    <row r="771" ht="15.75" customHeight="1">
      <c r="D771" s="7"/>
      <c r="F771" s="187"/>
      <c r="G771" s="187"/>
      <c r="H771" s="187"/>
      <c r="I771" s="187"/>
      <c r="J771" s="187"/>
      <c r="K771" s="187"/>
      <c r="L771" s="187"/>
      <c r="M771" s="187"/>
      <c r="N771" s="187"/>
      <c r="O771" s="187"/>
      <c r="P771" s="187"/>
      <c r="Q771" s="187"/>
      <c r="R771" s="187"/>
      <c r="S771" s="187"/>
      <c r="T771" s="187"/>
      <c r="U771" s="187"/>
      <c r="AL771" s="7"/>
      <c r="AM771" s="7"/>
    </row>
    <row r="772" ht="15.75" customHeight="1">
      <c r="D772" s="7"/>
      <c r="F772" s="187"/>
      <c r="G772" s="187"/>
      <c r="H772" s="187"/>
      <c r="I772" s="187"/>
      <c r="J772" s="187"/>
      <c r="K772" s="187"/>
      <c r="L772" s="187"/>
      <c r="M772" s="187"/>
      <c r="N772" s="187"/>
      <c r="O772" s="187"/>
      <c r="P772" s="187"/>
      <c r="Q772" s="187"/>
      <c r="R772" s="187"/>
      <c r="S772" s="187"/>
      <c r="T772" s="187"/>
      <c r="U772" s="187"/>
      <c r="AL772" s="7"/>
      <c r="AM772" s="7"/>
    </row>
    <row r="773" ht="15.75" customHeight="1">
      <c r="D773" s="7"/>
      <c r="F773" s="187"/>
      <c r="G773" s="187"/>
      <c r="H773" s="187"/>
      <c r="I773" s="187"/>
      <c r="J773" s="187"/>
      <c r="K773" s="187"/>
      <c r="L773" s="187"/>
      <c r="M773" s="187"/>
      <c r="N773" s="187"/>
      <c r="O773" s="187"/>
      <c r="P773" s="187"/>
      <c r="Q773" s="187"/>
      <c r="R773" s="187"/>
      <c r="S773" s="187"/>
      <c r="T773" s="187"/>
      <c r="U773" s="187"/>
      <c r="AL773" s="7"/>
      <c r="AM773" s="7"/>
    </row>
    <row r="774" ht="15.75" customHeight="1">
      <c r="D774" s="7"/>
      <c r="F774" s="187"/>
      <c r="G774" s="187"/>
      <c r="H774" s="187"/>
      <c r="I774" s="187"/>
      <c r="J774" s="187"/>
      <c r="K774" s="187"/>
      <c r="L774" s="187"/>
      <c r="M774" s="187"/>
      <c r="N774" s="187"/>
      <c r="O774" s="187"/>
      <c r="P774" s="187"/>
      <c r="Q774" s="187"/>
      <c r="R774" s="187"/>
      <c r="S774" s="187"/>
      <c r="T774" s="187"/>
      <c r="U774" s="187"/>
      <c r="AL774" s="7"/>
      <c r="AM774" s="7"/>
    </row>
    <row r="775" ht="15.75" customHeight="1">
      <c r="D775" s="7"/>
      <c r="F775" s="187"/>
      <c r="G775" s="187"/>
      <c r="H775" s="187"/>
      <c r="I775" s="187"/>
      <c r="J775" s="187"/>
      <c r="K775" s="187"/>
      <c r="L775" s="187"/>
      <c r="M775" s="187"/>
      <c r="N775" s="187"/>
      <c r="O775" s="187"/>
      <c r="P775" s="187"/>
      <c r="Q775" s="187"/>
      <c r="R775" s="187"/>
      <c r="S775" s="187"/>
      <c r="T775" s="187"/>
      <c r="U775" s="187"/>
      <c r="AL775" s="7"/>
      <c r="AM775" s="7"/>
    </row>
    <row r="776" ht="15.75" customHeight="1">
      <c r="D776" s="7"/>
      <c r="F776" s="187"/>
      <c r="G776" s="187"/>
      <c r="H776" s="187"/>
      <c r="I776" s="187"/>
      <c r="J776" s="187"/>
      <c r="K776" s="187"/>
      <c r="L776" s="187"/>
      <c r="M776" s="187"/>
      <c r="N776" s="187"/>
      <c r="O776" s="187"/>
      <c r="P776" s="187"/>
      <c r="Q776" s="187"/>
      <c r="R776" s="187"/>
      <c r="S776" s="187"/>
      <c r="T776" s="187"/>
      <c r="U776" s="187"/>
      <c r="AL776" s="7"/>
      <c r="AM776" s="7"/>
    </row>
    <row r="777" ht="15.75" customHeight="1">
      <c r="D777" s="7"/>
      <c r="F777" s="187"/>
      <c r="G777" s="187"/>
      <c r="H777" s="187"/>
      <c r="I777" s="187"/>
      <c r="J777" s="187"/>
      <c r="K777" s="187"/>
      <c r="L777" s="187"/>
      <c r="M777" s="187"/>
      <c r="N777" s="187"/>
      <c r="O777" s="187"/>
      <c r="P777" s="187"/>
      <c r="Q777" s="187"/>
      <c r="R777" s="187"/>
      <c r="S777" s="187"/>
      <c r="T777" s="187"/>
      <c r="U777" s="187"/>
      <c r="AL777" s="7"/>
      <c r="AM777" s="7"/>
    </row>
    <row r="778" ht="15.75" customHeight="1">
      <c r="D778" s="7"/>
      <c r="F778" s="187"/>
      <c r="G778" s="187"/>
      <c r="H778" s="187"/>
      <c r="I778" s="187"/>
      <c r="J778" s="187"/>
      <c r="K778" s="187"/>
      <c r="L778" s="187"/>
      <c r="M778" s="187"/>
      <c r="N778" s="187"/>
      <c r="O778" s="187"/>
      <c r="P778" s="187"/>
      <c r="Q778" s="187"/>
      <c r="R778" s="187"/>
      <c r="S778" s="187"/>
      <c r="T778" s="187"/>
      <c r="U778" s="187"/>
      <c r="AL778" s="7"/>
      <c r="AM778" s="7"/>
    </row>
    <row r="779" ht="15.75" customHeight="1">
      <c r="D779" s="7"/>
      <c r="F779" s="187"/>
      <c r="G779" s="187"/>
      <c r="H779" s="187"/>
      <c r="I779" s="187"/>
      <c r="J779" s="187"/>
      <c r="K779" s="187"/>
      <c r="L779" s="187"/>
      <c r="M779" s="187"/>
      <c r="N779" s="187"/>
      <c r="O779" s="187"/>
      <c r="P779" s="187"/>
      <c r="Q779" s="187"/>
      <c r="R779" s="187"/>
      <c r="S779" s="187"/>
      <c r="T779" s="187"/>
      <c r="U779" s="187"/>
      <c r="AL779" s="7"/>
      <c r="AM779" s="7"/>
    </row>
    <row r="780" ht="15.75" customHeight="1">
      <c r="D780" s="7"/>
      <c r="F780" s="187"/>
      <c r="G780" s="187"/>
      <c r="H780" s="187"/>
      <c r="I780" s="187"/>
      <c r="J780" s="187"/>
      <c r="K780" s="187"/>
      <c r="L780" s="187"/>
      <c r="M780" s="187"/>
      <c r="N780" s="187"/>
      <c r="O780" s="187"/>
      <c r="P780" s="187"/>
      <c r="Q780" s="187"/>
      <c r="R780" s="187"/>
      <c r="S780" s="187"/>
      <c r="T780" s="187"/>
      <c r="U780" s="187"/>
      <c r="AL780" s="7"/>
      <c r="AM780" s="7"/>
    </row>
    <row r="781" ht="15.75" customHeight="1">
      <c r="D781" s="7"/>
      <c r="F781" s="187"/>
      <c r="G781" s="187"/>
      <c r="H781" s="187"/>
      <c r="I781" s="187"/>
      <c r="J781" s="187"/>
      <c r="K781" s="187"/>
      <c r="L781" s="187"/>
      <c r="M781" s="187"/>
      <c r="N781" s="187"/>
      <c r="O781" s="187"/>
      <c r="P781" s="187"/>
      <c r="Q781" s="187"/>
      <c r="R781" s="187"/>
      <c r="S781" s="187"/>
      <c r="T781" s="187"/>
      <c r="U781" s="187"/>
      <c r="AL781" s="7"/>
      <c r="AM781" s="7"/>
    </row>
    <row r="782" ht="15.75" customHeight="1">
      <c r="D782" s="7"/>
      <c r="F782" s="187"/>
      <c r="G782" s="187"/>
      <c r="H782" s="187"/>
      <c r="I782" s="187"/>
      <c r="J782" s="187"/>
      <c r="K782" s="187"/>
      <c r="L782" s="187"/>
      <c r="M782" s="187"/>
      <c r="N782" s="187"/>
      <c r="O782" s="187"/>
      <c r="P782" s="187"/>
      <c r="Q782" s="187"/>
      <c r="R782" s="187"/>
      <c r="S782" s="187"/>
      <c r="T782" s="187"/>
      <c r="U782" s="187"/>
      <c r="AL782" s="7"/>
      <c r="AM782" s="7"/>
    </row>
    <row r="783" ht="15.75" customHeight="1">
      <c r="D783" s="7"/>
      <c r="F783" s="187"/>
      <c r="G783" s="187"/>
      <c r="H783" s="187"/>
      <c r="I783" s="187"/>
      <c r="J783" s="187"/>
      <c r="K783" s="187"/>
      <c r="L783" s="187"/>
      <c r="M783" s="187"/>
      <c r="N783" s="187"/>
      <c r="O783" s="187"/>
      <c r="P783" s="187"/>
      <c r="Q783" s="187"/>
      <c r="R783" s="187"/>
      <c r="S783" s="187"/>
      <c r="T783" s="187"/>
      <c r="U783" s="187"/>
      <c r="AL783" s="7"/>
      <c r="AM783" s="7"/>
    </row>
    <row r="784" ht="15.75" customHeight="1">
      <c r="D784" s="7"/>
      <c r="F784" s="187"/>
      <c r="G784" s="187"/>
      <c r="H784" s="187"/>
      <c r="I784" s="187"/>
      <c r="J784" s="187"/>
      <c r="K784" s="187"/>
      <c r="L784" s="187"/>
      <c r="M784" s="187"/>
      <c r="N784" s="187"/>
      <c r="O784" s="187"/>
      <c r="P784" s="187"/>
      <c r="Q784" s="187"/>
      <c r="R784" s="187"/>
      <c r="S784" s="187"/>
      <c r="T784" s="187"/>
      <c r="U784" s="187"/>
      <c r="AL784" s="7"/>
      <c r="AM784" s="7"/>
    </row>
    <row r="785" ht="15.75" customHeight="1">
      <c r="D785" s="7"/>
      <c r="F785" s="187"/>
      <c r="G785" s="187"/>
      <c r="H785" s="187"/>
      <c r="I785" s="187"/>
      <c r="J785" s="187"/>
      <c r="K785" s="187"/>
      <c r="L785" s="187"/>
      <c r="M785" s="187"/>
      <c r="N785" s="187"/>
      <c r="O785" s="187"/>
      <c r="P785" s="187"/>
      <c r="Q785" s="187"/>
      <c r="R785" s="187"/>
      <c r="S785" s="187"/>
      <c r="T785" s="187"/>
      <c r="U785" s="187"/>
      <c r="AL785" s="7"/>
      <c r="AM785" s="7"/>
    </row>
    <row r="786" ht="15.75" customHeight="1">
      <c r="D786" s="7"/>
      <c r="F786" s="187"/>
      <c r="G786" s="187"/>
      <c r="H786" s="187"/>
      <c r="I786" s="187"/>
      <c r="J786" s="187"/>
      <c r="K786" s="187"/>
      <c r="L786" s="187"/>
      <c r="M786" s="187"/>
      <c r="N786" s="187"/>
      <c r="O786" s="187"/>
      <c r="P786" s="187"/>
      <c r="Q786" s="187"/>
      <c r="R786" s="187"/>
      <c r="S786" s="187"/>
      <c r="T786" s="187"/>
      <c r="U786" s="187"/>
      <c r="AL786" s="7"/>
      <c r="AM786" s="7"/>
    </row>
    <row r="787" ht="15.75" customHeight="1">
      <c r="D787" s="7"/>
      <c r="F787" s="187"/>
      <c r="G787" s="187"/>
      <c r="H787" s="187"/>
      <c r="I787" s="187"/>
      <c r="J787" s="187"/>
      <c r="K787" s="187"/>
      <c r="L787" s="187"/>
      <c r="M787" s="187"/>
      <c r="N787" s="187"/>
      <c r="O787" s="187"/>
      <c r="P787" s="187"/>
      <c r="Q787" s="187"/>
      <c r="R787" s="187"/>
      <c r="S787" s="187"/>
      <c r="T787" s="187"/>
      <c r="U787" s="187"/>
      <c r="AL787" s="7"/>
      <c r="AM787" s="7"/>
    </row>
    <row r="788" ht="15.75" customHeight="1">
      <c r="D788" s="7"/>
      <c r="F788" s="187"/>
      <c r="G788" s="187"/>
      <c r="H788" s="187"/>
      <c r="I788" s="187"/>
      <c r="J788" s="187"/>
      <c r="K788" s="187"/>
      <c r="L788" s="187"/>
      <c r="M788" s="187"/>
      <c r="N788" s="187"/>
      <c r="O788" s="187"/>
      <c r="P788" s="187"/>
      <c r="Q788" s="187"/>
      <c r="R788" s="187"/>
      <c r="S788" s="187"/>
      <c r="T788" s="187"/>
      <c r="U788" s="187"/>
      <c r="AL788" s="7"/>
      <c r="AM788" s="7"/>
    </row>
    <row r="789" ht="15.75" customHeight="1">
      <c r="D789" s="7"/>
      <c r="F789" s="187"/>
      <c r="G789" s="187"/>
      <c r="H789" s="187"/>
      <c r="I789" s="187"/>
      <c r="J789" s="187"/>
      <c r="K789" s="187"/>
      <c r="L789" s="187"/>
      <c r="M789" s="187"/>
      <c r="N789" s="187"/>
      <c r="O789" s="187"/>
      <c r="P789" s="187"/>
      <c r="Q789" s="187"/>
      <c r="R789" s="187"/>
      <c r="S789" s="187"/>
      <c r="T789" s="187"/>
      <c r="U789" s="187"/>
      <c r="AL789" s="7"/>
      <c r="AM789" s="7"/>
    </row>
    <row r="790" ht="15.75" customHeight="1">
      <c r="D790" s="7"/>
      <c r="F790" s="187"/>
      <c r="G790" s="187"/>
      <c r="H790" s="187"/>
      <c r="I790" s="187"/>
      <c r="J790" s="187"/>
      <c r="K790" s="187"/>
      <c r="L790" s="187"/>
      <c r="M790" s="187"/>
      <c r="N790" s="187"/>
      <c r="O790" s="187"/>
      <c r="P790" s="187"/>
      <c r="Q790" s="187"/>
      <c r="R790" s="187"/>
      <c r="S790" s="187"/>
      <c r="T790" s="187"/>
      <c r="U790" s="187"/>
      <c r="AL790" s="7"/>
      <c r="AM790" s="7"/>
    </row>
    <row r="791" ht="15.75" customHeight="1">
      <c r="D791" s="7"/>
      <c r="F791" s="187"/>
      <c r="G791" s="187"/>
      <c r="H791" s="187"/>
      <c r="I791" s="187"/>
      <c r="J791" s="187"/>
      <c r="K791" s="187"/>
      <c r="L791" s="187"/>
      <c r="M791" s="187"/>
      <c r="N791" s="187"/>
      <c r="O791" s="187"/>
      <c r="P791" s="187"/>
      <c r="Q791" s="187"/>
      <c r="R791" s="187"/>
      <c r="S791" s="187"/>
      <c r="T791" s="187"/>
      <c r="U791" s="187"/>
      <c r="AL791" s="7"/>
      <c r="AM791" s="7"/>
    </row>
    <row r="792" ht="15.75" customHeight="1">
      <c r="D792" s="7"/>
      <c r="F792" s="187"/>
      <c r="G792" s="187"/>
      <c r="H792" s="187"/>
      <c r="I792" s="187"/>
      <c r="J792" s="187"/>
      <c r="K792" s="187"/>
      <c r="L792" s="187"/>
      <c r="M792" s="187"/>
      <c r="N792" s="187"/>
      <c r="O792" s="187"/>
      <c r="P792" s="187"/>
      <c r="Q792" s="187"/>
      <c r="R792" s="187"/>
      <c r="S792" s="187"/>
      <c r="T792" s="187"/>
      <c r="U792" s="187"/>
      <c r="AL792" s="7"/>
      <c r="AM792" s="7"/>
    </row>
    <row r="793" ht="15.75" customHeight="1">
      <c r="D793" s="7"/>
      <c r="F793" s="187"/>
      <c r="G793" s="187"/>
      <c r="H793" s="187"/>
      <c r="I793" s="187"/>
      <c r="J793" s="187"/>
      <c r="K793" s="187"/>
      <c r="L793" s="187"/>
      <c r="M793" s="187"/>
      <c r="N793" s="187"/>
      <c r="O793" s="187"/>
      <c r="P793" s="187"/>
      <c r="Q793" s="187"/>
      <c r="R793" s="187"/>
      <c r="S793" s="187"/>
      <c r="T793" s="187"/>
      <c r="U793" s="187"/>
      <c r="AL793" s="7"/>
      <c r="AM793" s="7"/>
    </row>
    <row r="794" ht="15.75" customHeight="1">
      <c r="D794" s="7"/>
      <c r="F794" s="187"/>
      <c r="G794" s="187"/>
      <c r="H794" s="187"/>
      <c r="I794" s="187"/>
      <c r="J794" s="187"/>
      <c r="K794" s="187"/>
      <c r="L794" s="187"/>
      <c r="M794" s="187"/>
      <c r="N794" s="187"/>
      <c r="O794" s="187"/>
      <c r="P794" s="187"/>
      <c r="Q794" s="187"/>
      <c r="R794" s="187"/>
      <c r="S794" s="187"/>
      <c r="T794" s="187"/>
      <c r="U794" s="187"/>
      <c r="AL794" s="7"/>
      <c r="AM794" s="7"/>
    </row>
    <row r="795" ht="15.75" customHeight="1">
      <c r="D795" s="7"/>
      <c r="F795" s="187"/>
      <c r="G795" s="187"/>
      <c r="H795" s="187"/>
      <c r="I795" s="187"/>
      <c r="J795" s="187"/>
      <c r="K795" s="187"/>
      <c r="L795" s="187"/>
      <c r="M795" s="187"/>
      <c r="N795" s="187"/>
      <c r="O795" s="187"/>
      <c r="P795" s="187"/>
      <c r="Q795" s="187"/>
      <c r="R795" s="187"/>
      <c r="S795" s="187"/>
      <c r="T795" s="187"/>
      <c r="U795" s="187"/>
      <c r="AL795" s="7"/>
      <c r="AM795" s="7"/>
    </row>
    <row r="796" ht="15.75" customHeight="1">
      <c r="D796" s="7"/>
      <c r="F796" s="187"/>
      <c r="G796" s="187"/>
      <c r="H796" s="187"/>
      <c r="I796" s="187"/>
      <c r="J796" s="187"/>
      <c r="K796" s="187"/>
      <c r="L796" s="187"/>
      <c r="M796" s="187"/>
      <c r="N796" s="187"/>
      <c r="O796" s="187"/>
      <c r="P796" s="187"/>
      <c r="Q796" s="187"/>
      <c r="R796" s="187"/>
      <c r="S796" s="187"/>
      <c r="T796" s="187"/>
      <c r="U796" s="187"/>
      <c r="AL796" s="7"/>
      <c r="AM796" s="7"/>
    </row>
    <row r="797" ht="15.75" customHeight="1">
      <c r="D797" s="7"/>
      <c r="F797" s="187"/>
      <c r="G797" s="187"/>
      <c r="H797" s="187"/>
      <c r="I797" s="187"/>
      <c r="J797" s="187"/>
      <c r="K797" s="187"/>
      <c r="L797" s="187"/>
      <c r="M797" s="187"/>
      <c r="N797" s="187"/>
      <c r="O797" s="187"/>
      <c r="P797" s="187"/>
      <c r="Q797" s="187"/>
      <c r="R797" s="187"/>
      <c r="S797" s="187"/>
      <c r="T797" s="187"/>
      <c r="U797" s="187"/>
      <c r="AL797" s="7"/>
      <c r="AM797" s="7"/>
    </row>
    <row r="798" ht="15.75" customHeight="1">
      <c r="D798" s="7"/>
      <c r="F798" s="187"/>
      <c r="G798" s="187"/>
      <c r="H798" s="187"/>
      <c r="I798" s="187"/>
      <c r="J798" s="187"/>
      <c r="K798" s="187"/>
      <c r="L798" s="187"/>
      <c r="M798" s="187"/>
      <c r="N798" s="187"/>
      <c r="O798" s="187"/>
      <c r="P798" s="187"/>
      <c r="Q798" s="187"/>
      <c r="R798" s="187"/>
      <c r="S798" s="187"/>
      <c r="T798" s="187"/>
      <c r="U798" s="187"/>
      <c r="AL798" s="7"/>
      <c r="AM798" s="7"/>
    </row>
    <row r="799" ht="15.75" customHeight="1">
      <c r="D799" s="7"/>
      <c r="F799" s="187"/>
      <c r="G799" s="187"/>
      <c r="H799" s="187"/>
      <c r="I799" s="187"/>
      <c r="J799" s="187"/>
      <c r="K799" s="187"/>
      <c r="L799" s="187"/>
      <c r="M799" s="187"/>
      <c r="N799" s="187"/>
      <c r="O799" s="187"/>
      <c r="P799" s="187"/>
      <c r="Q799" s="187"/>
      <c r="R799" s="187"/>
      <c r="S799" s="187"/>
      <c r="T799" s="187"/>
      <c r="U799" s="187"/>
      <c r="AL799" s="7"/>
      <c r="AM799" s="7"/>
    </row>
    <row r="800" ht="15.75" customHeight="1">
      <c r="D800" s="7"/>
      <c r="F800" s="187"/>
      <c r="G800" s="187"/>
      <c r="H800" s="187"/>
      <c r="I800" s="187"/>
      <c r="J800" s="187"/>
      <c r="K800" s="187"/>
      <c r="L800" s="187"/>
      <c r="M800" s="187"/>
      <c r="N800" s="187"/>
      <c r="O800" s="187"/>
      <c r="P800" s="187"/>
      <c r="Q800" s="187"/>
      <c r="R800" s="187"/>
      <c r="S800" s="187"/>
      <c r="T800" s="187"/>
      <c r="U800" s="187"/>
      <c r="AL800" s="7"/>
      <c r="AM800" s="7"/>
    </row>
    <row r="801" ht="15.75" customHeight="1">
      <c r="D801" s="7"/>
      <c r="F801" s="187"/>
      <c r="G801" s="187"/>
      <c r="H801" s="187"/>
      <c r="I801" s="187"/>
      <c r="J801" s="187"/>
      <c r="K801" s="187"/>
      <c r="L801" s="187"/>
      <c r="M801" s="187"/>
      <c r="N801" s="187"/>
      <c r="O801" s="187"/>
      <c r="P801" s="187"/>
      <c r="Q801" s="187"/>
      <c r="R801" s="187"/>
      <c r="S801" s="187"/>
      <c r="T801" s="187"/>
      <c r="U801" s="187"/>
      <c r="AL801" s="7"/>
      <c r="AM801" s="7"/>
    </row>
    <row r="802" ht="15.75" customHeight="1">
      <c r="D802" s="7"/>
      <c r="F802" s="187"/>
      <c r="G802" s="187"/>
      <c r="H802" s="187"/>
      <c r="I802" s="187"/>
      <c r="J802" s="187"/>
      <c r="K802" s="187"/>
      <c r="L802" s="187"/>
      <c r="M802" s="187"/>
      <c r="N802" s="187"/>
      <c r="O802" s="187"/>
      <c r="P802" s="187"/>
      <c r="Q802" s="187"/>
      <c r="R802" s="187"/>
      <c r="S802" s="187"/>
      <c r="T802" s="187"/>
      <c r="U802" s="187"/>
      <c r="AL802" s="7"/>
      <c r="AM802" s="7"/>
    </row>
    <row r="803" ht="15.75" customHeight="1">
      <c r="D803" s="7"/>
      <c r="F803" s="187"/>
      <c r="G803" s="187"/>
      <c r="H803" s="187"/>
      <c r="I803" s="187"/>
      <c r="J803" s="187"/>
      <c r="K803" s="187"/>
      <c r="L803" s="187"/>
      <c r="M803" s="187"/>
      <c r="N803" s="187"/>
      <c r="O803" s="187"/>
      <c r="P803" s="187"/>
      <c r="Q803" s="187"/>
      <c r="R803" s="187"/>
      <c r="S803" s="187"/>
      <c r="T803" s="187"/>
      <c r="U803" s="187"/>
      <c r="AL803" s="7"/>
      <c r="AM803" s="7"/>
    </row>
    <row r="804" ht="15.75" customHeight="1">
      <c r="D804" s="7"/>
      <c r="F804" s="187"/>
      <c r="G804" s="187"/>
      <c r="H804" s="187"/>
      <c r="I804" s="187"/>
      <c r="J804" s="187"/>
      <c r="K804" s="187"/>
      <c r="L804" s="187"/>
      <c r="M804" s="187"/>
      <c r="N804" s="187"/>
      <c r="O804" s="187"/>
      <c r="P804" s="187"/>
      <c r="Q804" s="187"/>
      <c r="R804" s="187"/>
      <c r="S804" s="187"/>
      <c r="T804" s="187"/>
      <c r="U804" s="187"/>
      <c r="AL804" s="7"/>
      <c r="AM804" s="7"/>
    </row>
    <row r="805" ht="15.75" customHeight="1">
      <c r="D805" s="7"/>
      <c r="F805" s="187"/>
      <c r="G805" s="187"/>
      <c r="H805" s="187"/>
      <c r="I805" s="187"/>
      <c r="J805" s="187"/>
      <c r="K805" s="187"/>
      <c r="L805" s="187"/>
      <c r="M805" s="187"/>
      <c r="N805" s="187"/>
      <c r="O805" s="187"/>
      <c r="P805" s="187"/>
      <c r="Q805" s="187"/>
      <c r="R805" s="187"/>
      <c r="S805" s="187"/>
      <c r="T805" s="187"/>
      <c r="U805" s="187"/>
      <c r="AL805" s="7"/>
      <c r="AM805" s="7"/>
    </row>
    <row r="806" ht="15.75" customHeight="1">
      <c r="D806" s="7"/>
      <c r="F806" s="187"/>
      <c r="G806" s="187"/>
      <c r="H806" s="187"/>
      <c r="I806" s="187"/>
      <c r="J806" s="187"/>
      <c r="K806" s="187"/>
      <c r="L806" s="187"/>
      <c r="M806" s="187"/>
      <c r="N806" s="187"/>
      <c r="O806" s="187"/>
      <c r="P806" s="187"/>
      <c r="Q806" s="187"/>
      <c r="R806" s="187"/>
      <c r="S806" s="187"/>
      <c r="T806" s="187"/>
      <c r="U806" s="187"/>
      <c r="AL806" s="7"/>
      <c r="AM806" s="7"/>
    </row>
    <row r="807" ht="15.75" customHeight="1">
      <c r="D807" s="7"/>
      <c r="F807" s="187"/>
      <c r="G807" s="187"/>
      <c r="H807" s="187"/>
      <c r="I807" s="187"/>
      <c r="J807" s="187"/>
      <c r="K807" s="187"/>
      <c r="L807" s="187"/>
      <c r="M807" s="187"/>
      <c r="N807" s="187"/>
      <c r="O807" s="187"/>
      <c r="P807" s="187"/>
      <c r="Q807" s="187"/>
      <c r="R807" s="187"/>
      <c r="S807" s="187"/>
      <c r="T807" s="187"/>
      <c r="U807" s="187"/>
      <c r="AL807" s="7"/>
      <c r="AM807" s="7"/>
    </row>
    <row r="808" ht="15.75" customHeight="1">
      <c r="D808" s="7"/>
      <c r="F808" s="187"/>
      <c r="G808" s="187"/>
      <c r="H808" s="187"/>
      <c r="I808" s="187"/>
      <c r="J808" s="187"/>
      <c r="K808" s="187"/>
      <c r="L808" s="187"/>
      <c r="M808" s="187"/>
      <c r="N808" s="187"/>
      <c r="O808" s="187"/>
      <c r="P808" s="187"/>
      <c r="Q808" s="187"/>
      <c r="R808" s="187"/>
      <c r="S808" s="187"/>
      <c r="T808" s="187"/>
      <c r="U808" s="187"/>
      <c r="AL808" s="7"/>
      <c r="AM808" s="7"/>
    </row>
    <row r="809" ht="15.75" customHeight="1">
      <c r="D809" s="7"/>
      <c r="F809" s="187"/>
      <c r="G809" s="187"/>
      <c r="H809" s="187"/>
      <c r="I809" s="187"/>
      <c r="J809" s="187"/>
      <c r="K809" s="187"/>
      <c r="L809" s="187"/>
      <c r="M809" s="187"/>
      <c r="N809" s="187"/>
      <c r="O809" s="187"/>
      <c r="P809" s="187"/>
      <c r="Q809" s="187"/>
      <c r="R809" s="187"/>
      <c r="S809" s="187"/>
      <c r="T809" s="187"/>
      <c r="U809" s="187"/>
      <c r="AL809" s="7"/>
      <c r="AM809" s="7"/>
    </row>
    <row r="810" ht="15.75" customHeight="1">
      <c r="D810" s="7"/>
      <c r="F810" s="187"/>
      <c r="G810" s="187"/>
      <c r="H810" s="187"/>
      <c r="I810" s="187"/>
      <c r="J810" s="187"/>
      <c r="K810" s="187"/>
      <c r="L810" s="187"/>
      <c r="M810" s="187"/>
      <c r="N810" s="187"/>
      <c r="O810" s="187"/>
      <c r="P810" s="187"/>
      <c r="Q810" s="187"/>
      <c r="R810" s="187"/>
      <c r="S810" s="187"/>
      <c r="T810" s="187"/>
      <c r="U810" s="187"/>
      <c r="AL810" s="7"/>
      <c r="AM810" s="7"/>
    </row>
    <row r="811" ht="15.75" customHeight="1">
      <c r="D811" s="7"/>
      <c r="F811" s="187"/>
      <c r="G811" s="187"/>
      <c r="H811" s="187"/>
      <c r="I811" s="187"/>
      <c r="J811" s="187"/>
      <c r="K811" s="187"/>
      <c r="L811" s="187"/>
      <c r="M811" s="187"/>
      <c r="N811" s="187"/>
      <c r="O811" s="187"/>
      <c r="P811" s="187"/>
      <c r="Q811" s="187"/>
      <c r="R811" s="187"/>
      <c r="S811" s="187"/>
      <c r="T811" s="187"/>
      <c r="U811" s="187"/>
      <c r="AL811" s="7"/>
      <c r="AM811" s="7"/>
    </row>
    <row r="812" ht="15.75" customHeight="1">
      <c r="D812" s="7"/>
      <c r="F812" s="187"/>
      <c r="G812" s="187"/>
      <c r="H812" s="187"/>
      <c r="I812" s="187"/>
      <c r="J812" s="187"/>
      <c r="K812" s="187"/>
      <c r="L812" s="187"/>
      <c r="M812" s="187"/>
      <c r="N812" s="187"/>
      <c r="O812" s="187"/>
      <c r="P812" s="187"/>
      <c r="Q812" s="187"/>
      <c r="R812" s="187"/>
      <c r="S812" s="187"/>
      <c r="T812" s="187"/>
      <c r="U812" s="187"/>
      <c r="AL812" s="7"/>
      <c r="AM812" s="7"/>
    </row>
    <row r="813" ht="15.75" customHeight="1">
      <c r="D813" s="7"/>
      <c r="F813" s="187"/>
      <c r="G813" s="187"/>
      <c r="H813" s="187"/>
      <c r="I813" s="187"/>
      <c r="J813" s="187"/>
      <c r="K813" s="187"/>
      <c r="L813" s="187"/>
      <c r="M813" s="187"/>
      <c r="N813" s="187"/>
      <c r="O813" s="187"/>
      <c r="P813" s="187"/>
      <c r="Q813" s="187"/>
      <c r="R813" s="187"/>
      <c r="S813" s="187"/>
      <c r="T813" s="187"/>
      <c r="U813" s="187"/>
      <c r="AL813" s="7"/>
      <c r="AM813" s="7"/>
    </row>
    <row r="814" ht="15.75" customHeight="1">
      <c r="D814" s="7"/>
      <c r="F814" s="187"/>
      <c r="G814" s="187"/>
      <c r="H814" s="187"/>
      <c r="I814" s="187"/>
      <c r="J814" s="187"/>
      <c r="K814" s="187"/>
      <c r="L814" s="187"/>
      <c r="M814" s="187"/>
      <c r="N814" s="187"/>
      <c r="O814" s="187"/>
      <c r="P814" s="187"/>
      <c r="Q814" s="187"/>
      <c r="R814" s="187"/>
      <c r="S814" s="187"/>
      <c r="T814" s="187"/>
      <c r="U814" s="187"/>
      <c r="AL814" s="7"/>
      <c r="AM814" s="7"/>
    </row>
    <row r="815" ht="15.75" customHeight="1">
      <c r="D815" s="7"/>
      <c r="F815" s="187"/>
      <c r="G815" s="187"/>
      <c r="H815" s="187"/>
      <c r="I815" s="187"/>
      <c r="J815" s="187"/>
      <c r="K815" s="187"/>
      <c r="L815" s="187"/>
      <c r="M815" s="187"/>
      <c r="N815" s="187"/>
      <c r="O815" s="187"/>
      <c r="P815" s="187"/>
      <c r="Q815" s="187"/>
      <c r="R815" s="187"/>
      <c r="S815" s="187"/>
      <c r="T815" s="187"/>
      <c r="U815" s="187"/>
      <c r="AL815" s="7"/>
      <c r="AM815" s="7"/>
    </row>
    <row r="816" ht="15.75" customHeight="1">
      <c r="D816" s="7"/>
      <c r="F816" s="187"/>
      <c r="G816" s="187"/>
      <c r="H816" s="187"/>
      <c r="I816" s="187"/>
      <c r="J816" s="187"/>
      <c r="K816" s="187"/>
      <c r="L816" s="187"/>
      <c r="M816" s="187"/>
      <c r="N816" s="187"/>
      <c r="O816" s="187"/>
      <c r="P816" s="187"/>
      <c r="Q816" s="187"/>
      <c r="R816" s="187"/>
      <c r="S816" s="187"/>
      <c r="T816" s="187"/>
      <c r="U816" s="187"/>
      <c r="AL816" s="7"/>
      <c r="AM816" s="7"/>
    </row>
    <row r="817" ht="15.75" customHeight="1">
      <c r="D817" s="7"/>
      <c r="F817" s="187"/>
      <c r="G817" s="187"/>
      <c r="H817" s="187"/>
      <c r="I817" s="187"/>
      <c r="J817" s="187"/>
      <c r="K817" s="187"/>
      <c r="L817" s="187"/>
      <c r="M817" s="187"/>
      <c r="N817" s="187"/>
      <c r="O817" s="187"/>
      <c r="P817" s="187"/>
      <c r="Q817" s="187"/>
      <c r="R817" s="187"/>
      <c r="S817" s="187"/>
      <c r="T817" s="187"/>
      <c r="U817" s="187"/>
      <c r="AL817" s="7"/>
      <c r="AM817" s="7"/>
    </row>
    <row r="818" ht="15.75" customHeight="1">
      <c r="D818" s="7"/>
      <c r="F818" s="187"/>
      <c r="G818" s="187"/>
      <c r="H818" s="187"/>
      <c r="I818" s="187"/>
      <c r="J818" s="187"/>
      <c r="K818" s="187"/>
      <c r="L818" s="187"/>
      <c r="M818" s="187"/>
      <c r="N818" s="187"/>
      <c r="O818" s="187"/>
      <c r="P818" s="187"/>
      <c r="Q818" s="187"/>
      <c r="R818" s="187"/>
      <c r="S818" s="187"/>
      <c r="T818" s="187"/>
      <c r="U818" s="187"/>
      <c r="AL818" s="7"/>
      <c r="AM818" s="7"/>
    </row>
    <row r="819" ht="15.75" customHeight="1">
      <c r="D819" s="7"/>
      <c r="F819" s="187"/>
      <c r="G819" s="187"/>
      <c r="H819" s="187"/>
      <c r="I819" s="187"/>
      <c r="J819" s="187"/>
      <c r="K819" s="187"/>
      <c r="L819" s="187"/>
      <c r="M819" s="187"/>
      <c r="N819" s="187"/>
      <c r="O819" s="187"/>
      <c r="P819" s="187"/>
      <c r="Q819" s="187"/>
      <c r="R819" s="187"/>
      <c r="S819" s="187"/>
      <c r="T819" s="187"/>
      <c r="U819" s="187"/>
      <c r="AL819" s="7"/>
      <c r="AM819" s="7"/>
    </row>
    <row r="820" ht="15.75" customHeight="1">
      <c r="D820" s="7"/>
      <c r="F820" s="187"/>
      <c r="G820" s="187"/>
      <c r="H820" s="187"/>
      <c r="I820" s="187"/>
      <c r="J820" s="187"/>
      <c r="K820" s="187"/>
      <c r="L820" s="187"/>
      <c r="M820" s="187"/>
      <c r="N820" s="187"/>
      <c r="O820" s="187"/>
      <c r="P820" s="187"/>
      <c r="Q820" s="187"/>
      <c r="R820" s="187"/>
      <c r="S820" s="187"/>
      <c r="T820" s="187"/>
      <c r="U820" s="187"/>
      <c r="AL820" s="7"/>
      <c r="AM820" s="7"/>
    </row>
    <row r="821" ht="15.75" customHeight="1">
      <c r="D821" s="7"/>
      <c r="F821" s="187"/>
      <c r="G821" s="187"/>
      <c r="H821" s="187"/>
      <c r="I821" s="187"/>
      <c r="J821" s="187"/>
      <c r="K821" s="187"/>
      <c r="L821" s="187"/>
      <c r="M821" s="187"/>
      <c r="N821" s="187"/>
      <c r="O821" s="187"/>
      <c r="P821" s="187"/>
      <c r="Q821" s="187"/>
      <c r="R821" s="187"/>
      <c r="S821" s="187"/>
      <c r="T821" s="187"/>
      <c r="U821" s="187"/>
      <c r="AL821" s="7"/>
      <c r="AM821" s="7"/>
    </row>
    <row r="822" ht="15.75" customHeight="1">
      <c r="D822" s="7"/>
      <c r="F822" s="187"/>
      <c r="G822" s="187"/>
      <c r="H822" s="187"/>
      <c r="I822" s="187"/>
      <c r="J822" s="187"/>
      <c r="K822" s="187"/>
      <c r="L822" s="187"/>
      <c r="M822" s="187"/>
      <c r="N822" s="187"/>
      <c r="O822" s="187"/>
      <c r="P822" s="187"/>
      <c r="Q822" s="187"/>
      <c r="R822" s="187"/>
      <c r="S822" s="187"/>
      <c r="T822" s="187"/>
      <c r="U822" s="187"/>
      <c r="AL822" s="7"/>
      <c r="AM822" s="7"/>
    </row>
    <row r="823" ht="15.75" customHeight="1">
      <c r="D823" s="7"/>
      <c r="F823" s="187"/>
      <c r="G823" s="187"/>
      <c r="H823" s="187"/>
      <c r="I823" s="187"/>
      <c r="J823" s="187"/>
      <c r="K823" s="187"/>
      <c r="L823" s="187"/>
      <c r="M823" s="187"/>
      <c r="N823" s="187"/>
      <c r="O823" s="187"/>
      <c r="P823" s="187"/>
      <c r="Q823" s="187"/>
      <c r="R823" s="187"/>
      <c r="S823" s="187"/>
      <c r="T823" s="187"/>
      <c r="U823" s="187"/>
      <c r="AL823" s="7"/>
      <c r="AM823" s="7"/>
    </row>
    <row r="824" ht="15.75" customHeight="1">
      <c r="D824" s="7"/>
      <c r="F824" s="187"/>
      <c r="G824" s="187"/>
      <c r="H824" s="187"/>
      <c r="I824" s="187"/>
      <c r="J824" s="187"/>
      <c r="K824" s="187"/>
      <c r="L824" s="187"/>
      <c r="M824" s="187"/>
      <c r="N824" s="187"/>
      <c r="O824" s="187"/>
      <c r="P824" s="187"/>
      <c r="Q824" s="187"/>
      <c r="R824" s="187"/>
      <c r="S824" s="187"/>
      <c r="T824" s="187"/>
      <c r="U824" s="187"/>
      <c r="AL824" s="7"/>
      <c r="AM824" s="7"/>
    </row>
    <row r="825" ht="15.75" customHeight="1">
      <c r="D825" s="7"/>
      <c r="F825" s="187"/>
      <c r="G825" s="187"/>
      <c r="H825" s="187"/>
      <c r="I825" s="187"/>
      <c r="J825" s="187"/>
      <c r="K825" s="187"/>
      <c r="L825" s="187"/>
      <c r="M825" s="187"/>
      <c r="N825" s="187"/>
      <c r="O825" s="187"/>
      <c r="P825" s="187"/>
      <c r="Q825" s="187"/>
      <c r="R825" s="187"/>
      <c r="S825" s="187"/>
      <c r="T825" s="187"/>
      <c r="U825" s="187"/>
      <c r="AL825" s="7"/>
      <c r="AM825" s="7"/>
    </row>
    <row r="826" ht="15.75" customHeight="1">
      <c r="D826" s="7"/>
      <c r="F826" s="187"/>
      <c r="G826" s="187"/>
      <c r="H826" s="187"/>
      <c r="I826" s="187"/>
      <c r="J826" s="187"/>
      <c r="K826" s="187"/>
      <c r="L826" s="187"/>
      <c r="M826" s="187"/>
      <c r="N826" s="187"/>
      <c r="O826" s="187"/>
      <c r="P826" s="187"/>
      <c r="Q826" s="187"/>
      <c r="R826" s="187"/>
      <c r="S826" s="187"/>
      <c r="T826" s="187"/>
      <c r="U826" s="187"/>
      <c r="AL826" s="7"/>
      <c r="AM826" s="7"/>
    </row>
    <row r="827" ht="15.75" customHeight="1">
      <c r="D827" s="7"/>
      <c r="F827" s="187"/>
      <c r="G827" s="187"/>
      <c r="H827" s="187"/>
      <c r="I827" s="187"/>
      <c r="J827" s="187"/>
      <c r="K827" s="187"/>
      <c r="L827" s="187"/>
      <c r="M827" s="187"/>
      <c r="N827" s="187"/>
      <c r="O827" s="187"/>
      <c r="P827" s="187"/>
      <c r="Q827" s="187"/>
      <c r="R827" s="187"/>
      <c r="S827" s="187"/>
      <c r="T827" s="187"/>
      <c r="U827" s="187"/>
      <c r="AL827" s="7"/>
      <c r="AM827" s="7"/>
    </row>
    <row r="828" ht="15.75" customHeight="1">
      <c r="D828" s="7"/>
      <c r="F828" s="187"/>
      <c r="G828" s="187"/>
      <c r="H828" s="187"/>
      <c r="I828" s="187"/>
      <c r="J828" s="187"/>
      <c r="K828" s="187"/>
      <c r="L828" s="187"/>
      <c r="M828" s="187"/>
      <c r="N828" s="187"/>
      <c r="O828" s="187"/>
      <c r="P828" s="187"/>
      <c r="Q828" s="187"/>
      <c r="R828" s="187"/>
      <c r="S828" s="187"/>
      <c r="T828" s="187"/>
      <c r="U828" s="187"/>
      <c r="AL828" s="7"/>
      <c r="AM828" s="7"/>
    </row>
    <row r="829" ht="15.75" customHeight="1">
      <c r="D829" s="7"/>
      <c r="F829" s="187"/>
      <c r="G829" s="187"/>
      <c r="H829" s="187"/>
      <c r="I829" s="187"/>
      <c r="J829" s="187"/>
      <c r="K829" s="187"/>
      <c r="L829" s="187"/>
      <c r="M829" s="187"/>
      <c r="N829" s="187"/>
      <c r="O829" s="187"/>
      <c r="P829" s="187"/>
      <c r="Q829" s="187"/>
      <c r="R829" s="187"/>
      <c r="S829" s="187"/>
      <c r="T829" s="187"/>
      <c r="U829" s="187"/>
      <c r="AL829" s="7"/>
      <c r="AM829" s="7"/>
    </row>
    <row r="830" ht="15.75" customHeight="1">
      <c r="D830" s="7"/>
      <c r="F830" s="187"/>
      <c r="G830" s="187"/>
      <c r="H830" s="187"/>
      <c r="I830" s="187"/>
      <c r="J830" s="187"/>
      <c r="K830" s="187"/>
      <c r="L830" s="187"/>
      <c r="M830" s="187"/>
      <c r="N830" s="187"/>
      <c r="O830" s="187"/>
      <c r="P830" s="187"/>
      <c r="Q830" s="187"/>
      <c r="R830" s="187"/>
      <c r="S830" s="187"/>
      <c r="T830" s="187"/>
      <c r="U830" s="187"/>
      <c r="AL830" s="7"/>
      <c r="AM830" s="7"/>
    </row>
    <row r="831" ht="15.75" customHeight="1">
      <c r="D831" s="7"/>
      <c r="F831" s="187"/>
      <c r="G831" s="187"/>
      <c r="H831" s="187"/>
      <c r="I831" s="187"/>
      <c r="J831" s="187"/>
      <c r="K831" s="187"/>
      <c r="L831" s="187"/>
      <c r="M831" s="187"/>
      <c r="N831" s="187"/>
      <c r="O831" s="187"/>
      <c r="P831" s="187"/>
      <c r="Q831" s="187"/>
      <c r="R831" s="187"/>
      <c r="S831" s="187"/>
      <c r="T831" s="187"/>
      <c r="U831" s="187"/>
      <c r="AL831" s="7"/>
      <c r="AM831" s="7"/>
    </row>
    <row r="832" ht="15.75" customHeight="1">
      <c r="D832" s="7"/>
      <c r="F832" s="187"/>
      <c r="G832" s="187"/>
      <c r="H832" s="187"/>
      <c r="I832" s="187"/>
      <c r="J832" s="187"/>
      <c r="K832" s="187"/>
      <c r="L832" s="187"/>
      <c r="M832" s="187"/>
      <c r="N832" s="187"/>
      <c r="O832" s="187"/>
      <c r="P832" s="187"/>
      <c r="Q832" s="187"/>
      <c r="R832" s="187"/>
      <c r="S832" s="187"/>
      <c r="T832" s="187"/>
      <c r="U832" s="187"/>
      <c r="AL832" s="7"/>
      <c r="AM832" s="7"/>
    </row>
    <row r="833" ht="15.75" customHeight="1">
      <c r="D833" s="7"/>
      <c r="F833" s="187"/>
      <c r="G833" s="187"/>
      <c r="H833" s="187"/>
      <c r="I833" s="187"/>
      <c r="J833" s="187"/>
      <c r="K833" s="187"/>
      <c r="L833" s="187"/>
      <c r="M833" s="187"/>
      <c r="N833" s="187"/>
      <c r="O833" s="187"/>
      <c r="P833" s="187"/>
      <c r="Q833" s="187"/>
      <c r="R833" s="187"/>
      <c r="S833" s="187"/>
      <c r="T833" s="187"/>
      <c r="U833" s="187"/>
      <c r="AL833" s="7"/>
      <c r="AM833" s="7"/>
    </row>
    <row r="834" ht="15.75" customHeight="1">
      <c r="D834" s="7"/>
      <c r="F834" s="187"/>
      <c r="G834" s="187"/>
      <c r="H834" s="187"/>
      <c r="I834" s="187"/>
      <c r="J834" s="187"/>
      <c r="K834" s="187"/>
      <c r="L834" s="187"/>
      <c r="M834" s="187"/>
      <c r="N834" s="187"/>
      <c r="O834" s="187"/>
      <c r="P834" s="187"/>
      <c r="Q834" s="187"/>
      <c r="R834" s="187"/>
      <c r="S834" s="187"/>
      <c r="T834" s="187"/>
      <c r="U834" s="187"/>
      <c r="AL834" s="7"/>
      <c r="AM834" s="7"/>
    </row>
    <row r="835" ht="15.75" customHeight="1">
      <c r="D835" s="7"/>
      <c r="F835" s="187"/>
      <c r="G835" s="187"/>
      <c r="H835" s="187"/>
      <c r="I835" s="187"/>
      <c r="J835" s="187"/>
      <c r="K835" s="187"/>
      <c r="L835" s="187"/>
      <c r="M835" s="187"/>
      <c r="N835" s="187"/>
      <c r="O835" s="187"/>
      <c r="P835" s="187"/>
      <c r="Q835" s="187"/>
      <c r="R835" s="187"/>
      <c r="S835" s="187"/>
      <c r="T835" s="187"/>
      <c r="U835" s="187"/>
      <c r="AL835" s="7"/>
      <c r="AM835" s="7"/>
    </row>
    <row r="836" ht="15.75" customHeight="1">
      <c r="D836" s="7"/>
      <c r="F836" s="187"/>
      <c r="G836" s="187"/>
      <c r="H836" s="187"/>
      <c r="I836" s="187"/>
      <c r="J836" s="187"/>
      <c r="K836" s="187"/>
      <c r="L836" s="187"/>
      <c r="M836" s="187"/>
      <c r="N836" s="187"/>
      <c r="O836" s="187"/>
      <c r="P836" s="187"/>
      <c r="Q836" s="187"/>
      <c r="R836" s="187"/>
      <c r="S836" s="187"/>
      <c r="T836" s="187"/>
      <c r="U836" s="187"/>
      <c r="AL836" s="7"/>
      <c r="AM836" s="7"/>
    </row>
    <row r="837" ht="15.75" customHeight="1">
      <c r="D837" s="7"/>
      <c r="F837" s="187"/>
      <c r="G837" s="187"/>
      <c r="H837" s="187"/>
      <c r="I837" s="187"/>
      <c r="J837" s="187"/>
      <c r="K837" s="187"/>
      <c r="L837" s="187"/>
      <c r="M837" s="187"/>
      <c r="N837" s="187"/>
      <c r="O837" s="187"/>
      <c r="P837" s="187"/>
      <c r="Q837" s="187"/>
      <c r="R837" s="187"/>
      <c r="S837" s="187"/>
      <c r="T837" s="187"/>
      <c r="U837" s="187"/>
      <c r="AL837" s="7"/>
      <c r="AM837" s="7"/>
    </row>
    <row r="838" ht="15.75" customHeight="1">
      <c r="D838" s="7"/>
      <c r="F838" s="187"/>
      <c r="G838" s="187"/>
      <c r="H838" s="187"/>
      <c r="I838" s="187"/>
      <c r="J838" s="187"/>
      <c r="K838" s="187"/>
      <c r="L838" s="187"/>
      <c r="M838" s="187"/>
      <c r="N838" s="187"/>
      <c r="O838" s="187"/>
      <c r="P838" s="187"/>
      <c r="Q838" s="187"/>
      <c r="R838" s="187"/>
      <c r="S838" s="187"/>
      <c r="T838" s="187"/>
      <c r="U838" s="187"/>
      <c r="AL838" s="7"/>
      <c r="AM838" s="7"/>
    </row>
    <row r="839" ht="15.75" customHeight="1">
      <c r="D839" s="7"/>
      <c r="F839" s="187"/>
      <c r="G839" s="187"/>
      <c r="H839" s="187"/>
      <c r="I839" s="187"/>
      <c r="J839" s="187"/>
      <c r="K839" s="187"/>
      <c r="L839" s="187"/>
      <c r="M839" s="187"/>
      <c r="N839" s="187"/>
      <c r="O839" s="187"/>
      <c r="P839" s="187"/>
      <c r="Q839" s="187"/>
      <c r="R839" s="187"/>
      <c r="S839" s="187"/>
      <c r="T839" s="187"/>
      <c r="U839" s="187"/>
      <c r="AL839" s="7"/>
      <c r="AM839" s="7"/>
    </row>
    <row r="840" ht="15.75" customHeight="1">
      <c r="D840" s="7"/>
      <c r="F840" s="187"/>
      <c r="G840" s="187"/>
      <c r="H840" s="187"/>
      <c r="I840" s="187"/>
      <c r="J840" s="187"/>
      <c r="K840" s="187"/>
      <c r="L840" s="187"/>
      <c r="M840" s="187"/>
      <c r="N840" s="187"/>
      <c r="O840" s="187"/>
      <c r="P840" s="187"/>
      <c r="Q840" s="187"/>
      <c r="R840" s="187"/>
      <c r="S840" s="187"/>
      <c r="T840" s="187"/>
      <c r="U840" s="187"/>
      <c r="AL840" s="7"/>
      <c r="AM840" s="7"/>
    </row>
    <row r="841" ht="15.75" customHeight="1">
      <c r="D841" s="7"/>
      <c r="F841" s="187"/>
      <c r="G841" s="187"/>
      <c r="H841" s="187"/>
      <c r="I841" s="187"/>
      <c r="J841" s="187"/>
      <c r="K841" s="187"/>
      <c r="L841" s="187"/>
      <c r="M841" s="187"/>
      <c r="N841" s="187"/>
      <c r="O841" s="187"/>
      <c r="P841" s="187"/>
      <c r="Q841" s="187"/>
      <c r="R841" s="187"/>
      <c r="S841" s="187"/>
      <c r="T841" s="187"/>
      <c r="U841" s="187"/>
      <c r="AL841" s="7"/>
      <c r="AM841" s="7"/>
    </row>
    <row r="842" ht="15.75" customHeight="1">
      <c r="D842" s="7"/>
      <c r="F842" s="187"/>
      <c r="G842" s="187"/>
      <c r="H842" s="187"/>
      <c r="I842" s="187"/>
      <c r="J842" s="187"/>
      <c r="K842" s="187"/>
      <c r="L842" s="187"/>
      <c r="M842" s="187"/>
      <c r="N842" s="187"/>
      <c r="O842" s="187"/>
      <c r="P842" s="187"/>
      <c r="Q842" s="187"/>
      <c r="R842" s="187"/>
      <c r="S842" s="187"/>
      <c r="T842" s="187"/>
      <c r="U842" s="187"/>
      <c r="AL842" s="7"/>
      <c r="AM842" s="7"/>
    </row>
    <row r="843" ht="15.75" customHeight="1">
      <c r="D843" s="7"/>
      <c r="F843" s="187"/>
      <c r="G843" s="187"/>
      <c r="H843" s="187"/>
      <c r="I843" s="187"/>
      <c r="J843" s="187"/>
      <c r="K843" s="187"/>
      <c r="L843" s="187"/>
      <c r="M843" s="187"/>
      <c r="N843" s="187"/>
      <c r="O843" s="187"/>
      <c r="P843" s="187"/>
      <c r="Q843" s="187"/>
      <c r="R843" s="187"/>
      <c r="S843" s="187"/>
      <c r="T843" s="187"/>
      <c r="U843" s="187"/>
      <c r="AL843" s="7"/>
      <c r="AM843" s="7"/>
    </row>
    <row r="844" ht="15.75" customHeight="1">
      <c r="D844" s="7"/>
      <c r="F844" s="187"/>
      <c r="G844" s="187"/>
      <c r="H844" s="187"/>
      <c r="I844" s="187"/>
      <c r="J844" s="187"/>
      <c r="K844" s="187"/>
      <c r="L844" s="187"/>
      <c r="M844" s="187"/>
      <c r="N844" s="187"/>
      <c r="O844" s="187"/>
      <c r="P844" s="187"/>
      <c r="Q844" s="187"/>
      <c r="R844" s="187"/>
      <c r="S844" s="187"/>
      <c r="T844" s="187"/>
      <c r="U844" s="187"/>
      <c r="AL844" s="7"/>
      <c r="AM844" s="7"/>
    </row>
    <row r="845" ht="15.75" customHeight="1">
      <c r="D845" s="7"/>
      <c r="F845" s="187"/>
      <c r="G845" s="187"/>
      <c r="H845" s="187"/>
      <c r="I845" s="187"/>
      <c r="J845" s="187"/>
      <c r="K845" s="187"/>
      <c r="L845" s="187"/>
      <c r="M845" s="187"/>
      <c r="N845" s="187"/>
      <c r="O845" s="187"/>
      <c r="P845" s="187"/>
      <c r="Q845" s="187"/>
      <c r="R845" s="187"/>
      <c r="S845" s="187"/>
      <c r="T845" s="187"/>
      <c r="U845" s="187"/>
      <c r="AL845" s="7"/>
      <c r="AM845" s="7"/>
    </row>
    <row r="846" ht="15.75" customHeight="1">
      <c r="D846" s="7"/>
      <c r="F846" s="187"/>
      <c r="G846" s="187"/>
      <c r="H846" s="187"/>
      <c r="I846" s="187"/>
      <c r="J846" s="187"/>
      <c r="K846" s="187"/>
      <c r="L846" s="187"/>
      <c r="M846" s="187"/>
      <c r="N846" s="187"/>
      <c r="O846" s="187"/>
      <c r="P846" s="187"/>
      <c r="Q846" s="187"/>
      <c r="R846" s="187"/>
      <c r="S846" s="187"/>
      <c r="T846" s="187"/>
      <c r="U846" s="187"/>
      <c r="AL846" s="7"/>
      <c r="AM846" s="7"/>
    </row>
    <row r="847" ht="15.75" customHeight="1">
      <c r="D847" s="7"/>
      <c r="F847" s="187"/>
      <c r="G847" s="187"/>
      <c r="H847" s="187"/>
      <c r="I847" s="187"/>
      <c r="J847" s="187"/>
      <c r="K847" s="187"/>
      <c r="L847" s="187"/>
      <c r="M847" s="187"/>
      <c r="N847" s="187"/>
      <c r="O847" s="187"/>
      <c r="P847" s="187"/>
      <c r="Q847" s="187"/>
      <c r="R847" s="187"/>
      <c r="S847" s="187"/>
      <c r="T847" s="187"/>
      <c r="U847" s="187"/>
      <c r="AL847" s="7"/>
      <c r="AM847" s="7"/>
    </row>
    <row r="848" ht="15.75" customHeight="1">
      <c r="D848" s="7"/>
      <c r="F848" s="187"/>
      <c r="G848" s="187"/>
      <c r="H848" s="187"/>
      <c r="I848" s="187"/>
      <c r="J848" s="187"/>
      <c r="K848" s="187"/>
      <c r="L848" s="187"/>
      <c r="M848" s="187"/>
      <c r="N848" s="187"/>
      <c r="O848" s="187"/>
      <c r="P848" s="187"/>
      <c r="Q848" s="187"/>
      <c r="R848" s="187"/>
      <c r="S848" s="187"/>
      <c r="T848" s="187"/>
      <c r="U848" s="187"/>
      <c r="AL848" s="7"/>
      <c r="AM848" s="7"/>
    </row>
    <row r="849" ht="15.75" customHeight="1">
      <c r="D849" s="7"/>
      <c r="F849" s="187"/>
      <c r="G849" s="187"/>
      <c r="H849" s="187"/>
      <c r="I849" s="187"/>
      <c r="J849" s="187"/>
      <c r="K849" s="187"/>
      <c r="L849" s="187"/>
      <c r="M849" s="187"/>
      <c r="N849" s="187"/>
      <c r="O849" s="187"/>
      <c r="P849" s="187"/>
      <c r="Q849" s="187"/>
      <c r="R849" s="187"/>
      <c r="S849" s="187"/>
      <c r="T849" s="187"/>
      <c r="U849" s="187"/>
      <c r="AL849" s="7"/>
      <c r="AM849" s="7"/>
    </row>
    <row r="850" ht="15.75" customHeight="1">
      <c r="D850" s="7"/>
      <c r="F850" s="187"/>
      <c r="G850" s="187"/>
      <c r="H850" s="187"/>
      <c r="I850" s="187"/>
      <c r="J850" s="187"/>
      <c r="K850" s="187"/>
      <c r="L850" s="187"/>
      <c r="M850" s="187"/>
      <c r="N850" s="187"/>
      <c r="O850" s="187"/>
      <c r="P850" s="187"/>
      <c r="Q850" s="187"/>
      <c r="R850" s="187"/>
      <c r="S850" s="187"/>
      <c r="T850" s="187"/>
      <c r="U850" s="187"/>
      <c r="AL850" s="7"/>
      <c r="AM850" s="7"/>
    </row>
    <row r="851" ht="15.75" customHeight="1">
      <c r="D851" s="7"/>
      <c r="F851" s="187"/>
      <c r="G851" s="187"/>
      <c r="H851" s="187"/>
      <c r="I851" s="187"/>
      <c r="J851" s="187"/>
      <c r="K851" s="187"/>
      <c r="L851" s="187"/>
      <c r="M851" s="187"/>
      <c r="N851" s="187"/>
      <c r="O851" s="187"/>
      <c r="P851" s="187"/>
      <c r="Q851" s="187"/>
      <c r="R851" s="187"/>
      <c r="S851" s="187"/>
      <c r="T851" s="187"/>
      <c r="U851" s="187"/>
      <c r="AL851" s="7"/>
      <c r="AM851" s="7"/>
    </row>
    <row r="852" ht="15.75" customHeight="1">
      <c r="D852" s="7"/>
      <c r="F852" s="187"/>
      <c r="G852" s="187"/>
      <c r="H852" s="187"/>
      <c r="I852" s="187"/>
      <c r="J852" s="187"/>
      <c r="K852" s="187"/>
      <c r="L852" s="187"/>
      <c r="M852" s="187"/>
      <c r="N852" s="187"/>
      <c r="O852" s="187"/>
      <c r="P852" s="187"/>
      <c r="Q852" s="187"/>
      <c r="R852" s="187"/>
      <c r="S852" s="187"/>
      <c r="T852" s="187"/>
      <c r="U852" s="187"/>
      <c r="AL852" s="7"/>
      <c r="AM852" s="7"/>
    </row>
    <row r="853" ht="15.75" customHeight="1">
      <c r="D853" s="7"/>
      <c r="F853" s="187"/>
      <c r="G853" s="187"/>
      <c r="H853" s="187"/>
      <c r="I853" s="187"/>
      <c r="J853" s="187"/>
      <c r="K853" s="187"/>
      <c r="L853" s="187"/>
      <c r="M853" s="187"/>
      <c r="N853" s="187"/>
      <c r="O853" s="187"/>
      <c r="P853" s="187"/>
      <c r="Q853" s="187"/>
      <c r="R853" s="187"/>
      <c r="S853" s="187"/>
      <c r="T853" s="187"/>
      <c r="U853" s="187"/>
      <c r="AL853" s="7"/>
      <c r="AM853" s="7"/>
    </row>
    <row r="854" ht="15.75" customHeight="1">
      <c r="D854" s="7"/>
      <c r="F854" s="187"/>
      <c r="G854" s="187"/>
      <c r="H854" s="187"/>
      <c r="I854" s="187"/>
      <c r="J854" s="187"/>
      <c r="K854" s="187"/>
      <c r="L854" s="187"/>
      <c r="M854" s="187"/>
      <c r="N854" s="187"/>
      <c r="O854" s="187"/>
      <c r="P854" s="187"/>
      <c r="Q854" s="187"/>
      <c r="R854" s="187"/>
      <c r="S854" s="187"/>
      <c r="T854" s="187"/>
      <c r="U854" s="187"/>
      <c r="AL854" s="7"/>
      <c r="AM854" s="7"/>
    </row>
    <row r="855" ht="15.75" customHeight="1">
      <c r="D855" s="7"/>
      <c r="F855" s="187"/>
      <c r="G855" s="187"/>
      <c r="H855" s="187"/>
      <c r="I855" s="187"/>
      <c r="J855" s="187"/>
      <c r="K855" s="187"/>
      <c r="L855" s="187"/>
      <c r="M855" s="187"/>
      <c r="N855" s="187"/>
      <c r="O855" s="187"/>
      <c r="P855" s="187"/>
      <c r="Q855" s="187"/>
      <c r="R855" s="187"/>
      <c r="S855" s="187"/>
      <c r="T855" s="187"/>
      <c r="U855" s="187"/>
      <c r="AL855" s="7"/>
      <c r="AM855" s="7"/>
    </row>
    <row r="856" ht="15.75" customHeight="1">
      <c r="D856" s="7"/>
      <c r="F856" s="187"/>
      <c r="G856" s="187"/>
      <c r="H856" s="187"/>
      <c r="I856" s="187"/>
      <c r="J856" s="187"/>
      <c r="K856" s="187"/>
      <c r="L856" s="187"/>
      <c r="M856" s="187"/>
      <c r="N856" s="187"/>
      <c r="O856" s="187"/>
      <c r="P856" s="187"/>
      <c r="Q856" s="187"/>
      <c r="R856" s="187"/>
      <c r="S856" s="187"/>
      <c r="T856" s="187"/>
      <c r="U856" s="187"/>
      <c r="AL856" s="7"/>
      <c r="AM856" s="7"/>
    </row>
    <row r="857" ht="15.75" customHeight="1">
      <c r="D857" s="7"/>
      <c r="F857" s="187"/>
      <c r="G857" s="187"/>
      <c r="H857" s="187"/>
      <c r="I857" s="187"/>
      <c r="J857" s="187"/>
      <c r="K857" s="187"/>
      <c r="L857" s="187"/>
      <c r="M857" s="187"/>
      <c r="N857" s="187"/>
      <c r="O857" s="187"/>
      <c r="P857" s="187"/>
      <c r="Q857" s="187"/>
      <c r="R857" s="187"/>
      <c r="S857" s="187"/>
      <c r="T857" s="187"/>
      <c r="U857" s="187"/>
      <c r="AL857" s="7"/>
      <c r="AM857" s="7"/>
    </row>
    <row r="858" ht="15.75" customHeight="1">
      <c r="D858" s="7"/>
      <c r="F858" s="187"/>
      <c r="G858" s="187"/>
      <c r="H858" s="187"/>
      <c r="I858" s="187"/>
      <c r="J858" s="187"/>
      <c r="K858" s="187"/>
      <c r="L858" s="187"/>
      <c r="M858" s="187"/>
      <c r="N858" s="187"/>
      <c r="O858" s="187"/>
      <c r="P858" s="187"/>
      <c r="Q858" s="187"/>
      <c r="R858" s="187"/>
      <c r="S858" s="187"/>
      <c r="T858" s="187"/>
      <c r="U858" s="187"/>
      <c r="AL858" s="7"/>
      <c r="AM858" s="7"/>
    </row>
    <row r="859" ht="15.75" customHeight="1">
      <c r="D859" s="7"/>
      <c r="F859" s="187"/>
      <c r="G859" s="187"/>
      <c r="H859" s="187"/>
      <c r="I859" s="187"/>
      <c r="J859" s="187"/>
      <c r="K859" s="187"/>
      <c r="L859" s="187"/>
      <c r="M859" s="187"/>
      <c r="N859" s="187"/>
      <c r="O859" s="187"/>
      <c r="P859" s="187"/>
      <c r="Q859" s="187"/>
      <c r="R859" s="187"/>
      <c r="S859" s="187"/>
      <c r="T859" s="187"/>
      <c r="U859" s="187"/>
      <c r="AL859" s="7"/>
      <c r="AM859" s="7"/>
    </row>
    <row r="860" ht="15.75" customHeight="1">
      <c r="D860" s="7"/>
      <c r="F860" s="187"/>
      <c r="G860" s="187"/>
      <c r="H860" s="187"/>
      <c r="I860" s="187"/>
      <c r="J860" s="187"/>
      <c r="K860" s="187"/>
      <c r="L860" s="187"/>
      <c r="M860" s="187"/>
      <c r="N860" s="187"/>
      <c r="O860" s="187"/>
      <c r="P860" s="187"/>
      <c r="Q860" s="187"/>
      <c r="R860" s="187"/>
      <c r="S860" s="187"/>
      <c r="T860" s="187"/>
      <c r="U860" s="187"/>
      <c r="AL860" s="7"/>
      <c r="AM860" s="7"/>
    </row>
    <row r="861" ht="15.75" customHeight="1">
      <c r="D861" s="7"/>
      <c r="F861" s="187"/>
      <c r="G861" s="187"/>
      <c r="H861" s="187"/>
      <c r="I861" s="187"/>
      <c r="J861" s="187"/>
      <c r="K861" s="187"/>
      <c r="L861" s="187"/>
      <c r="M861" s="187"/>
      <c r="N861" s="187"/>
      <c r="O861" s="187"/>
      <c r="P861" s="187"/>
      <c r="Q861" s="187"/>
      <c r="R861" s="187"/>
      <c r="S861" s="187"/>
      <c r="T861" s="187"/>
      <c r="U861" s="187"/>
      <c r="AL861" s="7"/>
      <c r="AM861" s="7"/>
    </row>
    <row r="862" ht="15.75" customHeight="1">
      <c r="D862" s="7"/>
      <c r="F862" s="187"/>
      <c r="G862" s="187"/>
      <c r="H862" s="187"/>
      <c r="I862" s="187"/>
      <c r="J862" s="187"/>
      <c r="K862" s="187"/>
      <c r="L862" s="187"/>
      <c r="M862" s="187"/>
      <c r="N862" s="187"/>
      <c r="O862" s="187"/>
      <c r="P862" s="187"/>
      <c r="Q862" s="187"/>
      <c r="R862" s="187"/>
      <c r="S862" s="187"/>
      <c r="T862" s="187"/>
      <c r="U862" s="187"/>
      <c r="AL862" s="7"/>
      <c r="AM862" s="7"/>
    </row>
    <row r="863" ht="15.75" customHeight="1">
      <c r="D863" s="7"/>
      <c r="F863" s="187"/>
      <c r="G863" s="187"/>
      <c r="H863" s="187"/>
      <c r="I863" s="187"/>
      <c r="J863" s="187"/>
      <c r="K863" s="187"/>
      <c r="L863" s="187"/>
      <c r="M863" s="187"/>
      <c r="N863" s="187"/>
      <c r="O863" s="187"/>
      <c r="P863" s="187"/>
      <c r="Q863" s="187"/>
      <c r="R863" s="187"/>
      <c r="S863" s="187"/>
      <c r="T863" s="187"/>
      <c r="U863" s="187"/>
      <c r="AL863" s="7"/>
      <c r="AM863" s="7"/>
    </row>
    <row r="864" ht="15.75" customHeight="1">
      <c r="D864" s="7"/>
      <c r="F864" s="187"/>
      <c r="G864" s="187"/>
      <c r="H864" s="187"/>
      <c r="I864" s="187"/>
      <c r="J864" s="187"/>
      <c r="K864" s="187"/>
      <c r="L864" s="187"/>
      <c r="M864" s="187"/>
      <c r="N864" s="187"/>
      <c r="O864" s="187"/>
      <c r="P864" s="187"/>
      <c r="Q864" s="187"/>
      <c r="R864" s="187"/>
      <c r="S864" s="187"/>
      <c r="T864" s="187"/>
      <c r="U864" s="187"/>
      <c r="AL864" s="7"/>
      <c r="AM864" s="7"/>
    </row>
    <row r="865" ht="15.75" customHeight="1">
      <c r="D865" s="7"/>
      <c r="F865" s="187"/>
      <c r="G865" s="187"/>
      <c r="H865" s="187"/>
      <c r="I865" s="187"/>
      <c r="J865" s="187"/>
      <c r="K865" s="187"/>
      <c r="L865" s="187"/>
      <c r="M865" s="187"/>
      <c r="N865" s="187"/>
      <c r="O865" s="187"/>
      <c r="P865" s="187"/>
      <c r="Q865" s="187"/>
      <c r="R865" s="187"/>
      <c r="S865" s="187"/>
      <c r="T865" s="187"/>
      <c r="U865" s="187"/>
      <c r="AL865" s="7"/>
      <c r="AM865" s="7"/>
    </row>
    <row r="866" ht="15.75" customHeight="1">
      <c r="D866" s="7"/>
      <c r="F866" s="187"/>
      <c r="G866" s="187"/>
      <c r="H866" s="187"/>
      <c r="I866" s="187"/>
      <c r="J866" s="187"/>
      <c r="K866" s="187"/>
      <c r="L866" s="187"/>
      <c r="M866" s="187"/>
      <c r="N866" s="187"/>
      <c r="O866" s="187"/>
      <c r="P866" s="187"/>
      <c r="Q866" s="187"/>
      <c r="R866" s="187"/>
      <c r="S866" s="187"/>
      <c r="T866" s="187"/>
      <c r="U866" s="187"/>
      <c r="AL866" s="7"/>
      <c r="AM866" s="7"/>
    </row>
    <row r="867" ht="15.75" customHeight="1">
      <c r="D867" s="7"/>
      <c r="F867" s="187"/>
      <c r="G867" s="187"/>
      <c r="H867" s="187"/>
      <c r="I867" s="187"/>
      <c r="J867" s="187"/>
      <c r="K867" s="187"/>
      <c r="L867" s="187"/>
      <c r="M867" s="187"/>
      <c r="N867" s="187"/>
      <c r="O867" s="187"/>
      <c r="P867" s="187"/>
      <c r="Q867" s="187"/>
      <c r="R867" s="187"/>
      <c r="S867" s="187"/>
      <c r="T867" s="187"/>
      <c r="U867" s="187"/>
      <c r="AL867" s="7"/>
      <c r="AM867" s="7"/>
    </row>
    <row r="868" ht="15.75" customHeight="1">
      <c r="D868" s="7"/>
      <c r="F868" s="187"/>
      <c r="G868" s="187"/>
      <c r="H868" s="187"/>
      <c r="I868" s="187"/>
      <c r="J868" s="187"/>
      <c r="K868" s="187"/>
      <c r="L868" s="187"/>
      <c r="M868" s="187"/>
      <c r="N868" s="187"/>
      <c r="O868" s="187"/>
      <c r="P868" s="187"/>
      <c r="Q868" s="187"/>
      <c r="R868" s="187"/>
      <c r="S868" s="187"/>
      <c r="T868" s="187"/>
      <c r="U868" s="187"/>
      <c r="AL868" s="7"/>
      <c r="AM868" s="7"/>
    </row>
    <row r="869" ht="15.75" customHeight="1">
      <c r="D869" s="7"/>
      <c r="F869" s="187"/>
      <c r="G869" s="187"/>
      <c r="H869" s="187"/>
      <c r="I869" s="187"/>
      <c r="J869" s="187"/>
      <c r="K869" s="187"/>
      <c r="L869" s="187"/>
      <c r="M869" s="187"/>
      <c r="N869" s="187"/>
      <c r="O869" s="187"/>
      <c r="P869" s="187"/>
      <c r="Q869" s="187"/>
      <c r="R869" s="187"/>
      <c r="S869" s="187"/>
      <c r="T869" s="187"/>
      <c r="U869" s="187"/>
      <c r="AL869" s="7"/>
      <c r="AM869" s="7"/>
    </row>
    <row r="870" ht="15.75" customHeight="1">
      <c r="D870" s="7"/>
      <c r="F870" s="187"/>
      <c r="G870" s="187"/>
      <c r="H870" s="187"/>
      <c r="I870" s="187"/>
      <c r="J870" s="187"/>
      <c r="K870" s="187"/>
      <c r="L870" s="187"/>
      <c r="M870" s="187"/>
      <c r="N870" s="187"/>
      <c r="O870" s="187"/>
      <c r="P870" s="187"/>
      <c r="Q870" s="187"/>
      <c r="R870" s="187"/>
      <c r="S870" s="187"/>
      <c r="T870" s="187"/>
      <c r="U870" s="187"/>
      <c r="AL870" s="7"/>
      <c r="AM870" s="7"/>
    </row>
    <row r="871" ht="15.75" customHeight="1">
      <c r="D871" s="7"/>
      <c r="F871" s="187"/>
      <c r="G871" s="187"/>
      <c r="H871" s="187"/>
      <c r="I871" s="187"/>
      <c r="J871" s="187"/>
      <c r="K871" s="187"/>
      <c r="L871" s="187"/>
      <c r="M871" s="187"/>
      <c r="N871" s="187"/>
      <c r="O871" s="187"/>
      <c r="P871" s="187"/>
      <c r="Q871" s="187"/>
      <c r="R871" s="187"/>
      <c r="S871" s="187"/>
      <c r="T871" s="187"/>
      <c r="U871" s="187"/>
      <c r="AL871" s="7"/>
      <c r="AM871" s="7"/>
    </row>
    <row r="872" ht="15.75" customHeight="1">
      <c r="D872" s="7"/>
      <c r="F872" s="187"/>
      <c r="G872" s="187"/>
      <c r="H872" s="187"/>
      <c r="I872" s="187"/>
      <c r="J872" s="187"/>
      <c r="K872" s="187"/>
      <c r="L872" s="187"/>
      <c r="M872" s="187"/>
      <c r="N872" s="187"/>
      <c r="O872" s="187"/>
      <c r="P872" s="187"/>
      <c r="Q872" s="187"/>
      <c r="R872" s="187"/>
      <c r="S872" s="187"/>
      <c r="T872" s="187"/>
      <c r="U872" s="187"/>
      <c r="AL872" s="7"/>
      <c r="AM872" s="7"/>
    </row>
    <row r="873" ht="15.75" customHeight="1">
      <c r="D873" s="7"/>
      <c r="F873" s="187"/>
      <c r="G873" s="187"/>
      <c r="H873" s="187"/>
      <c r="I873" s="187"/>
      <c r="J873" s="187"/>
      <c r="K873" s="187"/>
      <c r="L873" s="187"/>
      <c r="M873" s="187"/>
      <c r="N873" s="187"/>
      <c r="O873" s="187"/>
      <c r="P873" s="187"/>
      <c r="Q873" s="187"/>
      <c r="R873" s="187"/>
      <c r="S873" s="187"/>
      <c r="T873" s="187"/>
      <c r="U873" s="187"/>
      <c r="AL873" s="7"/>
      <c r="AM873" s="7"/>
    </row>
    <row r="874" ht="15.75" customHeight="1">
      <c r="D874" s="7"/>
      <c r="F874" s="187"/>
      <c r="G874" s="187"/>
      <c r="H874" s="187"/>
      <c r="I874" s="187"/>
      <c r="J874" s="187"/>
      <c r="K874" s="187"/>
      <c r="L874" s="187"/>
      <c r="M874" s="187"/>
      <c r="N874" s="187"/>
      <c r="O874" s="187"/>
      <c r="P874" s="187"/>
      <c r="Q874" s="187"/>
      <c r="R874" s="187"/>
      <c r="S874" s="187"/>
      <c r="T874" s="187"/>
      <c r="U874" s="187"/>
      <c r="AL874" s="7"/>
      <c r="AM874" s="7"/>
    </row>
    <row r="875" ht="15.75" customHeight="1">
      <c r="D875" s="7"/>
      <c r="F875" s="187"/>
      <c r="G875" s="187"/>
      <c r="H875" s="187"/>
      <c r="I875" s="187"/>
      <c r="J875" s="187"/>
      <c r="K875" s="187"/>
      <c r="L875" s="187"/>
      <c r="M875" s="187"/>
      <c r="N875" s="187"/>
      <c r="O875" s="187"/>
      <c r="P875" s="187"/>
      <c r="Q875" s="187"/>
      <c r="R875" s="187"/>
      <c r="S875" s="187"/>
      <c r="T875" s="187"/>
      <c r="U875" s="187"/>
      <c r="AL875" s="7"/>
      <c r="AM875" s="7"/>
    </row>
    <row r="876" ht="15.75" customHeight="1">
      <c r="D876" s="7"/>
      <c r="F876" s="187"/>
      <c r="G876" s="187"/>
      <c r="H876" s="187"/>
      <c r="I876" s="187"/>
      <c r="J876" s="187"/>
      <c r="K876" s="187"/>
      <c r="L876" s="187"/>
      <c r="M876" s="187"/>
      <c r="N876" s="187"/>
      <c r="O876" s="187"/>
      <c r="P876" s="187"/>
      <c r="Q876" s="187"/>
      <c r="R876" s="187"/>
      <c r="S876" s="187"/>
      <c r="T876" s="187"/>
      <c r="U876" s="187"/>
      <c r="AL876" s="7"/>
      <c r="AM876" s="7"/>
    </row>
    <row r="877" ht="15.75" customHeight="1">
      <c r="D877" s="7"/>
      <c r="F877" s="187"/>
      <c r="G877" s="187"/>
      <c r="H877" s="187"/>
      <c r="I877" s="187"/>
      <c r="J877" s="187"/>
      <c r="K877" s="187"/>
      <c r="L877" s="187"/>
      <c r="M877" s="187"/>
      <c r="N877" s="187"/>
      <c r="O877" s="187"/>
      <c r="P877" s="187"/>
      <c r="Q877" s="187"/>
      <c r="R877" s="187"/>
      <c r="S877" s="187"/>
      <c r="T877" s="187"/>
      <c r="U877" s="187"/>
      <c r="AL877" s="7"/>
      <c r="AM877" s="7"/>
    </row>
    <row r="878" ht="15.75" customHeight="1">
      <c r="D878" s="7"/>
      <c r="F878" s="187"/>
      <c r="G878" s="187"/>
      <c r="H878" s="187"/>
      <c r="I878" s="187"/>
      <c r="J878" s="187"/>
      <c r="K878" s="187"/>
      <c r="L878" s="187"/>
      <c r="M878" s="187"/>
      <c r="N878" s="187"/>
      <c r="O878" s="187"/>
      <c r="P878" s="187"/>
      <c r="Q878" s="187"/>
      <c r="R878" s="187"/>
      <c r="S878" s="187"/>
      <c r="T878" s="187"/>
      <c r="U878" s="187"/>
      <c r="AL878" s="7"/>
      <c r="AM878" s="7"/>
    </row>
    <row r="879" ht="15.75" customHeight="1">
      <c r="D879" s="7"/>
      <c r="F879" s="187"/>
      <c r="G879" s="187"/>
      <c r="H879" s="187"/>
      <c r="I879" s="187"/>
      <c r="J879" s="187"/>
      <c r="K879" s="187"/>
      <c r="L879" s="187"/>
      <c r="M879" s="187"/>
      <c r="N879" s="187"/>
      <c r="O879" s="187"/>
      <c r="P879" s="187"/>
      <c r="Q879" s="187"/>
      <c r="R879" s="187"/>
      <c r="S879" s="187"/>
      <c r="T879" s="187"/>
      <c r="U879" s="187"/>
      <c r="AL879" s="7"/>
      <c r="AM879" s="7"/>
    </row>
    <row r="880" ht="15.75" customHeight="1">
      <c r="D880" s="7"/>
      <c r="F880" s="187"/>
      <c r="G880" s="187"/>
      <c r="H880" s="187"/>
      <c r="I880" s="187"/>
      <c r="J880" s="187"/>
      <c r="K880" s="187"/>
      <c r="L880" s="187"/>
      <c r="M880" s="187"/>
      <c r="N880" s="187"/>
      <c r="O880" s="187"/>
      <c r="P880" s="187"/>
      <c r="Q880" s="187"/>
      <c r="R880" s="187"/>
      <c r="S880" s="187"/>
      <c r="T880" s="187"/>
      <c r="U880" s="187"/>
      <c r="AL880" s="7"/>
      <c r="AM880" s="7"/>
    </row>
    <row r="881" ht="15.75" customHeight="1">
      <c r="D881" s="7"/>
      <c r="F881" s="187"/>
      <c r="G881" s="187"/>
      <c r="H881" s="187"/>
      <c r="I881" s="187"/>
      <c r="J881" s="187"/>
      <c r="K881" s="187"/>
      <c r="L881" s="187"/>
      <c r="M881" s="187"/>
      <c r="N881" s="187"/>
      <c r="O881" s="187"/>
      <c r="P881" s="187"/>
      <c r="Q881" s="187"/>
      <c r="R881" s="187"/>
      <c r="S881" s="187"/>
      <c r="T881" s="187"/>
      <c r="U881" s="187"/>
      <c r="AL881" s="7"/>
      <c r="AM881" s="7"/>
    </row>
    <row r="882" ht="15.75" customHeight="1">
      <c r="D882" s="7"/>
      <c r="F882" s="187"/>
      <c r="G882" s="187"/>
      <c r="H882" s="187"/>
      <c r="I882" s="187"/>
      <c r="J882" s="187"/>
      <c r="K882" s="187"/>
      <c r="L882" s="187"/>
      <c r="M882" s="187"/>
      <c r="N882" s="187"/>
      <c r="O882" s="187"/>
      <c r="P882" s="187"/>
      <c r="Q882" s="187"/>
      <c r="R882" s="187"/>
      <c r="S882" s="187"/>
      <c r="T882" s="187"/>
      <c r="U882" s="187"/>
      <c r="AL882" s="7"/>
      <c r="AM882" s="7"/>
    </row>
    <row r="883" ht="15.75" customHeight="1">
      <c r="D883" s="7"/>
      <c r="F883" s="187"/>
      <c r="G883" s="187"/>
      <c r="H883" s="187"/>
      <c r="I883" s="187"/>
      <c r="J883" s="187"/>
      <c r="K883" s="187"/>
      <c r="L883" s="187"/>
      <c r="M883" s="187"/>
      <c r="N883" s="187"/>
      <c r="O883" s="187"/>
      <c r="P883" s="187"/>
      <c r="Q883" s="187"/>
      <c r="R883" s="187"/>
      <c r="S883" s="187"/>
      <c r="T883" s="187"/>
      <c r="U883" s="187"/>
      <c r="AL883" s="7"/>
      <c r="AM883" s="7"/>
    </row>
    <row r="884" ht="15.75" customHeight="1">
      <c r="D884" s="7"/>
      <c r="F884" s="187"/>
      <c r="G884" s="187"/>
      <c r="H884" s="187"/>
      <c r="I884" s="187"/>
      <c r="J884" s="187"/>
      <c r="K884" s="187"/>
      <c r="L884" s="187"/>
      <c r="M884" s="187"/>
      <c r="N884" s="187"/>
      <c r="O884" s="187"/>
      <c r="P884" s="187"/>
      <c r="Q884" s="187"/>
      <c r="R884" s="187"/>
      <c r="S884" s="187"/>
      <c r="T884" s="187"/>
      <c r="U884" s="187"/>
      <c r="AL884" s="7"/>
      <c r="AM884" s="7"/>
    </row>
    <row r="885" ht="15.75" customHeight="1">
      <c r="D885" s="7"/>
      <c r="F885" s="187"/>
      <c r="G885" s="187"/>
      <c r="H885" s="187"/>
      <c r="I885" s="187"/>
      <c r="J885" s="187"/>
      <c r="K885" s="187"/>
      <c r="L885" s="187"/>
      <c r="M885" s="187"/>
      <c r="N885" s="187"/>
      <c r="O885" s="187"/>
      <c r="P885" s="187"/>
      <c r="Q885" s="187"/>
      <c r="R885" s="187"/>
      <c r="S885" s="187"/>
      <c r="T885" s="187"/>
      <c r="U885" s="187"/>
      <c r="AL885" s="7"/>
      <c r="AM885" s="7"/>
    </row>
    <row r="886" ht="15.75" customHeight="1">
      <c r="D886" s="7"/>
      <c r="F886" s="187"/>
      <c r="G886" s="187"/>
      <c r="H886" s="187"/>
      <c r="I886" s="187"/>
      <c r="J886" s="187"/>
      <c r="K886" s="187"/>
      <c r="L886" s="187"/>
      <c r="M886" s="187"/>
      <c r="N886" s="187"/>
      <c r="O886" s="187"/>
      <c r="P886" s="187"/>
      <c r="Q886" s="187"/>
      <c r="R886" s="187"/>
      <c r="S886" s="187"/>
      <c r="T886" s="187"/>
      <c r="U886" s="187"/>
      <c r="AL886" s="7"/>
      <c r="AM886" s="7"/>
    </row>
    <row r="887" ht="15.75" customHeight="1">
      <c r="D887" s="7"/>
      <c r="F887" s="187"/>
      <c r="G887" s="187"/>
      <c r="H887" s="187"/>
      <c r="I887" s="187"/>
      <c r="J887" s="187"/>
      <c r="K887" s="187"/>
      <c r="L887" s="187"/>
      <c r="M887" s="187"/>
      <c r="N887" s="187"/>
      <c r="O887" s="187"/>
      <c r="P887" s="187"/>
      <c r="Q887" s="187"/>
      <c r="R887" s="187"/>
      <c r="S887" s="187"/>
      <c r="T887" s="187"/>
      <c r="U887" s="187"/>
      <c r="AL887" s="7"/>
      <c r="AM887" s="7"/>
    </row>
    <row r="888" ht="15.75" customHeight="1">
      <c r="D888" s="7"/>
      <c r="F888" s="187"/>
      <c r="G888" s="187"/>
      <c r="H888" s="187"/>
      <c r="I888" s="187"/>
      <c r="J888" s="187"/>
      <c r="K888" s="187"/>
      <c r="L888" s="187"/>
      <c r="M888" s="187"/>
      <c r="N888" s="187"/>
      <c r="O888" s="187"/>
      <c r="P888" s="187"/>
      <c r="Q888" s="187"/>
      <c r="R888" s="187"/>
      <c r="S888" s="187"/>
      <c r="T888" s="187"/>
      <c r="U888" s="187"/>
      <c r="AL888" s="7"/>
      <c r="AM888" s="7"/>
    </row>
    <row r="889" ht="15.75" customHeight="1">
      <c r="D889" s="7"/>
      <c r="F889" s="187"/>
      <c r="G889" s="187"/>
      <c r="H889" s="187"/>
      <c r="I889" s="187"/>
      <c r="J889" s="187"/>
      <c r="K889" s="187"/>
      <c r="L889" s="187"/>
      <c r="M889" s="187"/>
      <c r="N889" s="187"/>
      <c r="O889" s="187"/>
      <c r="P889" s="187"/>
      <c r="Q889" s="187"/>
      <c r="R889" s="187"/>
      <c r="S889" s="187"/>
      <c r="T889" s="187"/>
      <c r="U889" s="187"/>
      <c r="AL889" s="7"/>
      <c r="AM889" s="7"/>
    </row>
    <row r="890" ht="15.75" customHeight="1">
      <c r="D890" s="7"/>
      <c r="F890" s="187"/>
      <c r="G890" s="187"/>
      <c r="H890" s="187"/>
      <c r="I890" s="187"/>
      <c r="J890" s="187"/>
      <c r="K890" s="187"/>
      <c r="L890" s="187"/>
      <c r="M890" s="187"/>
      <c r="N890" s="187"/>
      <c r="O890" s="187"/>
      <c r="P890" s="187"/>
      <c r="Q890" s="187"/>
      <c r="R890" s="187"/>
      <c r="S890" s="187"/>
      <c r="T890" s="187"/>
      <c r="U890" s="187"/>
      <c r="AL890" s="7"/>
      <c r="AM890" s="7"/>
    </row>
    <row r="891" ht="15.75" customHeight="1">
      <c r="D891" s="7"/>
      <c r="F891" s="187"/>
      <c r="G891" s="187"/>
      <c r="H891" s="187"/>
      <c r="I891" s="187"/>
      <c r="J891" s="187"/>
      <c r="K891" s="187"/>
      <c r="L891" s="187"/>
      <c r="M891" s="187"/>
      <c r="N891" s="187"/>
      <c r="O891" s="187"/>
      <c r="P891" s="187"/>
      <c r="Q891" s="187"/>
      <c r="R891" s="187"/>
      <c r="S891" s="187"/>
      <c r="T891" s="187"/>
      <c r="U891" s="187"/>
      <c r="AL891" s="7"/>
      <c r="AM891" s="7"/>
    </row>
    <row r="892" ht="15.75" customHeight="1">
      <c r="D892" s="7"/>
      <c r="F892" s="187"/>
      <c r="G892" s="187"/>
      <c r="H892" s="187"/>
      <c r="I892" s="187"/>
      <c r="J892" s="187"/>
      <c r="K892" s="187"/>
      <c r="L892" s="187"/>
      <c r="M892" s="187"/>
      <c r="N892" s="187"/>
      <c r="O892" s="187"/>
      <c r="P892" s="187"/>
      <c r="Q892" s="187"/>
      <c r="R892" s="187"/>
      <c r="S892" s="187"/>
      <c r="T892" s="187"/>
      <c r="U892" s="187"/>
      <c r="AL892" s="7"/>
      <c r="AM892" s="7"/>
    </row>
    <row r="893" ht="15.75" customHeight="1">
      <c r="D893" s="7"/>
      <c r="F893" s="187"/>
      <c r="G893" s="187"/>
      <c r="H893" s="187"/>
      <c r="I893" s="187"/>
      <c r="J893" s="187"/>
      <c r="K893" s="187"/>
      <c r="L893" s="187"/>
      <c r="M893" s="187"/>
      <c r="N893" s="187"/>
      <c r="O893" s="187"/>
      <c r="P893" s="187"/>
      <c r="Q893" s="187"/>
      <c r="R893" s="187"/>
      <c r="S893" s="187"/>
      <c r="T893" s="187"/>
      <c r="U893" s="187"/>
      <c r="AL893" s="7"/>
      <c r="AM893" s="7"/>
    </row>
    <row r="894" ht="15.75" customHeight="1">
      <c r="D894" s="7"/>
      <c r="F894" s="187"/>
      <c r="G894" s="187"/>
      <c r="H894" s="187"/>
      <c r="I894" s="187"/>
      <c r="J894" s="187"/>
      <c r="K894" s="187"/>
      <c r="L894" s="187"/>
      <c r="M894" s="187"/>
      <c r="N894" s="187"/>
      <c r="O894" s="187"/>
      <c r="P894" s="187"/>
      <c r="Q894" s="187"/>
      <c r="R894" s="187"/>
      <c r="S894" s="187"/>
      <c r="T894" s="187"/>
      <c r="U894" s="187"/>
      <c r="AL894" s="7"/>
      <c r="AM894" s="7"/>
    </row>
    <row r="895" ht="15.75" customHeight="1">
      <c r="D895" s="7"/>
      <c r="F895" s="187"/>
      <c r="G895" s="187"/>
      <c r="H895" s="187"/>
      <c r="I895" s="187"/>
      <c r="J895" s="187"/>
      <c r="K895" s="187"/>
      <c r="L895" s="187"/>
      <c r="M895" s="187"/>
      <c r="N895" s="187"/>
      <c r="O895" s="187"/>
      <c r="P895" s="187"/>
      <c r="Q895" s="187"/>
      <c r="R895" s="187"/>
      <c r="S895" s="187"/>
      <c r="T895" s="187"/>
      <c r="U895" s="187"/>
      <c r="AL895" s="7"/>
      <c r="AM895" s="7"/>
    </row>
    <row r="896" ht="15.75" customHeight="1">
      <c r="D896" s="7"/>
      <c r="F896" s="187"/>
      <c r="G896" s="187"/>
      <c r="H896" s="187"/>
      <c r="I896" s="187"/>
      <c r="J896" s="187"/>
      <c r="K896" s="187"/>
      <c r="L896" s="187"/>
      <c r="M896" s="187"/>
      <c r="N896" s="187"/>
      <c r="O896" s="187"/>
      <c r="P896" s="187"/>
      <c r="Q896" s="187"/>
      <c r="R896" s="187"/>
      <c r="S896" s="187"/>
      <c r="T896" s="187"/>
      <c r="U896" s="187"/>
      <c r="AL896" s="7"/>
      <c r="AM896" s="7"/>
    </row>
    <row r="897" ht="15.75" customHeight="1">
      <c r="D897" s="7"/>
      <c r="F897" s="187"/>
      <c r="G897" s="187"/>
      <c r="H897" s="187"/>
      <c r="I897" s="187"/>
      <c r="J897" s="187"/>
      <c r="K897" s="187"/>
      <c r="L897" s="187"/>
      <c r="M897" s="187"/>
      <c r="N897" s="187"/>
      <c r="O897" s="187"/>
      <c r="P897" s="187"/>
      <c r="Q897" s="187"/>
      <c r="R897" s="187"/>
      <c r="S897" s="187"/>
      <c r="T897" s="187"/>
      <c r="U897" s="187"/>
      <c r="AL897" s="7"/>
      <c r="AM897" s="7"/>
    </row>
    <row r="898" ht="15.75" customHeight="1">
      <c r="D898" s="7"/>
      <c r="F898" s="187"/>
      <c r="G898" s="187"/>
      <c r="H898" s="187"/>
      <c r="I898" s="187"/>
      <c r="J898" s="187"/>
      <c r="K898" s="187"/>
      <c r="L898" s="187"/>
      <c r="M898" s="187"/>
      <c r="N898" s="187"/>
      <c r="O898" s="187"/>
      <c r="P898" s="187"/>
      <c r="Q898" s="187"/>
      <c r="R898" s="187"/>
      <c r="S898" s="187"/>
      <c r="T898" s="187"/>
      <c r="U898" s="187"/>
      <c r="AL898" s="7"/>
      <c r="AM898" s="7"/>
    </row>
    <row r="899" ht="15.75" customHeight="1">
      <c r="D899" s="7"/>
      <c r="F899" s="187"/>
      <c r="G899" s="187"/>
      <c r="H899" s="187"/>
      <c r="I899" s="187"/>
      <c r="J899" s="187"/>
      <c r="K899" s="187"/>
      <c r="L899" s="187"/>
      <c r="M899" s="187"/>
      <c r="N899" s="187"/>
      <c r="O899" s="187"/>
      <c r="P899" s="187"/>
      <c r="Q899" s="187"/>
      <c r="R899" s="187"/>
      <c r="S899" s="187"/>
      <c r="T899" s="187"/>
      <c r="U899" s="187"/>
      <c r="AL899" s="7"/>
      <c r="AM899" s="7"/>
    </row>
    <row r="900" ht="15.75" customHeight="1">
      <c r="D900" s="7"/>
      <c r="F900" s="187"/>
      <c r="G900" s="187"/>
      <c r="H900" s="187"/>
      <c r="I900" s="187"/>
      <c r="J900" s="187"/>
      <c r="K900" s="187"/>
      <c r="L900" s="187"/>
      <c r="M900" s="187"/>
      <c r="N900" s="187"/>
      <c r="O900" s="187"/>
      <c r="P900" s="187"/>
      <c r="Q900" s="187"/>
      <c r="R900" s="187"/>
      <c r="S900" s="187"/>
      <c r="T900" s="187"/>
      <c r="U900" s="187"/>
      <c r="AL900" s="7"/>
      <c r="AM900" s="7"/>
    </row>
    <row r="901" ht="15.75" customHeight="1">
      <c r="D901" s="7"/>
      <c r="F901" s="187"/>
      <c r="G901" s="187"/>
      <c r="H901" s="187"/>
      <c r="I901" s="187"/>
      <c r="J901" s="187"/>
      <c r="K901" s="187"/>
      <c r="L901" s="187"/>
      <c r="M901" s="187"/>
      <c r="N901" s="187"/>
      <c r="O901" s="187"/>
      <c r="P901" s="187"/>
      <c r="Q901" s="187"/>
      <c r="R901" s="187"/>
      <c r="S901" s="187"/>
      <c r="T901" s="187"/>
      <c r="U901" s="187"/>
      <c r="AL901" s="7"/>
      <c r="AM901" s="7"/>
    </row>
    <row r="902" ht="15.75" customHeight="1">
      <c r="D902" s="7"/>
      <c r="F902" s="187"/>
      <c r="G902" s="187"/>
      <c r="H902" s="187"/>
      <c r="I902" s="187"/>
      <c r="J902" s="187"/>
      <c r="K902" s="187"/>
      <c r="L902" s="187"/>
      <c r="M902" s="187"/>
      <c r="N902" s="187"/>
      <c r="O902" s="187"/>
      <c r="P902" s="187"/>
      <c r="Q902" s="187"/>
      <c r="R902" s="187"/>
      <c r="S902" s="187"/>
      <c r="T902" s="187"/>
      <c r="U902" s="187"/>
      <c r="AL902" s="7"/>
      <c r="AM902" s="7"/>
    </row>
    <row r="903" ht="15.75" customHeight="1">
      <c r="D903" s="7"/>
      <c r="F903" s="187"/>
      <c r="G903" s="187"/>
      <c r="H903" s="187"/>
      <c r="I903" s="187"/>
      <c r="J903" s="187"/>
      <c r="K903" s="187"/>
      <c r="L903" s="187"/>
      <c r="M903" s="187"/>
      <c r="N903" s="187"/>
      <c r="O903" s="187"/>
      <c r="P903" s="187"/>
      <c r="Q903" s="187"/>
      <c r="R903" s="187"/>
      <c r="S903" s="187"/>
      <c r="T903" s="187"/>
      <c r="U903" s="187"/>
      <c r="AL903" s="7"/>
      <c r="AM903" s="7"/>
    </row>
    <row r="904" ht="15.75" customHeight="1">
      <c r="D904" s="7"/>
      <c r="F904" s="187"/>
      <c r="G904" s="187"/>
      <c r="H904" s="187"/>
      <c r="I904" s="187"/>
      <c r="J904" s="187"/>
      <c r="K904" s="187"/>
      <c r="L904" s="187"/>
      <c r="M904" s="187"/>
      <c r="N904" s="187"/>
      <c r="O904" s="187"/>
      <c r="P904" s="187"/>
      <c r="Q904" s="187"/>
      <c r="R904" s="187"/>
      <c r="S904" s="187"/>
      <c r="T904" s="187"/>
      <c r="U904" s="187"/>
      <c r="AL904" s="7"/>
      <c r="AM904" s="7"/>
    </row>
    <row r="905" ht="15.75" customHeight="1">
      <c r="D905" s="7"/>
      <c r="F905" s="187"/>
      <c r="G905" s="187"/>
      <c r="H905" s="187"/>
      <c r="I905" s="187"/>
      <c r="J905" s="187"/>
      <c r="K905" s="187"/>
      <c r="L905" s="187"/>
      <c r="M905" s="187"/>
      <c r="N905" s="187"/>
      <c r="O905" s="187"/>
      <c r="P905" s="187"/>
      <c r="Q905" s="187"/>
      <c r="R905" s="187"/>
      <c r="S905" s="187"/>
      <c r="T905" s="187"/>
      <c r="U905" s="187"/>
      <c r="AL905" s="7"/>
      <c r="AM905" s="7"/>
    </row>
    <row r="906" ht="15.75" customHeight="1">
      <c r="D906" s="7"/>
      <c r="F906" s="187"/>
      <c r="G906" s="187"/>
      <c r="H906" s="187"/>
      <c r="I906" s="187"/>
      <c r="J906" s="187"/>
      <c r="K906" s="187"/>
      <c r="L906" s="187"/>
      <c r="M906" s="187"/>
      <c r="N906" s="187"/>
      <c r="O906" s="187"/>
      <c r="P906" s="187"/>
      <c r="Q906" s="187"/>
      <c r="R906" s="187"/>
      <c r="S906" s="187"/>
      <c r="T906" s="187"/>
      <c r="U906" s="187"/>
      <c r="AL906" s="7"/>
      <c r="AM906" s="7"/>
    </row>
    <row r="907" ht="15.75" customHeight="1">
      <c r="D907" s="7"/>
      <c r="F907" s="187"/>
      <c r="G907" s="187"/>
      <c r="H907" s="187"/>
      <c r="I907" s="187"/>
      <c r="J907" s="187"/>
      <c r="K907" s="187"/>
      <c r="L907" s="187"/>
      <c r="M907" s="187"/>
      <c r="N907" s="187"/>
      <c r="O907" s="187"/>
      <c r="P907" s="187"/>
      <c r="Q907" s="187"/>
      <c r="R907" s="187"/>
      <c r="S907" s="187"/>
      <c r="T907" s="187"/>
      <c r="U907" s="187"/>
      <c r="AL907" s="7"/>
      <c r="AM907" s="7"/>
    </row>
    <row r="908" ht="15.75" customHeight="1">
      <c r="D908" s="7"/>
      <c r="F908" s="187"/>
      <c r="G908" s="187"/>
      <c r="H908" s="187"/>
      <c r="I908" s="187"/>
      <c r="J908" s="187"/>
      <c r="K908" s="187"/>
      <c r="L908" s="187"/>
      <c r="M908" s="187"/>
      <c r="N908" s="187"/>
      <c r="O908" s="187"/>
      <c r="P908" s="187"/>
      <c r="Q908" s="187"/>
      <c r="R908" s="187"/>
      <c r="S908" s="187"/>
      <c r="T908" s="187"/>
      <c r="U908" s="187"/>
      <c r="AL908" s="7"/>
      <c r="AM908" s="7"/>
    </row>
    <row r="909" ht="15.75" customHeight="1">
      <c r="D909" s="7"/>
      <c r="F909" s="187"/>
      <c r="G909" s="187"/>
      <c r="H909" s="187"/>
      <c r="I909" s="187"/>
      <c r="J909" s="187"/>
      <c r="K909" s="187"/>
      <c r="L909" s="187"/>
      <c r="M909" s="187"/>
      <c r="N909" s="187"/>
      <c r="O909" s="187"/>
      <c r="P909" s="187"/>
      <c r="Q909" s="187"/>
      <c r="R909" s="187"/>
      <c r="S909" s="187"/>
      <c r="T909" s="187"/>
      <c r="U909" s="187"/>
      <c r="AL909" s="7"/>
      <c r="AM909" s="7"/>
    </row>
    <row r="910" ht="15.75" customHeight="1">
      <c r="D910" s="7"/>
      <c r="F910" s="187"/>
      <c r="G910" s="187"/>
      <c r="H910" s="187"/>
      <c r="I910" s="187"/>
      <c r="J910" s="187"/>
      <c r="K910" s="187"/>
      <c r="L910" s="187"/>
      <c r="M910" s="187"/>
      <c r="N910" s="187"/>
      <c r="O910" s="187"/>
      <c r="P910" s="187"/>
      <c r="Q910" s="187"/>
      <c r="R910" s="187"/>
      <c r="S910" s="187"/>
      <c r="T910" s="187"/>
      <c r="U910" s="187"/>
      <c r="AL910" s="7"/>
      <c r="AM910" s="7"/>
    </row>
    <row r="911" ht="15.75" customHeight="1">
      <c r="D911" s="7"/>
      <c r="F911" s="187"/>
      <c r="G911" s="187"/>
      <c r="H911" s="187"/>
      <c r="I911" s="187"/>
      <c r="J911" s="187"/>
      <c r="K911" s="187"/>
      <c r="L911" s="187"/>
      <c r="M911" s="187"/>
      <c r="N911" s="187"/>
      <c r="O911" s="187"/>
      <c r="P911" s="187"/>
      <c r="Q911" s="187"/>
      <c r="R911" s="187"/>
      <c r="S911" s="187"/>
      <c r="T911" s="187"/>
      <c r="U911" s="187"/>
      <c r="AL911" s="7"/>
      <c r="AM911" s="7"/>
    </row>
    <row r="912" ht="15.75" customHeight="1">
      <c r="D912" s="7"/>
      <c r="F912" s="187"/>
      <c r="G912" s="187"/>
      <c r="H912" s="187"/>
      <c r="I912" s="187"/>
      <c r="J912" s="187"/>
      <c r="K912" s="187"/>
      <c r="L912" s="187"/>
      <c r="M912" s="187"/>
      <c r="N912" s="187"/>
      <c r="O912" s="187"/>
      <c r="P912" s="187"/>
      <c r="Q912" s="187"/>
      <c r="R912" s="187"/>
      <c r="S912" s="187"/>
      <c r="T912" s="187"/>
      <c r="U912" s="187"/>
      <c r="AL912" s="7"/>
      <c r="AM912" s="7"/>
    </row>
    <row r="913" ht="15.75" customHeight="1">
      <c r="D913" s="7"/>
      <c r="F913" s="187"/>
      <c r="G913" s="187"/>
      <c r="H913" s="187"/>
      <c r="I913" s="187"/>
      <c r="J913" s="187"/>
      <c r="K913" s="187"/>
      <c r="L913" s="187"/>
      <c r="M913" s="187"/>
      <c r="N913" s="187"/>
      <c r="O913" s="187"/>
      <c r="P913" s="187"/>
      <c r="Q913" s="187"/>
      <c r="R913" s="187"/>
      <c r="S913" s="187"/>
      <c r="T913" s="187"/>
      <c r="U913" s="187"/>
      <c r="AL913" s="7"/>
      <c r="AM913" s="7"/>
    </row>
    <row r="914" ht="15.75" customHeight="1">
      <c r="D914" s="7"/>
      <c r="F914" s="187"/>
      <c r="G914" s="187"/>
      <c r="H914" s="187"/>
      <c r="I914" s="187"/>
      <c r="J914" s="187"/>
      <c r="K914" s="187"/>
      <c r="L914" s="187"/>
      <c r="M914" s="187"/>
      <c r="N914" s="187"/>
      <c r="O914" s="187"/>
      <c r="P914" s="187"/>
      <c r="Q914" s="187"/>
      <c r="R914" s="187"/>
      <c r="S914" s="187"/>
      <c r="T914" s="187"/>
      <c r="U914" s="187"/>
      <c r="AL914" s="7"/>
      <c r="AM914" s="7"/>
    </row>
    <row r="915" ht="15.75" customHeight="1">
      <c r="D915" s="7"/>
      <c r="F915" s="187"/>
      <c r="G915" s="187"/>
      <c r="H915" s="187"/>
      <c r="I915" s="187"/>
      <c r="J915" s="187"/>
      <c r="K915" s="187"/>
      <c r="L915" s="187"/>
      <c r="M915" s="187"/>
      <c r="N915" s="187"/>
      <c r="O915" s="187"/>
      <c r="P915" s="187"/>
      <c r="Q915" s="187"/>
      <c r="R915" s="187"/>
      <c r="S915" s="187"/>
      <c r="T915" s="187"/>
      <c r="U915" s="187"/>
      <c r="AL915" s="7"/>
      <c r="AM915" s="7"/>
    </row>
    <row r="916" ht="15.75" customHeight="1">
      <c r="D916" s="7"/>
      <c r="F916" s="187"/>
      <c r="G916" s="187"/>
      <c r="H916" s="187"/>
      <c r="I916" s="187"/>
      <c r="J916" s="187"/>
      <c r="K916" s="187"/>
      <c r="L916" s="187"/>
      <c r="M916" s="187"/>
      <c r="N916" s="187"/>
      <c r="O916" s="187"/>
      <c r="P916" s="187"/>
      <c r="Q916" s="187"/>
      <c r="R916" s="187"/>
      <c r="S916" s="187"/>
      <c r="T916" s="187"/>
      <c r="U916" s="187"/>
      <c r="AL916" s="7"/>
      <c r="AM916" s="7"/>
    </row>
    <row r="917" ht="15.75" customHeight="1">
      <c r="D917" s="7"/>
      <c r="F917" s="187"/>
      <c r="G917" s="187"/>
      <c r="H917" s="187"/>
      <c r="I917" s="187"/>
      <c r="J917" s="187"/>
      <c r="K917" s="187"/>
      <c r="L917" s="187"/>
      <c r="M917" s="187"/>
      <c r="N917" s="187"/>
      <c r="O917" s="187"/>
      <c r="P917" s="187"/>
      <c r="Q917" s="187"/>
      <c r="R917" s="187"/>
      <c r="S917" s="187"/>
      <c r="T917" s="187"/>
      <c r="U917" s="187"/>
      <c r="AL917" s="7"/>
      <c r="AM917" s="7"/>
    </row>
    <row r="918" ht="15.75" customHeight="1">
      <c r="D918" s="7"/>
      <c r="F918" s="187"/>
      <c r="G918" s="187"/>
      <c r="H918" s="187"/>
      <c r="I918" s="187"/>
      <c r="J918" s="187"/>
      <c r="K918" s="187"/>
      <c r="L918" s="187"/>
      <c r="M918" s="187"/>
      <c r="N918" s="187"/>
      <c r="O918" s="187"/>
      <c r="P918" s="187"/>
      <c r="Q918" s="187"/>
      <c r="R918" s="187"/>
      <c r="S918" s="187"/>
      <c r="T918" s="187"/>
      <c r="U918" s="187"/>
      <c r="AL918" s="7"/>
      <c r="AM918" s="7"/>
    </row>
    <row r="919" ht="15.75" customHeight="1">
      <c r="D919" s="7"/>
      <c r="F919" s="187"/>
      <c r="G919" s="187"/>
      <c r="H919" s="187"/>
      <c r="I919" s="187"/>
      <c r="J919" s="187"/>
      <c r="K919" s="187"/>
      <c r="L919" s="187"/>
      <c r="M919" s="187"/>
      <c r="N919" s="187"/>
      <c r="O919" s="187"/>
      <c r="P919" s="187"/>
      <c r="Q919" s="187"/>
      <c r="R919" s="187"/>
      <c r="S919" s="187"/>
      <c r="T919" s="187"/>
      <c r="U919" s="187"/>
      <c r="AL919" s="7"/>
      <c r="AM919" s="7"/>
    </row>
    <row r="920" ht="15.75" customHeight="1">
      <c r="D920" s="7"/>
      <c r="F920" s="187"/>
      <c r="G920" s="187"/>
      <c r="H920" s="187"/>
      <c r="I920" s="187"/>
      <c r="J920" s="187"/>
      <c r="K920" s="187"/>
      <c r="L920" s="187"/>
      <c r="M920" s="187"/>
      <c r="N920" s="187"/>
      <c r="O920" s="187"/>
      <c r="P920" s="187"/>
      <c r="Q920" s="187"/>
      <c r="R920" s="187"/>
      <c r="S920" s="187"/>
      <c r="T920" s="187"/>
      <c r="U920" s="187"/>
      <c r="AL920" s="7"/>
      <c r="AM920" s="7"/>
    </row>
    <row r="921" ht="15.75" customHeight="1">
      <c r="D921" s="7"/>
      <c r="F921" s="187"/>
      <c r="G921" s="187"/>
      <c r="H921" s="187"/>
      <c r="I921" s="187"/>
      <c r="J921" s="187"/>
      <c r="K921" s="187"/>
      <c r="L921" s="187"/>
      <c r="M921" s="187"/>
      <c r="N921" s="187"/>
      <c r="O921" s="187"/>
      <c r="P921" s="187"/>
      <c r="Q921" s="187"/>
      <c r="R921" s="187"/>
      <c r="S921" s="187"/>
      <c r="T921" s="187"/>
      <c r="U921" s="187"/>
      <c r="AL921" s="7"/>
      <c r="AM921" s="7"/>
    </row>
    <row r="922" ht="15.75" customHeight="1">
      <c r="D922" s="7"/>
      <c r="F922" s="187"/>
      <c r="G922" s="187"/>
      <c r="H922" s="187"/>
      <c r="I922" s="187"/>
      <c r="J922" s="187"/>
      <c r="K922" s="187"/>
      <c r="L922" s="187"/>
      <c r="M922" s="187"/>
      <c r="N922" s="187"/>
      <c r="O922" s="187"/>
      <c r="P922" s="187"/>
      <c r="Q922" s="187"/>
      <c r="R922" s="187"/>
      <c r="S922" s="187"/>
      <c r="T922" s="187"/>
      <c r="U922" s="187"/>
      <c r="AL922" s="7"/>
      <c r="AM922" s="7"/>
    </row>
    <row r="923" ht="15.75" customHeight="1">
      <c r="D923" s="7"/>
      <c r="F923" s="187"/>
      <c r="G923" s="187"/>
      <c r="H923" s="187"/>
      <c r="I923" s="187"/>
      <c r="J923" s="187"/>
      <c r="K923" s="187"/>
      <c r="L923" s="187"/>
      <c r="M923" s="187"/>
      <c r="N923" s="187"/>
      <c r="O923" s="187"/>
      <c r="P923" s="187"/>
      <c r="Q923" s="187"/>
      <c r="R923" s="187"/>
      <c r="S923" s="187"/>
      <c r="T923" s="187"/>
      <c r="U923" s="187"/>
      <c r="AL923" s="7"/>
      <c r="AM923" s="7"/>
    </row>
    <row r="924" ht="15.75" customHeight="1">
      <c r="D924" s="7"/>
      <c r="F924" s="187"/>
      <c r="G924" s="187"/>
      <c r="H924" s="187"/>
      <c r="I924" s="187"/>
      <c r="J924" s="187"/>
      <c r="K924" s="187"/>
      <c r="L924" s="187"/>
      <c r="M924" s="187"/>
      <c r="N924" s="187"/>
      <c r="O924" s="187"/>
      <c r="P924" s="187"/>
      <c r="Q924" s="187"/>
      <c r="R924" s="187"/>
      <c r="S924" s="187"/>
      <c r="T924" s="187"/>
      <c r="U924" s="187"/>
      <c r="AL924" s="7"/>
      <c r="AM924" s="7"/>
    </row>
    <row r="925" ht="15.75" customHeight="1">
      <c r="D925" s="7"/>
      <c r="F925" s="187"/>
      <c r="G925" s="187"/>
      <c r="H925" s="187"/>
      <c r="I925" s="187"/>
      <c r="J925" s="187"/>
      <c r="K925" s="187"/>
      <c r="L925" s="187"/>
      <c r="M925" s="187"/>
      <c r="N925" s="187"/>
      <c r="O925" s="187"/>
      <c r="P925" s="187"/>
      <c r="Q925" s="187"/>
      <c r="R925" s="187"/>
      <c r="S925" s="187"/>
      <c r="T925" s="187"/>
      <c r="U925" s="187"/>
      <c r="AL925" s="7"/>
      <c r="AM925" s="7"/>
    </row>
    <row r="926" ht="15.75" customHeight="1">
      <c r="D926" s="7"/>
      <c r="F926" s="187"/>
      <c r="G926" s="187"/>
      <c r="H926" s="187"/>
      <c r="I926" s="187"/>
      <c r="J926" s="187"/>
      <c r="K926" s="187"/>
      <c r="L926" s="187"/>
      <c r="M926" s="187"/>
      <c r="N926" s="187"/>
      <c r="O926" s="187"/>
      <c r="P926" s="187"/>
      <c r="Q926" s="187"/>
      <c r="R926" s="187"/>
      <c r="S926" s="187"/>
      <c r="T926" s="187"/>
      <c r="U926" s="187"/>
      <c r="AL926" s="7"/>
      <c r="AM926" s="7"/>
    </row>
    <row r="927" ht="15.75" customHeight="1">
      <c r="D927" s="7"/>
      <c r="F927" s="187"/>
      <c r="G927" s="187"/>
      <c r="H927" s="187"/>
      <c r="I927" s="187"/>
      <c r="J927" s="187"/>
      <c r="K927" s="187"/>
      <c r="L927" s="187"/>
      <c r="M927" s="187"/>
      <c r="N927" s="187"/>
      <c r="O927" s="187"/>
      <c r="P927" s="187"/>
      <c r="Q927" s="187"/>
      <c r="R927" s="187"/>
      <c r="S927" s="187"/>
      <c r="T927" s="187"/>
      <c r="U927" s="187"/>
      <c r="AL927" s="7"/>
      <c r="AM927" s="7"/>
    </row>
    <row r="928" ht="15.75" customHeight="1">
      <c r="D928" s="7"/>
      <c r="F928" s="187"/>
      <c r="G928" s="187"/>
      <c r="H928" s="187"/>
      <c r="I928" s="187"/>
      <c r="J928" s="187"/>
      <c r="K928" s="187"/>
      <c r="L928" s="187"/>
      <c r="M928" s="187"/>
      <c r="N928" s="187"/>
      <c r="O928" s="187"/>
      <c r="P928" s="187"/>
      <c r="Q928" s="187"/>
      <c r="R928" s="187"/>
      <c r="S928" s="187"/>
      <c r="T928" s="187"/>
      <c r="U928" s="187"/>
      <c r="AL928" s="7"/>
      <c r="AM928" s="7"/>
    </row>
    <row r="929" ht="15.75" customHeight="1">
      <c r="D929" s="7"/>
      <c r="F929" s="187"/>
      <c r="G929" s="187"/>
      <c r="H929" s="187"/>
      <c r="I929" s="187"/>
      <c r="J929" s="187"/>
      <c r="K929" s="187"/>
      <c r="L929" s="187"/>
      <c r="M929" s="187"/>
      <c r="N929" s="187"/>
      <c r="O929" s="187"/>
      <c r="P929" s="187"/>
      <c r="Q929" s="187"/>
      <c r="R929" s="187"/>
      <c r="S929" s="187"/>
      <c r="T929" s="187"/>
      <c r="U929" s="187"/>
      <c r="AL929" s="7"/>
      <c r="AM929" s="7"/>
    </row>
    <row r="930" ht="15.75" customHeight="1">
      <c r="D930" s="7"/>
      <c r="F930" s="187"/>
      <c r="G930" s="187"/>
      <c r="H930" s="187"/>
      <c r="I930" s="187"/>
      <c r="J930" s="187"/>
      <c r="K930" s="187"/>
      <c r="L930" s="187"/>
      <c r="M930" s="187"/>
      <c r="N930" s="187"/>
      <c r="O930" s="187"/>
      <c r="P930" s="187"/>
      <c r="Q930" s="187"/>
      <c r="R930" s="187"/>
      <c r="S930" s="187"/>
      <c r="T930" s="187"/>
      <c r="U930" s="187"/>
      <c r="AL930" s="7"/>
      <c r="AM930" s="7"/>
    </row>
    <row r="931" ht="15.75" customHeight="1">
      <c r="D931" s="7"/>
      <c r="F931" s="187"/>
      <c r="G931" s="187"/>
      <c r="H931" s="187"/>
      <c r="I931" s="187"/>
      <c r="J931" s="187"/>
      <c r="K931" s="187"/>
      <c r="L931" s="187"/>
      <c r="M931" s="187"/>
      <c r="N931" s="187"/>
      <c r="O931" s="187"/>
      <c r="P931" s="187"/>
      <c r="Q931" s="187"/>
      <c r="R931" s="187"/>
      <c r="S931" s="187"/>
      <c r="T931" s="187"/>
      <c r="U931" s="187"/>
      <c r="AL931" s="7"/>
      <c r="AM931" s="7"/>
    </row>
    <row r="932" ht="15.75" customHeight="1">
      <c r="D932" s="7"/>
      <c r="F932" s="187"/>
      <c r="G932" s="187"/>
      <c r="H932" s="187"/>
      <c r="I932" s="187"/>
      <c r="J932" s="187"/>
      <c r="K932" s="187"/>
      <c r="L932" s="187"/>
      <c r="M932" s="187"/>
      <c r="N932" s="187"/>
      <c r="O932" s="187"/>
      <c r="P932" s="187"/>
      <c r="Q932" s="187"/>
      <c r="R932" s="187"/>
      <c r="S932" s="187"/>
      <c r="T932" s="187"/>
      <c r="U932" s="187"/>
      <c r="AL932" s="7"/>
      <c r="AM932" s="7"/>
    </row>
    <row r="933" ht="15.75" customHeight="1">
      <c r="D933" s="7"/>
      <c r="F933" s="187"/>
      <c r="G933" s="187"/>
      <c r="H933" s="187"/>
      <c r="I933" s="187"/>
      <c r="J933" s="187"/>
      <c r="K933" s="187"/>
      <c r="L933" s="187"/>
      <c r="M933" s="187"/>
      <c r="N933" s="187"/>
      <c r="O933" s="187"/>
      <c r="P933" s="187"/>
      <c r="Q933" s="187"/>
      <c r="R933" s="187"/>
      <c r="S933" s="187"/>
      <c r="T933" s="187"/>
      <c r="U933" s="187"/>
      <c r="AL933" s="7"/>
      <c r="AM933" s="7"/>
    </row>
    <row r="934" ht="15.75" customHeight="1">
      <c r="D934" s="7"/>
      <c r="F934" s="187"/>
      <c r="G934" s="187"/>
      <c r="H934" s="187"/>
      <c r="I934" s="187"/>
      <c r="J934" s="187"/>
      <c r="K934" s="187"/>
      <c r="L934" s="187"/>
      <c r="M934" s="187"/>
      <c r="N934" s="187"/>
      <c r="O934" s="187"/>
      <c r="P934" s="187"/>
      <c r="Q934" s="187"/>
      <c r="R934" s="187"/>
      <c r="S934" s="187"/>
      <c r="T934" s="187"/>
      <c r="U934" s="187"/>
      <c r="AL934" s="7"/>
      <c r="AM934" s="7"/>
    </row>
    <row r="935" ht="15.75" customHeight="1">
      <c r="D935" s="7"/>
      <c r="F935" s="187"/>
      <c r="G935" s="187"/>
      <c r="H935" s="187"/>
      <c r="I935" s="187"/>
      <c r="J935" s="187"/>
      <c r="K935" s="187"/>
      <c r="L935" s="187"/>
      <c r="M935" s="187"/>
      <c r="N935" s="187"/>
      <c r="O935" s="187"/>
      <c r="P935" s="187"/>
      <c r="Q935" s="187"/>
      <c r="R935" s="187"/>
      <c r="S935" s="187"/>
      <c r="T935" s="187"/>
      <c r="U935" s="187"/>
      <c r="AL935" s="7"/>
      <c r="AM935" s="7"/>
    </row>
    <row r="936" ht="15.75" customHeight="1">
      <c r="D936" s="7"/>
      <c r="F936" s="187"/>
      <c r="G936" s="187"/>
      <c r="H936" s="187"/>
      <c r="I936" s="187"/>
      <c r="J936" s="187"/>
      <c r="K936" s="187"/>
      <c r="L936" s="187"/>
      <c r="M936" s="187"/>
      <c r="N936" s="187"/>
      <c r="O936" s="187"/>
      <c r="P936" s="187"/>
      <c r="Q936" s="187"/>
      <c r="R936" s="187"/>
      <c r="S936" s="187"/>
      <c r="T936" s="187"/>
      <c r="U936" s="187"/>
      <c r="AL936" s="7"/>
      <c r="AM936" s="7"/>
    </row>
    <row r="937" ht="15.75" customHeight="1">
      <c r="D937" s="7"/>
      <c r="F937" s="187"/>
      <c r="G937" s="187"/>
      <c r="H937" s="187"/>
      <c r="I937" s="187"/>
      <c r="J937" s="187"/>
      <c r="K937" s="187"/>
      <c r="L937" s="187"/>
      <c r="M937" s="187"/>
      <c r="N937" s="187"/>
      <c r="O937" s="187"/>
      <c r="P937" s="187"/>
      <c r="Q937" s="187"/>
      <c r="R937" s="187"/>
      <c r="S937" s="187"/>
      <c r="T937" s="187"/>
      <c r="U937" s="187"/>
      <c r="AL937" s="7"/>
      <c r="AM937" s="7"/>
    </row>
    <row r="938" ht="15.75" customHeight="1">
      <c r="D938" s="7"/>
      <c r="F938" s="187"/>
      <c r="G938" s="187"/>
      <c r="H938" s="187"/>
      <c r="I938" s="187"/>
      <c r="J938" s="187"/>
      <c r="K938" s="187"/>
      <c r="L938" s="187"/>
      <c r="M938" s="187"/>
      <c r="N938" s="187"/>
      <c r="O938" s="187"/>
      <c r="P938" s="187"/>
      <c r="Q938" s="187"/>
      <c r="R938" s="187"/>
      <c r="S938" s="187"/>
      <c r="T938" s="187"/>
      <c r="U938" s="187"/>
      <c r="AL938" s="7"/>
      <c r="AM938" s="7"/>
    </row>
    <row r="939" ht="15.75" customHeight="1">
      <c r="D939" s="7"/>
      <c r="F939" s="187"/>
      <c r="G939" s="187"/>
      <c r="H939" s="187"/>
      <c r="I939" s="187"/>
      <c r="J939" s="187"/>
      <c r="K939" s="187"/>
      <c r="L939" s="187"/>
      <c r="M939" s="187"/>
      <c r="N939" s="187"/>
      <c r="O939" s="187"/>
      <c r="P939" s="187"/>
      <c r="Q939" s="187"/>
      <c r="R939" s="187"/>
      <c r="S939" s="187"/>
      <c r="T939" s="187"/>
      <c r="U939" s="187"/>
      <c r="AL939" s="7"/>
      <c r="AM939" s="7"/>
    </row>
    <row r="940" ht="15.75" customHeight="1">
      <c r="D940" s="7"/>
      <c r="F940" s="187"/>
      <c r="G940" s="187"/>
      <c r="H940" s="187"/>
      <c r="I940" s="187"/>
      <c r="J940" s="187"/>
      <c r="K940" s="187"/>
      <c r="L940" s="187"/>
      <c r="M940" s="187"/>
      <c r="N940" s="187"/>
      <c r="O940" s="187"/>
      <c r="P940" s="187"/>
      <c r="Q940" s="187"/>
      <c r="R940" s="187"/>
      <c r="S940" s="187"/>
      <c r="T940" s="187"/>
      <c r="U940" s="187"/>
      <c r="AL940" s="7"/>
      <c r="AM940" s="7"/>
    </row>
    <row r="941" ht="15.75" customHeight="1">
      <c r="D941" s="7"/>
      <c r="F941" s="187"/>
      <c r="G941" s="187"/>
      <c r="H941" s="187"/>
      <c r="I941" s="187"/>
      <c r="J941" s="187"/>
      <c r="K941" s="187"/>
      <c r="L941" s="187"/>
      <c r="M941" s="187"/>
      <c r="N941" s="187"/>
      <c r="O941" s="187"/>
      <c r="P941" s="187"/>
      <c r="Q941" s="187"/>
      <c r="R941" s="187"/>
      <c r="S941" s="187"/>
      <c r="T941" s="187"/>
      <c r="U941" s="187"/>
      <c r="AL941" s="7"/>
      <c r="AM941" s="7"/>
    </row>
    <row r="942" ht="15.75" customHeight="1">
      <c r="D942" s="7"/>
      <c r="F942" s="187"/>
      <c r="G942" s="187"/>
      <c r="H942" s="187"/>
      <c r="I942" s="187"/>
      <c r="J942" s="187"/>
      <c r="K942" s="187"/>
      <c r="L942" s="187"/>
      <c r="M942" s="187"/>
      <c r="N942" s="187"/>
      <c r="O942" s="187"/>
      <c r="P942" s="187"/>
      <c r="Q942" s="187"/>
      <c r="R942" s="187"/>
      <c r="S942" s="187"/>
      <c r="T942" s="187"/>
      <c r="U942" s="187"/>
      <c r="AL942" s="7"/>
      <c r="AM942" s="7"/>
    </row>
    <row r="943" ht="15.75" customHeight="1">
      <c r="D943" s="7"/>
      <c r="F943" s="187"/>
      <c r="G943" s="187"/>
      <c r="H943" s="187"/>
      <c r="I943" s="187"/>
      <c r="J943" s="187"/>
      <c r="K943" s="187"/>
      <c r="L943" s="187"/>
      <c r="M943" s="187"/>
      <c r="N943" s="187"/>
      <c r="O943" s="187"/>
      <c r="P943" s="187"/>
      <c r="Q943" s="187"/>
      <c r="R943" s="187"/>
      <c r="S943" s="187"/>
      <c r="T943" s="187"/>
      <c r="U943" s="187"/>
      <c r="AL943" s="7"/>
      <c r="AM943" s="7"/>
    </row>
    <row r="944" ht="15.75" customHeight="1">
      <c r="D944" s="7"/>
      <c r="F944" s="187"/>
      <c r="G944" s="187"/>
      <c r="H944" s="187"/>
      <c r="I944" s="187"/>
      <c r="J944" s="187"/>
      <c r="K944" s="187"/>
      <c r="L944" s="187"/>
      <c r="M944" s="187"/>
      <c r="N944" s="187"/>
      <c r="O944" s="187"/>
      <c r="P944" s="187"/>
      <c r="Q944" s="187"/>
      <c r="R944" s="187"/>
      <c r="S944" s="187"/>
      <c r="T944" s="187"/>
      <c r="U944" s="187"/>
      <c r="AL944" s="7"/>
      <c r="AM944" s="7"/>
    </row>
    <row r="945" ht="15.75" customHeight="1">
      <c r="D945" s="7"/>
      <c r="F945" s="187"/>
      <c r="G945" s="187"/>
      <c r="H945" s="187"/>
      <c r="I945" s="187"/>
      <c r="J945" s="187"/>
      <c r="K945" s="187"/>
      <c r="L945" s="187"/>
      <c r="M945" s="187"/>
      <c r="N945" s="187"/>
      <c r="O945" s="187"/>
      <c r="P945" s="187"/>
      <c r="Q945" s="187"/>
      <c r="R945" s="187"/>
      <c r="S945" s="187"/>
      <c r="T945" s="187"/>
      <c r="U945" s="187"/>
      <c r="AL945" s="7"/>
      <c r="AM945" s="7"/>
    </row>
    <row r="946" ht="15.75" customHeight="1">
      <c r="D946" s="7"/>
      <c r="F946" s="187"/>
      <c r="G946" s="187"/>
      <c r="H946" s="187"/>
      <c r="I946" s="187"/>
      <c r="J946" s="187"/>
      <c r="K946" s="187"/>
      <c r="L946" s="187"/>
      <c r="M946" s="187"/>
      <c r="N946" s="187"/>
      <c r="O946" s="187"/>
      <c r="P946" s="187"/>
      <c r="Q946" s="187"/>
      <c r="R946" s="187"/>
      <c r="S946" s="187"/>
      <c r="T946" s="187"/>
      <c r="U946" s="187"/>
      <c r="AL946" s="7"/>
      <c r="AM946" s="7"/>
    </row>
    <row r="947" ht="15.75" customHeight="1">
      <c r="D947" s="7"/>
      <c r="F947" s="187"/>
      <c r="G947" s="187"/>
      <c r="H947" s="187"/>
      <c r="I947" s="187"/>
      <c r="J947" s="187"/>
      <c r="K947" s="187"/>
      <c r="L947" s="187"/>
      <c r="M947" s="187"/>
      <c r="N947" s="187"/>
      <c r="O947" s="187"/>
      <c r="P947" s="187"/>
      <c r="Q947" s="187"/>
      <c r="R947" s="187"/>
      <c r="S947" s="187"/>
      <c r="T947" s="187"/>
      <c r="U947" s="187"/>
      <c r="AL947" s="7"/>
      <c r="AM947" s="7"/>
    </row>
    <row r="948" ht="15.75" customHeight="1">
      <c r="D948" s="7"/>
      <c r="F948" s="187"/>
      <c r="G948" s="187"/>
      <c r="H948" s="187"/>
      <c r="I948" s="187"/>
      <c r="J948" s="187"/>
      <c r="K948" s="187"/>
      <c r="L948" s="187"/>
      <c r="M948" s="187"/>
      <c r="N948" s="187"/>
      <c r="O948" s="187"/>
      <c r="P948" s="187"/>
      <c r="Q948" s="187"/>
      <c r="R948" s="187"/>
      <c r="S948" s="187"/>
      <c r="T948" s="187"/>
      <c r="U948" s="187"/>
      <c r="AL948" s="7"/>
      <c r="AM948" s="7"/>
    </row>
    <row r="949" ht="15.75" customHeight="1">
      <c r="D949" s="7"/>
      <c r="F949" s="187"/>
      <c r="G949" s="187"/>
      <c r="H949" s="187"/>
      <c r="I949" s="187"/>
      <c r="J949" s="187"/>
      <c r="K949" s="187"/>
      <c r="L949" s="187"/>
      <c r="M949" s="187"/>
      <c r="N949" s="187"/>
      <c r="O949" s="187"/>
      <c r="P949" s="187"/>
      <c r="Q949" s="187"/>
      <c r="R949" s="187"/>
      <c r="S949" s="187"/>
      <c r="T949" s="187"/>
      <c r="U949" s="187"/>
      <c r="AL949" s="7"/>
      <c r="AM949" s="7"/>
    </row>
    <row r="950" ht="15.75" customHeight="1">
      <c r="D950" s="7"/>
      <c r="F950" s="187"/>
      <c r="G950" s="187"/>
      <c r="H950" s="187"/>
      <c r="I950" s="187"/>
      <c r="J950" s="187"/>
      <c r="K950" s="187"/>
      <c r="L950" s="187"/>
      <c r="M950" s="187"/>
      <c r="N950" s="187"/>
      <c r="O950" s="187"/>
      <c r="P950" s="187"/>
      <c r="Q950" s="187"/>
      <c r="R950" s="187"/>
      <c r="S950" s="187"/>
      <c r="T950" s="187"/>
      <c r="U950" s="187"/>
      <c r="AL950" s="7"/>
      <c r="AM950" s="7"/>
    </row>
    <row r="951" ht="15.75" customHeight="1">
      <c r="D951" s="7"/>
      <c r="F951" s="187"/>
      <c r="G951" s="187"/>
      <c r="H951" s="187"/>
      <c r="I951" s="187"/>
      <c r="J951" s="187"/>
      <c r="K951" s="187"/>
      <c r="L951" s="187"/>
      <c r="M951" s="187"/>
      <c r="N951" s="187"/>
      <c r="O951" s="187"/>
      <c r="P951" s="187"/>
      <c r="Q951" s="187"/>
      <c r="R951" s="187"/>
      <c r="S951" s="187"/>
      <c r="T951" s="187"/>
      <c r="U951" s="187"/>
      <c r="AL951" s="7"/>
      <c r="AM951" s="7"/>
    </row>
    <row r="952" ht="15.75" customHeight="1">
      <c r="D952" s="7"/>
      <c r="F952" s="187"/>
      <c r="G952" s="187"/>
      <c r="H952" s="187"/>
      <c r="I952" s="187"/>
      <c r="J952" s="187"/>
      <c r="K952" s="187"/>
      <c r="L952" s="187"/>
      <c r="M952" s="187"/>
      <c r="N952" s="187"/>
      <c r="O952" s="187"/>
      <c r="P952" s="187"/>
      <c r="Q952" s="187"/>
      <c r="R952" s="187"/>
      <c r="S952" s="187"/>
      <c r="T952" s="187"/>
      <c r="U952" s="187"/>
      <c r="AL952" s="7"/>
      <c r="AM952" s="7"/>
    </row>
    <row r="953" ht="15.75" customHeight="1">
      <c r="D953" s="7"/>
      <c r="F953" s="187"/>
      <c r="G953" s="187"/>
      <c r="H953" s="187"/>
      <c r="I953" s="187"/>
      <c r="J953" s="187"/>
      <c r="K953" s="187"/>
      <c r="L953" s="187"/>
      <c r="M953" s="187"/>
      <c r="N953" s="187"/>
      <c r="O953" s="187"/>
      <c r="P953" s="187"/>
      <c r="Q953" s="187"/>
      <c r="R953" s="187"/>
      <c r="S953" s="187"/>
      <c r="T953" s="187"/>
      <c r="U953" s="187"/>
      <c r="AL953" s="7"/>
      <c r="AM953" s="7"/>
    </row>
    <row r="954" ht="15.75" customHeight="1">
      <c r="D954" s="7"/>
      <c r="F954" s="187"/>
      <c r="G954" s="187"/>
      <c r="H954" s="187"/>
      <c r="I954" s="187"/>
      <c r="J954" s="187"/>
      <c r="K954" s="187"/>
      <c r="L954" s="187"/>
      <c r="M954" s="187"/>
      <c r="N954" s="187"/>
      <c r="O954" s="187"/>
      <c r="P954" s="187"/>
      <c r="Q954" s="187"/>
      <c r="R954" s="187"/>
      <c r="S954" s="187"/>
      <c r="T954" s="187"/>
      <c r="U954" s="187"/>
      <c r="AL954" s="7"/>
      <c r="AM954" s="7"/>
    </row>
    <row r="955" ht="15.75" customHeight="1">
      <c r="D955" s="7"/>
      <c r="F955" s="187"/>
      <c r="G955" s="187"/>
      <c r="H955" s="187"/>
      <c r="I955" s="187"/>
      <c r="J955" s="187"/>
      <c r="K955" s="187"/>
      <c r="L955" s="187"/>
      <c r="M955" s="187"/>
      <c r="N955" s="187"/>
      <c r="O955" s="187"/>
      <c r="P955" s="187"/>
      <c r="Q955" s="187"/>
      <c r="R955" s="187"/>
      <c r="S955" s="187"/>
      <c r="T955" s="187"/>
      <c r="U955" s="187"/>
      <c r="AL955" s="7"/>
      <c r="AM955" s="7"/>
    </row>
    <row r="956" ht="15.75" customHeight="1">
      <c r="D956" s="7"/>
      <c r="F956" s="187"/>
      <c r="G956" s="187"/>
      <c r="H956" s="187"/>
      <c r="I956" s="187"/>
      <c r="J956" s="187"/>
      <c r="K956" s="187"/>
      <c r="L956" s="187"/>
      <c r="M956" s="187"/>
      <c r="N956" s="187"/>
      <c r="O956" s="187"/>
      <c r="P956" s="187"/>
      <c r="Q956" s="187"/>
      <c r="R956" s="187"/>
      <c r="S956" s="187"/>
      <c r="T956" s="187"/>
      <c r="U956" s="187"/>
      <c r="AL956" s="7"/>
      <c r="AM956" s="7"/>
    </row>
    <row r="957" ht="15.75" customHeight="1">
      <c r="D957" s="7"/>
      <c r="F957" s="187"/>
      <c r="G957" s="187"/>
      <c r="H957" s="187"/>
      <c r="I957" s="187"/>
      <c r="J957" s="187"/>
      <c r="K957" s="187"/>
      <c r="L957" s="187"/>
      <c r="M957" s="187"/>
      <c r="N957" s="187"/>
      <c r="O957" s="187"/>
      <c r="P957" s="187"/>
      <c r="Q957" s="187"/>
      <c r="R957" s="187"/>
      <c r="S957" s="187"/>
      <c r="T957" s="187"/>
      <c r="U957" s="187"/>
      <c r="AL957" s="7"/>
      <c r="AM957" s="7"/>
    </row>
    <row r="958" ht="15.75" customHeight="1">
      <c r="D958" s="7"/>
      <c r="F958" s="187"/>
      <c r="G958" s="187"/>
      <c r="H958" s="187"/>
      <c r="I958" s="187"/>
      <c r="J958" s="187"/>
      <c r="K958" s="187"/>
      <c r="L958" s="187"/>
      <c r="M958" s="187"/>
      <c r="N958" s="187"/>
      <c r="O958" s="187"/>
      <c r="P958" s="187"/>
      <c r="Q958" s="187"/>
      <c r="R958" s="187"/>
      <c r="S958" s="187"/>
      <c r="T958" s="187"/>
      <c r="U958" s="187"/>
      <c r="AL958" s="7"/>
      <c r="AM958" s="7"/>
    </row>
    <row r="959" ht="15.75" customHeight="1">
      <c r="D959" s="7"/>
      <c r="F959" s="187"/>
      <c r="G959" s="187"/>
      <c r="H959" s="187"/>
      <c r="I959" s="187"/>
      <c r="J959" s="187"/>
      <c r="K959" s="187"/>
      <c r="L959" s="187"/>
      <c r="M959" s="187"/>
      <c r="N959" s="187"/>
      <c r="O959" s="187"/>
      <c r="P959" s="187"/>
      <c r="Q959" s="187"/>
      <c r="R959" s="187"/>
      <c r="S959" s="187"/>
      <c r="T959" s="187"/>
      <c r="U959" s="187"/>
      <c r="AL959" s="7"/>
      <c r="AM959" s="7"/>
    </row>
    <row r="960" ht="15.75" customHeight="1">
      <c r="D960" s="7"/>
      <c r="F960" s="187"/>
      <c r="G960" s="187"/>
      <c r="H960" s="187"/>
      <c r="I960" s="187"/>
      <c r="J960" s="187"/>
      <c r="K960" s="187"/>
      <c r="L960" s="187"/>
      <c r="M960" s="187"/>
      <c r="N960" s="187"/>
      <c r="O960" s="187"/>
      <c r="P960" s="187"/>
      <c r="Q960" s="187"/>
      <c r="R960" s="187"/>
      <c r="S960" s="187"/>
      <c r="T960" s="187"/>
      <c r="U960" s="187"/>
      <c r="AL960" s="7"/>
      <c r="AM960" s="7"/>
    </row>
    <row r="961" ht="15.75" customHeight="1">
      <c r="D961" s="7"/>
      <c r="F961" s="187"/>
      <c r="G961" s="187"/>
      <c r="H961" s="187"/>
      <c r="I961" s="187"/>
      <c r="J961" s="187"/>
      <c r="K961" s="187"/>
      <c r="L961" s="187"/>
      <c r="M961" s="187"/>
      <c r="N961" s="187"/>
      <c r="O961" s="187"/>
      <c r="P961" s="187"/>
      <c r="Q961" s="187"/>
      <c r="R961" s="187"/>
      <c r="S961" s="187"/>
      <c r="T961" s="187"/>
      <c r="U961" s="187"/>
      <c r="AL961" s="7"/>
      <c r="AM961" s="7"/>
    </row>
    <row r="962" ht="15.75" customHeight="1">
      <c r="D962" s="7"/>
      <c r="F962" s="187"/>
      <c r="G962" s="187"/>
      <c r="H962" s="187"/>
      <c r="I962" s="187"/>
      <c r="J962" s="187"/>
      <c r="K962" s="187"/>
      <c r="L962" s="187"/>
      <c r="M962" s="187"/>
      <c r="N962" s="187"/>
      <c r="O962" s="187"/>
      <c r="P962" s="187"/>
      <c r="Q962" s="187"/>
      <c r="R962" s="187"/>
      <c r="S962" s="187"/>
      <c r="T962" s="187"/>
      <c r="U962" s="187"/>
      <c r="AL962" s="7"/>
      <c r="AM962" s="7"/>
    </row>
    <row r="963" ht="15.75" customHeight="1">
      <c r="D963" s="7"/>
      <c r="F963" s="187"/>
      <c r="G963" s="187"/>
      <c r="H963" s="187"/>
      <c r="I963" s="187"/>
      <c r="J963" s="187"/>
      <c r="K963" s="187"/>
      <c r="L963" s="187"/>
      <c r="M963" s="187"/>
      <c r="N963" s="187"/>
      <c r="O963" s="187"/>
      <c r="P963" s="187"/>
      <c r="Q963" s="187"/>
      <c r="R963" s="187"/>
      <c r="S963" s="187"/>
      <c r="T963" s="187"/>
      <c r="U963" s="187"/>
      <c r="AL963" s="7"/>
      <c r="AM963" s="7"/>
    </row>
    <row r="964" ht="15.75" customHeight="1">
      <c r="D964" s="7"/>
      <c r="F964" s="187"/>
      <c r="G964" s="187"/>
      <c r="H964" s="187"/>
      <c r="I964" s="187"/>
      <c r="J964" s="187"/>
      <c r="K964" s="187"/>
      <c r="L964" s="187"/>
      <c r="M964" s="187"/>
      <c r="N964" s="187"/>
      <c r="O964" s="187"/>
      <c r="P964" s="187"/>
      <c r="Q964" s="187"/>
      <c r="R964" s="187"/>
      <c r="S964" s="187"/>
      <c r="T964" s="187"/>
      <c r="U964" s="187"/>
      <c r="AL964" s="7"/>
      <c r="AM964" s="7"/>
    </row>
    <row r="965" ht="15.75" customHeight="1">
      <c r="D965" s="7"/>
      <c r="F965" s="187"/>
      <c r="G965" s="187"/>
      <c r="H965" s="187"/>
      <c r="I965" s="187"/>
      <c r="J965" s="187"/>
      <c r="K965" s="187"/>
      <c r="L965" s="187"/>
      <c r="M965" s="187"/>
      <c r="N965" s="187"/>
      <c r="O965" s="187"/>
      <c r="P965" s="187"/>
      <c r="Q965" s="187"/>
      <c r="R965" s="187"/>
      <c r="S965" s="187"/>
      <c r="T965" s="187"/>
      <c r="U965" s="187"/>
      <c r="AL965" s="7"/>
      <c r="AM965" s="7"/>
    </row>
    <row r="966" ht="15.75" customHeight="1">
      <c r="D966" s="7"/>
      <c r="F966" s="187"/>
      <c r="G966" s="187"/>
      <c r="H966" s="187"/>
      <c r="I966" s="187"/>
      <c r="J966" s="187"/>
      <c r="K966" s="187"/>
      <c r="L966" s="187"/>
      <c r="M966" s="187"/>
      <c r="N966" s="187"/>
      <c r="O966" s="187"/>
      <c r="P966" s="187"/>
      <c r="Q966" s="187"/>
      <c r="R966" s="187"/>
      <c r="S966" s="187"/>
      <c r="T966" s="187"/>
      <c r="U966" s="187"/>
      <c r="AL966" s="7"/>
      <c r="AM966" s="7"/>
    </row>
    <row r="967" ht="15.75" customHeight="1">
      <c r="D967" s="7"/>
      <c r="F967" s="187"/>
      <c r="G967" s="187"/>
      <c r="H967" s="187"/>
      <c r="I967" s="187"/>
      <c r="J967" s="187"/>
      <c r="K967" s="187"/>
      <c r="L967" s="187"/>
      <c r="M967" s="187"/>
      <c r="N967" s="187"/>
      <c r="O967" s="187"/>
      <c r="P967" s="187"/>
      <c r="Q967" s="187"/>
      <c r="R967" s="187"/>
      <c r="S967" s="187"/>
      <c r="T967" s="187"/>
      <c r="U967" s="187"/>
      <c r="AL967" s="7"/>
      <c r="AM967" s="7"/>
    </row>
    <row r="968" ht="15.75" customHeight="1">
      <c r="D968" s="7"/>
      <c r="F968" s="187"/>
      <c r="G968" s="187"/>
      <c r="H968" s="187"/>
      <c r="I968" s="187"/>
      <c r="J968" s="187"/>
      <c r="K968" s="187"/>
      <c r="L968" s="187"/>
      <c r="M968" s="187"/>
      <c r="N968" s="187"/>
      <c r="O968" s="187"/>
      <c r="P968" s="187"/>
      <c r="Q968" s="187"/>
      <c r="R968" s="187"/>
      <c r="S968" s="187"/>
      <c r="T968" s="187"/>
      <c r="U968" s="187"/>
      <c r="AL968" s="7"/>
      <c r="AM968" s="7"/>
    </row>
    <row r="969" ht="15.75" customHeight="1">
      <c r="D969" s="7"/>
      <c r="F969" s="187"/>
      <c r="G969" s="187"/>
      <c r="H969" s="187"/>
      <c r="I969" s="187"/>
      <c r="J969" s="187"/>
      <c r="K969" s="187"/>
      <c r="L969" s="187"/>
      <c r="M969" s="187"/>
      <c r="N969" s="187"/>
      <c r="O969" s="187"/>
      <c r="P969" s="187"/>
      <c r="Q969" s="187"/>
      <c r="R969" s="187"/>
      <c r="S969" s="187"/>
      <c r="T969" s="187"/>
      <c r="U969" s="187"/>
      <c r="AL969" s="7"/>
      <c r="AM969" s="7"/>
    </row>
    <row r="970" ht="15.75" customHeight="1">
      <c r="D970" s="7"/>
      <c r="F970" s="187"/>
      <c r="G970" s="187"/>
      <c r="H970" s="187"/>
      <c r="I970" s="187"/>
      <c r="J970" s="187"/>
      <c r="K970" s="187"/>
      <c r="L970" s="187"/>
      <c r="M970" s="187"/>
      <c r="N970" s="187"/>
      <c r="O970" s="187"/>
      <c r="P970" s="187"/>
      <c r="Q970" s="187"/>
      <c r="R970" s="187"/>
      <c r="S970" s="187"/>
      <c r="T970" s="187"/>
      <c r="U970" s="187"/>
      <c r="AL970" s="7"/>
      <c r="AM970" s="7"/>
    </row>
    <row r="971" ht="15.75" customHeight="1">
      <c r="D971" s="7"/>
      <c r="F971" s="187"/>
      <c r="G971" s="187"/>
      <c r="H971" s="187"/>
      <c r="I971" s="187"/>
      <c r="J971" s="187"/>
      <c r="K971" s="187"/>
      <c r="L971" s="187"/>
      <c r="M971" s="187"/>
      <c r="N971" s="187"/>
      <c r="O971" s="187"/>
      <c r="P971" s="187"/>
      <c r="Q971" s="187"/>
      <c r="R971" s="187"/>
      <c r="S971" s="187"/>
      <c r="T971" s="187"/>
      <c r="U971" s="187"/>
      <c r="AL971" s="7"/>
      <c r="AM971" s="7"/>
    </row>
    <row r="972" ht="15.75" customHeight="1">
      <c r="D972" s="7"/>
      <c r="F972" s="187"/>
      <c r="G972" s="187"/>
      <c r="H972" s="187"/>
      <c r="I972" s="187"/>
      <c r="J972" s="187"/>
      <c r="K972" s="187"/>
      <c r="L972" s="187"/>
      <c r="M972" s="187"/>
      <c r="N972" s="187"/>
      <c r="O972" s="187"/>
      <c r="P972" s="187"/>
      <c r="Q972" s="187"/>
      <c r="R972" s="187"/>
      <c r="S972" s="187"/>
      <c r="T972" s="187"/>
      <c r="U972" s="187"/>
      <c r="AL972" s="7"/>
      <c r="AM972" s="7"/>
    </row>
    <row r="973" ht="15.75" customHeight="1">
      <c r="D973" s="7"/>
      <c r="F973" s="187"/>
      <c r="G973" s="187"/>
      <c r="H973" s="187"/>
      <c r="I973" s="187"/>
      <c r="J973" s="187"/>
      <c r="K973" s="187"/>
      <c r="L973" s="187"/>
      <c r="M973" s="187"/>
      <c r="N973" s="187"/>
      <c r="O973" s="187"/>
      <c r="P973" s="187"/>
      <c r="Q973" s="187"/>
      <c r="R973" s="187"/>
      <c r="S973" s="187"/>
      <c r="T973" s="187"/>
      <c r="U973" s="187"/>
      <c r="AL973" s="7"/>
      <c r="AM973" s="7"/>
    </row>
    <row r="974" ht="15.75" customHeight="1">
      <c r="D974" s="7"/>
      <c r="F974" s="187"/>
      <c r="G974" s="187"/>
      <c r="H974" s="187"/>
      <c r="I974" s="187"/>
      <c r="J974" s="187"/>
      <c r="K974" s="187"/>
      <c r="L974" s="187"/>
      <c r="M974" s="187"/>
      <c r="N974" s="187"/>
      <c r="O974" s="187"/>
      <c r="P974" s="187"/>
      <c r="Q974" s="187"/>
      <c r="R974" s="187"/>
      <c r="S974" s="187"/>
      <c r="T974" s="187"/>
      <c r="U974" s="187"/>
      <c r="AL974" s="7"/>
      <c r="AM974" s="7"/>
    </row>
    <row r="975" ht="15.75" customHeight="1">
      <c r="D975" s="7"/>
      <c r="F975" s="187"/>
      <c r="G975" s="187"/>
      <c r="H975" s="187"/>
      <c r="I975" s="187"/>
      <c r="J975" s="187"/>
      <c r="K975" s="187"/>
      <c r="L975" s="187"/>
      <c r="M975" s="187"/>
      <c r="N975" s="187"/>
      <c r="O975" s="187"/>
      <c r="P975" s="187"/>
      <c r="Q975" s="187"/>
      <c r="R975" s="187"/>
      <c r="S975" s="187"/>
      <c r="T975" s="187"/>
      <c r="U975" s="187"/>
      <c r="AL975" s="7"/>
      <c r="AM975" s="7"/>
    </row>
    <row r="976" ht="15.75" customHeight="1">
      <c r="D976" s="7"/>
      <c r="F976" s="187"/>
      <c r="G976" s="187"/>
      <c r="H976" s="187"/>
      <c r="I976" s="187"/>
      <c r="J976" s="187"/>
      <c r="K976" s="187"/>
      <c r="L976" s="187"/>
      <c r="M976" s="187"/>
      <c r="N976" s="187"/>
      <c r="O976" s="187"/>
      <c r="P976" s="187"/>
      <c r="Q976" s="187"/>
      <c r="R976" s="187"/>
      <c r="S976" s="187"/>
      <c r="T976" s="187"/>
      <c r="U976" s="187"/>
      <c r="AL976" s="7"/>
      <c r="AM976" s="7"/>
    </row>
    <row r="977" ht="15.75" customHeight="1">
      <c r="D977" s="7"/>
      <c r="F977" s="187"/>
      <c r="G977" s="187"/>
      <c r="H977" s="187"/>
      <c r="I977" s="187"/>
      <c r="J977" s="187"/>
      <c r="K977" s="187"/>
      <c r="L977" s="187"/>
      <c r="M977" s="187"/>
      <c r="N977" s="187"/>
      <c r="O977" s="187"/>
      <c r="P977" s="187"/>
      <c r="Q977" s="187"/>
      <c r="R977" s="187"/>
      <c r="S977" s="187"/>
      <c r="T977" s="187"/>
      <c r="U977" s="187"/>
      <c r="AL977" s="7"/>
      <c r="AM977" s="7"/>
    </row>
    <row r="978" ht="15.75" customHeight="1">
      <c r="D978" s="7"/>
      <c r="F978" s="187"/>
      <c r="G978" s="187"/>
      <c r="H978" s="187"/>
      <c r="I978" s="187"/>
      <c r="J978" s="187"/>
      <c r="K978" s="187"/>
      <c r="L978" s="187"/>
      <c r="M978" s="187"/>
      <c r="N978" s="187"/>
      <c r="O978" s="187"/>
      <c r="P978" s="187"/>
      <c r="Q978" s="187"/>
      <c r="R978" s="187"/>
      <c r="S978" s="187"/>
      <c r="T978" s="187"/>
      <c r="U978" s="187"/>
      <c r="AL978" s="7"/>
      <c r="AM978" s="7"/>
    </row>
    <row r="979" ht="15.75" customHeight="1">
      <c r="D979" s="7"/>
      <c r="F979" s="187"/>
      <c r="G979" s="187"/>
      <c r="H979" s="187"/>
      <c r="I979" s="187"/>
      <c r="J979" s="187"/>
      <c r="K979" s="187"/>
      <c r="L979" s="187"/>
      <c r="M979" s="187"/>
      <c r="N979" s="187"/>
      <c r="O979" s="187"/>
      <c r="P979" s="187"/>
      <c r="Q979" s="187"/>
      <c r="R979" s="187"/>
      <c r="S979" s="187"/>
      <c r="T979" s="187"/>
      <c r="U979" s="187"/>
      <c r="AL979" s="7"/>
      <c r="AM979" s="7"/>
    </row>
    <row r="980" ht="15.75" customHeight="1">
      <c r="D980" s="7"/>
      <c r="F980" s="187"/>
      <c r="G980" s="187"/>
      <c r="H980" s="187"/>
      <c r="I980" s="187"/>
      <c r="J980" s="187"/>
      <c r="K980" s="187"/>
      <c r="L980" s="187"/>
      <c r="M980" s="187"/>
      <c r="N980" s="187"/>
      <c r="O980" s="187"/>
      <c r="P980" s="187"/>
      <c r="Q980" s="187"/>
      <c r="R980" s="187"/>
      <c r="S980" s="187"/>
      <c r="T980" s="187"/>
      <c r="U980" s="187"/>
      <c r="AL980" s="7"/>
      <c r="AM980" s="7"/>
    </row>
    <row r="981" ht="15.75" customHeight="1">
      <c r="D981" s="7"/>
      <c r="F981" s="187"/>
      <c r="G981" s="187"/>
      <c r="H981" s="187"/>
      <c r="I981" s="187"/>
      <c r="J981" s="187"/>
      <c r="K981" s="187"/>
      <c r="L981" s="187"/>
      <c r="M981" s="187"/>
      <c r="N981" s="187"/>
      <c r="O981" s="187"/>
      <c r="P981" s="187"/>
      <c r="Q981" s="187"/>
      <c r="R981" s="187"/>
      <c r="S981" s="187"/>
      <c r="T981" s="187"/>
      <c r="U981" s="187"/>
      <c r="AL981" s="7"/>
      <c r="AM981" s="7"/>
    </row>
    <row r="982" ht="15.75" customHeight="1">
      <c r="D982" s="7"/>
      <c r="F982" s="187"/>
      <c r="G982" s="187"/>
      <c r="H982" s="187"/>
      <c r="I982" s="187"/>
      <c r="J982" s="187"/>
      <c r="K982" s="187"/>
      <c r="L982" s="187"/>
      <c r="M982" s="187"/>
      <c r="N982" s="187"/>
      <c r="O982" s="187"/>
      <c r="P982" s="187"/>
      <c r="Q982" s="187"/>
      <c r="R982" s="187"/>
      <c r="S982" s="187"/>
      <c r="T982" s="187"/>
      <c r="U982" s="187"/>
      <c r="AL982" s="7"/>
      <c r="AM982" s="7"/>
    </row>
    <row r="983" ht="15.75" customHeight="1">
      <c r="D983" s="7"/>
      <c r="F983" s="187"/>
      <c r="G983" s="187"/>
      <c r="H983" s="187"/>
      <c r="I983" s="187"/>
      <c r="J983" s="187"/>
      <c r="K983" s="187"/>
      <c r="L983" s="187"/>
      <c r="M983" s="187"/>
      <c r="N983" s="187"/>
      <c r="O983" s="187"/>
      <c r="P983" s="187"/>
      <c r="Q983" s="187"/>
      <c r="R983" s="187"/>
      <c r="S983" s="187"/>
      <c r="T983" s="187"/>
      <c r="U983" s="187"/>
      <c r="AL983" s="7"/>
      <c r="AM983" s="7"/>
    </row>
    <row r="984" ht="15.75" customHeight="1">
      <c r="D984" s="7"/>
      <c r="F984" s="187"/>
      <c r="G984" s="187"/>
      <c r="H984" s="187"/>
      <c r="I984" s="187"/>
      <c r="J984" s="187"/>
      <c r="K984" s="187"/>
      <c r="L984" s="187"/>
      <c r="M984" s="187"/>
      <c r="N984" s="187"/>
      <c r="O984" s="187"/>
      <c r="P984" s="187"/>
      <c r="Q984" s="187"/>
      <c r="R984" s="187"/>
      <c r="S984" s="187"/>
      <c r="T984" s="187"/>
      <c r="U984" s="187"/>
      <c r="AL984" s="7"/>
      <c r="AM984" s="7"/>
    </row>
    <row r="985" ht="15.75" customHeight="1">
      <c r="D985" s="7"/>
      <c r="F985" s="187"/>
      <c r="G985" s="187"/>
      <c r="H985" s="187"/>
      <c r="I985" s="187"/>
      <c r="J985" s="187"/>
      <c r="K985" s="187"/>
      <c r="L985" s="187"/>
      <c r="M985" s="187"/>
      <c r="N985" s="187"/>
      <c r="O985" s="187"/>
      <c r="P985" s="187"/>
      <c r="Q985" s="187"/>
      <c r="R985" s="187"/>
      <c r="S985" s="187"/>
      <c r="T985" s="187"/>
      <c r="U985" s="187"/>
      <c r="AL985" s="7"/>
      <c r="AM985" s="7"/>
    </row>
    <row r="986" ht="15.75" customHeight="1">
      <c r="D986" s="7"/>
      <c r="F986" s="187"/>
      <c r="G986" s="187"/>
      <c r="H986" s="187"/>
      <c r="I986" s="187"/>
      <c r="J986" s="187"/>
      <c r="K986" s="187"/>
      <c r="L986" s="187"/>
      <c r="M986" s="187"/>
      <c r="N986" s="187"/>
      <c r="O986" s="187"/>
      <c r="P986" s="187"/>
      <c r="Q986" s="187"/>
      <c r="R986" s="187"/>
      <c r="S986" s="187"/>
      <c r="T986" s="187"/>
      <c r="U986" s="187"/>
      <c r="AL986" s="7"/>
      <c r="AM986" s="7"/>
    </row>
    <row r="987" ht="15.75" customHeight="1">
      <c r="D987" s="7"/>
      <c r="F987" s="187"/>
      <c r="G987" s="187"/>
      <c r="H987" s="187"/>
      <c r="I987" s="187"/>
      <c r="J987" s="187"/>
      <c r="K987" s="187"/>
      <c r="L987" s="187"/>
      <c r="M987" s="187"/>
      <c r="N987" s="187"/>
      <c r="O987" s="187"/>
      <c r="P987" s="187"/>
      <c r="Q987" s="187"/>
      <c r="R987" s="187"/>
      <c r="S987" s="187"/>
      <c r="T987" s="187"/>
      <c r="U987" s="187"/>
      <c r="AL987" s="7"/>
      <c r="AM987" s="7"/>
    </row>
    <row r="988" ht="15.75" customHeight="1">
      <c r="D988" s="7"/>
      <c r="F988" s="187"/>
      <c r="G988" s="187"/>
      <c r="H988" s="187"/>
      <c r="I988" s="187"/>
      <c r="J988" s="187"/>
      <c r="K988" s="187"/>
      <c r="L988" s="187"/>
      <c r="M988" s="187"/>
      <c r="N988" s="187"/>
      <c r="O988" s="187"/>
      <c r="P988" s="187"/>
      <c r="Q988" s="187"/>
      <c r="R988" s="187"/>
      <c r="S988" s="187"/>
      <c r="T988" s="187"/>
      <c r="U988" s="187"/>
      <c r="AL988" s="7"/>
      <c r="AM988" s="7"/>
    </row>
    <row r="989" ht="15.75" customHeight="1">
      <c r="D989" s="7"/>
      <c r="F989" s="187"/>
      <c r="G989" s="187"/>
      <c r="H989" s="187"/>
      <c r="I989" s="187"/>
      <c r="J989" s="187"/>
      <c r="K989" s="187"/>
      <c r="L989" s="187"/>
      <c r="M989" s="187"/>
      <c r="N989" s="187"/>
      <c r="O989" s="187"/>
      <c r="P989" s="187"/>
      <c r="Q989" s="187"/>
      <c r="R989" s="187"/>
      <c r="S989" s="187"/>
      <c r="T989" s="187"/>
      <c r="U989" s="187"/>
      <c r="AL989" s="7"/>
      <c r="AM989" s="7"/>
    </row>
    <row r="990" ht="15.75" customHeight="1">
      <c r="D990" s="7"/>
      <c r="F990" s="187"/>
      <c r="G990" s="187"/>
      <c r="H990" s="187"/>
      <c r="I990" s="187"/>
      <c r="J990" s="187"/>
      <c r="K990" s="187"/>
      <c r="L990" s="187"/>
      <c r="M990" s="187"/>
      <c r="N990" s="187"/>
      <c r="O990" s="187"/>
      <c r="P990" s="187"/>
      <c r="Q990" s="187"/>
      <c r="R990" s="187"/>
      <c r="S990" s="187"/>
      <c r="T990" s="187"/>
      <c r="U990" s="187"/>
      <c r="AL990" s="7"/>
      <c r="AM990" s="7"/>
    </row>
    <row r="991" ht="15.75" customHeight="1">
      <c r="D991" s="7"/>
      <c r="F991" s="187"/>
      <c r="G991" s="187"/>
      <c r="H991" s="187"/>
      <c r="I991" s="187"/>
      <c r="J991" s="187"/>
      <c r="K991" s="187"/>
      <c r="L991" s="187"/>
      <c r="M991" s="187"/>
      <c r="N991" s="187"/>
      <c r="O991" s="187"/>
      <c r="P991" s="187"/>
      <c r="Q991" s="187"/>
      <c r="R991" s="187"/>
      <c r="S991" s="187"/>
      <c r="T991" s="187"/>
      <c r="U991" s="187"/>
      <c r="AL991" s="7"/>
      <c r="AM991" s="7"/>
    </row>
    <row r="992" ht="15.75" customHeight="1">
      <c r="D992" s="7"/>
      <c r="F992" s="187"/>
      <c r="G992" s="187"/>
      <c r="H992" s="187"/>
      <c r="I992" s="187"/>
      <c r="J992" s="187"/>
      <c r="K992" s="187"/>
      <c r="L992" s="187"/>
      <c r="M992" s="187"/>
      <c r="N992" s="187"/>
      <c r="O992" s="187"/>
      <c r="P992" s="187"/>
      <c r="Q992" s="187"/>
      <c r="R992" s="187"/>
      <c r="S992" s="187"/>
      <c r="T992" s="187"/>
      <c r="U992" s="187"/>
      <c r="AL992" s="7"/>
      <c r="AM992" s="7"/>
    </row>
    <row r="993" ht="15.75" customHeight="1">
      <c r="D993" s="7"/>
      <c r="F993" s="187"/>
      <c r="G993" s="187"/>
      <c r="H993" s="187"/>
      <c r="I993" s="187"/>
      <c r="J993" s="187"/>
      <c r="K993" s="187"/>
      <c r="L993" s="187"/>
      <c r="M993" s="187"/>
      <c r="N993" s="187"/>
      <c r="O993" s="187"/>
      <c r="P993" s="187"/>
      <c r="Q993" s="187"/>
      <c r="R993" s="187"/>
      <c r="S993" s="187"/>
      <c r="T993" s="187"/>
      <c r="U993" s="187"/>
      <c r="AL993" s="7"/>
      <c r="AM993" s="7"/>
    </row>
    <row r="994" ht="15.75" customHeight="1">
      <c r="D994" s="7"/>
      <c r="F994" s="187"/>
      <c r="G994" s="187"/>
      <c r="H994" s="187"/>
      <c r="I994" s="187"/>
      <c r="J994" s="187"/>
      <c r="K994" s="187"/>
      <c r="L994" s="187"/>
      <c r="M994" s="187"/>
      <c r="N994" s="187"/>
      <c r="O994" s="187"/>
      <c r="P994" s="187"/>
      <c r="Q994" s="187"/>
      <c r="R994" s="187"/>
      <c r="S994" s="187"/>
      <c r="T994" s="187"/>
      <c r="U994" s="187"/>
      <c r="AL994" s="7"/>
      <c r="AM994" s="7"/>
    </row>
    <row r="995" ht="15.75" customHeight="1">
      <c r="D995" s="7"/>
      <c r="F995" s="187"/>
      <c r="G995" s="187"/>
      <c r="H995" s="187"/>
      <c r="I995" s="187"/>
      <c r="J995" s="187"/>
      <c r="K995" s="187"/>
      <c r="L995" s="187"/>
      <c r="M995" s="187"/>
      <c r="N995" s="187"/>
      <c r="O995" s="187"/>
      <c r="P995" s="187"/>
      <c r="Q995" s="187"/>
      <c r="R995" s="187"/>
      <c r="S995" s="187"/>
      <c r="T995" s="187"/>
      <c r="U995" s="187"/>
      <c r="AL995" s="7"/>
      <c r="AM995" s="7"/>
    </row>
    <row r="996" ht="15.75" customHeight="1">
      <c r="D996" s="7"/>
      <c r="F996" s="187"/>
      <c r="G996" s="187"/>
      <c r="H996" s="187"/>
      <c r="I996" s="187"/>
      <c r="J996" s="187"/>
      <c r="K996" s="187"/>
      <c r="L996" s="187"/>
      <c r="M996" s="187"/>
      <c r="N996" s="187"/>
      <c r="O996" s="187"/>
      <c r="P996" s="187"/>
      <c r="Q996" s="187"/>
      <c r="R996" s="187"/>
      <c r="S996" s="187"/>
      <c r="T996" s="187"/>
      <c r="U996" s="187"/>
      <c r="AL996" s="7"/>
      <c r="AM996" s="7"/>
    </row>
    <row r="997" ht="15.75" customHeight="1">
      <c r="D997" s="7"/>
      <c r="F997" s="187"/>
      <c r="G997" s="187"/>
      <c r="H997" s="187"/>
      <c r="I997" s="187"/>
      <c r="J997" s="187"/>
      <c r="K997" s="187"/>
      <c r="L997" s="187"/>
      <c r="M997" s="187"/>
      <c r="N997" s="187"/>
      <c r="O997" s="187"/>
      <c r="P997" s="187"/>
      <c r="Q997" s="187"/>
      <c r="R997" s="187"/>
      <c r="S997" s="187"/>
      <c r="T997" s="187"/>
      <c r="U997" s="187"/>
      <c r="AL997" s="7"/>
      <c r="AM997" s="7"/>
    </row>
    <row r="998" ht="15.75" customHeight="1">
      <c r="D998" s="7"/>
      <c r="F998" s="187"/>
      <c r="G998" s="187"/>
      <c r="H998" s="187"/>
      <c r="I998" s="187"/>
      <c r="J998" s="187"/>
      <c r="K998" s="187"/>
      <c r="L998" s="187"/>
      <c r="M998" s="187"/>
      <c r="N998" s="187"/>
      <c r="O998" s="187"/>
      <c r="P998" s="187"/>
      <c r="Q998" s="187"/>
      <c r="R998" s="187"/>
      <c r="S998" s="187"/>
      <c r="T998" s="187"/>
      <c r="U998" s="187"/>
      <c r="AL998" s="7"/>
      <c r="AM998" s="7"/>
    </row>
    <row r="999" ht="15.75" customHeight="1">
      <c r="D999" s="7"/>
      <c r="F999" s="187"/>
      <c r="G999" s="187"/>
      <c r="H999" s="187"/>
      <c r="I999" s="187"/>
      <c r="J999" s="187"/>
      <c r="K999" s="187"/>
      <c r="L999" s="187"/>
      <c r="M999" s="187"/>
      <c r="N999" s="187"/>
      <c r="O999" s="187"/>
      <c r="P999" s="187"/>
      <c r="Q999" s="187"/>
      <c r="R999" s="187"/>
      <c r="S999" s="187"/>
      <c r="T999" s="187"/>
      <c r="U999" s="187"/>
      <c r="AL999" s="7"/>
      <c r="AM999" s="7"/>
    </row>
    <row r="1000" ht="15.75" customHeight="1">
      <c r="D1000" s="7"/>
      <c r="F1000" s="187"/>
      <c r="G1000" s="187"/>
      <c r="H1000" s="187"/>
      <c r="I1000" s="187"/>
      <c r="J1000" s="187"/>
      <c r="K1000" s="187"/>
      <c r="L1000" s="187"/>
      <c r="M1000" s="187"/>
      <c r="N1000" s="187"/>
      <c r="O1000" s="187"/>
      <c r="P1000" s="187"/>
      <c r="Q1000" s="187"/>
      <c r="R1000" s="187"/>
      <c r="S1000" s="187"/>
      <c r="T1000" s="187"/>
      <c r="U1000" s="187"/>
      <c r="AL1000" s="7"/>
      <c r="AM1000" s="7"/>
    </row>
  </sheetData>
  <mergeCells count="99">
    <mergeCell ref="A5:AJ5"/>
    <mergeCell ref="F6:U6"/>
    <mergeCell ref="V6:W6"/>
    <mergeCell ref="X6:AE6"/>
    <mergeCell ref="A1:AJ1"/>
    <mergeCell ref="A2:AJ2"/>
    <mergeCell ref="A3:AJ3"/>
    <mergeCell ref="A4:AJ4"/>
    <mergeCell ref="A6:A9"/>
    <mergeCell ref="B6:B9"/>
    <mergeCell ref="E6:E9"/>
    <mergeCell ref="AK35:AK37"/>
    <mergeCell ref="AK38:AK40"/>
    <mergeCell ref="AK42:AK43"/>
    <mergeCell ref="AG53:AI53"/>
    <mergeCell ref="AG54:AI54"/>
    <mergeCell ref="AK14:AK16"/>
    <mergeCell ref="AK17:AK19"/>
    <mergeCell ref="AK20:AK22"/>
    <mergeCell ref="AK23:AK25"/>
    <mergeCell ref="AK26:AK28"/>
    <mergeCell ref="AK29:AK31"/>
    <mergeCell ref="AK32:AK34"/>
    <mergeCell ref="AG6:AG9"/>
    <mergeCell ref="AH6:AH9"/>
    <mergeCell ref="V7:V9"/>
    <mergeCell ref="W7:W9"/>
    <mergeCell ref="X7:Z9"/>
    <mergeCell ref="AA7:AB9"/>
    <mergeCell ref="AC7:AD9"/>
    <mergeCell ref="AE7:AE9"/>
    <mergeCell ref="F10:U10"/>
    <mergeCell ref="X10:AB10"/>
    <mergeCell ref="AC10:AE10"/>
    <mergeCell ref="C6:C9"/>
    <mergeCell ref="D6:D9"/>
    <mergeCell ref="A11:A13"/>
    <mergeCell ref="B11:B13"/>
    <mergeCell ref="C11:C13"/>
    <mergeCell ref="D11:D13"/>
    <mergeCell ref="E11:E13"/>
    <mergeCell ref="AI6:AI9"/>
    <mergeCell ref="AJ6:AJ9"/>
    <mergeCell ref="AK6:AK9"/>
    <mergeCell ref="AL6:AL9"/>
    <mergeCell ref="AM6:AM9"/>
    <mergeCell ref="AN6:AN9"/>
    <mergeCell ref="AK11:AK13"/>
    <mergeCell ref="D35:D37"/>
    <mergeCell ref="E35:E37"/>
    <mergeCell ref="D38:D40"/>
    <mergeCell ref="E38:E40"/>
    <mergeCell ref="B35:B37"/>
    <mergeCell ref="C35:C37"/>
    <mergeCell ref="A38:A40"/>
    <mergeCell ref="B38:B40"/>
    <mergeCell ref="C38:C40"/>
    <mergeCell ref="A42:AE43"/>
    <mergeCell ref="AG42:AG43"/>
    <mergeCell ref="AJ42:AJ43"/>
    <mergeCell ref="C17:C19"/>
    <mergeCell ref="D17:D19"/>
    <mergeCell ref="A14:A16"/>
    <mergeCell ref="B14:B16"/>
    <mergeCell ref="C14:C16"/>
    <mergeCell ref="D14:D16"/>
    <mergeCell ref="E14:E16"/>
    <mergeCell ref="B17:B19"/>
    <mergeCell ref="E17:E19"/>
    <mergeCell ref="D23:D25"/>
    <mergeCell ref="E23:E25"/>
    <mergeCell ref="D26:D28"/>
    <mergeCell ref="E26:E28"/>
    <mergeCell ref="D29:D31"/>
    <mergeCell ref="E29:E31"/>
    <mergeCell ref="A17:A19"/>
    <mergeCell ref="A20:A22"/>
    <mergeCell ref="B20:B22"/>
    <mergeCell ref="C20:C22"/>
    <mergeCell ref="D20:D22"/>
    <mergeCell ref="E20:E22"/>
    <mergeCell ref="A23:A25"/>
    <mergeCell ref="B23:B25"/>
    <mergeCell ref="C23:C25"/>
    <mergeCell ref="A26:A28"/>
    <mergeCell ref="B26:B28"/>
    <mergeCell ref="C26:C28"/>
    <mergeCell ref="B29:B31"/>
    <mergeCell ref="C29:C31"/>
    <mergeCell ref="A29:A31"/>
    <mergeCell ref="A32:A34"/>
    <mergeCell ref="B32:B34"/>
    <mergeCell ref="C32:C34"/>
    <mergeCell ref="D32:D34"/>
    <mergeCell ref="E32:E34"/>
    <mergeCell ref="A35:A37"/>
    <mergeCell ref="AH42:AH43"/>
    <mergeCell ref="AI42:AI43"/>
    <mergeCell ref="AG46:AI46"/>
  </mergeCells>
  <conditionalFormatting sqref="AN6:AN40">
    <cfRule type="cellIs" dxfId="0" priority="1" operator="notEqual">
      <formula>0</formula>
    </cfRule>
  </conditionalFormatting>
  <conditionalFormatting sqref="AN6:AN40">
    <cfRule type="cellIs" dxfId="1" priority="2" operator="notEqual">
      <formula>0</formula>
    </cfRule>
  </conditionalFormatting>
  <conditionalFormatting sqref="X34 X37 X40">
    <cfRule type="cellIs" dxfId="2" priority="3" operator="greaterThan">
      <formula>56</formula>
    </cfRule>
  </conditionalFormatting>
  <printOptions horizontalCentered="1"/>
  <pageMargins bottom="0.472222222222222" footer="0.0" header="0.0" left="0.156944444444444" right="0.0388888888888889" top="0.472222222222222"/>
  <pageSetup fitToHeight="0" paperSize="9" orientation="landscape"/>
  <headerFooter>
    <oddFooter>&amp;C&amp;P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4.0" ySplit="9.0" topLeftCell="E10" activePane="bottomRight" state="frozen"/>
      <selection activeCell="E1" sqref="E1" pane="topRight"/>
      <selection activeCell="A10" sqref="A10" pane="bottomLeft"/>
      <selection activeCell="E10" sqref="E10" pane="bottomRight"/>
    </sheetView>
  </sheetViews>
  <sheetFormatPr customHeight="1" defaultColWidth="14.43" defaultRowHeight="15.0"/>
  <cols>
    <col customWidth="1" min="1" max="1" width="5.14"/>
    <col customWidth="1" min="2" max="2" width="24.0"/>
    <col customWidth="1" min="3" max="3" width="5.43"/>
    <col customWidth="1" min="4" max="4" width="23.14"/>
    <col customWidth="1" min="5" max="5" width="21.43"/>
    <col customWidth="1" min="6" max="15" width="5.29"/>
    <col customWidth="1" min="16" max="16" width="6.43"/>
    <col customWidth="1" min="17" max="21" width="5.29"/>
    <col customWidth="1" min="22" max="22" width="7.29"/>
    <col customWidth="1" min="23" max="23" width="7.71"/>
    <col customWidth="1" min="24" max="24" width="5.86"/>
    <col customWidth="1" min="25" max="25" width="2.86"/>
    <col customWidth="1" min="26" max="26" width="9.71"/>
    <col customWidth="1" min="27" max="27" width="2.86"/>
    <col customWidth="1" min="28" max="28" width="14.86"/>
    <col customWidth="1" min="29" max="29" width="4.57"/>
    <col customWidth="1" min="30" max="30" width="9.29"/>
    <col customWidth="1" min="31" max="31" width="11.86"/>
    <col customWidth="1" hidden="1" min="32" max="32" width="9.43"/>
    <col customWidth="1" min="33" max="33" width="14.14"/>
    <col customWidth="1" min="34" max="34" width="15.43"/>
    <col customWidth="1" min="35" max="35" width="14.14"/>
    <col customWidth="1" min="36" max="36" width="23.57"/>
    <col customWidth="1" min="37" max="37" width="23.71"/>
    <col customWidth="1" hidden="1" min="38" max="38" width="7.43"/>
    <col customWidth="1" min="39" max="39" width="17.43"/>
    <col customWidth="1" min="40" max="40" width="12.71"/>
    <col customWidth="1" min="41" max="56" width="9.14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4"/>
      <c r="AK1" s="6"/>
      <c r="AL1" s="7"/>
      <c r="AM1" s="7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</row>
    <row r="2" ht="12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4"/>
      <c r="AK2" s="6"/>
      <c r="AL2" s="7"/>
      <c r="AM2" s="7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</row>
    <row r="3" ht="12.75" customHeight="1">
      <c r="A3" s="1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4"/>
      <c r="AK3" s="6"/>
      <c r="AL3" s="7"/>
      <c r="AM3" s="7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</row>
    <row r="4" ht="12.75" customHeight="1">
      <c r="A4" s="1" t="s">
        <v>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4"/>
      <c r="AK4" s="6"/>
      <c r="AL4" s="7"/>
      <c r="AM4" s="7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</row>
    <row r="5" ht="12.75" customHeight="1">
      <c r="A5" s="1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4"/>
      <c r="AK5" s="15"/>
      <c r="AL5" s="15"/>
      <c r="AM5" s="7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</row>
    <row r="6">
      <c r="A6" s="17" t="s">
        <v>10</v>
      </c>
      <c r="B6" s="18" t="s">
        <v>12</v>
      </c>
      <c r="C6" s="20" t="s">
        <v>13</v>
      </c>
      <c r="D6" s="22" t="s">
        <v>16</v>
      </c>
      <c r="E6" s="24" t="s">
        <v>18</v>
      </c>
      <c r="F6" s="25" t="s">
        <v>23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7"/>
      <c r="V6" s="29" t="s">
        <v>24</v>
      </c>
      <c r="W6" s="27"/>
      <c r="X6" s="25" t="s">
        <v>26</v>
      </c>
      <c r="Y6" s="26"/>
      <c r="Z6" s="26"/>
      <c r="AA6" s="26"/>
      <c r="AB6" s="26"/>
      <c r="AC6" s="26"/>
      <c r="AD6" s="26"/>
      <c r="AE6" s="27"/>
      <c r="AF6" s="30" t="s">
        <v>27</v>
      </c>
      <c r="AG6" s="31" t="s">
        <v>28</v>
      </c>
      <c r="AH6" s="33" t="s">
        <v>29</v>
      </c>
      <c r="AI6" s="31" t="s">
        <v>32</v>
      </c>
      <c r="AJ6" s="34" t="s">
        <v>34</v>
      </c>
      <c r="AK6" s="35" t="s">
        <v>38</v>
      </c>
      <c r="AL6" s="37" t="s">
        <v>39</v>
      </c>
      <c r="AM6" s="38" t="s">
        <v>40</v>
      </c>
      <c r="AN6" s="39" t="s">
        <v>41</v>
      </c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</row>
    <row r="7">
      <c r="A7" s="41"/>
      <c r="B7" s="42"/>
      <c r="C7" s="42"/>
      <c r="D7" s="42"/>
      <c r="E7" s="42"/>
      <c r="F7" s="44">
        <v>1.0</v>
      </c>
      <c r="G7" s="44">
        <v>2.0</v>
      </c>
      <c r="H7" s="45">
        <v>3.0</v>
      </c>
      <c r="I7" s="45">
        <v>4.0</v>
      </c>
      <c r="J7" s="45">
        <v>5.0</v>
      </c>
      <c r="K7" s="45">
        <v>6.0</v>
      </c>
      <c r="L7" s="45">
        <v>7.0</v>
      </c>
      <c r="M7" s="44">
        <v>8.0</v>
      </c>
      <c r="N7" s="44">
        <v>9.0</v>
      </c>
      <c r="O7" s="45">
        <v>10.0</v>
      </c>
      <c r="P7" s="45">
        <v>11.0</v>
      </c>
      <c r="Q7" s="45">
        <v>12.0</v>
      </c>
      <c r="R7" s="45">
        <v>13.0</v>
      </c>
      <c r="S7" s="45">
        <v>14.0</v>
      </c>
      <c r="T7" s="44">
        <v>15.0</v>
      </c>
      <c r="U7" s="44">
        <v>16.0</v>
      </c>
      <c r="V7" s="46" t="s">
        <v>56</v>
      </c>
      <c r="W7" s="46" t="s">
        <v>62</v>
      </c>
      <c r="X7" s="47" t="s">
        <v>63</v>
      </c>
      <c r="Y7" s="48"/>
      <c r="Z7" s="49"/>
      <c r="AA7" s="50" t="s">
        <v>69</v>
      </c>
      <c r="AB7" s="49"/>
      <c r="AC7" s="51" t="s">
        <v>71</v>
      </c>
      <c r="AD7" s="49"/>
      <c r="AE7" s="53" t="s">
        <v>73</v>
      </c>
      <c r="AF7" s="57"/>
      <c r="AG7" s="42"/>
      <c r="AH7" s="42"/>
      <c r="AI7" s="42"/>
      <c r="AJ7" s="58"/>
      <c r="AK7" s="59"/>
      <c r="AL7" s="60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</row>
    <row r="8">
      <c r="A8" s="41"/>
      <c r="B8" s="42"/>
      <c r="C8" s="42"/>
      <c r="D8" s="42"/>
      <c r="E8" s="42"/>
      <c r="F8" s="44">
        <v>17.0</v>
      </c>
      <c r="G8" s="45">
        <v>18.0</v>
      </c>
      <c r="H8" s="45">
        <v>19.0</v>
      </c>
      <c r="I8" s="45">
        <v>20.0</v>
      </c>
      <c r="J8" s="45">
        <v>21.0</v>
      </c>
      <c r="K8" s="44">
        <v>22.0</v>
      </c>
      <c r="L8" s="44">
        <v>23.0</v>
      </c>
      <c r="M8" s="45">
        <v>24.0</v>
      </c>
      <c r="N8" s="44">
        <v>25.0</v>
      </c>
      <c r="O8" s="45">
        <v>26.0</v>
      </c>
      <c r="P8" s="45">
        <v>27.0</v>
      </c>
      <c r="Q8" s="45">
        <v>28.0</v>
      </c>
      <c r="R8" s="44">
        <v>29.0</v>
      </c>
      <c r="S8" s="44">
        <v>30.0</v>
      </c>
      <c r="T8" s="45">
        <v>31.0</v>
      </c>
      <c r="U8" s="64"/>
      <c r="V8" s="42"/>
      <c r="W8" s="42"/>
      <c r="X8" s="65"/>
      <c r="Z8" s="66"/>
      <c r="AA8" s="65"/>
      <c r="AB8" s="66"/>
      <c r="AC8" s="65"/>
      <c r="AD8" s="66"/>
      <c r="AE8" s="42"/>
      <c r="AF8" s="57"/>
      <c r="AG8" s="42"/>
      <c r="AH8" s="42"/>
      <c r="AI8" s="42"/>
      <c r="AJ8" s="58"/>
      <c r="AK8" s="59"/>
      <c r="AL8" s="60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</row>
    <row r="9">
      <c r="A9" s="67"/>
      <c r="B9" s="68"/>
      <c r="C9" s="68"/>
      <c r="D9" s="68"/>
      <c r="E9" s="68"/>
      <c r="F9" s="69"/>
      <c r="G9" s="69"/>
      <c r="H9" s="69"/>
      <c r="I9" s="69"/>
      <c r="J9" s="70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8"/>
      <c r="W9" s="68"/>
      <c r="X9" s="71"/>
      <c r="Y9" s="72"/>
      <c r="Z9" s="73"/>
      <c r="AA9" s="71"/>
      <c r="AB9" s="73"/>
      <c r="AC9" s="71"/>
      <c r="AD9" s="73"/>
      <c r="AE9" s="68"/>
      <c r="AF9" s="74"/>
      <c r="AG9" s="68"/>
      <c r="AH9" s="68"/>
      <c r="AI9" s="68"/>
      <c r="AJ9" s="75"/>
      <c r="AK9" s="76"/>
      <c r="AL9" s="77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</row>
    <row r="10">
      <c r="A10" s="78">
        <v>1.0</v>
      </c>
      <c r="B10" s="79">
        <v>2.0</v>
      </c>
      <c r="C10" s="80" t="s">
        <v>78</v>
      </c>
      <c r="D10" s="81">
        <v>4.0</v>
      </c>
      <c r="E10" s="82">
        <v>5.0</v>
      </c>
      <c r="F10" s="83">
        <v>6.0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4"/>
      <c r="V10" s="84">
        <v>7.0</v>
      </c>
      <c r="W10" s="85">
        <v>8.0</v>
      </c>
      <c r="X10" s="86">
        <v>9.0</v>
      </c>
      <c r="Y10" s="2"/>
      <c r="Z10" s="2"/>
      <c r="AA10" s="2"/>
      <c r="AB10" s="87"/>
      <c r="AC10" s="86">
        <v>10.0</v>
      </c>
      <c r="AD10" s="2"/>
      <c r="AE10" s="87"/>
      <c r="AF10" s="88"/>
      <c r="AG10" s="85">
        <v>11.0</v>
      </c>
      <c r="AH10" s="85">
        <v>12.0</v>
      </c>
      <c r="AI10" s="85">
        <v>13.0</v>
      </c>
      <c r="AJ10" s="88">
        <v>14.0</v>
      </c>
      <c r="AK10" s="89">
        <v>15.0</v>
      </c>
      <c r="AL10" s="89">
        <v>16.0</v>
      </c>
      <c r="AM10" s="90"/>
      <c r="AN10" s="91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</row>
    <row r="11">
      <c r="A11" s="93">
        <v>1.0</v>
      </c>
      <c r="B11" s="107" t="str">
        <f>VLOOKUP(D11,P3K24!A:E,2,FALSE)</f>
        <v>ARI YULI KRISTIAWAN</v>
      </c>
      <c r="C11" s="98" t="str">
        <f>VLOOKUP(D11,P3K24!A:E,3,FALSE)</f>
        <v>III/A</v>
      </c>
      <c r="D11" s="100" t="s">
        <v>88</v>
      </c>
      <c r="E11" s="103">
        <f>VLOOKUP(D11,P3K24!A:E,4,FALSE)</f>
        <v>753974005017000</v>
      </c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6">
        <f>SUM(F11:U11)+SUM(F12:T12)-W11</f>
        <v>0</v>
      </c>
      <c r="W11" s="106">
        <f>SUM(F11:G11,M11:N11,T11:U11,F12,K12:L12,N12,R12:S12)</f>
        <v>7.5</v>
      </c>
      <c r="X11" s="110">
        <f>+V11</f>
        <v>0</v>
      </c>
      <c r="Y11" s="113" t="s">
        <v>91</v>
      </c>
      <c r="Z11" s="113">
        <f>VLOOKUP(C11,Tarif!A:B,2,FALSE)</f>
        <v>30000</v>
      </c>
      <c r="AA11" s="114" t="s">
        <v>93</v>
      </c>
      <c r="AB11" s="113">
        <f t="shared" ref="AB11:AB12" si="1">X11*Z11</f>
        <v>0</v>
      </c>
      <c r="AC11" s="116">
        <f>COUNTIFS(F11:U11,"&gt;=2")+COUNTIFS(F12:T12,"&gt;=2")-AC12</f>
        <v>0</v>
      </c>
      <c r="AD11" s="113">
        <f>VLOOKUP(C11,Tarif!D:E,2,FALSE)</f>
        <v>37000</v>
      </c>
      <c r="AE11" s="113">
        <f t="shared" ref="AE11:AE12" si="2">+AD11*AC11</f>
        <v>0</v>
      </c>
      <c r="AF11" s="113"/>
      <c r="AG11" s="113">
        <f t="shared" ref="AG11:AG12" si="3">AB11+AE11</f>
        <v>0</v>
      </c>
      <c r="AH11" s="113">
        <f>VLOOKUP(C11,Tarif!G:H,2,FALSE)*AG11</f>
        <v>0</v>
      </c>
      <c r="AI11" s="118">
        <f t="shared" ref="AI11:AI12" si="4">AG11-AH11</f>
        <v>0</v>
      </c>
      <c r="AJ11" s="119"/>
      <c r="AK11" s="37" t="s">
        <v>94</v>
      </c>
      <c r="AL11" s="121"/>
      <c r="AM11" s="90"/>
      <c r="AN11" s="91"/>
      <c r="AO11" s="122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</row>
    <row r="12">
      <c r="A12" s="41"/>
      <c r="B12" s="66"/>
      <c r="C12" s="66"/>
      <c r="E12" s="42"/>
      <c r="F12" s="125"/>
      <c r="G12" s="125"/>
      <c r="H12" s="125"/>
      <c r="I12" s="125"/>
      <c r="J12" s="125"/>
      <c r="K12" s="125"/>
      <c r="L12" s="125"/>
      <c r="M12" s="125"/>
      <c r="N12" s="125">
        <v>7.5</v>
      </c>
      <c r="O12" s="125"/>
      <c r="P12" s="125"/>
      <c r="Q12" s="125"/>
      <c r="R12" s="125"/>
      <c r="S12" s="125"/>
      <c r="T12" s="125"/>
      <c r="U12" s="125"/>
      <c r="V12" s="126"/>
      <c r="W12" s="126"/>
      <c r="X12" s="127">
        <f>+W11</f>
        <v>7.5</v>
      </c>
      <c r="Y12" s="128" t="s">
        <v>91</v>
      </c>
      <c r="Z12" s="128">
        <f>Z11*2</f>
        <v>60000</v>
      </c>
      <c r="AA12" s="129" t="s">
        <v>93</v>
      </c>
      <c r="AB12" s="128">
        <f t="shared" si="1"/>
        <v>450000</v>
      </c>
      <c r="AC12" s="130">
        <f>COUNTIFS(F11:G11,"&gt;=2")+COUNTIFS(M11:N11,"&gt;=2")+COUNTIFS(T11:U11,"&gt;=2")+COUNTIFS(F12,"&gt;=2")+COUNTIFS(K12:L12,"&gt;=2")+COUNTIFS(N12,"&gt;=2")+COUNTIFS(R12:S12,"&gt;=2")</f>
        <v>1</v>
      </c>
      <c r="AD12" s="128">
        <f>AD11</f>
        <v>37000</v>
      </c>
      <c r="AE12" s="128">
        <f t="shared" si="2"/>
        <v>37000</v>
      </c>
      <c r="AF12" s="128"/>
      <c r="AG12" s="128">
        <f t="shared" si="3"/>
        <v>487000</v>
      </c>
      <c r="AH12" s="128">
        <f>VLOOKUP(C11,Tarif!G:H,2,FALSE)*AG12</f>
        <v>24350</v>
      </c>
      <c r="AI12" s="131">
        <f t="shared" si="4"/>
        <v>462650</v>
      </c>
      <c r="AJ12" s="132"/>
      <c r="AK12" s="60"/>
      <c r="AL12" s="133"/>
      <c r="AM12" s="90"/>
      <c r="AN12" s="91"/>
      <c r="AO12" s="137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</row>
    <row r="13">
      <c r="A13" s="67"/>
      <c r="B13" s="73"/>
      <c r="C13" s="73"/>
      <c r="E13" s="68"/>
      <c r="F13" s="135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8"/>
      <c r="W13" s="138"/>
      <c r="X13" s="139">
        <f>SUM(X11:X12)</f>
        <v>7.5</v>
      </c>
      <c r="Y13" s="140"/>
      <c r="Z13" s="141"/>
      <c r="AA13" s="140"/>
      <c r="AB13" s="142">
        <f t="shared" ref="AB13:AC13" si="5">SUM(AB11:AB12)</f>
        <v>450000</v>
      </c>
      <c r="AC13" s="143">
        <f t="shared" si="5"/>
        <v>1</v>
      </c>
      <c r="AD13" s="140"/>
      <c r="AE13" s="142">
        <f>SUM(AE11:AE12)</f>
        <v>37000</v>
      </c>
      <c r="AF13" s="142" t="s">
        <v>95</v>
      </c>
      <c r="AG13" s="142">
        <f t="shared" ref="AG13:AI13" si="6">SUM(AG11:AG12)</f>
        <v>487000</v>
      </c>
      <c r="AH13" s="142">
        <f t="shared" si="6"/>
        <v>24350</v>
      </c>
      <c r="AI13" s="144">
        <f t="shared" si="6"/>
        <v>462650</v>
      </c>
      <c r="AJ13" s="145" t="s">
        <v>97</v>
      </c>
      <c r="AK13" s="77"/>
      <c r="AL13" s="146" t="str">
        <f>VLOOKUP(D11,P3K24!A:F,6,FALSE)</f>
        <v>PPPK 2024</v>
      </c>
      <c r="AM13" s="90" t="str">
        <f>VLOOKUP(D11,P3K24!A:F,5,FALSE)</f>
        <v>1220007142113</v>
      </c>
      <c r="AN13" s="90">
        <f>AJ13-AM13</f>
        <v>0</v>
      </c>
      <c r="AO13" s="137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</row>
    <row r="14">
      <c r="A14" s="93">
        <v>2.0</v>
      </c>
      <c r="B14" s="107" t="str">
        <f>VLOOKUP(D14,P3K24!A:E,2,FALSE)</f>
        <v>CICI DIAH CAHYANTI</v>
      </c>
      <c r="C14" s="98" t="str">
        <f>VLOOKUP(D14,P3K24!A:E,3,FALSE)</f>
        <v>II/C</v>
      </c>
      <c r="D14" s="100" t="s">
        <v>100</v>
      </c>
      <c r="E14" s="103">
        <f>VLOOKUP(D14,P3K24!A:E,4,FALSE)</f>
        <v>921047304004000</v>
      </c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>
        <v>4.5</v>
      </c>
      <c r="V14" s="106">
        <f>SUM(F14:U14)+SUM(F15:T15)-W14</f>
        <v>0</v>
      </c>
      <c r="W14" s="106">
        <f>SUM(F14:G14,M14:N14,T14:U14,F15,K15:L15,N15,R15:S15)</f>
        <v>18.5</v>
      </c>
      <c r="X14" s="110">
        <f>+V14</f>
        <v>0</v>
      </c>
      <c r="Y14" s="113" t="s">
        <v>91</v>
      </c>
      <c r="Z14" s="113">
        <f>VLOOKUP(C14,Tarif!A:B,2,FALSE)</f>
        <v>24000</v>
      </c>
      <c r="AA14" s="114" t="s">
        <v>93</v>
      </c>
      <c r="AB14" s="113">
        <f t="shared" ref="AB14:AB15" si="7">X14*Z14</f>
        <v>0</v>
      </c>
      <c r="AC14" s="116">
        <f>COUNTIFS(F14:U14,"&gt;=2")+COUNTIFS(F15:T15,"&gt;=2")-AC15</f>
        <v>0</v>
      </c>
      <c r="AD14" s="113">
        <f>VLOOKUP(C14,Tarif!D:E,2,FALSE)</f>
        <v>35000</v>
      </c>
      <c r="AE14" s="113">
        <f t="shared" ref="AE14:AE15" si="8">+AD14*AC14</f>
        <v>0</v>
      </c>
      <c r="AF14" s="113"/>
      <c r="AG14" s="113">
        <f t="shared" ref="AG14:AG15" si="9">AB14+AE14</f>
        <v>0</v>
      </c>
      <c r="AH14" s="113">
        <f>VLOOKUP(C14,Tarif!G:H,2,FALSE)*AG14</f>
        <v>0</v>
      </c>
      <c r="AI14" s="118">
        <f t="shared" ref="AI14:AI15" si="10">AG14-AH14</f>
        <v>0</v>
      </c>
      <c r="AJ14" s="119"/>
      <c r="AK14" s="37" t="s">
        <v>94</v>
      </c>
      <c r="AL14" s="121"/>
      <c r="AM14" s="90"/>
      <c r="AN14" s="91"/>
      <c r="AO14" s="122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</row>
    <row r="15">
      <c r="A15" s="41"/>
      <c r="B15" s="66"/>
      <c r="C15" s="66"/>
      <c r="E15" s="42"/>
      <c r="F15" s="125">
        <v>6.0</v>
      </c>
      <c r="G15" s="125"/>
      <c r="H15" s="125"/>
      <c r="I15" s="125"/>
      <c r="J15" s="125"/>
      <c r="K15" s="125"/>
      <c r="L15" s="125"/>
      <c r="M15" s="125"/>
      <c r="N15" s="125">
        <v>8.0</v>
      </c>
      <c r="O15" s="125"/>
      <c r="P15" s="125"/>
      <c r="Q15" s="125"/>
      <c r="R15" s="125"/>
      <c r="S15" s="125"/>
      <c r="T15" s="125"/>
      <c r="U15" s="125"/>
      <c r="V15" s="126"/>
      <c r="W15" s="126"/>
      <c r="X15" s="127">
        <f>+W14</f>
        <v>18.5</v>
      </c>
      <c r="Y15" s="128" t="s">
        <v>91</v>
      </c>
      <c r="Z15" s="128">
        <f>Z14*2</f>
        <v>48000</v>
      </c>
      <c r="AA15" s="129" t="s">
        <v>93</v>
      </c>
      <c r="AB15" s="128">
        <f t="shared" si="7"/>
        <v>888000</v>
      </c>
      <c r="AC15" s="130">
        <f>COUNTIFS(F14:G14,"&gt;=2")+COUNTIFS(M14:N14,"&gt;=2")+COUNTIFS(T14:U14,"&gt;=2")+COUNTIFS(F15,"&gt;=2")+COUNTIFS(K15:L15,"&gt;=2")+COUNTIFS(N15,"&gt;=2")+COUNTIFS(R15:S15,"&gt;=2")</f>
        <v>3</v>
      </c>
      <c r="AD15" s="128">
        <f>AD14</f>
        <v>35000</v>
      </c>
      <c r="AE15" s="128">
        <f t="shared" si="8"/>
        <v>105000</v>
      </c>
      <c r="AF15" s="128"/>
      <c r="AG15" s="128">
        <f t="shared" si="9"/>
        <v>993000</v>
      </c>
      <c r="AH15" s="128">
        <f>VLOOKUP(C14,Tarif!G:H,2,FALSE)*AG15</f>
        <v>0</v>
      </c>
      <c r="AI15" s="131">
        <f t="shared" si="10"/>
        <v>993000</v>
      </c>
      <c r="AJ15" s="132"/>
      <c r="AK15" s="60"/>
      <c r="AL15" s="133"/>
      <c r="AM15" s="90"/>
      <c r="AN15" s="91"/>
      <c r="AO15" s="137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</row>
    <row r="16">
      <c r="A16" s="67"/>
      <c r="B16" s="73"/>
      <c r="C16" s="73"/>
      <c r="E16" s="68"/>
      <c r="F16" s="135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8"/>
      <c r="W16" s="138"/>
      <c r="X16" s="139">
        <f>SUM(X14:X15)</f>
        <v>18.5</v>
      </c>
      <c r="Y16" s="140"/>
      <c r="Z16" s="141"/>
      <c r="AA16" s="140"/>
      <c r="AB16" s="142">
        <f t="shared" ref="AB16:AC16" si="11">SUM(AB14:AB15)</f>
        <v>888000</v>
      </c>
      <c r="AC16" s="143">
        <f t="shared" si="11"/>
        <v>3</v>
      </c>
      <c r="AD16" s="140"/>
      <c r="AE16" s="142">
        <f>SUM(AE14:AE15)</f>
        <v>105000</v>
      </c>
      <c r="AF16" s="142" t="s">
        <v>95</v>
      </c>
      <c r="AG16" s="142">
        <f t="shared" ref="AG16:AI16" si="12">SUM(AG14:AG15)</f>
        <v>993000</v>
      </c>
      <c r="AH16" s="142">
        <f t="shared" si="12"/>
        <v>0</v>
      </c>
      <c r="AI16" s="144">
        <f t="shared" si="12"/>
        <v>993000</v>
      </c>
      <c r="AJ16" s="145" t="s">
        <v>104</v>
      </c>
      <c r="AK16" s="77"/>
      <c r="AL16" s="146" t="str">
        <f>VLOOKUP(D14,P3K24!A:F,6,FALSE)</f>
        <v>PPPK 2024</v>
      </c>
      <c r="AM16" s="90" t="str">
        <f>VLOOKUP(D14,P3K24!A:F,5,FALSE)</f>
        <v>1220012963305</v>
      </c>
      <c r="AN16" s="90">
        <f>AJ16-AM16</f>
        <v>0</v>
      </c>
      <c r="AO16" s="137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</row>
    <row r="17">
      <c r="A17" s="93">
        <v>3.0</v>
      </c>
      <c r="B17" s="107" t="str">
        <f>VLOOKUP(D17,P3K24!A:E,2,FALSE)</f>
        <v>MUHAMAD ZUHRI ATIQ AL IKHWAN</v>
      </c>
      <c r="C17" s="98" t="str">
        <f>VLOOKUP(D17,P3K24!A:E,3,FALSE)</f>
        <v>II/C</v>
      </c>
      <c r="D17" s="100" t="s">
        <v>105</v>
      </c>
      <c r="E17" s="103">
        <f>VLOOKUP(D17,P3K24!A:E,4,FALSE)</f>
        <v>420296329009000</v>
      </c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6">
        <f>SUM(F17:U17)+SUM(F18:T18)-W17</f>
        <v>0</v>
      </c>
      <c r="W17" s="106">
        <f>SUM(F17:G17,M17:N17,T17:U17,F18,K18:L18,N18,R18:S18)</f>
        <v>8.5</v>
      </c>
      <c r="X17" s="110">
        <f>+V17</f>
        <v>0</v>
      </c>
      <c r="Y17" s="113" t="s">
        <v>91</v>
      </c>
      <c r="Z17" s="113">
        <f>VLOOKUP(C17,Tarif!A:B,2,FALSE)</f>
        <v>24000</v>
      </c>
      <c r="AA17" s="114" t="s">
        <v>93</v>
      </c>
      <c r="AB17" s="113">
        <f t="shared" ref="AB17:AB18" si="13">X17*Z17</f>
        <v>0</v>
      </c>
      <c r="AC17" s="116">
        <f>COUNTIFS(F17:U17,"&gt;=2")+COUNTIFS(F18:T18,"&gt;=2")-AC18</f>
        <v>0</v>
      </c>
      <c r="AD17" s="113">
        <f>VLOOKUP(C17,Tarif!D:E,2,FALSE)</f>
        <v>35000</v>
      </c>
      <c r="AE17" s="113">
        <f t="shared" ref="AE17:AE18" si="14">+AD17*AC17</f>
        <v>0</v>
      </c>
      <c r="AF17" s="113"/>
      <c r="AG17" s="113">
        <f t="shared" ref="AG17:AG18" si="15">AB17+AE17</f>
        <v>0</v>
      </c>
      <c r="AH17" s="113">
        <f>VLOOKUP(C17,Tarif!G:H,2,FALSE)*AG17</f>
        <v>0</v>
      </c>
      <c r="AI17" s="118">
        <f t="shared" ref="AI17:AI18" si="16">AG17-AH17</f>
        <v>0</v>
      </c>
      <c r="AJ17" s="119"/>
      <c r="AK17" s="37" t="s">
        <v>94</v>
      </c>
      <c r="AL17" s="121"/>
      <c r="AM17" s="90"/>
      <c r="AN17" s="91"/>
      <c r="AO17" s="122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</row>
    <row r="18">
      <c r="A18" s="41"/>
      <c r="B18" s="66"/>
      <c r="C18" s="66"/>
      <c r="E18" s="42"/>
      <c r="F18" s="125"/>
      <c r="G18" s="125"/>
      <c r="H18" s="125"/>
      <c r="I18" s="125"/>
      <c r="J18" s="125"/>
      <c r="K18" s="125"/>
      <c r="L18" s="125"/>
      <c r="M18" s="125"/>
      <c r="N18" s="125">
        <v>8.5</v>
      </c>
      <c r="O18" s="125"/>
      <c r="P18" s="125"/>
      <c r="Q18" s="125"/>
      <c r="R18" s="125"/>
      <c r="S18" s="125"/>
      <c r="T18" s="125"/>
      <c r="U18" s="125"/>
      <c r="V18" s="126"/>
      <c r="W18" s="126"/>
      <c r="X18" s="127">
        <f>+W17</f>
        <v>8.5</v>
      </c>
      <c r="Y18" s="128" t="s">
        <v>91</v>
      </c>
      <c r="Z18" s="128">
        <f>Z17*2</f>
        <v>48000</v>
      </c>
      <c r="AA18" s="129" t="s">
        <v>93</v>
      </c>
      <c r="AB18" s="128">
        <f t="shared" si="13"/>
        <v>408000</v>
      </c>
      <c r="AC18" s="130">
        <f>COUNTIFS(F17:G17,"&gt;=2")+COUNTIFS(M17:N17,"&gt;=2")+COUNTIFS(T17:U17,"&gt;=2")+COUNTIFS(F18,"&gt;=2")+COUNTIFS(K18:L18,"&gt;=2")+COUNTIFS(N18,"&gt;=2")+COUNTIFS(R18:S18,"&gt;=2")</f>
        <v>1</v>
      </c>
      <c r="AD18" s="128">
        <f>AD17</f>
        <v>35000</v>
      </c>
      <c r="AE18" s="128">
        <f t="shared" si="14"/>
        <v>35000</v>
      </c>
      <c r="AF18" s="128"/>
      <c r="AG18" s="128">
        <f t="shared" si="15"/>
        <v>443000</v>
      </c>
      <c r="AH18" s="128">
        <f>VLOOKUP(C17,Tarif!G:H,2,FALSE)*AG18</f>
        <v>0</v>
      </c>
      <c r="AI18" s="131">
        <f t="shared" si="16"/>
        <v>443000</v>
      </c>
      <c r="AJ18" s="132"/>
      <c r="AK18" s="60"/>
      <c r="AL18" s="133"/>
      <c r="AM18" s="90"/>
      <c r="AN18" s="91"/>
      <c r="AO18" s="137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</row>
    <row r="19">
      <c r="A19" s="67"/>
      <c r="B19" s="73"/>
      <c r="C19" s="73"/>
      <c r="E19" s="68"/>
      <c r="F19" s="135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8"/>
      <c r="W19" s="138"/>
      <c r="X19" s="139">
        <f>SUM(X17:X18)</f>
        <v>8.5</v>
      </c>
      <c r="Y19" s="140"/>
      <c r="Z19" s="141"/>
      <c r="AA19" s="140"/>
      <c r="AB19" s="142">
        <f t="shared" ref="AB19:AC19" si="17">SUM(AB17:AB18)</f>
        <v>408000</v>
      </c>
      <c r="AC19" s="143">
        <f t="shared" si="17"/>
        <v>1</v>
      </c>
      <c r="AD19" s="140"/>
      <c r="AE19" s="142">
        <f>SUM(AE17:AE18)</f>
        <v>35000</v>
      </c>
      <c r="AF19" s="142" t="s">
        <v>95</v>
      </c>
      <c r="AG19" s="142">
        <f t="shared" ref="AG19:AI19" si="18">SUM(AG17:AG18)</f>
        <v>443000</v>
      </c>
      <c r="AH19" s="142">
        <f t="shared" si="18"/>
        <v>0</v>
      </c>
      <c r="AI19" s="144">
        <f t="shared" si="18"/>
        <v>443000</v>
      </c>
      <c r="AJ19" s="145" t="s">
        <v>112</v>
      </c>
      <c r="AK19" s="77"/>
      <c r="AL19" s="146" t="str">
        <f>VLOOKUP(D17,P3K24!A:F,6,FALSE)</f>
        <v>PPPK 2024</v>
      </c>
      <c r="AM19" s="90" t="str">
        <f>VLOOKUP(D17,P3K24!A:F,5,FALSE)</f>
        <v>1220012963289</v>
      </c>
      <c r="AN19" s="90">
        <f>AJ19-AM19</f>
        <v>0</v>
      </c>
      <c r="AO19" s="137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</row>
    <row r="20">
      <c r="A20" s="93">
        <v>4.0</v>
      </c>
      <c r="B20" s="107" t="str">
        <f>VLOOKUP(D20,P3K24!A:E,2,FALSE)</f>
        <v>ANINDA FITRIANDINI</v>
      </c>
      <c r="C20" s="98" t="str">
        <f>VLOOKUP(D20,P3K24!A:E,3,FALSE)</f>
        <v>III/A</v>
      </c>
      <c r="D20" s="100" t="s">
        <v>114</v>
      </c>
      <c r="E20" s="103">
        <f>VLOOKUP(D20,P3K24!A:E,4,FALSE)</f>
        <v>761569334448000</v>
      </c>
      <c r="F20" s="104">
        <v>7.5</v>
      </c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>
        <v>10.0</v>
      </c>
      <c r="U20" s="104"/>
      <c r="V20" s="106">
        <f>SUM(F20:U20)+SUM(F21:T21)-W20</f>
        <v>0</v>
      </c>
      <c r="W20" s="106">
        <f>SUM(F20:G20,M20:N20,T20:U20,F21,K21:L21,N21,R21:S21)</f>
        <v>37</v>
      </c>
      <c r="X20" s="110">
        <f>+V20</f>
        <v>0</v>
      </c>
      <c r="Y20" s="113" t="s">
        <v>91</v>
      </c>
      <c r="Z20" s="113">
        <f>VLOOKUP(C20,Tarif!A:B,2,FALSE)</f>
        <v>30000</v>
      </c>
      <c r="AA20" s="114" t="s">
        <v>93</v>
      </c>
      <c r="AB20" s="113">
        <f t="shared" ref="AB20:AB21" si="19">X20*Z20</f>
        <v>0</v>
      </c>
      <c r="AC20" s="116">
        <f>COUNTIFS(F20:U20,"&gt;=2")+COUNTIFS(F21:T21,"&gt;=2")-AC21</f>
        <v>0</v>
      </c>
      <c r="AD20" s="113">
        <f>VLOOKUP(C20,Tarif!D:E,2,FALSE)</f>
        <v>37000</v>
      </c>
      <c r="AE20" s="113">
        <f t="shared" ref="AE20:AE21" si="20">+AD20*AC20</f>
        <v>0</v>
      </c>
      <c r="AF20" s="113"/>
      <c r="AG20" s="113">
        <f t="shared" ref="AG20:AG21" si="21">AB20+AE20</f>
        <v>0</v>
      </c>
      <c r="AH20" s="113">
        <f>VLOOKUP(C20,Tarif!G:H,2,FALSE)*AG20</f>
        <v>0</v>
      </c>
      <c r="AI20" s="118">
        <f t="shared" ref="AI20:AI21" si="22">AG20-AH20</f>
        <v>0</v>
      </c>
      <c r="AJ20" s="119"/>
      <c r="AK20" s="37" t="s">
        <v>94</v>
      </c>
      <c r="AL20" s="121"/>
      <c r="AM20" s="90"/>
      <c r="AN20" s="91"/>
      <c r="AO20" s="122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</row>
    <row r="21" ht="15.75" customHeight="1">
      <c r="A21" s="41"/>
      <c r="B21" s="66"/>
      <c r="C21" s="66"/>
      <c r="E21" s="42"/>
      <c r="F21" s="125"/>
      <c r="G21" s="125"/>
      <c r="H21" s="125"/>
      <c r="I21" s="125"/>
      <c r="J21" s="125"/>
      <c r="K21" s="125"/>
      <c r="L21" s="125">
        <v>11.0</v>
      </c>
      <c r="M21" s="125"/>
      <c r="N21" s="125"/>
      <c r="O21" s="125"/>
      <c r="P21" s="125"/>
      <c r="Q21" s="125"/>
      <c r="R21" s="125">
        <v>8.5</v>
      </c>
      <c r="S21" s="125"/>
      <c r="T21" s="125"/>
      <c r="U21" s="125"/>
      <c r="V21" s="126"/>
      <c r="W21" s="126"/>
      <c r="X21" s="127">
        <f>+W20</f>
        <v>37</v>
      </c>
      <c r="Y21" s="128" t="s">
        <v>91</v>
      </c>
      <c r="Z21" s="128">
        <f>Z20*2</f>
        <v>60000</v>
      </c>
      <c r="AA21" s="129" t="s">
        <v>93</v>
      </c>
      <c r="AB21" s="128">
        <f t="shared" si="19"/>
        <v>2220000</v>
      </c>
      <c r="AC21" s="130">
        <f>COUNTIFS(F20:G20,"&gt;=2")+COUNTIFS(M20:N20,"&gt;=2")+COUNTIFS(T20:U20,"&gt;=2")+COUNTIFS(F21,"&gt;=2")+COUNTIFS(K21:L21,"&gt;=2")+COUNTIFS(N21,"&gt;=2")+COUNTIFS(R21:S21,"&gt;=2")</f>
        <v>4</v>
      </c>
      <c r="AD21" s="128">
        <f>AD20</f>
        <v>37000</v>
      </c>
      <c r="AE21" s="128">
        <f t="shared" si="20"/>
        <v>148000</v>
      </c>
      <c r="AF21" s="128"/>
      <c r="AG21" s="128">
        <f t="shared" si="21"/>
        <v>2368000</v>
      </c>
      <c r="AH21" s="128">
        <f>VLOOKUP(C20,Tarif!G:H,2,FALSE)*AG21</f>
        <v>118400</v>
      </c>
      <c r="AI21" s="131">
        <f t="shared" si="22"/>
        <v>2249600</v>
      </c>
      <c r="AJ21" s="132"/>
      <c r="AK21" s="60"/>
      <c r="AL21" s="133"/>
      <c r="AM21" s="90"/>
      <c r="AN21" s="91"/>
      <c r="AO21" s="137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</row>
    <row r="22" ht="15.75" customHeight="1">
      <c r="A22" s="67"/>
      <c r="B22" s="73"/>
      <c r="C22" s="73"/>
      <c r="E22" s="68"/>
      <c r="F22" s="135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8"/>
      <c r="W22" s="138"/>
      <c r="X22" s="139">
        <f>SUM(X20:X21)</f>
        <v>37</v>
      </c>
      <c r="Y22" s="140"/>
      <c r="Z22" s="141"/>
      <c r="AA22" s="140"/>
      <c r="AB22" s="142">
        <f t="shared" ref="AB22:AC22" si="23">SUM(AB20:AB21)</f>
        <v>2220000</v>
      </c>
      <c r="AC22" s="143">
        <f t="shared" si="23"/>
        <v>4</v>
      </c>
      <c r="AD22" s="140"/>
      <c r="AE22" s="142">
        <f>SUM(AE20:AE21)</f>
        <v>148000</v>
      </c>
      <c r="AF22" s="142" t="s">
        <v>95</v>
      </c>
      <c r="AG22" s="142">
        <f t="shared" ref="AG22:AI22" si="24">SUM(AG20:AG21)</f>
        <v>2368000</v>
      </c>
      <c r="AH22" s="142">
        <f t="shared" si="24"/>
        <v>118400</v>
      </c>
      <c r="AI22" s="144">
        <f t="shared" si="24"/>
        <v>2249600</v>
      </c>
      <c r="AJ22" s="145" t="s">
        <v>123</v>
      </c>
      <c r="AK22" s="77"/>
      <c r="AL22" s="146" t="str">
        <f>VLOOKUP(D20,P3K24!A:F,6,FALSE)</f>
        <v>PPPK 2024</v>
      </c>
      <c r="AM22" s="90" t="str">
        <f>VLOOKUP(D20,P3K24!A:F,5,FALSE)</f>
        <v>1220010098468</v>
      </c>
      <c r="AN22" s="90">
        <f>AJ22-AM22</f>
        <v>0</v>
      </c>
      <c r="AO22" s="137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</row>
    <row r="23" ht="12.75" customHeight="1">
      <c r="A23" s="162"/>
      <c r="B23" s="163"/>
      <c r="C23" s="164"/>
      <c r="D23" s="165"/>
      <c r="E23" s="166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  <c r="Q23" s="164"/>
      <c r="R23" s="164"/>
      <c r="S23" s="164"/>
      <c r="T23" s="164"/>
      <c r="U23" s="164"/>
      <c r="V23" s="164"/>
      <c r="W23" s="164"/>
      <c r="X23" s="164"/>
      <c r="Y23" s="164"/>
      <c r="Z23" s="164"/>
      <c r="AA23" s="164"/>
      <c r="AB23" s="164"/>
      <c r="AC23" s="164"/>
      <c r="AD23" s="164"/>
      <c r="AE23" s="164"/>
      <c r="AF23" s="164"/>
      <c r="AG23" s="164"/>
      <c r="AH23" s="164"/>
      <c r="AI23" s="164"/>
      <c r="AJ23" s="167"/>
      <c r="AK23" s="167"/>
      <c r="AL23" s="168"/>
      <c r="AM23" s="7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</row>
    <row r="24" ht="12.75" customHeight="1">
      <c r="A24" s="169" t="s">
        <v>126</v>
      </c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0"/>
      <c r="O24" s="170"/>
      <c r="P24" s="170"/>
      <c r="Q24" s="170"/>
      <c r="R24" s="170"/>
      <c r="S24" s="170"/>
      <c r="T24" s="170"/>
      <c r="U24" s="170"/>
      <c r="V24" s="170"/>
      <c r="W24" s="170"/>
      <c r="X24" s="170"/>
      <c r="Y24" s="170"/>
      <c r="Z24" s="170"/>
      <c r="AA24" s="170"/>
      <c r="AB24" s="170"/>
      <c r="AC24" s="170"/>
      <c r="AD24" s="170"/>
      <c r="AE24" s="170"/>
      <c r="AF24" s="171"/>
      <c r="AG24" s="172" t="str">
        <f t="shared" ref="AG24:AI24" si="25">SUMIFS(AG:AG,$AF:$AF,#REF!,AG:AG,"&gt;0")</f>
        <v>#REF!</v>
      </c>
      <c r="AH24" s="172" t="str">
        <f t="shared" si="25"/>
        <v>#REF!</v>
      </c>
      <c r="AI24" s="172" t="str">
        <f t="shared" si="25"/>
        <v>#REF!</v>
      </c>
      <c r="AJ24" s="173"/>
      <c r="AK24" s="35"/>
      <c r="AL24" s="39"/>
      <c r="AM24" s="7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</row>
    <row r="25" ht="12.75" customHeight="1">
      <c r="A25" s="15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174"/>
      <c r="AG25" s="68"/>
      <c r="AH25" s="68"/>
      <c r="AI25" s="68"/>
      <c r="AJ25" s="75"/>
      <c r="AK25" s="76"/>
      <c r="AL25" s="39"/>
      <c r="AM25" s="7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</row>
    <row r="26" ht="12.75" customHeight="1">
      <c r="A26" s="91"/>
      <c r="B26" s="175"/>
      <c r="C26" s="39"/>
      <c r="D26" s="176"/>
      <c r="E26" s="38"/>
      <c r="F26" s="39"/>
      <c r="G26" s="39"/>
      <c r="H26" s="39"/>
      <c r="I26" s="39"/>
      <c r="J26" s="39"/>
      <c r="K26" s="39"/>
      <c r="L26" s="39"/>
      <c r="M26" s="39"/>
      <c r="N26" s="39"/>
      <c r="O26" s="177"/>
      <c r="P26" s="177"/>
      <c r="Q26" s="177"/>
      <c r="R26" s="178"/>
      <c r="S26" s="178"/>
      <c r="T26" s="178"/>
      <c r="U26" s="178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91"/>
      <c r="AM26" s="7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</row>
    <row r="27" ht="12.75" customHeight="1">
      <c r="A27" s="91"/>
      <c r="B27" s="175"/>
      <c r="C27" s="39"/>
      <c r="D27" s="179"/>
      <c r="E27" s="90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80" t="s">
        <v>131</v>
      </c>
      <c r="AI27" s="181"/>
      <c r="AJ27" s="39"/>
      <c r="AK27" s="122"/>
      <c r="AL27" s="91"/>
      <c r="AM27" s="7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</row>
    <row r="28" ht="12.75" customHeight="1">
      <c r="A28" s="91"/>
      <c r="B28" s="183"/>
      <c r="C28" s="39"/>
      <c r="D28" s="179"/>
      <c r="E28" s="90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84" t="s">
        <v>134</v>
      </c>
      <c r="AI28" s="2"/>
      <c r="AJ28" s="4"/>
      <c r="AK28" s="122"/>
      <c r="AL28" s="91"/>
      <c r="AM28" s="7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</row>
    <row r="29" ht="12.75" customHeight="1">
      <c r="A29" s="91"/>
      <c r="B29" s="183"/>
      <c r="C29" s="39"/>
      <c r="D29" s="179"/>
      <c r="E29" s="90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80"/>
      <c r="AI29" s="180"/>
      <c r="AJ29" s="180"/>
      <c r="AK29" s="122"/>
      <c r="AL29" s="91"/>
      <c r="AM29" s="7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</row>
    <row r="30" ht="12.75" customHeight="1">
      <c r="A30" s="91"/>
      <c r="B30" s="183"/>
      <c r="C30" s="39"/>
      <c r="D30" s="179"/>
      <c r="E30" s="90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80"/>
      <c r="AI30" s="180"/>
      <c r="AJ30" s="180"/>
      <c r="AK30" s="122"/>
      <c r="AL30" s="91"/>
      <c r="AM30" s="7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</row>
    <row r="31" ht="12.75" customHeight="1">
      <c r="A31" s="91"/>
      <c r="B31" s="183"/>
      <c r="C31" s="39"/>
      <c r="D31" s="179"/>
      <c r="E31" s="90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80"/>
      <c r="AI31" s="180"/>
      <c r="AJ31" s="180"/>
      <c r="AK31" s="122"/>
      <c r="AL31" s="91"/>
      <c r="AM31" s="7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</row>
    <row r="32" ht="12.75" customHeight="1">
      <c r="A32" s="91"/>
      <c r="B32" s="183"/>
      <c r="C32" s="39"/>
      <c r="D32" s="179"/>
      <c r="E32" s="90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85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81"/>
      <c r="AI32" s="181"/>
      <c r="AJ32" s="39"/>
      <c r="AK32" s="122"/>
      <c r="AL32" s="91"/>
      <c r="AM32" s="7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</row>
    <row r="33" ht="12.75" customHeight="1">
      <c r="A33" s="91"/>
      <c r="B33" s="183"/>
      <c r="C33" s="39"/>
      <c r="D33" s="179"/>
      <c r="E33" s="90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85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81"/>
      <c r="AI33" s="181"/>
      <c r="AJ33" s="39"/>
      <c r="AK33" s="122"/>
      <c r="AL33" s="91"/>
      <c r="AM33" s="7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</row>
    <row r="34" ht="12.75" customHeight="1">
      <c r="A34" s="91"/>
      <c r="B34" s="183"/>
      <c r="C34" s="39"/>
      <c r="D34" s="179"/>
      <c r="E34" s="90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85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81"/>
      <c r="AI34" s="181"/>
      <c r="AJ34" s="39"/>
      <c r="AK34" s="122"/>
      <c r="AL34" s="91"/>
      <c r="AM34" s="7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</row>
    <row r="35" ht="12.75" customHeight="1">
      <c r="A35" s="91"/>
      <c r="B35" s="183"/>
      <c r="C35" s="39"/>
      <c r="D35" s="179"/>
      <c r="E35" s="90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85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84" t="s">
        <v>135</v>
      </c>
      <c r="AI35" s="2"/>
      <c r="AJ35" s="4"/>
      <c r="AK35" s="122"/>
      <c r="AL35" s="91"/>
      <c r="AM35" s="7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</row>
    <row r="36" ht="12.75" customHeight="1">
      <c r="A36" s="91"/>
      <c r="B36" s="183"/>
      <c r="C36" s="39"/>
      <c r="D36" s="179"/>
      <c r="E36" s="90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85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84" t="s">
        <v>136</v>
      </c>
      <c r="AI36" s="2"/>
      <c r="AJ36" s="4"/>
      <c r="AK36" s="122"/>
      <c r="AL36" s="91"/>
      <c r="AM36" s="7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</row>
    <row r="37" ht="12.75" customHeight="1">
      <c r="A37" s="91"/>
      <c r="B37" s="183"/>
      <c r="C37" s="39"/>
      <c r="D37" s="179"/>
      <c r="E37" s="90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85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37"/>
      <c r="AK37" s="122"/>
      <c r="AL37" s="91"/>
      <c r="AM37" s="7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</row>
    <row r="38" ht="12.75" customHeight="1">
      <c r="A38" s="7"/>
      <c r="B38" s="183"/>
      <c r="C38" s="39"/>
      <c r="D38" s="179"/>
      <c r="E38" s="90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7"/>
      <c r="R38" s="178"/>
      <c r="S38" s="178"/>
      <c r="T38" s="178"/>
      <c r="U38" s="185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37"/>
      <c r="AK38" s="122"/>
      <c r="AL38" s="91"/>
      <c r="AM38" s="7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</row>
    <row r="39" ht="12.75" customHeight="1">
      <c r="A39" s="7"/>
      <c r="B39" s="186"/>
      <c r="C39" s="39"/>
      <c r="D39" s="179"/>
      <c r="E39" s="90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87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85"/>
      <c r="AK39" s="122"/>
      <c r="AL39" s="91"/>
      <c r="AM39" s="7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</row>
    <row r="40" ht="12.75" customHeight="1">
      <c r="A40" s="7"/>
      <c r="B40" s="183"/>
      <c r="C40" s="39"/>
      <c r="D40" s="179"/>
      <c r="E40" s="90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85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37"/>
      <c r="AK40" s="122"/>
      <c r="AL40" s="91"/>
      <c r="AM40" s="7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</row>
    <row r="41" ht="12.75" customHeight="1">
      <c r="A41" s="7"/>
      <c r="B41" s="188"/>
      <c r="C41" s="189"/>
      <c r="D41" s="190"/>
      <c r="E41" s="191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2"/>
      <c r="Q41" s="192"/>
      <c r="R41" s="192"/>
      <c r="S41" s="192"/>
      <c r="T41" s="192"/>
      <c r="U41" s="192"/>
      <c r="V41" s="189"/>
      <c r="W41" s="189"/>
      <c r="X41" s="193"/>
      <c r="Y41" s="6"/>
      <c r="Z41" s="6"/>
      <c r="AA41" s="6"/>
      <c r="AB41" s="6"/>
      <c r="AC41" s="191"/>
      <c r="AD41" s="6"/>
      <c r="AE41" s="6"/>
      <c r="AF41" s="6"/>
      <c r="AG41" s="6"/>
      <c r="AH41" s="6"/>
      <c r="AI41" s="6"/>
      <c r="AJ41" s="190"/>
      <c r="AK41" s="91"/>
      <c r="AL41" s="91"/>
      <c r="AM41" s="7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</row>
    <row r="42" ht="12.75" customHeight="1">
      <c r="A42" s="7"/>
      <c r="B42" s="188"/>
      <c r="C42" s="189"/>
      <c r="D42" s="190"/>
      <c r="E42" s="191"/>
      <c r="F42" s="192"/>
      <c r="G42" s="192"/>
      <c r="H42" s="192"/>
      <c r="I42" s="192"/>
      <c r="J42" s="192"/>
      <c r="K42" s="192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89"/>
      <c r="W42" s="189"/>
      <c r="X42" s="193"/>
      <c r="Y42" s="6"/>
      <c r="Z42" s="6"/>
      <c r="AA42" s="6"/>
      <c r="AB42" s="6"/>
      <c r="AC42" s="191"/>
      <c r="AD42" s="6"/>
      <c r="AE42" s="6"/>
      <c r="AF42" s="6"/>
      <c r="AG42" s="6"/>
      <c r="AH42" s="6"/>
      <c r="AI42" s="6"/>
      <c r="AJ42" s="190"/>
      <c r="AK42" s="91"/>
      <c r="AL42" s="91"/>
      <c r="AM42" s="7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</row>
    <row r="43" ht="12.75" customHeight="1">
      <c r="A43" s="7"/>
      <c r="B43" s="188"/>
      <c r="C43" s="189"/>
      <c r="D43" s="190"/>
      <c r="E43" s="191"/>
      <c r="F43" s="192"/>
      <c r="G43" s="192"/>
      <c r="H43" s="192"/>
      <c r="I43" s="192"/>
      <c r="J43" s="192"/>
      <c r="K43" s="192"/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89"/>
      <c r="W43" s="189"/>
      <c r="X43" s="193"/>
      <c r="Y43" s="6"/>
      <c r="Z43" s="6"/>
      <c r="AA43" s="6"/>
      <c r="AB43" s="6"/>
      <c r="AC43" s="191"/>
      <c r="AD43" s="6"/>
      <c r="AE43" s="6"/>
      <c r="AF43" s="6"/>
      <c r="AG43" s="6"/>
      <c r="AH43" s="6"/>
      <c r="AI43" s="6"/>
      <c r="AJ43" s="190"/>
      <c r="AK43" s="91"/>
      <c r="AL43" s="91"/>
      <c r="AM43" s="7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</row>
    <row r="44" ht="12.75" customHeight="1">
      <c r="A44" s="7"/>
      <c r="B44" s="188"/>
      <c r="C44" s="189"/>
      <c r="D44" s="190"/>
      <c r="E44" s="191"/>
      <c r="F44" s="192"/>
      <c r="G44" s="192"/>
      <c r="H44" s="192"/>
      <c r="I44" s="192"/>
      <c r="J44" s="192"/>
      <c r="K44" s="192"/>
      <c r="L44" s="192"/>
      <c r="M44" s="192"/>
      <c r="N44" s="192"/>
      <c r="O44" s="192"/>
      <c r="P44" s="192"/>
      <c r="Q44" s="192"/>
      <c r="R44" s="192"/>
      <c r="S44" s="192"/>
      <c r="T44" s="192"/>
      <c r="U44" s="192"/>
      <c r="V44" s="189"/>
      <c r="W44" s="189"/>
      <c r="X44" s="193"/>
      <c r="Y44" s="6"/>
      <c r="Z44" s="6"/>
      <c r="AA44" s="6"/>
      <c r="AB44" s="6"/>
      <c r="AC44" s="191"/>
      <c r="AD44" s="6"/>
      <c r="AE44" s="6"/>
      <c r="AF44" s="6"/>
      <c r="AG44" s="6"/>
      <c r="AH44" s="6"/>
      <c r="AI44" s="6"/>
      <c r="AJ44" s="190"/>
      <c r="AK44" s="91"/>
      <c r="AL44" s="91"/>
      <c r="AM44" s="7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</row>
    <row r="45" ht="12.75" customHeight="1">
      <c r="A45" s="7"/>
      <c r="B45" s="188"/>
      <c r="C45" s="189"/>
      <c r="D45" s="190"/>
      <c r="E45" s="191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89"/>
      <c r="W45" s="189"/>
      <c r="X45" s="193"/>
      <c r="Y45" s="6"/>
      <c r="Z45" s="6"/>
      <c r="AA45" s="6"/>
      <c r="AB45" s="6"/>
      <c r="AC45" s="191"/>
      <c r="AD45" s="6"/>
      <c r="AE45" s="6"/>
      <c r="AF45" s="6"/>
      <c r="AG45" s="6"/>
      <c r="AH45" s="6"/>
      <c r="AI45" s="6"/>
      <c r="AJ45" s="190"/>
      <c r="AK45" s="91"/>
      <c r="AL45" s="91"/>
      <c r="AM45" s="7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</row>
    <row r="46" ht="12.75" customHeight="1">
      <c r="A46" s="7"/>
      <c r="B46" s="188"/>
      <c r="C46" s="189"/>
      <c r="D46" s="190"/>
      <c r="E46" s="191"/>
      <c r="F46" s="192"/>
      <c r="G46" s="192"/>
      <c r="H46" s="192"/>
      <c r="I46" s="192"/>
      <c r="J46" s="192"/>
      <c r="K46" s="192"/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89"/>
      <c r="W46" s="189"/>
      <c r="X46" s="193"/>
      <c r="Y46" s="6"/>
      <c r="Z46" s="6"/>
      <c r="AA46" s="6"/>
      <c r="AB46" s="6"/>
      <c r="AC46" s="191"/>
      <c r="AD46" s="6"/>
      <c r="AE46" s="6"/>
      <c r="AF46" s="6"/>
      <c r="AG46" s="6"/>
      <c r="AH46" s="6"/>
      <c r="AI46" s="6"/>
      <c r="AJ46" s="190"/>
      <c r="AK46" s="91"/>
      <c r="AL46" s="91"/>
      <c r="AM46" s="7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</row>
    <row r="47" ht="12.75" customHeight="1">
      <c r="A47" s="7"/>
      <c r="B47" s="188"/>
      <c r="C47" s="189"/>
      <c r="D47" s="190"/>
      <c r="E47" s="191"/>
      <c r="F47" s="192"/>
      <c r="G47" s="192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89"/>
      <c r="W47" s="189"/>
      <c r="X47" s="193"/>
      <c r="Y47" s="6"/>
      <c r="Z47" s="6"/>
      <c r="AA47" s="6"/>
      <c r="AB47" s="6"/>
      <c r="AC47" s="191"/>
      <c r="AD47" s="6"/>
      <c r="AE47" s="6"/>
      <c r="AF47" s="6"/>
      <c r="AG47" s="6"/>
      <c r="AH47" s="6"/>
      <c r="AI47" s="6"/>
      <c r="AJ47" s="190"/>
      <c r="AK47" s="91"/>
      <c r="AL47" s="91"/>
      <c r="AM47" s="7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</row>
    <row r="48" ht="12.75" customHeight="1">
      <c r="A48" s="7"/>
      <c r="B48" s="188"/>
      <c r="C48" s="189"/>
      <c r="D48" s="190"/>
      <c r="E48" s="191"/>
      <c r="F48" s="192"/>
      <c r="G48" s="192"/>
      <c r="H48" s="192"/>
      <c r="I48" s="192"/>
      <c r="J48" s="192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89"/>
      <c r="W48" s="189"/>
      <c r="X48" s="193"/>
      <c r="Y48" s="6"/>
      <c r="Z48" s="6"/>
      <c r="AA48" s="6"/>
      <c r="AB48" s="6"/>
      <c r="AC48" s="191"/>
      <c r="AD48" s="6"/>
      <c r="AE48" s="6"/>
      <c r="AF48" s="6"/>
      <c r="AG48" s="6"/>
      <c r="AH48" s="6"/>
      <c r="AI48" s="6"/>
      <c r="AJ48" s="190"/>
      <c r="AK48" s="91"/>
      <c r="AL48" s="91"/>
      <c r="AM48" s="7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</row>
    <row r="49" ht="12.75" customHeight="1">
      <c r="A49" s="7"/>
      <c r="B49" s="188"/>
      <c r="C49" s="189"/>
      <c r="D49" s="190"/>
      <c r="E49" s="191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89"/>
      <c r="W49" s="189"/>
      <c r="X49" s="193"/>
      <c r="Y49" s="6"/>
      <c r="Z49" s="6"/>
      <c r="AA49" s="6"/>
      <c r="AB49" s="6"/>
      <c r="AC49" s="191"/>
      <c r="AD49" s="6"/>
      <c r="AE49" s="6"/>
      <c r="AF49" s="6"/>
      <c r="AG49" s="6"/>
      <c r="AH49" s="6"/>
      <c r="AI49" s="6"/>
      <c r="AJ49" s="190"/>
      <c r="AK49" s="91"/>
      <c r="AL49" s="91"/>
      <c r="AM49" s="7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</row>
    <row r="50" ht="12.75" customHeight="1">
      <c r="A50" s="7"/>
      <c r="B50" s="188"/>
      <c r="C50" s="189"/>
      <c r="D50" s="190"/>
      <c r="E50" s="191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89"/>
      <c r="W50" s="189"/>
      <c r="X50" s="193"/>
      <c r="Y50" s="6"/>
      <c r="Z50" s="6"/>
      <c r="AA50" s="6"/>
      <c r="AB50" s="6"/>
      <c r="AC50" s="191"/>
      <c r="AD50" s="6"/>
      <c r="AE50" s="6"/>
      <c r="AF50" s="6"/>
      <c r="AG50" s="6"/>
      <c r="AH50" s="6"/>
      <c r="AI50" s="6"/>
      <c r="AJ50" s="190"/>
      <c r="AK50" s="91"/>
      <c r="AL50" s="91"/>
      <c r="AM50" s="7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</row>
    <row r="51" ht="12.75" customHeight="1">
      <c r="A51" s="7"/>
      <c r="B51" s="188"/>
      <c r="C51" s="189"/>
      <c r="D51" s="190"/>
      <c r="E51" s="191"/>
      <c r="F51" s="192"/>
      <c r="G51" s="192"/>
      <c r="H51" s="192"/>
      <c r="I51" s="192"/>
      <c r="J51" s="192"/>
      <c r="K51" s="192"/>
      <c r="L51" s="192"/>
      <c r="M51" s="192"/>
      <c r="N51" s="192"/>
      <c r="O51" s="192"/>
      <c r="P51" s="192"/>
      <c r="Q51" s="192"/>
      <c r="R51" s="192"/>
      <c r="S51" s="192"/>
      <c r="T51" s="192"/>
      <c r="U51" s="192"/>
      <c r="V51" s="189"/>
      <c r="W51" s="189"/>
      <c r="X51" s="193"/>
      <c r="Y51" s="6"/>
      <c r="Z51" s="6"/>
      <c r="AA51" s="6"/>
      <c r="AB51" s="6"/>
      <c r="AC51" s="191"/>
      <c r="AD51" s="6"/>
      <c r="AE51" s="6"/>
      <c r="AF51" s="6"/>
      <c r="AG51" s="6"/>
      <c r="AH51" s="6"/>
      <c r="AI51" s="6"/>
      <c r="AJ51" s="190"/>
      <c r="AK51" s="91"/>
      <c r="AL51" s="91"/>
      <c r="AM51" s="7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</row>
    <row r="52" ht="12.75" customHeight="1">
      <c r="A52" s="7"/>
      <c r="B52" s="188"/>
      <c r="C52" s="189"/>
      <c r="D52" s="190"/>
      <c r="E52" s="191"/>
      <c r="F52" s="192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89"/>
      <c r="W52" s="189"/>
      <c r="X52" s="193"/>
      <c r="Y52" s="6"/>
      <c r="Z52" s="6"/>
      <c r="AA52" s="6"/>
      <c r="AB52" s="6"/>
      <c r="AC52" s="191"/>
      <c r="AD52" s="6"/>
      <c r="AE52" s="6"/>
      <c r="AF52" s="6"/>
      <c r="AG52" s="6"/>
      <c r="AH52" s="6"/>
      <c r="AI52" s="6"/>
      <c r="AJ52" s="190"/>
      <c r="AK52" s="91"/>
      <c r="AL52" s="91"/>
      <c r="AM52" s="7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</row>
    <row r="53" ht="12.75" customHeight="1">
      <c r="A53" s="7"/>
      <c r="B53" s="188"/>
      <c r="C53" s="189"/>
      <c r="D53" s="190"/>
      <c r="E53" s="191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89"/>
      <c r="W53" s="189"/>
      <c r="X53" s="193"/>
      <c r="Y53" s="6"/>
      <c r="Z53" s="6"/>
      <c r="AA53" s="6"/>
      <c r="AB53" s="6"/>
      <c r="AC53" s="191"/>
      <c r="AD53" s="6"/>
      <c r="AE53" s="6"/>
      <c r="AF53" s="6"/>
      <c r="AG53" s="6"/>
      <c r="AH53" s="6"/>
      <c r="AI53" s="6"/>
      <c r="AJ53" s="190"/>
      <c r="AK53" s="91"/>
      <c r="AL53" s="91"/>
      <c r="AM53" s="7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</row>
    <row r="54" ht="12.75" customHeight="1">
      <c r="A54" s="7"/>
      <c r="B54" s="188"/>
      <c r="C54" s="189"/>
      <c r="D54" s="190"/>
      <c r="E54" s="191"/>
      <c r="F54" s="192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89"/>
      <c r="W54" s="189"/>
      <c r="X54" s="193"/>
      <c r="Y54" s="6"/>
      <c r="Z54" s="6"/>
      <c r="AA54" s="6"/>
      <c r="AB54" s="6"/>
      <c r="AC54" s="191"/>
      <c r="AD54" s="6"/>
      <c r="AE54" s="6"/>
      <c r="AF54" s="6"/>
      <c r="AG54" s="6"/>
      <c r="AH54" s="6"/>
      <c r="AI54" s="6"/>
      <c r="AJ54" s="190"/>
      <c r="AK54" s="91"/>
      <c r="AL54" s="91"/>
      <c r="AM54" s="7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</row>
    <row r="55" ht="12.75" customHeight="1">
      <c r="A55" s="7"/>
      <c r="B55" s="188"/>
      <c r="C55" s="189"/>
      <c r="D55" s="190"/>
      <c r="E55" s="191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89"/>
      <c r="W55" s="189"/>
      <c r="X55" s="193"/>
      <c r="Y55" s="6"/>
      <c r="Z55" s="6"/>
      <c r="AA55" s="6"/>
      <c r="AB55" s="6"/>
      <c r="AC55" s="191"/>
      <c r="AD55" s="6"/>
      <c r="AE55" s="6"/>
      <c r="AF55" s="6"/>
      <c r="AG55" s="6"/>
      <c r="AH55" s="6"/>
      <c r="AI55" s="6"/>
      <c r="AJ55" s="190"/>
      <c r="AK55" s="91"/>
      <c r="AL55" s="91"/>
      <c r="AM55" s="7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</row>
    <row r="56" ht="12.75" customHeight="1">
      <c r="A56" s="7"/>
      <c r="B56" s="188"/>
      <c r="C56" s="189"/>
      <c r="D56" s="190"/>
      <c r="E56" s="191"/>
      <c r="F56" s="192"/>
      <c r="G56" s="192"/>
      <c r="H56" s="192"/>
      <c r="I56" s="192"/>
      <c r="J56" s="192"/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2"/>
      <c r="V56" s="189"/>
      <c r="W56" s="189"/>
      <c r="X56" s="193"/>
      <c r="Y56" s="6"/>
      <c r="Z56" s="6"/>
      <c r="AA56" s="6"/>
      <c r="AB56" s="6"/>
      <c r="AC56" s="191"/>
      <c r="AD56" s="6"/>
      <c r="AE56" s="6"/>
      <c r="AF56" s="6"/>
      <c r="AG56" s="6"/>
      <c r="AH56" s="6"/>
      <c r="AI56" s="6"/>
      <c r="AJ56" s="190"/>
      <c r="AK56" s="91"/>
      <c r="AL56" s="91"/>
      <c r="AM56" s="7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</row>
    <row r="57" ht="12.75" customHeight="1">
      <c r="A57" s="7"/>
      <c r="B57" s="188"/>
      <c r="C57" s="189"/>
      <c r="D57" s="190"/>
      <c r="E57" s="191"/>
      <c r="F57" s="192"/>
      <c r="G57" s="192"/>
      <c r="H57" s="192"/>
      <c r="I57" s="192"/>
      <c r="J57" s="192"/>
      <c r="K57" s="192"/>
      <c r="L57" s="192"/>
      <c r="M57" s="192"/>
      <c r="N57" s="192"/>
      <c r="O57" s="192"/>
      <c r="P57" s="192"/>
      <c r="Q57" s="192"/>
      <c r="R57" s="192"/>
      <c r="S57" s="192"/>
      <c r="T57" s="192"/>
      <c r="U57" s="192"/>
      <c r="V57" s="189"/>
      <c r="W57" s="189"/>
      <c r="X57" s="193"/>
      <c r="Y57" s="6"/>
      <c r="Z57" s="6"/>
      <c r="AA57" s="6"/>
      <c r="AB57" s="6"/>
      <c r="AC57" s="191"/>
      <c r="AD57" s="6"/>
      <c r="AE57" s="6"/>
      <c r="AF57" s="6"/>
      <c r="AG57" s="6"/>
      <c r="AH57" s="6"/>
      <c r="AI57" s="6"/>
      <c r="AJ57" s="190"/>
      <c r="AK57" s="91"/>
      <c r="AL57" s="91"/>
      <c r="AM57" s="7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</row>
    <row r="58" ht="12.75" customHeight="1">
      <c r="A58" s="7"/>
      <c r="B58" s="188"/>
      <c r="C58" s="189"/>
      <c r="D58" s="190"/>
      <c r="E58" s="191"/>
      <c r="F58" s="192"/>
      <c r="G58" s="192"/>
      <c r="H58" s="192"/>
      <c r="I58" s="192"/>
      <c r="J58" s="192"/>
      <c r="K58" s="192"/>
      <c r="L58" s="192"/>
      <c r="M58" s="192"/>
      <c r="N58" s="192"/>
      <c r="O58" s="192"/>
      <c r="P58" s="192"/>
      <c r="Q58" s="192"/>
      <c r="R58" s="192"/>
      <c r="S58" s="192"/>
      <c r="T58" s="192"/>
      <c r="U58" s="192"/>
      <c r="V58" s="189"/>
      <c r="W58" s="189"/>
      <c r="X58" s="193"/>
      <c r="Y58" s="6"/>
      <c r="Z58" s="6"/>
      <c r="AA58" s="6"/>
      <c r="AB58" s="6"/>
      <c r="AC58" s="191"/>
      <c r="AD58" s="6"/>
      <c r="AE58" s="6"/>
      <c r="AF58" s="6"/>
      <c r="AG58" s="6"/>
      <c r="AH58" s="6"/>
      <c r="AI58" s="6"/>
      <c r="AJ58" s="190"/>
      <c r="AK58" s="91"/>
      <c r="AL58" s="91"/>
      <c r="AM58" s="7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</row>
    <row r="59" ht="12.75" customHeight="1">
      <c r="A59" s="7"/>
      <c r="B59" s="188"/>
      <c r="C59" s="189"/>
      <c r="D59" s="190"/>
      <c r="E59" s="191"/>
      <c r="F59" s="192"/>
      <c r="G59" s="192"/>
      <c r="H59" s="192"/>
      <c r="I59" s="192"/>
      <c r="J59" s="192"/>
      <c r="K59" s="192"/>
      <c r="L59" s="192"/>
      <c r="M59" s="192"/>
      <c r="N59" s="192"/>
      <c r="O59" s="192"/>
      <c r="P59" s="192"/>
      <c r="Q59" s="192"/>
      <c r="R59" s="192"/>
      <c r="S59" s="192"/>
      <c r="T59" s="192"/>
      <c r="U59" s="192"/>
      <c r="V59" s="189"/>
      <c r="W59" s="189"/>
      <c r="X59" s="193"/>
      <c r="Y59" s="6"/>
      <c r="Z59" s="6"/>
      <c r="AA59" s="6"/>
      <c r="AB59" s="6"/>
      <c r="AC59" s="191"/>
      <c r="AD59" s="6"/>
      <c r="AE59" s="6"/>
      <c r="AF59" s="6"/>
      <c r="AG59" s="6"/>
      <c r="AH59" s="6"/>
      <c r="AI59" s="6"/>
      <c r="AJ59" s="190"/>
      <c r="AK59" s="91"/>
      <c r="AL59" s="91"/>
      <c r="AM59" s="7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</row>
    <row r="60" ht="12.75" customHeight="1">
      <c r="A60" s="7"/>
      <c r="B60" s="188"/>
      <c r="C60" s="189"/>
      <c r="D60" s="190"/>
      <c r="E60" s="191"/>
      <c r="F60" s="192"/>
      <c r="G60" s="192"/>
      <c r="H60" s="192"/>
      <c r="I60" s="192"/>
      <c r="J60" s="192"/>
      <c r="K60" s="192"/>
      <c r="L60" s="192"/>
      <c r="M60" s="192"/>
      <c r="N60" s="192"/>
      <c r="O60" s="192"/>
      <c r="P60" s="192"/>
      <c r="Q60" s="192"/>
      <c r="R60" s="192"/>
      <c r="S60" s="192"/>
      <c r="T60" s="192"/>
      <c r="U60" s="192"/>
      <c r="V60" s="189"/>
      <c r="W60" s="189"/>
      <c r="X60" s="193"/>
      <c r="Y60" s="6"/>
      <c r="Z60" s="6"/>
      <c r="AA60" s="6"/>
      <c r="AB60" s="6"/>
      <c r="AC60" s="191"/>
      <c r="AD60" s="6"/>
      <c r="AE60" s="6"/>
      <c r="AF60" s="6"/>
      <c r="AG60" s="6"/>
      <c r="AH60" s="6"/>
      <c r="AI60" s="6"/>
      <c r="AJ60" s="190"/>
      <c r="AK60" s="91"/>
      <c r="AL60" s="91"/>
      <c r="AM60" s="7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</row>
    <row r="61" ht="12.75" customHeight="1">
      <c r="A61" s="7"/>
      <c r="B61" s="188"/>
      <c r="C61" s="189"/>
      <c r="D61" s="190"/>
      <c r="E61" s="191"/>
      <c r="F61" s="192"/>
      <c r="G61" s="192"/>
      <c r="H61" s="192"/>
      <c r="I61" s="192"/>
      <c r="J61" s="192"/>
      <c r="K61" s="192"/>
      <c r="L61" s="192"/>
      <c r="M61" s="192"/>
      <c r="N61" s="192"/>
      <c r="O61" s="192"/>
      <c r="P61" s="192"/>
      <c r="Q61" s="192"/>
      <c r="R61" s="192"/>
      <c r="S61" s="192"/>
      <c r="T61" s="192"/>
      <c r="U61" s="192"/>
      <c r="V61" s="189"/>
      <c r="W61" s="189"/>
      <c r="X61" s="193"/>
      <c r="Y61" s="6"/>
      <c r="Z61" s="6"/>
      <c r="AA61" s="6"/>
      <c r="AB61" s="6"/>
      <c r="AC61" s="191"/>
      <c r="AD61" s="6"/>
      <c r="AE61" s="6"/>
      <c r="AF61" s="6"/>
      <c r="AG61" s="6"/>
      <c r="AH61" s="6"/>
      <c r="AI61" s="6"/>
      <c r="AJ61" s="190"/>
      <c r="AK61" s="91"/>
      <c r="AL61" s="91"/>
      <c r="AM61" s="7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</row>
    <row r="62" ht="12.75" customHeight="1">
      <c r="A62" s="7"/>
      <c r="B62" s="188"/>
      <c r="C62" s="189"/>
      <c r="D62" s="190"/>
      <c r="E62" s="191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  <c r="S62" s="192"/>
      <c r="T62" s="192"/>
      <c r="U62" s="192"/>
      <c r="V62" s="189"/>
      <c r="W62" s="189"/>
      <c r="X62" s="193"/>
      <c r="Y62" s="6"/>
      <c r="Z62" s="6"/>
      <c r="AA62" s="6"/>
      <c r="AB62" s="6"/>
      <c r="AC62" s="191"/>
      <c r="AD62" s="6"/>
      <c r="AE62" s="6"/>
      <c r="AF62" s="6"/>
      <c r="AG62" s="6"/>
      <c r="AH62" s="6"/>
      <c r="AI62" s="6"/>
      <c r="AJ62" s="190"/>
      <c r="AK62" s="91"/>
      <c r="AL62" s="91"/>
      <c r="AM62" s="7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</row>
    <row r="63" ht="12.75" customHeight="1">
      <c r="A63" s="7"/>
      <c r="B63" s="188"/>
      <c r="C63" s="189"/>
      <c r="D63" s="190"/>
      <c r="E63" s="191"/>
      <c r="F63" s="192"/>
      <c r="G63" s="192"/>
      <c r="H63" s="192"/>
      <c r="I63" s="192"/>
      <c r="J63" s="192"/>
      <c r="K63" s="192"/>
      <c r="L63" s="192"/>
      <c r="M63" s="192"/>
      <c r="N63" s="192"/>
      <c r="O63" s="192"/>
      <c r="P63" s="192"/>
      <c r="Q63" s="192"/>
      <c r="R63" s="192"/>
      <c r="S63" s="192"/>
      <c r="T63" s="192"/>
      <c r="U63" s="192"/>
      <c r="V63" s="189"/>
      <c r="W63" s="189"/>
      <c r="X63" s="193"/>
      <c r="Y63" s="6"/>
      <c r="Z63" s="6"/>
      <c r="AA63" s="6"/>
      <c r="AB63" s="6"/>
      <c r="AC63" s="191"/>
      <c r="AD63" s="6"/>
      <c r="AE63" s="6"/>
      <c r="AF63" s="6"/>
      <c r="AG63" s="6"/>
      <c r="AH63" s="6"/>
      <c r="AI63" s="6"/>
      <c r="AJ63" s="190"/>
      <c r="AK63" s="91"/>
      <c r="AL63" s="91"/>
      <c r="AM63" s="7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</row>
    <row r="64" ht="12.75" customHeight="1">
      <c r="A64" s="7"/>
      <c r="B64" s="188"/>
      <c r="C64" s="189"/>
      <c r="D64" s="190"/>
      <c r="E64" s="191"/>
      <c r="F64" s="192"/>
      <c r="G64" s="192"/>
      <c r="H64" s="192"/>
      <c r="I64" s="192"/>
      <c r="J64" s="192"/>
      <c r="K64" s="192"/>
      <c r="L64" s="192"/>
      <c r="M64" s="192"/>
      <c r="N64" s="192"/>
      <c r="O64" s="192"/>
      <c r="P64" s="192"/>
      <c r="Q64" s="192"/>
      <c r="R64" s="192"/>
      <c r="S64" s="192"/>
      <c r="T64" s="192"/>
      <c r="U64" s="192"/>
      <c r="V64" s="189"/>
      <c r="W64" s="189"/>
      <c r="X64" s="193"/>
      <c r="Y64" s="6"/>
      <c r="Z64" s="6"/>
      <c r="AA64" s="6"/>
      <c r="AB64" s="6"/>
      <c r="AC64" s="191"/>
      <c r="AD64" s="6"/>
      <c r="AE64" s="6"/>
      <c r="AF64" s="6"/>
      <c r="AG64" s="6"/>
      <c r="AH64" s="6"/>
      <c r="AI64" s="6"/>
      <c r="AJ64" s="190"/>
      <c r="AK64" s="91"/>
      <c r="AL64" s="91"/>
      <c r="AM64" s="7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</row>
    <row r="65" ht="12.75" customHeight="1">
      <c r="A65" s="7"/>
      <c r="B65" s="188"/>
      <c r="C65" s="189"/>
      <c r="D65" s="190"/>
      <c r="E65" s="191"/>
      <c r="F65" s="192"/>
      <c r="G65" s="192"/>
      <c r="H65" s="192"/>
      <c r="I65" s="192"/>
      <c r="J65" s="192"/>
      <c r="K65" s="192"/>
      <c r="L65" s="192"/>
      <c r="M65" s="192"/>
      <c r="N65" s="192"/>
      <c r="O65" s="192"/>
      <c r="P65" s="192"/>
      <c r="Q65" s="192"/>
      <c r="R65" s="192"/>
      <c r="S65" s="192"/>
      <c r="T65" s="192"/>
      <c r="U65" s="192"/>
      <c r="V65" s="189"/>
      <c r="W65" s="189"/>
      <c r="X65" s="193"/>
      <c r="Y65" s="6"/>
      <c r="Z65" s="6"/>
      <c r="AA65" s="6"/>
      <c r="AB65" s="6"/>
      <c r="AC65" s="191"/>
      <c r="AD65" s="6"/>
      <c r="AE65" s="6"/>
      <c r="AF65" s="6"/>
      <c r="AG65" s="6"/>
      <c r="AH65" s="6"/>
      <c r="AI65" s="6"/>
      <c r="AJ65" s="190"/>
      <c r="AK65" s="91"/>
      <c r="AL65" s="91"/>
      <c r="AM65" s="7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</row>
    <row r="66" ht="12.75" customHeight="1">
      <c r="A66" s="7"/>
      <c r="B66" s="188"/>
      <c r="C66" s="189"/>
      <c r="D66" s="190"/>
      <c r="E66" s="191"/>
      <c r="F66" s="192"/>
      <c r="G66" s="192"/>
      <c r="H66" s="192"/>
      <c r="I66" s="192"/>
      <c r="J66" s="192"/>
      <c r="K66" s="192"/>
      <c r="L66" s="192"/>
      <c r="M66" s="192"/>
      <c r="N66" s="192"/>
      <c r="O66" s="192"/>
      <c r="P66" s="192"/>
      <c r="Q66" s="192"/>
      <c r="R66" s="192"/>
      <c r="S66" s="192"/>
      <c r="T66" s="192"/>
      <c r="U66" s="192"/>
      <c r="V66" s="189"/>
      <c r="W66" s="189"/>
      <c r="X66" s="193"/>
      <c r="Y66" s="6"/>
      <c r="Z66" s="6"/>
      <c r="AA66" s="6"/>
      <c r="AB66" s="6"/>
      <c r="AC66" s="191"/>
      <c r="AD66" s="6"/>
      <c r="AE66" s="6"/>
      <c r="AF66" s="6"/>
      <c r="AG66" s="6"/>
      <c r="AH66" s="6"/>
      <c r="AI66" s="6"/>
      <c r="AJ66" s="190"/>
      <c r="AK66" s="91"/>
      <c r="AL66" s="91"/>
      <c r="AM66" s="7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</row>
    <row r="67" ht="12.75" customHeight="1">
      <c r="A67" s="7"/>
      <c r="B67" s="188"/>
      <c r="C67" s="189"/>
      <c r="D67" s="190"/>
      <c r="E67" s="191"/>
      <c r="F67" s="192"/>
      <c r="G67" s="192"/>
      <c r="H67" s="192"/>
      <c r="I67" s="192"/>
      <c r="J67" s="192"/>
      <c r="K67" s="192"/>
      <c r="L67" s="192"/>
      <c r="M67" s="192"/>
      <c r="N67" s="192"/>
      <c r="O67" s="192"/>
      <c r="P67" s="192"/>
      <c r="Q67" s="192"/>
      <c r="R67" s="192"/>
      <c r="S67" s="192"/>
      <c r="T67" s="192"/>
      <c r="U67" s="192"/>
      <c r="V67" s="189"/>
      <c r="W67" s="189"/>
      <c r="X67" s="193"/>
      <c r="Y67" s="6"/>
      <c r="Z67" s="6"/>
      <c r="AA67" s="6"/>
      <c r="AB67" s="6"/>
      <c r="AC67" s="191"/>
      <c r="AD67" s="6"/>
      <c r="AE67" s="6"/>
      <c r="AF67" s="6"/>
      <c r="AG67" s="6"/>
      <c r="AH67" s="6"/>
      <c r="AI67" s="6"/>
      <c r="AJ67" s="190"/>
      <c r="AK67" s="91"/>
      <c r="AL67" s="91"/>
      <c r="AM67" s="7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</row>
    <row r="68" ht="12.75" customHeight="1">
      <c r="A68" s="7"/>
      <c r="B68" s="188"/>
      <c r="C68" s="189"/>
      <c r="D68" s="190"/>
      <c r="E68" s="191"/>
      <c r="F68" s="192"/>
      <c r="G68" s="192"/>
      <c r="H68" s="192"/>
      <c r="I68" s="192"/>
      <c r="J68" s="192"/>
      <c r="K68" s="192"/>
      <c r="L68" s="192"/>
      <c r="M68" s="192"/>
      <c r="N68" s="192"/>
      <c r="O68" s="192"/>
      <c r="P68" s="192"/>
      <c r="Q68" s="192"/>
      <c r="R68" s="192"/>
      <c r="S68" s="192"/>
      <c r="T68" s="192"/>
      <c r="U68" s="192"/>
      <c r="V68" s="189"/>
      <c r="W68" s="189"/>
      <c r="X68" s="193"/>
      <c r="Y68" s="6"/>
      <c r="Z68" s="6"/>
      <c r="AA68" s="6"/>
      <c r="AB68" s="6"/>
      <c r="AC68" s="191"/>
      <c r="AD68" s="6"/>
      <c r="AE68" s="6"/>
      <c r="AF68" s="6"/>
      <c r="AG68" s="6"/>
      <c r="AH68" s="6"/>
      <c r="AI68" s="6"/>
      <c r="AJ68" s="190"/>
      <c r="AK68" s="91"/>
      <c r="AL68" s="91"/>
      <c r="AM68" s="7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</row>
    <row r="69" ht="12.75" customHeight="1">
      <c r="A69" s="7"/>
      <c r="B69" s="188"/>
      <c r="C69" s="189"/>
      <c r="D69" s="190"/>
      <c r="E69" s="191"/>
      <c r="F69" s="192"/>
      <c r="G69" s="192"/>
      <c r="H69" s="192"/>
      <c r="I69" s="192"/>
      <c r="J69" s="192"/>
      <c r="K69" s="192"/>
      <c r="L69" s="192"/>
      <c r="M69" s="192"/>
      <c r="N69" s="192"/>
      <c r="O69" s="192"/>
      <c r="P69" s="192"/>
      <c r="Q69" s="192"/>
      <c r="R69" s="192"/>
      <c r="S69" s="192"/>
      <c r="T69" s="192"/>
      <c r="U69" s="192"/>
      <c r="V69" s="189"/>
      <c r="W69" s="189"/>
      <c r="X69" s="193"/>
      <c r="Y69" s="6"/>
      <c r="Z69" s="6"/>
      <c r="AA69" s="6"/>
      <c r="AB69" s="6"/>
      <c r="AC69" s="191"/>
      <c r="AD69" s="6"/>
      <c r="AE69" s="6"/>
      <c r="AF69" s="6"/>
      <c r="AG69" s="6"/>
      <c r="AH69" s="6"/>
      <c r="AI69" s="6"/>
      <c r="AJ69" s="190"/>
      <c r="AK69" s="91"/>
      <c r="AL69" s="91"/>
      <c r="AM69" s="7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</row>
    <row r="70" ht="12.75" customHeight="1">
      <c r="A70" s="7"/>
      <c r="B70" s="188"/>
      <c r="C70" s="189"/>
      <c r="D70" s="190"/>
      <c r="E70" s="191"/>
      <c r="F70" s="192"/>
      <c r="G70" s="192"/>
      <c r="H70" s="192"/>
      <c r="I70" s="192"/>
      <c r="J70" s="192"/>
      <c r="K70" s="192"/>
      <c r="L70" s="192"/>
      <c r="M70" s="192"/>
      <c r="N70" s="192"/>
      <c r="O70" s="192"/>
      <c r="P70" s="192"/>
      <c r="Q70" s="192"/>
      <c r="R70" s="192"/>
      <c r="S70" s="192"/>
      <c r="T70" s="192"/>
      <c r="U70" s="192"/>
      <c r="V70" s="189"/>
      <c r="W70" s="189"/>
      <c r="X70" s="193"/>
      <c r="Y70" s="6"/>
      <c r="Z70" s="6"/>
      <c r="AA70" s="6"/>
      <c r="AB70" s="6"/>
      <c r="AC70" s="191"/>
      <c r="AD70" s="6"/>
      <c r="AE70" s="6"/>
      <c r="AF70" s="6"/>
      <c r="AG70" s="6"/>
      <c r="AH70" s="6"/>
      <c r="AI70" s="6"/>
      <c r="AJ70" s="190"/>
      <c r="AK70" s="91"/>
      <c r="AL70" s="91"/>
      <c r="AM70" s="7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</row>
    <row r="71" ht="12.75" customHeight="1">
      <c r="A71" s="7"/>
      <c r="B71" s="188"/>
      <c r="C71" s="189"/>
      <c r="D71" s="190"/>
      <c r="E71" s="191"/>
      <c r="F71" s="192"/>
      <c r="G71" s="192"/>
      <c r="H71" s="192"/>
      <c r="I71" s="192"/>
      <c r="J71" s="192"/>
      <c r="K71" s="192"/>
      <c r="L71" s="192"/>
      <c r="M71" s="192"/>
      <c r="N71" s="192"/>
      <c r="O71" s="192"/>
      <c r="P71" s="192"/>
      <c r="Q71" s="192"/>
      <c r="R71" s="192"/>
      <c r="S71" s="192"/>
      <c r="T71" s="192"/>
      <c r="U71" s="192"/>
      <c r="V71" s="189"/>
      <c r="W71" s="189"/>
      <c r="X71" s="193"/>
      <c r="Y71" s="6"/>
      <c r="Z71" s="6"/>
      <c r="AA71" s="6"/>
      <c r="AB71" s="6"/>
      <c r="AC71" s="191"/>
      <c r="AD71" s="6"/>
      <c r="AE71" s="6"/>
      <c r="AF71" s="6"/>
      <c r="AG71" s="6"/>
      <c r="AH71" s="6"/>
      <c r="AI71" s="6"/>
      <c r="AJ71" s="190"/>
      <c r="AK71" s="91"/>
      <c r="AL71" s="91"/>
      <c r="AM71" s="7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</row>
    <row r="72" ht="12.75" customHeight="1">
      <c r="A72" s="7"/>
      <c r="B72" s="188"/>
      <c r="C72" s="189"/>
      <c r="D72" s="190"/>
      <c r="E72" s="191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89"/>
      <c r="W72" s="189"/>
      <c r="X72" s="193"/>
      <c r="Y72" s="6"/>
      <c r="Z72" s="6"/>
      <c r="AA72" s="6"/>
      <c r="AB72" s="6"/>
      <c r="AC72" s="191"/>
      <c r="AD72" s="6"/>
      <c r="AE72" s="6"/>
      <c r="AF72" s="6"/>
      <c r="AG72" s="6"/>
      <c r="AH72" s="6"/>
      <c r="AI72" s="6"/>
      <c r="AJ72" s="190"/>
      <c r="AK72" s="91"/>
      <c r="AL72" s="91"/>
      <c r="AM72" s="7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</row>
    <row r="73" ht="12.75" customHeight="1">
      <c r="A73" s="7"/>
      <c r="B73" s="188"/>
      <c r="C73" s="189"/>
      <c r="D73" s="190"/>
      <c r="E73" s="191"/>
      <c r="F73" s="192"/>
      <c r="G73" s="192"/>
      <c r="H73" s="192"/>
      <c r="I73" s="192"/>
      <c r="J73" s="192"/>
      <c r="K73" s="192"/>
      <c r="L73" s="192"/>
      <c r="M73" s="192"/>
      <c r="N73" s="192"/>
      <c r="O73" s="192"/>
      <c r="P73" s="192"/>
      <c r="Q73" s="192"/>
      <c r="R73" s="192"/>
      <c r="S73" s="192"/>
      <c r="T73" s="192"/>
      <c r="U73" s="192"/>
      <c r="V73" s="189"/>
      <c r="W73" s="189"/>
      <c r="X73" s="193"/>
      <c r="Y73" s="6"/>
      <c r="Z73" s="6"/>
      <c r="AA73" s="6"/>
      <c r="AB73" s="6"/>
      <c r="AC73" s="191"/>
      <c r="AD73" s="6"/>
      <c r="AE73" s="6"/>
      <c r="AF73" s="6"/>
      <c r="AG73" s="6"/>
      <c r="AH73" s="6"/>
      <c r="AI73" s="6"/>
      <c r="AJ73" s="190"/>
      <c r="AK73" s="91"/>
      <c r="AL73" s="91"/>
      <c r="AM73" s="7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</row>
    <row r="74" ht="12.75" customHeight="1">
      <c r="A74" s="7"/>
      <c r="B74" s="188"/>
      <c r="C74" s="189"/>
      <c r="D74" s="190"/>
      <c r="E74" s="191"/>
      <c r="F74" s="192"/>
      <c r="G74" s="192"/>
      <c r="H74" s="192"/>
      <c r="I74" s="192"/>
      <c r="J74" s="192"/>
      <c r="K74" s="192"/>
      <c r="L74" s="192"/>
      <c r="M74" s="192"/>
      <c r="N74" s="192"/>
      <c r="O74" s="192"/>
      <c r="P74" s="192"/>
      <c r="Q74" s="192"/>
      <c r="R74" s="192"/>
      <c r="S74" s="192"/>
      <c r="T74" s="192"/>
      <c r="U74" s="192"/>
      <c r="V74" s="189"/>
      <c r="W74" s="189"/>
      <c r="X74" s="193"/>
      <c r="Y74" s="6"/>
      <c r="Z74" s="6"/>
      <c r="AA74" s="6"/>
      <c r="AB74" s="6"/>
      <c r="AC74" s="191"/>
      <c r="AD74" s="6"/>
      <c r="AE74" s="6"/>
      <c r="AF74" s="6"/>
      <c r="AG74" s="6"/>
      <c r="AH74" s="6"/>
      <c r="AI74" s="6"/>
      <c r="AJ74" s="190"/>
      <c r="AK74" s="91"/>
      <c r="AL74" s="91"/>
      <c r="AM74" s="7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</row>
    <row r="75" ht="12.75" customHeight="1">
      <c r="A75" s="7"/>
      <c r="B75" s="188"/>
      <c r="C75" s="189"/>
      <c r="D75" s="190"/>
      <c r="E75" s="191"/>
      <c r="F75" s="192"/>
      <c r="G75" s="192"/>
      <c r="H75" s="192"/>
      <c r="I75" s="192"/>
      <c r="J75" s="192"/>
      <c r="K75" s="192"/>
      <c r="L75" s="192"/>
      <c r="M75" s="192"/>
      <c r="N75" s="192"/>
      <c r="O75" s="192"/>
      <c r="P75" s="192"/>
      <c r="Q75" s="192"/>
      <c r="R75" s="192"/>
      <c r="S75" s="192"/>
      <c r="T75" s="192"/>
      <c r="U75" s="192"/>
      <c r="V75" s="189"/>
      <c r="W75" s="189"/>
      <c r="X75" s="193"/>
      <c r="Y75" s="6"/>
      <c r="Z75" s="6"/>
      <c r="AA75" s="6"/>
      <c r="AB75" s="6"/>
      <c r="AC75" s="191"/>
      <c r="AD75" s="6"/>
      <c r="AE75" s="6"/>
      <c r="AF75" s="6"/>
      <c r="AG75" s="6"/>
      <c r="AH75" s="6"/>
      <c r="AI75" s="6"/>
      <c r="AJ75" s="190"/>
      <c r="AK75" s="91"/>
      <c r="AL75" s="91"/>
      <c r="AM75" s="7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</row>
    <row r="76" ht="12.75" customHeight="1">
      <c r="A76" s="7"/>
      <c r="B76" s="188"/>
      <c r="C76" s="189"/>
      <c r="D76" s="190"/>
      <c r="E76" s="191"/>
      <c r="F76" s="192"/>
      <c r="G76" s="192"/>
      <c r="H76" s="192"/>
      <c r="I76" s="192"/>
      <c r="J76" s="192"/>
      <c r="K76" s="192"/>
      <c r="L76" s="192"/>
      <c r="M76" s="192"/>
      <c r="N76" s="192"/>
      <c r="O76" s="192"/>
      <c r="P76" s="192"/>
      <c r="Q76" s="192"/>
      <c r="R76" s="192"/>
      <c r="S76" s="192"/>
      <c r="T76" s="192"/>
      <c r="U76" s="192"/>
      <c r="V76" s="189"/>
      <c r="W76" s="189"/>
      <c r="X76" s="193"/>
      <c r="Y76" s="6"/>
      <c r="Z76" s="6"/>
      <c r="AA76" s="6"/>
      <c r="AB76" s="6"/>
      <c r="AC76" s="191"/>
      <c r="AD76" s="6"/>
      <c r="AE76" s="6"/>
      <c r="AF76" s="6"/>
      <c r="AG76" s="6"/>
      <c r="AH76" s="6"/>
      <c r="AI76" s="6"/>
      <c r="AJ76" s="190"/>
      <c r="AK76" s="91"/>
      <c r="AL76" s="91"/>
      <c r="AM76" s="7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</row>
    <row r="77" ht="12.75" customHeight="1">
      <c r="A77" s="7"/>
      <c r="B77" s="188"/>
      <c r="C77" s="189"/>
      <c r="D77" s="190"/>
      <c r="E77" s="191"/>
      <c r="F77" s="192"/>
      <c r="G77" s="192"/>
      <c r="H77" s="192"/>
      <c r="I77" s="192"/>
      <c r="J77" s="192"/>
      <c r="K77" s="192"/>
      <c r="L77" s="192"/>
      <c r="M77" s="192"/>
      <c r="N77" s="192"/>
      <c r="O77" s="192"/>
      <c r="P77" s="192"/>
      <c r="Q77" s="192"/>
      <c r="R77" s="192"/>
      <c r="S77" s="192"/>
      <c r="T77" s="192"/>
      <c r="U77" s="192"/>
      <c r="V77" s="189"/>
      <c r="W77" s="189"/>
      <c r="X77" s="193"/>
      <c r="Y77" s="6"/>
      <c r="Z77" s="6"/>
      <c r="AA77" s="6"/>
      <c r="AB77" s="6"/>
      <c r="AC77" s="191"/>
      <c r="AD77" s="6"/>
      <c r="AE77" s="6"/>
      <c r="AF77" s="6"/>
      <c r="AG77" s="6"/>
      <c r="AH77" s="6"/>
      <c r="AI77" s="6"/>
      <c r="AJ77" s="190"/>
      <c r="AK77" s="91"/>
      <c r="AL77" s="91"/>
      <c r="AM77" s="7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</row>
    <row r="78" ht="12.75" customHeight="1">
      <c r="A78" s="7"/>
      <c r="B78" s="188"/>
      <c r="C78" s="189"/>
      <c r="D78" s="190"/>
      <c r="E78" s="191"/>
      <c r="F78" s="192"/>
      <c r="G78" s="192"/>
      <c r="H78" s="192"/>
      <c r="I78" s="192"/>
      <c r="J78" s="192"/>
      <c r="K78" s="192"/>
      <c r="L78" s="192"/>
      <c r="M78" s="192"/>
      <c r="N78" s="192"/>
      <c r="O78" s="192"/>
      <c r="P78" s="192"/>
      <c r="Q78" s="192"/>
      <c r="R78" s="192"/>
      <c r="S78" s="192"/>
      <c r="T78" s="192"/>
      <c r="U78" s="192"/>
      <c r="V78" s="189"/>
      <c r="W78" s="189"/>
      <c r="X78" s="193"/>
      <c r="Y78" s="6"/>
      <c r="Z78" s="6"/>
      <c r="AA78" s="6"/>
      <c r="AB78" s="6"/>
      <c r="AC78" s="191"/>
      <c r="AD78" s="6"/>
      <c r="AE78" s="6"/>
      <c r="AF78" s="6"/>
      <c r="AG78" s="6"/>
      <c r="AH78" s="6"/>
      <c r="AI78" s="6"/>
      <c r="AJ78" s="190"/>
      <c r="AK78" s="91"/>
      <c r="AL78" s="91"/>
      <c r="AM78" s="7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</row>
    <row r="79" ht="12.75" customHeight="1">
      <c r="A79" s="7"/>
      <c r="B79" s="188"/>
      <c r="C79" s="189"/>
      <c r="D79" s="190"/>
      <c r="E79" s="191"/>
      <c r="F79" s="192"/>
      <c r="G79" s="192"/>
      <c r="H79" s="192"/>
      <c r="I79" s="192"/>
      <c r="J79" s="192"/>
      <c r="K79" s="192"/>
      <c r="L79" s="192"/>
      <c r="M79" s="192"/>
      <c r="N79" s="192"/>
      <c r="O79" s="192"/>
      <c r="P79" s="192"/>
      <c r="Q79" s="192"/>
      <c r="R79" s="192"/>
      <c r="S79" s="192"/>
      <c r="T79" s="192"/>
      <c r="U79" s="192"/>
      <c r="V79" s="189"/>
      <c r="W79" s="189"/>
      <c r="X79" s="193"/>
      <c r="Y79" s="6"/>
      <c r="Z79" s="6"/>
      <c r="AA79" s="6"/>
      <c r="AB79" s="6"/>
      <c r="AC79" s="191"/>
      <c r="AD79" s="6"/>
      <c r="AE79" s="6"/>
      <c r="AF79" s="6"/>
      <c r="AG79" s="6"/>
      <c r="AH79" s="6"/>
      <c r="AI79" s="6"/>
      <c r="AJ79" s="190"/>
      <c r="AK79" s="91"/>
      <c r="AL79" s="91"/>
      <c r="AM79" s="7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</row>
    <row r="80" ht="12.75" customHeight="1">
      <c r="A80" s="7"/>
      <c r="B80" s="188"/>
      <c r="C80" s="189"/>
      <c r="D80" s="190"/>
      <c r="E80" s="191"/>
      <c r="F80" s="192"/>
      <c r="G80" s="192"/>
      <c r="H80" s="192"/>
      <c r="I80" s="192"/>
      <c r="J80" s="192"/>
      <c r="K80" s="192"/>
      <c r="L80" s="192"/>
      <c r="M80" s="192"/>
      <c r="N80" s="192"/>
      <c r="O80" s="192"/>
      <c r="P80" s="192"/>
      <c r="Q80" s="192"/>
      <c r="R80" s="192"/>
      <c r="S80" s="192"/>
      <c r="T80" s="192"/>
      <c r="U80" s="192"/>
      <c r="V80" s="189"/>
      <c r="W80" s="189"/>
      <c r="X80" s="193"/>
      <c r="Y80" s="6"/>
      <c r="Z80" s="6"/>
      <c r="AA80" s="6"/>
      <c r="AB80" s="6"/>
      <c r="AC80" s="191"/>
      <c r="AD80" s="6"/>
      <c r="AE80" s="6"/>
      <c r="AF80" s="6"/>
      <c r="AG80" s="6"/>
      <c r="AH80" s="6"/>
      <c r="AI80" s="6"/>
      <c r="AJ80" s="190"/>
      <c r="AK80" s="91"/>
      <c r="AL80" s="91"/>
      <c r="AM80" s="7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</row>
    <row r="81" ht="12.75" customHeight="1">
      <c r="A81" s="7"/>
      <c r="B81" s="188"/>
      <c r="C81" s="189"/>
      <c r="D81" s="190"/>
      <c r="E81" s="191"/>
      <c r="F81" s="192"/>
      <c r="G81" s="192"/>
      <c r="H81" s="192"/>
      <c r="I81" s="192"/>
      <c r="J81" s="192"/>
      <c r="K81" s="192"/>
      <c r="L81" s="192"/>
      <c r="M81" s="192"/>
      <c r="N81" s="192"/>
      <c r="O81" s="192"/>
      <c r="P81" s="192"/>
      <c r="Q81" s="192"/>
      <c r="R81" s="192"/>
      <c r="S81" s="192"/>
      <c r="T81" s="192"/>
      <c r="U81" s="192"/>
      <c r="V81" s="189"/>
      <c r="W81" s="189"/>
      <c r="X81" s="193"/>
      <c r="Y81" s="6"/>
      <c r="Z81" s="6"/>
      <c r="AA81" s="6"/>
      <c r="AB81" s="6"/>
      <c r="AC81" s="191"/>
      <c r="AD81" s="6"/>
      <c r="AE81" s="6"/>
      <c r="AF81" s="6"/>
      <c r="AG81" s="6"/>
      <c r="AH81" s="6"/>
      <c r="AI81" s="6"/>
      <c r="AJ81" s="190"/>
      <c r="AK81" s="91"/>
      <c r="AL81" s="91"/>
      <c r="AM81" s="7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</row>
    <row r="82" ht="12.75" customHeight="1">
      <c r="A82" s="7"/>
      <c r="B82" s="188"/>
      <c r="C82" s="189"/>
      <c r="D82" s="190"/>
      <c r="E82" s="191"/>
      <c r="F82" s="192"/>
      <c r="G82" s="192"/>
      <c r="H82" s="192"/>
      <c r="I82" s="192"/>
      <c r="J82" s="192"/>
      <c r="K82" s="192"/>
      <c r="L82" s="192"/>
      <c r="M82" s="192"/>
      <c r="N82" s="192"/>
      <c r="O82" s="192"/>
      <c r="P82" s="192"/>
      <c r="Q82" s="192"/>
      <c r="R82" s="192"/>
      <c r="S82" s="192"/>
      <c r="T82" s="192"/>
      <c r="U82" s="192"/>
      <c r="V82" s="189"/>
      <c r="W82" s="189"/>
      <c r="X82" s="193"/>
      <c r="Y82" s="6"/>
      <c r="Z82" s="6"/>
      <c r="AA82" s="6"/>
      <c r="AB82" s="6"/>
      <c r="AC82" s="191"/>
      <c r="AD82" s="6"/>
      <c r="AE82" s="6"/>
      <c r="AF82" s="6"/>
      <c r="AG82" s="6"/>
      <c r="AH82" s="6"/>
      <c r="AI82" s="6"/>
      <c r="AJ82" s="190"/>
      <c r="AK82" s="91"/>
      <c r="AL82" s="91"/>
      <c r="AM82" s="7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</row>
    <row r="83" ht="15.75" customHeight="1">
      <c r="A83" s="7"/>
      <c r="B83" s="188"/>
      <c r="C83" s="189"/>
      <c r="D83" s="190"/>
      <c r="E83" s="191"/>
      <c r="F83" s="192"/>
      <c r="G83" s="192"/>
      <c r="H83" s="192"/>
      <c r="I83" s="192"/>
      <c r="J83" s="192"/>
      <c r="K83" s="192"/>
      <c r="L83" s="192"/>
      <c r="M83" s="192"/>
      <c r="N83" s="192"/>
      <c r="O83" s="192"/>
      <c r="P83" s="192"/>
      <c r="Q83" s="192"/>
      <c r="R83" s="192"/>
      <c r="S83" s="192"/>
      <c r="T83" s="192"/>
      <c r="U83" s="192"/>
      <c r="V83" s="189"/>
      <c r="W83" s="189"/>
      <c r="X83" s="193"/>
      <c r="Y83" s="6"/>
      <c r="Z83" s="6"/>
      <c r="AA83" s="6"/>
      <c r="AB83" s="6"/>
      <c r="AC83" s="191"/>
      <c r="AD83" s="6"/>
      <c r="AE83" s="6"/>
      <c r="AF83" s="6"/>
      <c r="AG83" s="6"/>
      <c r="AH83" s="6"/>
      <c r="AI83" s="6"/>
      <c r="AJ83" s="190"/>
      <c r="AK83" s="91"/>
      <c r="AL83" s="91"/>
      <c r="AM83" s="91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</row>
    <row r="84" ht="15.75" customHeight="1">
      <c r="A84" s="7"/>
      <c r="B84" s="188"/>
      <c r="C84" s="189"/>
      <c r="D84" s="190"/>
      <c r="E84" s="191"/>
      <c r="F84" s="192"/>
      <c r="G84" s="192"/>
      <c r="H84" s="192"/>
      <c r="I84" s="192"/>
      <c r="J84" s="192"/>
      <c r="K84" s="192"/>
      <c r="L84" s="192"/>
      <c r="M84" s="192"/>
      <c r="N84" s="192"/>
      <c r="O84" s="192"/>
      <c r="P84" s="192"/>
      <c r="Q84" s="192"/>
      <c r="R84" s="192"/>
      <c r="S84" s="192"/>
      <c r="T84" s="192"/>
      <c r="U84" s="192"/>
      <c r="V84" s="189"/>
      <c r="W84" s="189"/>
      <c r="X84" s="193"/>
      <c r="Y84" s="6"/>
      <c r="Z84" s="6"/>
      <c r="AA84" s="6"/>
      <c r="AB84" s="6"/>
      <c r="AC84" s="191"/>
      <c r="AD84" s="6"/>
      <c r="AE84" s="6"/>
      <c r="AF84" s="6"/>
      <c r="AG84" s="6"/>
      <c r="AH84" s="6"/>
      <c r="AI84" s="6"/>
      <c r="AJ84" s="190"/>
      <c r="AK84" s="91"/>
      <c r="AL84" s="91"/>
      <c r="AM84" s="91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</row>
    <row r="85" ht="15.75" customHeight="1">
      <c r="A85" s="7"/>
      <c r="B85" s="188"/>
      <c r="C85" s="189"/>
      <c r="D85" s="190"/>
      <c r="E85" s="191"/>
      <c r="F85" s="192"/>
      <c r="G85" s="192"/>
      <c r="H85" s="192"/>
      <c r="I85" s="192"/>
      <c r="J85" s="192"/>
      <c r="K85" s="192"/>
      <c r="L85" s="192"/>
      <c r="M85" s="192"/>
      <c r="N85" s="192"/>
      <c r="O85" s="192"/>
      <c r="P85" s="192"/>
      <c r="Q85" s="192"/>
      <c r="R85" s="192"/>
      <c r="S85" s="192"/>
      <c r="T85" s="192"/>
      <c r="U85" s="192"/>
      <c r="V85" s="189"/>
      <c r="W85" s="189"/>
      <c r="X85" s="193"/>
      <c r="Y85" s="6"/>
      <c r="Z85" s="6"/>
      <c r="AA85" s="6"/>
      <c r="AB85" s="6"/>
      <c r="AC85" s="191"/>
      <c r="AD85" s="6"/>
      <c r="AE85" s="6"/>
      <c r="AF85" s="6"/>
      <c r="AG85" s="6"/>
      <c r="AH85" s="6"/>
      <c r="AI85" s="6"/>
      <c r="AJ85" s="190"/>
      <c r="AK85" s="91"/>
      <c r="AL85" s="91"/>
      <c r="AM85" s="195"/>
      <c r="AN85" s="196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</row>
    <row r="86" ht="15.75" customHeight="1">
      <c r="A86" s="7"/>
      <c r="B86" s="188"/>
      <c r="C86" s="189"/>
      <c r="D86" s="190"/>
      <c r="E86" s="191"/>
      <c r="F86" s="192"/>
      <c r="G86" s="192"/>
      <c r="H86" s="192"/>
      <c r="I86" s="192"/>
      <c r="J86" s="192"/>
      <c r="K86" s="192"/>
      <c r="L86" s="192"/>
      <c r="M86" s="192"/>
      <c r="N86" s="192"/>
      <c r="O86" s="192"/>
      <c r="P86" s="192"/>
      <c r="Q86" s="192"/>
      <c r="R86" s="192"/>
      <c r="S86" s="192"/>
      <c r="T86" s="192"/>
      <c r="U86" s="192"/>
      <c r="V86" s="189"/>
      <c r="W86" s="189"/>
      <c r="X86" s="193"/>
      <c r="Y86" s="6"/>
      <c r="Z86" s="6"/>
      <c r="AA86" s="6"/>
      <c r="AB86" s="6"/>
      <c r="AC86" s="191"/>
      <c r="AD86" s="6"/>
      <c r="AE86" s="6"/>
      <c r="AF86" s="6"/>
      <c r="AG86" s="6"/>
      <c r="AH86" s="6"/>
      <c r="AI86" s="6"/>
      <c r="AJ86" s="190"/>
      <c r="AK86" s="91"/>
      <c r="AL86" s="91"/>
      <c r="AM86" s="91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</row>
    <row r="87" ht="15.75" customHeight="1">
      <c r="A87" s="7"/>
      <c r="B87" s="188"/>
      <c r="C87" s="189"/>
      <c r="D87" s="190"/>
      <c r="E87" s="191"/>
      <c r="F87" s="192"/>
      <c r="G87" s="192"/>
      <c r="H87" s="192"/>
      <c r="I87" s="192"/>
      <c r="J87" s="192"/>
      <c r="K87" s="192"/>
      <c r="L87" s="192"/>
      <c r="M87" s="192"/>
      <c r="N87" s="192"/>
      <c r="O87" s="192"/>
      <c r="P87" s="192"/>
      <c r="Q87" s="192"/>
      <c r="R87" s="192"/>
      <c r="S87" s="192"/>
      <c r="T87" s="192"/>
      <c r="U87" s="192"/>
      <c r="V87" s="189"/>
      <c r="W87" s="189"/>
      <c r="X87" s="193"/>
      <c r="Y87" s="6"/>
      <c r="Z87" s="6"/>
      <c r="AA87" s="6"/>
      <c r="AB87" s="6"/>
      <c r="AC87" s="191"/>
      <c r="AD87" s="6"/>
      <c r="AE87" s="6"/>
      <c r="AF87" s="6"/>
      <c r="AG87" s="6"/>
      <c r="AH87" s="6"/>
      <c r="AI87" s="6"/>
      <c r="AJ87" s="190"/>
      <c r="AK87" s="91"/>
      <c r="AL87" s="91"/>
      <c r="AM87" s="91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</row>
    <row r="88" ht="15.75" customHeight="1">
      <c r="A88" s="7"/>
      <c r="B88" s="188"/>
      <c r="C88" s="189"/>
      <c r="D88" s="190"/>
      <c r="E88" s="191"/>
      <c r="F88" s="192"/>
      <c r="G88" s="192"/>
      <c r="H88" s="192"/>
      <c r="I88" s="192"/>
      <c r="J88" s="192"/>
      <c r="K88" s="192"/>
      <c r="L88" s="192"/>
      <c r="M88" s="192"/>
      <c r="N88" s="192"/>
      <c r="O88" s="192"/>
      <c r="P88" s="192"/>
      <c r="Q88" s="192"/>
      <c r="R88" s="192"/>
      <c r="S88" s="192"/>
      <c r="T88" s="192"/>
      <c r="U88" s="192"/>
      <c r="V88" s="189"/>
      <c r="W88" s="189"/>
      <c r="X88" s="193"/>
      <c r="Y88" s="6"/>
      <c r="Z88" s="6"/>
      <c r="AA88" s="6"/>
      <c r="AB88" s="6"/>
      <c r="AC88" s="191"/>
      <c r="AD88" s="6"/>
      <c r="AE88" s="6"/>
      <c r="AF88" s="6"/>
      <c r="AG88" s="6"/>
      <c r="AH88" s="6"/>
      <c r="AI88" s="6"/>
      <c r="AJ88" s="190"/>
      <c r="AK88" s="91"/>
      <c r="AL88" s="91"/>
      <c r="AM88" s="91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</row>
    <row r="89" ht="15.75" customHeight="1">
      <c r="A89" s="7"/>
      <c r="B89" s="188"/>
      <c r="C89" s="189"/>
      <c r="D89" s="190"/>
      <c r="E89" s="191"/>
      <c r="F89" s="192"/>
      <c r="G89" s="192"/>
      <c r="H89" s="192"/>
      <c r="I89" s="192"/>
      <c r="J89" s="192"/>
      <c r="K89" s="192"/>
      <c r="L89" s="192"/>
      <c r="M89" s="192"/>
      <c r="N89" s="192"/>
      <c r="O89" s="192"/>
      <c r="P89" s="192"/>
      <c r="Q89" s="192"/>
      <c r="R89" s="192"/>
      <c r="S89" s="192"/>
      <c r="T89" s="192"/>
      <c r="U89" s="192"/>
      <c r="V89" s="189"/>
      <c r="W89" s="189"/>
      <c r="X89" s="193"/>
      <c r="Y89" s="6"/>
      <c r="Z89" s="6"/>
      <c r="AA89" s="6"/>
      <c r="AB89" s="6"/>
      <c r="AC89" s="191"/>
      <c r="AD89" s="6"/>
      <c r="AE89" s="6"/>
      <c r="AF89" s="6"/>
      <c r="AG89" s="6"/>
      <c r="AH89" s="6"/>
      <c r="AI89" s="6"/>
      <c r="AJ89" s="190"/>
      <c r="AK89" s="91"/>
      <c r="AL89" s="91"/>
      <c r="AM89" s="91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</row>
    <row r="90" ht="15.75" customHeight="1">
      <c r="A90" s="7"/>
      <c r="B90" s="188"/>
      <c r="C90" s="189"/>
      <c r="D90" s="190"/>
      <c r="E90" s="191"/>
      <c r="F90" s="192"/>
      <c r="G90" s="192"/>
      <c r="H90" s="192"/>
      <c r="I90" s="192"/>
      <c r="J90" s="192"/>
      <c r="K90" s="192"/>
      <c r="L90" s="192"/>
      <c r="M90" s="192"/>
      <c r="N90" s="192"/>
      <c r="O90" s="192"/>
      <c r="P90" s="192"/>
      <c r="Q90" s="192"/>
      <c r="R90" s="192"/>
      <c r="S90" s="192"/>
      <c r="T90" s="192"/>
      <c r="U90" s="192"/>
      <c r="V90" s="189"/>
      <c r="W90" s="189"/>
      <c r="X90" s="193"/>
      <c r="Y90" s="6"/>
      <c r="Z90" s="6"/>
      <c r="AA90" s="6"/>
      <c r="AB90" s="6"/>
      <c r="AC90" s="191"/>
      <c r="AD90" s="6"/>
      <c r="AE90" s="6"/>
      <c r="AF90" s="6"/>
      <c r="AG90" s="6"/>
      <c r="AH90" s="6"/>
      <c r="AI90" s="6"/>
      <c r="AJ90" s="190"/>
      <c r="AK90" s="91"/>
      <c r="AL90" s="91"/>
      <c r="AM90" s="91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</row>
    <row r="91" ht="15.75" customHeight="1">
      <c r="A91" s="7"/>
      <c r="B91" s="188"/>
      <c r="C91" s="189"/>
      <c r="D91" s="190"/>
      <c r="E91" s="191"/>
      <c r="F91" s="192"/>
      <c r="G91" s="192"/>
      <c r="H91" s="192"/>
      <c r="I91" s="192"/>
      <c r="J91" s="192"/>
      <c r="K91" s="192"/>
      <c r="L91" s="192"/>
      <c r="M91" s="192"/>
      <c r="N91" s="192"/>
      <c r="O91" s="192"/>
      <c r="P91" s="192"/>
      <c r="Q91" s="192"/>
      <c r="R91" s="192"/>
      <c r="S91" s="192"/>
      <c r="T91" s="192"/>
      <c r="U91" s="192"/>
      <c r="V91" s="189"/>
      <c r="W91" s="189"/>
      <c r="X91" s="193"/>
      <c r="Y91" s="6"/>
      <c r="Z91" s="6"/>
      <c r="AA91" s="6"/>
      <c r="AB91" s="6"/>
      <c r="AC91" s="191"/>
      <c r="AD91" s="6"/>
      <c r="AE91" s="6"/>
      <c r="AF91" s="6"/>
      <c r="AG91" s="6"/>
      <c r="AH91" s="6"/>
      <c r="AI91" s="6"/>
      <c r="AJ91" s="190"/>
      <c r="AK91" s="91"/>
      <c r="AL91" s="91"/>
      <c r="AM91" s="91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</row>
    <row r="92" ht="15.75" customHeight="1">
      <c r="A92" s="7"/>
      <c r="B92" s="188"/>
      <c r="C92" s="189"/>
      <c r="D92" s="190"/>
      <c r="E92" s="191"/>
      <c r="F92" s="192"/>
      <c r="G92" s="192"/>
      <c r="H92" s="192"/>
      <c r="I92" s="192"/>
      <c r="J92" s="192"/>
      <c r="K92" s="192"/>
      <c r="L92" s="192"/>
      <c r="M92" s="192"/>
      <c r="N92" s="192"/>
      <c r="O92" s="192"/>
      <c r="P92" s="192"/>
      <c r="Q92" s="192"/>
      <c r="R92" s="192"/>
      <c r="S92" s="192"/>
      <c r="T92" s="192"/>
      <c r="U92" s="192"/>
      <c r="V92" s="189"/>
      <c r="W92" s="189"/>
      <c r="X92" s="193"/>
      <c r="Y92" s="6"/>
      <c r="Z92" s="6"/>
      <c r="AA92" s="6"/>
      <c r="AB92" s="6"/>
      <c r="AC92" s="191"/>
      <c r="AD92" s="6"/>
      <c r="AE92" s="6"/>
      <c r="AF92" s="6"/>
      <c r="AG92" s="6"/>
      <c r="AH92" s="6"/>
      <c r="AI92" s="6"/>
      <c r="AJ92" s="190"/>
      <c r="AK92" s="91"/>
      <c r="AL92" s="91"/>
      <c r="AM92" s="91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</row>
    <row r="93" ht="15.75" customHeight="1">
      <c r="A93" s="7"/>
      <c r="B93" s="188"/>
      <c r="C93" s="189"/>
      <c r="D93" s="190"/>
      <c r="E93" s="191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92"/>
      <c r="Q93" s="192"/>
      <c r="R93" s="192"/>
      <c r="S93" s="192"/>
      <c r="T93" s="192"/>
      <c r="U93" s="192"/>
      <c r="V93" s="189"/>
      <c r="W93" s="189"/>
      <c r="X93" s="193"/>
      <c r="Y93" s="6"/>
      <c r="Z93" s="6"/>
      <c r="AA93" s="6"/>
      <c r="AB93" s="6"/>
      <c r="AC93" s="191"/>
      <c r="AD93" s="6"/>
      <c r="AE93" s="6"/>
      <c r="AF93" s="6"/>
      <c r="AG93" s="6"/>
      <c r="AH93" s="6"/>
      <c r="AI93" s="6"/>
      <c r="AJ93" s="190"/>
      <c r="AK93" s="91"/>
      <c r="AL93" s="91"/>
      <c r="AM93" s="91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</row>
    <row r="94" ht="15.75" customHeight="1">
      <c r="A94" s="7"/>
      <c r="B94" s="188"/>
      <c r="C94" s="189"/>
      <c r="D94" s="190"/>
      <c r="E94" s="191"/>
      <c r="F94" s="192"/>
      <c r="G94" s="192"/>
      <c r="H94" s="192"/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192"/>
      <c r="U94" s="192"/>
      <c r="V94" s="189"/>
      <c r="W94" s="189"/>
      <c r="X94" s="193"/>
      <c r="Y94" s="6"/>
      <c r="Z94" s="6"/>
      <c r="AA94" s="6"/>
      <c r="AB94" s="6"/>
      <c r="AC94" s="191"/>
      <c r="AD94" s="6"/>
      <c r="AE94" s="6"/>
      <c r="AF94" s="6"/>
      <c r="AG94" s="6"/>
      <c r="AH94" s="6"/>
      <c r="AI94" s="6"/>
      <c r="AJ94" s="190"/>
      <c r="AK94" s="91"/>
      <c r="AL94" s="91"/>
      <c r="AM94" s="91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</row>
    <row r="95" ht="15.75" customHeight="1">
      <c r="A95" s="7"/>
      <c r="B95" s="188"/>
      <c r="C95" s="189"/>
      <c r="D95" s="190"/>
      <c r="E95" s="191"/>
      <c r="F95" s="192"/>
      <c r="G95" s="192"/>
      <c r="H95" s="192"/>
      <c r="I95" s="192"/>
      <c r="J95" s="192"/>
      <c r="K95" s="192"/>
      <c r="L95" s="192"/>
      <c r="M95" s="192"/>
      <c r="N95" s="192"/>
      <c r="O95" s="192"/>
      <c r="P95" s="192"/>
      <c r="Q95" s="192"/>
      <c r="R95" s="192"/>
      <c r="S95" s="192"/>
      <c r="T95" s="192"/>
      <c r="U95" s="192"/>
      <c r="V95" s="189"/>
      <c r="W95" s="189"/>
      <c r="X95" s="193"/>
      <c r="Y95" s="6"/>
      <c r="Z95" s="6"/>
      <c r="AA95" s="6"/>
      <c r="AB95" s="6"/>
      <c r="AC95" s="191"/>
      <c r="AD95" s="6"/>
      <c r="AE95" s="6"/>
      <c r="AF95" s="6"/>
      <c r="AG95" s="6"/>
      <c r="AH95" s="6"/>
      <c r="AI95" s="6"/>
      <c r="AJ95" s="190"/>
      <c r="AK95" s="91"/>
      <c r="AL95" s="91"/>
      <c r="AM95" s="91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</row>
    <row r="96" ht="15.75" customHeight="1">
      <c r="A96" s="7"/>
      <c r="B96" s="188"/>
      <c r="C96" s="189"/>
      <c r="D96" s="190"/>
      <c r="E96" s="191"/>
      <c r="F96" s="192"/>
      <c r="G96" s="192"/>
      <c r="H96" s="192"/>
      <c r="I96" s="192"/>
      <c r="J96" s="192"/>
      <c r="K96" s="192"/>
      <c r="L96" s="192"/>
      <c r="M96" s="192"/>
      <c r="N96" s="192"/>
      <c r="O96" s="192"/>
      <c r="P96" s="192"/>
      <c r="Q96" s="192"/>
      <c r="R96" s="192"/>
      <c r="S96" s="192"/>
      <c r="T96" s="192"/>
      <c r="U96" s="192"/>
      <c r="V96" s="189"/>
      <c r="W96" s="189"/>
      <c r="X96" s="193"/>
      <c r="Y96" s="6"/>
      <c r="Z96" s="6"/>
      <c r="AA96" s="6"/>
      <c r="AB96" s="6"/>
      <c r="AC96" s="191"/>
      <c r="AD96" s="6"/>
      <c r="AE96" s="6"/>
      <c r="AF96" s="6"/>
      <c r="AG96" s="6"/>
      <c r="AH96" s="6"/>
      <c r="AI96" s="6"/>
      <c r="AJ96" s="190"/>
      <c r="AK96" s="91"/>
      <c r="AL96" s="91"/>
      <c r="AM96" s="91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</row>
    <row r="97" ht="15.75" customHeight="1">
      <c r="A97" s="7"/>
      <c r="B97" s="188"/>
      <c r="C97" s="189"/>
      <c r="D97" s="190"/>
      <c r="E97" s="191"/>
      <c r="F97" s="192"/>
      <c r="G97" s="192"/>
      <c r="H97" s="192"/>
      <c r="I97" s="192"/>
      <c r="J97" s="192"/>
      <c r="K97" s="192"/>
      <c r="L97" s="192"/>
      <c r="M97" s="192"/>
      <c r="N97" s="192"/>
      <c r="O97" s="192"/>
      <c r="P97" s="192"/>
      <c r="Q97" s="192"/>
      <c r="R97" s="192"/>
      <c r="S97" s="192"/>
      <c r="T97" s="192"/>
      <c r="U97" s="192"/>
      <c r="V97" s="189"/>
      <c r="W97" s="189"/>
      <c r="X97" s="193"/>
      <c r="Y97" s="6"/>
      <c r="Z97" s="6"/>
      <c r="AA97" s="6"/>
      <c r="AB97" s="6"/>
      <c r="AC97" s="191"/>
      <c r="AD97" s="6"/>
      <c r="AE97" s="6"/>
      <c r="AF97" s="6"/>
      <c r="AG97" s="6"/>
      <c r="AH97" s="6"/>
      <c r="AI97" s="6"/>
      <c r="AJ97" s="190"/>
      <c r="AK97" s="91"/>
      <c r="AL97" s="91"/>
      <c r="AM97" s="91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</row>
    <row r="98" ht="15.75" customHeight="1">
      <c r="D98" s="7"/>
      <c r="F98" s="187"/>
      <c r="G98" s="187"/>
      <c r="H98" s="187"/>
      <c r="I98" s="187"/>
      <c r="J98" s="187"/>
      <c r="K98" s="187"/>
      <c r="L98" s="187"/>
      <c r="M98" s="187"/>
      <c r="N98" s="187"/>
      <c r="O98" s="187"/>
      <c r="P98" s="187"/>
      <c r="Q98" s="187"/>
      <c r="R98" s="187"/>
      <c r="S98" s="187"/>
      <c r="T98" s="187"/>
      <c r="U98" s="187"/>
      <c r="AL98" s="7"/>
      <c r="AM98" s="7"/>
    </row>
    <row r="99" ht="15.75" customHeight="1">
      <c r="D99" s="7"/>
      <c r="F99" s="187"/>
      <c r="G99" s="187"/>
      <c r="H99" s="187"/>
      <c r="I99" s="187"/>
      <c r="J99" s="187"/>
      <c r="K99" s="187"/>
      <c r="L99" s="187"/>
      <c r="M99" s="187"/>
      <c r="N99" s="187"/>
      <c r="O99" s="187"/>
      <c r="P99" s="187"/>
      <c r="Q99" s="187"/>
      <c r="R99" s="187"/>
      <c r="S99" s="187"/>
      <c r="T99" s="187"/>
      <c r="U99" s="187"/>
      <c r="AL99" s="7"/>
      <c r="AM99" s="7"/>
    </row>
    <row r="100" ht="15.75" customHeight="1">
      <c r="D100" s="7"/>
      <c r="F100" s="187"/>
      <c r="G100" s="187"/>
      <c r="H100" s="187"/>
      <c r="I100" s="187"/>
      <c r="J100" s="187"/>
      <c r="K100" s="187"/>
      <c r="L100" s="187"/>
      <c r="M100" s="187"/>
      <c r="N100" s="187"/>
      <c r="O100" s="187"/>
      <c r="P100" s="187"/>
      <c r="Q100" s="187"/>
      <c r="R100" s="187"/>
      <c r="S100" s="187"/>
      <c r="T100" s="187"/>
      <c r="U100" s="187"/>
      <c r="AL100" s="7"/>
      <c r="AM100" s="7"/>
    </row>
    <row r="101" ht="15.75" customHeight="1">
      <c r="D101" s="7"/>
      <c r="F101" s="187"/>
      <c r="G101" s="187"/>
      <c r="H101" s="187"/>
      <c r="I101" s="187"/>
      <c r="J101" s="187"/>
      <c r="K101" s="187"/>
      <c r="L101" s="187"/>
      <c r="M101" s="187"/>
      <c r="N101" s="187"/>
      <c r="O101" s="187"/>
      <c r="P101" s="187"/>
      <c r="Q101" s="187"/>
      <c r="R101" s="187"/>
      <c r="S101" s="187"/>
      <c r="T101" s="187"/>
      <c r="U101" s="187"/>
      <c r="AL101" s="7"/>
      <c r="AM101" s="7"/>
    </row>
    <row r="102" ht="15.75" customHeight="1">
      <c r="D102" s="7"/>
      <c r="F102" s="187"/>
      <c r="G102" s="187"/>
      <c r="H102" s="187"/>
      <c r="I102" s="187"/>
      <c r="J102" s="187"/>
      <c r="K102" s="187"/>
      <c r="L102" s="187"/>
      <c r="M102" s="187"/>
      <c r="N102" s="187"/>
      <c r="O102" s="187"/>
      <c r="P102" s="187"/>
      <c r="Q102" s="187"/>
      <c r="R102" s="187"/>
      <c r="S102" s="187"/>
      <c r="T102" s="187"/>
      <c r="U102" s="187"/>
      <c r="AL102" s="7"/>
      <c r="AM102" s="7"/>
    </row>
    <row r="103" ht="15.75" customHeight="1">
      <c r="D103" s="7"/>
      <c r="F103" s="187"/>
      <c r="G103" s="187"/>
      <c r="H103" s="187"/>
      <c r="I103" s="187"/>
      <c r="J103" s="187"/>
      <c r="K103" s="187"/>
      <c r="L103" s="187"/>
      <c r="M103" s="187"/>
      <c r="N103" s="187"/>
      <c r="O103" s="187"/>
      <c r="P103" s="187"/>
      <c r="Q103" s="187"/>
      <c r="R103" s="187"/>
      <c r="S103" s="187"/>
      <c r="T103" s="187"/>
      <c r="U103" s="187"/>
      <c r="AL103" s="7"/>
      <c r="AM103" s="7"/>
    </row>
    <row r="104" ht="15.75" customHeight="1">
      <c r="D104" s="7"/>
      <c r="F104" s="187"/>
      <c r="G104" s="187"/>
      <c r="H104" s="187"/>
      <c r="I104" s="187"/>
      <c r="J104" s="187"/>
      <c r="K104" s="187"/>
      <c r="L104" s="187"/>
      <c r="M104" s="187"/>
      <c r="N104" s="187"/>
      <c r="O104" s="187"/>
      <c r="P104" s="187"/>
      <c r="Q104" s="187"/>
      <c r="R104" s="187"/>
      <c r="S104" s="187"/>
      <c r="T104" s="187"/>
      <c r="U104" s="187"/>
      <c r="AL104" s="7"/>
      <c r="AM104" s="7"/>
    </row>
    <row r="105" ht="15.75" customHeight="1">
      <c r="D105" s="7"/>
      <c r="F105" s="187"/>
      <c r="G105" s="187"/>
      <c r="H105" s="187"/>
      <c r="I105" s="187"/>
      <c r="J105" s="187"/>
      <c r="K105" s="187"/>
      <c r="L105" s="187"/>
      <c r="M105" s="187"/>
      <c r="N105" s="187"/>
      <c r="O105" s="187"/>
      <c r="P105" s="187"/>
      <c r="Q105" s="187"/>
      <c r="R105" s="187"/>
      <c r="S105" s="187"/>
      <c r="T105" s="187"/>
      <c r="U105" s="187"/>
      <c r="AL105" s="7"/>
      <c r="AM105" s="7"/>
    </row>
    <row r="106" ht="15.75" customHeight="1">
      <c r="D106" s="7"/>
      <c r="F106" s="187"/>
      <c r="G106" s="187"/>
      <c r="H106" s="187"/>
      <c r="I106" s="187"/>
      <c r="J106" s="187"/>
      <c r="K106" s="187"/>
      <c r="L106" s="187"/>
      <c r="M106" s="187"/>
      <c r="N106" s="187"/>
      <c r="O106" s="187"/>
      <c r="P106" s="187"/>
      <c r="Q106" s="187"/>
      <c r="R106" s="187"/>
      <c r="S106" s="187"/>
      <c r="T106" s="187"/>
      <c r="U106" s="187"/>
      <c r="AL106" s="7"/>
      <c r="AM106" s="7"/>
    </row>
    <row r="107" ht="15.75" customHeight="1">
      <c r="D107" s="7"/>
      <c r="F107" s="187"/>
      <c r="G107" s="187"/>
      <c r="H107" s="187"/>
      <c r="I107" s="187"/>
      <c r="J107" s="187"/>
      <c r="K107" s="187"/>
      <c r="L107" s="187"/>
      <c r="M107" s="187"/>
      <c r="N107" s="187"/>
      <c r="O107" s="187"/>
      <c r="P107" s="187"/>
      <c r="Q107" s="187"/>
      <c r="R107" s="187"/>
      <c r="S107" s="187"/>
      <c r="T107" s="187"/>
      <c r="U107" s="187"/>
      <c r="AL107" s="7"/>
      <c r="AM107" s="7"/>
    </row>
    <row r="108" ht="15.75" customHeight="1">
      <c r="D108" s="7"/>
      <c r="F108" s="187"/>
      <c r="G108" s="187"/>
      <c r="H108" s="187"/>
      <c r="I108" s="187"/>
      <c r="J108" s="187"/>
      <c r="K108" s="187"/>
      <c r="L108" s="187"/>
      <c r="M108" s="187"/>
      <c r="N108" s="187"/>
      <c r="O108" s="187"/>
      <c r="P108" s="187"/>
      <c r="Q108" s="187"/>
      <c r="R108" s="187"/>
      <c r="S108" s="187"/>
      <c r="T108" s="187"/>
      <c r="U108" s="187"/>
      <c r="AL108" s="7"/>
      <c r="AM108" s="7"/>
    </row>
    <row r="109" ht="15.75" customHeight="1">
      <c r="D109" s="7"/>
      <c r="F109" s="187"/>
      <c r="G109" s="187"/>
      <c r="H109" s="187"/>
      <c r="I109" s="187"/>
      <c r="J109" s="187"/>
      <c r="K109" s="187"/>
      <c r="L109" s="187"/>
      <c r="M109" s="187"/>
      <c r="N109" s="187"/>
      <c r="O109" s="187"/>
      <c r="P109" s="187"/>
      <c r="Q109" s="187"/>
      <c r="R109" s="187"/>
      <c r="S109" s="187"/>
      <c r="T109" s="187"/>
      <c r="U109" s="187"/>
      <c r="AL109" s="7"/>
      <c r="AM109" s="7"/>
    </row>
    <row r="110" ht="15.75" customHeight="1">
      <c r="D110" s="7"/>
      <c r="F110" s="187"/>
      <c r="G110" s="187"/>
      <c r="H110" s="187"/>
      <c r="I110" s="187"/>
      <c r="J110" s="187"/>
      <c r="K110" s="187"/>
      <c r="L110" s="187"/>
      <c r="M110" s="187"/>
      <c r="N110" s="187"/>
      <c r="O110" s="187"/>
      <c r="P110" s="187"/>
      <c r="Q110" s="187"/>
      <c r="R110" s="187"/>
      <c r="S110" s="187"/>
      <c r="T110" s="187"/>
      <c r="U110" s="187"/>
      <c r="AL110" s="7"/>
      <c r="AM110" s="7"/>
    </row>
    <row r="111" ht="15.75" customHeight="1">
      <c r="D111" s="7"/>
      <c r="F111" s="187"/>
      <c r="G111" s="187"/>
      <c r="H111" s="187"/>
      <c r="I111" s="187"/>
      <c r="J111" s="187"/>
      <c r="K111" s="187"/>
      <c r="L111" s="187"/>
      <c r="M111" s="187"/>
      <c r="N111" s="187"/>
      <c r="O111" s="187"/>
      <c r="P111" s="187"/>
      <c r="Q111" s="187"/>
      <c r="R111" s="187"/>
      <c r="S111" s="187"/>
      <c r="T111" s="187"/>
      <c r="U111" s="187"/>
      <c r="AL111" s="7"/>
      <c r="AM111" s="7"/>
    </row>
    <row r="112" ht="15.75" customHeight="1">
      <c r="D112" s="7"/>
      <c r="F112" s="187"/>
      <c r="G112" s="187"/>
      <c r="H112" s="187"/>
      <c r="I112" s="187"/>
      <c r="J112" s="187"/>
      <c r="K112" s="187"/>
      <c r="L112" s="187"/>
      <c r="M112" s="187"/>
      <c r="N112" s="187"/>
      <c r="O112" s="187"/>
      <c r="P112" s="187"/>
      <c r="Q112" s="187"/>
      <c r="R112" s="187"/>
      <c r="S112" s="187"/>
      <c r="T112" s="187"/>
      <c r="U112" s="187"/>
      <c r="AL112" s="7"/>
      <c r="AM112" s="7"/>
    </row>
    <row r="113" ht="15.75" customHeight="1">
      <c r="D113" s="7"/>
      <c r="F113" s="187"/>
      <c r="G113" s="187"/>
      <c r="H113" s="187"/>
      <c r="I113" s="187"/>
      <c r="J113" s="187"/>
      <c r="K113" s="187"/>
      <c r="L113" s="187"/>
      <c r="M113" s="187"/>
      <c r="N113" s="187"/>
      <c r="O113" s="187"/>
      <c r="P113" s="187"/>
      <c r="Q113" s="187"/>
      <c r="R113" s="187"/>
      <c r="S113" s="187"/>
      <c r="T113" s="187"/>
      <c r="U113" s="187"/>
      <c r="AL113" s="7"/>
      <c r="AM113" s="7"/>
    </row>
    <row r="114" ht="15.75" customHeight="1">
      <c r="D114" s="7"/>
      <c r="F114" s="187"/>
      <c r="G114" s="187"/>
      <c r="H114" s="187"/>
      <c r="I114" s="187"/>
      <c r="J114" s="187"/>
      <c r="K114" s="187"/>
      <c r="L114" s="187"/>
      <c r="M114" s="187"/>
      <c r="N114" s="187"/>
      <c r="O114" s="187"/>
      <c r="P114" s="187"/>
      <c r="Q114" s="187"/>
      <c r="R114" s="187"/>
      <c r="S114" s="187"/>
      <c r="T114" s="187"/>
      <c r="U114" s="187"/>
      <c r="AL114" s="7"/>
      <c r="AM114" s="7"/>
    </row>
    <row r="115" ht="15.75" customHeight="1">
      <c r="D115" s="7"/>
      <c r="F115" s="187"/>
      <c r="G115" s="187"/>
      <c r="H115" s="187"/>
      <c r="I115" s="187"/>
      <c r="J115" s="187"/>
      <c r="K115" s="187"/>
      <c r="L115" s="187"/>
      <c r="M115" s="187"/>
      <c r="N115" s="187"/>
      <c r="O115" s="187"/>
      <c r="P115" s="187"/>
      <c r="Q115" s="187"/>
      <c r="R115" s="187"/>
      <c r="S115" s="187"/>
      <c r="T115" s="187"/>
      <c r="U115" s="187"/>
      <c r="AL115" s="7"/>
      <c r="AM115" s="7"/>
    </row>
    <row r="116" ht="15.75" customHeight="1">
      <c r="D116" s="7"/>
      <c r="F116" s="187"/>
      <c r="G116" s="187"/>
      <c r="H116" s="187"/>
      <c r="I116" s="187"/>
      <c r="J116" s="187"/>
      <c r="K116" s="187"/>
      <c r="L116" s="187"/>
      <c r="M116" s="187"/>
      <c r="N116" s="187"/>
      <c r="O116" s="187"/>
      <c r="P116" s="187"/>
      <c r="Q116" s="187"/>
      <c r="R116" s="187"/>
      <c r="S116" s="187"/>
      <c r="T116" s="187"/>
      <c r="U116" s="187"/>
      <c r="AL116" s="7"/>
      <c r="AM116" s="7"/>
    </row>
    <row r="117" ht="15.75" customHeight="1">
      <c r="D117" s="7"/>
      <c r="F117" s="187"/>
      <c r="G117" s="187"/>
      <c r="H117" s="187"/>
      <c r="I117" s="187"/>
      <c r="J117" s="187"/>
      <c r="K117" s="187"/>
      <c r="L117" s="187"/>
      <c r="M117" s="187"/>
      <c r="N117" s="187"/>
      <c r="O117" s="187"/>
      <c r="P117" s="187"/>
      <c r="Q117" s="187"/>
      <c r="R117" s="187"/>
      <c r="S117" s="187"/>
      <c r="T117" s="187"/>
      <c r="U117" s="187"/>
      <c r="AL117" s="7"/>
      <c r="AM117" s="7"/>
    </row>
    <row r="118" ht="15.75" customHeight="1">
      <c r="D118" s="7"/>
      <c r="F118" s="187"/>
      <c r="G118" s="187"/>
      <c r="H118" s="187"/>
      <c r="I118" s="187"/>
      <c r="J118" s="187"/>
      <c r="K118" s="187"/>
      <c r="L118" s="187"/>
      <c r="M118" s="187"/>
      <c r="N118" s="187"/>
      <c r="O118" s="187"/>
      <c r="P118" s="187"/>
      <c r="Q118" s="187"/>
      <c r="R118" s="187"/>
      <c r="S118" s="187"/>
      <c r="T118" s="187"/>
      <c r="U118" s="187"/>
      <c r="AL118" s="7"/>
      <c r="AM118" s="7"/>
    </row>
    <row r="119" ht="15.75" customHeight="1">
      <c r="D119" s="7"/>
      <c r="F119" s="187"/>
      <c r="G119" s="187"/>
      <c r="H119" s="187"/>
      <c r="I119" s="187"/>
      <c r="J119" s="187"/>
      <c r="K119" s="187"/>
      <c r="L119" s="187"/>
      <c r="M119" s="187"/>
      <c r="N119" s="187"/>
      <c r="O119" s="187"/>
      <c r="P119" s="187"/>
      <c r="Q119" s="187"/>
      <c r="R119" s="187"/>
      <c r="S119" s="187"/>
      <c r="T119" s="187"/>
      <c r="U119" s="187"/>
      <c r="AL119" s="7"/>
      <c r="AM119" s="7"/>
    </row>
    <row r="120" ht="15.75" customHeight="1">
      <c r="D120" s="7"/>
      <c r="F120" s="187"/>
      <c r="G120" s="187"/>
      <c r="H120" s="187"/>
      <c r="I120" s="187"/>
      <c r="J120" s="187"/>
      <c r="K120" s="187"/>
      <c r="L120" s="187"/>
      <c r="M120" s="187"/>
      <c r="N120" s="187"/>
      <c r="O120" s="187"/>
      <c r="P120" s="187"/>
      <c r="Q120" s="187"/>
      <c r="R120" s="187"/>
      <c r="S120" s="187"/>
      <c r="T120" s="187"/>
      <c r="U120" s="187"/>
      <c r="AL120" s="7"/>
      <c r="AM120" s="7"/>
    </row>
    <row r="121" ht="15.75" customHeight="1">
      <c r="D121" s="7"/>
      <c r="F121" s="187"/>
      <c r="G121" s="187"/>
      <c r="H121" s="187"/>
      <c r="I121" s="187"/>
      <c r="J121" s="187"/>
      <c r="K121" s="187"/>
      <c r="L121" s="187"/>
      <c r="M121" s="187"/>
      <c r="N121" s="187"/>
      <c r="O121" s="187"/>
      <c r="P121" s="187"/>
      <c r="Q121" s="187"/>
      <c r="R121" s="187"/>
      <c r="S121" s="187"/>
      <c r="T121" s="187"/>
      <c r="U121" s="187"/>
      <c r="AL121" s="7"/>
      <c r="AM121" s="7"/>
    </row>
    <row r="122" ht="15.75" customHeight="1">
      <c r="D122" s="7"/>
      <c r="F122" s="187"/>
      <c r="G122" s="187"/>
      <c r="H122" s="187"/>
      <c r="I122" s="187"/>
      <c r="J122" s="187"/>
      <c r="K122" s="187"/>
      <c r="L122" s="187"/>
      <c r="M122" s="187"/>
      <c r="N122" s="187"/>
      <c r="O122" s="187"/>
      <c r="P122" s="187"/>
      <c r="Q122" s="187"/>
      <c r="R122" s="187"/>
      <c r="S122" s="187"/>
      <c r="T122" s="187"/>
      <c r="U122" s="187"/>
      <c r="AL122" s="7"/>
      <c r="AM122" s="7"/>
    </row>
    <row r="123" ht="15.75" customHeight="1">
      <c r="D123" s="7"/>
      <c r="F123" s="187"/>
      <c r="G123" s="187"/>
      <c r="H123" s="187"/>
      <c r="I123" s="187"/>
      <c r="J123" s="187"/>
      <c r="K123" s="187"/>
      <c r="L123" s="187"/>
      <c r="M123" s="187"/>
      <c r="N123" s="187"/>
      <c r="O123" s="187"/>
      <c r="P123" s="187"/>
      <c r="Q123" s="187"/>
      <c r="R123" s="187"/>
      <c r="S123" s="187"/>
      <c r="T123" s="187"/>
      <c r="U123" s="187"/>
      <c r="AL123" s="7"/>
      <c r="AM123" s="7"/>
    </row>
    <row r="124" ht="15.75" customHeight="1">
      <c r="D124" s="7"/>
      <c r="F124" s="187"/>
      <c r="G124" s="187"/>
      <c r="H124" s="187"/>
      <c r="I124" s="187"/>
      <c r="J124" s="187"/>
      <c r="K124" s="187"/>
      <c r="L124" s="187"/>
      <c r="M124" s="187"/>
      <c r="N124" s="187"/>
      <c r="O124" s="187"/>
      <c r="P124" s="187"/>
      <c r="Q124" s="187"/>
      <c r="R124" s="187"/>
      <c r="S124" s="187"/>
      <c r="T124" s="187"/>
      <c r="U124" s="187"/>
      <c r="AL124" s="7"/>
      <c r="AM124" s="7"/>
    </row>
    <row r="125" ht="15.75" customHeight="1">
      <c r="D125" s="7"/>
      <c r="F125" s="187"/>
      <c r="G125" s="187"/>
      <c r="H125" s="187"/>
      <c r="I125" s="187"/>
      <c r="J125" s="187"/>
      <c r="K125" s="187"/>
      <c r="L125" s="187"/>
      <c r="M125" s="187"/>
      <c r="N125" s="187"/>
      <c r="O125" s="187"/>
      <c r="P125" s="187"/>
      <c r="Q125" s="187"/>
      <c r="R125" s="187"/>
      <c r="S125" s="187"/>
      <c r="T125" s="187"/>
      <c r="U125" s="187"/>
      <c r="AL125" s="7"/>
      <c r="AM125" s="7"/>
    </row>
    <row r="126" ht="15.75" customHeight="1">
      <c r="D126" s="7"/>
      <c r="F126" s="187"/>
      <c r="G126" s="187"/>
      <c r="H126" s="187"/>
      <c r="I126" s="187"/>
      <c r="J126" s="187"/>
      <c r="K126" s="187"/>
      <c r="L126" s="187"/>
      <c r="M126" s="187"/>
      <c r="N126" s="187"/>
      <c r="O126" s="187"/>
      <c r="P126" s="187"/>
      <c r="Q126" s="187"/>
      <c r="R126" s="187"/>
      <c r="S126" s="187"/>
      <c r="T126" s="187"/>
      <c r="U126" s="187"/>
      <c r="AL126" s="7"/>
      <c r="AM126" s="7"/>
    </row>
    <row r="127" ht="15.75" customHeight="1">
      <c r="D127" s="7"/>
      <c r="F127" s="187"/>
      <c r="G127" s="187"/>
      <c r="H127" s="187"/>
      <c r="I127" s="187"/>
      <c r="J127" s="187"/>
      <c r="K127" s="187"/>
      <c r="L127" s="187"/>
      <c r="M127" s="187"/>
      <c r="N127" s="187"/>
      <c r="O127" s="187"/>
      <c r="P127" s="187"/>
      <c r="Q127" s="187"/>
      <c r="R127" s="187"/>
      <c r="S127" s="187"/>
      <c r="T127" s="187"/>
      <c r="U127" s="187"/>
      <c r="AL127" s="7"/>
      <c r="AM127" s="7"/>
    </row>
    <row r="128" ht="15.75" customHeight="1">
      <c r="D128" s="7"/>
      <c r="F128" s="187"/>
      <c r="G128" s="187"/>
      <c r="H128" s="187"/>
      <c r="I128" s="187"/>
      <c r="J128" s="187"/>
      <c r="K128" s="187"/>
      <c r="L128" s="187"/>
      <c r="M128" s="187"/>
      <c r="N128" s="187"/>
      <c r="O128" s="187"/>
      <c r="P128" s="187"/>
      <c r="Q128" s="187"/>
      <c r="R128" s="187"/>
      <c r="S128" s="187"/>
      <c r="T128" s="187"/>
      <c r="U128" s="187"/>
      <c r="AL128" s="7"/>
      <c r="AM128" s="7"/>
    </row>
    <row r="129" ht="15.75" customHeight="1">
      <c r="D129" s="7"/>
      <c r="F129" s="187"/>
      <c r="G129" s="187"/>
      <c r="H129" s="187"/>
      <c r="I129" s="187"/>
      <c r="J129" s="187"/>
      <c r="K129" s="187"/>
      <c r="L129" s="187"/>
      <c r="M129" s="187"/>
      <c r="N129" s="187"/>
      <c r="O129" s="187"/>
      <c r="P129" s="187"/>
      <c r="Q129" s="187"/>
      <c r="R129" s="187"/>
      <c r="S129" s="187"/>
      <c r="T129" s="187"/>
      <c r="U129" s="187"/>
      <c r="AL129" s="7"/>
      <c r="AM129" s="7"/>
    </row>
    <row r="130" ht="15.75" customHeight="1">
      <c r="D130" s="7"/>
      <c r="F130" s="187"/>
      <c r="G130" s="187"/>
      <c r="H130" s="187"/>
      <c r="I130" s="187"/>
      <c r="J130" s="187"/>
      <c r="K130" s="187"/>
      <c r="L130" s="187"/>
      <c r="M130" s="187"/>
      <c r="N130" s="187"/>
      <c r="O130" s="187"/>
      <c r="P130" s="187"/>
      <c r="Q130" s="187"/>
      <c r="R130" s="187"/>
      <c r="S130" s="187"/>
      <c r="T130" s="187"/>
      <c r="U130" s="187"/>
      <c r="AL130" s="7"/>
      <c r="AM130" s="7"/>
    </row>
    <row r="131" ht="15.75" customHeight="1">
      <c r="D131" s="7"/>
      <c r="F131" s="187"/>
      <c r="G131" s="187"/>
      <c r="H131" s="187"/>
      <c r="I131" s="187"/>
      <c r="J131" s="187"/>
      <c r="K131" s="187"/>
      <c r="L131" s="187"/>
      <c r="M131" s="187"/>
      <c r="N131" s="187"/>
      <c r="O131" s="187"/>
      <c r="P131" s="187"/>
      <c r="Q131" s="187"/>
      <c r="R131" s="187"/>
      <c r="S131" s="187"/>
      <c r="T131" s="187"/>
      <c r="U131" s="187"/>
      <c r="AL131" s="7"/>
      <c r="AM131" s="7"/>
    </row>
    <row r="132" ht="15.75" customHeight="1">
      <c r="D132" s="7"/>
      <c r="F132" s="187"/>
      <c r="G132" s="187"/>
      <c r="H132" s="187"/>
      <c r="I132" s="187"/>
      <c r="J132" s="187"/>
      <c r="K132" s="187"/>
      <c r="L132" s="187"/>
      <c r="M132" s="187"/>
      <c r="N132" s="187"/>
      <c r="O132" s="187"/>
      <c r="P132" s="187"/>
      <c r="Q132" s="187"/>
      <c r="R132" s="187"/>
      <c r="S132" s="187"/>
      <c r="T132" s="187"/>
      <c r="U132" s="187"/>
      <c r="AL132" s="7"/>
      <c r="AM132" s="7"/>
    </row>
    <row r="133" ht="15.75" customHeight="1">
      <c r="D133" s="7"/>
      <c r="F133" s="187"/>
      <c r="G133" s="187"/>
      <c r="H133" s="187"/>
      <c r="I133" s="187"/>
      <c r="J133" s="187"/>
      <c r="K133" s="187"/>
      <c r="L133" s="187"/>
      <c r="M133" s="187"/>
      <c r="N133" s="187"/>
      <c r="O133" s="187"/>
      <c r="P133" s="187"/>
      <c r="Q133" s="187"/>
      <c r="R133" s="187"/>
      <c r="S133" s="187"/>
      <c r="T133" s="187"/>
      <c r="U133" s="187"/>
      <c r="AL133" s="7"/>
      <c r="AM133" s="7"/>
    </row>
    <row r="134" ht="15.75" customHeight="1">
      <c r="D134" s="7"/>
      <c r="F134" s="187"/>
      <c r="G134" s="187"/>
      <c r="H134" s="187"/>
      <c r="I134" s="187"/>
      <c r="J134" s="187"/>
      <c r="K134" s="187"/>
      <c r="L134" s="187"/>
      <c r="M134" s="187"/>
      <c r="N134" s="187"/>
      <c r="O134" s="187"/>
      <c r="P134" s="187"/>
      <c r="Q134" s="187"/>
      <c r="R134" s="187"/>
      <c r="S134" s="187"/>
      <c r="T134" s="187"/>
      <c r="U134" s="187"/>
      <c r="AL134" s="7"/>
      <c r="AM134" s="7"/>
    </row>
    <row r="135" ht="15.75" customHeight="1">
      <c r="D135" s="7"/>
      <c r="F135" s="187"/>
      <c r="G135" s="187"/>
      <c r="H135" s="187"/>
      <c r="I135" s="187"/>
      <c r="J135" s="187"/>
      <c r="K135" s="187"/>
      <c r="L135" s="187"/>
      <c r="M135" s="187"/>
      <c r="N135" s="187"/>
      <c r="O135" s="187"/>
      <c r="P135" s="187"/>
      <c r="Q135" s="187"/>
      <c r="R135" s="187"/>
      <c r="S135" s="187"/>
      <c r="T135" s="187"/>
      <c r="U135" s="187"/>
      <c r="AL135" s="7"/>
      <c r="AM135" s="7"/>
    </row>
    <row r="136" ht="15.75" customHeight="1">
      <c r="D136" s="7"/>
      <c r="F136" s="187"/>
      <c r="G136" s="187"/>
      <c r="H136" s="187"/>
      <c r="I136" s="187"/>
      <c r="J136" s="187"/>
      <c r="K136" s="187"/>
      <c r="L136" s="187"/>
      <c r="M136" s="187"/>
      <c r="N136" s="187"/>
      <c r="O136" s="187"/>
      <c r="P136" s="187"/>
      <c r="Q136" s="187"/>
      <c r="R136" s="187"/>
      <c r="S136" s="187"/>
      <c r="T136" s="187"/>
      <c r="U136" s="187"/>
      <c r="AL136" s="7"/>
      <c r="AM136" s="7"/>
    </row>
    <row r="137" ht="15.75" customHeight="1">
      <c r="D137" s="7"/>
      <c r="F137" s="187"/>
      <c r="G137" s="187"/>
      <c r="H137" s="187"/>
      <c r="I137" s="187"/>
      <c r="J137" s="187"/>
      <c r="K137" s="187"/>
      <c r="L137" s="187"/>
      <c r="M137" s="187"/>
      <c r="N137" s="187"/>
      <c r="O137" s="187"/>
      <c r="P137" s="187"/>
      <c r="Q137" s="187"/>
      <c r="R137" s="187"/>
      <c r="S137" s="187"/>
      <c r="T137" s="187"/>
      <c r="U137" s="187"/>
      <c r="AL137" s="7"/>
      <c r="AM137" s="7"/>
    </row>
    <row r="138" ht="15.75" customHeight="1">
      <c r="D138" s="7"/>
      <c r="F138" s="187"/>
      <c r="G138" s="187"/>
      <c r="H138" s="187"/>
      <c r="I138" s="187"/>
      <c r="J138" s="187"/>
      <c r="K138" s="187"/>
      <c r="L138" s="187"/>
      <c r="M138" s="187"/>
      <c r="N138" s="187"/>
      <c r="O138" s="187"/>
      <c r="P138" s="187"/>
      <c r="Q138" s="187"/>
      <c r="R138" s="187"/>
      <c r="S138" s="187"/>
      <c r="T138" s="187"/>
      <c r="U138" s="187"/>
      <c r="AL138" s="7"/>
      <c r="AM138" s="7"/>
    </row>
    <row r="139" ht="15.75" customHeight="1">
      <c r="D139" s="7"/>
      <c r="F139" s="187"/>
      <c r="G139" s="187"/>
      <c r="H139" s="187"/>
      <c r="I139" s="187"/>
      <c r="J139" s="187"/>
      <c r="K139" s="187"/>
      <c r="L139" s="187"/>
      <c r="M139" s="187"/>
      <c r="N139" s="187"/>
      <c r="O139" s="187"/>
      <c r="P139" s="187"/>
      <c r="Q139" s="187"/>
      <c r="R139" s="187"/>
      <c r="S139" s="187"/>
      <c r="T139" s="187"/>
      <c r="U139" s="187"/>
      <c r="AL139" s="7"/>
      <c r="AM139" s="7"/>
    </row>
    <row r="140" ht="15.75" customHeight="1">
      <c r="D140" s="7"/>
      <c r="F140" s="187"/>
      <c r="G140" s="187"/>
      <c r="H140" s="187"/>
      <c r="I140" s="187"/>
      <c r="J140" s="187"/>
      <c r="K140" s="187"/>
      <c r="L140" s="187"/>
      <c r="M140" s="187"/>
      <c r="N140" s="187"/>
      <c r="O140" s="187"/>
      <c r="P140" s="187"/>
      <c r="Q140" s="187"/>
      <c r="R140" s="187"/>
      <c r="S140" s="187"/>
      <c r="T140" s="187"/>
      <c r="U140" s="187"/>
      <c r="AL140" s="7"/>
      <c r="AM140" s="7"/>
    </row>
    <row r="141" ht="15.75" customHeight="1">
      <c r="D141" s="7"/>
      <c r="F141" s="187"/>
      <c r="G141" s="187"/>
      <c r="H141" s="187"/>
      <c r="I141" s="187"/>
      <c r="J141" s="187"/>
      <c r="K141" s="187"/>
      <c r="L141" s="187"/>
      <c r="M141" s="187"/>
      <c r="N141" s="187"/>
      <c r="O141" s="187"/>
      <c r="P141" s="187"/>
      <c r="Q141" s="187"/>
      <c r="R141" s="187"/>
      <c r="S141" s="187"/>
      <c r="T141" s="187"/>
      <c r="U141" s="187"/>
      <c r="AL141" s="7"/>
      <c r="AM141" s="7"/>
    </row>
    <row r="142" ht="15.75" customHeight="1">
      <c r="D142" s="7"/>
      <c r="F142" s="187"/>
      <c r="G142" s="187"/>
      <c r="H142" s="187"/>
      <c r="I142" s="187"/>
      <c r="J142" s="187"/>
      <c r="K142" s="187"/>
      <c r="L142" s="187"/>
      <c r="M142" s="187"/>
      <c r="N142" s="187"/>
      <c r="O142" s="187"/>
      <c r="P142" s="187"/>
      <c r="Q142" s="187"/>
      <c r="R142" s="187"/>
      <c r="S142" s="187"/>
      <c r="T142" s="187"/>
      <c r="U142" s="187"/>
      <c r="AL142" s="7"/>
      <c r="AM142" s="7"/>
    </row>
    <row r="143" ht="15.75" customHeight="1">
      <c r="D143" s="7"/>
      <c r="F143" s="187"/>
      <c r="G143" s="187"/>
      <c r="H143" s="187"/>
      <c r="I143" s="187"/>
      <c r="J143" s="187"/>
      <c r="K143" s="187"/>
      <c r="L143" s="187"/>
      <c r="M143" s="187"/>
      <c r="N143" s="187"/>
      <c r="O143" s="187"/>
      <c r="P143" s="187"/>
      <c r="Q143" s="187"/>
      <c r="R143" s="187"/>
      <c r="S143" s="187"/>
      <c r="T143" s="187"/>
      <c r="U143" s="187"/>
      <c r="AL143" s="7"/>
      <c r="AM143" s="7"/>
    </row>
    <row r="144" ht="15.75" customHeight="1">
      <c r="D144" s="7"/>
      <c r="F144" s="187"/>
      <c r="G144" s="187"/>
      <c r="H144" s="187"/>
      <c r="I144" s="187"/>
      <c r="J144" s="187"/>
      <c r="K144" s="187"/>
      <c r="L144" s="187"/>
      <c r="M144" s="187"/>
      <c r="N144" s="187"/>
      <c r="O144" s="187"/>
      <c r="P144" s="187"/>
      <c r="Q144" s="187"/>
      <c r="R144" s="187"/>
      <c r="S144" s="187"/>
      <c r="T144" s="187"/>
      <c r="U144" s="187"/>
      <c r="AL144" s="7"/>
      <c r="AM144" s="7"/>
    </row>
    <row r="145" ht="15.75" customHeight="1">
      <c r="D145" s="7"/>
      <c r="F145" s="187"/>
      <c r="G145" s="187"/>
      <c r="H145" s="187"/>
      <c r="I145" s="187"/>
      <c r="J145" s="187"/>
      <c r="K145" s="187"/>
      <c r="L145" s="187"/>
      <c r="M145" s="187"/>
      <c r="N145" s="187"/>
      <c r="O145" s="187"/>
      <c r="P145" s="187"/>
      <c r="Q145" s="187"/>
      <c r="R145" s="187"/>
      <c r="S145" s="187"/>
      <c r="T145" s="187"/>
      <c r="U145" s="187"/>
      <c r="AL145" s="7"/>
      <c r="AM145" s="7"/>
    </row>
    <row r="146" ht="15.75" customHeight="1">
      <c r="D146" s="7"/>
      <c r="F146" s="187"/>
      <c r="G146" s="187"/>
      <c r="H146" s="187"/>
      <c r="I146" s="187"/>
      <c r="J146" s="187"/>
      <c r="K146" s="187"/>
      <c r="L146" s="187"/>
      <c r="M146" s="187"/>
      <c r="N146" s="187"/>
      <c r="O146" s="187"/>
      <c r="P146" s="187"/>
      <c r="Q146" s="187"/>
      <c r="R146" s="187"/>
      <c r="S146" s="187"/>
      <c r="T146" s="187"/>
      <c r="U146" s="187"/>
      <c r="AL146" s="7"/>
      <c r="AM146" s="7"/>
    </row>
    <row r="147" ht="15.75" customHeight="1">
      <c r="D147" s="7"/>
      <c r="F147" s="187"/>
      <c r="G147" s="187"/>
      <c r="H147" s="187"/>
      <c r="I147" s="187"/>
      <c r="J147" s="187"/>
      <c r="K147" s="187"/>
      <c r="L147" s="187"/>
      <c r="M147" s="187"/>
      <c r="N147" s="187"/>
      <c r="O147" s="187"/>
      <c r="P147" s="187"/>
      <c r="Q147" s="187"/>
      <c r="R147" s="187"/>
      <c r="S147" s="187"/>
      <c r="T147" s="187"/>
      <c r="U147" s="187"/>
      <c r="AL147" s="7"/>
      <c r="AM147" s="7"/>
    </row>
    <row r="148" ht="15.75" customHeight="1">
      <c r="D148" s="7"/>
      <c r="F148" s="187"/>
      <c r="G148" s="187"/>
      <c r="H148" s="187"/>
      <c r="I148" s="187"/>
      <c r="J148" s="187"/>
      <c r="K148" s="187"/>
      <c r="L148" s="187"/>
      <c r="M148" s="187"/>
      <c r="N148" s="187"/>
      <c r="O148" s="187"/>
      <c r="P148" s="187"/>
      <c r="Q148" s="187"/>
      <c r="R148" s="187"/>
      <c r="S148" s="187"/>
      <c r="T148" s="187"/>
      <c r="U148" s="187"/>
      <c r="AL148" s="7"/>
      <c r="AM148" s="7"/>
    </row>
    <row r="149" ht="15.75" customHeight="1">
      <c r="D149" s="7"/>
      <c r="F149" s="187"/>
      <c r="G149" s="187"/>
      <c r="H149" s="187"/>
      <c r="I149" s="187"/>
      <c r="J149" s="187"/>
      <c r="K149" s="187"/>
      <c r="L149" s="187"/>
      <c r="M149" s="187"/>
      <c r="N149" s="187"/>
      <c r="O149" s="187"/>
      <c r="P149" s="187"/>
      <c r="Q149" s="187"/>
      <c r="R149" s="187"/>
      <c r="S149" s="187"/>
      <c r="T149" s="187"/>
      <c r="U149" s="187"/>
      <c r="AL149" s="7"/>
      <c r="AM149" s="7"/>
    </row>
    <row r="150" ht="15.75" customHeight="1">
      <c r="D150" s="7"/>
      <c r="F150" s="187"/>
      <c r="G150" s="187"/>
      <c r="H150" s="187"/>
      <c r="I150" s="187"/>
      <c r="J150" s="187"/>
      <c r="K150" s="187"/>
      <c r="L150" s="187"/>
      <c r="M150" s="187"/>
      <c r="N150" s="187"/>
      <c r="O150" s="187"/>
      <c r="P150" s="187"/>
      <c r="Q150" s="187"/>
      <c r="R150" s="187"/>
      <c r="S150" s="187"/>
      <c r="T150" s="187"/>
      <c r="U150" s="187"/>
      <c r="AL150" s="7"/>
      <c r="AM150" s="7"/>
    </row>
    <row r="151" ht="15.75" customHeight="1">
      <c r="D151" s="7"/>
      <c r="F151" s="187"/>
      <c r="G151" s="187"/>
      <c r="H151" s="187"/>
      <c r="I151" s="187"/>
      <c r="J151" s="187"/>
      <c r="K151" s="187"/>
      <c r="L151" s="187"/>
      <c r="M151" s="187"/>
      <c r="N151" s="187"/>
      <c r="O151" s="187"/>
      <c r="P151" s="187"/>
      <c r="Q151" s="187"/>
      <c r="R151" s="187"/>
      <c r="S151" s="187"/>
      <c r="T151" s="187"/>
      <c r="U151" s="187"/>
      <c r="AL151" s="7"/>
      <c r="AM151" s="7"/>
    </row>
    <row r="152" ht="15.75" customHeight="1">
      <c r="D152" s="7"/>
      <c r="F152" s="187"/>
      <c r="G152" s="187"/>
      <c r="H152" s="187"/>
      <c r="I152" s="187"/>
      <c r="J152" s="187"/>
      <c r="K152" s="187"/>
      <c r="L152" s="187"/>
      <c r="M152" s="187"/>
      <c r="N152" s="187"/>
      <c r="O152" s="187"/>
      <c r="P152" s="187"/>
      <c r="Q152" s="187"/>
      <c r="R152" s="187"/>
      <c r="S152" s="187"/>
      <c r="T152" s="187"/>
      <c r="U152" s="187"/>
      <c r="AL152" s="7"/>
      <c r="AM152" s="7"/>
    </row>
    <row r="153" ht="15.75" customHeight="1">
      <c r="D153" s="7"/>
      <c r="F153" s="187"/>
      <c r="G153" s="187"/>
      <c r="H153" s="187"/>
      <c r="I153" s="187"/>
      <c r="J153" s="187"/>
      <c r="K153" s="187"/>
      <c r="L153" s="187"/>
      <c r="M153" s="187"/>
      <c r="N153" s="187"/>
      <c r="O153" s="187"/>
      <c r="P153" s="187"/>
      <c r="Q153" s="187"/>
      <c r="R153" s="187"/>
      <c r="S153" s="187"/>
      <c r="T153" s="187"/>
      <c r="U153" s="187"/>
      <c r="AL153" s="7"/>
      <c r="AM153" s="7"/>
    </row>
    <row r="154" ht="15.75" customHeight="1">
      <c r="D154" s="7"/>
      <c r="F154" s="187"/>
      <c r="G154" s="187"/>
      <c r="H154" s="187"/>
      <c r="I154" s="187"/>
      <c r="J154" s="187"/>
      <c r="K154" s="187"/>
      <c r="L154" s="187"/>
      <c r="M154" s="187"/>
      <c r="N154" s="187"/>
      <c r="O154" s="187"/>
      <c r="P154" s="187"/>
      <c r="Q154" s="187"/>
      <c r="R154" s="187"/>
      <c r="S154" s="187"/>
      <c r="T154" s="187"/>
      <c r="U154" s="187"/>
      <c r="AL154" s="7"/>
      <c r="AM154" s="7"/>
    </row>
    <row r="155" ht="15.75" customHeight="1">
      <c r="D155" s="7"/>
      <c r="F155" s="187"/>
      <c r="G155" s="187"/>
      <c r="H155" s="187"/>
      <c r="I155" s="187"/>
      <c r="J155" s="187"/>
      <c r="K155" s="187"/>
      <c r="L155" s="187"/>
      <c r="M155" s="187"/>
      <c r="N155" s="187"/>
      <c r="O155" s="187"/>
      <c r="P155" s="187"/>
      <c r="Q155" s="187"/>
      <c r="R155" s="187"/>
      <c r="S155" s="187"/>
      <c r="T155" s="187"/>
      <c r="U155" s="187"/>
      <c r="AL155" s="7"/>
      <c r="AM155" s="7"/>
    </row>
    <row r="156" ht="15.75" customHeight="1">
      <c r="D156" s="7"/>
      <c r="F156" s="187"/>
      <c r="G156" s="187"/>
      <c r="H156" s="187"/>
      <c r="I156" s="187"/>
      <c r="J156" s="187"/>
      <c r="K156" s="187"/>
      <c r="L156" s="187"/>
      <c r="M156" s="187"/>
      <c r="N156" s="187"/>
      <c r="O156" s="187"/>
      <c r="P156" s="187"/>
      <c r="Q156" s="187"/>
      <c r="R156" s="187"/>
      <c r="S156" s="187"/>
      <c r="T156" s="187"/>
      <c r="U156" s="187"/>
      <c r="AL156" s="7"/>
      <c r="AM156" s="7"/>
    </row>
    <row r="157" ht="15.75" customHeight="1">
      <c r="D157" s="7"/>
      <c r="F157" s="187"/>
      <c r="G157" s="187"/>
      <c r="H157" s="187"/>
      <c r="I157" s="187"/>
      <c r="J157" s="187"/>
      <c r="K157" s="187"/>
      <c r="L157" s="187"/>
      <c r="M157" s="187"/>
      <c r="N157" s="187"/>
      <c r="O157" s="187"/>
      <c r="P157" s="187"/>
      <c r="Q157" s="187"/>
      <c r="R157" s="187"/>
      <c r="S157" s="187"/>
      <c r="T157" s="187"/>
      <c r="U157" s="187"/>
      <c r="AL157" s="7"/>
      <c r="AM157" s="7"/>
    </row>
    <row r="158" ht="15.75" customHeight="1">
      <c r="D158" s="7"/>
      <c r="F158" s="187"/>
      <c r="G158" s="187"/>
      <c r="H158" s="187"/>
      <c r="I158" s="187"/>
      <c r="J158" s="187"/>
      <c r="K158" s="187"/>
      <c r="L158" s="187"/>
      <c r="M158" s="187"/>
      <c r="N158" s="187"/>
      <c r="O158" s="187"/>
      <c r="P158" s="187"/>
      <c r="Q158" s="187"/>
      <c r="R158" s="187"/>
      <c r="S158" s="187"/>
      <c r="T158" s="187"/>
      <c r="U158" s="187"/>
      <c r="AL158" s="7"/>
      <c r="AM158" s="7"/>
    </row>
    <row r="159" ht="15.75" customHeight="1">
      <c r="D159" s="7"/>
      <c r="F159" s="187"/>
      <c r="G159" s="187"/>
      <c r="H159" s="187"/>
      <c r="I159" s="187"/>
      <c r="J159" s="187"/>
      <c r="K159" s="187"/>
      <c r="L159" s="187"/>
      <c r="M159" s="187"/>
      <c r="N159" s="187"/>
      <c r="O159" s="187"/>
      <c r="P159" s="187"/>
      <c r="Q159" s="187"/>
      <c r="R159" s="187"/>
      <c r="S159" s="187"/>
      <c r="T159" s="187"/>
      <c r="U159" s="187"/>
      <c r="AL159" s="7"/>
      <c r="AM159" s="7"/>
    </row>
    <row r="160" ht="15.75" customHeight="1">
      <c r="D160" s="7"/>
      <c r="F160" s="187"/>
      <c r="G160" s="187"/>
      <c r="H160" s="187"/>
      <c r="I160" s="187"/>
      <c r="J160" s="187"/>
      <c r="K160" s="187"/>
      <c r="L160" s="187"/>
      <c r="M160" s="187"/>
      <c r="N160" s="187"/>
      <c r="O160" s="187"/>
      <c r="P160" s="187"/>
      <c r="Q160" s="187"/>
      <c r="R160" s="187"/>
      <c r="S160" s="187"/>
      <c r="T160" s="187"/>
      <c r="U160" s="187"/>
      <c r="AL160" s="7"/>
      <c r="AM160" s="7"/>
    </row>
    <row r="161" ht="15.75" customHeight="1">
      <c r="D161" s="7"/>
      <c r="F161" s="187"/>
      <c r="G161" s="187"/>
      <c r="H161" s="187"/>
      <c r="I161" s="187"/>
      <c r="J161" s="187"/>
      <c r="K161" s="187"/>
      <c r="L161" s="187"/>
      <c r="M161" s="187"/>
      <c r="N161" s="187"/>
      <c r="O161" s="187"/>
      <c r="P161" s="187"/>
      <c r="Q161" s="187"/>
      <c r="R161" s="187"/>
      <c r="S161" s="187"/>
      <c r="T161" s="187"/>
      <c r="U161" s="187"/>
      <c r="AL161" s="7"/>
      <c r="AM161" s="7"/>
    </row>
    <row r="162" ht="15.75" customHeight="1">
      <c r="D162" s="7"/>
      <c r="F162" s="187"/>
      <c r="G162" s="187"/>
      <c r="H162" s="187"/>
      <c r="I162" s="187"/>
      <c r="J162" s="187"/>
      <c r="K162" s="187"/>
      <c r="L162" s="187"/>
      <c r="M162" s="187"/>
      <c r="N162" s="187"/>
      <c r="O162" s="187"/>
      <c r="P162" s="187"/>
      <c r="Q162" s="187"/>
      <c r="R162" s="187"/>
      <c r="S162" s="187"/>
      <c r="T162" s="187"/>
      <c r="U162" s="187"/>
      <c r="AL162" s="7"/>
      <c r="AM162" s="7"/>
    </row>
    <row r="163" ht="15.75" customHeight="1">
      <c r="D163" s="7"/>
      <c r="F163" s="187"/>
      <c r="G163" s="187"/>
      <c r="H163" s="187"/>
      <c r="I163" s="187"/>
      <c r="J163" s="187"/>
      <c r="K163" s="187"/>
      <c r="L163" s="187"/>
      <c r="M163" s="187"/>
      <c r="N163" s="187"/>
      <c r="O163" s="187"/>
      <c r="P163" s="187"/>
      <c r="Q163" s="187"/>
      <c r="R163" s="187"/>
      <c r="S163" s="187"/>
      <c r="T163" s="187"/>
      <c r="U163" s="187"/>
      <c r="AL163" s="7"/>
      <c r="AM163" s="7"/>
    </row>
    <row r="164" ht="15.75" customHeight="1">
      <c r="D164" s="7"/>
      <c r="F164" s="187"/>
      <c r="G164" s="187"/>
      <c r="H164" s="187"/>
      <c r="I164" s="187"/>
      <c r="J164" s="187"/>
      <c r="K164" s="187"/>
      <c r="L164" s="187"/>
      <c r="M164" s="187"/>
      <c r="N164" s="187"/>
      <c r="O164" s="187"/>
      <c r="P164" s="187"/>
      <c r="Q164" s="187"/>
      <c r="R164" s="187"/>
      <c r="S164" s="187"/>
      <c r="T164" s="187"/>
      <c r="U164" s="187"/>
      <c r="AL164" s="7"/>
      <c r="AM164" s="7"/>
    </row>
    <row r="165" ht="15.75" customHeight="1">
      <c r="D165" s="7"/>
      <c r="F165" s="187"/>
      <c r="G165" s="187"/>
      <c r="H165" s="187"/>
      <c r="I165" s="187"/>
      <c r="J165" s="187"/>
      <c r="K165" s="187"/>
      <c r="L165" s="187"/>
      <c r="M165" s="187"/>
      <c r="N165" s="187"/>
      <c r="O165" s="187"/>
      <c r="P165" s="187"/>
      <c r="Q165" s="187"/>
      <c r="R165" s="187"/>
      <c r="S165" s="187"/>
      <c r="T165" s="187"/>
      <c r="U165" s="187"/>
      <c r="AL165" s="7"/>
      <c r="AM165" s="7"/>
    </row>
    <row r="166" ht="15.75" customHeight="1">
      <c r="D166" s="7"/>
      <c r="F166" s="187"/>
      <c r="G166" s="187"/>
      <c r="H166" s="187"/>
      <c r="I166" s="187"/>
      <c r="J166" s="187"/>
      <c r="K166" s="187"/>
      <c r="L166" s="187"/>
      <c r="M166" s="187"/>
      <c r="N166" s="187"/>
      <c r="O166" s="187"/>
      <c r="P166" s="187"/>
      <c r="Q166" s="187"/>
      <c r="R166" s="187"/>
      <c r="S166" s="187"/>
      <c r="T166" s="187"/>
      <c r="U166" s="187"/>
      <c r="AL166" s="7"/>
      <c r="AM166" s="7"/>
    </row>
    <row r="167" ht="15.75" customHeight="1">
      <c r="D167" s="7"/>
      <c r="F167" s="187"/>
      <c r="G167" s="187"/>
      <c r="H167" s="187"/>
      <c r="I167" s="187"/>
      <c r="J167" s="187"/>
      <c r="K167" s="187"/>
      <c r="L167" s="187"/>
      <c r="M167" s="187"/>
      <c r="N167" s="187"/>
      <c r="O167" s="187"/>
      <c r="P167" s="187"/>
      <c r="Q167" s="187"/>
      <c r="R167" s="187"/>
      <c r="S167" s="187"/>
      <c r="T167" s="187"/>
      <c r="U167" s="187"/>
      <c r="AL167" s="7"/>
      <c r="AM167" s="7"/>
    </row>
    <row r="168" ht="15.75" customHeight="1">
      <c r="D168" s="7"/>
      <c r="F168" s="187"/>
      <c r="G168" s="187"/>
      <c r="H168" s="187"/>
      <c r="I168" s="187"/>
      <c r="J168" s="187"/>
      <c r="K168" s="187"/>
      <c r="L168" s="187"/>
      <c r="M168" s="187"/>
      <c r="N168" s="187"/>
      <c r="O168" s="187"/>
      <c r="P168" s="187"/>
      <c r="Q168" s="187"/>
      <c r="R168" s="187"/>
      <c r="S168" s="187"/>
      <c r="T168" s="187"/>
      <c r="U168" s="187"/>
      <c r="AL168" s="7"/>
      <c r="AM168" s="7"/>
    </row>
    <row r="169" ht="15.75" customHeight="1">
      <c r="D169" s="7"/>
      <c r="F169" s="187"/>
      <c r="G169" s="187"/>
      <c r="H169" s="187"/>
      <c r="I169" s="187"/>
      <c r="J169" s="187"/>
      <c r="K169" s="187"/>
      <c r="L169" s="187"/>
      <c r="M169" s="187"/>
      <c r="N169" s="187"/>
      <c r="O169" s="187"/>
      <c r="P169" s="187"/>
      <c r="Q169" s="187"/>
      <c r="R169" s="187"/>
      <c r="S169" s="187"/>
      <c r="T169" s="187"/>
      <c r="U169" s="187"/>
      <c r="AL169" s="7"/>
      <c r="AM169" s="7"/>
    </row>
    <row r="170" ht="15.75" customHeight="1">
      <c r="D170" s="7"/>
      <c r="F170" s="187"/>
      <c r="G170" s="187"/>
      <c r="H170" s="187"/>
      <c r="I170" s="187"/>
      <c r="J170" s="187"/>
      <c r="K170" s="187"/>
      <c r="L170" s="187"/>
      <c r="M170" s="187"/>
      <c r="N170" s="187"/>
      <c r="O170" s="187"/>
      <c r="P170" s="187"/>
      <c r="Q170" s="187"/>
      <c r="R170" s="187"/>
      <c r="S170" s="187"/>
      <c r="T170" s="187"/>
      <c r="U170" s="187"/>
      <c r="AL170" s="7"/>
      <c r="AM170" s="7"/>
    </row>
    <row r="171" ht="15.75" customHeight="1">
      <c r="D171" s="7"/>
      <c r="F171" s="187"/>
      <c r="G171" s="187"/>
      <c r="H171" s="187"/>
      <c r="I171" s="187"/>
      <c r="J171" s="187"/>
      <c r="K171" s="187"/>
      <c r="L171" s="187"/>
      <c r="M171" s="187"/>
      <c r="N171" s="187"/>
      <c r="O171" s="187"/>
      <c r="P171" s="187"/>
      <c r="Q171" s="187"/>
      <c r="R171" s="187"/>
      <c r="S171" s="187"/>
      <c r="T171" s="187"/>
      <c r="U171" s="187"/>
      <c r="AL171" s="7"/>
      <c r="AM171" s="7"/>
    </row>
    <row r="172" ht="15.75" customHeight="1">
      <c r="D172" s="7"/>
      <c r="F172" s="187"/>
      <c r="G172" s="187"/>
      <c r="H172" s="187"/>
      <c r="I172" s="187"/>
      <c r="J172" s="187"/>
      <c r="K172" s="187"/>
      <c r="L172" s="187"/>
      <c r="M172" s="187"/>
      <c r="N172" s="187"/>
      <c r="O172" s="187"/>
      <c r="P172" s="187"/>
      <c r="Q172" s="187"/>
      <c r="R172" s="187"/>
      <c r="S172" s="187"/>
      <c r="T172" s="187"/>
      <c r="U172" s="187"/>
      <c r="AL172" s="7"/>
      <c r="AM172" s="7"/>
    </row>
    <row r="173" ht="15.75" customHeight="1">
      <c r="D173" s="7"/>
      <c r="F173" s="187"/>
      <c r="G173" s="187"/>
      <c r="H173" s="187"/>
      <c r="I173" s="187"/>
      <c r="J173" s="187"/>
      <c r="K173" s="187"/>
      <c r="L173" s="187"/>
      <c r="M173" s="187"/>
      <c r="N173" s="187"/>
      <c r="O173" s="187"/>
      <c r="P173" s="187"/>
      <c r="Q173" s="187"/>
      <c r="R173" s="187"/>
      <c r="S173" s="187"/>
      <c r="T173" s="187"/>
      <c r="U173" s="187"/>
      <c r="AL173" s="7"/>
      <c r="AM173" s="7"/>
    </row>
    <row r="174" ht="15.75" customHeight="1">
      <c r="D174" s="7"/>
      <c r="F174" s="187"/>
      <c r="G174" s="187"/>
      <c r="H174" s="187"/>
      <c r="I174" s="187"/>
      <c r="J174" s="187"/>
      <c r="K174" s="187"/>
      <c r="L174" s="187"/>
      <c r="M174" s="187"/>
      <c r="N174" s="187"/>
      <c r="O174" s="187"/>
      <c r="P174" s="187"/>
      <c r="Q174" s="187"/>
      <c r="R174" s="187"/>
      <c r="S174" s="187"/>
      <c r="T174" s="187"/>
      <c r="U174" s="187"/>
      <c r="AL174" s="7"/>
      <c r="AM174" s="7"/>
    </row>
    <row r="175" ht="15.75" customHeight="1">
      <c r="D175" s="7"/>
      <c r="F175" s="187"/>
      <c r="G175" s="187"/>
      <c r="H175" s="187"/>
      <c r="I175" s="187"/>
      <c r="J175" s="187"/>
      <c r="K175" s="187"/>
      <c r="L175" s="187"/>
      <c r="M175" s="187"/>
      <c r="N175" s="187"/>
      <c r="O175" s="187"/>
      <c r="P175" s="187"/>
      <c r="Q175" s="187"/>
      <c r="R175" s="187"/>
      <c r="S175" s="187"/>
      <c r="T175" s="187"/>
      <c r="U175" s="187"/>
      <c r="AL175" s="7"/>
      <c r="AM175" s="7"/>
    </row>
    <row r="176" ht="15.75" customHeight="1">
      <c r="D176" s="7"/>
      <c r="F176" s="187"/>
      <c r="G176" s="187"/>
      <c r="H176" s="187"/>
      <c r="I176" s="187"/>
      <c r="J176" s="187"/>
      <c r="K176" s="187"/>
      <c r="L176" s="187"/>
      <c r="M176" s="187"/>
      <c r="N176" s="187"/>
      <c r="O176" s="187"/>
      <c r="P176" s="187"/>
      <c r="Q176" s="187"/>
      <c r="R176" s="187"/>
      <c r="S176" s="187"/>
      <c r="T176" s="187"/>
      <c r="U176" s="187"/>
      <c r="AL176" s="7"/>
      <c r="AM176" s="7"/>
    </row>
    <row r="177" ht="15.75" customHeight="1">
      <c r="D177" s="7"/>
      <c r="F177" s="187"/>
      <c r="G177" s="187"/>
      <c r="H177" s="187"/>
      <c r="I177" s="187"/>
      <c r="J177" s="187"/>
      <c r="K177" s="187"/>
      <c r="L177" s="187"/>
      <c r="M177" s="187"/>
      <c r="N177" s="187"/>
      <c r="O177" s="187"/>
      <c r="P177" s="187"/>
      <c r="Q177" s="187"/>
      <c r="R177" s="187"/>
      <c r="S177" s="187"/>
      <c r="T177" s="187"/>
      <c r="U177" s="187"/>
      <c r="AL177" s="7"/>
      <c r="AM177" s="7"/>
    </row>
    <row r="178" ht="15.75" customHeight="1">
      <c r="D178" s="7"/>
      <c r="F178" s="187"/>
      <c r="G178" s="187"/>
      <c r="H178" s="187"/>
      <c r="I178" s="187"/>
      <c r="J178" s="187"/>
      <c r="K178" s="187"/>
      <c r="L178" s="187"/>
      <c r="M178" s="187"/>
      <c r="N178" s="187"/>
      <c r="O178" s="187"/>
      <c r="P178" s="187"/>
      <c r="Q178" s="187"/>
      <c r="R178" s="187"/>
      <c r="S178" s="187"/>
      <c r="T178" s="187"/>
      <c r="U178" s="187"/>
      <c r="AL178" s="7"/>
      <c r="AM178" s="7"/>
    </row>
    <row r="179" ht="15.75" customHeight="1">
      <c r="D179" s="7"/>
      <c r="F179" s="187"/>
      <c r="G179" s="187"/>
      <c r="H179" s="187"/>
      <c r="I179" s="187"/>
      <c r="J179" s="187"/>
      <c r="K179" s="187"/>
      <c r="L179" s="187"/>
      <c r="M179" s="187"/>
      <c r="N179" s="187"/>
      <c r="O179" s="187"/>
      <c r="P179" s="187"/>
      <c r="Q179" s="187"/>
      <c r="R179" s="187"/>
      <c r="S179" s="187"/>
      <c r="T179" s="187"/>
      <c r="U179" s="187"/>
      <c r="AL179" s="7"/>
      <c r="AM179" s="7"/>
    </row>
    <row r="180" ht="15.75" customHeight="1">
      <c r="D180" s="7"/>
      <c r="F180" s="187"/>
      <c r="G180" s="187"/>
      <c r="H180" s="187"/>
      <c r="I180" s="187"/>
      <c r="J180" s="187"/>
      <c r="K180" s="187"/>
      <c r="L180" s="187"/>
      <c r="M180" s="187"/>
      <c r="N180" s="187"/>
      <c r="O180" s="187"/>
      <c r="P180" s="187"/>
      <c r="Q180" s="187"/>
      <c r="R180" s="187"/>
      <c r="S180" s="187"/>
      <c r="T180" s="187"/>
      <c r="U180" s="187"/>
      <c r="AL180" s="7"/>
      <c r="AM180" s="7"/>
    </row>
    <row r="181" ht="15.75" customHeight="1">
      <c r="D181" s="7"/>
      <c r="F181" s="187"/>
      <c r="G181" s="187"/>
      <c r="H181" s="187"/>
      <c r="I181" s="187"/>
      <c r="J181" s="187"/>
      <c r="K181" s="187"/>
      <c r="L181" s="187"/>
      <c r="M181" s="187"/>
      <c r="N181" s="187"/>
      <c r="O181" s="187"/>
      <c r="P181" s="187"/>
      <c r="Q181" s="187"/>
      <c r="R181" s="187"/>
      <c r="S181" s="187"/>
      <c r="T181" s="187"/>
      <c r="U181" s="187"/>
      <c r="AL181" s="7"/>
      <c r="AM181" s="7"/>
    </row>
    <row r="182" ht="15.75" customHeight="1">
      <c r="D182" s="7"/>
      <c r="F182" s="187"/>
      <c r="G182" s="187"/>
      <c r="H182" s="187"/>
      <c r="I182" s="187"/>
      <c r="J182" s="187"/>
      <c r="K182" s="187"/>
      <c r="L182" s="187"/>
      <c r="M182" s="187"/>
      <c r="N182" s="187"/>
      <c r="O182" s="187"/>
      <c r="P182" s="187"/>
      <c r="Q182" s="187"/>
      <c r="R182" s="187"/>
      <c r="S182" s="187"/>
      <c r="T182" s="187"/>
      <c r="U182" s="187"/>
      <c r="AL182" s="7"/>
      <c r="AM182" s="7"/>
    </row>
    <row r="183" ht="15.75" customHeight="1">
      <c r="D183" s="7"/>
      <c r="F183" s="187"/>
      <c r="G183" s="187"/>
      <c r="H183" s="187"/>
      <c r="I183" s="187"/>
      <c r="J183" s="187"/>
      <c r="K183" s="187"/>
      <c r="L183" s="187"/>
      <c r="M183" s="187"/>
      <c r="N183" s="187"/>
      <c r="O183" s="187"/>
      <c r="P183" s="187"/>
      <c r="Q183" s="187"/>
      <c r="R183" s="187"/>
      <c r="S183" s="187"/>
      <c r="T183" s="187"/>
      <c r="U183" s="187"/>
      <c r="AL183" s="7"/>
      <c r="AM183" s="7"/>
    </row>
    <row r="184" ht="15.75" customHeight="1">
      <c r="D184" s="7"/>
      <c r="F184" s="187"/>
      <c r="G184" s="187"/>
      <c r="H184" s="187"/>
      <c r="I184" s="187"/>
      <c r="J184" s="187"/>
      <c r="K184" s="187"/>
      <c r="L184" s="187"/>
      <c r="M184" s="187"/>
      <c r="N184" s="187"/>
      <c r="O184" s="187"/>
      <c r="P184" s="187"/>
      <c r="Q184" s="187"/>
      <c r="R184" s="187"/>
      <c r="S184" s="187"/>
      <c r="T184" s="187"/>
      <c r="U184" s="187"/>
      <c r="AL184" s="7"/>
      <c r="AM184" s="7"/>
    </row>
    <row r="185" ht="15.75" customHeight="1">
      <c r="D185" s="7"/>
      <c r="F185" s="187"/>
      <c r="G185" s="187"/>
      <c r="H185" s="187"/>
      <c r="I185" s="187"/>
      <c r="J185" s="187"/>
      <c r="K185" s="187"/>
      <c r="L185" s="187"/>
      <c r="M185" s="187"/>
      <c r="N185" s="187"/>
      <c r="O185" s="187"/>
      <c r="P185" s="187"/>
      <c r="Q185" s="187"/>
      <c r="R185" s="187"/>
      <c r="S185" s="187"/>
      <c r="T185" s="187"/>
      <c r="U185" s="187"/>
      <c r="AL185" s="7"/>
      <c r="AM185" s="7"/>
    </row>
    <row r="186" ht="15.75" customHeight="1">
      <c r="D186" s="7"/>
      <c r="F186" s="187"/>
      <c r="G186" s="187"/>
      <c r="H186" s="187"/>
      <c r="I186" s="187"/>
      <c r="J186" s="187"/>
      <c r="K186" s="187"/>
      <c r="L186" s="187"/>
      <c r="M186" s="187"/>
      <c r="N186" s="187"/>
      <c r="O186" s="187"/>
      <c r="P186" s="187"/>
      <c r="Q186" s="187"/>
      <c r="R186" s="187"/>
      <c r="S186" s="187"/>
      <c r="T186" s="187"/>
      <c r="U186" s="187"/>
      <c r="AL186" s="7"/>
      <c r="AM186" s="7"/>
    </row>
    <row r="187" ht="15.75" customHeight="1">
      <c r="D187" s="7"/>
      <c r="F187" s="187"/>
      <c r="G187" s="187"/>
      <c r="H187" s="187"/>
      <c r="I187" s="187"/>
      <c r="J187" s="187"/>
      <c r="K187" s="187"/>
      <c r="L187" s="187"/>
      <c r="M187" s="187"/>
      <c r="N187" s="187"/>
      <c r="O187" s="187"/>
      <c r="P187" s="187"/>
      <c r="Q187" s="187"/>
      <c r="R187" s="187"/>
      <c r="S187" s="187"/>
      <c r="T187" s="187"/>
      <c r="U187" s="187"/>
      <c r="AL187" s="7"/>
      <c r="AM187" s="7"/>
    </row>
    <row r="188" ht="15.75" customHeight="1">
      <c r="D188" s="7"/>
      <c r="F188" s="187"/>
      <c r="G188" s="187"/>
      <c r="H188" s="187"/>
      <c r="I188" s="187"/>
      <c r="J188" s="187"/>
      <c r="K188" s="187"/>
      <c r="L188" s="187"/>
      <c r="M188" s="187"/>
      <c r="N188" s="187"/>
      <c r="O188" s="187"/>
      <c r="P188" s="187"/>
      <c r="Q188" s="187"/>
      <c r="R188" s="187"/>
      <c r="S188" s="187"/>
      <c r="T188" s="187"/>
      <c r="U188" s="187"/>
      <c r="AL188" s="7"/>
      <c r="AM188" s="7"/>
    </row>
    <row r="189" ht="15.75" customHeight="1">
      <c r="D189" s="7"/>
      <c r="F189" s="187"/>
      <c r="G189" s="187"/>
      <c r="H189" s="187"/>
      <c r="I189" s="187"/>
      <c r="J189" s="187"/>
      <c r="K189" s="187"/>
      <c r="L189" s="187"/>
      <c r="M189" s="187"/>
      <c r="N189" s="187"/>
      <c r="O189" s="187"/>
      <c r="P189" s="187"/>
      <c r="Q189" s="187"/>
      <c r="R189" s="187"/>
      <c r="S189" s="187"/>
      <c r="T189" s="187"/>
      <c r="U189" s="187"/>
      <c r="AL189" s="7"/>
      <c r="AM189" s="7"/>
    </row>
    <row r="190" ht="15.75" customHeight="1">
      <c r="D190" s="7"/>
      <c r="F190" s="187"/>
      <c r="G190" s="187"/>
      <c r="H190" s="187"/>
      <c r="I190" s="187"/>
      <c r="J190" s="187"/>
      <c r="K190" s="187"/>
      <c r="L190" s="187"/>
      <c r="M190" s="187"/>
      <c r="N190" s="187"/>
      <c r="O190" s="187"/>
      <c r="P190" s="187"/>
      <c r="Q190" s="187"/>
      <c r="R190" s="187"/>
      <c r="S190" s="187"/>
      <c r="T190" s="187"/>
      <c r="U190" s="187"/>
      <c r="AL190" s="7"/>
      <c r="AM190" s="7"/>
    </row>
    <row r="191" ht="15.75" customHeight="1">
      <c r="D191" s="7"/>
      <c r="F191" s="187"/>
      <c r="G191" s="187"/>
      <c r="H191" s="187"/>
      <c r="I191" s="187"/>
      <c r="J191" s="187"/>
      <c r="K191" s="187"/>
      <c r="L191" s="187"/>
      <c r="M191" s="187"/>
      <c r="N191" s="187"/>
      <c r="O191" s="187"/>
      <c r="P191" s="187"/>
      <c r="Q191" s="187"/>
      <c r="R191" s="187"/>
      <c r="S191" s="187"/>
      <c r="T191" s="187"/>
      <c r="U191" s="187"/>
      <c r="AL191" s="7"/>
      <c r="AM191" s="7"/>
    </row>
    <row r="192" ht="15.75" customHeight="1">
      <c r="D192" s="7"/>
      <c r="F192" s="187"/>
      <c r="G192" s="187"/>
      <c r="H192" s="187"/>
      <c r="I192" s="187"/>
      <c r="J192" s="187"/>
      <c r="K192" s="187"/>
      <c r="L192" s="187"/>
      <c r="M192" s="187"/>
      <c r="N192" s="187"/>
      <c r="O192" s="187"/>
      <c r="P192" s="187"/>
      <c r="Q192" s="187"/>
      <c r="R192" s="187"/>
      <c r="S192" s="187"/>
      <c r="T192" s="187"/>
      <c r="U192" s="187"/>
      <c r="AL192" s="7"/>
      <c r="AM192" s="7"/>
    </row>
    <row r="193" ht="15.75" customHeight="1">
      <c r="D193" s="7"/>
      <c r="F193" s="187"/>
      <c r="G193" s="187"/>
      <c r="H193" s="187"/>
      <c r="I193" s="187"/>
      <c r="J193" s="187"/>
      <c r="K193" s="187"/>
      <c r="L193" s="187"/>
      <c r="M193" s="187"/>
      <c r="N193" s="187"/>
      <c r="O193" s="187"/>
      <c r="P193" s="187"/>
      <c r="Q193" s="187"/>
      <c r="R193" s="187"/>
      <c r="S193" s="187"/>
      <c r="T193" s="187"/>
      <c r="U193" s="187"/>
      <c r="AL193" s="7"/>
      <c r="AM193" s="7"/>
    </row>
    <row r="194" ht="15.75" customHeight="1">
      <c r="D194" s="7"/>
      <c r="F194" s="187"/>
      <c r="G194" s="187"/>
      <c r="H194" s="187"/>
      <c r="I194" s="187"/>
      <c r="J194" s="187"/>
      <c r="K194" s="187"/>
      <c r="L194" s="187"/>
      <c r="M194" s="187"/>
      <c r="N194" s="187"/>
      <c r="O194" s="187"/>
      <c r="P194" s="187"/>
      <c r="Q194" s="187"/>
      <c r="R194" s="187"/>
      <c r="S194" s="187"/>
      <c r="T194" s="187"/>
      <c r="U194" s="187"/>
      <c r="AL194" s="7"/>
      <c r="AM194" s="7"/>
    </row>
    <row r="195" ht="15.75" customHeight="1">
      <c r="D195" s="7"/>
      <c r="F195" s="187"/>
      <c r="G195" s="187"/>
      <c r="H195" s="187"/>
      <c r="I195" s="187"/>
      <c r="J195" s="187"/>
      <c r="K195" s="187"/>
      <c r="L195" s="187"/>
      <c r="M195" s="187"/>
      <c r="N195" s="187"/>
      <c r="O195" s="187"/>
      <c r="P195" s="187"/>
      <c r="Q195" s="187"/>
      <c r="R195" s="187"/>
      <c r="S195" s="187"/>
      <c r="T195" s="187"/>
      <c r="U195" s="187"/>
      <c r="AL195" s="7"/>
      <c r="AM195" s="7"/>
    </row>
    <row r="196" ht="15.75" customHeight="1">
      <c r="D196" s="7"/>
      <c r="F196" s="187"/>
      <c r="G196" s="187"/>
      <c r="H196" s="187"/>
      <c r="I196" s="187"/>
      <c r="J196" s="187"/>
      <c r="K196" s="187"/>
      <c r="L196" s="187"/>
      <c r="M196" s="187"/>
      <c r="N196" s="187"/>
      <c r="O196" s="187"/>
      <c r="P196" s="187"/>
      <c r="Q196" s="187"/>
      <c r="R196" s="187"/>
      <c r="S196" s="187"/>
      <c r="T196" s="187"/>
      <c r="U196" s="187"/>
      <c r="AL196" s="7"/>
      <c r="AM196" s="7"/>
    </row>
    <row r="197" ht="15.75" customHeight="1">
      <c r="D197" s="7"/>
      <c r="F197" s="187"/>
      <c r="G197" s="187"/>
      <c r="H197" s="187"/>
      <c r="I197" s="187"/>
      <c r="J197" s="187"/>
      <c r="K197" s="187"/>
      <c r="L197" s="187"/>
      <c r="M197" s="187"/>
      <c r="N197" s="187"/>
      <c r="O197" s="187"/>
      <c r="P197" s="187"/>
      <c r="Q197" s="187"/>
      <c r="R197" s="187"/>
      <c r="S197" s="187"/>
      <c r="T197" s="187"/>
      <c r="U197" s="187"/>
      <c r="AL197" s="7"/>
      <c r="AM197" s="7"/>
    </row>
    <row r="198" ht="15.75" customHeight="1">
      <c r="D198" s="7"/>
      <c r="F198" s="187"/>
      <c r="G198" s="187"/>
      <c r="H198" s="187"/>
      <c r="I198" s="187"/>
      <c r="J198" s="187"/>
      <c r="K198" s="187"/>
      <c r="L198" s="187"/>
      <c r="M198" s="187"/>
      <c r="N198" s="187"/>
      <c r="O198" s="187"/>
      <c r="P198" s="187"/>
      <c r="Q198" s="187"/>
      <c r="R198" s="187"/>
      <c r="S198" s="187"/>
      <c r="T198" s="187"/>
      <c r="U198" s="187"/>
      <c r="AL198" s="7"/>
      <c r="AM198" s="7"/>
    </row>
    <row r="199" ht="15.75" customHeight="1">
      <c r="D199" s="7"/>
      <c r="F199" s="187"/>
      <c r="G199" s="187"/>
      <c r="H199" s="187"/>
      <c r="I199" s="187"/>
      <c r="J199" s="187"/>
      <c r="K199" s="187"/>
      <c r="L199" s="187"/>
      <c r="M199" s="187"/>
      <c r="N199" s="187"/>
      <c r="O199" s="187"/>
      <c r="P199" s="187"/>
      <c r="Q199" s="187"/>
      <c r="R199" s="187"/>
      <c r="S199" s="187"/>
      <c r="T199" s="187"/>
      <c r="U199" s="187"/>
      <c r="AL199" s="7"/>
      <c r="AM199" s="7"/>
    </row>
    <row r="200" ht="15.75" customHeight="1">
      <c r="D200" s="7"/>
      <c r="F200" s="187"/>
      <c r="G200" s="187"/>
      <c r="H200" s="187"/>
      <c r="I200" s="187"/>
      <c r="J200" s="187"/>
      <c r="K200" s="187"/>
      <c r="L200" s="187"/>
      <c r="M200" s="187"/>
      <c r="N200" s="187"/>
      <c r="O200" s="187"/>
      <c r="P200" s="187"/>
      <c r="Q200" s="187"/>
      <c r="R200" s="187"/>
      <c r="S200" s="187"/>
      <c r="T200" s="187"/>
      <c r="U200" s="187"/>
      <c r="AL200" s="7"/>
      <c r="AM200" s="7"/>
    </row>
    <row r="201" ht="15.75" customHeight="1">
      <c r="D201" s="7"/>
      <c r="F201" s="187"/>
      <c r="G201" s="187"/>
      <c r="H201" s="187"/>
      <c r="I201" s="187"/>
      <c r="J201" s="187"/>
      <c r="K201" s="187"/>
      <c r="L201" s="187"/>
      <c r="M201" s="187"/>
      <c r="N201" s="187"/>
      <c r="O201" s="187"/>
      <c r="P201" s="187"/>
      <c r="Q201" s="187"/>
      <c r="R201" s="187"/>
      <c r="S201" s="187"/>
      <c r="T201" s="187"/>
      <c r="U201" s="187"/>
      <c r="AL201" s="7"/>
      <c r="AM201" s="7"/>
    </row>
    <row r="202" ht="15.75" customHeight="1">
      <c r="D202" s="7"/>
      <c r="F202" s="187"/>
      <c r="G202" s="187"/>
      <c r="H202" s="187"/>
      <c r="I202" s="187"/>
      <c r="J202" s="187"/>
      <c r="K202" s="187"/>
      <c r="L202" s="187"/>
      <c r="M202" s="187"/>
      <c r="N202" s="187"/>
      <c r="O202" s="187"/>
      <c r="P202" s="187"/>
      <c r="Q202" s="187"/>
      <c r="R202" s="187"/>
      <c r="S202" s="187"/>
      <c r="T202" s="187"/>
      <c r="U202" s="187"/>
      <c r="AL202" s="7"/>
      <c r="AM202" s="7"/>
    </row>
    <row r="203" ht="15.75" customHeight="1">
      <c r="D203" s="7"/>
      <c r="F203" s="187"/>
      <c r="G203" s="187"/>
      <c r="H203" s="187"/>
      <c r="I203" s="187"/>
      <c r="J203" s="187"/>
      <c r="K203" s="187"/>
      <c r="L203" s="187"/>
      <c r="M203" s="187"/>
      <c r="N203" s="187"/>
      <c r="O203" s="187"/>
      <c r="P203" s="187"/>
      <c r="Q203" s="187"/>
      <c r="R203" s="187"/>
      <c r="S203" s="187"/>
      <c r="T203" s="187"/>
      <c r="U203" s="187"/>
      <c r="AL203" s="7"/>
      <c r="AM203" s="7"/>
    </row>
    <row r="204" ht="15.75" customHeight="1">
      <c r="D204" s="7"/>
      <c r="F204" s="187"/>
      <c r="G204" s="187"/>
      <c r="H204" s="187"/>
      <c r="I204" s="187"/>
      <c r="J204" s="187"/>
      <c r="K204" s="187"/>
      <c r="L204" s="187"/>
      <c r="M204" s="187"/>
      <c r="N204" s="187"/>
      <c r="O204" s="187"/>
      <c r="P204" s="187"/>
      <c r="Q204" s="187"/>
      <c r="R204" s="187"/>
      <c r="S204" s="187"/>
      <c r="T204" s="187"/>
      <c r="U204" s="187"/>
      <c r="AL204" s="7"/>
      <c r="AM204" s="7"/>
    </row>
    <row r="205" ht="15.75" customHeight="1">
      <c r="D205" s="7"/>
      <c r="F205" s="187"/>
      <c r="G205" s="187"/>
      <c r="H205" s="187"/>
      <c r="I205" s="187"/>
      <c r="J205" s="187"/>
      <c r="K205" s="187"/>
      <c r="L205" s="187"/>
      <c r="M205" s="187"/>
      <c r="N205" s="187"/>
      <c r="O205" s="187"/>
      <c r="P205" s="187"/>
      <c r="Q205" s="187"/>
      <c r="R205" s="187"/>
      <c r="S205" s="187"/>
      <c r="T205" s="187"/>
      <c r="U205" s="187"/>
      <c r="AL205" s="7"/>
      <c r="AM205" s="7"/>
    </row>
    <row r="206" ht="15.75" customHeight="1">
      <c r="D206" s="7"/>
      <c r="F206" s="187"/>
      <c r="G206" s="187"/>
      <c r="H206" s="187"/>
      <c r="I206" s="187"/>
      <c r="J206" s="187"/>
      <c r="K206" s="187"/>
      <c r="L206" s="187"/>
      <c r="M206" s="187"/>
      <c r="N206" s="187"/>
      <c r="O206" s="187"/>
      <c r="P206" s="187"/>
      <c r="Q206" s="187"/>
      <c r="R206" s="187"/>
      <c r="S206" s="187"/>
      <c r="T206" s="187"/>
      <c r="U206" s="187"/>
      <c r="AL206" s="7"/>
      <c r="AM206" s="7"/>
    </row>
    <row r="207" ht="15.75" customHeight="1">
      <c r="D207" s="7"/>
      <c r="F207" s="187"/>
      <c r="G207" s="187"/>
      <c r="H207" s="187"/>
      <c r="I207" s="187"/>
      <c r="J207" s="187"/>
      <c r="K207" s="187"/>
      <c r="L207" s="187"/>
      <c r="M207" s="187"/>
      <c r="N207" s="187"/>
      <c r="O207" s="187"/>
      <c r="P207" s="187"/>
      <c r="Q207" s="187"/>
      <c r="R207" s="187"/>
      <c r="S207" s="187"/>
      <c r="T207" s="187"/>
      <c r="U207" s="187"/>
      <c r="AL207" s="7"/>
      <c r="AM207" s="7"/>
    </row>
    <row r="208" ht="15.75" customHeight="1">
      <c r="D208" s="7"/>
      <c r="F208" s="187"/>
      <c r="G208" s="187"/>
      <c r="H208" s="187"/>
      <c r="I208" s="187"/>
      <c r="J208" s="187"/>
      <c r="K208" s="187"/>
      <c r="L208" s="187"/>
      <c r="M208" s="187"/>
      <c r="N208" s="187"/>
      <c r="O208" s="187"/>
      <c r="P208" s="187"/>
      <c r="Q208" s="187"/>
      <c r="R208" s="187"/>
      <c r="S208" s="187"/>
      <c r="T208" s="187"/>
      <c r="U208" s="187"/>
      <c r="AL208" s="7"/>
      <c r="AM208" s="7"/>
    </row>
    <row r="209" ht="15.75" customHeight="1">
      <c r="D209" s="7"/>
      <c r="F209" s="187"/>
      <c r="G209" s="187"/>
      <c r="H209" s="187"/>
      <c r="I209" s="187"/>
      <c r="J209" s="187"/>
      <c r="K209" s="187"/>
      <c r="L209" s="187"/>
      <c r="M209" s="187"/>
      <c r="N209" s="187"/>
      <c r="O209" s="187"/>
      <c r="P209" s="187"/>
      <c r="Q209" s="187"/>
      <c r="R209" s="187"/>
      <c r="S209" s="187"/>
      <c r="T209" s="187"/>
      <c r="U209" s="187"/>
      <c r="AL209" s="7"/>
      <c r="AM209" s="7"/>
    </row>
    <row r="210" ht="15.75" customHeight="1">
      <c r="D210" s="7"/>
      <c r="F210" s="187"/>
      <c r="G210" s="187"/>
      <c r="H210" s="187"/>
      <c r="I210" s="187"/>
      <c r="J210" s="187"/>
      <c r="K210" s="187"/>
      <c r="L210" s="187"/>
      <c r="M210" s="187"/>
      <c r="N210" s="187"/>
      <c r="O210" s="187"/>
      <c r="P210" s="187"/>
      <c r="Q210" s="187"/>
      <c r="R210" s="187"/>
      <c r="S210" s="187"/>
      <c r="T210" s="187"/>
      <c r="U210" s="187"/>
      <c r="AL210" s="7"/>
      <c r="AM210" s="7"/>
    </row>
    <row r="211" ht="15.75" customHeight="1">
      <c r="D211" s="7"/>
      <c r="F211" s="187"/>
      <c r="G211" s="187"/>
      <c r="H211" s="187"/>
      <c r="I211" s="187"/>
      <c r="J211" s="187"/>
      <c r="K211" s="187"/>
      <c r="L211" s="187"/>
      <c r="M211" s="187"/>
      <c r="N211" s="187"/>
      <c r="O211" s="187"/>
      <c r="P211" s="187"/>
      <c r="Q211" s="187"/>
      <c r="R211" s="187"/>
      <c r="S211" s="187"/>
      <c r="T211" s="187"/>
      <c r="U211" s="187"/>
      <c r="AL211" s="7"/>
      <c r="AM211" s="7"/>
    </row>
    <row r="212" ht="15.75" customHeight="1">
      <c r="D212" s="7"/>
      <c r="F212" s="187"/>
      <c r="G212" s="187"/>
      <c r="H212" s="187"/>
      <c r="I212" s="187"/>
      <c r="J212" s="187"/>
      <c r="K212" s="187"/>
      <c r="L212" s="187"/>
      <c r="M212" s="187"/>
      <c r="N212" s="187"/>
      <c r="O212" s="187"/>
      <c r="P212" s="187"/>
      <c r="Q212" s="187"/>
      <c r="R212" s="187"/>
      <c r="S212" s="187"/>
      <c r="T212" s="187"/>
      <c r="U212" s="187"/>
      <c r="AL212" s="7"/>
      <c r="AM212" s="7"/>
    </row>
    <row r="213" ht="15.75" customHeight="1">
      <c r="D213" s="7"/>
      <c r="F213" s="187"/>
      <c r="G213" s="187"/>
      <c r="H213" s="187"/>
      <c r="I213" s="187"/>
      <c r="J213" s="187"/>
      <c r="K213" s="187"/>
      <c r="L213" s="187"/>
      <c r="M213" s="187"/>
      <c r="N213" s="187"/>
      <c r="O213" s="187"/>
      <c r="P213" s="187"/>
      <c r="Q213" s="187"/>
      <c r="R213" s="187"/>
      <c r="S213" s="187"/>
      <c r="T213" s="187"/>
      <c r="U213" s="187"/>
      <c r="AL213" s="7"/>
      <c r="AM213" s="7"/>
    </row>
    <row r="214" ht="15.75" customHeight="1">
      <c r="D214" s="7"/>
      <c r="F214" s="187"/>
      <c r="G214" s="187"/>
      <c r="H214" s="187"/>
      <c r="I214" s="187"/>
      <c r="J214" s="187"/>
      <c r="K214" s="187"/>
      <c r="L214" s="187"/>
      <c r="M214" s="187"/>
      <c r="N214" s="187"/>
      <c r="O214" s="187"/>
      <c r="P214" s="187"/>
      <c r="Q214" s="187"/>
      <c r="R214" s="187"/>
      <c r="S214" s="187"/>
      <c r="T214" s="187"/>
      <c r="U214" s="187"/>
      <c r="AL214" s="7"/>
      <c r="AM214" s="7"/>
    </row>
    <row r="215" ht="15.75" customHeight="1">
      <c r="D215" s="7"/>
      <c r="F215" s="187"/>
      <c r="G215" s="187"/>
      <c r="H215" s="187"/>
      <c r="I215" s="187"/>
      <c r="J215" s="187"/>
      <c r="K215" s="187"/>
      <c r="L215" s="187"/>
      <c r="M215" s="187"/>
      <c r="N215" s="187"/>
      <c r="O215" s="187"/>
      <c r="P215" s="187"/>
      <c r="Q215" s="187"/>
      <c r="R215" s="187"/>
      <c r="S215" s="187"/>
      <c r="T215" s="187"/>
      <c r="U215" s="187"/>
      <c r="AL215" s="7"/>
      <c r="AM215" s="7"/>
    </row>
    <row r="216" ht="15.75" customHeight="1">
      <c r="D216" s="7"/>
      <c r="F216" s="187"/>
      <c r="G216" s="187"/>
      <c r="H216" s="187"/>
      <c r="I216" s="187"/>
      <c r="J216" s="187"/>
      <c r="K216" s="187"/>
      <c r="L216" s="187"/>
      <c r="M216" s="187"/>
      <c r="N216" s="187"/>
      <c r="O216" s="187"/>
      <c r="P216" s="187"/>
      <c r="Q216" s="187"/>
      <c r="R216" s="187"/>
      <c r="S216" s="187"/>
      <c r="T216" s="187"/>
      <c r="U216" s="187"/>
      <c r="AL216" s="7"/>
      <c r="AM216" s="7"/>
    </row>
    <row r="217" ht="15.75" customHeight="1">
      <c r="D217" s="7"/>
      <c r="F217" s="187"/>
      <c r="G217" s="187"/>
      <c r="H217" s="187"/>
      <c r="I217" s="187"/>
      <c r="J217" s="187"/>
      <c r="K217" s="187"/>
      <c r="L217" s="187"/>
      <c r="M217" s="187"/>
      <c r="N217" s="187"/>
      <c r="O217" s="187"/>
      <c r="P217" s="187"/>
      <c r="Q217" s="187"/>
      <c r="R217" s="187"/>
      <c r="S217" s="187"/>
      <c r="T217" s="187"/>
      <c r="U217" s="187"/>
      <c r="AL217" s="7"/>
      <c r="AM217" s="7"/>
    </row>
    <row r="218" ht="15.75" customHeight="1">
      <c r="D218" s="7"/>
      <c r="F218" s="187"/>
      <c r="G218" s="187"/>
      <c r="H218" s="187"/>
      <c r="I218" s="187"/>
      <c r="J218" s="187"/>
      <c r="K218" s="187"/>
      <c r="L218" s="187"/>
      <c r="M218" s="187"/>
      <c r="N218" s="187"/>
      <c r="O218" s="187"/>
      <c r="P218" s="187"/>
      <c r="Q218" s="187"/>
      <c r="R218" s="187"/>
      <c r="S218" s="187"/>
      <c r="T218" s="187"/>
      <c r="U218" s="187"/>
      <c r="AL218" s="7"/>
      <c r="AM218" s="7"/>
    </row>
    <row r="219" ht="15.75" customHeight="1">
      <c r="D219" s="7"/>
      <c r="F219" s="187"/>
      <c r="G219" s="187"/>
      <c r="H219" s="187"/>
      <c r="I219" s="187"/>
      <c r="J219" s="187"/>
      <c r="K219" s="187"/>
      <c r="L219" s="187"/>
      <c r="M219" s="187"/>
      <c r="N219" s="187"/>
      <c r="O219" s="187"/>
      <c r="P219" s="187"/>
      <c r="Q219" s="187"/>
      <c r="R219" s="187"/>
      <c r="S219" s="187"/>
      <c r="T219" s="187"/>
      <c r="U219" s="187"/>
      <c r="AL219" s="7"/>
      <c r="AM219" s="7"/>
    </row>
    <row r="220" ht="15.75" customHeight="1">
      <c r="D220" s="7"/>
      <c r="F220" s="187"/>
      <c r="G220" s="187"/>
      <c r="H220" s="187"/>
      <c r="I220" s="187"/>
      <c r="J220" s="187"/>
      <c r="K220" s="187"/>
      <c r="L220" s="187"/>
      <c r="M220" s="187"/>
      <c r="N220" s="187"/>
      <c r="O220" s="187"/>
      <c r="P220" s="187"/>
      <c r="Q220" s="187"/>
      <c r="R220" s="187"/>
      <c r="S220" s="187"/>
      <c r="T220" s="187"/>
      <c r="U220" s="187"/>
      <c r="AL220" s="7"/>
      <c r="AM220" s="7"/>
    </row>
    <row r="221" ht="15.75" customHeight="1">
      <c r="D221" s="7"/>
      <c r="F221" s="187"/>
      <c r="G221" s="187"/>
      <c r="H221" s="187"/>
      <c r="I221" s="187"/>
      <c r="J221" s="187"/>
      <c r="K221" s="187"/>
      <c r="L221" s="187"/>
      <c r="M221" s="187"/>
      <c r="N221" s="187"/>
      <c r="O221" s="187"/>
      <c r="P221" s="187"/>
      <c r="Q221" s="187"/>
      <c r="R221" s="187"/>
      <c r="S221" s="187"/>
      <c r="T221" s="187"/>
      <c r="U221" s="187"/>
      <c r="AL221" s="7"/>
      <c r="AM221" s="7"/>
    </row>
    <row r="222" ht="15.75" customHeight="1">
      <c r="D222" s="7"/>
      <c r="F222" s="187"/>
      <c r="G222" s="187"/>
      <c r="H222" s="187"/>
      <c r="I222" s="187"/>
      <c r="J222" s="187"/>
      <c r="K222" s="187"/>
      <c r="L222" s="187"/>
      <c r="M222" s="187"/>
      <c r="N222" s="187"/>
      <c r="O222" s="187"/>
      <c r="P222" s="187"/>
      <c r="Q222" s="187"/>
      <c r="R222" s="187"/>
      <c r="S222" s="187"/>
      <c r="T222" s="187"/>
      <c r="U222" s="187"/>
      <c r="AL222" s="7"/>
      <c r="AM222" s="7"/>
    </row>
    <row r="223" ht="15.75" customHeight="1">
      <c r="D223" s="7"/>
      <c r="F223" s="187"/>
      <c r="G223" s="187"/>
      <c r="H223" s="187"/>
      <c r="I223" s="187"/>
      <c r="J223" s="187"/>
      <c r="K223" s="187"/>
      <c r="L223" s="187"/>
      <c r="M223" s="187"/>
      <c r="N223" s="187"/>
      <c r="O223" s="187"/>
      <c r="P223" s="187"/>
      <c r="Q223" s="187"/>
      <c r="R223" s="187"/>
      <c r="S223" s="187"/>
      <c r="T223" s="187"/>
      <c r="U223" s="187"/>
      <c r="AL223" s="7"/>
      <c r="AM223" s="7"/>
    </row>
    <row r="224" ht="15.75" customHeight="1">
      <c r="D224" s="7"/>
      <c r="F224" s="187"/>
      <c r="G224" s="187"/>
      <c r="H224" s="187"/>
      <c r="I224" s="187"/>
      <c r="J224" s="187"/>
      <c r="K224" s="187"/>
      <c r="L224" s="187"/>
      <c r="M224" s="187"/>
      <c r="N224" s="187"/>
      <c r="O224" s="187"/>
      <c r="P224" s="187"/>
      <c r="Q224" s="187"/>
      <c r="R224" s="187"/>
      <c r="S224" s="187"/>
      <c r="T224" s="187"/>
      <c r="U224" s="187"/>
      <c r="AL224" s="7"/>
      <c r="AM224" s="7"/>
    </row>
    <row r="225" ht="15.75" customHeight="1">
      <c r="D225" s="7"/>
      <c r="F225" s="187"/>
      <c r="G225" s="187"/>
      <c r="H225" s="187"/>
      <c r="I225" s="187"/>
      <c r="J225" s="187"/>
      <c r="K225" s="187"/>
      <c r="L225" s="187"/>
      <c r="M225" s="187"/>
      <c r="N225" s="187"/>
      <c r="O225" s="187"/>
      <c r="P225" s="187"/>
      <c r="Q225" s="187"/>
      <c r="R225" s="187"/>
      <c r="S225" s="187"/>
      <c r="T225" s="187"/>
      <c r="U225" s="187"/>
      <c r="AL225" s="7"/>
      <c r="AM225" s="7"/>
    </row>
    <row r="226" ht="15.75" customHeight="1">
      <c r="D226" s="7"/>
      <c r="F226" s="187"/>
      <c r="G226" s="187"/>
      <c r="H226" s="187"/>
      <c r="I226" s="187"/>
      <c r="J226" s="187"/>
      <c r="K226" s="187"/>
      <c r="L226" s="187"/>
      <c r="M226" s="187"/>
      <c r="N226" s="187"/>
      <c r="O226" s="187"/>
      <c r="P226" s="187"/>
      <c r="Q226" s="187"/>
      <c r="R226" s="187"/>
      <c r="S226" s="187"/>
      <c r="T226" s="187"/>
      <c r="U226" s="187"/>
      <c r="AL226" s="7"/>
      <c r="AM226" s="7"/>
    </row>
    <row r="227" ht="15.75" customHeight="1">
      <c r="D227" s="7"/>
      <c r="F227" s="187"/>
      <c r="G227" s="187"/>
      <c r="H227" s="187"/>
      <c r="I227" s="187"/>
      <c r="J227" s="187"/>
      <c r="K227" s="187"/>
      <c r="L227" s="187"/>
      <c r="M227" s="187"/>
      <c r="N227" s="187"/>
      <c r="O227" s="187"/>
      <c r="P227" s="187"/>
      <c r="Q227" s="187"/>
      <c r="R227" s="187"/>
      <c r="S227" s="187"/>
      <c r="T227" s="187"/>
      <c r="U227" s="187"/>
      <c r="AL227" s="7"/>
      <c r="AM227" s="7"/>
    </row>
    <row r="228" ht="15.75" customHeight="1">
      <c r="D228" s="7"/>
      <c r="F228" s="187"/>
      <c r="G228" s="187"/>
      <c r="H228" s="187"/>
      <c r="I228" s="187"/>
      <c r="J228" s="187"/>
      <c r="K228" s="187"/>
      <c r="L228" s="187"/>
      <c r="M228" s="187"/>
      <c r="N228" s="187"/>
      <c r="O228" s="187"/>
      <c r="P228" s="187"/>
      <c r="Q228" s="187"/>
      <c r="R228" s="187"/>
      <c r="S228" s="187"/>
      <c r="T228" s="187"/>
      <c r="U228" s="187"/>
      <c r="AL228" s="7"/>
      <c r="AM228" s="7"/>
    </row>
    <row r="229" ht="15.75" customHeight="1">
      <c r="D229" s="7"/>
      <c r="F229" s="187"/>
      <c r="G229" s="187"/>
      <c r="H229" s="187"/>
      <c r="I229" s="187"/>
      <c r="J229" s="187"/>
      <c r="K229" s="187"/>
      <c r="L229" s="187"/>
      <c r="M229" s="187"/>
      <c r="N229" s="187"/>
      <c r="O229" s="187"/>
      <c r="P229" s="187"/>
      <c r="Q229" s="187"/>
      <c r="R229" s="187"/>
      <c r="S229" s="187"/>
      <c r="T229" s="187"/>
      <c r="U229" s="187"/>
      <c r="AL229" s="7"/>
      <c r="AM229" s="7"/>
    </row>
    <row r="230" ht="15.75" customHeight="1">
      <c r="D230" s="7"/>
      <c r="F230" s="187"/>
      <c r="G230" s="187"/>
      <c r="H230" s="187"/>
      <c r="I230" s="187"/>
      <c r="J230" s="187"/>
      <c r="K230" s="187"/>
      <c r="L230" s="187"/>
      <c r="M230" s="187"/>
      <c r="N230" s="187"/>
      <c r="O230" s="187"/>
      <c r="P230" s="187"/>
      <c r="Q230" s="187"/>
      <c r="R230" s="187"/>
      <c r="S230" s="187"/>
      <c r="T230" s="187"/>
      <c r="U230" s="187"/>
      <c r="AL230" s="7"/>
      <c r="AM230" s="7"/>
    </row>
    <row r="231" ht="15.75" customHeight="1">
      <c r="D231" s="7"/>
      <c r="F231" s="187"/>
      <c r="G231" s="187"/>
      <c r="H231" s="187"/>
      <c r="I231" s="187"/>
      <c r="J231" s="187"/>
      <c r="K231" s="187"/>
      <c r="L231" s="187"/>
      <c r="M231" s="187"/>
      <c r="N231" s="187"/>
      <c r="O231" s="187"/>
      <c r="P231" s="187"/>
      <c r="Q231" s="187"/>
      <c r="R231" s="187"/>
      <c r="S231" s="187"/>
      <c r="T231" s="187"/>
      <c r="U231" s="187"/>
      <c r="AL231" s="7"/>
      <c r="AM231" s="7"/>
    </row>
    <row r="232" ht="15.75" customHeight="1">
      <c r="D232" s="7"/>
      <c r="F232" s="187"/>
      <c r="G232" s="187"/>
      <c r="H232" s="187"/>
      <c r="I232" s="187"/>
      <c r="J232" s="187"/>
      <c r="K232" s="187"/>
      <c r="L232" s="187"/>
      <c r="M232" s="187"/>
      <c r="N232" s="187"/>
      <c r="O232" s="187"/>
      <c r="P232" s="187"/>
      <c r="Q232" s="187"/>
      <c r="R232" s="187"/>
      <c r="S232" s="187"/>
      <c r="T232" s="187"/>
      <c r="U232" s="187"/>
      <c r="AL232" s="7"/>
      <c r="AM232" s="7"/>
    </row>
    <row r="233" ht="15.75" customHeight="1">
      <c r="D233" s="7"/>
      <c r="F233" s="187"/>
      <c r="G233" s="187"/>
      <c r="H233" s="187"/>
      <c r="I233" s="187"/>
      <c r="J233" s="187"/>
      <c r="K233" s="187"/>
      <c r="L233" s="187"/>
      <c r="M233" s="187"/>
      <c r="N233" s="187"/>
      <c r="O233" s="187"/>
      <c r="P233" s="187"/>
      <c r="Q233" s="187"/>
      <c r="R233" s="187"/>
      <c r="S233" s="187"/>
      <c r="T233" s="187"/>
      <c r="U233" s="187"/>
      <c r="AL233" s="7"/>
      <c r="AM233" s="7"/>
    </row>
    <row r="234" ht="15.75" customHeight="1">
      <c r="D234" s="7"/>
      <c r="F234" s="187"/>
      <c r="G234" s="187"/>
      <c r="H234" s="187"/>
      <c r="I234" s="187"/>
      <c r="J234" s="187"/>
      <c r="K234" s="187"/>
      <c r="L234" s="187"/>
      <c r="M234" s="187"/>
      <c r="N234" s="187"/>
      <c r="O234" s="187"/>
      <c r="P234" s="187"/>
      <c r="Q234" s="187"/>
      <c r="R234" s="187"/>
      <c r="S234" s="187"/>
      <c r="T234" s="187"/>
      <c r="U234" s="187"/>
      <c r="AL234" s="7"/>
      <c r="AM234" s="7"/>
    </row>
    <row r="235" ht="15.75" customHeight="1">
      <c r="D235" s="7"/>
      <c r="F235" s="187"/>
      <c r="G235" s="187"/>
      <c r="H235" s="187"/>
      <c r="I235" s="187"/>
      <c r="J235" s="187"/>
      <c r="K235" s="187"/>
      <c r="L235" s="187"/>
      <c r="M235" s="187"/>
      <c r="N235" s="187"/>
      <c r="O235" s="187"/>
      <c r="P235" s="187"/>
      <c r="Q235" s="187"/>
      <c r="R235" s="187"/>
      <c r="S235" s="187"/>
      <c r="T235" s="187"/>
      <c r="U235" s="187"/>
      <c r="AL235" s="7"/>
      <c r="AM235" s="7"/>
    </row>
    <row r="236" ht="15.75" customHeight="1">
      <c r="D236" s="7"/>
      <c r="F236" s="187"/>
      <c r="G236" s="187"/>
      <c r="H236" s="187"/>
      <c r="I236" s="187"/>
      <c r="J236" s="187"/>
      <c r="K236" s="187"/>
      <c r="L236" s="187"/>
      <c r="M236" s="187"/>
      <c r="N236" s="187"/>
      <c r="O236" s="187"/>
      <c r="P236" s="187"/>
      <c r="Q236" s="187"/>
      <c r="R236" s="187"/>
      <c r="S236" s="187"/>
      <c r="T236" s="187"/>
      <c r="U236" s="187"/>
      <c r="AL236" s="7"/>
      <c r="AM236" s="7"/>
    </row>
    <row r="237" ht="15.75" customHeight="1">
      <c r="D237" s="7"/>
      <c r="F237" s="187"/>
      <c r="G237" s="187"/>
      <c r="H237" s="187"/>
      <c r="I237" s="187"/>
      <c r="J237" s="187"/>
      <c r="K237" s="187"/>
      <c r="L237" s="187"/>
      <c r="M237" s="187"/>
      <c r="N237" s="187"/>
      <c r="O237" s="187"/>
      <c r="P237" s="187"/>
      <c r="Q237" s="187"/>
      <c r="R237" s="187"/>
      <c r="S237" s="187"/>
      <c r="T237" s="187"/>
      <c r="U237" s="187"/>
      <c r="AL237" s="7"/>
      <c r="AM237" s="7"/>
    </row>
    <row r="238" ht="15.75" customHeight="1">
      <c r="D238" s="7"/>
      <c r="F238" s="187"/>
      <c r="G238" s="187"/>
      <c r="H238" s="187"/>
      <c r="I238" s="187"/>
      <c r="J238" s="187"/>
      <c r="K238" s="187"/>
      <c r="L238" s="187"/>
      <c r="M238" s="187"/>
      <c r="N238" s="187"/>
      <c r="O238" s="187"/>
      <c r="P238" s="187"/>
      <c r="Q238" s="187"/>
      <c r="R238" s="187"/>
      <c r="S238" s="187"/>
      <c r="T238" s="187"/>
      <c r="U238" s="187"/>
      <c r="AL238" s="7"/>
      <c r="AM238" s="7"/>
    </row>
    <row r="239" ht="15.75" customHeight="1">
      <c r="D239" s="7"/>
      <c r="F239" s="187"/>
      <c r="G239" s="187"/>
      <c r="H239" s="187"/>
      <c r="I239" s="187"/>
      <c r="J239" s="187"/>
      <c r="K239" s="187"/>
      <c r="L239" s="187"/>
      <c r="M239" s="187"/>
      <c r="N239" s="187"/>
      <c r="O239" s="187"/>
      <c r="P239" s="187"/>
      <c r="Q239" s="187"/>
      <c r="R239" s="187"/>
      <c r="S239" s="187"/>
      <c r="T239" s="187"/>
      <c r="U239" s="187"/>
      <c r="AL239" s="7"/>
      <c r="AM239" s="7"/>
    </row>
    <row r="240" ht="15.75" customHeight="1">
      <c r="D240" s="7"/>
      <c r="F240" s="187"/>
      <c r="G240" s="187"/>
      <c r="H240" s="187"/>
      <c r="I240" s="187"/>
      <c r="J240" s="187"/>
      <c r="K240" s="187"/>
      <c r="L240" s="187"/>
      <c r="M240" s="187"/>
      <c r="N240" s="187"/>
      <c r="O240" s="187"/>
      <c r="P240" s="187"/>
      <c r="Q240" s="187"/>
      <c r="R240" s="187"/>
      <c r="S240" s="187"/>
      <c r="T240" s="187"/>
      <c r="U240" s="187"/>
      <c r="AL240" s="7"/>
      <c r="AM240" s="7"/>
    </row>
    <row r="241" ht="15.75" customHeight="1">
      <c r="D241" s="7"/>
      <c r="F241" s="187"/>
      <c r="G241" s="187"/>
      <c r="H241" s="187"/>
      <c r="I241" s="187"/>
      <c r="J241" s="187"/>
      <c r="K241" s="187"/>
      <c r="L241" s="187"/>
      <c r="M241" s="187"/>
      <c r="N241" s="187"/>
      <c r="O241" s="187"/>
      <c r="P241" s="187"/>
      <c r="Q241" s="187"/>
      <c r="R241" s="187"/>
      <c r="S241" s="187"/>
      <c r="T241" s="187"/>
      <c r="U241" s="187"/>
      <c r="AL241" s="7"/>
      <c r="AM241" s="7"/>
    </row>
    <row r="242" ht="15.75" customHeight="1">
      <c r="D242" s="7"/>
      <c r="F242" s="187"/>
      <c r="G242" s="187"/>
      <c r="H242" s="187"/>
      <c r="I242" s="187"/>
      <c r="J242" s="187"/>
      <c r="K242" s="187"/>
      <c r="L242" s="187"/>
      <c r="M242" s="187"/>
      <c r="N242" s="187"/>
      <c r="O242" s="187"/>
      <c r="P242" s="187"/>
      <c r="Q242" s="187"/>
      <c r="R242" s="187"/>
      <c r="S242" s="187"/>
      <c r="T242" s="187"/>
      <c r="U242" s="187"/>
      <c r="AL242" s="7"/>
      <c r="AM242" s="7"/>
    </row>
    <row r="243" ht="15.75" customHeight="1">
      <c r="D243" s="7"/>
      <c r="F243" s="187"/>
      <c r="G243" s="187"/>
      <c r="H243" s="187"/>
      <c r="I243" s="187"/>
      <c r="J243" s="187"/>
      <c r="K243" s="187"/>
      <c r="L243" s="187"/>
      <c r="M243" s="187"/>
      <c r="N243" s="187"/>
      <c r="O243" s="187"/>
      <c r="P243" s="187"/>
      <c r="Q243" s="187"/>
      <c r="R243" s="187"/>
      <c r="S243" s="187"/>
      <c r="T243" s="187"/>
      <c r="U243" s="187"/>
      <c r="AL243" s="7"/>
      <c r="AM243" s="7"/>
    </row>
    <row r="244" ht="15.75" customHeight="1">
      <c r="D244" s="7"/>
      <c r="F244" s="187"/>
      <c r="G244" s="187"/>
      <c r="H244" s="187"/>
      <c r="I244" s="187"/>
      <c r="J244" s="187"/>
      <c r="K244" s="187"/>
      <c r="L244" s="187"/>
      <c r="M244" s="187"/>
      <c r="N244" s="187"/>
      <c r="O244" s="187"/>
      <c r="P244" s="187"/>
      <c r="Q244" s="187"/>
      <c r="R244" s="187"/>
      <c r="S244" s="187"/>
      <c r="T244" s="187"/>
      <c r="U244" s="187"/>
      <c r="AL244" s="7"/>
      <c r="AM244" s="7"/>
    </row>
    <row r="245" ht="15.75" customHeight="1">
      <c r="D245" s="7"/>
      <c r="F245" s="187"/>
      <c r="G245" s="187"/>
      <c r="H245" s="187"/>
      <c r="I245" s="187"/>
      <c r="J245" s="187"/>
      <c r="K245" s="187"/>
      <c r="L245" s="187"/>
      <c r="M245" s="187"/>
      <c r="N245" s="187"/>
      <c r="O245" s="187"/>
      <c r="P245" s="187"/>
      <c r="Q245" s="187"/>
      <c r="R245" s="187"/>
      <c r="S245" s="187"/>
      <c r="T245" s="187"/>
      <c r="U245" s="187"/>
      <c r="AL245" s="7"/>
      <c r="AM245" s="7"/>
    </row>
    <row r="246" ht="15.75" customHeight="1">
      <c r="D246" s="7"/>
      <c r="F246" s="187"/>
      <c r="G246" s="187"/>
      <c r="H246" s="187"/>
      <c r="I246" s="187"/>
      <c r="J246" s="187"/>
      <c r="K246" s="187"/>
      <c r="L246" s="187"/>
      <c r="M246" s="187"/>
      <c r="N246" s="187"/>
      <c r="O246" s="187"/>
      <c r="P246" s="187"/>
      <c r="Q246" s="187"/>
      <c r="R246" s="187"/>
      <c r="S246" s="187"/>
      <c r="T246" s="187"/>
      <c r="U246" s="187"/>
      <c r="AL246" s="7"/>
      <c r="AM246" s="7"/>
    </row>
    <row r="247" ht="15.75" customHeight="1">
      <c r="D247" s="7"/>
      <c r="F247" s="187"/>
      <c r="G247" s="187"/>
      <c r="H247" s="187"/>
      <c r="I247" s="187"/>
      <c r="J247" s="187"/>
      <c r="K247" s="187"/>
      <c r="L247" s="187"/>
      <c r="M247" s="187"/>
      <c r="N247" s="187"/>
      <c r="O247" s="187"/>
      <c r="P247" s="187"/>
      <c r="Q247" s="187"/>
      <c r="R247" s="187"/>
      <c r="S247" s="187"/>
      <c r="T247" s="187"/>
      <c r="U247" s="187"/>
      <c r="AL247" s="7"/>
      <c r="AM247" s="7"/>
    </row>
    <row r="248" ht="15.75" customHeight="1">
      <c r="D248" s="7"/>
      <c r="F248" s="187"/>
      <c r="G248" s="187"/>
      <c r="H248" s="187"/>
      <c r="I248" s="187"/>
      <c r="J248" s="187"/>
      <c r="K248" s="187"/>
      <c r="L248" s="187"/>
      <c r="M248" s="187"/>
      <c r="N248" s="187"/>
      <c r="O248" s="187"/>
      <c r="P248" s="187"/>
      <c r="Q248" s="187"/>
      <c r="R248" s="187"/>
      <c r="S248" s="187"/>
      <c r="T248" s="187"/>
      <c r="U248" s="187"/>
      <c r="AL248" s="7"/>
      <c r="AM248" s="7"/>
    </row>
    <row r="249" ht="15.75" customHeight="1">
      <c r="D249" s="7"/>
      <c r="F249" s="187"/>
      <c r="G249" s="187"/>
      <c r="H249" s="187"/>
      <c r="I249" s="187"/>
      <c r="J249" s="187"/>
      <c r="K249" s="187"/>
      <c r="L249" s="187"/>
      <c r="M249" s="187"/>
      <c r="N249" s="187"/>
      <c r="O249" s="187"/>
      <c r="P249" s="187"/>
      <c r="Q249" s="187"/>
      <c r="R249" s="187"/>
      <c r="S249" s="187"/>
      <c r="T249" s="187"/>
      <c r="U249" s="187"/>
      <c r="AL249" s="7"/>
      <c r="AM249" s="7"/>
    </row>
    <row r="250" ht="15.75" customHeight="1">
      <c r="D250" s="7"/>
      <c r="F250" s="187"/>
      <c r="G250" s="187"/>
      <c r="H250" s="187"/>
      <c r="I250" s="187"/>
      <c r="J250" s="187"/>
      <c r="K250" s="187"/>
      <c r="L250" s="187"/>
      <c r="M250" s="187"/>
      <c r="N250" s="187"/>
      <c r="O250" s="187"/>
      <c r="P250" s="187"/>
      <c r="Q250" s="187"/>
      <c r="R250" s="187"/>
      <c r="S250" s="187"/>
      <c r="T250" s="187"/>
      <c r="U250" s="187"/>
      <c r="AL250" s="7"/>
      <c r="AM250" s="7"/>
    </row>
    <row r="251" ht="15.75" customHeight="1">
      <c r="D251" s="7"/>
      <c r="F251" s="187"/>
      <c r="G251" s="187"/>
      <c r="H251" s="187"/>
      <c r="I251" s="187"/>
      <c r="J251" s="187"/>
      <c r="K251" s="187"/>
      <c r="L251" s="187"/>
      <c r="M251" s="187"/>
      <c r="N251" s="187"/>
      <c r="O251" s="187"/>
      <c r="P251" s="187"/>
      <c r="Q251" s="187"/>
      <c r="R251" s="187"/>
      <c r="S251" s="187"/>
      <c r="T251" s="187"/>
      <c r="U251" s="187"/>
      <c r="AL251" s="7"/>
      <c r="AM251" s="7"/>
    </row>
    <row r="252" ht="15.75" customHeight="1">
      <c r="D252" s="7"/>
      <c r="F252" s="187"/>
      <c r="G252" s="187"/>
      <c r="H252" s="187"/>
      <c r="I252" s="187"/>
      <c r="J252" s="187"/>
      <c r="K252" s="187"/>
      <c r="L252" s="187"/>
      <c r="M252" s="187"/>
      <c r="N252" s="187"/>
      <c r="O252" s="187"/>
      <c r="P252" s="187"/>
      <c r="Q252" s="187"/>
      <c r="R252" s="187"/>
      <c r="S252" s="187"/>
      <c r="T252" s="187"/>
      <c r="U252" s="187"/>
      <c r="AL252" s="7"/>
      <c r="AM252" s="7"/>
    </row>
    <row r="253" ht="15.75" customHeight="1">
      <c r="D253" s="7"/>
      <c r="F253" s="187"/>
      <c r="G253" s="187"/>
      <c r="H253" s="187"/>
      <c r="I253" s="187"/>
      <c r="J253" s="187"/>
      <c r="K253" s="187"/>
      <c r="L253" s="187"/>
      <c r="M253" s="187"/>
      <c r="N253" s="187"/>
      <c r="O253" s="187"/>
      <c r="P253" s="187"/>
      <c r="Q253" s="187"/>
      <c r="R253" s="187"/>
      <c r="S253" s="187"/>
      <c r="T253" s="187"/>
      <c r="U253" s="187"/>
      <c r="AL253" s="7"/>
      <c r="AM253" s="7"/>
    </row>
    <row r="254" ht="15.75" customHeight="1">
      <c r="D254" s="7"/>
      <c r="F254" s="187"/>
      <c r="G254" s="187"/>
      <c r="H254" s="187"/>
      <c r="I254" s="187"/>
      <c r="J254" s="187"/>
      <c r="K254" s="187"/>
      <c r="L254" s="187"/>
      <c r="M254" s="187"/>
      <c r="N254" s="187"/>
      <c r="O254" s="187"/>
      <c r="P254" s="187"/>
      <c r="Q254" s="187"/>
      <c r="R254" s="187"/>
      <c r="S254" s="187"/>
      <c r="T254" s="187"/>
      <c r="U254" s="187"/>
      <c r="AL254" s="7"/>
      <c r="AM254" s="7"/>
    </row>
    <row r="255" ht="15.75" customHeight="1">
      <c r="D255" s="7"/>
      <c r="F255" s="187"/>
      <c r="G255" s="187"/>
      <c r="H255" s="187"/>
      <c r="I255" s="187"/>
      <c r="J255" s="187"/>
      <c r="K255" s="187"/>
      <c r="L255" s="187"/>
      <c r="M255" s="187"/>
      <c r="N255" s="187"/>
      <c r="O255" s="187"/>
      <c r="P255" s="187"/>
      <c r="Q255" s="187"/>
      <c r="R255" s="187"/>
      <c r="S255" s="187"/>
      <c r="T255" s="187"/>
      <c r="U255" s="187"/>
      <c r="AL255" s="7"/>
      <c r="AM255" s="7"/>
    </row>
    <row r="256" ht="15.75" customHeight="1">
      <c r="D256" s="7"/>
      <c r="F256" s="187"/>
      <c r="G256" s="187"/>
      <c r="H256" s="187"/>
      <c r="I256" s="187"/>
      <c r="J256" s="187"/>
      <c r="K256" s="187"/>
      <c r="L256" s="187"/>
      <c r="M256" s="187"/>
      <c r="N256" s="187"/>
      <c r="O256" s="187"/>
      <c r="P256" s="187"/>
      <c r="Q256" s="187"/>
      <c r="R256" s="187"/>
      <c r="S256" s="187"/>
      <c r="T256" s="187"/>
      <c r="U256" s="187"/>
      <c r="AL256" s="7"/>
      <c r="AM256" s="7"/>
    </row>
    <row r="257" ht="15.75" customHeight="1">
      <c r="D257" s="7"/>
      <c r="F257" s="187"/>
      <c r="G257" s="187"/>
      <c r="H257" s="187"/>
      <c r="I257" s="187"/>
      <c r="J257" s="187"/>
      <c r="K257" s="187"/>
      <c r="L257" s="187"/>
      <c r="M257" s="187"/>
      <c r="N257" s="187"/>
      <c r="O257" s="187"/>
      <c r="P257" s="187"/>
      <c r="Q257" s="187"/>
      <c r="R257" s="187"/>
      <c r="S257" s="187"/>
      <c r="T257" s="187"/>
      <c r="U257" s="187"/>
      <c r="AL257" s="7"/>
      <c r="AM257" s="7"/>
    </row>
    <row r="258" ht="15.75" customHeight="1">
      <c r="D258" s="7"/>
      <c r="F258" s="187"/>
      <c r="G258" s="187"/>
      <c r="H258" s="187"/>
      <c r="I258" s="187"/>
      <c r="J258" s="187"/>
      <c r="K258" s="187"/>
      <c r="L258" s="187"/>
      <c r="M258" s="187"/>
      <c r="N258" s="187"/>
      <c r="O258" s="187"/>
      <c r="P258" s="187"/>
      <c r="Q258" s="187"/>
      <c r="R258" s="187"/>
      <c r="S258" s="187"/>
      <c r="T258" s="187"/>
      <c r="U258" s="187"/>
      <c r="AL258" s="7"/>
      <c r="AM258" s="7"/>
    </row>
    <row r="259" ht="15.75" customHeight="1">
      <c r="D259" s="7"/>
      <c r="F259" s="187"/>
      <c r="G259" s="187"/>
      <c r="H259" s="187"/>
      <c r="I259" s="187"/>
      <c r="J259" s="187"/>
      <c r="K259" s="187"/>
      <c r="L259" s="187"/>
      <c r="M259" s="187"/>
      <c r="N259" s="187"/>
      <c r="O259" s="187"/>
      <c r="P259" s="187"/>
      <c r="Q259" s="187"/>
      <c r="R259" s="187"/>
      <c r="S259" s="187"/>
      <c r="T259" s="187"/>
      <c r="U259" s="187"/>
      <c r="AL259" s="7"/>
      <c r="AM259" s="7"/>
    </row>
    <row r="260" ht="15.75" customHeight="1">
      <c r="D260" s="7"/>
      <c r="F260" s="187"/>
      <c r="G260" s="187"/>
      <c r="H260" s="187"/>
      <c r="I260" s="187"/>
      <c r="J260" s="187"/>
      <c r="K260" s="187"/>
      <c r="L260" s="187"/>
      <c r="M260" s="187"/>
      <c r="N260" s="187"/>
      <c r="O260" s="187"/>
      <c r="P260" s="187"/>
      <c r="Q260" s="187"/>
      <c r="R260" s="187"/>
      <c r="S260" s="187"/>
      <c r="T260" s="187"/>
      <c r="U260" s="187"/>
      <c r="AL260" s="7"/>
      <c r="AM260" s="7"/>
    </row>
    <row r="261" ht="15.75" customHeight="1">
      <c r="D261" s="7"/>
      <c r="F261" s="187"/>
      <c r="G261" s="187"/>
      <c r="H261" s="187"/>
      <c r="I261" s="187"/>
      <c r="J261" s="187"/>
      <c r="K261" s="187"/>
      <c r="L261" s="187"/>
      <c r="M261" s="187"/>
      <c r="N261" s="187"/>
      <c r="O261" s="187"/>
      <c r="P261" s="187"/>
      <c r="Q261" s="187"/>
      <c r="R261" s="187"/>
      <c r="S261" s="187"/>
      <c r="T261" s="187"/>
      <c r="U261" s="187"/>
      <c r="AL261" s="7"/>
      <c r="AM261" s="7"/>
    </row>
    <row r="262" ht="15.75" customHeight="1">
      <c r="D262" s="7"/>
      <c r="F262" s="187"/>
      <c r="G262" s="187"/>
      <c r="H262" s="187"/>
      <c r="I262" s="187"/>
      <c r="J262" s="187"/>
      <c r="K262" s="187"/>
      <c r="L262" s="187"/>
      <c r="M262" s="187"/>
      <c r="N262" s="187"/>
      <c r="O262" s="187"/>
      <c r="P262" s="187"/>
      <c r="Q262" s="187"/>
      <c r="R262" s="187"/>
      <c r="S262" s="187"/>
      <c r="T262" s="187"/>
      <c r="U262" s="187"/>
      <c r="AL262" s="7"/>
      <c r="AM262" s="7"/>
    </row>
    <row r="263" ht="15.75" customHeight="1">
      <c r="D263" s="7"/>
      <c r="F263" s="187"/>
      <c r="G263" s="187"/>
      <c r="H263" s="187"/>
      <c r="I263" s="187"/>
      <c r="J263" s="187"/>
      <c r="K263" s="187"/>
      <c r="L263" s="187"/>
      <c r="M263" s="187"/>
      <c r="N263" s="187"/>
      <c r="O263" s="187"/>
      <c r="P263" s="187"/>
      <c r="Q263" s="187"/>
      <c r="R263" s="187"/>
      <c r="S263" s="187"/>
      <c r="T263" s="187"/>
      <c r="U263" s="187"/>
      <c r="AL263" s="7"/>
      <c r="AM263" s="7"/>
    </row>
    <row r="264" ht="15.75" customHeight="1">
      <c r="D264" s="7"/>
      <c r="F264" s="187"/>
      <c r="G264" s="187"/>
      <c r="H264" s="187"/>
      <c r="I264" s="187"/>
      <c r="J264" s="187"/>
      <c r="K264" s="187"/>
      <c r="L264" s="187"/>
      <c r="M264" s="187"/>
      <c r="N264" s="187"/>
      <c r="O264" s="187"/>
      <c r="P264" s="187"/>
      <c r="Q264" s="187"/>
      <c r="R264" s="187"/>
      <c r="S264" s="187"/>
      <c r="T264" s="187"/>
      <c r="U264" s="187"/>
      <c r="AL264" s="7"/>
      <c r="AM264" s="7"/>
    </row>
    <row r="265" ht="15.75" customHeight="1">
      <c r="D265" s="7"/>
      <c r="F265" s="187"/>
      <c r="G265" s="187"/>
      <c r="H265" s="187"/>
      <c r="I265" s="187"/>
      <c r="J265" s="187"/>
      <c r="K265" s="187"/>
      <c r="L265" s="187"/>
      <c r="M265" s="187"/>
      <c r="N265" s="187"/>
      <c r="O265" s="187"/>
      <c r="P265" s="187"/>
      <c r="Q265" s="187"/>
      <c r="R265" s="187"/>
      <c r="S265" s="187"/>
      <c r="T265" s="187"/>
      <c r="U265" s="187"/>
      <c r="AL265" s="7"/>
      <c r="AM265" s="7"/>
    </row>
    <row r="266" ht="15.75" customHeight="1">
      <c r="D266" s="7"/>
      <c r="F266" s="187"/>
      <c r="G266" s="187"/>
      <c r="H266" s="187"/>
      <c r="I266" s="187"/>
      <c r="J266" s="187"/>
      <c r="K266" s="187"/>
      <c r="L266" s="187"/>
      <c r="M266" s="187"/>
      <c r="N266" s="187"/>
      <c r="O266" s="187"/>
      <c r="P266" s="187"/>
      <c r="Q266" s="187"/>
      <c r="R266" s="187"/>
      <c r="S266" s="187"/>
      <c r="T266" s="187"/>
      <c r="U266" s="187"/>
      <c r="AL266" s="7"/>
      <c r="AM266" s="7"/>
    </row>
    <row r="267" ht="15.75" customHeight="1">
      <c r="D267" s="7"/>
      <c r="F267" s="187"/>
      <c r="G267" s="187"/>
      <c r="H267" s="187"/>
      <c r="I267" s="187"/>
      <c r="J267" s="187"/>
      <c r="K267" s="187"/>
      <c r="L267" s="187"/>
      <c r="M267" s="187"/>
      <c r="N267" s="187"/>
      <c r="O267" s="187"/>
      <c r="P267" s="187"/>
      <c r="Q267" s="187"/>
      <c r="R267" s="187"/>
      <c r="S267" s="187"/>
      <c r="T267" s="187"/>
      <c r="U267" s="187"/>
      <c r="AL267" s="7"/>
      <c r="AM267" s="7"/>
    </row>
    <row r="268" ht="15.75" customHeight="1">
      <c r="D268" s="7"/>
      <c r="F268" s="187"/>
      <c r="G268" s="187"/>
      <c r="H268" s="187"/>
      <c r="I268" s="187"/>
      <c r="J268" s="187"/>
      <c r="K268" s="187"/>
      <c r="L268" s="187"/>
      <c r="M268" s="187"/>
      <c r="N268" s="187"/>
      <c r="O268" s="187"/>
      <c r="P268" s="187"/>
      <c r="Q268" s="187"/>
      <c r="R268" s="187"/>
      <c r="S268" s="187"/>
      <c r="T268" s="187"/>
      <c r="U268" s="187"/>
      <c r="AL268" s="7"/>
      <c r="AM268" s="7"/>
    </row>
    <row r="269" ht="15.75" customHeight="1">
      <c r="D269" s="7"/>
      <c r="F269" s="187"/>
      <c r="G269" s="187"/>
      <c r="H269" s="187"/>
      <c r="I269" s="187"/>
      <c r="J269" s="187"/>
      <c r="K269" s="187"/>
      <c r="L269" s="187"/>
      <c r="M269" s="187"/>
      <c r="N269" s="187"/>
      <c r="O269" s="187"/>
      <c r="P269" s="187"/>
      <c r="Q269" s="187"/>
      <c r="R269" s="187"/>
      <c r="S269" s="187"/>
      <c r="T269" s="187"/>
      <c r="U269" s="187"/>
      <c r="AL269" s="7"/>
      <c r="AM269" s="7"/>
    </row>
    <row r="270" ht="15.75" customHeight="1">
      <c r="D270" s="7"/>
      <c r="F270" s="187"/>
      <c r="G270" s="187"/>
      <c r="H270" s="187"/>
      <c r="I270" s="187"/>
      <c r="J270" s="187"/>
      <c r="K270" s="187"/>
      <c r="L270" s="187"/>
      <c r="M270" s="187"/>
      <c r="N270" s="187"/>
      <c r="O270" s="187"/>
      <c r="P270" s="187"/>
      <c r="Q270" s="187"/>
      <c r="R270" s="187"/>
      <c r="S270" s="187"/>
      <c r="T270" s="187"/>
      <c r="U270" s="187"/>
      <c r="AL270" s="7"/>
      <c r="AM270" s="7"/>
    </row>
    <row r="271" ht="15.75" customHeight="1">
      <c r="D271" s="7"/>
      <c r="F271" s="187"/>
      <c r="G271" s="187"/>
      <c r="H271" s="187"/>
      <c r="I271" s="187"/>
      <c r="J271" s="187"/>
      <c r="K271" s="187"/>
      <c r="L271" s="187"/>
      <c r="M271" s="187"/>
      <c r="N271" s="187"/>
      <c r="O271" s="187"/>
      <c r="P271" s="187"/>
      <c r="Q271" s="187"/>
      <c r="R271" s="187"/>
      <c r="S271" s="187"/>
      <c r="T271" s="187"/>
      <c r="U271" s="187"/>
      <c r="AL271" s="7"/>
      <c r="AM271" s="7"/>
    </row>
    <row r="272" ht="15.75" customHeight="1">
      <c r="D272" s="7"/>
      <c r="F272" s="187"/>
      <c r="G272" s="187"/>
      <c r="H272" s="187"/>
      <c r="I272" s="187"/>
      <c r="J272" s="187"/>
      <c r="K272" s="187"/>
      <c r="L272" s="187"/>
      <c r="M272" s="187"/>
      <c r="N272" s="187"/>
      <c r="O272" s="187"/>
      <c r="P272" s="187"/>
      <c r="Q272" s="187"/>
      <c r="R272" s="187"/>
      <c r="S272" s="187"/>
      <c r="T272" s="187"/>
      <c r="U272" s="187"/>
      <c r="AL272" s="7"/>
      <c r="AM272" s="7"/>
    </row>
    <row r="273" ht="15.75" customHeight="1">
      <c r="D273" s="7"/>
      <c r="F273" s="187"/>
      <c r="G273" s="187"/>
      <c r="H273" s="187"/>
      <c r="I273" s="187"/>
      <c r="J273" s="187"/>
      <c r="K273" s="187"/>
      <c r="L273" s="187"/>
      <c r="M273" s="187"/>
      <c r="N273" s="187"/>
      <c r="O273" s="187"/>
      <c r="P273" s="187"/>
      <c r="Q273" s="187"/>
      <c r="R273" s="187"/>
      <c r="S273" s="187"/>
      <c r="T273" s="187"/>
      <c r="U273" s="187"/>
      <c r="AL273" s="7"/>
      <c r="AM273" s="7"/>
    </row>
    <row r="274" ht="15.75" customHeight="1">
      <c r="D274" s="7"/>
      <c r="F274" s="187"/>
      <c r="G274" s="187"/>
      <c r="H274" s="187"/>
      <c r="I274" s="187"/>
      <c r="J274" s="187"/>
      <c r="K274" s="187"/>
      <c r="L274" s="187"/>
      <c r="M274" s="187"/>
      <c r="N274" s="187"/>
      <c r="O274" s="187"/>
      <c r="P274" s="187"/>
      <c r="Q274" s="187"/>
      <c r="R274" s="187"/>
      <c r="S274" s="187"/>
      <c r="T274" s="187"/>
      <c r="U274" s="187"/>
      <c r="AL274" s="7"/>
      <c r="AM274" s="7"/>
    </row>
    <row r="275" ht="15.75" customHeight="1">
      <c r="D275" s="7"/>
      <c r="F275" s="187"/>
      <c r="G275" s="187"/>
      <c r="H275" s="187"/>
      <c r="I275" s="187"/>
      <c r="J275" s="187"/>
      <c r="K275" s="187"/>
      <c r="L275" s="187"/>
      <c r="M275" s="187"/>
      <c r="N275" s="187"/>
      <c r="O275" s="187"/>
      <c r="P275" s="187"/>
      <c r="Q275" s="187"/>
      <c r="R275" s="187"/>
      <c r="S275" s="187"/>
      <c r="T275" s="187"/>
      <c r="U275" s="187"/>
      <c r="AL275" s="7"/>
      <c r="AM275" s="7"/>
    </row>
    <row r="276" ht="15.75" customHeight="1">
      <c r="D276" s="7"/>
      <c r="F276" s="187"/>
      <c r="G276" s="187"/>
      <c r="H276" s="187"/>
      <c r="I276" s="187"/>
      <c r="J276" s="187"/>
      <c r="K276" s="187"/>
      <c r="L276" s="187"/>
      <c r="M276" s="187"/>
      <c r="N276" s="187"/>
      <c r="O276" s="187"/>
      <c r="P276" s="187"/>
      <c r="Q276" s="187"/>
      <c r="R276" s="187"/>
      <c r="S276" s="187"/>
      <c r="T276" s="187"/>
      <c r="U276" s="187"/>
      <c r="AL276" s="7"/>
      <c r="AM276" s="7"/>
    </row>
    <row r="277" ht="15.75" customHeight="1">
      <c r="D277" s="7"/>
      <c r="F277" s="187"/>
      <c r="G277" s="187"/>
      <c r="H277" s="187"/>
      <c r="I277" s="187"/>
      <c r="J277" s="187"/>
      <c r="K277" s="187"/>
      <c r="L277" s="187"/>
      <c r="M277" s="187"/>
      <c r="N277" s="187"/>
      <c r="O277" s="187"/>
      <c r="P277" s="187"/>
      <c r="Q277" s="187"/>
      <c r="R277" s="187"/>
      <c r="S277" s="187"/>
      <c r="T277" s="187"/>
      <c r="U277" s="187"/>
      <c r="AL277" s="7"/>
      <c r="AM277" s="7"/>
    </row>
    <row r="278" ht="15.75" customHeight="1">
      <c r="D278" s="7"/>
      <c r="F278" s="187"/>
      <c r="G278" s="187"/>
      <c r="H278" s="187"/>
      <c r="I278" s="187"/>
      <c r="J278" s="187"/>
      <c r="K278" s="187"/>
      <c r="L278" s="187"/>
      <c r="M278" s="187"/>
      <c r="N278" s="187"/>
      <c r="O278" s="187"/>
      <c r="P278" s="187"/>
      <c r="Q278" s="187"/>
      <c r="R278" s="187"/>
      <c r="S278" s="187"/>
      <c r="T278" s="187"/>
      <c r="U278" s="187"/>
      <c r="AL278" s="7"/>
      <c r="AM278" s="7"/>
    </row>
    <row r="279" ht="15.75" customHeight="1">
      <c r="D279" s="7"/>
      <c r="F279" s="187"/>
      <c r="G279" s="187"/>
      <c r="H279" s="187"/>
      <c r="I279" s="187"/>
      <c r="J279" s="187"/>
      <c r="K279" s="187"/>
      <c r="L279" s="187"/>
      <c r="M279" s="187"/>
      <c r="N279" s="187"/>
      <c r="O279" s="187"/>
      <c r="P279" s="187"/>
      <c r="Q279" s="187"/>
      <c r="R279" s="187"/>
      <c r="S279" s="187"/>
      <c r="T279" s="187"/>
      <c r="U279" s="187"/>
      <c r="AL279" s="7"/>
      <c r="AM279" s="7"/>
    </row>
    <row r="280" ht="15.75" customHeight="1">
      <c r="D280" s="7"/>
      <c r="F280" s="187"/>
      <c r="G280" s="187"/>
      <c r="H280" s="187"/>
      <c r="I280" s="187"/>
      <c r="J280" s="187"/>
      <c r="K280" s="187"/>
      <c r="L280" s="187"/>
      <c r="M280" s="187"/>
      <c r="N280" s="187"/>
      <c r="O280" s="187"/>
      <c r="P280" s="187"/>
      <c r="Q280" s="187"/>
      <c r="R280" s="187"/>
      <c r="S280" s="187"/>
      <c r="T280" s="187"/>
      <c r="U280" s="187"/>
      <c r="AL280" s="7"/>
      <c r="AM280" s="7"/>
    </row>
    <row r="281" ht="15.75" customHeight="1">
      <c r="D281" s="7"/>
      <c r="F281" s="187"/>
      <c r="G281" s="187"/>
      <c r="H281" s="187"/>
      <c r="I281" s="187"/>
      <c r="J281" s="187"/>
      <c r="K281" s="187"/>
      <c r="L281" s="187"/>
      <c r="M281" s="187"/>
      <c r="N281" s="187"/>
      <c r="O281" s="187"/>
      <c r="P281" s="187"/>
      <c r="Q281" s="187"/>
      <c r="R281" s="187"/>
      <c r="S281" s="187"/>
      <c r="T281" s="187"/>
      <c r="U281" s="187"/>
      <c r="AL281" s="7"/>
      <c r="AM281" s="7"/>
    </row>
    <row r="282" ht="15.75" customHeight="1">
      <c r="D282" s="7"/>
      <c r="F282" s="187"/>
      <c r="G282" s="187"/>
      <c r="H282" s="187"/>
      <c r="I282" s="187"/>
      <c r="J282" s="187"/>
      <c r="K282" s="187"/>
      <c r="L282" s="187"/>
      <c r="M282" s="187"/>
      <c r="N282" s="187"/>
      <c r="O282" s="187"/>
      <c r="P282" s="187"/>
      <c r="Q282" s="187"/>
      <c r="R282" s="187"/>
      <c r="S282" s="187"/>
      <c r="T282" s="187"/>
      <c r="U282" s="187"/>
      <c r="AL282" s="7"/>
      <c r="AM282" s="7"/>
    </row>
    <row r="283" ht="15.75" customHeight="1">
      <c r="D283" s="7"/>
      <c r="F283" s="187"/>
      <c r="G283" s="187"/>
      <c r="H283" s="187"/>
      <c r="I283" s="187"/>
      <c r="J283" s="187"/>
      <c r="K283" s="187"/>
      <c r="L283" s="187"/>
      <c r="M283" s="187"/>
      <c r="N283" s="187"/>
      <c r="O283" s="187"/>
      <c r="P283" s="187"/>
      <c r="Q283" s="187"/>
      <c r="R283" s="187"/>
      <c r="S283" s="187"/>
      <c r="T283" s="187"/>
      <c r="U283" s="187"/>
      <c r="AL283" s="7"/>
      <c r="AM283" s="7"/>
    </row>
    <row r="284" ht="15.75" customHeight="1">
      <c r="D284" s="7"/>
      <c r="F284" s="187"/>
      <c r="G284" s="187"/>
      <c r="H284" s="187"/>
      <c r="I284" s="187"/>
      <c r="J284" s="187"/>
      <c r="K284" s="187"/>
      <c r="L284" s="187"/>
      <c r="M284" s="187"/>
      <c r="N284" s="187"/>
      <c r="O284" s="187"/>
      <c r="P284" s="187"/>
      <c r="Q284" s="187"/>
      <c r="R284" s="187"/>
      <c r="S284" s="187"/>
      <c r="T284" s="187"/>
      <c r="U284" s="187"/>
      <c r="AL284" s="7"/>
      <c r="AM284" s="7"/>
    </row>
    <row r="285" ht="15.75" customHeight="1">
      <c r="D285" s="7"/>
      <c r="F285" s="187"/>
      <c r="G285" s="187"/>
      <c r="H285" s="187"/>
      <c r="I285" s="187"/>
      <c r="J285" s="187"/>
      <c r="K285" s="187"/>
      <c r="L285" s="187"/>
      <c r="M285" s="187"/>
      <c r="N285" s="187"/>
      <c r="O285" s="187"/>
      <c r="P285" s="187"/>
      <c r="Q285" s="187"/>
      <c r="R285" s="187"/>
      <c r="S285" s="187"/>
      <c r="T285" s="187"/>
      <c r="U285" s="187"/>
      <c r="AL285" s="7"/>
      <c r="AM285" s="7"/>
    </row>
    <row r="286" ht="15.75" customHeight="1">
      <c r="D286" s="7"/>
      <c r="F286" s="187"/>
      <c r="G286" s="187"/>
      <c r="H286" s="187"/>
      <c r="I286" s="187"/>
      <c r="J286" s="187"/>
      <c r="K286" s="187"/>
      <c r="L286" s="187"/>
      <c r="M286" s="187"/>
      <c r="N286" s="187"/>
      <c r="O286" s="187"/>
      <c r="P286" s="187"/>
      <c r="Q286" s="187"/>
      <c r="R286" s="187"/>
      <c r="S286" s="187"/>
      <c r="T286" s="187"/>
      <c r="U286" s="187"/>
      <c r="AL286" s="7"/>
      <c r="AM286" s="7"/>
    </row>
    <row r="287" ht="15.75" customHeight="1">
      <c r="D287" s="7"/>
      <c r="F287" s="187"/>
      <c r="G287" s="187"/>
      <c r="H287" s="187"/>
      <c r="I287" s="187"/>
      <c r="J287" s="187"/>
      <c r="K287" s="187"/>
      <c r="L287" s="187"/>
      <c r="M287" s="187"/>
      <c r="N287" s="187"/>
      <c r="O287" s="187"/>
      <c r="P287" s="187"/>
      <c r="Q287" s="187"/>
      <c r="R287" s="187"/>
      <c r="S287" s="187"/>
      <c r="T287" s="187"/>
      <c r="U287" s="187"/>
      <c r="AL287" s="7"/>
      <c r="AM287" s="7"/>
    </row>
    <row r="288" ht="15.75" customHeight="1">
      <c r="D288" s="7"/>
      <c r="F288" s="187"/>
      <c r="G288" s="187"/>
      <c r="H288" s="187"/>
      <c r="I288" s="187"/>
      <c r="J288" s="187"/>
      <c r="K288" s="187"/>
      <c r="L288" s="187"/>
      <c r="M288" s="187"/>
      <c r="N288" s="187"/>
      <c r="O288" s="187"/>
      <c r="P288" s="187"/>
      <c r="Q288" s="187"/>
      <c r="R288" s="187"/>
      <c r="S288" s="187"/>
      <c r="T288" s="187"/>
      <c r="U288" s="187"/>
      <c r="AL288" s="7"/>
      <c r="AM288" s="7"/>
    </row>
    <row r="289" ht="15.75" customHeight="1">
      <c r="D289" s="7"/>
      <c r="F289" s="187"/>
      <c r="G289" s="187"/>
      <c r="H289" s="187"/>
      <c r="I289" s="187"/>
      <c r="J289" s="187"/>
      <c r="K289" s="187"/>
      <c r="L289" s="187"/>
      <c r="M289" s="187"/>
      <c r="N289" s="187"/>
      <c r="O289" s="187"/>
      <c r="P289" s="187"/>
      <c r="Q289" s="187"/>
      <c r="R289" s="187"/>
      <c r="S289" s="187"/>
      <c r="T289" s="187"/>
      <c r="U289" s="187"/>
      <c r="AL289" s="7"/>
      <c r="AM289" s="7"/>
    </row>
    <row r="290" ht="15.75" customHeight="1">
      <c r="D290" s="7"/>
      <c r="F290" s="187"/>
      <c r="G290" s="187"/>
      <c r="H290" s="187"/>
      <c r="I290" s="187"/>
      <c r="J290" s="187"/>
      <c r="K290" s="187"/>
      <c r="L290" s="187"/>
      <c r="M290" s="187"/>
      <c r="N290" s="187"/>
      <c r="O290" s="187"/>
      <c r="P290" s="187"/>
      <c r="Q290" s="187"/>
      <c r="R290" s="187"/>
      <c r="S290" s="187"/>
      <c r="T290" s="187"/>
      <c r="U290" s="187"/>
      <c r="AL290" s="7"/>
      <c r="AM290" s="7"/>
    </row>
    <row r="291" ht="15.75" customHeight="1">
      <c r="D291" s="7"/>
      <c r="F291" s="187"/>
      <c r="G291" s="187"/>
      <c r="H291" s="187"/>
      <c r="I291" s="187"/>
      <c r="J291" s="187"/>
      <c r="K291" s="187"/>
      <c r="L291" s="187"/>
      <c r="M291" s="187"/>
      <c r="N291" s="187"/>
      <c r="O291" s="187"/>
      <c r="P291" s="187"/>
      <c r="Q291" s="187"/>
      <c r="R291" s="187"/>
      <c r="S291" s="187"/>
      <c r="T291" s="187"/>
      <c r="U291" s="187"/>
      <c r="AL291" s="7"/>
      <c r="AM291" s="7"/>
    </row>
    <row r="292" ht="15.75" customHeight="1">
      <c r="D292" s="7"/>
      <c r="F292" s="187"/>
      <c r="G292" s="187"/>
      <c r="H292" s="187"/>
      <c r="I292" s="187"/>
      <c r="J292" s="187"/>
      <c r="K292" s="187"/>
      <c r="L292" s="187"/>
      <c r="M292" s="187"/>
      <c r="N292" s="187"/>
      <c r="O292" s="187"/>
      <c r="P292" s="187"/>
      <c r="Q292" s="187"/>
      <c r="R292" s="187"/>
      <c r="S292" s="187"/>
      <c r="T292" s="187"/>
      <c r="U292" s="187"/>
      <c r="AL292" s="7"/>
      <c r="AM292" s="7"/>
    </row>
    <row r="293" ht="15.75" customHeight="1">
      <c r="D293" s="7"/>
      <c r="F293" s="187"/>
      <c r="G293" s="187"/>
      <c r="H293" s="187"/>
      <c r="I293" s="187"/>
      <c r="J293" s="187"/>
      <c r="K293" s="187"/>
      <c r="L293" s="187"/>
      <c r="M293" s="187"/>
      <c r="N293" s="187"/>
      <c r="O293" s="187"/>
      <c r="P293" s="187"/>
      <c r="Q293" s="187"/>
      <c r="R293" s="187"/>
      <c r="S293" s="187"/>
      <c r="T293" s="187"/>
      <c r="U293" s="187"/>
      <c r="AL293" s="7"/>
      <c r="AM293" s="7"/>
    </row>
    <row r="294" ht="15.75" customHeight="1">
      <c r="D294" s="7"/>
      <c r="F294" s="187"/>
      <c r="G294" s="187"/>
      <c r="H294" s="187"/>
      <c r="I294" s="187"/>
      <c r="J294" s="187"/>
      <c r="K294" s="187"/>
      <c r="L294" s="187"/>
      <c r="M294" s="187"/>
      <c r="N294" s="187"/>
      <c r="O294" s="187"/>
      <c r="P294" s="187"/>
      <c r="Q294" s="187"/>
      <c r="R294" s="187"/>
      <c r="S294" s="187"/>
      <c r="T294" s="187"/>
      <c r="U294" s="187"/>
      <c r="AL294" s="7"/>
      <c r="AM294" s="7"/>
    </row>
    <row r="295" ht="15.75" customHeight="1">
      <c r="D295" s="7"/>
      <c r="F295" s="187"/>
      <c r="G295" s="187"/>
      <c r="H295" s="187"/>
      <c r="I295" s="187"/>
      <c r="J295" s="187"/>
      <c r="K295" s="187"/>
      <c r="L295" s="187"/>
      <c r="M295" s="187"/>
      <c r="N295" s="187"/>
      <c r="O295" s="187"/>
      <c r="P295" s="187"/>
      <c r="Q295" s="187"/>
      <c r="R295" s="187"/>
      <c r="S295" s="187"/>
      <c r="T295" s="187"/>
      <c r="U295" s="187"/>
      <c r="AL295" s="7"/>
      <c r="AM295" s="7"/>
    </row>
    <row r="296" ht="15.75" customHeight="1">
      <c r="D296" s="7"/>
      <c r="F296" s="187"/>
      <c r="G296" s="187"/>
      <c r="H296" s="187"/>
      <c r="I296" s="187"/>
      <c r="J296" s="187"/>
      <c r="K296" s="187"/>
      <c r="L296" s="187"/>
      <c r="M296" s="187"/>
      <c r="N296" s="187"/>
      <c r="O296" s="187"/>
      <c r="P296" s="187"/>
      <c r="Q296" s="187"/>
      <c r="R296" s="187"/>
      <c r="S296" s="187"/>
      <c r="T296" s="187"/>
      <c r="U296" s="187"/>
      <c r="AL296" s="7"/>
      <c r="AM296" s="7"/>
    </row>
    <row r="297" ht="15.75" customHeight="1">
      <c r="D297" s="7"/>
      <c r="F297" s="187"/>
      <c r="G297" s="187"/>
      <c r="H297" s="187"/>
      <c r="I297" s="187"/>
      <c r="J297" s="187"/>
      <c r="K297" s="187"/>
      <c r="L297" s="187"/>
      <c r="M297" s="187"/>
      <c r="N297" s="187"/>
      <c r="O297" s="187"/>
      <c r="P297" s="187"/>
      <c r="Q297" s="187"/>
      <c r="R297" s="187"/>
      <c r="S297" s="187"/>
      <c r="T297" s="187"/>
      <c r="U297" s="187"/>
      <c r="AL297" s="7"/>
      <c r="AM297" s="7"/>
    </row>
    <row r="298" ht="15.75" customHeight="1">
      <c r="D298" s="7"/>
      <c r="F298" s="187"/>
      <c r="G298" s="187"/>
      <c r="H298" s="187"/>
      <c r="I298" s="187"/>
      <c r="J298" s="187"/>
      <c r="K298" s="187"/>
      <c r="L298" s="187"/>
      <c r="M298" s="187"/>
      <c r="N298" s="187"/>
      <c r="O298" s="187"/>
      <c r="P298" s="187"/>
      <c r="Q298" s="187"/>
      <c r="R298" s="187"/>
      <c r="S298" s="187"/>
      <c r="T298" s="187"/>
      <c r="U298" s="187"/>
      <c r="AL298" s="7"/>
      <c r="AM298" s="7"/>
    </row>
    <row r="299" ht="15.75" customHeight="1">
      <c r="D299" s="7"/>
      <c r="F299" s="187"/>
      <c r="G299" s="187"/>
      <c r="H299" s="187"/>
      <c r="I299" s="187"/>
      <c r="J299" s="187"/>
      <c r="K299" s="187"/>
      <c r="L299" s="187"/>
      <c r="M299" s="187"/>
      <c r="N299" s="187"/>
      <c r="O299" s="187"/>
      <c r="P299" s="187"/>
      <c r="Q299" s="187"/>
      <c r="R299" s="187"/>
      <c r="S299" s="187"/>
      <c r="T299" s="187"/>
      <c r="U299" s="187"/>
      <c r="AL299" s="7"/>
      <c r="AM299" s="7"/>
    </row>
    <row r="300" ht="15.75" customHeight="1">
      <c r="D300" s="7"/>
      <c r="F300" s="187"/>
      <c r="G300" s="187"/>
      <c r="H300" s="187"/>
      <c r="I300" s="187"/>
      <c r="J300" s="187"/>
      <c r="K300" s="187"/>
      <c r="L300" s="187"/>
      <c r="M300" s="187"/>
      <c r="N300" s="187"/>
      <c r="O300" s="187"/>
      <c r="P300" s="187"/>
      <c r="Q300" s="187"/>
      <c r="R300" s="187"/>
      <c r="S300" s="187"/>
      <c r="T300" s="187"/>
      <c r="U300" s="187"/>
      <c r="AL300" s="7"/>
      <c r="AM300" s="7"/>
    </row>
    <row r="301" ht="15.75" customHeight="1">
      <c r="D301" s="7"/>
      <c r="F301" s="187"/>
      <c r="G301" s="187"/>
      <c r="H301" s="187"/>
      <c r="I301" s="187"/>
      <c r="J301" s="187"/>
      <c r="K301" s="187"/>
      <c r="L301" s="187"/>
      <c r="M301" s="187"/>
      <c r="N301" s="187"/>
      <c r="O301" s="187"/>
      <c r="P301" s="187"/>
      <c r="Q301" s="187"/>
      <c r="R301" s="187"/>
      <c r="S301" s="187"/>
      <c r="T301" s="187"/>
      <c r="U301" s="187"/>
      <c r="AL301" s="7"/>
      <c r="AM301" s="7"/>
    </row>
    <row r="302" ht="15.75" customHeight="1">
      <c r="D302" s="7"/>
      <c r="F302" s="187"/>
      <c r="G302" s="187"/>
      <c r="H302" s="187"/>
      <c r="I302" s="187"/>
      <c r="J302" s="187"/>
      <c r="K302" s="187"/>
      <c r="L302" s="187"/>
      <c r="M302" s="187"/>
      <c r="N302" s="187"/>
      <c r="O302" s="187"/>
      <c r="P302" s="187"/>
      <c r="Q302" s="187"/>
      <c r="R302" s="187"/>
      <c r="S302" s="187"/>
      <c r="T302" s="187"/>
      <c r="U302" s="187"/>
      <c r="AL302" s="7"/>
      <c r="AM302" s="7"/>
    </row>
    <row r="303" ht="15.75" customHeight="1">
      <c r="D303" s="7"/>
      <c r="F303" s="187"/>
      <c r="G303" s="187"/>
      <c r="H303" s="187"/>
      <c r="I303" s="187"/>
      <c r="J303" s="187"/>
      <c r="K303" s="187"/>
      <c r="L303" s="187"/>
      <c r="M303" s="187"/>
      <c r="N303" s="187"/>
      <c r="O303" s="187"/>
      <c r="P303" s="187"/>
      <c r="Q303" s="187"/>
      <c r="R303" s="187"/>
      <c r="S303" s="187"/>
      <c r="T303" s="187"/>
      <c r="U303" s="187"/>
      <c r="AL303" s="7"/>
      <c r="AM303" s="7"/>
    </row>
    <row r="304" ht="15.75" customHeight="1">
      <c r="D304" s="7"/>
      <c r="F304" s="187"/>
      <c r="G304" s="187"/>
      <c r="H304" s="187"/>
      <c r="I304" s="187"/>
      <c r="J304" s="187"/>
      <c r="K304" s="187"/>
      <c r="L304" s="187"/>
      <c r="M304" s="187"/>
      <c r="N304" s="187"/>
      <c r="O304" s="187"/>
      <c r="P304" s="187"/>
      <c r="Q304" s="187"/>
      <c r="R304" s="187"/>
      <c r="S304" s="187"/>
      <c r="T304" s="187"/>
      <c r="U304" s="187"/>
      <c r="AL304" s="7"/>
      <c r="AM304" s="7"/>
    </row>
    <row r="305" ht="15.75" customHeight="1">
      <c r="D305" s="7"/>
      <c r="F305" s="187"/>
      <c r="G305" s="187"/>
      <c r="H305" s="187"/>
      <c r="I305" s="187"/>
      <c r="J305" s="187"/>
      <c r="K305" s="187"/>
      <c r="L305" s="187"/>
      <c r="M305" s="187"/>
      <c r="N305" s="187"/>
      <c r="O305" s="187"/>
      <c r="P305" s="187"/>
      <c r="Q305" s="187"/>
      <c r="R305" s="187"/>
      <c r="S305" s="187"/>
      <c r="T305" s="187"/>
      <c r="U305" s="187"/>
      <c r="AL305" s="7"/>
      <c r="AM305" s="7"/>
    </row>
    <row r="306" ht="15.75" customHeight="1">
      <c r="D306" s="7"/>
      <c r="F306" s="187"/>
      <c r="G306" s="187"/>
      <c r="H306" s="187"/>
      <c r="I306" s="187"/>
      <c r="J306" s="187"/>
      <c r="K306" s="187"/>
      <c r="L306" s="187"/>
      <c r="M306" s="187"/>
      <c r="N306" s="187"/>
      <c r="O306" s="187"/>
      <c r="P306" s="187"/>
      <c r="Q306" s="187"/>
      <c r="R306" s="187"/>
      <c r="S306" s="187"/>
      <c r="T306" s="187"/>
      <c r="U306" s="187"/>
      <c r="AL306" s="7"/>
      <c r="AM306" s="7"/>
    </row>
    <row r="307" ht="15.75" customHeight="1">
      <c r="D307" s="7"/>
      <c r="F307" s="187"/>
      <c r="G307" s="187"/>
      <c r="H307" s="187"/>
      <c r="I307" s="187"/>
      <c r="J307" s="187"/>
      <c r="K307" s="187"/>
      <c r="L307" s="187"/>
      <c r="M307" s="187"/>
      <c r="N307" s="187"/>
      <c r="O307" s="187"/>
      <c r="P307" s="187"/>
      <c r="Q307" s="187"/>
      <c r="R307" s="187"/>
      <c r="S307" s="187"/>
      <c r="T307" s="187"/>
      <c r="U307" s="187"/>
      <c r="AL307" s="7"/>
      <c r="AM307" s="7"/>
    </row>
    <row r="308" ht="15.75" customHeight="1">
      <c r="D308" s="7"/>
      <c r="F308" s="187"/>
      <c r="G308" s="187"/>
      <c r="H308" s="187"/>
      <c r="I308" s="187"/>
      <c r="J308" s="187"/>
      <c r="K308" s="187"/>
      <c r="L308" s="187"/>
      <c r="M308" s="187"/>
      <c r="N308" s="187"/>
      <c r="O308" s="187"/>
      <c r="P308" s="187"/>
      <c r="Q308" s="187"/>
      <c r="R308" s="187"/>
      <c r="S308" s="187"/>
      <c r="T308" s="187"/>
      <c r="U308" s="187"/>
      <c r="AL308" s="7"/>
      <c r="AM308" s="7"/>
    </row>
    <row r="309" ht="15.75" customHeight="1">
      <c r="D309" s="7"/>
      <c r="F309" s="187"/>
      <c r="G309" s="187"/>
      <c r="H309" s="187"/>
      <c r="I309" s="187"/>
      <c r="J309" s="187"/>
      <c r="K309" s="187"/>
      <c r="L309" s="187"/>
      <c r="M309" s="187"/>
      <c r="N309" s="187"/>
      <c r="O309" s="187"/>
      <c r="P309" s="187"/>
      <c r="Q309" s="187"/>
      <c r="R309" s="187"/>
      <c r="S309" s="187"/>
      <c r="T309" s="187"/>
      <c r="U309" s="187"/>
      <c r="AL309" s="7"/>
      <c r="AM309" s="7"/>
    </row>
    <row r="310" ht="15.75" customHeight="1">
      <c r="D310" s="7"/>
      <c r="F310" s="187"/>
      <c r="G310" s="187"/>
      <c r="H310" s="187"/>
      <c r="I310" s="187"/>
      <c r="J310" s="187"/>
      <c r="K310" s="187"/>
      <c r="L310" s="187"/>
      <c r="M310" s="187"/>
      <c r="N310" s="187"/>
      <c r="O310" s="187"/>
      <c r="P310" s="187"/>
      <c r="Q310" s="187"/>
      <c r="R310" s="187"/>
      <c r="S310" s="187"/>
      <c r="T310" s="187"/>
      <c r="U310" s="187"/>
      <c r="AL310" s="7"/>
      <c r="AM310" s="7"/>
    </row>
    <row r="311" ht="15.75" customHeight="1">
      <c r="D311" s="7"/>
      <c r="F311" s="187"/>
      <c r="G311" s="187"/>
      <c r="H311" s="187"/>
      <c r="I311" s="187"/>
      <c r="J311" s="187"/>
      <c r="K311" s="187"/>
      <c r="L311" s="187"/>
      <c r="M311" s="187"/>
      <c r="N311" s="187"/>
      <c r="O311" s="187"/>
      <c r="P311" s="187"/>
      <c r="Q311" s="187"/>
      <c r="R311" s="187"/>
      <c r="S311" s="187"/>
      <c r="T311" s="187"/>
      <c r="U311" s="187"/>
      <c r="AL311" s="7"/>
      <c r="AM311" s="7"/>
    </row>
    <row r="312" ht="15.75" customHeight="1">
      <c r="D312" s="7"/>
      <c r="F312" s="187"/>
      <c r="G312" s="187"/>
      <c r="H312" s="187"/>
      <c r="I312" s="187"/>
      <c r="J312" s="187"/>
      <c r="K312" s="187"/>
      <c r="L312" s="187"/>
      <c r="M312" s="187"/>
      <c r="N312" s="187"/>
      <c r="O312" s="187"/>
      <c r="P312" s="187"/>
      <c r="Q312" s="187"/>
      <c r="R312" s="187"/>
      <c r="S312" s="187"/>
      <c r="T312" s="187"/>
      <c r="U312" s="187"/>
      <c r="AL312" s="7"/>
      <c r="AM312" s="7"/>
    </row>
    <row r="313" ht="15.75" customHeight="1">
      <c r="D313" s="7"/>
      <c r="F313" s="187"/>
      <c r="G313" s="187"/>
      <c r="H313" s="187"/>
      <c r="I313" s="187"/>
      <c r="J313" s="187"/>
      <c r="K313" s="187"/>
      <c r="L313" s="187"/>
      <c r="M313" s="187"/>
      <c r="N313" s="187"/>
      <c r="O313" s="187"/>
      <c r="P313" s="187"/>
      <c r="Q313" s="187"/>
      <c r="R313" s="187"/>
      <c r="S313" s="187"/>
      <c r="T313" s="187"/>
      <c r="U313" s="187"/>
      <c r="AL313" s="7"/>
      <c r="AM313" s="7"/>
    </row>
    <row r="314" ht="15.75" customHeight="1">
      <c r="D314" s="7"/>
      <c r="F314" s="187"/>
      <c r="G314" s="187"/>
      <c r="H314" s="187"/>
      <c r="I314" s="187"/>
      <c r="J314" s="187"/>
      <c r="K314" s="187"/>
      <c r="L314" s="187"/>
      <c r="M314" s="187"/>
      <c r="N314" s="187"/>
      <c r="O314" s="187"/>
      <c r="P314" s="187"/>
      <c r="Q314" s="187"/>
      <c r="R314" s="187"/>
      <c r="S314" s="187"/>
      <c r="T314" s="187"/>
      <c r="U314" s="187"/>
      <c r="AL314" s="7"/>
      <c r="AM314" s="7"/>
    </row>
    <row r="315" ht="15.75" customHeight="1">
      <c r="D315" s="7"/>
      <c r="F315" s="187"/>
      <c r="G315" s="187"/>
      <c r="H315" s="187"/>
      <c r="I315" s="187"/>
      <c r="J315" s="187"/>
      <c r="K315" s="187"/>
      <c r="L315" s="187"/>
      <c r="M315" s="187"/>
      <c r="N315" s="187"/>
      <c r="O315" s="187"/>
      <c r="P315" s="187"/>
      <c r="Q315" s="187"/>
      <c r="R315" s="187"/>
      <c r="S315" s="187"/>
      <c r="T315" s="187"/>
      <c r="U315" s="187"/>
      <c r="AL315" s="7"/>
      <c r="AM315" s="7"/>
    </row>
    <row r="316" ht="15.75" customHeight="1">
      <c r="D316" s="7"/>
      <c r="F316" s="187"/>
      <c r="G316" s="187"/>
      <c r="H316" s="187"/>
      <c r="I316" s="187"/>
      <c r="J316" s="187"/>
      <c r="K316" s="187"/>
      <c r="L316" s="187"/>
      <c r="M316" s="187"/>
      <c r="N316" s="187"/>
      <c r="O316" s="187"/>
      <c r="P316" s="187"/>
      <c r="Q316" s="187"/>
      <c r="R316" s="187"/>
      <c r="S316" s="187"/>
      <c r="T316" s="187"/>
      <c r="U316" s="187"/>
      <c r="AL316" s="7"/>
      <c r="AM316" s="7"/>
    </row>
    <row r="317" ht="15.75" customHeight="1">
      <c r="D317" s="7"/>
      <c r="F317" s="187"/>
      <c r="G317" s="187"/>
      <c r="H317" s="187"/>
      <c r="I317" s="187"/>
      <c r="J317" s="187"/>
      <c r="K317" s="187"/>
      <c r="L317" s="187"/>
      <c r="M317" s="187"/>
      <c r="N317" s="187"/>
      <c r="O317" s="187"/>
      <c r="P317" s="187"/>
      <c r="Q317" s="187"/>
      <c r="R317" s="187"/>
      <c r="S317" s="187"/>
      <c r="T317" s="187"/>
      <c r="U317" s="187"/>
      <c r="AL317" s="7"/>
      <c r="AM317" s="7"/>
    </row>
    <row r="318" ht="15.75" customHeight="1">
      <c r="D318" s="7"/>
      <c r="F318" s="187"/>
      <c r="G318" s="187"/>
      <c r="H318" s="187"/>
      <c r="I318" s="187"/>
      <c r="J318" s="187"/>
      <c r="K318" s="187"/>
      <c r="L318" s="187"/>
      <c r="M318" s="187"/>
      <c r="N318" s="187"/>
      <c r="O318" s="187"/>
      <c r="P318" s="187"/>
      <c r="Q318" s="187"/>
      <c r="R318" s="187"/>
      <c r="S318" s="187"/>
      <c r="T318" s="187"/>
      <c r="U318" s="187"/>
      <c r="AL318" s="7"/>
      <c r="AM318" s="7"/>
    </row>
    <row r="319" ht="15.75" customHeight="1">
      <c r="D319" s="7"/>
      <c r="F319" s="187"/>
      <c r="G319" s="187"/>
      <c r="H319" s="187"/>
      <c r="I319" s="187"/>
      <c r="J319" s="187"/>
      <c r="K319" s="187"/>
      <c r="L319" s="187"/>
      <c r="M319" s="187"/>
      <c r="N319" s="187"/>
      <c r="O319" s="187"/>
      <c r="P319" s="187"/>
      <c r="Q319" s="187"/>
      <c r="R319" s="187"/>
      <c r="S319" s="187"/>
      <c r="T319" s="187"/>
      <c r="U319" s="187"/>
      <c r="AL319" s="7"/>
      <c r="AM319" s="7"/>
    </row>
    <row r="320" ht="15.75" customHeight="1">
      <c r="D320" s="7"/>
      <c r="F320" s="187"/>
      <c r="G320" s="187"/>
      <c r="H320" s="187"/>
      <c r="I320" s="187"/>
      <c r="J320" s="187"/>
      <c r="K320" s="187"/>
      <c r="L320" s="187"/>
      <c r="M320" s="187"/>
      <c r="N320" s="187"/>
      <c r="O320" s="187"/>
      <c r="P320" s="187"/>
      <c r="Q320" s="187"/>
      <c r="R320" s="187"/>
      <c r="S320" s="187"/>
      <c r="T320" s="187"/>
      <c r="U320" s="187"/>
      <c r="AL320" s="7"/>
      <c r="AM320" s="7"/>
    </row>
    <row r="321" ht="15.75" customHeight="1">
      <c r="D321" s="7"/>
      <c r="F321" s="187"/>
      <c r="G321" s="187"/>
      <c r="H321" s="187"/>
      <c r="I321" s="187"/>
      <c r="J321" s="187"/>
      <c r="K321" s="187"/>
      <c r="L321" s="187"/>
      <c r="M321" s="187"/>
      <c r="N321" s="187"/>
      <c r="O321" s="187"/>
      <c r="P321" s="187"/>
      <c r="Q321" s="187"/>
      <c r="R321" s="187"/>
      <c r="S321" s="187"/>
      <c r="T321" s="187"/>
      <c r="U321" s="187"/>
      <c r="AL321" s="7"/>
      <c r="AM321" s="7"/>
    </row>
    <row r="322" ht="15.75" customHeight="1">
      <c r="D322" s="7"/>
      <c r="F322" s="187"/>
      <c r="G322" s="187"/>
      <c r="H322" s="187"/>
      <c r="I322" s="187"/>
      <c r="J322" s="187"/>
      <c r="K322" s="187"/>
      <c r="L322" s="187"/>
      <c r="M322" s="187"/>
      <c r="N322" s="187"/>
      <c r="O322" s="187"/>
      <c r="P322" s="187"/>
      <c r="Q322" s="187"/>
      <c r="R322" s="187"/>
      <c r="S322" s="187"/>
      <c r="T322" s="187"/>
      <c r="U322" s="187"/>
      <c r="AL322" s="7"/>
      <c r="AM322" s="7"/>
    </row>
    <row r="323" ht="15.75" customHeight="1">
      <c r="D323" s="7"/>
      <c r="F323" s="187"/>
      <c r="G323" s="187"/>
      <c r="H323" s="187"/>
      <c r="I323" s="187"/>
      <c r="J323" s="187"/>
      <c r="K323" s="187"/>
      <c r="L323" s="187"/>
      <c r="M323" s="187"/>
      <c r="N323" s="187"/>
      <c r="O323" s="187"/>
      <c r="P323" s="187"/>
      <c r="Q323" s="187"/>
      <c r="R323" s="187"/>
      <c r="S323" s="187"/>
      <c r="T323" s="187"/>
      <c r="U323" s="187"/>
      <c r="AL323" s="7"/>
      <c r="AM323" s="7"/>
    </row>
    <row r="324" ht="15.75" customHeight="1">
      <c r="D324" s="7"/>
      <c r="F324" s="187"/>
      <c r="G324" s="187"/>
      <c r="H324" s="187"/>
      <c r="I324" s="187"/>
      <c r="J324" s="187"/>
      <c r="K324" s="187"/>
      <c r="L324" s="187"/>
      <c r="M324" s="187"/>
      <c r="N324" s="187"/>
      <c r="O324" s="187"/>
      <c r="P324" s="187"/>
      <c r="Q324" s="187"/>
      <c r="R324" s="187"/>
      <c r="S324" s="187"/>
      <c r="T324" s="187"/>
      <c r="U324" s="187"/>
      <c r="AL324" s="7"/>
      <c r="AM324" s="7"/>
    </row>
    <row r="325" ht="15.75" customHeight="1">
      <c r="D325" s="7"/>
      <c r="F325" s="187"/>
      <c r="G325" s="187"/>
      <c r="H325" s="187"/>
      <c r="I325" s="187"/>
      <c r="J325" s="187"/>
      <c r="K325" s="187"/>
      <c r="L325" s="187"/>
      <c r="M325" s="187"/>
      <c r="N325" s="187"/>
      <c r="O325" s="187"/>
      <c r="P325" s="187"/>
      <c r="Q325" s="187"/>
      <c r="R325" s="187"/>
      <c r="S325" s="187"/>
      <c r="T325" s="187"/>
      <c r="U325" s="187"/>
      <c r="AL325" s="7"/>
      <c r="AM325" s="7"/>
    </row>
    <row r="326" ht="15.75" customHeight="1">
      <c r="D326" s="7"/>
      <c r="F326" s="187"/>
      <c r="G326" s="187"/>
      <c r="H326" s="187"/>
      <c r="I326" s="187"/>
      <c r="J326" s="187"/>
      <c r="K326" s="187"/>
      <c r="L326" s="187"/>
      <c r="M326" s="187"/>
      <c r="N326" s="187"/>
      <c r="O326" s="187"/>
      <c r="P326" s="187"/>
      <c r="Q326" s="187"/>
      <c r="R326" s="187"/>
      <c r="S326" s="187"/>
      <c r="T326" s="187"/>
      <c r="U326" s="187"/>
      <c r="AL326" s="7"/>
      <c r="AM326" s="7"/>
    </row>
    <row r="327" ht="15.75" customHeight="1">
      <c r="D327" s="7"/>
      <c r="F327" s="187"/>
      <c r="G327" s="187"/>
      <c r="H327" s="187"/>
      <c r="I327" s="187"/>
      <c r="J327" s="187"/>
      <c r="K327" s="187"/>
      <c r="L327" s="187"/>
      <c r="M327" s="187"/>
      <c r="N327" s="187"/>
      <c r="O327" s="187"/>
      <c r="P327" s="187"/>
      <c r="Q327" s="187"/>
      <c r="R327" s="187"/>
      <c r="S327" s="187"/>
      <c r="T327" s="187"/>
      <c r="U327" s="187"/>
      <c r="AL327" s="7"/>
      <c r="AM327" s="7"/>
    </row>
    <row r="328" ht="15.75" customHeight="1">
      <c r="D328" s="7"/>
      <c r="F328" s="187"/>
      <c r="G328" s="187"/>
      <c r="H328" s="187"/>
      <c r="I328" s="187"/>
      <c r="J328" s="187"/>
      <c r="K328" s="187"/>
      <c r="L328" s="187"/>
      <c r="M328" s="187"/>
      <c r="N328" s="187"/>
      <c r="O328" s="187"/>
      <c r="P328" s="187"/>
      <c r="Q328" s="187"/>
      <c r="R328" s="187"/>
      <c r="S328" s="187"/>
      <c r="T328" s="187"/>
      <c r="U328" s="187"/>
      <c r="AL328" s="7"/>
      <c r="AM328" s="7"/>
    </row>
    <row r="329" ht="15.75" customHeight="1">
      <c r="D329" s="7"/>
      <c r="F329" s="187"/>
      <c r="G329" s="187"/>
      <c r="H329" s="187"/>
      <c r="I329" s="187"/>
      <c r="J329" s="187"/>
      <c r="K329" s="187"/>
      <c r="L329" s="187"/>
      <c r="M329" s="187"/>
      <c r="N329" s="187"/>
      <c r="O329" s="187"/>
      <c r="P329" s="187"/>
      <c r="Q329" s="187"/>
      <c r="R329" s="187"/>
      <c r="S329" s="187"/>
      <c r="T329" s="187"/>
      <c r="U329" s="187"/>
      <c r="AL329" s="7"/>
      <c r="AM329" s="7"/>
    </row>
    <row r="330" ht="15.75" customHeight="1">
      <c r="D330" s="7"/>
      <c r="F330" s="187"/>
      <c r="G330" s="187"/>
      <c r="H330" s="187"/>
      <c r="I330" s="187"/>
      <c r="J330" s="187"/>
      <c r="K330" s="187"/>
      <c r="L330" s="187"/>
      <c r="M330" s="187"/>
      <c r="N330" s="187"/>
      <c r="O330" s="187"/>
      <c r="P330" s="187"/>
      <c r="Q330" s="187"/>
      <c r="R330" s="187"/>
      <c r="S330" s="187"/>
      <c r="T330" s="187"/>
      <c r="U330" s="187"/>
      <c r="AL330" s="7"/>
      <c r="AM330" s="7"/>
    </row>
    <row r="331" ht="15.75" customHeight="1">
      <c r="D331" s="7"/>
      <c r="F331" s="187"/>
      <c r="G331" s="187"/>
      <c r="H331" s="187"/>
      <c r="I331" s="187"/>
      <c r="J331" s="187"/>
      <c r="K331" s="187"/>
      <c r="L331" s="187"/>
      <c r="M331" s="187"/>
      <c r="N331" s="187"/>
      <c r="O331" s="187"/>
      <c r="P331" s="187"/>
      <c r="Q331" s="187"/>
      <c r="R331" s="187"/>
      <c r="S331" s="187"/>
      <c r="T331" s="187"/>
      <c r="U331" s="187"/>
      <c r="AL331" s="7"/>
      <c r="AM331" s="7"/>
    </row>
    <row r="332" ht="15.75" customHeight="1">
      <c r="D332" s="7"/>
      <c r="F332" s="187"/>
      <c r="G332" s="187"/>
      <c r="H332" s="187"/>
      <c r="I332" s="187"/>
      <c r="J332" s="187"/>
      <c r="K332" s="187"/>
      <c r="L332" s="187"/>
      <c r="M332" s="187"/>
      <c r="N332" s="187"/>
      <c r="O332" s="187"/>
      <c r="P332" s="187"/>
      <c r="Q332" s="187"/>
      <c r="R332" s="187"/>
      <c r="S332" s="187"/>
      <c r="T332" s="187"/>
      <c r="U332" s="187"/>
      <c r="AL332" s="7"/>
      <c r="AM332" s="7"/>
    </row>
    <row r="333" ht="15.75" customHeight="1">
      <c r="D333" s="7"/>
      <c r="F333" s="187"/>
      <c r="G333" s="187"/>
      <c r="H333" s="187"/>
      <c r="I333" s="187"/>
      <c r="J333" s="187"/>
      <c r="K333" s="187"/>
      <c r="L333" s="187"/>
      <c r="M333" s="187"/>
      <c r="N333" s="187"/>
      <c r="O333" s="187"/>
      <c r="P333" s="187"/>
      <c r="Q333" s="187"/>
      <c r="R333" s="187"/>
      <c r="S333" s="187"/>
      <c r="T333" s="187"/>
      <c r="U333" s="187"/>
      <c r="AL333" s="7"/>
      <c r="AM333" s="7"/>
    </row>
    <row r="334" ht="15.75" customHeight="1">
      <c r="D334" s="7"/>
      <c r="F334" s="187"/>
      <c r="G334" s="187"/>
      <c r="H334" s="187"/>
      <c r="I334" s="187"/>
      <c r="J334" s="187"/>
      <c r="K334" s="187"/>
      <c r="L334" s="187"/>
      <c r="M334" s="187"/>
      <c r="N334" s="187"/>
      <c r="O334" s="187"/>
      <c r="P334" s="187"/>
      <c r="Q334" s="187"/>
      <c r="R334" s="187"/>
      <c r="S334" s="187"/>
      <c r="T334" s="187"/>
      <c r="U334" s="187"/>
      <c r="AL334" s="7"/>
      <c r="AM334" s="7"/>
    </row>
    <row r="335" ht="15.75" customHeight="1">
      <c r="D335" s="7"/>
      <c r="F335" s="187"/>
      <c r="G335" s="187"/>
      <c r="H335" s="187"/>
      <c r="I335" s="187"/>
      <c r="J335" s="187"/>
      <c r="K335" s="187"/>
      <c r="L335" s="187"/>
      <c r="M335" s="187"/>
      <c r="N335" s="187"/>
      <c r="O335" s="187"/>
      <c r="P335" s="187"/>
      <c r="Q335" s="187"/>
      <c r="R335" s="187"/>
      <c r="S335" s="187"/>
      <c r="T335" s="187"/>
      <c r="U335" s="187"/>
      <c r="AL335" s="7"/>
      <c r="AM335" s="7"/>
    </row>
    <row r="336" ht="15.75" customHeight="1">
      <c r="D336" s="7"/>
      <c r="F336" s="187"/>
      <c r="G336" s="187"/>
      <c r="H336" s="187"/>
      <c r="I336" s="187"/>
      <c r="J336" s="187"/>
      <c r="K336" s="187"/>
      <c r="L336" s="187"/>
      <c r="M336" s="187"/>
      <c r="N336" s="187"/>
      <c r="O336" s="187"/>
      <c r="P336" s="187"/>
      <c r="Q336" s="187"/>
      <c r="R336" s="187"/>
      <c r="S336" s="187"/>
      <c r="T336" s="187"/>
      <c r="U336" s="187"/>
      <c r="AL336" s="7"/>
      <c r="AM336" s="7"/>
    </row>
    <row r="337" ht="15.75" customHeight="1">
      <c r="D337" s="7"/>
      <c r="F337" s="187"/>
      <c r="G337" s="187"/>
      <c r="H337" s="187"/>
      <c r="I337" s="187"/>
      <c r="J337" s="187"/>
      <c r="K337" s="187"/>
      <c r="L337" s="187"/>
      <c r="M337" s="187"/>
      <c r="N337" s="187"/>
      <c r="O337" s="187"/>
      <c r="P337" s="187"/>
      <c r="Q337" s="187"/>
      <c r="R337" s="187"/>
      <c r="S337" s="187"/>
      <c r="T337" s="187"/>
      <c r="U337" s="187"/>
      <c r="AL337" s="7"/>
      <c r="AM337" s="7"/>
    </row>
    <row r="338" ht="15.75" customHeight="1">
      <c r="D338" s="7"/>
      <c r="F338" s="187"/>
      <c r="G338" s="187"/>
      <c r="H338" s="187"/>
      <c r="I338" s="187"/>
      <c r="J338" s="187"/>
      <c r="K338" s="187"/>
      <c r="L338" s="187"/>
      <c r="M338" s="187"/>
      <c r="N338" s="187"/>
      <c r="O338" s="187"/>
      <c r="P338" s="187"/>
      <c r="Q338" s="187"/>
      <c r="R338" s="187"/>
      <c r="S338" s="187"/>
      <c r="T338" s="187"/>
      <c r="U338" s="187"/>
      <c r="AL338" s="7"/>
      <c r="AM338" s="7"/>
    </row>
    <row r="339" ht="15.75" customHeight="1">
      <c r="D339" s="7"/>
      <c r="F339" s="187"/>
      <c r="G339" s="187"/>
      <c r="H339" s="187"/>
      <c r="I339" s="187"/>
      <c r="J339" s="187"/>
      <c r="K339" s="187"/>
      <c r="L339" s="187"/>
      <c r="M339" s="187"/>
      <c r="N339" s="187"/>
      <c r="O339" s="187"/>
      <c r="P339" s="187"/>
      <c r="Q339" s="187"/>
      <c r="R339" s="187"/>
      <c r="S339" s="187"/>
      <c r="T339" s="187"/>
      <c r="U339" s="187"/>
      <c r="AL339" s="7"/>
      <c r="AM339" s="7"/>
    </row>
    <row r="340" ht="15.75" customHeight="1">
      <c r="D340" s="7"/>
      <c r="F340" s="187"/>
      <c r="G340" s="187"/>
      <c r="H340" s="187"/>
      <c r="I340" s="187"/>
      <c r="J340" s="187"/>
      <c r="K340" s="187"/>
      <c r="L340" s="187"/>
      <c r="M340" s="187"/>
      <c r="N340" s="187"/>
      <c r="O340" s="187"/>
      <c r="P340" s="187"/>
      <c r="Q340" s="187"/>
      <c r="R340" s="187"/>
      <c r="S340" s="187"/>
      <c r="T340" s="187"/>
      <c r="U340" s="187"/>
      <c r="AL340" s="7"/>
      <c r="AM340" s="7"/>
    </row>
    <row r="341" ht="15.75" customHeight="1">
      <c r="D341" s="7"/>
      <c r="F341" s="187"/>
      <c r="G341" s="187"/>
      <c r="H341" s="187"/>
      <c r="I341" s="187"/>
      <c r="J341" s="187"/>
      <c r="K341" s="187"/>
      <c r="L341" s="187"/>
      <c r="M341" s="187"/>
      <c r="N341" s="187"/>
      <c r="O341" s="187"/>
      <c r="P341" s="187"/>
      <c r="Q341" s="187"/>
      <c r="R341" s="187"/>
      <c r="S341" s="187"/>
      <c r="T341" s="187"/>
      <c r="U341" s="187"/>
      <c r="AL341" s="7"/>
      <c r="AM341" s="7"/>
    </row>
    <row r="342" ht="15.75" customHeight="1">
      <c r="D342" s="7"/>
      <c r="F342" s="187"/>
      <c r="G342" s="187"/>
      <c r="H342" s="187"/>
      <c r="I342" s="187"/>
      <c r="J342" s="187"/>
      <c r="K342" s="187"/>
      <c r="L342" s="187"/>
      <c r="M342" s="187"/>
      <c r="N342" s="187"/>
      <c r="O342" s="187"/>
      <c r="P342" s="187"/>
      <c r="Q342" s="187"/>
      <c r="R342" s="187"/>
      <c r="S342" s="187"/>
      <c r="T342" s="187"/>
      <c r="U342" s="187"/>
      <c r="AL342" s="7"/>
      <c r="AM342" s="7"/>
    </row>
    <row r="343" ht="15.75" customHeight="1">
      <c r="D343" s="7"/>
      <c r="F343" s="187"/>
      <c r="G343" s="187"/>
      <c r="H343" s="187"/>
      <c r="I343" s="187"/>
      <c r="J343" s="187"/>
      <c r="K343" s="187"/>
      <c r="L343" s="187"/>
      <c r="M343" s="187"/>
      <c r="N343" s="187"/>
      <c r="O343" s="187"/>
      <c r="P343" s="187"/>
      <c r="Q343" s="187"/>
      <c r="R343" s="187"/>
      <c r="S343" s="187"/>
      <c r="T343" s="187"/>
      <c r="U343" s="187"/>
      <c r="AL343" s="7"/>
      <c r="AM343" s="7"/>
    </row>
    <row r="344" ht="15.75" customHeight="1">
      <c r="D344" s="7"/>
      <c r="F344" s="187"/>
      <c r="G344" s="187"/>
      <c r="H344" s="187"/>
      <c r="I344" s="187"/>
      <c r="J344" s="187"/>
      <c r="K344" s="187"/>
      <c r="L344" s="187"/>
      <c r="M344" s="187"/>
      <c r="N344" s="187"/>
      <c r="O344" s="187"/>
      <c r="P344" s="187"/>
      <c r="Q344" s="187"/>
      <c r="R344" s="187"/>
      <c r="S344" s="187"/>
      <c r="T344" s="187"/>
      <c r="U344" s="187"/>
      <c r="AL344" s="7"/>
      <c r="AM344" s="7"/>
    </row>
    <row r="345" ht="15.75" customHeight="1">
      <c r="D345" s="7"/>
      <c r="F345" s="187"/>
      <c r="G345" s="187"/>
      <c r="H345" s="187"/>
      <c r="I345" s="187"/>
      <c r="J345" s="187"/>
      <c r="K345" s="187"/>
      <c r="L345" s="187"/>
      <c r="M345" s="187"/>
      <c r="N345" s="187"/>
      <c r="O345" s="187"/>
      <c r="P345" s="187"/>
      <c r="Q345" s="187"/>
      <c r="R345" s="187"/>
      <c r="S345" s="187"/>
      <c r="T345" s="187"/>
      <c r="U345" s="187"/>
      <c r="AL345" s="7"/>
      <c r="AM345" s="7"/>
    </row>
    <row r="346" ht="15.75" customHeight="1">
      <c r="D346" s="7"/>
      <c r="F346" s="187"/>
      <c r="G346" s="187"/>
      <c r="H346" s="187"/>
      <c r="I346" s="187"/>
      <c r="J346" s="187"/>
      <c r="K346" s="187"/>
      <c r="L346" s="187"/>
      <c r="M346" s="187"/>
      <c r="N346" s="187"/>
      <c r="O346" s="187"/>
      <c r="P346" s="187"/>
      <c r="Q346" s="187"/>
      <c r="R346" s="187"/>
      <c r="S346" s="187"/>
      <c r="T346" s="187"/>
      <c r="U346" s="187"/>
      <c r="AL346" s="7"/>
      <c r="AM346" s="7"/>
    </row>
    <row r="347" ht="15.75" customHeight="1">
      <c r="D347" s="7"/>
      <c r="F347" s="187"/>
      <c r="G347" s="187"/>
      <c r="H347" s="187"/>
      <c r="I347" s="187"/>
      <c r="J347" s="187"/>
      <c r="K347" s="187"/>
      <c r="L347" s="187"/>
      <c r="M347" s="187"/>
      <c r="N347" s="187"/>
      <c r="O347" s="187"/>
      <c r="P347" s="187"/>
      <c r="Q347" s="187"/>
      <c r="R347" s="187"/>
      <c r="S347" s="187"/>
      <c r="T347" s="187"/>
      <c r="U347" s="187"/>
      <c r="AL347" s="7"/>
      <c r="AM347" s="7"/>
    </row>
    <row r="348" ht="15.75" customHeight="1">
      <c r="D348" s="7"/>
      <c r="F348" s="187"/>
      <c r="G348" s="187"/>
      <c r="H348" s="187"/>
      <c r="I348" s="187"/>
      <c r="J348" s="187"/>
      <c r="K348" s="187"/>
      <c r="L348" s="187"/>
      <c r="M348" s="187"/>
      <c r="N348" s="187"/>
      <c r="O348" s="187"/>
      <c r="P348" s="187"/>
      <c r="Q348" s="187"/>
      <c r="R348" s="187"/>
      <c r="S348" s="187"/>
      <c r="T348" s="187"/>
      <c r="U348" s="187"/>
      <c r="AL348" s="7"/>
      <c r="AM348" s="7"/>
    </row>
    <row r="349" ht="15.75" customHeight="1">
      <c r="D349" s="7"/>
      <c r="F349" s="187"/>
      <c r="G349" s="187"/>
      <c r="H349" s="187"/>
      <c r="I349" s="187"/>
      <c r="J349" s="187"/>
      <c r="K349" s="187"/>
      <c r="L349" s="187"/>
      <c r="M349" s="187"/>
      <c r="N349" s="187"/>
      <c r="O349" s="187"/>
      <c r="P349" s="187"/>
      <c r="Q349" s="187"/>
      <c r="R349" s="187"/>
      <c r="S349" s="187"/>
      <c r="T349" s="187"/>
      <c r="U349" s="187"/>
      <c r="AL349" s="7"/>
      <c r="AM349" s="7"/>
    </row>
    <row r="350" ht="15.75" customHeight="1">
      <c r="D350" s="7"/>
      <c r="F350" s="187"/>
      <c r="G350" s="187"/>
      <c r="H350" s="187"/>
      <c r="I350" s="187"/>
      <c r="J350" s="187"/>
      <c r="K350" s="187"/>
      <c r="L350" s="187"/>
      <c r="M350" s="187"/>
      <c r="N350" s="187"/>
      <c r="O350" s="187"/>
      <c r="P350" s="187"/>
      <c r="Q350" s="187"/>
      <c r="R350" s="187"/>
      <c r="S350" s="187"/>
      <c r="T350" s="187"/>
      <c r="U350" s="187"/>
      <c r="AL350" s="7"/>
      <c r="AM350" s="7"/>
    </row>
    <row r="351" ht="15.75" customHeight="1">
      <c r="D351" s="7"/>
      <c r="F351" s="187"/>
      <c r="G351" s="187"/>
      <c r="H351" s="187"/>
      <c r="I351" s="187"/>
      <c r="J351" s="187"/>
      <c r="K351" s="187"/>
      <c r="L351" s="187"/>
      <c r="M351" s="187"/>
      <c r="N351" s="187"/>
      <c r="O351" s="187"/>
      <c r="P351" s="187"/>
      <c r="Q351" s="187"/>
      <c r="R351" s="187"/>
      <c r="S351" s="187"/>
      <c r="T351" s="187"/>
      <c r="U351" s="187"/>
      <c r="AL351" s="7"/>
      <c r="AM351" s="7"/>
    </row>
    <row r="352" ht="15.75" customHeight="1">
      <c r="D352" s="7"/>
      <c r="F352" s="187"/>
      <c r="G352" s="187"/>
      <c r="H352" s="187"/>
      <c r="I352" s="187"/>
      <c r="J352" s="187"/>
      <c r="K352" s="187"/>
      <c r="L352" s="187"/>
      <c r="M352" s="187"/>
      <c r="N352" s="187"/>
      <c r="O352" s="187"/>
      <c r="P352" s="187"/>
      <c r="Q352" s="187"/>
      <c r="R352" s="187"/>
      <c r="S352" s="187"/>
      <c r="T352" s="187"/>
      <c r="U352" s="187"/>
      <c r="AL352" s="7"/>
      <c r="AM352" s="7"/>
    </row>
    <row r="353" ht="15.75" customHeight="1">
      <c r="D353" s="7"/>
      <c r="F353" s="187"/>
      <c r="G353" s="187"/>
      <c r="H353" s="187"/>
      <c r="I353" s="187"/>
      <c r="J353" s="187"/>
      <c r="K353" s="187"/>
      <c r="L353" s="187"/>
      <c r="M353" s="187"/>
      <c r="N353" s="187"/>
      <c r="O353" s="187"/>
      <c r="P353" s="187"/>
      <c r="Q353" s="187"/>
      <c r="R353" s="187"/>
      <c r="S353" s="187"/>
      <c r="T353" s="187"/>
      <c r="U353" s="187"/>
      <c r="AL353" s="7"/>
      <c r="AM353" s="7"/>
    </row>
    <row r="354" ht="15.75" customHeight="1">
      <c r="D354" s="7"/>
      <c r="F354" s="187"/>
      <c r="G354" s="187"/>
      <c r="H354" s="187"/>
      <c r="I354" s="187"/>
      <c r="J354" s="187"/>
      <c r="K354" s="187"/>
      <c r="L354" s="187"/>
      <c r="M354" s="187"/>
      <c r="N354" s="187"/>
      <c r="O354" s="187"/>
      <c r="P354" s="187"/>
      <c r="Q354" s="187"/>
      <c r="R354" s="187"/>
      <c r="S354" s="187"/>
      <c r="T354" s="187"/>
      <c r="U354" s="187"/>
      <c r="AL354" s="7"/>
      <c r="AM354" s="7"/>
    </row>
    <row r="355" ht="15.75" customHeight="1">
      <c r="D355" s="7"/>
      <c r="F355" s="187"/>
      <c r="G355" s="187"/>
      <c r="H355" s="187"/>
      <c r="I355" s="187"/>
      <c r="J355" s="187"/>
      <c r="K355" s="187"/>
      <c r="L355" s="187"/>
      <c r="M355" s="187"/>
      <c r="N355" s="187"/>
      <c r="O355" s="187"/>
      <c r="P355" s="187"/>
      <c r="Q355" s="187"/>
      <c r="R355" s="187"/>
      <c r="S355" s="187"/>
      <c r="T355" s="187"/>
      <c r="U355" s="187"/>
      <c r="AL355" s="7"/>
      <c r="AM355" s="7"/>
    </row>
    <row r="356" ht="15.75" customHeight="1">
      <c r="D356" s="7"/>
      <c r="F356" s="187"/>
      <c r="G356" s="187"/>
      <c r="H356" s="187"/>
      <c r="I356" s="187"/>
      <c r="J356" s="187"/>
      <c r="K356" s="187"/>
      <c r="L356" s="187"/>
      <c r="M356" s="187"/>
      <c r="N356" s="187"/>
      <c r="O356" s="187"/>
      <c r="P356" s="187"/>
      <c r="Q356" s="187"/>
      <c r="R356" s="187"/>
      <c r="S356" s="187"/>
      <c r="T356" s="187"/>
      <c r="U356" s="187"/>
      <c r="AL356" s="7"/>
      <c r="AM356" s="7"/>
    </row>
    <row r="357" ht="15.75" customHeight="1">
      <c r="D357" s="7"/>
      <c r="F357" s="187"/>
      <c r="G357" s="187"/>
      <c r="H357" s="187"/>
      <c r="I357" s="187"/>
      <c r="J357" s="187"/>
      <c r="K357" s="187"/>
      <c r="L357" s="187"/>
      <c r="M357" s="187"/>
      <c r="N357" s="187"/>
      <c r="O357" s="187"/>
      <c r="P357" s="187"/>
      <c r="Q357" s="187"/>
      <c r="R357" s="187"/>
      <c r="S357" s="187"/>
      <c r="T357" s="187"/>
      <c r="U357" s="187"/>
      <c r="AL357" s="7"/>
      <c r="AM357" s="7"/>
    </row>
    <row r="358" ht="15.75" customHeight="1">
      <c r="D358" s="7"/>
      <c r="F358" s="187"/>
      <c r="G358" s="187"/>
      <c r="H358" s="187"/>
      <c r="I358" s="187"/>
      <c r="J358" s="187"/>
      <c r="K358" s="187"/>
      <c r="L358" s="187"/>
      <c r="M358" s="187"/>
      <c r="N358" s="187"/>
      <c r="O358" s="187"/>
      <c r="P358" s="187"/>
      <c r="Q358" s="187"/>
      <c r="R358" s="187"/>
      <c r="S358" s="187"/>
      <c r="T358" s="187"/>
      <c r="U358" s="187"/>
      <c r="AL358" s="7"/>
      <c r="AM358" s="7"/>
    </row>
    <row r="359" ht="15.75" customHeight="1">
      <c r="D359" s="7"/>
      <c r="F359" s="187"/>
      <c r="G359" s="187"/>
      <c r="H359" s="187"/>
      <c r="I359" s="187"/>
      <c r="J359" s="187"/>
      <c r="K359" s="187"/>
      <c r="L359" s="187"/>
      <c r="M359" s="187"/>
      <c r="N359" s="187"/>
      <c r="O359" s="187"/>
      <c r="P359" s="187"/>
      <c r="Q359" s="187"/>
      <c r="R359" s="187"/>
      <c r="S359" s="187"/>
      <c r="T359" s="187"/>
      <c r="U359" s="187"/>
      <c r="AL359" s="7"/>
      <c r="AM359" s="7"/>
    </row>
    <row r="360" ht="15.75" customHeight="1">
      <c r="D360" s="7"/>
      <c r="F360" s="187"/>
      <c r="G360" s="187"/>
      <c r="H360" s="187"/>
      <c r="I360" s="187"/>
      <c r="J360" s="187"/>
      <c r="K360" s="187"/>
      <c r="L360" s="187"/>
      <c r="M360" s="187"/>
      <c r="N360" s="187"/>
      <c r="O360" s="187"/>
      <c r="P360" s="187"/>
      <c r="Q360" s="187"/>
      <c r="R360" s="187"/>
      <c r="S360" s="187"/>
      <c r="T360" s="187"/>
      <c r="U360" s="187"/>
      <c r="AL360" s="7"/>
      <c r="AM360" s="7"/>
    </row>
    <row r="361" ht="15.75" customHeight="1">
      <c r="D361" s="7"/>
      <c r="F361" s="187"/>
      <c r="G361" s="187"/>
      <c r="H361" s="187"/>
      <c r="I361" s="187"/>
      <c r="J361" s="187"/>
      <c r="K361" s="187"/>
      <c r="L361" s="187"/>
      <c r="M361" s="187"/>
      <c r="N361" s="187"/>
      <c r="O361" s="187"/>
      <c r="P361" s="187"/>
      <c r="Q361" s="187"/>
      <c r="R361" s="187"/>
      <c r="S361" s="187"/>
      <c r="T361" s="187"/>
      <c r="U361" s="187"/>
      <c r="AL361" s="7"/>
      <c r="AM361" s="7"/>
    </row>
    <row r="362" ht="15.75" customHeight="1">
      <c r="D362" s="7"/>
      <c r="F362" s="187"/>
      <c r="G362" s="187"/>
      <c r="H362" s="187"/>
      <c r="I362" s="187"/>
      <c r="J362" s="187"/>
      <c r="K362" s="187"/>
      <c r="L362" s="187"/>
      <c r="M362" s="187"/>
      <c r="N362" s="187"/>
      <c r="O362" s="187"/>
      <c r="P362" s="187"/>
      <c r="Q362" s="187"/>
      <c r="R362" s="187"/>
      <c r="S362" s="187"/>
      <c r="T362" s="187"/>
      <c r="U362" s="187"/>
      <c r="AL362" s="7"/>
      <c r="AM362" s="7"/>
    </row>
    <row r="363" ht="15.75" customHeight="1">
      <c r="D363" s="7"/>
      <c r="F363" s="187"/>
      <c r="G363" s="187"/>
      <c r="H363" s="187"/>
      <c r="I363" s="187"/>
      <c r="J363" s="187"/>
      <c r="K363" s="187"/>
      <c r="L363" s="187"/>
      <c r="M363" s="187"/>
      <c r="N363" s="187"/>
      <c r="O363" s="187"/>
      <c r="P363" s="187"/>
      <c r="Q363" s="187"/>
      <c r="R363" s="187"/>
      <c r="S363" s="187"/>
      <c r="T363" s="187"/>
      <c r="U363" s="187"/>
      <c r="AL363" s="7"/>
      <c r="AM363" s="7"/>
    </row>
    <row r="364" ht="15.75" customHeight="1">
      <c r="D364" s="7"/>
      <c r="F364" s="187"/>
      <c r="G364" s="187"/>
      <c r="H364" s="187"/>
      <c r="I364" s="187"/>
      <c r="J364" s="187"/>
      <c r="K364" s="187"/>
      <c r="L364" s="187"/>
      <c r="M364" s="187"/>
      <c r="N364" s="187"/>
      <c r="O364" s="187"/>
      <c r="P364" s="187"/>
      <c r="Q364" s="187"/>
      <c r="R364" s="187"/>
      <c r="S364" s="187"/>
      <c r="T364" s="187"/>
      <c r="U364" s="187"/>
      <c r="AL364" s="7"/>
      <c r="AM364" s="7"/>
    </row>
    <row r="365" ht="15.75" customHeight="1">
      <c r="D365" s="7"/>
      <c r="F365" s="187"/>
      <c r="G365" s="187"/>
      <c r="H365" s="187"/>
      <c r="I365" s="187"/>
      <c r="J365" s="187"/>
      <c r="K365" s="187"/>
      <c r="L365" s="187"/>
      <c r="M365" s="187"/>
      <c r="N365" s="187"/>
      <c r="O365" s="187"/>
      <c r="P365" s="187"/>
      <c r="Q365" s="187"/>
      <c r="R365" s="187"/>
      <c r="S365" s="187"/>
      <c r="T365" s="187"/>
      <c r="U365" s="187"/>
      <c r="AL365" s="7"/>
      <c r="AM365" s="7"/>
    </row>
    <row r="366" ht="15.75" customHeight="1">
      <c r="D366" s="7"/>
      <c r="F366" s="187"/>
      <c r="G366" s="187"/>
      <c r="H366" s="187"/>
      <c r="I366" s="187"/>
      <c r="J366" s="187"/>
      <c r="K366" s="187"/>
      <c r="L366" s="187"/>
      <c r="M366" s="187"/>
      <c r="N366" s="187"/>
      <c r="O366" s="187"/>
      <c r="P366" s="187"/>
      <c r="Q366" s="187"/>
      <c r="R366" s="187"/>
      <c r="S366" s="187"/>
      <c r="T366" s="187"/>
      <c r="U366" s="187"/>
      <c r="AL366" s="7"/>
      <c r="AM366" s="7"/>
    </row>
    <row r="367" ht="15.75" customHeight="1">
      <c r="D367" s="7"/>
      <c r="F367" s="187"/>
      <c r="G367" s="187"/>
      <c r="H367" s="187"/>
      <c r="I367" s="187"/>
      <c r="J367" s="187"/>
      <c r="K367" s="187"/>
      <c r="L367" s="187"/>
      <c r="M367" s="187"/>
      <c r="N367" s="187"/>
      <c r="O367" s="187"/>
      <c r="P367" s="187"/>
      <c r="Q367" s="187"/>
      <c r="R367" s="187"/>
      <c r="S367" s="187"/>
      <c r="T367" s="187"/>
      <c r="U367" s="187"/>
      <c r="AL367" s="7"/>
      <c r="AM367" s="7"/>
    </row>
    <row r="368" ht="15.75" customHeight="1">
      <c r="D368" s="7"/>
      <c r="F368" s="187"/>
      <c r="G368" s="187"/>
      <c r="H368" s="187"/>
      <c r="I368" s="187"/>
      <c r="J368" s="187"/>
      <c r="K368" s="187"/>
      <c r="L368" s="187"/>
      <c r="M368" s="187"/>
      <c r="N368" s="187"/>
      <c r="O368" s="187"/>
      <c r="P368" s="187"/>
      <c r="Q368" s="187"/>
      <c r="R368" s="187"/>
      <c r="S368" s="187"/>
      <c r="T368" s="187"/>
      <c r="U368" s="187"/>
      <c r="AL368" s="7"/>
      <c r="AM368" s="7"/>
    </row>
    <row r="369" ht="15.75" customHeight="1">
      <c r="D369" s="7"/>
      <c r="F369" s="187"/>
      <c r="G369" s="187"/>
      <c r="H369" s="187"/>
      <c r="I369" s="187"/>
      <c r="J369" s="187"/>
      <c r="K369" s="187"/>
      <c r="L369" s="187"/>
      <c r="M369" s="187"/>
      <c r="N369" s="187"/>
      <c r="O369" s="187"/>
      <c r="P369" s="187"/>
      <c r="Q369" s="187"/>
      <c r="R369" s="187"/>
      <c r="S369" s="187"/>
      <c r="T369" s="187"/>
      <c r="U369" s="187"/>
      <c r="AL369" s="7"/>
      <c r="AM369" s="7"/>
    </row>
    <row r="370" ht="15.75" customHeight="1">
      <c r="D370" s="7"/>
      <c r="F370" s="187"/>
      <c r="G370" s="187"/>
      <c r="H370" s="187"/>
      <c r="I370" s="187"/>
      <c r="J370" s="187"/>
      <c r="K370" s="187"/>
      <c r="L370" s="187"/>
      <c r="M370" s="187"/>
      <c r="N370" s="187"/>
      <c r="O370" s="187"/>
      <c r="P370" s="187"/>
      <c r="Q370" s="187"/>
      <c r="R370" s="187"/>
      <c r="S370" s="187"/>
      <c r="T370" s="187"/>
      <c r="U370" s="187"/>
      <c r="AL370" s="7"/>
      <c r="AM370" s="7"/>
    </row>
    <row r="371" ht="15.75" customHeight="1">
      <c r="D371" s="7"/>
      <c r="F371" s="187"/>
      <c r="G371" s="187"/>
      <c r="H371" s="187"/>
      <c r="I371" s="187"/>
      <c r="J371" s="187"/>
      <c r="K371" s="187"/>
      <c r="L371" s="187"/>
      <c r="M371" s="187"/>
      <c r="N371" s="187"/>
      <c r="O371" s="187"/>
      <c r="P371" s="187"/>
      <c r="Q371" s="187"/>
      <c r="R371" s="187"/>
      <c r="S371" s="187"/>
      <c r="T371" s="187"/>
      <c r="U371" s="187"/>
      <c r="AL371" s="7"/>
      <c r="AM371" s="7"/>
    </row>
    <row r="372" ht="15.75" customHeight="1">
      <c r="D372" s="7"/>
      <c r="F372" s="187"/>
      <c r="G372" s="187"/>
      <c r="H372" s="187"/>
      <c r="I372" s="187"/>
      <c r="J372" s="187"/>
      <c r="K372" s="187"/>
      <c r="L372" s="187"/>
      <c r="M372" s="187"/>
      <c r="N372" s="187"/>
      <c r="O372" s="187"/>
      <c r="P372" s="187"/>
      <c r="Q372" s="187"/>
      <c r="R372" s="187"/>
      <c r="S372" s="187"/>
      <c r="T372" s="187"/>
      <c r="U372" s="187"/>
      <c r="AL372" s="7"/>
      <c r="AM372" s="7"/>
    </row>
    <row r="373" ht="15.75" customHeight="1">
      <c r="D373" s="7"/>
      <c r="F373" s="187"/>
      <c r="G373" s="187"/>
      <c r="H373" s="187"/>
      <c r="I373" s="187"/>
      <c r="J373" s="187"/>
      <c r="K373" s="187"/>
      <c r="L373" s="187"/>
      <c r="M373" s="187"/>
      <c r="N373" s="187"/>
      <c r="O373" s="187"/>
      <c r="P373" s="187"/>
      <c r="Q373" s="187"/>
      <c r="R373" s="187"/>
      <c r="S373" s="187"/>
      <c r="T373" s="187"/>
      <c r="U373" s="187"/>
      <c r="AL373" s="7"/>
      <c r="AM373" s="7"/>
    </row>
    <row r="374" ht="15.75" customHeight="1">
      <c r="D374" s="7"/>
      <c r="F374" s="187"/>
      <c r="G374" s="187"/>
      <c r="H374" s="187"/>
      <c r="I374" s="187"/>
      <c r="J374" s="187"/>
      <c r="K374" s="187"/>
      <c r="L374" s="187"/>
      <c r="M374" s="187"/>
      <c r="N374" s="187"/>
      <c r="O374" s="187"/>
      <c r="P374" s="187"/>
      <c r="Q374" s="187"/>
      <c r="R374" s="187"/>
      <c r="S374" s="187"/>
      <c r="T374" s="187"/>
      <c r="U374" s="187"/>
      <c r="AL374" s="7"/>
      <c r="AM374" s="7"/>
    </row>
    <row r="375" ht="15.75" customHeight="1">
      <c r="D375" s="7"/>
      <c r="F375" s="187"/>
      <c r="G375" s="187"/>
      <c r="H375" s="187"/>
      <c r="I375" s="187"/>
      <c r="J375" s="187"/>
      <c r="K375" s="187"/>
      <c r="L375" s="187"/>
      <c r="M375" s="187"/>
      <c r="N375" s="187"/>
      <c r="O375" s="187"/>
      <c r="P375" s="187"/>
      <c r="Q375" s="187"/>
      <c r="R375" s="187"/>
      <c r="S375" s="187"/>
      <c r="T375" s="187"/>
      <c r="U375" s="187"/>
      <c r="AL375" s="7"/>
      <c r="AM375" s="7"/>
    </row>
    <row r="376" ht="15.75" customHeight="1">
      <c r="D376" s="7"/>
      <c r="F376" s="187"/>
      <c r="G376" s="187"/>
      <c r="H376" s="187"/>
      <c r="I376" s="187"/>
      <c r="J376" s="187"/>
      <c r="K376" s="187"/>
      <c r="L376" s="187"/>
      <c r="M376" s="187"/>
      <c r="N376" s="187"/>
      <c r="O376" s="187"/>
      <c r="P376" s="187"/>
      <c r="Q376" s="187"/>
      <c r="R376" s="187"/>
      <c r="S376" s="187"/>
      <c r="T376" s="187"/>
      <c r="U376" s="187"/>
      <c r="AL376" s="7"/>
      <c r="AM376" s="7"/>
    </row>
    <row r="377" ht="15.75" customHeight="1">
      <c r="D377" s="7"/>
      <c r="F377" s="187"/>
      <c r="G377" s="187"/>
      <c r="H377" s="187"/>
      <c r="I377" s="187"/>
      <c r="J377" s="187"/>
      <c r="K377" s="187"/>
      <c r="L377" s="187"/>
      <c r="M377" s="187"/>
      <c r="N377" s="187"/>
      <c r="O377" s="187"/>
      <c r="P377" s="187"/>
      <c r="Q377" s="187"/>
      <c r="R377" s="187"/>
      <c r="S377" s="187"/>
      <c r="T377" s="187"/>
      <c r="U377" s="187"/>
      <c r="AL377" s="7"/>
      <c r="AM377" s="7"/>
    </row>
    <row r="378" ht="15.75" customHeight="1">
      <c r="D378" s="7"/>
      <c r="F378" s="187"/>
      <c r="G378" s="187"/>
      <c r="H378" s="187"/>
      <c r="I378" s="187"/>
      <c r="J378" s="187"/>
      <c r="K378" s="187"/>
      <c r="L378" s="187"/>
      <c r="M378" s="187"/>
      <c r="N378" s="187"/>
      <c r="O378" s="187"/>
      <c r="P378" s="187"/>
      <c r="Q378" s="187"/>
      <c r="R378" s="187"/>
      <c r="S378" s="187"/>
      <c r="T378" s="187"/>
      <c r="U378" s="187"/>
      <c r="AL378" s="7"/>
      <c r="AM378" s="7"/>
    </row>
    <row r="379" ht="15.75" customHeight="1">
      <c r="D379" s="7"/>
      <c r="F379" s="187"/>
      <c r="G379" s="187"/>
      <c r="H379" s="187"/>
      <c r="I379" s="187"/>
      <c r="J379" s="187"/>
      <c r="K379" s="187"/>
      <c r="L379" s="187"/>
      <c r="M379" s="187"/>
      <c r="N379" s="187"/>
      <c r="O379" s="187"/>
      <c r="P379" s="187"/>
      <c r="Q379" s="187"/>
      <c r="R379" s="187"/>
      <c r="S379" s="187"/>
      <c r="T379" s="187"/>
      <c r="U379" s="187"/>
      <c r="AL379" s="7"/>
      <c r="AM379" s="7"/>
    </row>
    <row r="380" ht="15.75" customHeight="1">
      <c r="D380" s="7"/>
      <c r="F380" s="187"/>
      <c r="G380" s="187"/>
      <c r="H380" s="187"/>
      <c r="I380" s="187"/>
      <c r="J380" s="187"/>
      <c r="K380" s="187"/>
      <c r="L380" s="187"/>
      <c r="M380" s="187"/>
      <c r="N380" s="187"/>
      <c r="O380" s="187"/>
      <c r="P380" s="187"/>
      <c r="Q380" s="187"/>
      <c r="R380" s="187"/>
      <c r="S380" s="187"/>
      <c r="T380" s="187"/>
      <c r="U380" s="187"/>
      <c r="AL380" s="7"/>
      <c r="AM380" s="7"/>
    </row>
    <row r="381" ht="15.75" customHeight="1">
      <c r="D381" s="7"/>
      <c r="F381" s="187"/>
      <c r="G381" s="187"/>
      <c r="H381" s="187"/>
      <c r="I381" s="187"/>
      <c r="J381" s="187"/>
      <c r="K381" s="187"/>
      <c r="L381" s="187"/>
      <c r="M381" s="187"/>
      <c r="N381" s="187"/>
      <c r="O381" s="187"/>
      <c r="P381" s="187"/>
      <c r="Q381" s="187"/>
      <c r="R381" s="187"/>
      <c r="S381" s="187"/>
      <c r="T381" s="187"/>
      <c r="U381" s="187"/>
      <c r="AL381" s="7"/>
      <c r="AM381" s="7"/>
    </row>
    <row r="382" ht="15.75" customHeight="1">
      <c r="D382" s="7"/>
      <c r="F382" s="187"/>
      <c r="G382" s="187"/>
      <c r="H382" s="187"/>
      <c r="I382" s="187"/>
      <c r="J382" s="187"/>
      <c r="K382" s="187"/>
      <c r="L382" s="187"/>
      <c r="M382" s="187"/>
      <c r="N382" s="187"/>
      <c r="O382" s="187"/>
      <c r="P382" s="187"/>
      <c r="Q382" s="187"/>
      <c r="R382" s="187"/>
      <c r="S382" s="187"/>
      <c r="T382" s="187"/>
      <c r="U382" s="187"/>
      <c r="AL382" s="7"/>
      <c r="AM382" s="7"/>
    </row>
    <row r="383" ht="15.75" customHeight="1">
      <c r="D383" s="7"/>
      <c r="F383" s="187"/>
      <c r="G383" s="187"/>
      <c r="H383" s="187"/>
      <c r="I383" s="187"/>
      <c r="J383" s="187"/>
      <c r="K383" s="187"/>
      <c r="L383" s="187"/>
      <c r="M383" s="187"/>
      <c r="N383" s="187"/>
      <c r="O383" s="187"/>
      <c r="P383" s="187"/>
      <c r="Q383" s="187"/>
      <c r="R383" s="187"/>
      <c r="S383" s="187"/>
      <c r="T383" s="187"/>
      <c r="U383" s="187"/>
      <c r="AL383" s="7"/>
      <c r="AM383" s="7"/>
    </row>
    <row r="384" ht="15.75" customHeight="1">
      <c r="D384" s="7"/>
      <c r="F384" s="187"/>
      <c r="G384" s="187"/>
      <c r="H384" s="187"/>
      <c r="I384" s="187"/>
      <c r="J384" s="187"/>
      <c r="K384" s="187"/>
      <c r="L384" s="187"/>
      <c r="M384" s="187"/>
      <c r="N384" s="187"/>
      <c r="O384" s="187"/>
      <c r="P384" s="187"/>
      <c r="Q384" s="187"/>
      <c r="R384" s="187"/>
      <c r="S384" s="187"/>
      <c r="T384" s="187"/>
      <c r="U384" s="187"/>
      <c r="AL384" s="7"/>
      <c r="AM384" s="7"/>
    </row>
    <row r="385" ht="15.75" customHeight="1">
      <c r="D385" s="7"/>
      <c r="F385" s="187"/>
      <c r="G385" s="187"/>
      <c r="H385" s="187"/>
      <c r="I385" s="187"/>
      <c r="J385" s="187"/>
      <c r="K385" s="187"/>
      <c r="L385" s="187"/>
      <c r="M385" s="187"/>
      <c r="N385" s="187"/>
      <c r="O385" s="187"/>
      <c r="P385" s="187"/>
      <c r="Q385" s="187"/>
      <c r="R385" s="187"/>
      <c r="S385" s="187"/>
      <c r="T385" s="187"/>
      <c r="U385" s="187"/>
      <c r="AL385" s="7"/>
      <c r="AM385" s="7"/>
    </row>
    <row r="386" ht="15.75" customHeight="1">
      <c r="D386" s="7"/>
      <c r="F386" s="187"/>
      <c r="G386" s="187"/>
      <c r="H386" s="187"/>
      <c r="I386" s="187"/>
      <c r="J386" s="187"/>
      <c r="K386" s="187"/>
      <c r="L386" s="187"/>
      <c r="M386" s="187"/>
      <c r="N386" s="187"/>
      <c r="O386" s="187"/>
      <c r="P386" s="187"/>
      <c r="Q386" s="187"/>
      <c r="R386" s="187"/>
      <c r="S386" s="187"/>
      <c r="T386" s="187"/>
      <c r="U386" s="187"/>
      <c r="AL386" s="7"/>
      <c r="AM386" s="7"/>
    </row>
    <row r="387" ht="15.75" customHeight="1">
      <c r="D387" s="7"/>
      <c r="F387" s="187"/>
      <c r="G387" s="187"/>
      <c r="H387" s="187"/>
      <c r="I387" s="187"/>
      <c r="J387" s="187"/>
      <c r="K387" s="187"/>
      <c r="L387" s="187"/>
      <c r="M387" s="187"/>
      <c r="N387" s="187"/>
      <c r="O387" s="187"/>
      <c r="P387" s="187"/>
      <c r="Q387" s="187"/>
      <c r="R387" s="187"/>
      <c r="S387" s="187"/>
      <c r="T387" s="187"/>
      <c r="U387" s="187"/>
      <c r="AL387" s="7"/>
      <c r="AM387" s="7"/>
    </row>
    <row r="388" ht="15.75" customHeight="1">
      <c r="D388" s="7"/>
      <c r="F388" s="187"/>
      <c r="G388" s="187"/>
      <c r="H388" s="187"/>
      <c r="I388" s="187"/>
      <c r="J388" s="187"/>
      <c r="K388" s="187"/>
      <c r="L388" s="187"/>
      <c r="M388" s="187"/>
      <c r="N388" s="187"/>
      <c r="O388" s="187"/>
      <c r="P388" s="187"/>
      <c r="Q388" s="187"/>
      <c r="R388" s="187"/>
      <c r="S388" s="187"/>
      <c r="T388" s="187"/>
      <c r="U388" s="187"/>
      <c r="AL388" s="7"/>
      <c r="AM388" s="7"/>
    </row>
    <row r="389" ht="15.75" customHeight="1">
      <c r="D389" s="7"/>
      <c r="F389" s="187"/>
      <c r="G389" s="187"/>
      <c r="H389" s="187"/>
      <c r="I389" s="187"/>
      <c r="J389" s="187"/>
      <c r="K389" s="187"/>
      <c r="L389" s="187"/>
      <c r="M389" s="187"/>
      <c r="N389" s="187"/>
      <c r="O389" s="187"/>
      <c r="P389" s="187"/>
      <c r="Q389" s="187"/>
      <c r="R389" s="187"/>
      <c r="S389" s="187"/>
      <c r="T389" s="187"/>
      <c r="U389" s="187"/>
      <c r="AL389" s="7"/>
      <c r="AM389" s="7"/>
    </row>
    <row r="390" ht="15.75" customHeight="1">
      <c r="D390" s="7"/>
      <c r="F390" s="187"/>
      <c r="G390" s="187"/>
      <c r="H390" s="187"/>
      <c r="I390" s="187"/>
      <c r="J390" s="187"/>
      <c r="K390" s="187"/>
      <c r="L390" s="187"/>
      <c r="M390" s="187"/>
      <c r="N390" s="187"/>
      <c r="O390" s="187"/>
      <c r="P390" s="187"/>
      <c r="Q390" s="187"/>
      <c r="R390" s="187"/>
      <c r="S390" s="187"/>
      <c r="T390" s="187"/>
      <c r="U390" s="187"/>
      <c r="AL390" s="7"/>
      <c r="AM390" s="7"/>
    </row>
    <row r="391" ht="15.75" customHeight="1">
      <c r="D391" s="7"/>
      <c r="F391" s="187"/>
      <c r="G391" s="187"/>
      <c r="H391" s="187"/>
      <c r="I391" s="187"/>
      <c r="J391" s="187"/>
      <c r="K391" s="187"/>
      <c r="L391" s="187"/>
      <c r="M391" s="187"/>
      <c r="N391" s="187"/>
      <c r="O391" s="187"/>
      <c r="P391" s="187"/>
      <c r="Q391" s="187"/>
      <c r="R391" s="187"/>
      <c r="S391" s="187"/>
      <c r="T391" s="187"/>
      <c r="U391" s="187"/>
      <c r="AL391" s="7"/>
      <c r="AM391" s="7"/>
    </row>
    <row r="392" ht="15.75" customHeight="1">
      <c r="D392" s="7"/>
      <c r="F392" s="187"/>
      <c r="G392" s="187"/>
      <c r="H392" s="187"/>
      <c r="I392" s="187"/>
      <c r="J392" s="187"/>
      <c r="K392" s="187"/>
      <c r="L392" s="187"/>
      <c r="M392" s="187"/>
      <c r="N392" s="187"/>
      <c r="O392" s="187"/>
      <c r="P392" s="187"/>
      <c r="Q392" s="187"/>
      <c r="R392" s="187"/>
      <c r="S392" s="187"/>
      <c r="T392" s="187"/>
      <c r="U392" s="187"/>
      <c r="AL392" s="7"/>
      <c r="AM392" s="7"/>
    </row>
    <row r="393" ht="15.75" customHeight="1">
      <c r="D393" s="7"/>
      <c r="F393" s="187"/>
      <c r="G393" s="187"/>
      <c r="H393" s="187"/>
      <c r="I393" s="187"/>
      <c r="J393" s="187"/>
      <c r="K393" s="187"/>
      <c r="L393" s="187"/>
      <c r="M393" s="187"/>
      <c r="N393" s="187"/>
      <c r="O393" s="187"/>
      <c r="P393" s="187"/>
      <c r="Q393" s="187"/>
      <c r="R393" s="187"/>
      <c r="S393" s="187"/>
      <c r="T393" s="187"/>
      <c r="U393" s="187"/>
      <c r="AL393" s="7"/>
      <c r="AM393" s="7"/>
    </row>
    <row r="394" ht="15.75" customHeight="1">
      <c r="D394" s="7"/>
      <c r="F394" s="187"/>
      <c r="G394" s="187"/>
      <c r="H394" s="187"/>
      <c r="I394" s="187"/>
      <c r="J394" s="187"/>
      <c r="K394" s="187"/>
      <c r="L394" s="187"/>
      <c r="M394" s="187"/>
      <c r="N394" s="187"/>
      <c r="O394" s="187"/>
      <c r="P394" s="187"/>
      <c r="Q394" s="187"/>
      <c r="R394" s="187"/>
      <c r="S394" s="187"/>
      <c r="T394" s="187"/>
      <c r="U394" s="187"/>
      <c r="AL394" s="7"/>
      <c r="AM394" s="7"/>
    </row>
    <row r="395" ht="15.75" customHeight="1">
      <c r="D395" s="7"/>
      <c r="F395" s="187"/>
      <c r="G395" s="187"/>
      <c r="H395" s="187"/>
      <c r="I395" s="187"/>
      <c r="J395" s="187"/>
      <c r="K395" s="187"/>
      <c r="L395" s="187"/>
      <c r="M395" s="187"/>
      <c r="N395" s="187"/>
      <c r="O395" s="187"/>
      <c r="P395" s="187"/>
      <c r="Q395" s="187"/>
      <c r="R395" s="187"/>
      <c r="S395" s="187"/>
      <c r="T395" s="187"/>
      <c r="U395" s="187"/>
      <c r="AL395" s="7"/>
      <c r="AM395" s="7"/>
    </row>
    <row r="396" ht="15.75" customHeight="1">
      <c r="D396" s="7"/>
      <c r="F396" s="187"/>
      <c r="G396" s="187"/>
      <c r="H396" s="187"/>
      <c r="I396" s="187"/>
      <c r="J396" s="187"/>
      <c r="K396" s="187"/>
      <c r="L396" s="187"/>
      <c r="M396" s="187"/>
      <c r="N396" s="187"/>
      <c r="O396" s="187"/>
      <c r="P396" s="187"/>
      <c r="Q396" s="187"/>
      <c r="R396" s="187"/>
      <c r="S396" s="187"/>
      <c r="T396" s="187"/>
      <c r="U396" s="187"/>
      <c r="AL396" s="7"/>
      <c r="AM396" s="7"/>
    </row>
    <row r="397" ht="15.75" customHeight="1">
      <c r="D397" s="7"/>
      <c r="F397" s="187"/>
      <c r="G397" s="187"/>
      <c r="H397" s="187"/>
      <c r="I397" s="187"/>
      <c r="J397" s="187"/>
      <c r="K397" s="187"/>
      <c r="L397" s="187"/>
      <c r="M397" s="187"/>
      <c r="N397" s="187"/>
      <c r="O397" s="187"/>
      <c r="P397" s="187"/>
      <c r="Q397" s="187"/>
      <c r="R397" s="187"/>
      <c r="S397" s="187"/>
      <c r="T397" s="187"/>
      <c r="U397" s="187"/>
      <c r="AL397" s="7"/>
      <c r="AM397" s="7"/>
    </row>
    <row r="398" ht="15.75" customHeight="1">
      <c r="D398" s="7"/>
      <c r="F398" s="187"/>
      <c r="G398" s="187"/>
      <c r="H398" s="187"/>
      <c r="I398" s="187"/>
      <c r="J398" s="187"/>
      <c r="K398" s="187"/>
      <c r="L398" s="187"/>
      <c r="M398" s="187"/>
      <c r="N398" s="187"/>
      <c r="O398" s="187"/>
      <c r="P398" s="187"/>
      <c r="Q398" s="187"/>
      <c r="R398" s="187"/>
      <c r="S398" s="187"/>
      <c r="T398" s="187"/>
      <c r="U398" s="187"/>
      <c r="AL398" s="7"/>
      <c r="AM398" s="7"/>
    </row>
    <row r="399" ht="15.75" customHeight="1">
      <c r="D399" s="7"/>
      <c r="F399" s="187"/>
      <c r="G399" s="187"/>
      <c r="H399" s="187"/>
      <c r="I399" s="187"/>
      <c r="J399" s="187"/>
      <c r="K399" s="187"/>
      <c r="L399" s="187"/>
      <c r="M399" s="187"/>
      <c r="N399" s="187"/>
      <c r="O399" s="187"/>
      <c r="P399" s="187"/>
      <c r="Q399" s="187"/>
      <c r="R399" s="187"/>
      <c r="S399" s="187"/>
      <c r="T399" s="187"/>
      <c r="U399" s="187"/>
      <c r="AL399" s="7"/>
      <c r="AM399" s="7"/>
    </row>
    <row r="400" ht="15.75" customHeight="1">
      <c r="D400" s="7"/>
      <c r="F400" s="187"/>
      <c r="G400" s="187"/>
      <c r="H400" s="187"/>
      <c r="I400" s="187"/>
      <c r="J400" s="187"/>
      <c r="K400" s="187"/>
      <c r="L400" s="187"/>
      <c r="M400" s="187"/>
      <c r="N400" s="187"/>
      <c r="O400" s="187"/>
      <c r="P400" s="187"/>
      <c r="Q400" s="187"/>
      <c r="R400" s="187"/>
      <c r="S400" s="187"/>
      <c r="T400" s="187"/>
      <c r="U400" s="187"/>
      <c r="AL400" s="7"/>
      <c r="AM400" s="7"/>
    </row>
    <row r="401" ht="15.75" customHeight="1">
      <c r="D401" s="7"/>
      <c r="F401" s="187"/>
      <c r="G401" s="187"/>
      <c r="H401" s="187"/>
      <c r="I401" s="187"/>
      <c r="J401" s="187"/>
      <c r="K401" s="187"/>
      <c r="L401" s="187"/>
      <c r="M401" s="187"/>
      <c r="N401" s="187"/>
      <c r="O401" s="187"/>
      <c r="P401" s="187"/>
      <c r="Q401" s="187"/>
      <c r="R401" s="187"/>
      <c r="S401" s="187"/>
      <c r="T401" s="187"/>
      <c r="U401" s="187"/>
      <c r="AL401" s="7"/>
      <c r="AM401" s="7"/>
    </row>
    <row r="402" ht="15.75" customHeight="1">
      <c r="D402" s="7"/>
      <c r="F402" s="187"/>
      <c r="G402" s="187"/>
      <c r="H402" s="187"/>
      <c r="I402" s="187"/>
      <c r="J402" s="187"/>
      <c r="K402" s="187"/>
      <c r="L402" s="187"/>
      <c r="M402" s="187"/>
      <c r="N402" s="187"/>
      <c r="O402" s="187"/>
      <c r="P402" s="187"/>
      <c r="Q402" s="187"/>
      <c r="R402" s="187"/>
      <c r="S402" s="187"/>
      <c r="T402" s="187"/>
      <c r="U402" s="187"/>
      <c r="AL402" s="7"/>
      <c r="AM402" s="7"/>
    </row>
    <row r="403" ht="15.75" customHeight="1">
      <c r="D403" s="7"/>
      <c r="F403" s="187"/>
      <c r="G403" s="187"/>
      <c r="H403" s="187"/>
      <c r="I403" s="187"/>
      <c r="J403" s="187"/>
      <c r="K403" s="187"/>
      <c r="L403" s="187"/>
      <c r="M403" s="187"/>
      <c r="N403" s="187"/>
      <c r="O403" s="187"/>
      <c r="P403" s="187"/>
      <c r="Q403" s="187"/>
      <c r="R403" s="187"/>
      <c r="S403" s="187"/>
      <c r="T403" s="187"/>
      <c r="U403" s="187"/>
      <c r="AL403" s="7"/>
      <c r="AM403" s="7"/>
    </row>
    <row r="404" ht="15.75" customHeight="1">
      <c r="D404" s="7"/>
      <c r="F404" s="187"/>
      <c r="G404" s="187"/>
      <c r="H404" s="187"/>
      <c r="I404" s="187"/>
      <c r="J404" s="187"/>
      <c r="K404" s="187"/>
      <c r="L404" s="187"/>
      <c r="M404" s="187"/>
      <c r="N404" s="187"/>
      <c r="O404" s="187"/>
      <c r="P404" s="187"/>
      <c r="Q404" s="187"/>
      <c r="R404" s="187"/>
      <c r="S404" s="187"/>
      <c r="T404" s="187"/>
      <c r="U404" s="187"/>
      <c r="AL404" s="7"/>
      <c r="AM404" s="7"/>
    </row>
    <row r="405" ht="15.75" customHeight="1">
      <c r="D405" s="7"/>
      <c r="F405" s="187"/>
      <c r="G405" s="187"/>
      <c r="H405" s="187"/>
      <c r="I405" s="187"/>
      <c r="J405" s="187"/>
      <c r="K405" s="187"/>
      <c r="L405" s="187"/>
      <c r="M405" s="187"/>
      <c r="N405" s="187"/>
      <c r="O405" s="187"/>
      <c r="P405" s="187"/>
      <c r="Q405" s="187"/>
      <c r="R405" s="187"/>
      <c r="S405" s="187"/>
      <c r="T405" s="187"/>
      <c r="U405" s="187"/>
      <c r="AL405" s="7"/>
      <c r="AM405" s="7"/>
    </row>
    <row r="406" ht="15.75" customHeight="1">
      <c r="D406" s="7"/>
      <c r="F406" s="187"/>
      <c r="G406" s="187"/>
      <c r="H406" s="187"/>
      <c r="I406" s="187"/>
      <c r="J406" s="187"/>
      <c r="K406" s="187"/>
      <c r="L406" s="187"/>
      <c r="M406" s="187"/>
      <c r="N406" s="187"/>
      <c r="O406" s="187"/>
      <c r="P406" s="187"/>
      <c r="Q406" s="187"/>
      <c r="R406" s="187"/>
      <c r="S406" s="187"/>
      <c r="T406" s="187"/>
      <c r="U406" s="187"/>
      <c r="AL406" s="7"/>
      <c r="AM406" s="7"/>
    </row>
    <row r="407" ht="15.75" customHeight="1">
      <c r="D407" s="7"/>
      <c r="F407" s="187"/>
      <c r="G407" s="187"/>
      <c r="H407" s="187"/>
      <c r="I407" s="187"/>
      <c r="J407" s="187"/>
      <c r="K407" s="187"/>
      <c r="L407" s="187"/>
      <c r="M407" s="187"/>
      <c r="N407" s="187"/>
      <c r="O407" s="187"/>
      <c r="P407" s="187"/>
      <c r="Q407" s="187"/>
      <c r="R407" s="187"/>
      <c r="S407" s="187"/>
      <c r="T407" s="187"/>
      <c r="U407" s="187"/>
      <c r="AL407" s="7"/>
      <c r="AM407" s="7"/>
    </row>
    <row r="408" ht="15.75" customHeight="1">
      <c r="D408" s="7"/>
      <c r="F408" s="187"/>
      <c r="G408" s="187"/>
      <c r="H408" s="187"/>
      <c r="I408" s="187"/>
      <c r="J408" s="187"/>
      <c r="K408" s="187"/>
      <c r="L408" s="187"/>
      <c r="M408" s="187"/>
      <c r="N408" s="187"/>
      <c r="O408" s="187"/>
      <c r="P408" s="187"/>
      <c r="Q408" s="187"/>
      <c r="R408" s="187"/>
      <c r="S408" s="187"/>
      <c r="T408" s="187"/>
      <c r="U408" s="187"/>
      <c r="AL408" s="7"/>
      <c r="AM408" s="7"/>
    </row>
    <row r="409" ht="15.75" customHeight="1">
      <c r="D409" s="7"/>
      <c r="F409" s="187"/>
      <c r="G409" s="187"/>
      <c r="H409" s="187"/>
      <c r="I409" s="187"/>
      <c r="J409" s="187"/>
      <c r="K409" s="187"/>
      <c r="L409" s="187"/>
      <c r="M409" s="187"/>
      <c r="N409" s="187"/>
      <c r="O409" s="187"/>
      <c r="P409" s="187"/>
      <c r="Q409" s="187"/>
      <c r="R409" s="187"/>
      <c r="S409" s="187"/>
      <c r="T409" s="187"/>
      <c r="U409" s="187"/>
      <c r="AL409" s="7"/>
      <c r="AM409" s="7"/>
    </row>
    <row r="410" ht="15.75" customHeight="1">
      <c r="D410" s="7"/>
      <c r="F410" s="187"/>
      <c r="G410" s="187"/>
      <c r="H410" s="187"/>
      <c r="I410" s="187"/>
      <c r="J410" s="187"/>
      <c r="K410" s="187"/>
      <c r="L410" s="187"/>
      <c r="M410" s="187"/>
      <c r="N410" s="187"/>
      <c r="O410" s="187"/>
      <c r="P410" s="187"/>
      <c r="Q410" s="187"/>
      <c r="R410" s="187"/>
      <c r="S410" s="187"/>
      <c r="T410" s="187"/>
      <c r="U410" s="187"/>
      <c r="AL410" s="7"/>
      <c r="AM410" s="7"/>
    </row>
    <row r="411" ht="15.75" customHeight="1">
      <c r="D411" s="7"/>
      <c r="F411" s="187"/>
      <c r="G411" s="187"/>
      <c r="H411" s="187"/>
      <c r="I411" s="187"/>
      <c r="J411" s="187"/>
      <c r="K411" s="187"/>
      <c r="L411" s="187"/>
      <c r="M411" s="187"/>
      <c r="N411" s="187"/>
      <c r="O411" s="187"/>
      <c r="P411" s="187"/>
      <c r="Q411" s="187"/>
      <c r="R411" s="187"/>
      <c r="S411" s="187"/>
      <c r="T411" s="187"/>
      <c r="U411" s="187"/>
      <c r="AL411" s="7"/>
      <c r="AM411" s="7"/>
    </row>
    <row r="412" ht="15.75" customHeight="1">
      <c r="D412" s="7"/>
      <c r="F412" s="187"/>
      <c r="G412" s="187"/>
      <c r="H412" s="187"/>
      <c r="I412" s="187"/>
      <c r="J412" s="187"/>
      <c r="K412" s="187"/>
      <c r="L412" s="187"/>
      <c r="M412" s="187"/>
      <c r="N412" s="187"/>
      <c r="O412" s="187"/>
      <c r="P412" s="187"/>
      <c r="Q412" s="187"/>
      <c r="R412" s="187"/>
      <c r="S412" s="187"/>
      <c r="T412" s="187"/>
      <c r="U412" s="187"/>
      <c r="AL412" s="7"/>
      <c r="AM412" s="7"/>
    </row>
    <row r="413" ht="15.75" customHeight="1">
      <c r="D413" s="7"/>
      <c r="F413" s="187"/>
      <c r="G413" s="187"/>
      <c r="H413" s="187"/>
      <c r="I413" s="187"/>
      <c r="J413" s="187"/>
      <c r="K413" s="187"/>
      <c r="L413" s="187"/>
      <c r="M413" s="187"/>
      <c r="N413" s="187"/>
      <c r="O413" s="187"/>
      <c r="P413" s="187"/>
      <c r="Q413" s="187"/>
      <c r="R413" s="187"/>
      <c r="S413" s="187"/>
      <c r="T413" s="187"/>
      <c r="U413" s="187"/>
      <c r="AL413" s="7"/>
      <c r="AM413" s="7"/>
    </row>
    <row r="414" ht="15.75" customHeight="1">
      <c r="D414" s="7"/>
      <c r="F414" s="187"/>
      <c r="G414" s="187"/>
      <c r="H414" s="187"/>
      <c r="I414" s="187"/>
      <c r="J414" s="187"/>
      <c r="K414" s="187"/>
      <c r="L414" s="187"/>
      <c r="M414" s="187"/>
      <c r="N414" s="187"/>
      <c r="O414" s="187"/>
      <c r="P414" s="187"/>
      <c r="Q414" s="187"/>
      <c r="R414" s="187"/>
      <c r="S414" s="187"/>
      <c r="T414" s="187"/>
      <c r="U414" s="187"/>
      <c r="AL414" s="7"/>
      <c r="AM414" s="7"/>
    </row>
    <row r="415" ht="15.75" customHeight="1">
      <c r="D415" s="7"/>
      <c r="F415" s="187"/>
      <c r="G415" s="187"/>
      <c r="H415" s="187"/>
      <c r="I415" s="187"/>
      <c r="J415" s="187"/>
      <c r="K415" s="187"/>
      <c r="L415" s="187"/>
      <c r="M415" s="187"/>
      <c r="N415" s="187"/>
      <c r="O415" s="187"/>
      <c r="P415" s="187"/>
      <c r="Q415" s="187"/>
      <c r="R415" s="187"/>
      <c r="S415" s="187"/>
      <c r="T415" s="187"/>
      <c r="U415" s="187"/>
      <c r="AL415" s="7"/>
      <c r="AM415" s="7"/>
    </row>
    <row r="416" ht="15.75" customHeight="1">
      <c r="D416" s="7"/>
      <c r="F416" s="187"/>
      <c r="G416" s="187"/>
      <c r="H416" s="187"/>
      <c r="I416" s="187"/>
      <c r="J416" s="187"/>
      <c r="K416" s="187"/>
      <c r="L416" s="187"/>
      <c r="M416" s="187"/>
      <c r="N416" s="187"/>
      <c r="O416" s="187"/>
      <c r="P416" s="187"/>
      <c r="Q416" s="187"/>
      <c r="R416" s="187"/>
      <c r="S416" s="187"/>
      <c r="T416" s="187"/>
      <c r="U416" s="187"/>
      <c r="AL416" s="7"/>
      <c r="AM416" s="7"/>
    </row>
    <row r="417" ht="15.75" customHeight="1">
      <c r="D417" s="7"/>
      <c r="F417" s="187"/>
      <c r="G417" s="187"/>
      <c r="H417" s="187"/>
      <c r="I417" s="187"/>
      <c r="J417" s="187"/>
      <c r="K417" s="187"/>
      <c r="L417" s="187"/>
      <c r="M417" s="187"/>
      <c r="N417" s="187"/>
      <c r="O417" s="187"/>
      <c r="P417" s="187"/>
      <c r="Q417" s="187"/>
      <c r="R417" s="187"/>
      <c r="S417" s="187"/>
      <c r="T417" s="187"/>
      <c r="U417" s="187"/>
      <c r="AL417" s="7"/>
      <c r="AM417" s="7"/>
    </row>
    <row r="418" ht="15.75" customHeight="1">
      <c r="D418" s="7"/>
      <c r="F418" s="187"/>
      <c r="G418" s="187"/>
      <c r="H418" s="187"/>
      <c r="I418" s="187"/>
      <c r="J418" s="187"/>
      <c r="K418" s="187"/>
      <c r="L418" s="187"/>
      <c r="M418" s="187"/>
      <c r="N418" s="187"/>
      <c r="O418" s="187"/>
      <c r="P418" s="187"/>
      <c r="Q418" s="187"/>
      <c r="R418" s="187"/>
      <c r="S418" s="187"/>
      <c r="T418" s="187"/>
      <c r="U418" s="187"/>
      <c r="AL418" s="7"/>
      <c r="AM418" s="7"/>
    </row>
    <row r="419" ht="15.75" customHeight="1">
      <c r="D419" s="7"/>
      <c r="F419" s="187"/>
      <c r="G419" s="187"/>
      <c r="H419" s="187"/>
      <c r="I419" s="187"/>
      <c r="J419" s="187"/>
      <c r="K419" s="187"/>
      <c r="L419" s="187"/>
      <c r="M419" s="187"/>
      <c r="N419" s="187"/>
      <c r="O419" s="187"/>
      <c r="P419" s="187"/>
      <c r="Q419" s="187"/>
      <c r="R419" s="187"/>
      <c r="S419" s="187"/>
      <c r="T419" s="187"/>
      <c r="U419" s="187"/>
      <c r="AL419" s="7"/>
      <c r="AM419" s="7"/>
    </row>
    <row r="420" ht="15.75" customHeight="1">
      <c r="D420" s="7"/>
      <c r="F420" s="187"/>
      <c r="G420" s="187"/>
      <c r="H420" s="187"/>
      <c r="I420" s="187"/>
      <c r="J420" s="187"/>
      <c r="K420" s="187"/>
      <c r="L420" s="187"/>
      <c r="M420" s="187"/>
      <c r="N420" s="187"/>
      <c r="O420" s="187"/>
      <c r="P420" s="187"/>
      <c r="Q420" s="187"/>
      <c r="R420" s="187"/>
      <c r="S420" s="187"/>
      <c r="T420" s="187"/>
      <c r="U420" s="187"/>
      <c r="AL420" s="7"/>
      <c r="AM420" s="7"/>
    </row>
    <row r="421" ht="15.75" customHeight="1">
      <c r="D421" s="7"/>
      <c r="F421" s="187"/>
      <c r="G421" s="187"/>
      <c r="H421" s="187"/>
      <c r="I421" s="187"/>
      <c r="J421" s="187"/>
      <c r="K421" s="187"/>
      <c r="L421" s="187"/>
      <c r="M421" s="187"/>
      <c r="N421" s="187"/>
      <c r="O421" s="187"/>
      <c r="P421" s="187"/>
      <c r="Q421" s="187"/>
      <c r="R421" s="187"/>
      <c r="S421" s="187"/>
      <c r="T421" s="187"/>
      <c r="U421" s="187"/>
      <c r="AL421" s="7"/>
      <c r="AM421" s="7"/>
    </row>
    <row r="422" ht="15.75" customHeight="1">
      <c r="D422" s="7"/>
      <c r="F422" s="187"/>
      <c r="G422" s="187"/>
      <c r="H422" s="187"/>
      <c r="I422" s="187"/>
      <c r="J422" s="187"/>
      <c r="K422" s="187"/>
      <c r="L422" s="187"/>
      <c r="M422" s="187"/>
      <c r="N422" s="187"/>
      <c r="O422" s="187"/>
      <c r="P422" s="187"/>
      <c r="Q422" s="187"/>
      <c r="R422" s="187"/>
      <c r="S422" s="187"/>
      <c r="T422" s="187"/>
      <c r="U422" s="187"/>
      <c r="AL422" s="7"/>
      <c r="AM422" s="7"/>
    </row>
    <row r="423" ht="15.75" customHeight="1">
      <c r="D423" s="7"/>
      <c r="F423" s="187"/>
      <c r="G423" s="187"/>
      <c r="H423" s="187"/>
      <c r="I423" s="187"/>
      <c r="J423" s="187"/>
      <c r="K423" s="187"/>
      <c r="L423" s="187"/>
      <c r="M423" s="187"/>
      <c r="N423" s="187"/>
      <c r="O423" s="187"/>
      <c r="P423" s="187"/>
      <c r="Q423" s="187"/>
      <c r="R423" s="187"/>
      <c r="S423" s="187"/>
      <c r="T423" s="187"/>
      <c r="U423" s="187"/>
      <c r="AL423" s="7"/>
      <c r="AM423" s="7"/>
    </row>
    <row r="424" ht="15.75" customHeight="1">
      <c r="D424" s="7"/>
      <c r="F424" s="187"/>
      <c r="G424" s="187"/>
      <c r="H424" s="187"/>
      <c r="I424" s="187"/>
      <c r="J424" s="187"/>
      <c r="K424" s="187"/>
      <c r="L424" s="187"/>
      <c r="M424" s="187"/>
      <c r="N424" s="187"/>
      <c r="O424" s="187"/>
      <c r="P424" s="187"/>
      <c r="Q424" s="187"/>
      <c r="R424" s="187"/>
      <c r="S424" s="187"/>
      <c r="T424" s="187"/>
      <c r="U424" s="187"/>
      <c r="AL424" s="7"/>
      <c r="AM424" s="7"/>
    </row>
    <row r="425" ht="15.75" customHeight="1">
      <c r="D425" s="7"/>
      <c r="F425" s="187"/>
      <c r="G425" s="187"/>
      <c r="H425" s="187"/>
      <c r="I425" s="187"/>
      <c r="J425" s="187"/>
      <c r="K425" s="187"/>
      <c r="L425" s="187"/>
      <c r="M425" s="187"/>
      <c r="N425" s="187"/>
      <c r="O425" s="187"/>
      <c r="P425" s="187"/>
      <c r="Q425" s="187"/>
      <c r="R425" s="187"/>
      <c r="S425" s="187"/>
      <c r="T425" s="187"/>
      <c r="U425" s="187"/>
      <c r="AL425" s="7"/>
      <c r="AM425" s="7"/>
    </row>
    <row r="426" ht="15.75" customHeight="1">
      <c r="D426" s="7"/>
      <c r="F426" s="187"/>
      <c r="G426" s="187"/>
      <c r="H426" s="187"/>
      <c r="I426" s="187"/>
      <c r="J426" s="187"/>
      <c r="K426" s="187"/>
      <c r="L426" s="187"/>
      <c r="M426" s="187"/>
      <c r="N426" s="187"/>
      <c r="O426" s="187"/>
      <c r="P426" s="187"/>
      <c r="Q426" s="187"/>
      <c r="R426" s="187"/>
      <c r="S426" s="187"/>
      <c r="T426" s="187"/>
      <c r="U426" s="187"/>
      <c r="AL426" s="7"/>
      <c r="AM426" s="7"/>
    </row>
    <row r="427" ht="15.75" customHeight="1">
      <c r="D427" s="7"/>
      <c r="F427" s="187"/>
      <c r="G427" s="187"/>
      <c r="H427" s="187"/>
      <c r="I427" s="187"/>
      <c r="J427" s="187"/>
      <c r="K427" s="187"/>
      <c r="L427" s="187"/>
      <c r="M427" s="187"/>
      <c r="N427" s="187"/>
      <c r="O427" s="187"/>
      <c r="P427" s="187"/>
      <c r="Q427" s="187"/>
      <c r="R427" s="187"/>
      <c r="S427" s="187"/>
      <c r="T427" s="187"/>
      <c r="U427" s="187"/>
      <c r="AL427" s="7"/>
      <c r="AM427" s="7"/>
    </row>
    <row r="428" ht="15.75" customHeight="1">
      <c r="D428" s="7"/>
      <c r="F428" s="187"/>
      <c r="G428" s="187"/>
      <c r="H428" s="187"/>
      <c r="I428" s="187"/>
      <c r="J428" s="187"/>
      <c r="K428" s="187"/>
      <c r="L428" s="187"/>
      <c r="M428" s="187"/>
      <c r="N428" s="187"/>
      <c r="O428" s="187"/>
      <c r="P428" s="187"/>
      <c r="Q428" s="187"/>
      <c r="R428" s="187"/>
      <c r="S428" s="187"/>
      <c r="T428" s="187"/>
      <c r="U428" s="187"/>
      <c r="AL428" s="7"/>
      <c r="AM428" s="7"/>
    </row>
    <row r="429" ht="15.75" customHeight="1">
      <c r="D429" s="7"/>
      <c r="F429" s="187"/>
      <c r="G429" s="187"/>
      <c r="H429" s="187"/>
      <c r="I429" s="187"/>
      <c r="J429" s="187"/>
      <c r="K429" s="187"/>
      <c r="L429" s="187"/>
      <c r="M429" s="187"/>
      <c r="N429" s="187"/>
      <c r="O429" s="187"/>
      <c r="P429" s="187"/>
      <c r="Q429" s="187"/>
      <c r="R429" s="187"/>
      <c r="S429" s="187"/>
      <c r="T429" s="187"/>
      <c r="U429" s="187"/>
      <c r="AL429" s="7"/>
      <c r="AM429" s="7"/>
    </row>
    <row r="430" ht="15.75" customHeight="1">
      <c r="D430" s="7"/>
      <c r="F430" s="187"/>
      <c r="G430" s="187"/>
      <c r="H430" s="187"/>
      <c r="I430" s="187"/>
      <c r="J430" s="187"/>
      <c r="K430" s="187"/>
      <c r="L430" s="187"/>
      <c r="M430" s="187"/>
      <c r="N430" s="187"/>
      <c r="O430" s="187"/>
      <c r="P430" s="187"/>
      <c r="Q430" s="187"/>
      <c r="R430" s="187"/>
      <c r="S430" s="187"/>
      <c r="T430" s="187"/>
      <c r="U430" s="187"/>
      <c r="AL430" s="7"/>
      <c r="AM430" s="7"/>
    </row>
    <row r="431" ht="15.75" customHeight="1">
      <c r="D431" s="7"/>
      <c r="F431" s="187"/>
      <c r="G431" s="187"/>
      <c r="H431" s="187"/>
      <c r="I431" s="187"/>
      <c r="J431" s="187"/>
      <c r="K431" s="187"/>
      <c r="L431" s="187"/>
      <c r="M431" s="187"/>
      <c r="N431" s="187"/>
      <c r="O431" s="187"/>
      <c r="P431" s="187"/>
      <c r="Q431" s="187"/>
      <c r="R431" s="187"/>
      <c r="S431" s="187"/>
      <c r="T431" s="187"/>
      <c r="U431" s="187"/>
      <c r="AL431" s="7"/>
      <c r="AM431" s="7"/>
    </row>
    <row r="432" ht="15.75" customHeight="1">
      <c r="D432" s="7"/>
      <c r="F432" s="187"/>
      <c r="G432" s="187"/>
      <c r="H432" s="187"/>
      <c r="I432" s="187"/>
      <c r="J432" s="187"/>
      <c r="K432" s="187"/>
      <c r="L432" s="187"/>
      <c r="M432" s="187"/>
      <c r="N432" s="187"/>
      <c r="O432" s="187"/>
      <c r="P432" s="187"/>
      <c r="Q432" s="187"/>
      <c r="R432" s="187"/>
      <c r="S432" s="187"/>
      <c r="T432" s="187"/>
      <c r="U432" s="187"/>
      <c r="AL432" s="7"/>
      <c r="AM432" s="7"/>
    </row>
    <row r="433" ht="15.75" customHeight="1">
      <c r="D433" s="7"/>
      <c r="F433" s="187"/>
      <c r="G433" s="187"/>
      <c r="H433" s="187"/>
      <c r="I433" s="187"/>
      <c r="J433" s="187"/>
      <c r="K433" s="187"/>
      <c r="L433" s="187"/>
      <c r="M433" s="187"/>
      <c r="N433" s="187"/>
      <c r="O433" s="187"/>
      <c r="P433" s="187"/>
      <c r="Q433" s="187"/>
      <c r="R433" s="187"/>
      <c r="S433" s="187"/>
      <c r="T433" s="187"/>
      <c r="U433" s="187"/>
      <c r="AL433" s="7"/>
      <c r="AM433" s="7"/>
    </row>
    <row r="434" ht="15.75" customHeight="1">
      <c r="D434" s="7"/>
      <c r="F434" s="187"/>
      <c r="G434" s="187"/>
      <c r="H434" s="187"/>
      <c r="I434" s="187"/>
      <c r="J434" s="187"/>
      <c r="K434" s="187"/>
      <c r="L434" s="187"/>
      <c r="M434" s="187"/>
      <c r="N434" s="187"/>
      <c r="O434" s="187"/>
      <c r="P434" s="187"/>
      <c r="Q434" s="187"/>
      <c r="R434" s="187"/>
      <c r="S434" s="187"/>
      <c r="T434" s="187"/>
      <c r="U434" s="187"/>
      <c r="AL434" s="7"/>
      <c r="AM434" s="7"/>
    </row>
    <row r="435" ht="15.75" customHeight="1">
      <c r="D435" s="7"/>
      <c r="F435" s="187"/>
      <c r="G435" s="187"/>
      <c r="H435" s="187"/>
      <c r="I435" s="187"/>
      <c r="J435" s="187"/>
      <c r="K435" s="187"/>
      <c r="L435" s="187"/>
      <c r="M435" s="187"/>
      <c r="N435" s="187"/>
      <c r="O435" s="187"/>
      <c r="P435" s="187"/>
      <c r="Q435" s="187"/>
      <c r="R435" s="187"/>
      <c r="S435" s="187"/>
      <c r="T435" s="187"/>
      <c r="U435" s="187"/>
      <c r="AL435" s="7"/>
      <c r="AM435" s="7"/>
    </row>
    <row r="436" ht="15.75" customHeight="1">
      <c r="D436" s="7"/>
      <c r="F436" s="187"/>
      <c r="G436" s="187"/>
      <c r="H436" s="187"/>
      <c r="I436" s="187"/>
      <c r="J436" s="187"/>
      <c r="K436" s="187"/>
      <c r="L436" s="187"/>
      <c r="M436" s="187"/>
      <c r="N436" s="187"/>
      <c r="O436" s="187"/>
      <c r="P436" s="187"/>
      <c r="Q436" s="187"/>
      <c r="R436" s="187"/>
      <c r="S436" s="187"/>
      <c r="T436" s="187"/>
      <c r="U436" s="187"/>
      <c r="AL436" s="7"/>
      <c r="AM436" s="7"/>
    </row>
    <row r="437" ht="15.75" customHeight="1">
      <c r="D437" s="7"/>
      <c r="F437" s="187"/>
      <c r="G437" s="187"/>
      <c r="H437" s="187"/>
      <c r="I437" s="187"/>
      <c r="J437" s="187"/>
      <c r="K437" s="187"/>
      <c r="L437" s="187"/>
      <c r="M437" s="187"/>
      <c r="N437" s="187"/>
      <c r="O437" s="187"/>
      <c r="P437" s="187"/>
      <c r="Q437" s="187"/>
      <c r="R437" s="187"/>
      <c r="S437" s="187"/>
      <c r="T437" s="187"/>
      <c r="U437" s="187"/>
      <c r="AL437" s="7"/>
      <c r="AM437" s="7"/>
    </row>
    <row r="438" ht="15.75" customHeight="1">
      <c r="D438" s="7"/>
      <c r="F438" s="187"/>
      <c r="G438" s="187"/>
      <c r="H438" s="187"/>
      <c r="I438" s="187"/>
      <c r="J438" s="187"/>
      <c r="K438" s="187"/>
      <c r="L438" s="187"/>
      <c r="M438" s="187"/>
      <c r="N438" s="187"/>
      <c r="O438" s="187"/>
      <c r="P438" s="187"/>
      <c r="Q438" s="187"/>
      <c r="R438" s="187"/>
      <c r="S438" s="187"/>
      <c r="T438" s="187"/>
      <c r="U438" s="187"/>
      <c r="AL438" s="7"/>
      <c r="AM438" s="7"/>
    </row>
    <row r="439" ht="15.75" customHeight="1">
      <c r="D439" s="7"/>
      <c r="F439" s="187"/>
      <c r="G439" s="187"/>
      <c r="H439" s="187"/>
      <c r="I439" s="187"/>
      <c r="J439" s="187"/>
      <c r="K439" s="187"/>
      <c r="L439" s="187"/>
      <c r="M439" s="187"/>
      <c r="N439" s="187"/>
      <c r="O439" s="187"/>
      <c r="P439" s="187"/>
      <c r="Q439" s="187"/>
      <c r="R439" s="187"/>
      <c r="S439" s="187"/>
      <c r="T439" s="187"/>
      <c r="U439" s="187"/>
      <c r="AL439" s="7"/>
      <c r="AM439" s="7"/>
    </row>
    <row r="440" ht="15.75" customHeight="1">
      <c r="D440" s="7"/>
      <c r="F440" s="187"/>
      <c r="G440" s="187"/>
      <c r="H440" s="187"/>
      <c r="I440" s="187"/>
      <c r="J440" s="187"/>
      <c r="K440" s="187"/>
      <c r="L440" s="187"/>
      <c r="M440" s="187"/>
      <c r="N440" s="187"/>
      <c r="O440" s="187"/>
      <c r="P440" s="187"/>
      <c r="Q440" s="187"/>
      <c r="R440" s="187"/>
      <c r="S440" s="187"/>
      <c r="T440" s="187"/>
      <c r="U440" s="187"/>
      <c r="AL440" s="7"/>
      <c r="AM440" s="7"/>
    </row>
    <row r="441" ht="15.75" customHeight="1">
      <c r="D441" s="7"/>
      <c r="F441" s="187"/>
      <c r="G441" s="187"/>
      <c r="H441" s="187"/>
      <c r="I441" s="187"/>
      <c r="J441" s="187"/>
      <c r="K441" s="187"/>
      <c r="L441" s="187"/>
      <c r="M441" s="187"/>
      <c r="N441" s="187"/>
      <c r="O441" s="187"/>
      <c r="P441" s="187"/>
      <c r="Q441" s="187"/>
      <c r="R441" s="187"/>
      <c r="S441" s="187"/>
      <c r="T441" s="187"/>
      <c r="U441" s="187"/>
      <c r="AL441" s="7"/>
      <c r="AM441" s="7"/>
    </row>
    <row r="442" ht="15.75" customHeight="1">
      <c r="D442" s="7"/>
      <c r="F442" s="187"/>
      <c r="G442" s="187"/>
      <c r="H442" s="187"/>
      <c r="I442" s="187"/>
      <c r="J442" s="187"/>
      <c r="K442" s="187"/>
      <c r="L442" s="187"/>
      <c r="M442" s="187"/>
      <c r="N442" s="187"/>
      <c r="O442" s="187"/>
      <c r="P442" s="187"/>
      <c r="Q442" s="187"/>
      <c r="R442" s="187"/>
      <c r="S442" s="187"/>
      <c r="T442" s="187"/>
      <c r="U442" s="187"/>
      <c r="AL442" s="7"/>
      <c r="AM442" s="7"/>
    </row>
    <row r="443" ht="15.75" customHeight="1">
      <c r="D443" s="7"/>
      <c r="F443" s="187"/>
      <c r="G443" s="187"/>
      <c r="H443" s="187"/>
      <c r="I443" s="187"/>
      <c r="J443" s="187"/>
      <c r="K443" s="187"/>
      <c r="L443" s="187"/>
      <c r="M443" s="187"/>
      <c r="N443" s="187"/>
      <c r="O443" s="187"/>
      <c r="P443" s="187"/>
      <c r="Q443" s="187"/>
      <c r="R443" s="187"/>
      <c r="S443" s="187"/>
      <c r="T443" s="187"/>
      <c r="U443" s="187"/>
      <c r="AL443" s="7"/>
      <c r="AM443" s="7"/>
    </row>
    <row r="444" ht="15.75" customHeight="1">
      <c r="D444" s="7"/>
      <c r="F444" s="187"/>
      <c r="G444" s="187"/>
      <c r="H444" s="187"/>
      <c r="I444" s="187"/>
      <c r="J444" s="187"/>
      <c r="K444" s="187"/>
      <c r="L444" s="187"/>
      <c r="M444" s="187"/>
      <c r="N444" s="187"/>
      <c r="O444" s="187"/>
      <c r="P444" s="187"/>
      <c r="Q444" s="187"/>
      <c r="R444" s="187"/>
      <c r="S444" s="187"/>
      <c r="T444" s="187"/>
      <c r="U444" s="187"/>
      <c r="AL444" s="7"/>
      <c r="AM444" s="7"/>
    </row>
    <row r="445" ht="15.75" customHeight="1">
      <c r="D445" s="7"/>
      <c r="F445" s="187"/>
      <c r="G445" s="187"/>
      <c r="H445" s="187"/>
      <c r="I445" s="187"/>
      <c r="J445" s="187"/>
      <c r="K445" s="187"/>
      <c r="L445" s="187"/>
      <c r="M445" s="187"/>
      <c r="N445" s="187"/>
      <c r="O445" s="187"/>
      <c r="P445" s="187"/>
      <c r="Q445" s="187"/>
      <c r="R445" s="187"/>
      <c r="S445" s="187"/>
      <c r="T445" s="187"/>
      <c r="U445" s="187"/>
      <c r="AL445" s="7"/>
      <c r="AM445" s="7"/>
    </row>
    <row r="446" ht="15.75" customHeight="1">
      <c r="D446" s="7"/>
      <c r="F446" s="187"/>
      <c r="G446" s="187"/>
      <c r="H446" s="187"/>
      <c r="I446" s="187"/>
      <c r="J446" s="187"/>
      <c r="K446" s="187"/>
      <c r="L446" s="187"/>
      <c r="M446" s="187"/>
      <c r="N446" s="187"/>
      <c r="O446" s="187"/>
      <c r="P446" s="187"/>
      <c r="Q446" s="187"/>
      <c r="R446" s="187"/>
      <c r="S446" s="187"/>
      <c r="T446" s="187"/>
      <c r="U446" s="187"/>
      <c r="AL446" s="7"/>
      <c r="AM446" s="7"/>
    </row>
    <row r="447" ht="15.75" customHeight="1">
      <c r="D447" s="7"/>
      <c r="F447" s="187"/>
      <c r="G447" s="187"/>
      <c r="H447" s="187"/>
      <c r="I447" s="187"/>
      <c r="J447" s="187"/>
      <c r="K447" s="187"/>
      <c r="L447" s="187"/>
      <c r="M447" s="187"/>
      <c r="N447" s="187"/>
      <c r="O447" s="187"/>
      <c r="P447" s="187"/>
      <c r="Q447" s="187"/>
      <c r="R447" s="187"/>
      <c r="S447" s="187"/>
      <c r="T447" s="187"/>
      <c r="U447" s="187"/>
      <c r="AL447" s="7"/>
      <c r="AM447" s="7"/>
    </row>
    <row r="448" ht="15.75" customHeight="1">
      <c r="D448" s="7"/>
      <c r="F448" s="187"/>
      <c r="G448" s="187"/>
      <c r="H448" s="187"/>
      <c r="I448" s="187"/>
      <c r="J448" s="187"/>
      <c r="K448" s="187"/>
      <c r="L448" s="187"/>
      <c r="M448" s="187"/>
      <c r="N448" s="187"/>
      <c r="O448" s="187"/>
      <c r="P448" s="187"/>
      <c r="Q448" s="187"/>
      <c r="R448" s="187"/>
      <c r="S448" s="187"/>
      <c r="T448" s="187"/>
      <c r="U448" s="187"/>
      <c r="AL448" s="7"/>
      <c r="AM448" s="7"/>
    </row>
    <row r="449" ht="15.75" customHeight="1">
      <c r="D449" s="7"/>
      <c r="F449" s="187"/>
      <c r="G449" s="187"/>
      <c r="H449" s="187"/>
      <c r="I449" s="187"/>
      <c r="J449" s="187"/>
      <c r="K449" s="187"/>
      <c r="L449" s="187"/>
      <c r="M449" s="187"/>
      <c r="N449" s="187"/>
      <c r="O449" s="187"/>
      <c r="P449" s="187"/>
      <c r="Q449" s="187"/>
      <c r="R449" s="187"/>
      <c r="S449" s="187"/>
      <c r="T449" s="187"/>
      <c r="U449" s="187"/>
      <c r="AL449" s="7"/>
      <c r="AM449" s="7"/>
    </row>
    <row r="450" ht="15.75" customHeight="1">
      <c r="D450" s="7"/>
      <c r="F450" s="187"/>
      <c r="G450" s="187"/>
      <c r="H450" s="187"/>
      <c r="I450" s="187"/>
      <c r="J450" s="187"/>
      <c r="K450" s="187"/>
      <c r="L450" s="187"/>
      <c r="M450" s="187"/>
      <c r="N450" s="187"/>
      <c r="O450" s="187"/>
      <c r="P450" s="187"/>
      <c r="Q450" s="187"/>
      <c r="R450" s="187"/>
      <c r="S450" s="187"/>
      <c r="T450" s="187"/>
      <c r="U450" s="187"/>
      <c r="AL450" s="7"/>
      <c r="AM450" s="7"/>
    </row>
    <row r="451" ht="15.75" customHeight="1">
      <c r="D451" s="7"/>
      <c r="F451" s="187"/>
      <c r="G451" s="187"/>
      <c r="H451" s="187"/>
      <c r="I451" s="187"/>
      <c r="J451" s="187"/>
      <c r="K451" s="187"/>
      <c r="L451" s="187"/>
      <c r="M451" s="187"/>
      <c r="N451" s="187"/>
      <c r="O451" s="187"/>
      <c r="P451" s="187"/>
      <c r="Q451" s="187"/>
      <c r="R451" s="187"/>
      <c r="S451" s="187"/>
      <c r="T451" s="187"/>
      <c r="U451" s="187"/>
      <c r="AL451" s="7"/>
      <c r="AM451" s="7"/>
    </row>
    <row r="452" ht="15.75" customHeight="1">
      <c r="D452" s="7"/>
      <c r="F452" s="187"/>
      <c r="G452" s="187"/>
      <c r="H452" s="187"/>
      <c r="I452" s="187"/>
      <c r="J452" s="187"/>
      <c r="K452" s="187"/>
      <c r="L452" s="187"/>
      <c r="M452" s="187"/>
      <c r="N452" s="187"/>
      <c r="O452" s="187"/>
      <c r="P452" s="187"/>
      <c r="Q452" s="187"/>
      <c r="R452" s="187"/>
      <c r="S452" s="187"/>
      <c r="T452" s="187"/>
      <c r="U452" s="187"/>
      <c r="AL452" s="7"/>
      <c r="AM452" s="7"/>
    </row>
    <row r="453" ht="15.75" customHeight="1">
      <c r="D453" s="7"/>
      <c r="F453" s="187"/>
      <c r="G453" s="187"/>
      <c r="H453" s="187"/>
      <c r="I453" s="187"/>
      <c r="J453" s="187"/>
      <c r="K453" s="187"/>
      <c r="L453" s="187"/>
      <c r="M453" s="187"/>
      <c r="N453" s="187"/>
      <c r="O453" s="187"/>
      <c r="P453" s="187"/>
      <c r="Q453" s="187"/>
      <c r="R453" s="187"/>
      <c r="S453" s="187"/>
      <c r="T453" s="187"/>
      <c r="U453" s="187"/>
      <c r="AL453" s="7"/>
      <c r="AM453" s="7"/>
    </row>
    <row r="454" ht="15.75" customHeight="1">
      <c r="D454" s="7"/>
      <c r="F454" s="187"/>
      <c r="G454" s="187"/>
      <c r="H454" s="187"/>
      <c r="I454" s="187"/>
      <c r="J454" s="187"/>
      <c r="K454" s="187"/>
      <c r="L454" s="187"/>
      <c r="M454" s="187"/>
      <c r="N454" s="187"/>
      <c r="O454" s="187"/>
      <c r="P454" s="187"/>
      <c r="Q454" s="187"/>
      <c r="R454" s="187"/>
      <c r="S454" s="187"/>
      <c r="T454" s="187"/>
      <c r="U454" s="187"/>
      <c r="AL454" s="7"/>
      <c r="AM454" s="7"/>
    </row>
    <row r="455" ht="15.75" customHeight="1">
      <c r="D455" s="7"/>
      <c r="F455" s="187"/>
      <c r="G455" s="187"/>
      <c r="H455" s="187"/>
      <c r="I455" s="187"/>
      <c r="J455" s="187"/>
      <c r="K455" s="187"/>
      <c r="L455" s="187"/>
      <c r="M455" s="187"/>
      <c r="N455" s="187"/>
      <c r="O455" s="187"/>
      <c r="P455" s="187"/>
      <c r="Q455" s="187"/>
      <c r="R455" s="187"/>
      <c r="S455" s="187"/>
      <c r="T455" s="187"/>
      <c r="U455" s="187"/>
      <c r="AL455" s="7"/>
      <c r="AM455" s="7"/>
    </row>
    <row r="456" ht="15.75" customHeight="1">
      <c r="D456" s="7"/>
      <c r="F456" s="187"/>
      <c r="G456" s="187"/>
      <c r="H456" s="187"/>
      <c r="I456" s="187"/>
      <c r="J456" s="187"/>
      <c r="K456" s="187"/>
      <c r="L456" s="187"/>
      <c r="M456" s="187"/>
      <c r="N456" s="187"/>
      <c r="O456" s="187"/>
      <c r="P456" s="187"/>
      <c r="Q456" s="187"/>
      <c r="R456" s="187"/>
      <c r="S456" s="187"/>
      <c r="T456" s="187"/>
      <c r="U456" s="187"/>
      <c r="AL456" s="7"/>
      <c r="AM456" s="7"/>
    </row>
    <row r="457" ht="15.75" customHeight="1">
      <c r="D457" s="7"/>
      <c r="F457" s="187"/>
      <c r="G457" s="187"/>
      <c r="H457" s="187"/>
      <c r="I457" s="187"/>
      <c r="J457" s="187"/>
      <c r="K457" s="187"/>
      <c r="L457" s="187"/>
      <c r="M457" s="187"/>
      <c r="N457" s="187"/>
      <c r="O457" s="187"/>
      <c r="P457" s="187"/>
      <c r="Q457" s="187"/>
      <c r="R457" s="187"/>
      <c r="S457" s="187"/>
      <c r="T457" s="187"/>
      <c r="U457" s="187"/>
      <c r="AL457" s="7"/>
      <c r="AM457" s="7"/>
    </row>
    <row r="458" ht="15.75" customHeight="1">
      <c r="D458" s="7"/>
      <c r="F458" s="187"/>
      <c r="G458" s="187"/>
      <c r="H458" s="187"/>
      <c r="I458" s="187"/>
      <c r="J458" s="187"/>
      <c r="K458" s="187"/>
      <c r="L458" s="187"/>
      <c r="M458" s="187"/>
      <c r="N458" s="187"/>
      <c r="O458" s="187"/>
      <c r="P458" s="187"/>
      <c r="Q458" s="187"/>
      <c r="R458" s="187"/>
      <c r="S458" s="187"/>
      <c r="T458" s="187"/>
      <c r="U458" s="187"/>
      <c r="AL458" s="7"/>
      <c r="AM458" s="7"/>
    </row>
    <row r="459" ht="15.75" customHeight="1">
      <c r="D459" s="7"/>
      <c r="F459" s="187"/>
      <c r="G459" s="187"/>
      <c r="H459" s="187"/>
      <c r="I459" s="187"/>
      <c r="J459" s="187"/>
      <c r="K459" s="187"/>
      <c r="L459" s="187"/>
      <c r="M459" s="187"/>
      <c r="N459" s="187"/>
      <c r="O459" s="187"/>
      <c r="P459" s="187"/>
      <c r="Q459" s="187"/>
      <c r="R459" s="187"/>
      <c r="S459" s="187"/>
      <c r="T459" s="187"/>
      <c r="U459" s="187"/>
      <c r="AL459" s="7"/>
      <c r="AM459" s="7"/>
    </row>
    <row r="460" ht="15.75" customHeight="1">
      <c r="D460" s="7"/>
      <c r="F460" s="187"/>
      <c r="G460" s="187"/>
      <c r="H460" s="187"/>
      <c r="I460" s="187"/>
      <c r="J460" s="187"/>
      <c r="K460" s="187"/>
      <c r="L460" s="187"/>
      <c r="M460" s="187"/>
      <c r="N460" s="187"/>
      <c r="O460" s="187"/>
      <c r="P460" s="187"/>
      <c r="Q460" s="187"/>
      <c r="R460" s="187"/>
      <c r="S460" s="187"/>
      <c r="T460" s="187"/>
      <c r="U460" s="187"/>
      <c r="AL460" s="7"/>
      <c r="AM460" s="7"/>
    </row>
    <row r="461" ht="15.75" customHeight="1">
      <c r="D461" s="7"/>
      <c r="F461" s="187"/>
      <c r="G461" s="187"/>
      <c r="H461" s="187"/>
      <c r="I461" s="187"/>
      <c r="J461" s="187"/>
      <c r="K461" s="187"/>
      <c r="L461" s="187"/>
      <c r="M461" s="187"/>
      <c r="N461" s="187"/>
      <c r="O461" s="187"/>
      <c r="P461" s="187"/>
      <c r="Q461" s="187"/>
      <c r="R461" s="187"/>
      <c r="S461" s="187"/>
      <c r="T461" s="187"/>
      <c r="U461" s="187"/>
      <c r="AL461" s="7"/>
      <c r="AM461" s="7"/>
    </row>
    <row r="462" ht="15.75" customHeight="1">
      <c r="D462" s="7"/>
      <c r="F462" s="187"/>
      <c r="G462" s="187"/>
      <c r="H462" s="187"/>
      <c r="I462" s="187"/>
      <c r="J462" s="187"/>
      <c r="K462" s="187"/>
      <c r="L462" s="187"/>
      <c r="M462" s="187"/>
      <c r="N462" s="187"/>
      <c r="O462" s="187"/>
      <c r="P462" s="187"/>
      <c r="Q462" s="187"/>
      <c r="R462" s="187"/>
      <c r="S462" s="187"/>
      <c r="T462" s="187"/>
      <c r="U462" s="187"/>
      <c r="AL462" s="7"/>
      <c r="AM462" s="7"/>
    </row>
    <row r="463" ht="15.75" customHeight="1">
      <c r="D463" s="7"/>
      <c r="F463" s="187"/>
      <c r="G463" s="187"/>
      <c r="H463" s="187"/>
      <c r="I463" s="187"/>
      <c r="J463" s="187"/>
      <c r="K463" s="187"/>
      <c r="L463" s="187"/>
      <c r="M463" s="187"/>
      <c r="N463" s="187"/>
      <c r="O463" s="187"/>
      <c r="P463" s="187"/>
      <c r="Q463" s="187"/>
      <c r="R463" s="187"/>
      <c r="S463" s="187"/>
      <c r="T463" s="187"/>
      <c r="U463" s="187"/>
      <c r="AL463" s="7"/>
      <c r="AM463" s="7"/>
    </row>
    <row r="464" ht="15.75" customHeight="1">
      <c r="D464" s="7"/>
      <c r="F464" s="187"/>
      <c r="G464" s="187"/>
      <c r="H464" s="187"/>
      <c r="I464" s="187"/>
      <c r="J464" s="187"/>
      <c r="K464" s="187"/>
      <c r="L464" s="187"/>
      <c r="M464" s="187"/>
      <c r="N464" s="187"/>
      <c r="O464" s="187"/>
      <c r="P464" s="187"/>
      <c r="Q464" s="187"/>
      <c r="R464" s="187"/>
      <c r="S464" s="187"/>
      <c r="T464" s="187"/>
      <c r="U464" s="187"/>
      <c r="AL464" s="7"/>
      <c r="AM464" s="7"/>
    </row>
    <row r="465" ht="15.75" customHeight="1">
      <c r="D465" s="7"/>
      <c r="F465" s="187"/>
      <c r="G465" s="187"/>
      <c r="H465" s="187"/>
      <c r="I465" s="187"/>
      <c r="J465" s="187"/>
      <c r="K465" s="187"/>
      <c r="L465" s="187"/>
      <c r="M465" s="187"/>
      <c r="N465" s="187"/>
      <c r="O465" s="187"/>
      <c r="P465" s="187"/>
      <c r="Q465" s="187"/>
      <c r="R465" s="187"/>
      <c r="S465" s="187"/>
      <c r="T465" s="187"/>
      <c r="U465" s="187"/>
      <c r="AL465" s="7"/>
      <c r="AM465" s="7"/>
    </row>
    <row r="466" ht="15.75" customHeight="1">
      <c r="D466" s="7"/>
      <c r="F466" s="187"/>
      <c r="G466" s="187"/>
      <c r="H466" s="187"/>
      <c r="I466" s="187"/>
      <c r="J466" s="187"/>
      <c r="K466" s="187"/>
      <c r="L466" s="187"/>
      <c r="M466" s="187"/>
      <c r="N466" s="187"/>
      <c r="O466" s="187"/>
      <c r="P466" s="187"/>
      <c r="Q466" s="187"/>
      <c r="R466" s="187"/>
      <c r="S466" s="187"/>
      <c r="T466" s="187"/>
      <c r="U466" s="187"/>
      <c r="AL466" s="7"/>
      <c r="AM466" s="7"/>
    </row>
    <row r="467" ht="15.75" customHeight="1">
      <c r="D467" s="7"/>
      <c r="F467" s="187"/>
      <c r="G467" s="187"/>
      <c r="H467" s="187"/>
      <c r="I467" s="187"/>
      <c r="J467" s="187"/>
      <c r="K467" s="187"/>
      <c r="L467" s="187"/>
      <c r="M467" s="187"/>
      <c r="N467" s="187"/>
      <c r="O467" s="187"/>
      <c r="P467" s="187"/>
      <c r="Q467" s="187"/>
      <c r="R467" s="187"/>
      <c r="S467" s="187"/>
      <c r="T467" s="187"/>
      <c r="U467" s="187"/>
      <c r="AL467" s="7"/>
      <c r="AM467" s="7"/>
    </row>
    <row r="468" ht="15.75" customHeight="1">
      <c r="D468" s="7"/>
      <c r="F468" s="187"/>
      <c r="G468" s="187"/>
      <c r="H468" s="187"/>
      <c r="I468" s="187"/>
      <c r="J468" s="187"/>
      <c r="K468" s="187"/>
      <c r="L468" s="187"/>
      <c r="M468" s="187"/>
      <c r="N468" s="187"/>
      <c r="O468" s="187"/>
      <c r="P468" s="187"/>
      <c r="Q468" s="187"/>
      <c r="R468" s="187"/>
      <c r="S468" s="187"/>
      <c r="T468" s="187"/>
      <c r="U468" s="187"/>
      <c r="AL468" s="7"/>
      <c r="AM468" s="7"/>
    </row>
    <row r="469" ht="15.75" customHeight="1">
      <c r="D469" s="7"/>
      <c r="F469" s="187"/>
      <c r="G469" s="187"/>
      <c r="H469" s="187"/>
      <c r="I469" s="187"/>
      <c r="J469" s="187"/>
      <c r="K469" s="187"/>
      <c r="L469" s="187"/>
      <c r="M469" s="187"/>
      <c r="N469" s="187"/>
      <c r="O469" s="187"/>
      <c r="P469" s="187"/>
      <c r="Q469" s="187"/>
      <c r="R469" s="187"/>
      <c r="S469" s="187"/>
      <c r="T469" s="187"/>
      <c r="U469" s="187"/>
      <c r="AL469" s="7"/>
      <c r="AM469" s="7"/>
    </row>
    <row r="470" ht="15.75" customHeight="1">
      <c r="D470" s="7"/>
      <c r="F470" s="187"/>
      <c r="G470" s="187"/>
      <c r="H470" s="187"/>
      <c r="I470" s="187"/>
      <c r="J470" s="187"/>
      <c r="K470" s="187"/>
      <c r="L470" s="187"/>
      <c r="M470" s="187"/>
      <c r="N470" s="187"/>
      <c r="O470" s="187"/>
      <c r="P470" s="187"/>
      <c r="Q470" s="187"/>
      <c r="R470" s="187"/>
      <c r="S470" s="187"/>
      <c r="T470" s="187"/>
      <c r="U470" s="187"/>
      <c r="AL470" s="7"/>
      <c r="AM470" s="7"/>
    </row>
    <row r="471" ht="15.75" customHeight="1">
      <c r="D471" s="7"/>
      <c r="F471" s="187"/>
      <c r="G471" s="187"/>
      <c r="H471" s="187"/>
      <c r="I471" s="187"/>
      <c r="J471" s="187"/>
      <c r="K471" s="187"/>
      <c r="L471" s="187"/>
      <c r="M471" s="187"/>
      <c r="N471" s="187"/>
      <c r="O471" s="187"/>
      <c r="P471" s="187"/>
      <c r="Q471" s="187"/>
      <c r="R471" s="187"/>
      <c r="S471" s="187"/>
      <c r="T471" s="187"/>
      <c r="U471" s="187"/>
      <c r="AL471" s="7"/>
      <c r="AM471" s="7"/>
    </row>
    <row r="472" ht="15.75" customHeight="1">
      <c r="D472" s="7"/>
      <c r="F472" s="187"/>
      <c r="G472" s="187"/>
      <c r="H472" s="187"/>
      <c r="I472" s="187"/>
      <c r="J472" s="187"/>
      <c r="K472" s="187"/>
      <c r="L472" s="187"/>
      <c r="M472" s="187"/>
      <c r="N472" s="187"/>
      <c r="O472" s="187"/>
      <c r="P472" s="187"/>
      <c r="Q472" s="187"/>
      <c r="R472" s="187"/>
      <c r="S472" s="187"/>
      <c r="T472" s="187"/>
      <c r="U472" s="187"/>
      <c r="AL472" s="7"/>
      <c r="AM472" s="7"/>
    </row>
    <row r="473" ht="15.75" customHeight="1">
      <c r="D473" s="7"/>
      <c r="F473" s="187"/>
      <c r="G473" s="187"/>
      <c r="H473" s="187"/>
      <c r="I473" s="187"/>
      <c r="J473" s="187"/>
      <c r="K473" s="187"/>
      <c r="L473" s="187"/>
      <c r="M473" s="187"/>
      <c r="N473" s="187"/>
      <c r="O473" s="187"/>
      <c r="P473" s="187"/>
      <c r="Q473" s="187"/>
      <c r="R473" s="187"/>
      <c r="S473" s="187"/>
      <c r="T473" s="187"/>
      <c r="U473" s="187"/>
      <c r="AL473" s="7"/>
      <c r="AM473" s="7"/>
    </row>
    <row r="474" ht="15.75" customHeight="1">
      <c r="D474" s="7"/>
      <c r="F474" s="187"/>
      <c r="G474" s="187"/>
      <c r="H474" s="187"/>
      <c r="I474" s="187"/>
      <c r="J474" s="187"/>
      <c r="K474" s="187"/>
      <c r="L474" s="187"/>
      <c r="M474" s="187"/>
      <c r="N474" s="187"/>
      <c r="O474" s="187"/>
      <c r="P474" s="187"/>
      <c r="Q474" s="187"/>
      <c r="R474" s="187"/>
      <c r="S474" s="187"/>
      <c r="T474" s="187"/>
      <c r="U474" s="187"/>
      <c r="AL474" s="7"/>
      <c r="AM474" s="7"/>
    </row>
    <row r="475" ht="15.75" customHeight="1">
      <c r="D475" s="7"/>
      <c r="F475" s="187"/>
      <c r="G475" s="187"/>
      <c r="H475" s="187"/>
      <c r="I475" s="187"/>
      <c r="J475" s="187"/>
      <c r="K475" s="187"/>
      <c r="L475" s="187"/>
      <c r="M475" s="187"/>
      <c r="N475" s="187"/>
      <c r="O475" s="187"/>
      <c r="P475" s="187"/>
      <c r="Q475" s="187"/>
      <c r="R475" s="187"/>
      <c r="S475" s="187"/>
      <c r="T475" s="187"/>
      <c r="U475" s="187"/>
      <c r="AL475" s="7"/>
      <c r="AM475" s="7"/>
    </row>
    <row r="476" ht="15.75" customHeight="1">
      <c r="D476" s="7"/>
      <c r="F476" s="187"/>
      <c r="G476" s="187"/>
      <c r="H476" s="187"/>
      <c r="I476" s="187"/>
      <c r="J476" s="187"/>
      <c r="K476" s="187"/>
      <c r="L476" s="187"/>
      <c r="M476" s="187"/>
      <c r="N476" s="187"/>
      <c r="O476" s="187"/>
      <c r="P476" s="187"/>
      <c r="Q476" s="187"/>
      <c r="R476" s="187"/>
      <c r="S476" s="187"/>
      <c r="T476" s="187"/>
      <c r="U476" s="187"/>
      <c r="AL476" s="7"/>
      <c r="AM476" s="7"/>
    </row>
    <row r="477" ht="15.75" customHeight="1">
      <c r="D477" s="7"/>
      <c r="F477" s="187"/>
      <c r="G477" s="187"/>
      <c r="H477" s="187"/>
      <c r="I477" s="187"/>
      <c r="J477" s="187"/>
      <c r="K477" s="187"/>
      <c r="L477" s="187"/>
      <c r="M477" s="187"/>
      <c r="N477" s="187"/>
      <c r="O477" s="187"/>
      <c r="P477" s="187"/>
      <c r="Q477" s="187"/>
      <c r="R477" s="187"/>
      <c r="S477" s="187"/>
      <c r="T477" s="187"/>
      <c r="U477" s="187"/>
      <c r="AL477" s="7"/>
      <c r="AM477" s="7"/>
    </row>
    <row r="478" ht="15.75" customHeight="1">
      <c r="D478" s="7"/>
      <c r="F478" s="187"/>
      <c r="G478" s="187"/>
      <c r="H478" s="187"/>
      <c r="I478" s="187"/>
      <c r="J478" s="187"/>
      <c r="K478" s="187"/>
      <c r="L478" s="187"/>
      <c r="M478" s="187"/>
      <c r="N478" s="187"/>
      <c r="O478" s="187"/>
      <c r="P478" s="187"/>
      <c r="Q478" s="187"/>
      <c r="R478" s="187"/>
      <c r="S478" s="187"/>
      <c r="T478" s="187"/>
      <c r="U478" s="187"/>
      <c r="AL478" s="7"/>
      <c r="AM478" s="7"/>
    </row>
    <row r="479" ht="15.75" customHeight="1">
      <c r="D479" s="7"/>
      <c r="F479" s="187"/>
      <c r="G479" s="187"/>
      <c r="H479" s="187"/>
      <c r="I479" s="187"/>
      <c r="J479" s="187"/>
      <c r="K479" s="187"/>
      <c r="L479" s="187"/>
      <c r="M479" s="187"/>
      <c r="N479" s="187"/>
      <c r="O479" s="187"/>
      <c r="P479" s="187"/>
      <c r="Q479" s="187"/>
      <c r="R479" s="187"/>
      <c r="S479" s="187"/>
      <c r="T479" s="187"/>
      <c r="U479" s="187"/>
      <c r="AL479" s="7"/>
      <c r="AM479" s="7"/>
    </row>
    <row r="480" ht="15.75" customHeight="1">
      <c r="D480" s="7"/>
      <c r="F480" s="187"/>
      <c r="G480" s="187"/>
      <c r="H480" s="187"/>
      <c r="I480" s="187"/>
      <c r="J480" s="187"/>
      <c r="K480" s="187"/>
      <c r="L480" s="187"/>
      <c r="M480" s="187"/>
      <c r="N480" s="187"/>
      <c r="O480" s="187"/>
      <c r="P480" s="187"/>
      <c r="Q480" s="187"/>
      <c r="R480" s="187"/>
      <c r="S480" s="187"/>
      <c r="T480" s="187"/>
      <c r="U480" s="187"/>
      <c r="AL480" s="7"/>
      <c r="AM480" s="7"/>
    </row>
    <row r="481" ht="15.75" customHeight="1">
      <c r="D481" s="7"/>
      <c r="F481" s="187"/>
      <c r="G481" s="187"/>
      <c r="H481" s="187"/>
      <c r="I481" s="187"/>
      <c r="J481" s="187"/>
      <c r="K481" s="187"/>
      <c r="L481" s="187"/>
      <c r="M481" s="187"/>
      <c r="N481" s="187"/>
      <c r="O481" s="187"/>
      <c r="P481" s="187"/>
      <c r="Q481" s="187"/>
      <c r="R481" s="187"/>
      <c r="S481" s="187"/>
      <c r="T481" s="187"/>
      <c r="U481" s="187"/>
      <c r="AL481" s="7"/>
      <c r="AM481" s="7"/>
    </row>
    <row r="482" ht="15.75" customHeight="1">
      <c r="D482" s="7"/>
      <c r="F482" s="187"/>
      <c r="G482" s="187"/>
      <c r="H482" s="187"/>
      <c r="I482" s="187"/>
      <c r="J482" s="187"/>
      <c r="K482" s="187"/>
      <c r="L482" s="187"/>
      <c r="M482" s="187"/>
      <c r="N482" s="187"/>
      <c r="O482" s="187"/>
      <c r="P482" s="187"/>
      <c r="Q482" s="187"/>
      <c r="R482" s="187"/>
      <c r="S482" s="187"/>
      <c r="T482" s="187"/>
      <c r="U482" s="187"/>
      <c r="AL482" s="7"/>
      <c r="AM482" s="7"/>
    </row>
    <row r="483" ht="15.75" customHeight="1">
      <c r="D483" s="7"/>
      <c r="F483" s="187"/>
      <c r="G483" s="187"/>
      <c r="H483" s="187"/>
      <c r="I483" s="187"/>
      <c r="J483" s="187"/>
      <c r="K483" s="187"/>
      <c r="L483" s="187"/>
      <c r="M483" s="187"/>
      <c r="N483" s="187"/>
      <c r="O483" s="187"/>
      <c r="P483" s="187"/>
      <c r="Q483" s="187"/>
      <c r="R483" s="187"/>
      <c r="S483" s="187"/>
      <c r="T483" s="187"/>
      <c r="U483" s="187"/>
      <c r="AL483" s="7"/>
      <c r="AM483" s="7"/>
    </row>
    <row r="484" ht="15.75" customHeight="1">
      <c r="D484" s="7"/>
      <c r="F484" s="187"/>
      <c r="G484" s="187"/>
      <c r="H484" s="187"/>
      <c r="I484" s="187"/>
      <c r="J484" s="187"/>
      <c r="K484" s="187"/>
      <c r="L484" s="187"/>
      <c r="M484" s="187"/>
      <c r="N484" s="187"/>
      <c r="O484" s="187"/>
      <c r="P484" s="187"/>
      <c r="Q484" s="187"/>
      <c r="R484" s="187"/>
      <c r="S484" s="187"/>
      <c r="T484" s="187"/>
      <c r="U484" s="187"/>
      <c r="AL484" s="7"/>
      <c r="AM484" s="7"/>
    </row>
    <row r="485" ht="15.75" customHeight="1">
      <c r="D485" s="7"/>
      <c r="F485" s="187"/>
      <c r="G485" s="187"/>
      <c r="H485" s="187"/>
      <c r="I485" s="187"/>
      <c r="J485" s="187"/>
      <c r="K485" s="187"/>
      <c r="L485" s="187"/>
      <c r="M485" s="187"/>
      <c r="N485" s="187"/>
      <c r="O485" s="187"/>
      <c r="P485" s="187"/>
      <c r="Q485" s="187"/>
      <c r="R485" s="187"/>
      <c r="S485" s="187"/>
      <c r="T485" s="187"/>
      <c r="U485" s="187"/>
      <c r="AL485" s="7"/>
      <c r="AM485" s="7"/>
    </row>
    <row r="486" ht="15.75" customHeight="1">
      <c r="D486" s="7"/>
      <c r="F486" s="187"/>
      <c r="G486" s="187"/>
      <c r="H486" s="187"/>
      <c r="I486" s="187"/>
      <c r="J486" s="187"/>
      <c r="K486" s="187"/>
      <c r="L486" s="187"/>
      <c r="M486" s="187"/>
      <c r="N486" s="187"/>
      <c r="O486" s="187"/>
      <c r="P486" s="187"/>
      <c r="Q486" s="187"/>
      <c r="R486" s="187"/>
      <c r="S486" s="187"/>
      <c r="T486" s="187"/>
      <c r="U486" s="187"/>
      <c r="AL486" s="7"/>
      <c r="AM486" s="7"/>
    </row>
    <row r="487" ht="15.75" customHeight="1">
      <c r="D487" s="7"/>
      <c r="F487" s="187"/>
      <c r="G487" s="187"/>
      <c r="H487" s="187"/>
      <c r="I487" s="187"/>
      <c r="J487" s="187"/>
      <c r="K487" s="187"/>
      <c r="L487" s="187"/>
      <c r="M487" s="187"/>
      <c r="N487" s="187"/>
      <c r="O487" s="187"/>
      <c r="P487" s="187"/>
      <c r="Q487" s="187"/>
      <c r="R487" s="187"/>
      <c r="S487" s="187"/>
      <c r="T487" s="187"/>
      <c r="U487" s="187"/>
      <c r="AL487" s="7"/>
      <c r="AM487" s="7"/>
    </row>
    <row r="488" ht="15.75" customHeight="1">
      <c r="D488" s="7"/>
      <c r="F488" s="187"/>
      <c r="G488" s="187"/>
      <c r="H488" s="187"/>
      <c r="I488" s="187"/>
      <c r="J488" s="187"/>
      <c r="K488" s="187"/>
      <c r="L488" s="187"/>
      <c r="M488" s="187"/>
      <c r="N488" s="187"/>
      <c r="O488" s="187"/>
      <c r="P488" s="187"/>
      <c r="Q488" s="187"/>
      <c r="R488" s="187"/>
      <c r="S488" s="187"/>
      <c r="T488" s="187"/>
      <c r="U488" s="187"/>
      <c r="AL488" s="7"/>
      <c r="AM488" s="7"/>
    </row>
    <row r="489" ht="15.75" customHeight="1">
      <c r="D489" s="7"/>
      <c r="F489" s="187"/>
      <c r="G489" s="187"/>
      <c r="H489" s="187"/>
      <c r="I489" s="187"/>
      <c r="J489" s="187"/>
      <c r="K489" s="187"/>
      <c r="L489" s="187"/>
      <c r="M489" s="187"/>
      <c r="N489" s="187"/>
      <c r="O489" s="187"/>
      <c r="P489" s="187"/>
      <c r="Q489" s="187"/>
      <c r="R489" s="187"/>
      <c r="S489" s="187"/>
      <c r="T489" s="187"/>
      <c r="U489" s="187"/>
      <c r="AL489" s="7"/>
      <c r="AM489" s="7"/>
    </row>
    <row r="490" ht="15.75" customHeight="1">
      <c r="D490" s="7"/>
      <c r="F490" s="187"/>
      <c r="G490" s="187"/>
      <c r="H490" s="187"/>
      <c r="I490" s="187"/>
      <c r="J490" s="187"/>
      <c r="K490" s="187"/>
      <c r="L490" s="187"/>
      <c r="M490" s="187"/>
      <c r="N490" s="187"/>
      <c r="O490" s="187"/>
      <c r="P490" s="187"/>
      <c r="Q490" s="187"/>
      <c r="R490" s="187"/>
      <c r="S490" s="187"/>
      <c r="T490" s="187"/>
      <c r="U490" s="187"/>
      <c r="AL490" s="7"/>
      <c r="AM490" s="7"/>
    </row>
    <row r="491" ht="15.75" customHeight="1">
      <c r="D491" s="7"/>
      <c r="F491" s="187"/>
      <c r="G491" s="187"/>
      <c r="H491" s="187"/>
      <c r="I491" s="187"/>
      <c r="J491" s="187"/>
      <c r="K491" s="187"/>
      <c r="L491" s="187"/>
      <c r="M491" s="187"/>
      <c r="N491" s="187"/>
      <c r="O491" s="187"/>
      <c r="P491" s="187"/>
      <c r="Q491" s="187"/>
      <c r="R491" s="187"/>
      <c r="S491" s="187"/>
      <c r="T491" s="187"/>
      <c r="U491" s="187"/>
      <c r="AL491" s="7"/>
      <c r="AM491" s="7"/>
    </row>
    <row r="492" ht="15.75" customHeight="1">
      <c r="D492" s="7"/>
      <c r="F492" s="187"/>
      <c r="G492" s="187"/>
      <c r="H492" s="187"/>
      <c r="I492" s="187"/>
      <c r="J492" s="187"/>
      <c r="K492" s="187"/>
      <c r="L492" s="187"/>
      <c r="M492" s="187"/>
      <c r="N492" s="187"/>
      <c r="O492" s="187"/>
      <c r="P492" s="187"/>
      <c r="Q492" s="187"/>
      <c r="R492" s="187"/>
      <c r="S492" s="187"/>
      <c r="T492" s="187"/>
      <c r="U492" s="187"/>
      <c r="AL492" s="7"/>
      <c r="AM492" s="7"/>
    </row>
    <row r="493" ht="15.75" customHeight="1">
      <c r="D493" s="7"/>
      <c r="F493" s="187"/>
      <c r="G493" s="187"/>
      <c r="H493" s="187"/>
      <c r="I493" s="187"/>
      <c r="J493" s="187"/>
      <c r="K493" s="187"/>
      <c r="L493" s="187"/>
      <c r="M493" s="187"/>
      <c r="N493" s="187"/>
      <c r="O493" s="187"/>
      <c r="P493" s="187"/>
      <c r="Q493" s="187"/>
      <c r="R493" s="187"/>
      <c r="S493" s="187"/>
      <c r="T493" s="187"/>
      <c r="U493" s="187"/>
      <c r="AL493" s="7"/>
      <c r="AM493" s="7"/>
    </row>
    <row r="494" ht="15.75" customHeight="1">
      <c r="D494" s="7"/>
      <c r="F494" s="187"/>
      <c r="G494" s="187"/>
      <c r="H494" s="187"/>
      <c r="I494" s="187"/>
      <c r="J494" s="187"/>
      <c r="K494" s="187"/>
      <c r="L494" s="187"/>
      <c r="M494" s="187"/>
      <c r="N494" s="187"/>
      <c r="O494" s="187"/>
      <c r="P494" s="187"/>
      <c r="Q494" s="187"/>
      <c r="R494" s="187"/>
      <c r="S494" s="187"/>
      <c r="T494" s="187"/>
      <c r="U494" s="187"/>
      <c r="AL494" s="7"/>
      <c r="AM494" s="7"/>
    </row>
    <row r="495" ht="15.75" customHeight="1">
      <c r="D495" s="7"/>
      <c r="F495" s="187"/>
      <c r="G495" s="187"/>
      <c r="H495" s="187"/>
      <c r="I495" s="187"/>
      <c r="J495" s="187"/>
      <c r="K495" s="187"/>
      <c r="L495" s="187"/>
      <c r="M495" s="187"/>
      <c r="N495" s="187"/>
      <c r="O495" s="187"/>
      <c r="P495" s="187"/>
      <c r="Q495" s="187"/>
      <c r="R495" s="187"/>
      <c r="S495" s="187"/>
      <c r="T495" s="187"/>
      <c r="U495" s="187"/>
      <c r="AL495" s="7"/>
      <c r="AM495" s="7"/>
    </row>
    <row r="496" ht="15.75" customHeight="1">
      <c r="D496" s="7"/>
      <c r="F496" s="187"/>
      <c r="G496" s="187"/>
      <c r="H496" s="187"/>
      <c r="I496" s="187"/>
      <c r="J496" s="187"/>
      <c r="K496" s="187"/>
      <c r="L496" s="187"/>
      <c r="M496" s="187"/>
      <c r="N496" s="187"/>
      <c r="O496" s="187"/>
      <c r="P496" s="187"/>
      <c r="Q496" s="187"/>
      <c r="R496" s="187"/>
      <c r="S496" s="187"/>
      <c r="T496" s="187"/>
      <c r="U496" s="187"/>
      <c r="AL496" s="7"/>
      <c r="AM496" s="7"/>
    </row>
    <row r="497" ht="15.75" customHeight="1">
      <c r="D497" s="7"/>
      <c r="F497" s="187"/>
      <c r="G497" s="187"/>
      <c r="H497" s="187"/>
      <c r="I497" s="187"/>
      <c r="J497" s="187"/>
      <c r="K497" s="187"/>
      <c r="L497" s="187"/>
      <c r="M497" s="187"/>
      <c r="N497" s="187"/>
      <c r="O497" s="187"/>
      <c r="P497" s="187"/>
      <c r="Q497" s="187"/>
      <c r="R497" s="187"/>
      <c r="S497" s="187"/>
      <c r="T497" s="187"/>
      <c r="U497" s="187"/>
      <c r="AL497" s="7"/>
      <c r="AM497" s="7"/>
    </row>
    <row r="498" ht="15.75" customHeight="1">
      <c r="D498" s="7"/>
      <c r="F498" s="187"/>
      <c r="G498" s="187"/>
      <c r="H498" s="187"/>
      <c r="I498" s="187"/>
      <c r="J498" s="187"/>
      <c r="K498" s="187"/>
      <c r="L498" s="187"/>
      <c r="M498" s="187"/>
      <c r="N498" s="187"/>
      <c r="O498" s="187"/>
      <c r="P498" s="187"/>
      <c r="Q498" s="187"/>
      <c r="R498" s="187"/>
      <c r="S498" s="187"/>
      <c r="T498" s="187"/>
      <c r="U498" s="187"/>
      <c r="AL498" s="7"/>
      <c r="AM498" s="7"/>
    </row>
    <row r="499" ht="15.75" customHeight="1">
      <c r="D499" s="7"/>
      <c r="F499" s="187"/>
      <c r="G499" s="187"/>
      <c r="H499" s="187"/>
      <c r="I499" s="187"/>
      <c r="J499" s="187"/>
      <c r="K499" s="187"/>
      <c r="L499" s="187"/>
      <c r="M499" s="187"/>
      <c r="N499" s="187"/>
      <c r="O499" s="187"/>
      <c r="P499" s="187"/>
      <c r="Q499" s="187"/>
      <c r="R499" s="187"/>
      <c r="S499" s="187"/>
      <c r="T499" s="187"/>
      <c r="U499" s="187"/>
      <c r="AL499" s="7"/>
      <c r="AM499" s="7"/>
    </row>
    <row r="500" ht="15.75" customHeight="1">
      <c r="D500" s="7"/>
      <c r="F500" s="187"/>
      <c r="G500" s="187"/>
      <c r="H500" s="187"/>
      <c r="I500" s="187"/>
      <c r="J500" s="187"/>
      <c r="K500" s="187"/>
      <c r="L500" s="187"/>
      <c r="M500" s="187"/>
      <c r="N500" s="187"/>
      <c r="O500" s="187"/>
      <c r="P500" s="187"/>
      <c r="Q500" s="187"/>
      <c r="R500" s="187"/>
      <c r="S500" s="187"/>
      <c r="T500" s="187"/>
      <c r="U500" s="187"/>
      <c r="AL500" s="7"/>
      <c r="AM500" s="7"/>
    </row>
    <row r="501" ht="15.75" customHeight="1">
      <c r="D501" s="7"/>
      <c r="F501" s="187"/>
      <c r="G501" s="187"/>
      <c r="H501" s="187"/>
      <c r="I501" s="187"/>
      <c r="J501" s="187"/>
      <c r="K501" s="187"/>
      <c r="L501" s="187"/>
      <c r="M501" s="187"/>
      <c r="N501" s="187"/>
      <c r="O501" s="187"/>
      <c r="P501" s="187"/>
      <c r="Q501" s="187"/>
      <c r="R501" s="187"/>
      <c r="S501" s="187"/>
      <c r="T501" s="187"/>
      <c r="U501" s="187"/>
      <c r="AL501" s="7"/>
      <c r="AM501" s="7"/>
    </row>
    <row r="502" ht="15.75" customHeight="1">
      <c r="D502" s="7"/>
      <c r="F502" s="187"/>
      <c r="G502" s="187"/>
      <c r="H502" s="187"/>
      <c r="I502" s="187"/>
      <c r="J502" s="187"/>
      <c r="K502" s="187"/>
      <c r="L502" s="187"/>
      <c r="M502" s="187"/>
      <c r="N502" s="187"/>
      <c r="O502" s="187"/>
      <c r="P502" s="187"/>
      <c r="Q502" s="187"/>
      <c r="R502" s="187"/>
      <c r="S502" s="187"/>
      <c r="T502" s="187"/>
      <c r="U502" s="187"/>
      <c r="AL502" s="7"/>
      <c r="AM502" s="7"/>
    </row>
    <row r="503" ht="15.75" customHeight="1">
      <c r="D503" s="7"/>
      <c r="F503" s="187"/>
      <c r="G503" s="187"/>
      <c r="H503" s="187"/>
      <c r="I503" s="187"/>
      <c r="J503" s="187"/>
      <c r="K503" s="187"/>
      <c r="L503" s="187"/>
      <c r="M503" s="187"/>
      <c r="N503" s="187"/>
      <c r="O503" s="187"/>
      <c r="P503" s="187"/>
      <c r="Q503" s="187"/>
      <c r="R503" s="187"/>
      <c r="S503" s="187"/>
      <c r="T503" s="187"/>
      <c r="U503" s="187"/>
      <c r="AL503" s="7"/>
      <c r="AM503" s="7"/>
    </row>
    <row r="504" ht="15.75" customHeight="1">
      <c r="D504" s="7"/>
      <c r="F504" s="187"/>
      <c r="G504" s="187"/>
      <c r="H504" s="187"/>
      <c r="I504" s="187"/>
      <c r="J504" s="187"/>
      <c r="K504" s="187"/>
      <c r="L504" s="187"/>
      <c r="M504" s="187"/>
      <c r="N504" s="187"/>
      <c r="O504" s="187"/>
      <c r="P504" s="187"/>
      <c r="Q504" s="187"/>
      <c r="R504" s="187"/>
      <c r="S504" s="187"/>
      <c r="T504" s="187"/>
      <c r="U504" s="187"/>
      <c r="AL504" s="7"/>
      <c r="AM504" s="7"/>
    </row>
    <row r="505" ht="15.75" customHeight="1">
      <c r="D505" s="7"/>
      <c r="F505" s="187"/>
      <c r="G505" s="187"/>
      <c r="H505" s="187"/>
      <c r="I505" s="187"/>
      <c r="J505" s="187"/>
      <c r="K505" s="187"/>
      <c r="L505" s="187"/>
      <c r="M505" s="187"/>
      <c r="N505" s="187"/>
      <c r="O505" s="187"/>
      <c r="P505" s="187"/>
      <c r="Q505" s="187"/>
      <c r="R505" s="187"/>
      <c r="S505" s="187"/>
      <c r="T505" s="187"/>
      <c r="U505" s="187"/>
      <c r="AL505" s="7"/>
      <c r="AM505" s="7"/>
    </row>
    <row r="506" ht="15.75" customHeight="1">
      <c r="D506" s="7"/>
      <c r="F506" s="187"/>
      <c r="G506" s="187"/>
      <c r="H506" s="187"/>
      <c r="I506" s="187"/>
      <c r="J506" s="187"/>
      <c r="K506" s="187"/>
      <c r="L506" s="187"/>
      <c r="M506" s="187"/>
      <c r="N506" s="187"/>
      <c r="O506" s="187"/>
      <c r="P506" s="187"/>
      <c r="Q506" s="187"/>
      <c r="R506" s="187"/>
      <c r="S506" s="187"/>
      <c r="T506" s="187"/>
      <c r="U506" s="187"/>
      <c r="AL506" s="7"/>
      <c r="AM506" s="7"/>
    </row>
    <row r="507" ht="15.75" customHeight="1">
      <c r="D507" s="7"/>
      <c r="F507" s="187"/>
      <c r="G507" s="187"/>
      <c r="H507" s="187"/>
      <c r="I507" s="187"/>
      <c r="J507" s="187"/>
      <c r="K507" s="187"/>
      <c r="L507" s="187"/>
      <c r="M507" s="187"/>
      <c r="N507" s="187"/>
      <c r="O507" s="187"/>
      <c r="P507" s="187"/>
      <c r="Q507" s="187"/>
      <c r="R507" s="187"/>
      <c r="S507" s="187"/>
      <c r="T507" s="187"/>
      <c r="U507" s="187"/>
      <c r="AL507" s="7"/>
      <c r="AM507" s="7"/>
    </row>
    <row r="508" ht="15.75" customHeight="1">
      <c r="D508" s="7"/>
      <c r="F508" s="187"/>
      <c r="G508" s="187"/>
      <c r="H508" s="187"/>
      <c r="I508" s="187"/>
      <c r="J508" s="187"/>
      <c r="K508" s="187"/>
      <c r="L508" s="187"/>
      <c r="M508" s="187"/>
      <c r="N508" s="187"/>
      <c r="O508" s="187"/>
      <c r="P508" s="187"/>
      <c r="Q508" s="187"/>
      <c r="R508" s="187"/>
      <c r="S508" s="187"/>
      <c r="T508" s="187"/>
      <c r="U508" s="187"/>
      <c r="AL508" s="7"/>
      <c r="AM508" s="7"/>
    </row>
    <row r="509" ht="15.75" customHeight="1">
      <c r="D509" s="7"/>
      <c r="F509" s="187"/>
      <c r="G509" s="187"/>
      <c r="H509" s="187"/>
      <c r="I509" s="187"/>
      <c r="J509" s="187"/>
      <c r="K509" s="187"/>
      <c r="L509" s="187"/>
      <c r="M509" s="187"/>
      <c r="N509" s="187"/>
      <c r="O509" s="187"/>
      <c r="P509" s="187"/>
      <c r="Q509" s="187"/>
      <c r="R509" s="187"/>
      <c r="S509" s="187"/>
      <c r="T509" s="187"/>
      <c r="U509" s="187"/>
      <c r="AL509" s="7"/>
      <c r="AM509" s="7"/>
    </row>
    <row r="510" ht="15.75" customHeight="1">
      <c r="D510" s="7"/>
      <c r="F510" s="187"/>
      <c r="G510" s="187"/>
      <c r="H510" s="187"/>
      <c r="I510" s="187"/>
      <c r="J510" s="187"/>
      <c r="K510" s="187"/>
      <c r="L510" s="187"/>
      <c r="M510" s="187"/>
      <c r="N510" s="187"/>
      <c r="O510" s="187"/>
      <c r="P510" s="187"/>
      <c r="Q510" s="187"/>
      <c r="R510" s="187"/>
      <c r="S510" s="187"/>
      <c r="T510" s="187"/>
      <c r="U510" s="187"/>
      <c r="AL510" s="7"/>
      <c r="AM510" s="7"/>
    </row>
    <row r="511" ht="15.75" customHeight="1">
      <c r="D511" s="7"/>
      <c r="F511" s="187"/>
      <c r="G511" s="187"/>
      <c r="H511" s="187"/>
      <c r="I511" s="187"/>
      <c r="J511" s="187"/>
      <c r="K511" s="187"/>
      <c r="L511" s="187"/>
      <c r="M511" s="187"/>
      <c r="N511" s="187"/>
      <c r="O511" s="187"/>
      <c r="P511" s="187"/>
      <c r="Q511" s="187"/>
      <c r="R511" s="187"/>
      <c r="S511" s="187"/>
      <c r="T511" s="187"/>
      <c r="U511" s="187"/>
      <c r="AL511" s="7"/>
      <c r="AM511" s="7"/>
    </row>
    <row r="512" ht="15.75" customHeight="1">
      <c r="D512" s="7"/>
      <c r="F512" s="187"/>
      <c r="G512" s="187"/>
      <c r="H512" s="187"/>
      <c r="I512" s="187"/>
      <c r="J512" s="187"/>
      <c r="K512" s="187"/>
      <c r="L512" s="187"/>
      <c r="M512" s="187"/>
      <c r="N512" s="187"/>
      <c r="O512" s="187"/>
      <c r="P512" s="187"/>
      <c r="Q512" s="187"/>
      <c r="R512" s="187"/>
      <c r="S512" s="187"/>
      <c r="T512" s="187"/>
      <c r="U512" s="187"/>
      <c r="AL512" s="7"/>
      <c r="AM512" s="7"/>
    </row>
    <row r="513" ht="15.75" customHeight="1">
      <c r="D513" s="7"/>
      <c r="F513" s="187"/>
      <c r="G513" s="187"/>
      <c r="H513" s="187"/>
      <c r="I513" s="187"/>
      <c r="J513" s="187"/>
      <c r="K513" s="187"/>
      <c r="L513" s="187"/>
      <c r="M513" s="187"/>
      <c r="N513" s="187"/>
      <c r="O513" s="187"/>
      <c r="P513" s="187"/>
      <c r="Q513" s="187"/>
      <c r="R513" s="187"/>
      <c r="S513" s="187"/>
      <c r="T513" s="187"/>
      <c r="U513" s="187"/>
      <c r="AL513" s="7"/>
      <c r="AM513" s="7"/>
    </row>
    <row r="514" ht="15.75" customHeight="1">
      <c r="D514" s="7"/>
      <c r="F514" s="187"/>
      <c r="G514" s="187"/>
      <c r="H514" s="187"/>
      <c r="I514" s="187"/>
      <c r="J514" s="187"/>
      <c r="K514" s="187"/>
      <c r="L514" s="187"/>
      <c r="M514" s="187"/>
      <c r="N514" s="187"/>
      <c r="O514" s="187"/>
      <c r="P514" s="187"/>
      <c r="Q514" s="187"/>
      <c r="R514" s="187"/>
      <c r="S514" s="187"/>
      <c r="T514" s="187"/>
      <c r="U514" s="187"/>
      <c r="AL514" s="7"/>
      <c r="AM514" s="7"/>
    </row>
    <row r="515" ht="15.75" customHeight="1">
      <c r="D515" s="7"/>
      <c r="F515" s="187"/>
      <c r="G515" s="187"/>
      <c r="H515" s="187"/>
      <c r="I515" s="187"/>
      <c r="J515" s="187"/>
      <c r="K515" s="187"/>
      <c r="L515" s="187"/>
      <c r="M515" s="187"/>
      <c r="N515" s="187"/>
      <c r="O515" s="187"/>
      <c r="P515" s="187"/>
      <c r="Q515" s="187"/>
      <c r="R515" s="187"/>
      <c r="S515" s="187"/>
      <c r="T515" s="187"/>
      <c r="U515" s="187"/>
      <c r="AL515" s="7"/>
      <c r="AM515" s="7"/>
    </row>
    <row r="516" ht="15.75" customHeight="1">
      <c r="D516" s="7"/>
      <c r="F516" s="187"/>
      <c r="G516" s="187"/>
      <c r="H516" s="187"/>
      <c r="I516" s="187"/>
      <c r="J516" s="187"/>
      <c r="K516" s="187"/>
      <c r="L516" s="187"/>
      <c r="M516" s="187"/>
      <c r="N516" s="187"/>
      <c r="O516" s="187"/>
      <c r="P516" s="187"/>
      <c r="Q516" s="187"/>
      <c r="R516" s="187"/>
      <c r="S516" s="187"/>
      <c r="T516" s="187"/>
      <c r="U516" s="187"/>
      <c r="AL516" s="7"/>
      <c r="AM516" s="7"/>
    </row>
    <row r="517" ht="15.75" customHeight="1">
      <c r="D517" s="7"/>
      <c r="F517" s="187"/>
      <c r="G517" s="187"/>
      <c r="H517" s="187"/>
      <c r="I517" s="187"/>
      <c r="J517" s="187"/>
      <c r="K517" s="187"/>
      <c r="L517" s="187"/>
      <c r="M517" s="187"/>
      <c r="N517" s="187"/>
      <c r="O517" s="187"/>
      <c r="P517" s="187"/>
      <c r="Q517" s="187"/>
      <c r="R517" s="187"/>
      <c r="S517" s="187"/>
      <c r="T517" s="187"/>
      <c r="U517" s="187"/>
      <c r="AL517" s="7"/>
      <c r="AM517" s="7"/>
    </row>
    <row r="518" ht="15.75" customHeight="1">
      <c r="D518" s="7"/>
      <c r="F518" s="187"/>
      <c r="G518" s="187"/>
      <c r="H518" s="187"/>
      <c r="I518" s="187"/>
      <c r="J518" s="187"/>
      <c r="K518" s="187"/>
      <c r="L518" s="187"/>
      <c r="M518" s="187"/>
      <c r="N518" s="187"/>
      <c r="O518" s="187"/>
      <c r="P518" s="187"/>
      <c r="Q518" s="187"/>
      <c r="R518" s="187"/>
      <c r="S518" s="187"/>
      <c r="T518" s="187"/>
      <c r="U518" s="187"/>
      <c r="AL518" s="7"/>
      <c r="AM518" s="7"/>
    </row>
    <row r="519" ht="15.75" customHeight="1">
      <c r="D519" s="7"/>
      <c r="F519" s="187"/>
      <c r="G519" s="187"/>
      <c r="H519" s="187"/>
      <c r="I519" s="187"/>
      <c r="J519" s="187"/>
      <c r="K519" s="187"/>
      <c r="L519" s="187"/>
      <c r="M519" s="187"/>
      <c r="N519" s="187"/>
      <c r="O519" s="187"/>
      <c r="P519" s="187"/>
      <c r="Q519" s="187"/>
      <c r="R519" s="187"/>
      <c r="S519" s="187"/>
      <c r="T519" s="187"/>
      <c r="U519" s="187"/>
      <c r="AL519" s="7"/>
      <c r="AM519" s="7"/>
    </row>
    <row r="520" ht="15.75" customHeight="1">
      <c r="D520" s="7"/>
      <c r="F520" s="187"/>
      <c r="G520" s="187"/>
      <c r="H520" s="187"/>
      <c r="I520" s="187"/>
      <c r="J520" s="187"/>
      <c r="K520" s="187"/>
      <c r="L520" s="187"/>
      <c r="M520" s="187"/>
      <c r="N520" s="187"/>
      <c r="O520" s="187"/>
      <c r="P520" s="187"/>
      <c r="Q520" s="187"/>
      <c r="R520" s="187"/>
      <c r="S520" s="187"/>
      <c r="T520" s="187"/>
      <c r="U520" s="187"/>
      <c r="AL520" s="7"/>
      <c r="AM520" s="7"/>
    </row>
    <row r="521" ht="15.75" customHeight="1">
      <c r="D521" s="7"/>
      <c r="F521" s="187"/>
      <c r="G521" s="187"/>
      <c r="H521" s="187"/>
      <c r="I521" s="187"/>
      <c r="J521" s="187"/>
      <c r="K521" s="187"/>
      <c r="L521" s="187"/>
      <c r="M521" s="187"/>
      <c r="N521" s="187"/>
      <c r="O521" s="187"/>
      <c r="P521" s="187"/>
      <c r="Q521" s="187"/>
      <c r="R521" s="187"/>
      <c r="S521" s="187"/>
      <c r="T521" s="187"/>
      <c r="U521" s="187"/>
      <c r="AL521" s="7"/>
      <c r="AM521" s="7"/>
    </row>
    <row r="522" ht="15.75" customHeight="1">
      <c r="D522" s="7"/>
      <c r="F522" s="187"/>
      <c r="G522" s="187"/>
      <c r="H522" s="187"/>
      <c r="I522" s="187"/>
      <c r="J522" s="187"/>
      <c r="K522" s="187"/>
      <c r="L522" s="187"/>
      <c r="M522" s="187"/>
      <c r="N522" s="187"/>
      <c r="O522" s="187"/>
      <c r="P522" s="187"/>
      <c r="Q522" s="187"/>
      <c r="R522" s="187"/>
      <c r="S522" s="187"/>
      <c r="T522" s="187"/>
      <c r="U522" s="187"/>
      <c r="AL522" s="7"/>
      <c r="AM522" s="7"/>
    </row>
    <row r="523" ht="15.75" customHeight="1">
      <c r="D523" s="7"/>
      <c r="F523" s="187"/>
      <c r="G523" s="187"/>
      <c r="H523" s="187"/>
      <c r="I523" s="187"/>
      <c r="J523" s="187"/>
      <c r="K523" s="187"/>
      <c r="L523" s="187"/>
      <c r="M523" s="187"/>
      <c r="N523" s="187"/>
      <c r="O523" s="187"/>
      <c r="P523" s="187"/>
      <c r="Q523" s="187"/>
      <c r="R523" s="187"/>
      <c r="S523" s="187"/>
      <c r="T523" s="187"/>
      <c r="U523" s="187"/>
      <c r="AL523" s="7"/>
      <c r="AM523" s="7"/>
    </row>
    <row r="524" ht="15.75" customHeight="1">
      <c r="D524" s="7"/>
      <c r="F524" s="187"/>
      <c r="G524" s="187"/>
      <c r="H524" s="187"/>
      <c r="I524" s="187"/>
      <c r="J524" s="187"/>
      <c r="K524" s="187"/>
      <c r="L524" s="187"/>
      <c r="M524" s="187"/>
      <c r="N524" s="187"/>
      <c r="O524" s="187"/>
      <c r="P524" s="187"/>
      <c r="Q524" s="187"/>
      <c r="R524" s="187"/>
      <c r="S524" s="187"/>
      <c r="T524" s="187"/>
      <c r="U524" s="187"/>
      <c r="AL524" s="7"/>
      <c r="AM524" s="7"/>
    </row>
    <row r="525" ht="15.75" customHeight="1">
      <c r="D525" s="7"/>
      <c r="F525" s="187"/>
      <c r="G525" s="187"/>
      <c r="H525" s="187"/>
      <c r="I525" s="187"/>
      <c r="J525" s="187"/>
      <c r="K525" s="187"/>
      <c r="L525" s="187"/>
      <c r="M525" s="187"/>
      <c r="N525" s="187"/>
      <c r="O525" s="187"/>
      <c r="P525" s="187"/>
      <c r="Q525" s="187"/>
      <c r="R525" s="187"/>
      <c r="S525" s="187"/>
      <c r="T525" s="187"/>
      <c r="U525" s="187"/>
      <c r="AL525" s="7"/>
      <c r="AM525" s="7"/>
    </row>
    <row r="526" ht="15.75" customHeight="1">
      <c r="D526" s="7"/>
      <c r="F526" s="187"/>
      <c r="G526" s="187"/>
      <c r="H526" s="187"/>
      <c r="I526" s="187"/>
      <c r="J526" s="187"/>
      <c r="K526" s="187"/>
      <c r="L526" s="187"/>
      <c r="M526" s="187"/>
      <c r="N526" s="187"/>
      <c r="O526" s="187"/>
      <c r="P526" s="187"/>
      <c r="Q526" s="187"/>
      <c r="R526" s="187"/>
      <c r="S526" s="187"/>
      <c r="T526" s="187"/>
      <c r="U526" s="187"/>
      <c r="AL526" s="7"/>
      <c r="AM526" s="7"/>
    </row>
    <row r="527" ht="15.75" customHeight="1">
      <c r="D527" s="7"/>
      <c r="F527" s="187"/>
      <c r="G527" s="187"/>
      <c r="H527" s="187"/>
      <c r="I527" s="187"/>
      <c r="J527" s="187"/>
      <c r="K527" s="187"/>
      <c r="L527" s="187"/>
      <c r="M527" s="187"/>
      <c r="N527" s="187"/>
      <c r="O527" s="187"/>
      <c r="P527" s="187"/>
      <c r="Q527" s="187"/>
      <c r="R527" s="187"/>
      <c r="S527" s="187"/>
      <c r="T527" s="187"/>
      <c r="U527" s="187"/>
      <c r="AL527" s="7"/>
      <c r="AM527" s="7"/>
    </row>
    <row r="528" ht="15.75" customHeight="1">
      <c r="D528" s="7"/>
      <c r="F528" s="187"/>
      <c r="G528" s="187"/>
      <c r="H528" s="187"/>
      <c r="I528" s="187"/>
      <c r="J528" s="187"/>
      <c r="K528" s="187"/>
      <c r="L528" s="187"/>
      <c r="M528" s="187"/>
      <c r="N528" s="187"/>
      <c r="O528" s="187"/>
      <c r="P528" s="187"/>
      <c r="Q528" s="187"/>
      <c r="R528" s="187"/>
      <c r="S528" s="187"/>
      <c r="T528" s="187"/>
      <c r="U528" s="187"/>
      <c r="AL528" s="7"/>
      <c r="AM528" s="7"/>
    </row>
    <row r="529" ht="15.75" customHeight="1">
      <c r="D529" s="7"/>
      <c r="F529" s="187"/>
      <c r="G529" s="187"/>
      <c r="H529" s="187"/>
      <c r="I529" s="187"/>
      <c r="J529" s="187"/>
      <c r="K529" s="187"/>
      <c r="L529" s="187"/>
      <c r="M529" s="187"/>
      <c r="N529" s="187"/>
      <c r="O529" s="187"/>
      <c r="P529" s="187"/>
      <c r="Q529" s="187"/>
      <c r="R529" s="187"/>
      <c r="S529" s="187"/>
      <c r="T529" s="187"/>
      <c r="U529" s="187"/>
      <c r="AL529" s="7"/>
      <c r="AM529" s="7"/>
    </row>
    <row r="530" ht="15.75" customHeight="1">
      <c r="D530" s="7"/>
      <c r="F530" s="187"/>
      <c r="G530" s="187"/>
      <c r="H530" s="187"/>
      <c r="I530" s="187"/>
      <c r="J530" s="187"/>
      <c r="K530" s="187"/>
      <c r="L530" s="187"/>
      <c r="M530" s="187"/>
      <c r="N530" s="187"/>
      <c r="O530" s="187"/>
      <c r="P530" s="187"/>
      <c r="Q530" s="187"/>
      <c r="R530" s="187"/>
      <c r="S530" s="187"/>
      <c r="T530" s="187"/>
      <c r="U530" s="187"/>
      <c r="AL530" s="7"/>
      <c r="AM530" s="7"/>
    </row>
    <row r="531" ht="15.75" customHeight="1">
      <c r="D531" s="7"/>
      <c r="F531" s="187"/>
      <c r="G531" s="187"/>
      <c r="H531" s="187"/>
      <c r="I531" s="187"/>
      <c r="J531" s="187"/>
      <c r="K531" s="187"/>
      <c r="L531" s="187"/>
      <c r="M531" s="187"/>
      <c r="N531" s="187"/>
      <c r="O531" s="187"/>
      <c r="P531" s="187"/>
      <c r="Q531" s="187"/>
      <c r="R531" s="187"/>
      <c r="S531" s="187"/>
      <c r="T531" s="187"/>
      <c r="U531" s="187"/>
      <c r="AL531" s="7"/>
      <c r="AM531" s="7"/>
    </row>
    <row r="532" ht="15.75" customHeight="1">
      <c r="D532" s="7"/>
      <c r="F532" s="187"/>
      <c r="G532" s="187"/>
      <c r="H532" s="187"/>
      <c r="I532" s="187"/>
      <c r="J532" s="187"/>
      <c r="K532" s="187"/>
      <c r="L532" s="187"/>
      <c r="M532" s="187"/>
      <c r="N532" s="187"/>
      <c r="O532" s="187"/>
      <c r="P532" s="187"/>
      <c r="Q532" s="187"/>
      <c r="R532" s="187"/>
      <c r="S532" s="187"/>
      <c r="T532" s="187"/>
      <c r="U532" s="187"/>
      <c r="AL532" s="7"/>
      <c r="AM532" s="7"/>
    </row>
    <row r="533" ht="15.75" customHeight="1">
      <c r="D533" s="7"/>
      <c r="F533" s="187"/>
      <c r="G533" s="187"/>
      <c r="H533" s="187"/>
      <c r="I533" s="187"/>
      <c r="J533" s="187"/>
      <c r="K533" s="187"/>
      <c r="L533" s="187"/>
      <c r="M533" s="187"/>
      <c r="N533" s="187"/>
      <c r="O533" s="187"/>
      <c r="P533" s="187"/>
      <c r="Q533" s="187"/>
      <c r="R533" s="187"/>
      <c r="S533" s="187"/>
      <c r="T533" s="187"/>
      <c r="U533" s="187"/>
      <c r="AL533" s="7"/>
      <c r="AM533" s="7"/>
    </row>
    <row r="534" ht="15.75" customHeight="1">
      <c r="D534" s="7"/>
      <c r="F534" s="187"/>
      <c r="G534" s="187"/>
      <c r="H534" s="187"/>
      <c r="I534" s="187"/>
      <c r="J534" s="187"/>
      <c r="K534" s="187"/>
      <c r="L534" s="187"/>
      <c r="M534" s="187"/>
      <c r="N534" s="187"/>
      <c r="O534" s="187"/>
      <c r="P534" s="187"/>
      <c r="Q534" s="187"/>
      <c r="R534" s="187"/>
      <c r="S534" s="187"/>
      <c r="T534" s="187"/>
      <c r="U534" s="187"/>
      <c r="AL534" s="7"/>
      <c r="AM534" s="7"/>
    </row>
    <row r="535" ht="15.75" customHeight="1">
      <c r="D535" s="7"/>
      <c r="F535" s="187"/>
      <c r="G535" s="187"/>
      <c r="H535" s="187"/>
      <c r="I535" s="187"/>
      <c r="J535" s="187"/>
      <c r="K535" s="187"/>
      <c r="L535" s="187"/>
      <c r="M535" s="187"/>
      <c r="N535" s="187"/>
      <c r="O535" s="187"/>
      <c r="P535" s="187"/>
      <c r="Q535" s="187"/>
      <c r="R535" s="187"/>
      <c r="S535" s="187"/>
      <c r="T535" s="187"/>
      <c r="U535" s="187"/>
      <c r="AL535" s="7"/>
      <c r="AM535" s="7"/>
    </row>
    <row r="536" ht="15.75" customHeight="1">
      <c r="D536" s="7"/>
      <c r="F536" s="187"/>
      <c r="G536" s="187"/>
      <c r="H536" s="187"/>
      <c r="I536" s="187"/>
      <c r="J536" s="187"/>
      <c r="K536" s="187"/>
      <c r="L536" s="187"/>
      <c r="M536" s="187"/>
      <c r="N536" s="187"/>
      <c r="O536" s="187"/>
      <c r="P536" s="187"/>
      <c r="Q536" s="187"/>
      <c r="R536" s="187"/>
      <c r="S536" s="187"/>
      <c r="T536" s="187"/>
      <c r="U536" s="187"/>
      <c r="AL536" s="7"/>
      <c r="AM536" s="7"/>
    </row>
    <row r="537" ht="15.75" customHeight="1">
      <c r="D537" s="7"/>
      <c r="F537" s="187"/>
      <c r="G537" s="187"/>
      <c r="H537" s="187"/>
      <c r="I537" s="187"/>
      <c r="J537" s="187"/>
      <c r="K537" s="187"/>
      <c r="L537" s="187"/>
      <c r="M537" s="187"/>
      <c r="N537" s="187"/>
      <c r="O537" s="187"/>
      <c r="P537" s="187"/>
      <c r="Q537" s="187"/>
      <c r="R537" s="187"/>
      <c r="S537" s="187"/>
      <c r="T537" s="187"/>
      <c r="U537" s="187"/>
      <c r="AL537" s="7"/>
      <c r="AM537" s="7"/>
    </row>
    <row r="538" ht="15.75" customHeight="1">
      <c r="D538" s="7"/>
      <c r="F538" s="187"/>
      <c r="G538" s="187"/>
      <c r="H538" s="187"/>
      <c r="I538" s="187"/>
      <c r="J538" s="187"/>
      <c r="K538" s="187"/>
      <c r="L538" s="187"/>
      <c r="M538" s="187"/>
      <c r="N538" s="187"/>
      <c r="O538" s="187"/>
      <c r="P538" s="187"/>
      <c r="Q538" s="187"/>
      <c r="R538" s="187"/>
      <c r="S538" s="187"/>
      <c r="T538" s="187"/>
      <c r="U538" s="187"/>
      <c r="AL538" s="7"/>
      <c r="AM538" s="7"/>
    </row>
    <row r="539" ht="15.75" customHeight="1">
      <c r="D539" s="7"/>
      <c r="F539" s="187"/>
      <c r="G539" s="187"/>
      <c r="H539" s="187"/>
      <c r="I539" s="187"/>
      <c r="J539" s="187"/>
      <c r="K539" s="187"/>
      <c r="L539" s="187"/>
      <c r="M539" s="187"/>
      <c r="N539" s="187"/>
      <c r="O539" s="187"/>
      <c r="P539" s="187"/>
      <c r="Q539" s="187"/>
      <c r="R539" s="187"/>
      <c r="S539" s="187"/>
      <c r="T539" s="187"/>
      <c r="U539" s="187"/>
      <c r="AL539" s="7"/>
      <c r="AM539" s="7"/>
    </row>
    <row r="540" ht="15.75" customHeight="1">
      <c r="D540" s="7"/>
      <c r="F540" s="187"/>
      <c r="G540" s="187"/>
      <c r="H540" s="187"/>
      <c r="I540" s="187"/>
      <c r="J540" s="187"/>
      <c r="K540" s="187"/>
      <c r="L540" s="187"/>
      <c r="M540" s="187"/>
      <c r="N540" s="187"/>
      <c r="O540" s="187"/>
      <c r="P540" s="187"/>
      <c r="Q540" s="187"/>
      <c r="R540" s="187"/>
      <c r="S540" s="187"/>
      <c r="T540" s="187"/>
      <c r="U540" s="187"/>
      <c r="AL540" s="7"/>
      <c r="AM540" s="7"/>
    </row>
    <row r="541" ht="15.75" customHeight="1">
      <c r="D541" s="7"/>
      <c r="F541" s="187"/>
      <c r="G541" s="187"/>
      <c r="H541" s="187"/>
      <c r="I541" s="187"/>
      <c r="J541" s="187"/>
      <c r="K541" s="187"/>
      <c r="L541" s="187"/>
      <c r="M541" s="187"/>
      <c r="N541" s="187"/>
      <c r="O541" s="187"/>
      <c r="P541" s="187"/>
      <c r="Q541" s="187"/>
      <c r="R541" s="187"/>
      <c r="S541" s="187"/>
      <c r="T541" s="187"/>
      <c r="U541" s="187"/>
      <c r="AL541" s="7"/>
      <c r="AM541" s="7"/>
    </row>
    <row r="542" ht="15.75" customHeight="1">
      <c r="D542" s="7"/>
      <c r="F542" s="187"/>
      <c r="G542" s="187"/>
      <c r="H542" s="187"/>
      <c r="I542" s="187"/>
      <c r="J542" s="187"/>
      <c r="K542" s="187"/>
      <c r="L542" s="187"/>
      <c r="M542" s="187"/>
      <c r="N542" s="187"/>
      <c r="O542" s="187"/>
      <c r="P542" s="187"/>
      <c r="Q542" s="187"/>
      <c r="R542" s="187"/>
      <c r="S542" s="187"/>
      <c r="T542" s="187"/>
      <c r="U542" s="187"/>
      <c r="AL542" s="7"/>
      <c r="AM542" s="7"/>
    </row>
    <row r="543" ht="15.75" customHeight="1">
      <c r="D543" s="7"/>
      <c r="F543" s="187"/>
      <c r="G543" s="187"/>
      <c r="H543" s="187"/>
      <c r="I543" s="187"/>
      <c r="J543" s="187"/>
      <c r="K543" s="187"/>
      <c r="L543" s="187"/>
      <c r="M543" s="187"/>
      <c r="N543" s="187"/>
      <c r="O543" s="187"/>
      <c r="P543" s="187"/>
      <c r="Q543" s="187"/>
      <c r="R543" s="187"/>
      <c r="S543" s="187"/>
      <c r="T543" s="187"/>
      <c r="U543" s="187"/>
      <c r="AL543" s="7"/>
      <c r="AM543" s="7"/>
    </row>
    <row r="544" ht="15.75" customHeight="1">
      <c r="D544" s="7"/>
      <c r="F544" s="187"/>
      <c r="G544" s="187"/>
      <c r="H544" s="187"/>
      <c r="I544" s="187"/>
      <c r="J544" s="187"/>
      <c r="K544" s="187"/>
      <c r="L544" s="187"/>
      <c r="M544" s="187"/>
      <c r="N544" s="187"/>
      <c r="O544" s="187"/>
      <c r="P544" s="187"/>
      <c r="Q544" s="187"/>
      <c r="R544" s="187"/>
      <c r="S544" s="187"/>
      <c r="T544" s="187"/>
      <c r="U544" s="187"/>
      <c r="AL544" s="7"/>
      <c r="AM544" s="7"/>
    </row>
    <row r="545" ht="15.75" customHeight="1">
      <c r="D545" s="7"/>
      <c r="F545" s="187"/>
      <c r="G545" s="187"/>
      <c r="H545" s="187"/>
      <c r="I545" s="187"/>
      <c r="J545" s="187"/>
      <c r="K545" s="187"/>
      <c r="L545" s="187"/>
      <c r="M545" s="187"/>
      <c r="N545" s="187"/>
      <c r="O545" s="187"/>
      <c r="P545" s="187"/>
      <c r="Q545" s="187"/>
      <c r="R545" s="187"/>
      <c r="S545" s="187"/>
      <c r="T545" s="187"/>
      <c r="U545" s="187"/>
      <c r="AL545" s="7"/>
      <c r="AM545" s="7"/>
    </row>
    <row r="546" ht="15.75" customHeight="1">
      <c r="D546" s="7"/>
      <c r="F546" s="187"/>
      <c r="G546" s="187"/>
      <c r="H546" s="187"/>
      <c r="I546" s="187"/>
      <c r="J546" s="187"/>
      <c r="K546" s="187"/>
      <c r="L546" s="187"/>
      <c r="M546" s="187"/>
      <c r="N546" s="187"/>
      <c r="O546" s="187"/>
      <c r="P546" s="187"/>
      <c r="Q546" s="187"/>
      <c r="R546" s="187"/>
      <c r="S546" s="187"/>
      <c r="T546" s="187"/>
      <c r="U546" s="187"/>
      <c r="AL546" s="7"/>
      <c r="AM546" s="7"/>
    </row>
    <row r="547" ht="15.75" customHeight="1">
      <c r="D547" s="7"/>
      <c r="F547" s="187"/>
      <c r="G547" s="187"/>
      <c r="H547" s="187"/>
      <c r="I547" s="187"/>
      <c r="J547" s="187"/>
      <c r="K547" s="187"/>
      <c r="L547" s="187"/>
      <c r="M547" s="187"/>
      <c r="N547" s="187"/>
      <c r="O547" s="187"/>
      <c r="P547" s="187"/>
      <c r="Q547" s="187"/>
      <c r="R547" s="187"/>
      <c r="S547" s="187"/>
      <c r="T547" s="187"/>
      <c r="U547" s="187"/>
      <c r="AL547" s="7"/>
      <c r="AM547" s="7"/>
    </row>
    <row r="548" ht="15.75" customHeight="1">
      <c r="D548" s="7"/>
      <c r="F548" s="187"/>
      <c r="G548" s="187"/>
      <c r="H548" s="187"/>
      <c r="I548" s="187"/>
      <c r="J548" s="187"/>
      <c r="K548" s="187"/>
      <c r="L548" s="187"/>
      <c r="M548" s="187"/>
      <c r="N548" s="187"/>
      <c r="O548" s="187"/>
      <c r="P548" s="187"/>
      <c r="Q548" s="187"/>
      <c r="R548" s="187"/>
      <c r="S548" s="187"/>
      <c r="T548" s="187"/>
      <c r="U548" s="187"/>
      <c r="AL548" s="7"/>
      <c r="AM548" s="7"/>
    </row>
    <row r="549" ht="15.75" customHeight="1">
      <c r="D549" s="7"/>
      <c r="F549" s="187"/>
      <c r="G549" s="187"/>
      <c r="H549" s="187"/>
      <c r="I549" s="187"/>
      <c r="J549" s="187"/>
      <c r="K549" s="187"/>
      <c r="L549" s="187"/>
      <c r="M549" s="187"/>
      <c r="N549" s="187"/>
      <c r="O549" s="187"/>
      <c r="P549" s="187"/>
      <c r="Q549" s="187"/>
      <c r="R549" s="187"/>
      <c r="S549" s="187"/>
      <c r="T549" s="187"/>
      <c r="U549" s="187"/>
      <c r="AL549" s="7"/>
      <c r="AM549" s="7"/>
    </row>
    <row r="550" ht="15.75" customHeight="1">
      <c r="D550" s="7"/>
      <c r="F550" s="187"/>
      <c r="G550" s="187"/>
      <c r="H550" s="187"/>
      <c r="I550" s="187"/>
      <c r="J550" s="187"/>
      <c r="K550" s="187"/>
      <c r="L550" s="187"/>
      <c r="M550" s="187"/>
      <c r="N550" s="187"/>
      <c r="O550" s="187"/>
      <c r="P550" s="187"/>
      <c r="Q550" s="187"/>
      <c r="R550" s="187"/>
      <c r="S550" s="187"/>
      <c r="T550" s="187"/>
      <c r="U550" s="187"/>
      <c r="AL550" s="7"/>
      <c r="AM550" s="7"/>
    </row>
    <row r="551" ht="15.75" customHeight="1">
      <c r="D551" s="7"/>
      <c r="F551" s="187"/>
      <c r="G551" s="187"/>
      <c r="H551" s="187"/>
      <c r="I551" s="187"/>
      <c r="J551" s="187"/>
      <c r="K551" s="187"/>
      <c r="L551" s="187"/>
      <c r="M551" s="187"/>
      <c r="N551" s="187"/>
      <c r="O551" s="187"/>
      <c r="P551" s="187"/>
      <c r="Q551" s="187"/>
      <c r="R551" s="187"/>
      <c r="S551" s="187"/>
      <c r="T551" s="187"/>
      <c r="U551" s="187"/>
      <c r="AL551" s="7"/>
      <c r="AM551" s="7"/>
    </row>
    <row r="552" ht="15.75" customHeight="1">
      <c r="D552" s="7"/>
      <c r="F552" s="187"/>
      <c r="G552" s="187"/>
      <c r="H552" s="187"/>
      <c r="I552" s="187"/>
      <c r="J552" s="187"/>
      <c r="K552" s="187"/>
      <c r="L552" s="187"/>
      <c r="M552" s="187"/>
      <c r="N552" s="187"/>
      <c r="O552" s="187"/>
      <c r="P552" s="187"/>
      <c r="Q552" s="187"/>
      <c r="R552" s="187"/>
      <c r="S552" s="187"/>
      <c r="T552" s="187"/>
      <c r="U552" s="187"/>
      <c r="AL552" s="7"/>
      <c r="AM552" s="7"/>
    </row>
    <row r="553" ht="15.75" customHeight="1">
      <c r="D553" s="7"/>
      <c r="F553" s="187"/>
      <c r="G553" s="187"/>
      <c r="H553" s="187"/>
      <c r="I553" s="187"/>
      <c r="J553" s="187"/>
      <c r="K553" s="187"/>
      <c r="L553" s="187"/>
      <c r="M553" s="187"/>
      <c r="N553" s="187"/>
      <c r="O553" s="187"/>
      <c r="P553" s="187"/>
      <c r="Q553" s="187"/>
      <c r="R553" s="187"/>
      <c r="S553" s="187"/>
      <c r="T553" s="187"/>
      <c r="U553" s="187"/>
      <c r="AL553" s="7"/>
      <c r="AM553" s="7"/>
    </row>
    <row r="554" ht="15.75" customHeight="1">
      <c r="D554" s="7"/>
      <c r="F554" s="187"/>
      <c r="G554" s="187"/>
      <c r="H554" s="187"/>
      <c r="I554" s="187"/>
      <c r="J554" s="187"/>
      <c r="K554" s="187"/>
      <c r="L554" s="187"/>
      <c r="M554" s="187"/>
      <c r="N554" s="187"/>
      <c r="O554" s="187"/>
      <c r="P554" s="187"/>
      <c r="Q554" s="187"/>
      <c r="R554" s="187"/>
      <c r="S554" s="187"/>
      <c r="T554" s="187"/>
      <c r="U554" s="187"/>
      <c r="AL554" s="7"/>
      <c r="AM554" s="7"/>
    </row>
    <row r="555" ht="15.75" customHeight="1">
      <c r="D555" s="7"/>
      <c r="F555" s="187"/>
      <c r="G555" s="187"/>
      <c r="H555" s="187"/>
      <c r="I555" s="187"/>
      <c r="J555" s="187"/>
      <c r="K555" s="187"/>
      <c r="L555" s="187"/>
      <c r="M555" s="187"/>
      <c r="N555" s="187"/>
      <c r="O555" s="187"/>
      <c r="P555" s="187"/>
      <c r="Q555" s="187"/>
      <c r="R555" s="187"/>
      <c r="S555" s="187"/>
      <c r="T555" s="187"/>
      <c r="U555" s="187"/>
      <c r="AL555" s="7"/>
      <c r="AM555" s="7"/>
    </row>
    <row r="556" ht="15.75" customHeight="1">
      <c r="D556" s="7"/>
      <c r="F556" s="187"/>
      <c r="G556" s="187"/>
      <c r="H556" s="187"/>
      <c r="I556" s="187"/>
      <c r="J556" s="187"/>
      <c r="K556" s="187"/>
      <c r="L556" s="187"/>
      <c r="M556" s="187"/>
      <c r="N556" s="187"/>
      <c r="O556" s="187"/>
      <c r="P556" s="187"/>
      <c r="Q556" s="187"/>
      <c r="R556" s="187"/>
      <c r="S556" s="187"/>
      <c r="T556" s="187"/>
      <c r="U556" s="187"/>
      <c r="AL556" s="7"/>
      <c r="AM556" s="7"/>
    </row>
    <row r="557" ht="15.75" customHeight="1">
      <c r="D557" s="7"/>
      <c r="F557" s="187"/>
      <c r="G557" s="187"/>
      <c r="H557" s="187"/>
      <c r="I557" s="187"/>
      <c r="J557" s="187"/>
      <c r="K557" s="187"/>
      <c r="L557" s="187"/>
      <c r="M557" s="187"/>
      <c r="N557" s="187"/>
      <c r="O557" s="187"/>
      <c r="P557" s="187"/>
      <c r="Q557" s="187"/>
      <c r="R557" s="187"/>
      <c r="S557" s="187"/>
      <c r="T557" s="187"/>
      <c r="U557" s="187"/>
      <c r="AL557" s="7"/>
      <c r="AM557" s="7"/>
    </row>
    <row r="558" ht="15.75" customHeight="1">
      <c r="D558" s="7"/>
      <c r="F558" s="187"/>
      <c r="G558" s="187"/>
      <c r="H558" s="187"/>
      <c r="I558" s="187"/>
      <c r="J558" s="187"/>
      <c r="K558" s="187"/>
      <c r="L558" s="187"/>
      <c r="M558" s="187"/>
      <c r="N558" s="187"/>
      <c r="O558" s="187"/>
      <c r="P558" s="187"/>
      <c r="Q558" s="187"/>
      <c r="R558" s="187"/>
      <c r="S558" s="187"/>
      <c r="T558" s="187"/>
      <c r="U558" s="187"/>
      <c r="AL558" s="7"/>
      <c r="AM558" s="7"/>
    </row>
    <row r="559" ht="15.75" customHeight="1">
      <c r="D559" s="7"/>
      <c r="F559" s="187"/>
      <c r="G559" s="187"/>
      <c r="H559" s="187"/>
      <c r="I559" s="187"/>
      <c r="J559" s="187"/>
      <c r="K559" s="187"/>
      <c r="L559" s="187"/>
      <c r="M559" s="187"/>
      <c r="N559" s="187"/>
      <c r="O559" s="187"/>
      <c r="P559" s="187"/>
      <c r="Q559" s="187"/>
      <c r="R559" s="187"/>
      <c r="S559" s="187"/>
      <c r="T559" s="187"/>
      <c r="U559" s="187"/>
      <c r="AL559" s="7"/>
      <c r="AM559" s="7"/>
    </row>
    <row r="560" ht="15.75" customHeight="1">
      <c r="D560" s="7"/>
      <c r="F560" s="187"/>
      <c r="G560" s="187"/>
      <c r="H560" s="187"/>
      <c r="I560" s="187"/>
      <c r="J560" s="187"/>
      <c r="K560" s="187"/>
      <c r="L560" s="187"/>
      <c r="M560" s="187"/>
      <c r="N560" s="187"/>
      <c r="O560" s="187"/>
      <c r="P560" s="187"/>
      <c r="Q560" s="187"/>
      <c r="R560" s="187"/>
      <c r="S560" s="187"/>
      <c r="T560" s="187"/>
      <c r="U560" s="187"/>
      <c r="AL560" s="7"/>
      <c r="AM560" s="7"/>
    </row>
    <row r="561" ht="15.75" customHeight="1">
      <c r="D561" s="7"/>
      <c r="F561" s="187"/>
      <c r="G561" s="187"/>
      <c r="H561" s="187"/>
      <c r="I561" s="187"/>
      <c r="J561" s="187"/>
      <c r="K561" s="187"/>
      <c r="L561" s="187"/>
      <c r="M561" s="187"/>
      <c r="N561" s="187"/>
      <c r="O561" s="187"/>
      <c r="P561" s="187"/>
      <c r="Q561" s="187"/>
      <c r="R561" s="187"/>
      <c r="S561" s="187"/>
      <c r="T561" s="187"/>
      <c r="U561" s="187"/>
      <c r="AL561" s="7"/>
      <c r="AM561" s="7"/>
    </row>
    <row r="562" ht="15.75" customHeight="1">
      <c r="D562" s="7"/>
      <c r="F562" s="187"/>
      <c r="G562" s="187"/>
      <c r="H562" s="187"/>
      <c r="I562" s="187"/>
      <c r="J562" s="187"/>
      <c r="K562" s="187"/>
      <c r="L562" s="187"/>
      <c r="M562" s="187"/>
      <c r="N562" s="187"/>
      <c r="O562" s="187"/>
      <c r="P562" s="187"/>
      <c r="Q562" s="187"/>
      <c r="R562" s="187"/>
      <c r="S562" s="187"/>
      <c r="T562" s="187"/>
      <c r="U562" s="187"/>
      <c r="AL562" s="7"/>
      <c r="AM562" s="7"/>
    </row>
    <row r="563" ht="15.75" customHeight="1">
      <c r="D563" s="7"/>
      <c r="F563" s="187"/>
      <c r="G563" s="187"/>
      <c r="H563" s="187"/>
      <c r="I563" s="187"/>
      <c r="J563" s="187"/>
      <c r="K563" s="187"/>
      <c r="L563" s="187"/>
      <c r="M563" s="187"/>
      <c r="N563" s="187"/>
      <c r="O563" s="187"/>
      <c r="P563" s="187"/>
      <c r="Q563" s="187"/>
      <c r="R563" s="187"/>
      <c r="S563" s="187"/>
      <c r="T563" s="187"/>
      <c r="U563" s="187"/>
      <c r="AL563" s="7"/>
      <c r="AM563" s="7"/>
    </row>
    <row r="564" ht="15.75" customHeight="1">
      <c r="D564" s="7"/>
      <c r="F564" s="187"/>
      <c r="G564" s="187"/>
      <c r="H564" s="187"/>
      <c r="I564" s="187"/>
      <c r="J564" s="187"/>
      <c r="K564" s="187"/>
      <c r="L564" s="187"/>
      <c r="M564" s="187"/>
      <c r="N564" s="187"/>
      <c r="O564" s="187"/>
      <c r="P564" s="187"/>
      <c r="Q564" s="187"/>
      <c r="R564" s="187"/>
      <c r="S564" s="187"/>
      <c r="T564" s="187"/>
      <c r="U564" s="187"/>
      <c r="AL564" s="7"/>
      <c r="AM564" s="7"/>
    </row>
    <row r="565" ht="15.75" customHeight="1">
      <c r="D565" s="7"/>
      <c r="F565" s="187"/>
      <c r="G565" s="187"/>
      <c r="H565" s="187"/>
      <c r="I565" s="187"/>
      <c r="J565" s="187"/>
      <c r="K565" s="187"/>
      <c r="L565" s="187"/>
      <c r="M565" s="187"/>
      <c r="N565" s="187"/>
      <c r="O565" s="187"/>
      <c r="P565" s="187"/>
      <c r="Q565" s="187"/>
      <c r="R565" s="187"/>
      <c r="S565" s="187"/>
      <c r="T565" s="187"/>
      <c r="U565" s="187"/>
      <c r="AL565" s="7"/>
      <c r="AM565" s="7"/>
    </row>
    <row r="566" ht="15.75" customHeight="1">
      <c r="D566" s="7"/>
      <c r="F566" s="187"/>
      <c r="G566" s="187"/>
      <c r="H566" s="187"/>
      <c r="I566" s="187"/>
      <c r="J566" s="187"/>
      <c r="K566" s="187"/>
      <c r="L566" s="187"/>
      <c r="M566" s="187"/>
      <c r="N566" s="187"/>
      <c r="O566" s="187"/>
      <c r="P566" s="187"/>
      <c r="Q566" s="187"/>
      <c r="R566" s="187"/>
      <c r="S566" s="187"/>
      <c r="T566" s="187"/>
      <c r="U566" s="187"/>
      <c r="AL566" s="7"/>
      <c r="AM566" s="7"/>
    </row>
    <row r="567" ht="15.75" customHeight="1">
      <c r="D567" s="7"/>
      <c r="F567" s="187"/>
      <c r="G567" s="187"/>
      <c r="H567" s="187"/>
      <c r="I567" s="187"/>
      <c r="J567" s="187"/>
      <c r="K567" s="187"/>
      <c r="L567" s="187"/>
      <c r="M567" s="187"/>
      <c r="N567" s="187"/>
      <c r="O567" s="187"/>
      <c r="P567" s="187"/>
      <c r="Q567" s="187"/>
      <c r="R567" s="187"/>
      <c r="S567" s="187"/>
      <c r="T567" s="187"/>
      <c r="U567" s="187"/>
      <c r="AL567" s="7"/>
      <c r="AM567" s="7"/>
    </row>
    <row r="568" ht="15.75" customHeight="1">
      <c r="D568" s="7"/>
      <c r="F568" s="187"/>
      <c r="G568" s="187"/>
      <c r="H568" s="187"/>
      <c r="I568" s="187"/>
      <c r="J568" s="187"/>
      <c r="K568" s="187"/>
      <c r="L568" s="187"/>
      <c r="M568" s="187"/>
      <c r="N568" s="187"/>
      <c r="O568" s="187"/>
      <c r="P568" s="187"/>
      <c r="Q568" s="187"/>
      <c r="R568" s="187"/>
      <c r="S568" s="187"/>
      <c r="T568" s="187"/>
      <c r="U568" s="187"/>
      <c r="AL568" s="7"/>
      <c r="AM568" s="7"/>
    </row>
    <row r="569" ht="15.75" customHeight="1">
      <c r="D569" s="7"/>
      <c r="F569" s="187"/>
      <c r="G569" s="187"/>
      <c r="H569" s="187"/>
      <c r="I569" s="187"/>
      <c r="J569" s="187"/>
      <c r="K569" s="187"/>
      <c r="L569" s="187"/>
      <c r="M569" s="187"/>
      <c r="N569" s="187"/>
      <c r="O569" s="187"/>
      <c r="P569" s="187"/>
      <c r="Q569" s="187"/>
      <c r="R569" s="187"/>
      <c r="S569" s="187"/>
      <c r="T569" s="187"/>
      <c r="U569" s="187"/>
      <c r="AL569" s="7"/>
      <c r="AM569" s="7"/>
    </row>
    <row r="570" ht="15.75" customHeight="1">
      <c r="D570" s="7"/>
      <c r="F570" s="187"/>
      <c r="G570" s="187"/>
      <c r="H570" s="187"/>
      <c r="I570" s="187"/>
      <c r="J570" s="187"/>
      <c r="K570" s="187"/>
      <c r="L570" s="187"/>
      <c r="M570" s="187"/>
      <c r="N570" s="187"/>
      <c r="O570" s="187"/>
      <c r="P570" s="187"/>
      <c r="Q570" s="187"/>
      <c r="R570" s="187"/>
      <c r="S570" s="187"/>
      <c r="T570" s="187"/>
      <c r="U570" s="187"/>
      <c r="AL570" s="7"/>
      <c r="AM570" s="7"/>
    </row>
    <row r="571" ht="15.75" customHeight="1">
      <c r="D571" s="7"/>
      <c r="F571" s="187"/>
      <c r="G571" s="187"/>
      <c r="H571" s="187"/>
      <c r="I571" s="187"/>
      <c r="J571" s="187"/>
      <c r="K571" s="187"/>
      <c r="L571" s="187"/>
      <c r="M571" s="187"/>
      <c r="N571" s="187"/>
      <c r="O571" s="187"/>
      <c r="P571" s="187"/>
      <c r="Q571" s="187"/>
      <c r="R571" s="187"/>
      <c r="S571" s="187"/>
      <c r="T571" s="187"/>
      <c r="U571" s="187"/>
      <c r="AL571" s="7"/>
      <c r="AM571" s="7"/>
    </row>
    <row r="572" ht="15.75" customHeight="1">
      <c r="D572" s="7"/>
      <c r="F572" s="187"/>
      <c r="G572" s="187"/>
      <c r="H572" s="187"/>
      <c r="I572" s="187"/>
      <c r="J572" s="187"/>
      <c r="K572" s="187"/>
      <c r="L572" s="187"/>
      <c r="M572" s="187"/>
      <c r="N572" s="187"/>
      <c r="O572" s="187"/>
      <c r="P572" s="187"/>
      <c r="Q572" s="187"/>
      <c r="R572" s="187"/>
      <c r="S572" s="187"/>
      <c r="T572" s="187"/>
      <c r="U572" s="187"/>
      <c r="AL572" s="7"/>
      <c r="AM572" s="7"/>
    </row>
    <row r="573" ht="15.75" customHeight="1">
      <c r="D573" s="7"/>
      <c r="F573" s="187"/>
      <c r="G573" s="187"/>
      <c r="H573" s="187"/>
      <c r="I573" s="187"/>
      <c r="J573" s="187"/>
      <c r="K573" s="187"/>
      <c r="L573" s="187"/>
      <c r="M573" s="187"/>
      <c r="N573" s="187"/>
      <c r="O573" s="187"/>
      <c r="P573" s="187"/>
      <c r="Q573" s="187"/>
      <c r="R573" s="187"/>
      <c r="S573" s="187"/>
      <c r="T573" s="187"/>
      <c r="U573" s="187"/>
      <c r="AL573" s="7"/>
      <c r="AM573" s="7"/>
    </row>
    <row r="574" ht="15.75" customHeight="1">
      <c r="D574" s="7"/>
      <c r="F574" s="187"/>
      <c r="G574" s="187"/>
      <c r="H574" s="187"/>
      <c r="I574" s="187"/>
      <c r="J574" s="187"/>
      <c r="K574" s="187"/>
      <c r="L574" s="187"/>
      <c r="M574" s="187"/>
      <c r="N574" s="187"/>
      <c r="O574" s="187"/>
      <c r="P574" s="187"/>
      <c r="Q574" s="187"/>
      <c r="R574" s="187"/>
      <c r="S574" s="187"/>
      <c r="T574" s="187"/>
      <c r="U574" s="187"/>
      <c r="AL574" s="7"/>
      <c r="AM574" s="7"/>
    </row>
    <row r="575" ht="15.75" customHeight="1">
      <c r="D575" s="7"/>
      <c r="F575" s="187"/>
      <c r="G575" s="187"/>
      <c r="H575" s="187"/>
      <c r="I575" s="187"/>
      <c r="J575" s="187"/>
      <c r="K575" s="187"/>
      <c r="L575" s="187"/>
      <c r="M575" s="187"/>
      <c r="N575" s="187"/>
      <c r="O575" s="187"/>
      <c r="P575" s="187"/>
      <c r="Q575" s="187"/>
      <c r="R575" s="187"/>
      <c r="S575" s="187"/>
      <c r="T575" s="187"/>
      <c r="U575" s="187"/>
      <c r="AL575" s="7"/>
      <c r="AM575" s="7"/>
    </row>
    <row r="576" ht="15.75" customHeight="1">
      <c r="D576" s="7"/>
      <c r="F576" s="187"/>
      <c r="G576" s="187"/>
      <c r="H576" s="187"/>
      <c r="I576" s="187"/>
      <c r="J576" s="187"/>
      <c r="K576" s="187"/>
      <c r="L576" s="187"/>
      <c r="M576" s="187"/>
      <c r="N576" s="187"/>
      <c r="O576" s="187"/>
      <c r="P576" s="187"/>
      <c r="Q576" s="187"/>
      <c r="R576" s="187"/>
      <c r="S576" s="187"/>
      <c r="T576" s="187"/>
      <c r="U576" s="187"/>
      <c r="AL576" s="7"/>
      <c r="AM576" s="7"/>
    </row>
    <row r="577" ht="15.75" customHeight="1">
      <c r="D577" s="7"/>
      <c r="F577" s="187"/>
      <c r="G577" s="187"/>
      <c r="H577" s="187"/>
      <c r="I577" s="187"/>
      <c r="J577" s="187"/>
      <c r="K577" s="187"/>
      <c r="L577" s="187"/>
      <c r="M577" s="187"/>
      <c r="N577" s="187"/>
      <c r="O577" s="187"/>
      <c r="P577" s="187"/>
      <c r="Q577" s="187"/>
      <c r="R577" s="187"/>
      <c r="S577" s="187"/>
      <c r="T577" s="187"/>
      <c r="U577" s="187"/>
      <c r="AL577" s="7"/>
      <c r="AM577" s="7"/>
    </row>
    <row r="578" ht="15.75" customHeight="1">
      <c r="D578" s="7"/>
      <c r="F578" s="187"/>
      <c r="G578" s="187"/>
      <c r="H578" s="187"/>
      <c r="I578" s="187"/>
      <c r="J578" s="187"/>
      <c r="K578" s="187"/>
      <c r="L578" s="187"/>
      <c r="M578" s="187"/>
      <c r="N578" s="187"/>
      <c r="O578" s="187"/>
      <c r="P578" s="187"/>
      <c r="Q578" s="187"/>
      <c r="R578" s="187"/>
      <c r="S578" s="187"/>
      <c r="T578" s="187"/>
      <c r="U578" s="187"/>
      <c r="AL578" s="7"/>
      <c r="AM578" s="7"/>
    </row>
    <row r="579" ht="15.75" customHeight="1">
      <c r="D579" s="7"/>
      <c r="F579" s="187"/>
      <c r="G579" s="187"/>
      <c r="H579" s="187"/>
      <c r="I579" s="187"/>
      <c r="J579" s="187"/>
      <c r="K579" s="187"/>
      <c r="L579" s="187"/>
      <c r="M579" s="187"/>
      <c r="N579" s="187"/>
      <c r="O579" s="187"/>
      <c r="P579" s="187"/>
      <c r="Q579" s="187"/>
      <c r="R579" s="187"/>
      <c r="S579" s="187"/>
      <c r="T579" s="187"/>
      <c r="U579" s="187"/>
      <c r="AL579" s="7"/>
      <c r="AM579" s="7"/>
    </row>
    <row r="580" ht="15.75" customHeight="1">
      <c r="D580" s="7"/>
      <c r="F580" s="187"/>
      <c r="G580" s="187"/>
      <c r="H580" s="187"/>
      <c r="I580" s="187"/>
      <c r="J580" s="187"/>
      <c r="K580" s="187"/>
      <c r="L580" s="187"/>
      <c r="M580" s="187"/>
      <c r="N580" s="187"/>
      <c r="O580" s="187"/>
      <c r="P580" s="187"/>
      <c r="Q580" s="187"/>
      <c r="R580" s="187"/>
      <c r="S580" s="187"/>
      <c r="T580" s="187"/>
      <c r="U580" s="187"/>
      <c r="AL580" s="7"/>
      <c r="AM580" s="7"/>
    </row>
    <row r="581" ht="15.75" customHeight="1">
      <c r="D581" s="7"/>
      <c r="F581" s="187"/>
      <c r="G581" s="187"/>
      <c r="H581" s="187"/>
      <c r="I581" s="187"/>
      <c r="J581" s="187"/>
      <c r="K581" s="187"/>
      <c r="L581" s="187"/>
      <c r="M581" s="187"/>
      <c r="N581" s="187"/>
      <c r="O581" s="187"/>
      <c r="P581" s="187"/>
      <c r="Q581" s="187"/>
      <c r="R581" s="187"/>
      <c r="S581" s="187"/>
      <c r="T581" s="187"/>
      <c r="U581" s="187"/>
      <c r="AL581" s="7"/>
      <c r="AM581" s="7"/>
    </row>
    <row r="582" ht="15.75" customHeight="1">
      <c r="D582" s="7"/>
      <c r="F582" s="187"/>
      <c r="G582" s="187"/>
      <c r="H582" s="187"/>
      <c r="I582" s="187"/>
      <c r="J582" s="187"/>
      <c r="K582" s="187"/>
      <c r="L582" s="187"/>
      <c r="M582" s="187"/>
      <c r="N582" s="187"/>
      <c r="O582" s="187"/>
      <c r="P582" s="187"/>
      <c r="Q582" s="187"/>
      <c r="R582" s="187"/>
      <c r="S582" s="187"/>
      <c r="T582" s="187"/>
      <c r="U582" s="187"/>
      <c r="AL582" s="7"/>
      <c r="AM582" s="7"/>
    </row>
    <row r="583" ht="15.75" customHeight="1">
      <c r="D583" s="7"/>
      <c r="F583" s="187"/>
      <c r="G583" s="187"/>
      <c r="H583" s="187"/>
      <c r="I583" s="187"/>
      <c r="J583" s="187"/>
      <c r="K583" s="187"/>
      <c r="L583" s="187"/>
      <c r="M583" s="187"/>
      <c r="N583" s="187"/>
      <c r="O583" s="187"/>
      <c r="P583" s="187"/>
      <c r="Q583" s="187"/>
      <c r="R583" s="187"/>
      <c r="S583" s="187"/>
      <c r="T583" s="187"/>
      <c r="U583" s="187"/>
      <c r="AL583" s="7"/>
      <c r="AM583" s="7"/>
    </row>
    <row r="584" ht="15.75" customHeight="1">
      <c r="D584" s="7"/>
      <c r="F584" s="187"/>
      <c r="G584" s="187"/>
      <c r="H584" s="187"/>
      <c r="I584" s="187"/>
      <c r="J584" s="187"/>
      <c r="K584" s="187"/>
      <c r="L584" s="187"/>
      <c r="M584" s="187"/>
      <c r="N584" s="187"/>
      <c r="O584" s="187"/>
      <c r="P584" s="187"/>
      <c r="Q584" s="187"/>
      <c r="R584" s="187"/>
      <c r="S584" s="187"/>
      <c r="T584" s="187"/>
      <c r="U584" s="187"/>
      <c r="AL584" s="7"/>
      <c r="AM584" s="7"/>
    </row>
    <row r="585" ht="15.75" customHeight="1">
      <c r="D585" s="7"/>
      <c r="F585" s="187"/>
      <c r="G585" s="187"/>
      <c r="H585" s="187"/>
      <c r="I585" s="187"/>
      <c r="J585" s="187"/>
      <c r="K585" s="187"/>
      <c r="L585" s="187"/>
      <c r="M585" s="187"/>
      <c r="N585" s="187"/>
      <c r="O585" s="187"/>
      <c r="P585" s="187"/>
      <c r="Q585" s="187"/>
      <c r="R585" s="187"/>
      <c r="S585" s="187"/>
      <c r="T585" s="187"/>
      <c r="U585" s="187"/>
      <c r="AL585" s="7"/>
      <c r="AM585" s="7"/>
    </row>
    <row r="586" ht="15.75" customHeight="1">
      <c r="D586" s="7"/>
      <c r="F586" s="187"/>
      <c r="G586" s="187"/>
      <c r="H586" s="187"/>
      <c r="I586" s="187"/>
      <c r="J586" s="187"/>
      <c r="K586" s="187"/>
      <c r="L586" s="187"/>
      <c r="M586" s="187"/>
      <c r="N586" s="187"/>
      <c r="O586" s="187"/>
      <c r="P586" s="187"/>
      <c r="Q586" s="187"/>
      <c r="R586" s="187"/>
      <c r="S586" s="187"/>
      <c r="T586" s="187"/>
      <c r="U586" s="187"/>
      <c r="AL586" s="7"/>
      <c r="AM586" s="7"/>
    </row>
    <row r="587" ht="15.75" customHeight="1">
      <c r="D587" s="7"/>
      <c r="F587" s="187"/>
      <c r="G587" s="187"/>
      <c r="H587" s="187"/>
      <c r="I587" s="187"/>
      <c r="J587" s="187"/>
      <c r="K587" s="187"/>
      <c r="L587" s="187"/>
      <c r="M587" s="187"/>
      <c r="N587" s="187"/>
      <c r="O587" s="187"/>
      <c r="P587" s="187"/>
      <c r="Q587" s="187"/>
      <c r="R587" s="187"/>
      <c r="S587" s="187"/>
      <c r="T587" s="187"/>
      <c r="U587" s="187"/>
      <c r="AL587" s="7"/>
      <c r="AM587" s="7"/>
    </row>
    <row r="588" ht="15.75" customHeight="1">
      <c r="D588" s="7"/>
      <c r="F588" s="187"/>
      <c r="G588" s="187"/>
      <c r="H588" s="187"/>
      <c r="I588" s="187"/>
      <c r="J588" s="187"/>
      <c r="K588" s="187"/>
      <c r="L588" s="187"/>
      <c r="M588" s="187"/>
      <c r="N588" s="187"/>
      <c r="O588" s="187"/>
      <c r="P588" s="187"/>
      <c r="Q588" s="187"/>
      <c r="R588" s="187"/>
      <c r="S588" s="187"/>
      <c r="T588" s="187"/>
      <c r="U588" s="187"/>
      <c r="AL588" s="7"/>
      <c r="AM588" s="7"/>
    </row>
    <row r="589" ht="15.75" customHeight="1">
      <c r="D589" s="7"/>
      <c r="F589" s="187"/>
      <c r="G589" s="187"/>
      <c r="H589" s="187"/>
      <c r="I589" s="187"/>
      <c r="J589" s="187"/>
      <c r="K589" s="187"/>
      <c r="L589" s="187"/>
      <c r="M589" s="187"/>
      <c r="N589" s="187"/>
      <c r="O589" s="187"/>
      <c r="P589" s="187"/>
      <c r="Q589" s="187"/>
      <c r="R589" s="187"/>
      <c r="S589" s="187"/>
      <c r="T589" s="187"/>
      <c r="U589" s="187"/>
      <c r="AL589" s="7"/>
      <c r="AM589" s="7"/>
    </row>
    <row r="590" ht="15.75" customHeight="1">
      <c r="D590" s="7"/>
      <c r="F590" s="187"/>
      <c r="G590" s="187"/>
      <c r="H590" s="187"/>
      <c r="I590" s="187"/>
      <c r="J590" s="187"/>
      <c r="K590" s="187"/>
      <c r="L590" s="187"/>
      <c r="M590" s="187"/>
      <c r="N590" s="187"/>
      <c r="O590" s="187"/>
      <c r="P590" s="187"/>
      <c r="Q590" s="187"/>
      <c r="R590" s="187"/>
      <c r="S590" s="187"/>
      <c r="T590" s="187"/>
      <c r="U590" s="187"/>
      <c r="AL590" s="7"/>
      <c r="AM590" s="7"/>
    </row>
    <row r="591" ht="15.75" customHeight="1">
      <c r="D591" s="7"/>
      <c r="F591" s="187"/>
      <c r="G591" s="187"/>
      <c r="H591" s="187"/>
      <c r="I591" s="187"/>
      <c r="J591" s="187"/>
      <c r="K591" s="187"/>
      <c r="L591" s="187"/>
      <c r="M591" s="187"/>
      <c r="N591" s="187"/>
      <c r="O591" s="187"/>
      <c r="P591" s="187"/>
      <c r="Q591" s="187"/>
      <c r="R591" s="187"/>
      <c r="S591" s="187"/>
      <c r="T591" s="187"/>
      <c r="U591" s="187"/>
      <c r="AL591" s="7"/>
      <c r="AM591" s="7"/>
    </row>
    <row r="592" ht="15.75" customHeight="1">
      <c r="D592" s="7"/>
      <c r="F592" s="187"/>
      <c r="G592" s="187"/>
      <c r="H592" s="187"/>
      <c r="I592" s="187"/>
      <c r="J592" s="187"/>
      <c r="K592" s="187"/>
      <c r="L592" s="187"/>
      <c r="M592" s="187"/>
      <c r="N592" s="187"/>
      <c r="O592" s="187"/>
      <c r="P592" s="187"/>
      <c r="Q592" s="187"/>
      <c r="R592" s="187"/>
      <c r="S592" s="187"/>
      <c r="T592" s="187"/>
      <c r="U592" s="187"/>
      <c r="AL592" s="7"/>
      <c r="AM592" s="7"/>
    </row>
    <row r="593" ht="15.75" customHeight="1">
      <c r="D593" s="7"/>
      <c r="F593" s="187"/>
      <c r="G593" s="187"/>
      <c r="H593" s="187"/>
      <c r="I593" s="187"/>
      <c r="J593" s="187"/>
      <c r="K593" s="187"/>
      <c r="L593" s="187"/>
      <c r="M593" s="187"/>
      <c r="N593" s="187"/>
      <c r="O593" s="187"/>
      <c r="P593" s="187"/>
      <c r="Q593" s="187"/>
      <c r="R593" s="187"/>
      <c r="S593" s="187"/>
      <c r="T593" s="187"/>
      <c r="U593" s="187"/>
      <c r="AL593" s="7"/>
      <c r="AM593" s="7"/>
    </row>
    <row r="594" ht="15.75" customHeight="1">
      <c r="D594" s="7"/>
      <c r="F594" s="187"/>
      <c r="G594" s="187"/>
      <c r="H594" s="187"/>
      <c r="I594" s="187"/>
      <c r="J594" s="187"/>
      <c r="K594" s="187"/>
      <c r="L594" s="187"/>
      <c r="M594" s="187"/>
      <c r="N594" s="187"/>
      <c r="O594" s="187"/>
      <c r="P594" s="187"/>
      <c r="Q594" s="187"/>
      <c r="R594" s="187"/>
      <c r="S594" s="187"/>
      <c r="T594" s="187"/>
      <c r="U594" s="187"/>
      <c r="AL594" s="7"/>
      <c r="AM594" s="7"/>
    </row>
    <row r="595" ht="15.75" customHeight="1">
      <c r="D595" s="7"/>
      <c r="F595" s="187"/>
      <c r="G595" s="187"/>
      <c r="H595" s="187"/>
      <c r="I595" s="187"/>
      <c r="J595" s="187"/>
      <c r="K595" s="187"/>
      <c r="L595" s="187"/>
      <c r="M595" s="187"/>
      <c r="N595" s="187"/>
      <c r="O595" s="187"/>
      <c r="P595" s="187"/>
      <c r="Q595" s="187"/>
      <c r="R595" s="187"/>
      <c r="S595" s="187"/>
      <c r="T595" s="187"/>
      <c r="U595" s="187"/>
      <c r="AL595" s="7"/>
      <c r="AM595" s="7"/>
    </row>
    <row r="596" ht="15.75" customHeight="1">
      <c r="D596" s="7"/>
      <c r="F596" s="187"/>
      <c r="G596" s="187"/>
      <c r="H596" s="187"/>
      <c r="I596" s="187"/>
      <c r="J596" s="187"/>
      <c r="K596" s="187"/>
      <c r="L596" s="187"/>
      <c r="M596" s="187"/>
      <c r="N596" s="187"/>
      <c r="O596" s="187"/>
      <c r="P596" s="187"/>
      <c r="Q596" s="187"/>
      <c r="R596" s="187"/>
      <c r="S596" s="187"/>
      <c r="T596" s="187"/>
      <c r="U596" s="187"/>
      <c r="AL596" s="7"/>
      <c r="AM596" s="7"/>
    </row>
    <row r="597" ht="15.75" customHeight="1">
      <c r="D597" s="7"/>
      <c r="F597" s="187"/>
      <c r="G597" s="187"/>
      <c r="H597" s="187"/>
      <c r="I597" s="187"/>
      <c r="J597" s="187"/>
      <c r="K597" s="187"/>
      <c r="L597" s="187"/>
      <c r="M597" s="187"/>
      <c r="N597" s="187"/>
      <c r="O597" s="187"/>
      <c r="P597" s="187"/>
      <c r="Q597" s="187"/>
      <c r="R597" s="187"/>
      <c r="S597" s="187"/>
      <c r="T597" s="187"/>
      <c r="U597" s="187"/>
      <c r="AL597" s="7"/>
      <c r="AM597" s="7"/>
    </row>
    <row r="598" ht="15.75" customHeight="1">
      <c r="D598" s="7"/>
      <c r="F598" s="187"/>
      <c r="G598" s="187"/>
      <c r="H598" s="187"/>
      <c r="I598" s="187"/>
      <c r="J598" s="187"/>
      <c r="K598" s="187"/>
      <c r="L598" s="187"/>
      <c r="M598" s="187"/>
      <c r="N598" s="187"/>
      <c r="O598" s="187"/>
      <c r="P598" s="187"/>
      <c r="Q598" s="187"/>
      <c r="R598" s="187"/>
      <c r="S598" s="187"/>
      <c r="T598" s="187"/>
      <c r="U598" s="187"/>
      <c r="AL598" s="7"/>
      <c r="AM598" s="7"/>
    </row>
    <row r="599" ht="15.75" customHeight="1">
      <c r="D599" s="7"/>
      <c r="F599" s="187"/>
      <c r="G599" s="187"/>
      <c r="H599" s="187"/>
      <c r="I599" s="187"/>
      <c r="J599" s="187"/>
      <c r="K599" s="187"/>
      <c r="L599" s="187"/>
      <c r="M599" s="187"/>
      <c r="N599" s="187"/>
      <c r="O599" s="187"/>
      <c r="P599" s="187"/>
      <c r="Q599" s="187"/>
      <c r="R599" s="187"/>
      <c r="S599" s="187"/>
      <c r="T599" s="187"/>
      <c r="U599" s="187"/>
      <c r="AL599" s="7"/>
      <c r="AM599" s="7"/>
    </row>
    <row r="600" ht="15.75" customHeight="1">
      <c r="D600" s="7"/>
      <c r="F600" s="187"/>
      <c r="G600" s="187"/>
      <c r="H600" s="187"/>
      <c r="I600" s="187"/>
      <c r="J600" s="187"/>
      <c r="K600" s="187"/>
      <c r="L600" s="187"/>
      <c r="M600" s="187"/>
      <c r="N600" s="187"/>
      <c r="O600" s="187"/>
      <c r="P600" s="187"/>
      <c r="Q600" s="187"/>
      <c r="R600" s="187"/>
      <c r="S600" s="187"/>
      <c r="T600" s="187"/>
      <c r="U600" s="187"/>
      <c r="AL600" s="7"/>
      <c r="AM600" s="7"/>
    </row>
    <row r="601" ht="15.75" customHeight="1">
      <c r="D601" s="7"/>
      <c r="F601" s="187"/>
      <c r="G601" s="187"/>
      <c r="H601" s="187"/>
      <c r="I601" s="187"/>
      <c r="J601" s="187"/>
      <c r="K601" s="187"/>
      <c r="L601" s="187"/>
      <c r="M601" s="187"/>
      <c r="N601" s="187"/>
      <c r="O601" s="187"/>
      <c r="P601" s="187"/>
      <c r="Q601" s="187"/>
      <c r="R601" s="187"/>
      <c r="S601" s="187"/>
      <c r="T601" s="187"/>
      <c r="U601" s="187"/>
      <c r="AL601" s="7"/>
      <c r="AM601" s="7"/>
    </row>
    <row r="602" ht="15.75" customHeight="1">
      <c r="D602" s="7"/>
      <c r="F602" s="187"/>
      <c r="G602" s="187"/>
      <c r="H602" s="187"/>
      <c r="I602" s="187"/>
      <c r="J602" s="187"/>
      <c r="K602" s="187"/>
      <c r="L602" s="187"/>
      <c r="M602" s="187"/>
      <c r="N602" s="187"/>
      <c r="O602" s="187"/>
      <c r="P602" s="187"/>
      <c r="Q602" s="187"/>
      <c r="R602" s="187"/>
      <c r="S602" s="187"/>
      <c r="T602" s="187"/>
      <c r="U602" s="187"/>
      <c r="AL602" s="7"/>
      <c r="AM602" s="7"/>
    </row>
    <row r="603" ht="15.75" customHeight="1">
      <c r="D603" s="7"/>
      <c r="F603" s="187"/>
      <c r="G603" s="187"/>
      <c r="H603" s="187"/>
      <c r="I603" s="187"/>
      <c r="J603" s="187"/>
      <c r="K603" s="187"/>
      <c r="L603" s="187"/>
      <c r="M603" s="187"/>
      <c r="N603" s="187"/>
      <c r="O603" s="187"/>
      <c r="P603" s="187"/>
      <c r="Q603" s="187"/>
      <c r="R603" s="187"/>
      <c r="S603" s="187"/>
      <c r="T603" s="187"/>
      <c r="U603" s="187"/>
      <c r="AL603" s="7"/>
      <c r="AM603" s="7"/>
    </row>
    <row r="604" ht="15.75" customHeight="1">
      <c r="D604" s="7"/>
      <c r="F604" s="187"/>
      <c r="G604" s="187"/>
      <c r="H604" s="187"/>
      <c r="I604" s="187"/>
      <c r="J604" s="187"/>
      <c r="K604" s="187"/>
      <c r="L604" s="187"/>
      <c r="M604" s="187"/>
      <c r="N604" s="187"/>
      <c r="O604" s="187"/>
      <c r="P604" s="187"/>
      <c r="Q604" s="187"/>
      <c r="R604" s="187"/>
      <c r="S604" s="187"/>
      <c r="T604" s="187"/>
      <c r="U604" s="187"/>
      <c r="AL604" s="7"/>
      <c r="AM604" s="7"/>
    </row>
    <row r="605" ht="15.75" customHeight="1">
      <c r="D605" s="7"/>
      <c r="F605" s="187"/>
      <c r="G605" s="187"/>
      <c r="H605" s="187"/>
      <c r="I605" s="187"/>
      <c r="J605" s="187"/>
      <c r="K605" s="187"/>
      <c r="L605" s="187"/>
      <c r="M605" s="187"/>
      <c r="N605" s="187"/>
      <c r="O605" s="187"/>
      <c r="P605" s="187"/>
      <c r="Q605" s="187"/>
      <c r="R605" s="187"/>
      <c r="S605" s="187"/>
      <c r="T605" s="187"/>
      <c r="U605" s="187"/>
      <c r="AL605" s="7"/>
      <c r="AM605" s="7"/>
    </row>
    <row r="606" ht="15.75" customHeight="1">
      <c r="D606" s="7"/>
      <c r="F606" s="187"/>
      <c r="G606" s="187"/>
      <c r="H606" s="187"/>
      <c r="I606" s="187"/>
      <c r="J606" s="187"/>
      <c r="K606" s="187"/>
      <c r="L606" s="187"/>
      <c r="M606" s="187"/>
      <c r="N606" s="187"/>
      <c r="O606" s="187"/>
      <c r="P606" s="187"/>
      <c r="Q606" s="187"/>
      <c r="R606" s="187"/>
      <c r="S606" s="187"/>
      <c r="T606" s="187"/>
      <c r="U606" s="187"/>
      <c r="AL606" s="7"/>
      <c r="AM606" s="7"/>
    </row>
    <row r="607" ht="15.75" customHeight="1">
      <c r="D607" s="7"/>
      <c r="F607" s="187"/>
      <c r="G607" s="187"/>
      <c r="H607" s="187"/>
      <c r="I607" s="187"/>
      <c r="J607" s="187"/>
      <c r="K607" s="187"/>
      <c r="L607" s="187"/>
      <c r="M607" s="187"/>
      <c r="N607" s="187"/>
      <c r="O607" s="187"/>
      <c r="P607" s="187"/>
      <c r="Q607" s="187"/>
      <c r="R607" s="187"/>
      <c r="S607" s="187"/>
      <c r="T607" s="187"/>
      <c r="U607" s="187"/>
      <c r="AL607" s="7"/>
      <c r="AM607" s="7"/>
    </row>
    <row r="608" ht="15.75" customHeight="1">
      <c r="D608" s="7"/>
      <c r="F608" s="187"/>
      <c r="G608" s="187"/>
      <c r="H608" s="187"/>
      <c r="I608" s="187"/>
      <c r="J608" s="187"/>
      <c r="K608" s="187"/>
      <c r="L608" s="187"/>
      <c r="M608" s="187"/>
      <c r="N608" s="187"/>
      <c r="O608" s="187"/>
      <c r="P608" s="187"/>
      <c r="Q608" s="187"/>
      <c r="R608" s="187"/>
      <c r="S608" s="187"/>
      <c r="T608" s="187"/>
      <c r="U608" s="187"/>
      <c r="AL608" s="7"/>
      <c r="AM608" s="7"/>
    </row>
    <row r="609" ht="15.75" customHeight="1">
      <c r="D609" s="7"/>
      <c r="F609" s="187"/>
      <c r="G609" s="187"/>
      <c r="H609" s="187"/>
      <c r="I609" s="187"/>
      <c r="J609" s="187"/>
      <c r="K609" s="187"/>
      <c r="L609" s="187"/>
      <c r="M609" s="187"/>
      <c r="N609" s="187"/>
      <c r="O609" s="187"/>
      <c r="P609" s="187"/>
      <c r="Q609" s="187"/>
      <c r="R609" s="187"/>
      <c r="S609" s="187"/>
      <c r="T609" s="187"/>
      <c r="U609" s="187"/>
      <c r="AL609" s="7"/>
      <c r="AM609" s="7"/>
    </row>
    <row r="610" ht="15.75" customHeight="1">
      <c r="D610" s="7"/>
      <c r="F610" s="187"/>
      <c r="G610" s="187"/>
      <c r="H610" s="187"/>
      <c r="I610" s="187"/>
      <c r="J610" s="187"/>
      <c r="K610" s="187"/>
      <c r="L610" s="187"/>
      <c r="M610" s="187"/>
      <c r="N610" s="187"/>
      <c r="O610" s="187"/>
      <c r="P610" s="187"/>
      <c r="Q610" s="187"/>
      <c r="R610" s="187"/>
      <c r="S610" s="187"/>
      <c r="T610" s="187"/>
      <c r="U610" s="187"/>
      <c r="AL610" s="7"/>
      <c r="AM610" s="7"/>
    </row>
    <row r="611" ht="15.75" customHeight="1">
      <c r="D611" s="7"/>
      <c r="F611" s="187"/>
      <c r="G611" s="187"/>
      <c r="H611" s="187"/>
      <c r="I611" s="187"/>
      <c r="J611" s="187"/>
      <c r="K611" s="187"/>
      <c r="L611" s="187"/>
      <c r="M611" s="187"/>
      <c r="N611" s="187"/>
      <c r="O611" s="187"/>
      <c r="P611" s="187"/>
      <c r="Q611" s="187"/>
      <c r="R611" s="187"/>
      <c r="S611" s="187"/>
      <c r="T611" s="187"/>
      <c r="U611" s="187"/>
      <c r="AL611" s="7"/>
      <c r="AM611" s="7"/>
    </row>
    <row r="612" ht="15.75" customHeight="1">
      <c r="D612" s="7"/>
      <c r="F612" s="187"/>
      <c r="G612" s="187"/>
      <c r="H612" s="187"/>
      <c r="I612" s="187"/>
      <c r="J612" s="187"/>
      <c r="K612" s="187"/>
      <c r="L612" s="187"/>
      <c r="M612" s="187"/>
      <c r="N612" s="187"/>
      <c r="O612" s="187"/>
      <c r="P612" s="187"/>
      <c r="Q612" s="187"/>
      <c r="R612" s="187"/>
      <c r="S612" s="187"/>
      <c r="T612" s="187"/>
      <c r="U612" s="187"/>
      <c r="AL612" s="7"/>
      <c r="AM612" s="7"/>
    </row>
    <row r="613" ht="15.75" customHeight="1">
      <c r="D613" s="7"/>
      <c r="F613" s="187"/>
      <c r="G613" s="187"/>
      <c r="H613" s="187"/>
      <c r="I613" s="187"/>
      <c r="J613" s="187"/>
      <c r="K613" s="187"/>
      <c r="L613" s="187"/>
      <c r="M613" s="187"/>
      <c r="N613" s="187"/>
      <c r="O613" s="187"/>
      <c r="P613" s="187"/>
      <c r="Q613" s="187"/>
      <c r="R613" s="187"/>
      <c r="S613" s="187"/>
      <c r="T613" s="187"/>
      <c r="U613" s="187"/>
      <c r="AL613" s="7"/>
      <c r="AM613" s="7"/>
    </row>
    <row r="614" ht="15.75" customHeight="1">
      <c r="D614" s="7"/>
      <c r="F614" s="187"/>
      <c r="G614" s="187"/>
      <c r="H614" s="187"/>
      <c r="I614" s="187"/>
      <c r="J614" s="187"/>
      <c r="K614" s="187"/>
      <c r="L614" s="187"/>
      <c r="M614" s="187"/>
      <c r="N614" s="187"/>
      <c r="O614" s="187"/>
      <c r="P614" s="187"/>
      <c r="Q614" s="187"/>
      <c r="R614" s="187"/>
      <c r="S614" s="187"/>
      <c r="T614" s="187"/>
      <c r="U614" s="187"/>
      <c r="AL614" s="7"/>
      <c r="AM614" s="7"/>
    </row>
    <row r="615" ht="15.75" customHeight="1">
      <c r="D615" s="7"/>
      <c r="F615" s="187"/>
      <c r="G615" s="187"/>
      <c r="H615" s="187"/>
      <c r="I615" s="187"/>
      <c r="J615" s="187"/>
      <c r="K615" s="187"/>
      <c r="L615" s="187"/>
      <c r="M615" s="187"/>
      <c r="N615" s="187"/>
      <c r="O615" s="187"/>
      <c r="P615" s="187"/>
      <c r="Q615" s="187"/>
      <c r="R615" s="187"/>
      <c r="S615" s="187"/>
      <c r="T615" s="187"/>
      <c r="U615" s="187"/>
      <c r="AL615" s="7"/>
      <c r="AM615" s="7"/>
    </row>
    <row r="616" ht="15.75" customHeight="1">
      <c r="D616" s="7"/>
      <c r="F616" s="187"/>
      <c r="G616" s="187"/>
      <c r="H616" s="187"/>
      <c r="I616" s="187"/>
      <c r="J616" s="187"/>
      <c r="K616" s="187"/>
      <c r="L616" s="187"/>
      <c r="M616" s="187"/>
      <c r="N616" s="187"/>
      <c r="O616" s="187"/>
      <c r="P616" s="187"/>
      <c r="Q616" s="187"/>
      <c r="R616" s="187"/>
      <c r="S616" s="187"/>
      <c r="T616" s="187"/>
      <c r="U616" s="187"/>
      <c r="AL616" s="7"/>
      <c r="AM616" s="7"/>
    </row>
    <row r="617" ht="15.75" customHeight="1">
      <c r="D617" s="7"/>
      <c r="F617" s="187"/>
      <c r="G617" s="187"/>
      <c r="H617" s="187"/>
      <c r="I617" s="187"/>
      <c r="J617" s="187"/>
      <c r="K617" s="187"/>
      <c r="L617" s="187"/>
      <c r="M617" s="187"/>
      <c r="N617" s="187"/>
      <c r="O617" s="187"/>
      <c r="P617" s="187"/>
      <c r="Q617" s="187"/>
      <c r="R617" s="187"/>
      <c r="S617" s="187"/>
      <c r="T617" s="187"/>
      <c r="U617" s="187"/>
      <c r="AL617" s="7"/>
      <c r="AM617" s="7"/>
    </row>
    <row r="618" ht="15.75" customHeight="1">
      <c r="D618" s="7"/>
      <c r="F618" s="187"/>
      <c r="G618" s="187"/>
      <c r="H618" s="187"/>
      <c r="I618" s="187"/>
      <c r="J618" s="187"/>
      <c r="K618" s="187"/>
      <c r="L618" s="187"/>
      <c r="M618" s="187"/>
      <c r="N618" s="187"/>
      <c r="O618" s="187"/>
      <c r="P618" s="187"/>
      <c r="Q618" s="187"/>
      <c r="R618" s="187"/>
      <c r="S618" s="187"/>
      <c r="T618" s="187"/>
      <c r="U618" s="187"/>
      <c r="AL618" s="7"/>
      <c r="AM618" s="7"/>
    </row>
    <row r="619" ht="15.75" customHeight="1">
      <c r="D619" s="7"/>
      <c r="F619" s="187"/>
      <c r="G619" s="187"/>
      <c r="H619" s="187"/>
      <c r="I619" s="187"/>
      <c r="J619" s="187"/>
      <c r="K619" s="187"/>
      <c r="L619" s="187"/>
      <c r="M619" s="187"/>
      <c r="N619" s="187"/>
      <c r="O619" s="187"/>
      <c r="P619" s="187"/>
      <c r="Q619" s="187"/>
      <c r="R619" s="187"/>
      <c r="S619" s="187"/>
      <c r="T619" s="187"/>
      <c r="U619" s="187"/>
      <c r="AL619" s="7"/>
      <c r="AM619" s="7"/>
    </row>
    <row r="620" ht="15.75" customHeight="1">
      <c r="D620" s="7"/>
      <c r="F620" s="187"/>
      <c r="G620" s="187"/>
      <c r="H620" s="187"/>
      <c r="I620" s="187"/>
      <c r="J620" s="187"/>
      <c r="K620" s="187"/>
      <c r="L620" s="187"/>
      <c r="M620" s="187"/>
      <c r="N620" s="187"/>
      <c r="O620" s="187"/>
      <c r="P620" s="187"/>
      <c r="Q620" s="187"/>
      <c r="R620" s="187"/>
      <c r="S620" s="187"/>
      <c r="T620" s="187"/>
      <c r="U620" s="187"/>
      <c r="AL620" s="7"/>
      <c r="AM620" s="7"/>
    </row>
    <row r="621" ht="15.75" customHeight="1">
      <c r="D621" s="7"/>
      <c r="F621" s="187"/>
      <c r="G621" s="187"/>
      <c r="H621" s="187"/>
      <c r="I621" s="187"/>
      <c r="J621" s="187"/>
      <c r="K621" s="187"/>
      <c r="L621" s="187"/>
      <c r="M621" s="187"/>
      <c r="N621" s="187"/>
      <c r="O621" s="187"/>
      <c r="P621" s="187"/>
      <c r="Q621" s="187"/>
      <c r="R621" s="187"/>
      <c r="S621" s="187"/>
      <c r="T621" s="187"/>
      <c r="U621" s="187"/>
      <c r="AL621" s="7"/>
      <c r="AM621" s="7"/>
    </row>
    <row r="622" ht="15.75" customHeight="1">
      <c r="D622" s="7"/>
      <c r="F622" s="187"/>
      <c r="G622" s="187"/>
      <c r="H622" s="187"/>
      <c r="I622" s="187"/>
      <c r="J622" s="187"/>
      <c r="K622" s="187"/>
      <c r="L622" s="187"/>
      <c r="M622" s="187"/>
      <c r="N622" s="187"/>
      <c r="O622" s="187"/>
      <c r="P622" s="187"/>
      <c r="Q622" s="187"/>
      <c r="R622" s="187"/>
      <c r="S622" s="187"/>
      <c r="T622" s="187"/>
      <c r="U622" s="187"/>
      <c r="AL622" s="7"/>
      <c r="AM622" s="7"/>
    </row>
    <row r="623" ht="15.75" customHeight="1">
      <c r="D623" s="7"/>
      <c r="F623" s="187"/>
      <c r="G623" s="187"/>
      <c r="H623" s="187"/>
      <c r="I623" s="187"/>
      <c r="J623" s="187"/>
      <c r="K623" s="187"/>
      <c r="L623" s="187"/>
      <c r="M623" s="187"/>
      <c r="N623" s="187"/>
      <c r="O623" s="187"/>
      <c r="P623" s="187"/>
      <c r="Q623" s="187"/>
      <c r="R623" s="187"/>
      <c r="S623" s="187"/>
      <c r="T623" s="187"/>
      <c r="U623" s="187"/>
      <c r="AL623" s="7"/>
      <c r="AM623" s="7"/>
    </row>
    <row r="624" ht="15.75" customHeight="1">
      <c r="D624" s="7"/>
      <c r="F624" s="187"/>
      <c r="G624" s="187"/>
      <c r="H624" s="187"/>
      <c r="I624" s="187"/>
      <c r="J624" s="187"/>
      <c r="K624" s="187"/>
      <c r="L624" s="187"/>
      <c r="M624" s="187"/>
      <c r="N624" s="187"/>
      <c r="O624" s="187"/>
      <c r="P624" s="187"/>
      <c r="Q624" s="187"/>
      <c r="R624" s="187"/>
      <c r="S624" s="187"/>
      <c r="T624" s="187"/>
      <c r="U624" s="187"/>
      <c r="AL624" s="7"/>
      <c r="AM624" s="7"/>
    </row>
    <row r="625" ht="15.75" customHeight="1">
      <c r="D625" s="7"/>
      <c r="F625" s="187"/>
      <c r="G625" s="187"/>
      <c r="H625" s="187"/>
      <c r="I625" s="187"/>
      <c r="J625" s="187"/>
      <c r="K625" s="187"/>
      <c r="L625" s="187"/>
      <c r="M625" s="187"/>
      <c r="N625" s="187"/>
      <c r="O625" s="187"/>
      <c r="P625" s="187"/>
      <c r="Q625" s="187"/>
      <c r="R625" s="187"/>
      <c r="S625" s="187"/>
      <c r="T625" s="187"/>
      <c r="U625" s="187"/>
      <c r="AL625" s="7"/>
      <c r="AM625" s="7"/>
    </row>
    <row r="626" ht="15.75" customHeight="1">
      <c r="D626" s="7"/>
      <c r="F626" s="187"/>
      <c r="G626" s="187"/>
      <c r="H626" s="187"/>
      <c r="I626" s="187"/>
      <c r="J626" s="187"/>
      <c r="K626" s="187"/>
      <c r="L626" s="187"/>
      <c r="M626" s="187"/>
      <c r="N626" s="187"/>
      <c r="O626" s="187"/>
      <c r="P626" s="187"/>
      <c r="Q626" s="187"/>
      <c r="R626" s="187"/>
      <c r="S626" s="187"/>
      <c r="T626" s="187"/>
      <c r="U626" s="187"/>
      <c r="AL626" s="7"/>
      <c r="AM626" s="7"/>
    </row>
    <row r="627" ht="15.75" customHeight="1">
      <c r="D627" s="7"/>
      <c r="F627" s="187"/>
      <c r="G627" s="187"/>
      <c r="H627" s="187"/>
      <c r="I627" s="187"/>
      <c r="J627" s="187"/>
      <c r="K627" s="187"/>
      <c r="L627" s="187"/>
      <c r="M627" s="187"/>
      <c r="N627" s="187"/>
      <c r="O627" s="187"/>
      <c r="P627" s="187"/>
      <c r="Q627" s="187"/>
      <c r="R627" s="187"/>
      <c r="S627" s="187"/>
      <c r="T627" s="187"/>
      <c r="U627" s="187"/>
      <c r="AL627" s="7"/>
      <c r="AM627" s="7"/>
    </row>
    <row r="628" ht="15.75" customHeight="1">
      <c r="D628" s="7"/>
      <c r="F628" s="187"/>
      <c r="G628" s="187"/>
      <c r="H628" s="187"/>
      <c r="I628" s="187"/>
      <c r="J628" s="187"/>
      <c r="K628" s="187"/>
      <c r="L628" s="187"/>
      <c r="M628" s="187"/>
      <c r="N628" s="187"/>
      <c r="O628" s="187"/>
      <c r="P628" s="187"/>
      <c r="Q628" s="187"/>
      <c r="R628" s="187"/>
      <c r="S628" s="187"/>
      <c r="T628" s="187"/>
      <c r="U628" s="187"/>
      <c r="AL628" s="7"/>
      <c r="AM628" s="7"/>
    </row>
    <row r="629" ht="15.75" customHeight="1">
      <c r="D629" s="7"/>
      <c r="F629" s="187"/>
      <c r="G629" s="187"/>
      <c r="H629" s="187"/>
      <c r="I629" s="187"/>
      <c r="J629" s="187"/>
      <c r="K629" s="187"/>
      <c r="L629" s="187"/>
      <c r="M629" s="187"/>
      <c r="N629" s="187"/>
      <c r="O629" s="187"/>
      <c r="P629" s="187"/>
      <c r="Q629" s="187"/>
      <c r="R629" s="187"/>
      <c r="S629" s="187"/>
      <c r="T629" s="187"/>
      <c r="U629" s="187"/>
      <c r="AL629" s="7"/>
      <c r="AM629" s="7"/>
    </row>
    <row r="630" ht="15.75" customHeight="1">
      <c r="D630" s="7"/>
      <c r="F630" s="187"/>
      <c r="G630" s="187"/>
      <c r="H630" s="187"/>
      <c r="I630" s="187"/>
      <c r="J630" s="187"/>
      <c r="K630" s="187"/>
      <c r="L630" s="187"/>
      <c r="M630" s="187"/>
      <c r="N630" s="187"/>
      <c r="O630" s="187"/>
      <c r="P630" s="187"/>
      <c r="Q630" s="187"/>
      <c r="R630" s="187"/>
      <c r="S630" s="187"/>
      <c r="T630" s="187"/>
      <c r="U630" s="187"/>
      <c r="AL630" s="7"/>
      <c r="AM630" s="7"/>
    </row>
    <row r="631" ht="15.75" customHeight="1">
      <c r="D631" s="7"/>
      <c r="F631" s="187"/>
      <c r="G631" s="187"/>
      <c r="H631" s="187"/>
      <c r="I631" s="187"/>
      <c r="J631" s="187"/>
      <c r="K631" s="187"/>
      <c r="L631" s="187"/>
      <c r="M631" s="187"/>
      <c r="N631" s="187"/>
      <c r="O631" s="187"/>
      <c r="P631" s="187"/>
      <c r="Q631" s="187"/>
      <c r="R631" s="187"/>
      <c r="S631" s="187"/>
      <c r="T631" s="187"/>
      <c r="U631" s="187"/>
      <c r="AL631" s="7"/>
      <c r="AM631" s="7"/>
    </row>
    <row r="632" ht="15.75" customHeight="1">
      <c r="D632" s="7"/>
      <c r="F632" s="187"/>
      <c r="G632" s="187"/>
      <c r="H632" s="187"/>
      <c r="I632" s="187"/>
      <c r="J632" s="187"/>
      <c r="K632" s="187"/>
      <c r="L632" s="187"/>
      <c r="M632" s="187"/>
      <c r="N632" s="187"/>
      <c r="O632" s="187"/>
      <c r="P632" s="187"/>
      <c r="Q632" s="187"/>
      <c r="R632" s="187"/>
      <c r="S632" s="187"/>
      <c r="T632" s="187"/>
      <c r="U632" s="187"/>
      <c r="AL632" s="7"/>
      <c r="AM632" s="7"/>
    </row>
    <row r="633" ht="15.75" customHeight="1">
      <c r="D633" s="7"/>
      <c r="F633" s="187"/>
      <c r="G633" s="187"/>
      <c r="H633" s="187"/>
      <c r="I633" s="187"/>
      <c r="J633" s="187"/>
      <c r="K633" s="187"/>
      <c r="L633" s="187"/>
      <c r="M633" s="187"/>
      <c r="N633" s="187"/>
      <c r="O633" s="187"/>
      <c r="P633" s="187"/>
      <c r="Q633" s="187"/>
      <c r="R633" s="187"/>
      <c r="S633" s="187"/>
      <c r="T633" s="187"/>
      <c r="U633" s="187"/>
      <c r="AL633" s="7"/>
      <c r="AM633" s="7"/>
    </row>
    <row r="634" ht="15.75" customHeight="1">
      <c r="D634" s="7"/>
      <c r="F634" s="187"/>
      <c r="G634" s="187"/>
      <c r="H634" s="187"/>
      <c r="I634" s="187"/>
      <c r="J634" s="187"/>
      <c r="K634" s="187"/>
      <c r="L634" s="187"/>
      <c r="M634" s="187"/>
      <c r="N634" s="187"/>
      <c r="O634" s="187"/>
      <c r="P634" s="187"/>
      <c r="Q634" s="187"/>
      <c r="R634" s="187"/>
      <c r="S634" s="187"/>
      <c r="T634" s="187"/>
      <c r="U634" s="187"/>
      <c r="AL634" s="7"/>
      <c r="AM634" s="7"/>
    </row>
    <row r="635" ht="15.75" customHeight="1">
      <c r="D635" s="7"/>
      <c r="F635" s="187"/>
      <c r="G635" s="187"/>
      <c r="H635" s="187"/>
      <c r="I635" s="187"/>
      <c r="J635" s="187"/>
      <c r="K635" s="187"/>
      <c r="L635" s="187"/>
      <c r="M635" s="187"/>
      <c r="N635" s="187"/>
      <c r="O635" s="187"/>
      <c r="P635" s="187"/>
      <c r="Q635" s="187"/>
      <c r="R635" s="187"/>
      <c r="S635" s="187"/>
      <c r="T635" s="187"/>
      <c r="U635" s="187"/>
      <c r="AL635" s="7"/>
      <c r="AM635" s="7"/>
    </row>
    <row r="636" ht="15.75" customHeight="1">
      <c r="D636" s="7"/>
      <c r="F636" s="187"/>
      <c r="G636" s="187"/>
      <c r="H636" s="187"/>
      <c r="I636" s="187"/>
      <c r="J636" s="187"/>
      <c r="K636" s="187"/>
      <c r="L636" s="187"/>
      <c r="M636" s="187"/>
      <c r="N636" s="187"/>
      <c r="O636" s="187"/>
      <c r="P636" s="187"/>
      <c r="Q636" s="187"/>
      <c r="R636" s="187"/>
      <c r="S636" s="187"/>
      <c r="T636" s="187"/>
      <c r="U636" s="187"/>
      <c r="AL636" s="7"/>
      <c r="AM636" s="7"/>
    </row>
    <row r="637" ht="15.75" customHeight="1">
      <c r="D637" s="7"/>
      <c r="F637" s="187"/>
      <c r="G637" s="187"/>
      <c r="H637" s="187"/>
      <c r="I637" s="187"/>
      <c r="J637" s="187"/>
      <c r="K637" s="187"/>
      <c r="L637" s="187"/>
      <c r="M637" s="187"/>
      <c r="N637" s="187"/>
      <c r="O637" s="187"/>
      <c r="P637" s="187"/>
      <c r="Q637" s="187"/>
      <c r="R637" s="187"/>
      <c r="S637" s="187"/>
      <c r="T637" s="187"/>
      <c r="U637" s="187"/>
      <c r="AL637" s="7"/>
      <c r="AM637" s="7"/>
    </row>
    <row r="638" ht="15.75" customHeight="1">
      <c r="D638" s="7"/>
      <c r="F638" s="187"/>
      <c r="G638" s="187"/>
      <c r="H638" s="187"/>
      <c r="I638" s="187"/>
      <c r="J638" s="187"/>
      <c r="K638" s="187"/>
      <c r="L638" s="187"/>
      <c r="M638" s="187"/>
      <c r="N638" s="187"/>
      <c r="O638" s="187"/>
      <c r="P638" s="187"/>
      <c r="Q638" s="187"/>
      <c r="R638" s="187"/>
      <c r="S638" s="187"/>
      <c r="T638" s="187"/>
      <c r="U638" s="187"/>
      <c r="AL638" s="7"/>
      <c r="AM638" s="7"/>
    </row>
    <row r="639" ht="15.75" customHeight="1">
      <c r="D639" s="7"/>
      <c r="F639" s="187"/>
      <c r="G639" s="187"/>
      <c r="H639" s="187"/>
      <c r="I639" s="187"/>
      <c r="J639" s="187"/>
      <c r="K639" s="187"/>
      <c r="L639" s="187"/>
      <c r="M639" s="187"/>
      <c r="N639" s="187"/>
      <c r="O639" s="187"/>
      <c r="P639" s="187"/>
      <c r="Q639" s="187"/>
      <c r="R639" s="187"/>
      <c r="S639" s="187"/>
      <c r="T639" s="187"/>
      <c r="U639" s="187"/>
      <c r="AL639" s="7"/>
      <c r="AM639" s="7"/>
    </row>
    <row r="640" ht="15.75" customHeight="1">
      <c r="D640" s="7"/>
      <c r="F640" s="187"/>
      <c r="G640" s="187"/>
      <c r="H640" s="187"/>
      <c r="I640" s="187"/>
      <c r="J640" s="187"/>
      <c r="K640" s="187"/>
      <c r="L640" s="187"/>
      <c r="M640" s="187"/>
      <c r="N640" s="187"/>
      <c r="O640" s="187"/>
      <c r="P640" s="187"/>
      <c r="Q640" s="187"/>
      <c r="R640" s="187"/>
      <c r="S640" s="187"/>
      <c r="T640" s="187"/>
      <c r="U640" s="187"/>
      <c r="AL640" s="7"/>
      <c r="AM640" s="7"/>
    </row>
    <row r="641" ht="15.75" customHeight="1">
      <c r="D641" s="7"/>
      <c r="F641" s="187"/>
      <c r="G641" s="187"/>
      <c r="H641" s="187"/>
      <c r="I641" s="187"/>
      <c r="J641" s="187"/>
      <c r="K641" s="187"/>
      <c r="L641" s="187"/>
      <c r="M641" s="187"/>
      <c r="N641" s="187"/>
      <c r="O641" s="187"/>
      <c r="P641" s="187"/>
      <c r="Q641" s="187"/>
      <c r="R641" s="187"/>
      <c r="S641" s="187"/>
      <c r="T641" s="187"/>
      <c r="U641" s="187"/>
      <c r="AL641" s="7"/>
      <c r="AM641" s="7"/>
    </row>
    <row r="642" ht="15.75" customHeight="1">
      <c r="D642" s="7"/>
      <c r="F642" s="187"/>
      <c r="G642" s="187"/>
      <c r="H642" s="187"/>
      <c r="I642" s="187"/>
      <c r="J642" s="187"/>
      <c r="K642" s="187"/>
      <c r="L642" s="187"/>
      <c r="M642" s="187"/>
      <c r="N642" s="187"/>
      <c r="O642" s="187"/>
      <c r="P642" s="187"/>
      <c r="Q642" s="187"/>
      <c r="R642" s="187"/>
      <c r="S642" s="187"/>
      <c r="T642" s="187"/>
      <c r="U642" s="187"/>
      <c r="AL642" s="7"/>
      <c r="AM642" s="7"/>
    </row>
    <row r="643" ht="15.75" customHeight="1">
      <c r="D643" s="7"/>
      <c r="F643" s="187"/>
      <c r="G643" s="187"/>
      <c r="H643" s="187"/>
      <c r="I643" s="187"/>
      <c r="J643" s="187"/>
      <c r="K643" s="187"/>
      <c r="L643" s="187"/>
      <c r="M643" s="187"/>
      <c r="N643" s="187"/>
      <c r="O643" s="187"/>
      <c r="P643" s="187"/>
      <c r="Q643" s="187"/>
      <c r="R643" s="187"/>
      <c r="S643" s="187"/>
      <c r="T643" s="187"/>
      <c r="U643" s="187"/>
      <c r="AL643" s="7"/>
      <c r="AM643" s="7"/>
    </row>
    <row r="644" ht="15.75" customHeight="1">
      <c r="D644" s="7"/>
      <c r="F644" s="187"/>
      <c r="G644" s="187"/>
      <c r="H644" s="187"/>
      <c r="I644" s="187"/>
      <c r="J644" s="187"/>
      <c r="K644" s="187"/>
      <c r="L644" s="187"/>
      <c r="M644" s="187"/>
      <c r="N644" s="187"/>
      <c r="O644" s="187"/>
      <c r="P644" s="187"/>
      <c r="Q644" s="187"/>
      <c r="R644" s="187"/>
      <c r="S644" s="187"/>
      <c r="T644" s="187"/>
      <c r="U644" s="187"/>
      <c r="AL644" s="7"/>
      <c r="AM644" s="7"/>
    </row>
    <row r="645" ht="15.75" customHeight="1">
      <c r="D645" s="7"/>
      <c r="F645" s="187"/>
      <c r="G645" s="187"/>
      <c r="H645" s="187"/>
      <c r="I645" s="187"/>
      <c r="J645" s="187"/>
      <c r="K645" s="187"/>
      <c r="L645" s="187"/>
      <c r="M645" s="187"/>
      <c r="N645" s="187"/>
      <c r="O645" s="187"/>
      <c r="P645" s="187"/>
      <c r="Q645" s="187"/>
      <c r="R645" s="187"/>
      <c r="S645" s="187"/>
      <c r="T645" s="187"/>
      <c r="U645" s="187"/>
      <c r="AL645" s="7"/>
      <c r="AM645" s="7"/>
    </row>
    <row r="646" ht="15.75" customHeight="1">
      <c r="D646" s="7"/>
      <c r="F646" s="187"/>
      <c r="G646" s="187"/>
      <c r="H646" s="187"/>
      <c r="I646" s="187"/>
      <c r="J646" s="187"/>
      <c r="K646" s="187"/>
      <c r="L646" s="187"/>
      <c r="M646" s="187"/>
      <c r="N646" s="187"/>
      <c r="O646" s="187"/>
      <c r="P646" s="187"/>
      <c r="Q646" s="187"/>
      <c r="R646" s="187"/>
      <c r="S646" s="187"/>
      <c r="T646" s="187"/>
      <c r="U646" s="187"/>
      <c r="AL646" s="7"/>
      <c r="AM646" s="7"/>
    </row>
    <row r="647" ht="15.75" customHeight="1">
      <c r="D647" s="7"/>
      <c r="F647" s="187"/>
      <c r="G647" s="187"/>
      <c r="H647" s="187"/>
      <c r="I647" s="187"/>
      <c r="J647" s="187"/>
      <c r="K647" s="187"/>
      <c r="L647" s="187"/>
      <c r="M647" s="187"/>
      <c r="N647" s="187"/>
      <c r="O647" s="187"/>
      <c r="P647" s="187"/>
      <c r="Q647" s="187"/>
      <c r="R647" s="187"/>
      <c r="S647" s="187"/>
      <c r="T647" s="187"/>
      <c r="U647" s="187"/>
      <c r="AL647" s="7"/>
      <c r="AM647" s="7"/>
    </row>
    <row r="648" ht="15.75" customHeight="1">
      <c r="D648" s="7"/>
      <c r="F648" s="187"/>
      <c r="G648" s="187"/>
      <c r="H648" s="187"/>
      <c r="I648" s="187"/>
      <c r="J648" s="187"/>
      <c r="K648" s="187"/>
      <c r="L648" s="187"/>
      <c r="M648" s="187"/>
      <c r="N648" s="187"/>
      <c r="O648" s="187"/>
      <c r="P648" s="187"/>
      <c r="Q648" s="187"/>
      <c r="R648" s="187"/>
      <c r="S648" s="187"/>
      <c r="T648" s="187"/>
      <c r="U648" s="187"/>
      <c r="AL648" s="7"/>
      <c r="AM648" s="7"/>
    </row>
    <row r="649" ht="15.75" customHeight="1">
      <c r="D649" s="7"/>
      <c r="F649" s="187"/>
      <c r="G649" s="187"/>
      <c r="H649" s="187"/>
      <c r="I649" s="187"/>
      <c r="J649" s="187"/>
      <c r="K649" s="187"/>
      <c r="L649" s="187"/>
      <c r="M649" s="187"/>
      <c r="N649" s="187"/>
      <c r="O649" s="187"/>
      <c r="P649" s="187"/>
      <c r="Q649" s="187"/>
      <c r="R649" s="187"/>
      <c r="S649" s="187"/>
      <c r="T649" s="187"/>
      <c r="U649" s="187"/>
      <c r="AL649" s="7"/>
      <c r="AM649" s="7"/>
    </row>
    <row r="650" ht="15.75" customHeight="1">
      <c r="D650" s="7"/>
      <c r="F650" s="187"/>
      <c r="G650" s="187"/>
      <c r="H650" s="187"/>
      <c r="I650" s="187"/>
      <c r="J650" s="187"/>
      <c r="K650" s="187"/>
      <c r="L650" s="187"/>
      <c r="M650" s="187"/>
      <c r="N650" s="187"/>
      <c r="O650" s="187"/>
      <c r="P650" s="187"/>
      <c r="Q650" s="187"/>
      <c r="R650" s="187"/>
      <c r="S650" s="187"/>
      <c r="T650" s="187"/>
      <c r="U650" s="187"/>
      <c r="AL650" s="7"/>
      <c r="AM650" s="7"/>
    </row>
    <row r="651" ht="15.75" customHeight="1">
      <c r="D651" s="7"/>
      <c r="F651" s="187"/>
      <c r="G651" s="187"/>
      <c r="H651" s="187"/>
      <c r="I651" s="187"/>
      <c r="J651" s="187"/>
      <c r="K651" s="187"/>
      <c r="L651" s="187"/>
      <c r="M651" s="187"/>
      <c r="N651" s="187"/>
      <c r="O651" s="187"/>
      <c r="P651" s="187"/>
      <c r="Q651" s="187"/>
      <c r="R651" s="187"/>
      <c r="S651" s="187"/>
      <c r="T651" s="187"/>
      <c r="U651" s="187"/>
      <c r="AL651" s="7"/>
      <c r="AM651" s="7"/>
    </row>
    <row r="652" ht="15.75" customHeight="1">
      <c r="D652" s="7"/>
      <c r="F652" s="187"/>
      <c r="G652" s="187"/>
      <c r="H652" s="187"/>
      <c r="I652" s="187"/>
      <c r="J652" s="187"/>
      <c r="K652" s="187"/>
      <c r="L652" s="187"/>
      <c r="M652" s="187"/>
      <c r="N652" s="187"/>
      <c r="O652" s="187"/>
      <c r="P652" s="187"/>
      <c r="Q652" s="187"/>
      <c r="R652" s="187"/>
      <c r="S652" s="187"/>
      <c r="T652" s="187"/>
      <c r="U652" s="187"/>
      <c r="AL652" s="7"/>
      <c r="AM652" s="7"/>
    </row>
    <row r="653" ht="15.75" customHeight="1">
      <c r="D653" s="7"/>
      <c r="F653" s="187"/>
      <c r="G653" s="187"/>
      <c r="H653" s="187"/>
      <c r="I653" s="187"/>
      <c r="J653" s="187"/>
      <c r="K653" s="187"/>
      <c r="L653" s="187"/>
      <c r="M653" s="187"/>
      <c r="N653" s="187"/>
      <c r="O653" s="187"/>
      <c r="P653" s="187"/>
      <c r="Q653" s="187"/>
      <c r="R653" s="187"/>
      <c r="S653" s="187"/>
      <c r="T653" s="187"/>
      <c r="U653" s="187"/>
      <c r="AL653" s="7"/>
      <c r="AM653" s="7"/>
    </row>
    <row r="654" ht="15.75" customHeight="1">
      <c r="D654" s="7"/>
      <c r="F654" s="187"/>
      <c r="G654" s="187"/>
      <c r="H654" s="187"/>
      <c r="I654" s="187"/>
      <c r="J654" s="187"/>
      <c r="K654" s="187"/>
      <c r="L654" s="187"/>
      <c r="M654" s="187"/>
      <c r="N654" s="187"/>
      <c r="O654" s="187"/>
      <c r="P654" s="187"/>
      <c r="Q654" s="187"/>
      <c r="R654" s="187"/>
      <c r="S654" s="187"/>
      <c r="T654" s="187"/>
      <c r="U654" s="187"/>
      <c r="AL654" s="7"/>
      <c r="AM654" s="7"/>
    </row>
    <row r="655" ht="15.75" customHeight="1">
      <c r="D655" s="7"/>
      <c r="F655" s="187"/>
      <c r="G655" s="187"/>
      <c r="H655" s="187"/>
      <c r="I655" s="187"/>
      <c r="J655" s="187"/>
      <c r="K655" s="187"/>
      <c r="L655" s="187"/>
      <c r="M655" s="187"/>
      <c r="N655" s="187"/>
      <c r="O655" s="187"/>
      <c r="P655" s="187"/>
      <c r="Q655" s="187"/>
      <c r="R655" s="187"/>
      <c r="S655" s="187"/>
      <c r="T655" s="187"/>
      <c r="U655" s="187"/>
      <c r="AL655" s="7"/>
      <c r="AM655" s="7"/>
    </row>
    <row r="656" ht="15.75" customHeight="1">
      <c r="D656" s="7"/>
      <c r="F656" s="187"/>
      <c r="G656" s="187"/>
      <c r="H656" s="187"/>
      <c r="I656" s="187"/>
      <c r="J656" s="187"/>
      <c r="K656" s="187"/>
      <c r="L656" s="187"/>
      <c r="M656" s="187"/>
      <c r="N656" s="187"/>
      <c r="O656" s="187"/>
      <c r="P656" s="187"/>
      <c r="Q656" s="187"/>
      <c r="R656" s="187"/>
      <c r="S656" s="187"/>
      <c r="T656" s="187"/>
      <c r="U656" s="187"/>
      <c r="AL656" s="7"/>
      <c r="AM656" s="7"/>
    </row>
    <row r="657" ht="15.75" customHeight="1">
      <c r="D657" s="7"/>
      <c r="F657" s="187"/>
      <c r="G657" s="187"/>
      <c r="H657" s="187"/>
      <c r="I657" s="187"/>
      <c r="J657" s="187"/>
      <c r="K657" s="187"/>
      <c r="L657" s="187"/>
      <c r="M657" s="187"/>
      <c r="N657" s="187"/>
      <c r="O657" s="187"/>
      <c r="P657" s="187"/>
      <c r="Q657" s="187"/>
      <c r="R657" s="187"/>
      <c r="S657" s="187"/>
      <c r="T657" s="187"/>
      <c r="U657" s="187"/>
      <c r="AL657" s="7"/>
      <c r="AM657" s="7"/>
    </row>
    <row r="658" ht="15.75" customHeight="1">
      <c r="D658" s="7"/>
      <c r="F658" s="187"/>
      <c r="G658" s="187"/>
      <c r="H658" s="187"/>
      <c r="I658" s="187"/>
      <c r="J658" s="187"/>
      <c r="K658" s="187"/>
      <c r="L658" s="187"/>
      <c r="M658" s="187"/>
      <c r="N658" s="187"/>
      <c r="O658" s="187"/>
      <c r="P658" s="187"/>
      <c r="Q658" s="187"/>
      <c r="R658" s="187"/>
      <c r="S658" s="187"/>
      <c r="T658" s="187"/>
      <c r="U658" s="187"/>
      <c r="AL658" s="7"/>
      <c r="AM658" s="7"/>
    </row>
    <row r="659" ht="15.75" customHeight="1">
      <c r="D659" s="7"/>
      <c r="F659" s="187"/>
      <c r="G659" s="187"/>
      <c r="H659" s="187"/>
      <c r="I659" s="187"/>
      <c r="J659" s="187"/>
      <c r="K659" s="187"/>
      <c r="L659" s="187"/>
      <c r="M659" s="187"/>
      <c r="N659" s="187"/>
      <c r="O659" s="187"/>
      <c r="P659" s="187"/>
      <c r="Q659" s="187"/>
      <c r="R659" s="187"/>
      <c r="S659" s="187"/>
      <c r="T659" s="187"/>
      <c r="U659" s="187"/>
      <c r="AL659" s="7"/>
      <c r="AM659" s="7"/>
    </row>
    <row r="660" ht="15.75" customHeight="1">
      <c r="D660" s="7"/>
      <c r="F660" s="187"/>
      <c r="G660" s="187"/>
      <c r="H660" s="187"/>
      <c r="I660" s="187"/>
      <c r="J660" s="187"/>
      <c r="K660" s="187"/>
      <c r="L660" s="187"/>
      <c r="M660" s="187"/>
      <c r="N660" s="187"/>
      <c r="O660" s="187"/>
      <c r="P660" s="187"/>
      <c r="Q660" s="187"/>
      <c r="R660" s="187"/>
      <c r="S660" s="187"/>
      <c r="T660" s="187"/>
      <c r="U660" s="187"/>
      <c r="AL660" s="7"/>
      <c r="AM660" s="7"/>
    </row>
    <row r="661" ht="15.75" customHeight="1">
      <c r="D661" s="7"/>
      <c r="F661" s="187"/>
      <c r="G661" s="187"/>
      <c r="H661" s="187"/>
      <c r="I661" s="187"/>
      <c r="J661" s="187"/>
      <c r="K661" s="187"/>
      <c r="L661" s="187"/>
      <c r="M661" s="187"/>
      <c r="N661" s="187"/>
      <c r="O661" s="187"/>
      <c r="P661" s="187"/>
      <c r="Q661" s="187"/>
      <c r="R661" s="187"/>
      <c r="S661" s="187"/>
      <c r="T661" s="187"/>
      <c r="U661" s="187"/>
      <c r="AL661" s="7"/>
      <c r="AM661" s="7"/>
    </row>
    <row r="662" ht="15.75" customHeight="1">
      <c r="D662" s="7"/>
      <c r="F662" s="187"/>
      <c r="G662" s="187"/>
      <c r="H662" s="187"/>
      <c r="I662" s="187"/>
      <c r="J662" s="187"/>
      <c r="K662" s="187"/>
      <c r="L662" s="187"/>
      <c r="M662" s="187"/>
      <c r="N662" s="187"/>
      <c r="O662" s="187"/>
      <c r="P662" s="187"/>
      <c r="Q662" s="187"/>
      <c r="R662" s="187"/>
      <c r="S662" s="187"/>
      <c r="T662" s="187"/>
      <c r="U662" s="187"/>
      <c r="AL662" s="7"/>
      <c r="AM662" s="7"/>
    </row>
    <row r="663" ht="15.75" customHeight="1">
      <c r="D663" s="7"/>
      <c r="F663" s="187"/>
      <c r="G663" s="187"/>
      <c r="H663" s="187"/>
      <c r="I663" s="187"/>
      <c r="J663" s="187"/>
      <c r="K663" s="187"/>
      <c r="L663" s="187"/>
      <c r="M663" s="187"/>
      <c r="N663" s="187"/>
      <c r="O663" s="187"/>
      <c r="P663" s="187"/>
      <c r="Q663" s="187"/>
      <c r="R663" s="187"/>
      <c r="S663" s="187"/>
      <c r="T663" s="187"/>
      <c r="U663" s="187"/>
      <c r="AL663" s="7"/>
      <c r="AM663" s="7"/>
    </row>
    <row r="664" ht="15.75" customHeight="1">
      <c r="D664" s="7"/>
      <c r="F664" s="187"/>
      <c r="G664" s="187"/>
      <c r="H664" s="187"/>
      <c r="I664" s="187"/>
      <c r="J664" s="187"/>
      <c r="K664" s="187"/>
      <c r="L664" s="187"/>
      <c r="M664" s="187"/>
      <c r="N664" s="187"/>
      <c r="O664" s="187"/>
      <c r="P664" s="187"/>
      <c r="Q664" s="187"/>
      <c r="R664" s="187"/>
      <c r="S664" s="187"/>
      <c r="T664" s="187"/>
      <c r="U664" s="187"/>
      <c r="AL664" s="7"/>
      <c r="AM664" s="7"/>
    </row>
    <row r="665" ht="15.75" customHeight="1">
      <c r="D665" s="7"/>
      <c r="F665" s="187"/>
      <c r="G665" s="187"/>
      <c r="H665" s="187"/>
      <c r="I665" s="187"/>
      <c r="J665" s="187"/>
      <c r="K665" s="187"/>
      <c r="L665" s="187"/>
      <c r="M665" s="187"/>
      <c r="N665" s="187"/>
      <c r="O665" s="187"/>
      <c r="P665" s="187"/>
      <c r="Q665" s="187"/>
      <c r="R665" s="187"/>
      <c r="S665" s="187"/>
      <c r="T665" s="187"/>
      <c r="U665" s="187"/>
      <c r="AL665" s="7"/>
      <c r="AM665" s="7"/>
    </row>
    <row r="666" ht="15.75" customHeight="1">
      <c r="D666" s="7"/>
      <c r="F666" s="187"/>
      <c r="G666" s="187"/>
      <c r="H666" s="187"/>
      <c r="I666" s="187"/>
      <c r="J666" s="187"/>
      <c r="K666" s="187"/>
      <c r="L666" s="187"/>
      <c r="M666" s="187"/>
      <c r="N666" s="187"/>
      <c r="O666" s="187"/>
      <c r="P666" s="187"/>
      <c r="Q666" s="187"/>
      <c r="R666" s="187"/>
      <c r="S666" s="187"/>
      <c r="T666" s="187"/>
      <c r="U666" s="187"/>
      <c r="AL666" s="7"/>
      <c r="AM666" s="7"/>
    </row>
    <row r="667" ht="15.75" customHeight="1">
      <c r="D667" s="7"/>
      <c r="F667" s="187"/>
      <c r="G667" s="187"/>
      <c r="H667" s="187"/>
      <c r="I667" s="187"/>
      <c r="J667" s="187"/>
      <c r="K667" s="187"/>
      <c r="L667" s="187"/>
      <c r="M667" s="187"/>
      <c r="N667" s="187"/>
      <c r="O667" s="187"/>
      <c r="P667" s="187"/>
      <c r="Q667" s="187"/>
      <c r="R667" s="187"/>
      <c r="S667" s="187"/>
      <c r="T667" s="187"/>
      <c r="U667" s="187"/>
      <c r="AL667" s="7"/>
      <c r="AM667" s="7"/>
    </row>
    <row r="668" ht="15.75" customHeight="1">
      <c r="D668" s="7"/>
      <c r="F668" s="187"/>
      <c r="G668" s="187"/>
      <c r="H668" s="187"/>
      <c r="I668" s="187"/>
      <c r="J668" s="187"/>
      <c r="K668" s="187"/>
      <c r="L668" s="187"/>
      <c r="M668" s="187"/>
      <c r="N668" s="187"/>
      <c r="O668" s="187"/>
      <c r="P668" s="187"/>
      <c r="Q668" s="187"/>
      <c r="R668" s="187"/>
      <c r="S668" s="187"/>
      <c r="T668" s="187"/>
      <c r="U668" s="187"/>
      <c r="AL668" s="7"/>
      <c r="AM668" s="7"/>
    </row>
    <row r="669" ht="15.75" customHeight="1">
      <c r="D669" s="7"/>
      <c r="F669" s="187"/>
      <c r="G669" s="187"/>
      <c r="H669" s="187"/>
      <c r="I669" s="187"/>
      <c r="J669" s="187"/>
      <c r="K669" s="187"/>
      <c r="L669" s="187"/>
      <c r="M669" s="187"/>
      <c r="N669" s="187"/>
      <c r="O669" s="187"/>
      <c r="P669" s="187"/>
      <c r="Q669" s="187"/>
      <c r="R669" s="187"/>
      <c r="S669" s="187"/>
      <c r="T669" s="187"/>
      <c r="U669" s="187"/>
      <c r="AL669" s="7"/>
      <c r="AM669" s="7"/>
    </row>
    <row r="670" ht="15.75" customHeight="1">
      <c r="D670" s="7"/>
      <c r="F670" s="187"/>
      <c r="G670" s="187"/>
      <c r="H670" s="187"/>
      <c r="I670" s="187"/>
      <c r="J670" s="187"/>
      <c r="K670" s="187"/>
      <c r="L670" s="187"/>
      <c r="M670" s="187"/>
      <c r="N670" s="187"/>
      <c r="O670" s="187"/>
      <c r="P670" s="187"/>
      <c r="Q670" s="187"/>
      <c r="R670" s="187"/>
      <c r="S670" s="187"/>
      <c r="T670" s="187"/>
      <c r="U670" s="187"/>
      <c r="AL670" s="7"/>
      <c r="AM670" s="7"/>
    </row>
    <row r="671" ht="15.75" customHeight="1">
      <c r="D671" s="7"/>
      <c r="F671" s="187"/>
      <c r="G671" s="187"/>
      <c r="H671" s="187"/>
      <c r="I671" s="187"/>
      <c r="J671" s="187"/>
      <c r="K671" s="187"/>
      <c r="L671" s="187"/>
      <c r="M671" s="187"/>
      <c r="N671" s="187"/>
      <c r="O671" s="187"/>
      <c r="P671" s="187"/>
      <c r="Q671" s="187"/>
      <c r="R671" s="187"/>
      <c r="S671" s="187"/>
      <c r="T671" s="187"/>
      <c r="U671" s="187"/>
      <c r="AL671" s="7"/>
      <c r="AM671" s="7"/>
    </row>
    <row r="672" ht="15.75" customHeight="1">
      <c r="D672" s="7"/>
      <c r="F672" s="187"/>
      <c r="G672" s="187"/>
      <c r="H672" s="187"/>
      <c r="I672" s="187"/>
      <c r="J672" s="187"/>
      <c r="K672" s="187"/>
      <c r="L672" s="187"/>
      <c r="M672" s="187"/>
      <c r="N672" s="187"/>
      <c r="O672" s="187"/>
      <c r="P672" s="187"/>
      <c r="Q672" s="187"/>
      <c r="R672" s="187"/>
      <c r="S672" s="187"/>
      <c r="T672" s="187"/>
      <c r="U672" s="187"/>
      <c r="AL672" s="7"/>
      <c r="AM672" s="7"/>
    </row>
    <row r="673" ht="15.75" customHeight="1">
      <c r="D673" s="7"/>
      <c r="F673" s="187"/>
      <c r="G673" s="187"/>
      <c r="H673" s="187"/>
      <c r="I673" s="187"/>
      <c r="J673" s="187"/>
      <c r="K673" s="187"/>
      <c r="L673" s="187"/>
      <c r="M673" s="187"/>
      <c r="N673" s="187"/>
      <c r="O673" s="187"/>
      <c r="P673" s="187"/>
      <c r="Q673" s="187"/>
      <c r="R673" s="187"/>
      <c r="S673" s="187"/>
      <c r="T673" s="187"/>
      <c r="U673" s="187"/>
      <c r="AL673" s="7"/>
      <c r="AM673" s="7"/>
    </row>
    <row r="674" ht="15.75" customHeight="1">
      <c r="D674" s="7"/>
      <c r="F674" s="187"/>
      <c r="G674" s="187"/>
      <c r="H674" s="187"/>
      <c r="I674" s="187"/>
      <c r="J674" s="187"/>
      <c r="K674" s="187"/>
      <c r="L674" s="187"/>
      <c r="M674" s="187"/>
      <c r="N674" s="187"/>
      <c r="O674" s="187"/>
      <c r="P674" s="187"/>
      <c r="Q674" s="187"/>
      <c r="R674" s="187"/>
      <c r="S674" s="187"/>
      <c r="T674" s="187"/>
      <c r="U674" s="187"/>
      <c r="AL674" s="7"/>
      <c r="AM674" s="7"/>
    </row>
    <row r="675" ht="15.75" customHeight="1">
      <c r="D675" s="7"/>
      <c r="F675" s="187"/>
      <c r="G675" s="187"/>
      <c r="H675" s="187"/>
      <c r="I675" s="187"/>
      <c r="J675" s="187"/>
      <c r="K675" s="187"/>
      <c r="L675" s="187"/>
      <c r="M675" s="187"/>
      <c r="N675" s="187"/>
      <c r="O675" s="187"/>
      <c r="P675" s="187"/>
      <c r="Q675" s="187"/>
      <c r="R675" s="187"/>
      <c r="S675" s="187"/>
      <c r="T675" s="187"/>
      <c r="U675" s="187"/>
      <c r="AL675" s="7"/>
      <c r="AM675" s="7"/>
    </row>
    <row r="676" ht="15.75" customHeight="1">
      <c r="D676" s="7"/>
      <c r="F676" s="187"/>
      <c r="G676" s="187"/>
      <c r="H676" s="187"/>
      <c r="I676" s="187"/>
      <c r="J676" s="187"/>
      <c r="K676" s="187"/>
      <c r="L676" s="187"/>
      <c r="M676" s="187"/>
      <c r="N676" s="187"/>
      <c r="O676" s="187"/>
      <c r="P676" s="187"/>
      <c r="Q676" s="187"/>
      <c r="R676" s="187"/>
      <c r="S676" s="187"/>
      <c r="T676" s="187"/>
      <c r="U676" s="187"/>
      <c r="AL676" s="7"/>
      <c r="AM676" s="7"/>
    </row>
    <row r="677" ht="15.75" customHeight="1">
      <c r="D677" s="7"/>
      <c r="F677" s="187"/>
      <c r="G677" s="187"/>
      <c r="H677" s="187"/>
      <c r="I677" s="187"/>
      <c r="J677" s="187"/>
      <c r="K677" s="187"/>
      <c r="L677" s="187"/>
      <c r="M677" s="187"/>
      <c r="N677" s="187"/>
      <c r="O677" s="187"/>
      <c r="P677" s="187"/>
      <c r="Q677" s="187"/>
      <c r="R677" s="187"/>
      <c r="S677" s="187"/>
      <c r="T677" s="187"/>
      <c r="U677" s="187"/>
      <c r="AL677" s="7"/>
      <c r="AM677" s="7"/>
    </row>
    <row r="678" ht="15.75" customHeight="1">
      <c r="D678" s="7"/>
      <c r="F678" s="187"/>
      <c r="G678" s="187"/>
      <c r="H678" s="187"/>
      <c r="I678" s="187"/>
      <c r="J678" s="187"/>
      <c r="K678" s="187"/>
      <c r="L678" s="187"/>
      <c r="M678" s="187"/>
      <c r="N678" s="187"/>
      <c r="O678" s="187"/>
      <c r="P678" s="187"/>
      <c r="Q678" s="187"/>
      <c r="R678" s="187"/>
      <c r="S678" s="187"/>
      <c r="T678" s="187"/>
      <c r="U678" s="187"/>
      <c r="AL678" s="7"/>
      <c r="AM678" s="7"/>
    </row>
    <row r="679" ht="15.75" customHeight="1">
      <c r="D679" s="7"/>
      <c r="F679" s="187"/>
      <c r="G679" s="187"/>
      <c r="H679" s="187"/>
      <c r="I679" s="187"/>
      <c r="J679" s="187"/>
      <c r="K679" s="187"/>
      <c r="L679" s="187"/>
      <c r="M679" s="187"/>
      <c r="N679" s="187"/>
      <c r="O679" s="187"/>
      <c r="P679" s="187"/>
      <c r="Q679" s="187"/>
      <c r="R679" s="187"/>
      <c r="S679" s="187"/>
      <c r="T679" s="187"/>
      <c r="U679" s="187"/>
      <c r="AL679" s="7"/>
      <c r="AM679" s="7"/>
    </row>
    <row r="680" ht="15.75" customHeight="1">
      <c r="D680" s="7"/>
      <c r="F680" s="187"/>
      <c r="G680" s="187"/>
      <c r="H680" s="187"/>
      <c r="I680" s="187"/>
      <c r="J680" s="187"/>
      <c r="K680" s="187"/>
      <c r="L680" s="187"/>
      <c r="M680" s="187"/>
      <c r="N680" s="187"/>
      <c r="O680" s="187"/>
      <c r="P680" s="187"/>
      <c r="Q680" s="187"/>
      <c r="R680" s="187"/>
      <c r="S680" s="187"/>
      <c r="T680" s="187"/>
      <c r="U680" s="187"/>
      <c r="AL680" s="7"/>
      <c r="AM680" s="7"/>
    </row>
    <row r="681" ht="15.75" customHeight="1">
      <c r="D681" s="7"/>
      <c r="F681" s="187"/>
      <c r="G681" s="187"/>
      <c r="H681" s="187"/>
      <c r="I681" s="187"/>
      <c r="J681" s="187"/>
      <c r="K681" s="187"/>
      <c r="L681" s="187"/>
      <c r="M681" s="187"/>
      <c r="N681" s="187"/>
      <c r="O681" s="187"/>
      <c r="P681" s="187"/>
      <c r="Q681" s="187"/>
      <c r="R681" s="187"/>
      <c r="S681" s="187"/>
      <c r="T681" s="187"/>
      <c r="U681" s="187"/>
      <c r="AL681" s="7"/>
      <c r="AM681" s="7"/>
    </row>
    <row r="682" ht="15.75" customHeight="1">
      <c r="D682" s="7"/>
      <c r="F682" s="187"/>
      <c r="G682" s="187"/>
      <c r="H682" s="187"/>
      <c r="I682" s="187"/>
      <c r="J682" s="187"/>
      <c r="K682" s="187"/>
      <c r="L682" s="187"/>
      <c r="M682" s="187"/>
      <c r="N682" s="187"/>
      <c r="O682" s="187"/>
      <c r="P682" s="187"/>
      <c r="Q682" s="187"/>
      <c r="R682" s="187"/>
      <c r="S682" s="187"/>
      <c r="T682" s="187"/>
      <c r="U682" s="187"/>
      <c r="AL682" s="7"/>
      <c r="AM682" s="7"/>
    </row>
    <row r="683" ht="15.75" customHeight="1">
      <c r="D683" s="7"/>
      <c r="F683" s="187"/>
      <c r="G683" s="187"/>
      <c r="H683" s="187"/>
      <c r="I683" s="187"/>
      <c r="J683" s="187"/>
      <c r="K683" s="187"/>
      <c r="L683" s="187"/>
      <c r="M683" s="187"/>
      <c r="N683" s="187"/>
      <c r="O683" s="187"/>
      <c r="P683" s="187"/>
      <c r="Q683" s="187"/>
      <c r="R683" s="187"/>
      <c r="S683" s="187"/>
      <c r="T683" s="187"/>
      <c r="U683" s="187"/>
      <c r="AL683" s="7"/>
      <c r="AM683" s="7"/>
    </row>
    <row r="684" ht="15.75" customHeight="1">
      <c r="D684" s="7"/>
      <c r="F684" s="187"/>
      <c r="G684" s="187"/>
      <c r="H684" s="187"/>
      <c r="I684" s="187"/>
      <c r="J684" s="187"/>
      <c r="K684" s="187"/>
      <c r="L684" s="187"/>
      <c r="M684" s="187"/>
      <c r="N684" s="187"/>
      <c r="O684" s="187"/>
      <c r="P684" s="187"/>
      <c r="Q684" s="187"/>
      <c r="R684" s="187"/>
      <c r="S684" s="187"/>
      <c r="T684" s="187"/>
      <c r="U684" s="187"/>
      <c r="AL684" s="7"/>
      <c r="AM684" s="7"/>
    </row>
    <row r="685" ht="15.75" customHeight="1">
      <c r="D685" s="7"/>
      <c r="F685" s="187"/>
      <c r="G685" s="187"/>
      <c r="H685" s="187"/>
      <c r="I685" s="187"/>
      <c r="J685" s="187"/>
      <c r="K685" s="187"/>
      <c r="L685" s="187"/>
      <c r="M685" s="187"/>
      <c r="N685" s="187"/>
      <c r="O685" s="187"/>
      <c r="P685" s="187"/>
      <c r="Q685" s="187"/>
      <c r="R685" s="187"/>
      <c r="S685" s="187"/>
      <c r="T685" s="187"/>
      <c r="U685" s="187"/>
      <c r="AL685" s="7"/>
      <c r="AM685" s="7"/>
    </row>
    <row r="686" ht="15.75" customHeight="1">
      <c r="D686" s="7"/>
      <c r="F686" s="187"/>
      <c r="G686" s="187"/>
      <c r="H686" s="187"/>
      <c r="I686" s="187"/>
      <c r="J686" s="187"/>
      <c r="K686" s="187"/>
      <c r="L686" s="187"/>
      <c r="M686" s="187"/>
      <c r="N686" s="187"/>
      <c r="O686" s="187"/>
      <c r="P686" s="187"/>
      <c r="Q686" s="187"/>
      <c r="R686" s="187"/>
      <c r="S686" s="187"/>
      <c r="T686" s="187"/>
      <c r="U686" s="187"/>
      <c r="AL686" s="7"/>
      <c r="AM686" s="7"/>
    </row>
    <row r="687" ht="15.75" customHeight="1">
      <c r="D687" s="7"/>
      <c r="F687" s="187"/>
      <c r="G687" s="187"/>
      <c r="H687" s="187"/>
      <c r="I687" s="187"/>
      <c r="J687" s="187"/>
      <c r="K687" s="187"/>
      <c r="L687" s="187"/>
      <c r="M687" s="187"/>
      <c r="N687" s="187"/>
      <c r="O687" s="187"/>
      <c r="P687" s="187"/>
      <c r="Q687" s="187"/>
      <c r="R687" s="187"/>
      <c r="S687" s="187"/>
      <c r="T687" s="187"/>
      <c r="U687" s="187"/>
      <c r="AL687" s="7"/>
      <c r="AM687" s="7"/>
    </row>
    <row r="688" ht="15.75" customHeight="1">
      <c r="D688" s="7"/>
      <c r="F688" s="187"/>
      <c r="G688" s="187"/>
      <c r="H688" s="187"/>
      <c r="I688" s="187"/>
      <c r="J688" s="187"/>
      <c r="K688" s="187"/>
      <c r="L688" s="187"/>
      <c r="M688" s="187"/>
      <c r="N688" s="187"/>
      <c r="O688" s="187"/>
      <c r="P688" s="187"/>
      <c r="Q688" s="187"/>
      <c r="R688" s="187"/>
      <c r="S688" s="187"/>
      <c r="T688" s="187"/>
      <c r="U688" s="187"/>
      <c r="AL688" s="7"/>
      <c r="AM688" s="7"/>
    </row>
    <row r="689" ht="15.75" customHeight="1">
      <c r="D689" s="7"/>
      <c r="F689" s="187"/>
      <c r="G689" s="187"/>
      <c r="H689" s="187"/>
      <c r="I689" s="187"/>
      <c r="J689" s="187"/>
      <c r="K689" s="187"/>
      <c r="L689" s="187"/>
      <c r="M689" s="187"/>
      <c r="N689" s="187"/>
      <c r="O689" s="187"/>
      <c r="P689" s="187"/>
      <c r="Q689" s="187"/>
      <c r="R689" s="187"/>
      <c r="S689" s="187"/>
      <c r="T689" s="187"/>
      <c r="U689" s="187"/>
      <c r="AL689" s="7"/>
      <c r="AM689" s="7"/>
    </row>
    <row r="690" ht="15.75" customHeight="1">
      <c r="D690" s="7"/>
      <c r="F690" s="187"/>
      <c r="G690" s="187"/>
      <c r="H690" s="187"/>
      <c r="I690" s="187"/>
      <c r="J690" s="187"/>
      <c r="K690" s="187"/>
      <c r="L690" s="187"/>
      <c r="M690" s="187"/>
      <c r="N690" s="187"/>
      <c r="O690" s="187"/>
      <c r="P690" s="187"/>
      <c r="Q690" s="187"/>
      <c r="R690" s="187"/>
      <c r="S690" s="187"/>
      <c r="T690" s="187"/>
      <c r="U690" s="187"/>
      <c r="AL690" s="7"/>
      <c r="AM690" s="7"/>
    </row>
    <row r="691" ht="15.75" customHeight="1">
      <c r="D691" s="7"/>
      <c r="F691" s="187"/>
      <c r="G691" s="187"/>
      <c r="H691" s="187"/>
      <c r="I691" s="187"/>
      <c r="J691" s="187"/>
      <c r="K691" s="187"/>
      <c r="L691" s="187"/>
      <c r="M691" s="187"/>
      <c r="N691" s="187"/>
      <c r="O691" s="187"/>
      <c r="P691" s="187"/>
      <c r="Q691" s="187"/>
      <c r="R691" s="187"/>
      <c r="S691" s="187"/>
      <c r="T691" s="187"/>
      <c r="U691" s="187"/>
      <c r="AL691" s="7"/>
      <c r="AM691" s="7"/>
    </row>
    <row r="692" ht="15.75" customHeight="1">
      <c r="D692" s="7"/>
      <c r="F692" s="187"/>
      <c r="G692" s="187"/>
      <c r="H692" s="187"/>
      <c r="I692" s="187"/>
      <c r="J692" s="187"/>
      <c r="K692" s="187"/>
      <c r="L692" s="187"/>
      <c r="M692" s="187"/>
      <c r="N692" s="187"/>
      <c r="O692" s="187"/>
      <c r="P692" s="187"/>
      <c r="Q692" s="187"/>
      <c r="R692" s="187"/>
      <c r="S692" s="187"/>
      <c r="T692" s="187"/>
      <c r="U692" s="187"/>
      <c r="AL692" s="7"/>
      <c r="AM692" s="7"/>
    </row>
    <row r="693" ht="15.75" customHeight="1">
      <c r="D693" s="7"/>
      <c r="F693" s="187"/>
      <c r="G693" s="187"/>
      <c r="H693" s="187"/>
      <c r="I693" s="187"/>
      <c r="J693" s="187"/>
      <c r="K693" s="187"/>
      <c r="L693" s="187"/>
      <c r="M693" s="187"/>
      <c r="N693" s="187"/>
      <c r="O693" s="187"/>
      <c r="P693" s="187"/>
      <c r="Q693" s="187"/>
      <c r="R693" s="187"/>
      <c r="S693" s="187"/>
      <c r="T693" s="187"/>
      <c r="U693" s="187"/>
      <c r="AL693" s="7"/>
      <c r="AM693" s="7"/>
    </row>
    <row r="694" ht="15.75" customHeight="1">
      <c r="D694" s="7"/>
      <c r="F694" s="187"/>
      <c r="G694" s="187"/>
      <c r="H694" s="187"/>
      <c r="I694" s="187"/>
      <c r="J694" s="187"/>
      <c r="K694" s="187"/>
      <c r="L694" s="187"/>
      <c r="M694" s="187"/>
      <c r="N694" s="187"/>
      <c r="O694" s="187"/>
      <c r="P694" s="187"/>
      <c r="Q694" s="187"/>
      <c r="R694" s="187"/>
      <c r="S694" s="187"/>
      <c r="T694" s="187"/>
      <c r="U694" s="187"/>
      <c r="AL694" s="7"/>
      <c r="AM694" s="7"/>
    </row>
    <row r="695" ht="15.75" customHeight="1">
      <c r="D695" s="7"/>
      <c r="F695" s="187"/>
      <c r="G695" s="187"/>
      <c r="H695" s="187"/>
      <c r="I695" s="187"/>
      <c r="J695" s="187"/>
      <c r="K695" s="187"/>
      <c r="L695" s="187"/>
      <c r="M695" s="187"/>
      <c r="N695" s="187"/>
      <c r="O695" s="187"/>
      <c r="P695" s="187"/>
      <c r="Q695" s="187"/>
      <c r="R695" s="187"/>
      <c r="S695" s="187"/>
      <c r="T695" s="187"/>
      <c r="U695" s="187"/>
      <c r="AL695" s="7"/>
      <c r="AM695" s="7"/>
    </row>
    <row r="696" ht="15.75" customHeight="1">
      <c r="D696" s="7"/>
      <c r="F696" s="187"/>
      <c r="G696" s="187"/>
      <c r="H696" s="187"/>
      <c r="I696" s="187"/>
      <c r="J696" s="187"/>
      <c r="K696" s="187"/>
      <c r="L696" s="187"/>
      <c r="M696" s="187"/>
      <c r="N696" s="187"/>
      <c r="O696" s="187"/>
      <c r="P696" s="187"/>
      <c r="Q696" s="187"/>
      <c r="R696" s="187"/>
      <c r="S696" s="187"/>
      <c r="T696" s="187"/>
      <c r="U696" s="187"/>
      <c r="AL696" s="7"/>
      <c r="AM696" s="7"/>
    </row>
    <row r="697" ht="15.75" customHeight="1">
      <c r="D697" s="7"/>
      <c r="F697" s="187"/>
      <c r="G697" s="187"/>
      <c r="H697" s="187"/>
      <c r="I697" s="187"/>
      <c r="J697" s="187"/>
      <c r="K697" s="187"/>
      <c r="L697" s="187"/>
      <c r="M697" s="187"/>
      <c r="N697" s="187"/>
      <c r="O697" s="187"/>
      <c r="P697" s="187"/>
      <c r="Q697" s="187"/>
      <c r="R697" s="187"/>
      <c r="S697" s="187"/>
      <c r="T697" s="187"/>
      <c r="U697" s="187"/>
      <c r="AL697" s="7"/>
      <c r="AM697" s="7"/>
    </row>
    <row r="698" ht="15.75" customHeight="1">
      <c r="D698" s="7"/>
      <c r="F698" s="187"/>
      <c r="G698" s="187"/>
      <c r="H698" s="187"/>
      <c r="I698" s="187"/>
      <c r="J698" s="187"/>
      <c r="K698" s="187"/>
      <c r="L698" s="187"/>
      <c r="M698" s="187"/>
      <c r="N698" s="187"/>
      <c r="O698" s="187"/>
      <c r="P698" s="187"/>
      <c r="Q698" s="187"/>
      <c r="R698" s="187"/>
      <c r="S698" s="187"/>
      <c r="T698" s="187"/>
      <c r="U698" s="187"/>
      <c r="AL698" s="7"/>
      <c r="AM698" s="7"/>
    </row>
    <row r="699" ht="15.75" customHeight="1">
      <c r="D699" s="7"/>
      <c r="F699" s="187"/>
      <c r="G699" s="187"/>
      <c r="H699" s="187"/>
      <c r="I699" s="187"/>
      <c r="J699" s="187"/>
      <c r="K699" s="187"/>
      <c r="L699" s="187"/>
      <c r="M699" s="187"/>
      <c r="N699" s="187"/>
      <c r="O699" s="187"/>
      <c r="P699" s="187"/>
      <c r="Q699" s="187"/>
      <c r="R699" s="187"/>
      <c r="S699" s="187"/>
      <c r="T699" s="187"/>
      <c r="U699" s="187"/>
      <c r="AL699" s="7"/>
      <c r="AM699" s="7"/>
    </row>
    <row r="700" ht="15.75" customHeight="1">
      <c r="D700" s="7"/>
      <c r="F700" s="187"/>
      <c r="G700" s="187"/>
      <c r="H700" s="187"/>
      <c r="I700" s="187"/>
      <c r="J700" s="187"/>
      <c r="K700" s="187"/>
      <c r="L700" s="187"/>
      <c r="M700" s="187"/>
      <c r="N700" s="187"/>
      <c r="O700" s="187"/>
      <c r="P700" s="187"/>
      <c r="Q700" s="187"/>
      <c r="R700" s="187"/>
      <c r="S700" s="187"/>
      <c r="T700" s="187"/>
      <c r="U700" s="187"/>
      <c r="AL700" s="7"/>
      <c r="AM700" s="7"/>
    </row>
    <row r="701" ht="15.75" customHeight="1">
      <c r="D701" s="7"/>
      <c r="F701" s="187"/>
      <c r="G701" s="187"/>
      <c r="H701" s="187"/>
      <c r="I701" s="187"/>
      <c r="J701" s="187"/>
      <c r="K701" s="187"/>
      <c r="L701" s="187"/>
      <c r="M701" s="187"/>
      <c r="N701" s="187"/>
      <c r="O701" s="187"/>
      <c r="P701" s="187"/>
      <c r="Q701" s="187"/>
      <c r="R701" s="187"/>
      <c r="S701" s="187"/>
      <c r="T701" s="187"/>
      <c r="U701" s="187"/>
      <c r="AL701" s="7"/>
      <c r="AM701" s="7"/>
    </row>
    <row r="702" ht="15.75" customHeight="1">
      <c r="D702" s="7"/>
      <c r="F702" s="187"/>
      <c r="G702" s="187"/>
      <c r="H702" s="187"/>
      <c r="I702" s="187"/>
      <c r="J702" s="187"/>
      <c r="K702" s="187"/>
      <c r="L702" s="187"/>
      <c r="M702" s="187"/>
      <c r="N702" s="187"/>
      <c r="O702" s="187"/>
      <c r="P702" s="187"/>
      <c r="Q702" s="187"/>
      <c r="R702" s="187"/>
      <c r="S702" s="187"/>
      <c r="T702" s="187"/>
      <c r="U702" s="187"/>
      <c r="AL702" s="7"/>
      <c r="AM702" s="7"/>
    </row>
    <row r="703" ht="15.75" customHeight="1">
      <c r="D703" s="7"/>
      <c r="F703" s="187"/>
      <c r="G703" s="187"/>
      <c r="H703" s="187"/>
      <c r="I703" s="187"/>
      <c r="J703" s="187"/>
      <c r="K703" s="187"/>
      <c r="L703" s="187"/>
      <c r="M703" s="187"/>
      <c r="N703" s="187"/>
      <c r="O703" s="187"/>
      <c r="P703" s="187"/>
      <c r="Q703" s="187"/>
      <c r="R703" s="187"/>
      <c r="S703" s="187"/>
      <c r="T703" s="187"/>
      <c r="U703" s="187"/>
      <c r="AL703" s="7"/>
      <c r="AM703" s="7"/>
    </row>
    <row r="704" ht="15.75" customHeight="1">
      <c r="D704" s="7"/>
      <c r="F704" s="187"/>
      <c r="G704" s="187"/>
      <c r="H704" s="187"/>
      <c r="I704" s="187"/>
      <c r="J704" s="187"/>
      <c r="K704" s="187"/>
      <c r="L704" s="187"/>
      <c r="M704" s="187"/>
      <c r="N704" s="187"/>
      <c r="O704" s="187"/>
      <c r="P704" s="187"/>
      <c r="Q704" s="187"/>
      <c r="R704" s="187"/>
      <c r="S704" s="187"/>
      <c r="T704" s="187"/>
      <c r="U704" s="187"/>
      <c r="AL704" s="7"/>
      <c r="AM704" s="7"/>
    </row>
    <row r="705" ht="15.75" customHeight="1">
      <c r="D705" s="7"/>
      <c r="F705" s="187"/>
      <c r="G705" s="187"/>
      <c r="H705" s="187"/>
      <c r="I705" s="187"/>
      <c r="J705" s="187"/>
      <c r="K705" s="187"/>
      <c r="L705" s="187"/>
      <c r="M705" s="187"/>
      <c r="N705" s="187"/>
      <c r="O705" s="187"/>
      <c r="P705" s="187"/>
      <c r="Q705" s="187"/>
      <c r="R705" s="187"/>
      <c r="S705" s="187"/>
      <c r="T705" s="187"/>
      <c r="U705" s="187"/>
      <c r="AL705" s="7"/>
      <c r="AM705" s="7"/>
    </row>
    <row r="706" ht="15.75" customHeight="1">
      <c r="D706" s="7"/>
      <c r="F706" s="187"/>
      <c r="G706" s="187"/>
      <c r="H706" s="187"/>
      <c r="I706" s="187"/>
      <c r="J706" s="187"/>
      <c r="K706" s="187"/>
      <c r="L706" s="187"/>
      <c r="M706" s="187"/>
      <c r="N706" s="187"/>
      <c r="O706" s="187"/>
      <c r="P706" s="187"/>
      <c r="Q706" s="187"/>
      <c r="R706" s="187"/>
      <c r="S706" s="187"/>
      <c r="T706" s="187"/>
      <c r="U706" s="187"/>
      <c r="AL706" s="7"/>
      <c r="AM706" s="7"/>
    </row>
    <row r="707" ht="15.75" customHeight="1">
      <c r="D707" s="7"/>
      <c r="F707" s="187"/>
      <c r="G707" s="187"/>
      <c r="H707" s="187"/>
      <c r="I707" s="187"/>
      <c r="J707" s="187"/>
      <c r="K707" s="187"/>
      <c r="L707" s="187"/>
      <c r="M707" s="187"/>
      <c r="N707" s="187"/>
      <c r="O707" s="187"/>
      <c r="P707" s="187"/>
      <c r="Q707" s="187"/>
      <c r="R707" s="187"/>
      <c r="S707" s="187"/>
      <c r="T707" s="187"/>
      <c r="U707" s="187"/>
      <c r="AL707" s="7"/>
      <c r="AM707" s="7"/>
    </row>
    <row r="708" ht="15.75" customHeight="1">
      <c r="D708" s="7"/>
      <c r="F708" s="187"/>
      <c r="G708" s="187"/>
      <c r="H708" s="187"/>
      <c r="I708" s="187"/>
      <c r="J708" s="187"/>
      <c r="K708" s="187"/>
      <c r="L708" s="187"/>
      <c r="M708" s="187"/>
      <c r="N708" s="187"/>
      <c r="O708" s="187"/>
      <c r="P708" s="187"/>
      <c r="Q708" s="187"/>
      <c r="R708" s="187"/>
      <c r="S708" s="187"/>
      <c r="T708" s="187"/>
      <c r="U708" s="187"/>
      <c r="AL708" s="7"/>
      <c r="AM708" s="7"/>
    </row>
    <row r="709" ht="15.75" customHeight="1">
      <c r="D709" s="7"/>
      <c r="F709" s="187"/>
      <c r="G709" s="187"/>
      <c r="H709" s="187"/>
      <c r="I709" s="187"/>
      <c r="J709" s="187"/>
      <c r="K709" s="187"/>
      <c r="L709" s="187"/>
      <c r="M709" s="187"/>
      <c r="N709" s="187"/>
      <c r="O709" s="187"/>
      <c r="P709" s="187"/>
      <c r="Q709" s="187"/>
      <c r="R709" s="187"/>
      <c r="S709" s="187"/>
      <c r="T709" s="187"/>
      <c r="U709" s="187"/>
      <c r="AL709" s="7"/>
      <c r="AM709" s="7"/>
    </row>
    <row r="710" ht="15.75" customHeight="1">
      <c r="D710" s="7"/>
      <c r="F710" s="187"/>
      <c r="G710" s="187"/>
      <c r="H710" s="187"/>
      <c r="I710" s="187"/>
      <c r="J710" s="187"/>
      <c r="K710" s="187"/>
      <c r="L710" s="187"/>
      <c r="M710" s="187"/>
      <c r="N710" s="187"/>
      <c r="O710" s="187"/>
      <c r="P710" s="187"/>
      <c r="Q710" s="187"/>
      <c r="R710" s="187"/>
      <c r="S710" s="187"/>
      <c r="T710" s="187"/>
      <c r="U710" s="187"/>
      <c r="AL710" s="7"/>
      <c r="AM710" s="7"/>
    </row>
    <row r="711" ht="15.75" customHeight="1">
      <c r="D711" s="7"/>
      <c r="F711" s="187"/>
      <c r="G711" s="187"/>
      <c r="H711" s="187"/>
      <c r="I711" s="187"/>
      <c r="J711" s="187"/>
      <c r="K711" s="187"/>
      <c r="L711" s="187"/>
      <c r="M711" s="187"/>
      <c r="N711" s="187"/>
      <c r="O711" s="187"/>
      <c r="P711" s="187"/>
      <c r="Q711" s="187"/>
      <c r="R711" s="187"/>
      <c r="S711" s="187"/>
      <c r="T711" s="187"/>
      <c r="U711" s="187"/>
      <c r="AL711" s="7"/>
      <c r="AM711" s="7"/>
    </row>
    <row r="712" ht="15.75" customHeight="1">
      <c r="D712" s="7"/>
      <c r="F712" s="187"/>
      <c r="G712" s="187"/>
      <c r="H712" s="187"/>
      <c r="I712" s="187"/>
      <c r="J712" s="187"/>
      <c r="K712" s="187"/>
      <c r="L712" s="187"/>
      <c r="M712" s="187"/>
      <c r="N712" s="187"/>
      <c r="O712" s="187"/>
      <c r="P712" s="187"/>
      <c r="Q712" s="187"/>
      <c r="R712" s="187"/>
      <c r="S712" s="187"/>
      <c r="T712" s="187"/>
      <c r="U712" s="187"/>
      <c r="AL712" s="7"/>
      <c r="AM712" s="7"/>
    </row>
    <row r="713" ht="15.75" customHeight="1">
      <c r="D713" s="7"/>
      <c r="F713" s="187"/>
      <c r="G713" s="187"/>
      <c r="H713" s="187"/>
      <c r="I713" s="187"/>
      <c r="J713" s="187"/>
      <c r="K713" s="187"/>
      <c r="L713" s="187"/>
      <c r="M713" s="187"/>
      <c r="N713" s="187"/>
      <c r="O713" s="187"/>
      <c r="P713" s="187"/>
      <c r="Q713" s="187"/>
      <c r="R713" s="187"/>
      <c r="S713" s="187"/>
      <c r="T713" s="187"/>
      <c r="U713" s="187"/>
      <c r="AL713" s="7"/>
      <c r="AM713" s="7"/>
    </row>
    <row r="714" ht="15.75" customHeight="1">
      <c r="D714" s="7"/>
      <c r="F714" s="187"/>
      <c r="G714" s="187"/>
      <c r="H714" s="187"/>
      <c r="I714" s="187"/>
      <c r="J714" s="187"/>
      <c r="K714" s="187"/>
      <c r="L714" s="187"/>
      <c r="M714" s="187"/>
      <c r="N714" s="187"/>
      <c r="O714" s="187"/>
      <c r="P714" s="187"/>
      <c r="Q714" s="187"/>
      <c r="R714" s="187"/>
      <c r="S714" s="187"/>
      <c r="T714" s="187"/>
      <c r="U714" s="187"/>
      <c r="AL714" s="7"/>
      <c r="AM714" s="7"/>
    </row>
    <row r="715" ht="15.75" customHeight="1">
      <c r="D715" s="7"/>
      <c r="F715" s="187"/>
      <c r="G715" s="187"/>
      <c r="H715" s="187"/>
      <c r="I715" s="187"/>
      <c r="J715" s="187"/>
      <c r="K715" s="187"/>
      <c r="L715" s="187"/>
      <c r="M715" s="187"/>
      <c r="N715" s="187"/>
      <c r="O715" s="187"/>
      <c r="P715" s="187"/>
      <c r="Q715" s="187"/>
      <c r="R715" s="187"/>
      <c r="S715" s="187"/>
      <c r="T715" s="187"/>
      <c r="U715" s="187"/>
      <c r="AL715" s="7"/>
      <c r="AM715" s="7"/>
    </row>
    <row r="716" ht="15.75" customHeight="1">
      <c r="D716" s="7"/>
      <c r="F716" s="187"/>
      <c r="G716" s="187"/>
      <c r="H716" s="187"/>
      <c r="I716" s="187"/>
      <c r="J716" s="187"/>
      <c r="K716" s="187"/>
      <c r="L716" s="187"/>
      <c r="M716" s="187"/>
      <c r="N716" s="187"/>
      <c r="O716" s="187"/>
      <c r="P716" s="187"/>
      <c r="Q716" s="187"/>
      <c r="R716" s="187"/>
      <c r="S716" s="187"/>
      <c r="T716" s="187"/>
      <c r="U716" s="187"/>
      <c r="AL716" s="7"/>
      <c r="AM716" s="7"/>
    </row>
    <row r="717" ht="15.75" customHeight="1">
      <c r="D717" s="7"/>
      <c r="F717" s="187"/>
      <c r="G717" s="187"/>
      <c r="H717" s="187"/>
      <c r="I717" s="187"/>
      <c r="J717" s="187"/>
      <c r="K717" s="187"/>
      <c r="L717" s="187"/>
      <c r="M717" s="187"/>
      <c r="N717" s="187"/>
      <c r="O717" s="187"/>
      <c r="P717" s="187"/>
      <c r="Q717" s="187"/>
      <c r="R717" s="187"/>
      <c r="S717" s="187"/>
      <c r="T717" s="187"/>
      <c r="U717" s="187"/>
      <c r="AL717" s="7"/>
      <c r="AM717" s="7"/>
    </row>
    <row r="718" ht="15.75" customHeight="1">
      <c r="D718" s="7"/>
      <c r="F718" s="187"/>
      <c r="G718" s="187"/>
      <c r="H718" s="187"/>
      <c r="I718" s="187"/>
      <c r="J718" s="187"/>
      <c r="K718" s="187"/>
      <c r="L718" s="187"/>
      <c r="M718" s="187"/>
      <c r="N718" s="187"/>
      <c r="O718" s="187"/>
      <c r="P718" s="187"/>
      <c r="Q718" s="187"/>
      <c r="R718" s="187"/>
      <c r="S718" s="187"/>
      <c r="T718" s="187"/>
      <c r="U718" s="187"/>
      <c r="AL718" s="7"/>
      <c r="AM718" s="7"/>
    </row>
    <row r="719" ht="15.75" customHeight="1">
      <c r="D719" s="7"/>
      <c r="F719" s="187"/>
      <c r="G719" s="187"/>
      <c r="H719" s="187"/>
      <c r="I719" s="187"/>
      <c r="J719" s="187"/>
      <c r="K719" s="187"/>
      <c r="L719" s="187"/>
      <c r="M719" s="187"/>
      <c r="N719" s="187"/>
      <c r="O719" s="187"/>
      <c r="P719" s="187"/>
      <c r="Q719" s="187"/>
      <c r="R719" s="187"/>
      <c r="S719" s="187"/>
      <c r="T719" s="187"/>
      <c r="U719" s="187"/>
      <c r="AL719" s="7"/>
      <c r="AM719" s="7"/>
    </row>
    <row r="720" ht="15.75" customHeight="1">
      <c r="D720" s="7"/>
      <c r="F720" s="187"/>
      <c r="G720" s="187"/>
      <c r="H720" s="187"/>
      <c r="I720" s="187"/>
      <c r="J720" s="187"/>
      <c r="K720" s="187"/>
      <c r="L720" s="187"/>
      <c r="M720" s="187"/>
      <c r="N720" s="187"/>
      <c r="O720" s="187"/>
      <c r="P720" s="187"/>
      <c r="Q720" s="187"/>
      <c r="R720" s="187"/>
      <c r="S720" s="187"/>
      <c r="T720" s="187"/>
      <c r="U720" s="187"/>
      <c r="AL720" s="7"/>
      <c r="AM720" s="7"/>
    </row>
    <row r="721" ht="15.75" customHeight="1">
      <c r="D721" s="7"/>
      <c r="F721" s="187"/>
      <c r="G721" s="187"/>
      <c r="H721" s="187"/>
      <c r="I721" s="187"/>
      <c r="J721" s="187"/>
      <c r="K721" s="187"/>
      <c r="L721" s="187"/>
      <c r="M721" s="187"/>
      <c r="N721" s="187"/>
      <c r="O721" s="187"/>
      <c r="P721" s="187"/>
      <c r="Q721" s="187"/>
      <c r="R721" s="187"/>
      <c r="S721" s="187"/>
      <c r="T721" s="187"/>
      <c r="U721" s="187"/>
      <c r="AL721" s="7"/>
      <c r="AM721" s="7"/>
    </row>
    <row r="722" ht="15.75" customHeight="1">
      <c r="D722" s="7"/>
      <c r="F722" s="187"/>
      <c r="G722" s="187"/>
      <c r="H722" s="187"/>
      <c r="I722" s="187"/>
      <c r="J722" s="187"/>
      <c r="K722" s="187"/>
      <c r="L722" s="187"/>
      <c r="M722" s="187"/>
      <c r="N722" s="187"/>
      <c r="O722" s="187"/>
      <c r="P722" s="187"/>
      <c r="Q722" s="187"/>
      <c r="R722" s="187"/>
      <c r="S722" s="187"/>
      <c r="T722" s="187"/>
      <c r="U722" s="187"/>
      <c r="AL722" s="7"/>
      <c r="AM722" s="7"/>
    </row>
    <row r="723" ht="15.75" customHeight="1">
      <c r="D723" s="7"/>
      <c r="F723" s="187"/>
      <c r="G723" s="187"/>
      <c r="H723" s="187"/>
      <c r="I723" s="187"/>
      <c r="J723" s="187"/>
      <c r="K723" s="187"/>
      <c r="L723" s="187"/>
      <c r="M723" s="187"/>
      <c r="N723" s="187"/>
      <c r="O723" s="187"/>
      <c r="P723" s="187"/>
      <c r="Q723" s="187"/>
      <c r="R723" s="187"/>
      <c r="S723" s="187"/>
      <c r="T723" s="187"/>
      <c r="U723" s="187"/>
      <c r="AL723" s="7"/>
      <c r="AM723" s="7"/>
    </row>
    <row r="724" ht="15.75" customHeight="1">
      <c r="D724" s="7"/>
      <c r="F724" s="187"/>
      <c r="G724" s="187"/>
      <c r="H724" s="187"/>
      <c r="I724" s="187"/>
      <c r="J724" s="187"/>
      <c r="K724" s="187"/>
      <c r="L724" s="187"/>
      <c r="M724" s="187"/>
      <c r="N724" s="187"/>
      <c r="O724" s="187"/>
      <c r="P724" s="187"/>
      <c r="Q724" s="187"/>
      <c r="R724" s="187"/>
      <c r="S724" s="187"/>
      <c r="T724" s="187"/>
      <c r="U724" s="187"/>
      <c r="AL724" s="7"/>
      <c r="AM724" s="7"/>
    </row>
    <row r="725" ht="15.75" customHeight="1">
      <c r="D725" s="7"/>
      <c r="F725" s="187"/>
      <c r="G725" s="187"/>
      <c r="H725" s="187"/>
      <c r="I725" s="187"/>
      <c r="J725" s="187"/>
      <c r="K725" s="187"/>
      <c r="L725" s="187"/>
      <c r="M725" s="187"/>
      <c r="N725" s="187"/>
      <c r="O725" s="187"/>
      <c r="P725" s="187"/>
      <c r="Q725" s="187"/>
      <c r="R725" s="187"/>
      <c r="S725" s="187"/>
      <c r="T725" s="187"/>
      <c r="U725" s="187"/>
      <c r="AL725" s="7"/>
      <c r="AM725" s="7"/>
    </row>
    <row r="726" ht="15.75" customHeight="1">
      <c r="D726" s="7"/>
      <c r="F726" s="187"/>
      <c r="G726" s="187"/>
      <c r="H726" s="187"/>
      <c r="I726" s="187"/>
      <c r="J726" s="187"/>
      <c r="K726" s="187"/>
      <c r="L726" s="187"/>
      <c r="M726" s="187"/>
      <c r="N726" s="187"/>
      <c r="O726" s="187"/>
      <c r="P726" s="187"/>
      <c r="Q726" s="187"/>
      <c r="R726" s="187"/>
      <c r="S726" s="187"/>
      <c r="T726" s="187"/>
      <c r="U726" s="187"/>
      <c r="AL726" s="7"/>
      <c r="AM726" s="7"/>
    </row>
    <row r="727" ht="15.75" customHeight="1">
      <c r="D727" s="7"/>
      <c r="F727" s="187"/>
      <c r="G727" s="187"/>
      <c r="H727" s="187"/>
      <c r="I727" s="187"/>
      <c r="J727" s="187"/>
      <c r="K727" s="187"/>
      <c r="L727" s="187"/>
      <c r="M727" s="187"/>
      <c r="N727" s="187"/>
      <c r="O727" s="187"/>
      <c r="P727" s="187"/>
      <c r="Q727" s="187"/>
      <c r="R727" s="187"/>
      <c r="S727" s="187"/>
      <c r="T727" s="187"/>
      <c r="U727" s="187"/>
      <c r="AL727" s="7"/>
      <c r="AM727" s="7"/>
    </row>
    <row r="728" ht="15.75" customHeight="1">
      <c r="D728" s="7"/>
      <c r="F728" s="187"/>
      <c r="G728" s="187"/>
      <c r="H728" s="187"/>
      <c r="I728" s="187"/>
      <c r="J728" s="187"/>
      <c r="K728" s="187"/>
      <c r="L728" s="187"/>
      <c r="M728" s="187"/>
      <c r="N728" s="187"/>
      <c r="O728" s="187"/>
      <c r="P728" s="187"/>
      <c r="Q728" s="187"/>
      <c r="R728" s="187"/>
      <c r="S728" s="187"/>
      <c r="T728" s="187"/>
      <c r="U728" s="187"/>
      <c r="AL728" s="7"/>
      <c r="AM728" s="7"/>
    </row>
    <row r="729" ht="15.75" customHeight="1">
      <c r="D729" s="7"/>
      <c r="F729" s="187"/>
      <c r="G729" s="187"/>
      <c r="H729" s="187"/>
      <c r="I729" s="187"/>
      <c r="J729" s="187"/>
      <c r="K729" s="187"/>
      <c r="L729" s="187"/>
      <c r="M729" s="187"/>
      <c r="N729" s="187"/>
      <c r="O729" s="187"/>
      <c r="P729" s="187"/>
      <c r="Q729" s="187"/>
      <c r="R729" s="187"/>
      <c r="S729" s="187"/>
      <c r="T729" s="187"/>
      <c r="U729" s="187"/>
      <c r="AL729" s="7"/>
      <c r="AM729" s="7"/>
    </row>
    <row r="730" ht="15.75" customHeight="1">
      <c r="D730" s="7"/>
      <c r="F730" s="187"/>
      <c r="G730" s="187"/>
      <c r="H730" s="187"/>
      <c r="I730" s="187"/>
      <c r="J730" s="187"/>
      <c r="K730" s="187"/>
      <c r="L730" s="187"/>
      <c r="M730" s="187"/>
      <c r="N730" s="187"/>
      <c r="O730" s="187"/>
      <c r="P730" s="187"/>
      <c r="Q730" s="187"/>
      <c r="R730" s="187"/>
      <c r="S730" s="187"/>
      <c r="T730" s="187"/>
      <c r="U730" s="187"/>
      <c r="AL730" s="7"/>
      <c r="AM730" s="7"/>
    </row>
    <row r="731" ht="15.75" customHeight="1">
      <c r="D731" s="7"/>
      <c r="F731" s="187"/>
      <c r="G731" s="187"/>
      <c r="H731" s="187"/>
      <c r="I731" s="187"/>
      <c r="J731" s="187"/>
      <c r="K731" s="187"/>
      <c r="L731" s="187"/>
      <c r="M731" s="187"/>
      <c r="N731" s="187"/>
      <c r="O731" s="187"/>
      <c r="P731" s="187"/>
      <c r="Q731" s="187"/>
      <c r="R731" s="187"/>
      <c r="S731" s="187"/>
      <c r="T731" s="187"/>
      <c r="U731" s="187"/>
      <c r="AL731" s="7"/>
      <c r="AM731" s="7"/>
    </row>
    <row r="732" ht="15.75" customHeight="1">
      <c r="D732" s="7"/>
      <c r="F732" s="187"/>
      <c r="G732" s="187"/>
      <c r="H732" s="187"/>
      <c r="I732" s="187"/>
      <c r="J732" s="187"/>
      <c r="K732" s="187"/>
      <c r="L732" s="187"/>
      <c r="M732" s="187"/>
      <c r="N732" s="187"/>
      <c r="O732" s="187"/>
      <c r="P732" s="187"/>
      <c r="Q732" s="187"/>
      <c r="R732" s="187"/>
      <c r="S732" s="187"/>
      <c r="T732" s="187"/>
      <c r="U732" s="187"/>
      <c r="AL732" s="7"/>
      <c r="AM732" s="7"/>
    </row>
    <row r="733" ht="15.75" customHeight="1">
      <c r="D733" s="7"/>
      <c r="F733" s="187"/>
      <c r="G733" s="187"/>
      <c r="H733" s="187"/>
      <c r="I733" s="187"/>
      <c r="J733" s="187"/>
      <c r="K733" s="187"/>
      <c r="L733" s="187"/>
      <c r="M733" s="187"/>
      <c r="N733" s="187"/>
      <c r="O733" s="187"/>
      <c r="P733" s="187"/>
      <c r="Q733" s="187"/>
      <c r="R733" s="187"/>
      <c r="S733" s="187"/>
      <c r="T733" s="187"/>
      <c r="U733" s="187"/>
      <c r="AL733" s="7"/>
      <c r="AM733" s="7"/>
    </row>
    <row r="734" ht="15.75" customHeight="1">
      <c r="D734" s="7"/>
      <c r="F734" s="187"/>
      <c r="G734" s="187"/>
      <c r="H734" s="187"/>
      <c r="I734" s="187"/>
      <c r="J734" s="187"/>
      <c r="K734" s="187"/>
      <c r="L734" s="187"/>
      <c r="M734" s="187"/>
      <c r="N734" s="187"/>
      <c r="O734" s="187"/>
      <c r="P734" s="187"/>
      <c r="Q734" s="187"/>
      <c r="R734" s="187"/>
      <c r="S734" s="187"/>
      <c r="T734" s="187"/>
      <c r="U734" s="187"/>
      <c r="AL734" s="7"/>
      <c r="AM734" s="7"/>
    </row>
    <row r="735" ht="15.75" customHeight="1">
      <c r="D735" s="7"/>
      <c r="F735" s="187"/>
      <c r="G735" s="187"/>
      <c r="H735" s="187"/>
      <c r="I735" s="187"/>
      <c r="J735" s="187"/>
      <c r="K735" s="187"/>
      <c r="L735" s="187"/>
      <c r="M735" s="187"/>
      <c r="N735" s="187"/>
      <c r="O735" s="187"/>
      <c r="P735" s="187"/>
      <c r="Q735" s="187"/>
      <c r="R735" s="187"/>
      <c r="S735" s="187"/>
      <c r="T735" s="187"/>
      <c r="U735" s="187"/>
      <c r="AL735" s="7"/>
      <c r="AM735" s="7"/>
    </row>
    <row r="736" ht="15.75" customHeight="1">
      <c r="D736" s="7"/>
      <c r="F736" s="187"/>
      <c r="G736" s="187"/>
      <c r="H736" s="187"/>
      <c r="I736" s="187"/>
      <c r="J736" s="187"/>
      <c r="K736" s="187"/>
      <c r="L736" s="187"/>
      <c r="M736" s="187"/>
      <c r="N736" s="187"/>
      <c r="O736" s="187"/>
      <c r="P736" s="187"/>
      <c r="Q736" s="187"/>
      <c r="R736" s="187"/>
      <c r="S736" s="187"/>
      <c r="T736" s="187"/>
      <c r="U736" s="187"/>
      <c r="AL736" s="7"/>
      <c r="AM736" s="7"/>
    </row>
    <row r="737" ht="15.75" customHeight="1">
      <c r="D737" s="7"/>
      <c r="F737" s="187"/>
      <c r="G737" s="187"/>
      <c r="H737" s="187"/>
      <c r="I737" s="187"/>
      <c r="J737" s="187"/>
      <c r="K737" s="187"/>
      <c r="L737" s="187"/>
      <c r="M737" s="187"/>
      <c r="N737" s="187"/>
      <c r="O737" s="187"/>
      <c r="P737" s="187"/>
      <c r="Q737" s="187"/>
      <c r="R737" s="187"/>
      <c r="S737" s="187"/>
      <c r="T737" s="187"/>
      <c r="U737" s="187"/>
      <c r="AL737" s="7"/>
      <c r="AM737" s="7"/>
    </row>
    <row r="738" ht="15.75" customHeight="1">
      <c r="D738" s="7"/>
      <c r="F738" s="187"/>
      <c r="G738" s="187"/>
      <c r="H738" s="187"/>
      <c r="I738" s="187"/>
      <c r="J738" s="187"/>
      <c r="K738" s="187"/>
      <c r="L738" s="187"/>
      <c r="M738" s="187"/>
      <c r="N738" s="187"/>
      <c r="O738" s="187"/>
      <c r="P738" s="187"/>
      <c r="Q738" s="187"/>
      <c r="R738" s="187"/>
      <c r="S738" s="187"/>
      <c r="T738" s="187"/>
      <c r="U738" s="187"/>
      <c r="AL738" s="7"/>
      <c r="AM738" s="7"/>
    </row>
    <row r="739" ht="15.75" customHeight="1">
      <c r="D739" s="7"/>
      <c r="F739" s="187"/>
      <c r="G739" s="187"/>
      <c r="H739" s="187"/>
      <c r="I739" s="187"/>
      <c r="J739" s="187"/>
      <c r="K739" s="187"/>
      <c r="L739" s="187"/>
      <c r="M739" s="187"/>
      <c r="N739" s="187"/>
      <c r="O739" s="187"/>
      <c r="P739" s="187"/>
      <c r="Q739" s="187"/>
      <c r="R739" s="187"/>
      <c r="S739" s="187"/>
      <c r="T739" s="187"/>
      <c r="U739" s="187"/>
      <c r="AL739" s="7"/>
      <c r="AM739" s="7"/>
    </row>
    <row r="740" ht="15.75" customHeight="1">
      <c r="D740" s="7"/>
      <c r="F740" s="187"/>
      <c r="G740" s="187"/>
      <c r="H740" s="187"/>
      <c r="I740" s="187"/>
      <c r="J740" s="187"/>
      <c r="K740" s="187"/>
      <c r="L740" s="187"/>
      <c r="M740" s="187"/>
      <c r="N740" s="187"/>
      <c r="O740" s="187"/>
      <c r="P740" s="187"/>
      <c r="Q740" s="187"/>
      <c r="R740" s="187"/>
      <c r="S740" s="187"/>
      <c r="T740" s="187"/>
      <c r="U740" s="187"/>
      <c r="AL740" s="7"/>
      <c r="AM740" s="7"/>
    </row>
    <row r="741" ht="15.75" customHeight="1">
      <c r="D741" s="7"/>
      <c r="F741" s="187"/>
      <c r="G741" s="187"/>
      <c r="H741" s="187"/>
      <c r="I741" s="187"/>
      <c r="J741" s="187"/>
      <c r="K741" s="187"/>
      <c r="L741" s="187"/>
      <c r="M741" s="187"/>
      <c r="N741" s="187"/>
      <c r="O741" s="187"/>
      <c r="P741" s="187"/>
      <c r="Q741" s="187"/>
      <c r="R741" s="187"/>
      <c r="S741" s="187"/>
      <c r="T741" s="187"/>
      <c r="U741" s="187"/>
      <c r="AL741" s="7"/>
      <c r="AM741" s="7"/>
    </row>
    <row r="742" ht="15.75" customHeight="1">
      <c r="D742" s="7"/>
      <c r="F742" s="187"/>
      <c r="G742" s="187"/>
      <c r="H742" s="187"/>
      <c r="I742" s="187"/>
      <c r="J742" s="187"/>
      <c r="K742" s="187"/>
      <c r="L742" s="187"/>
      <c r="M742" s="187"/>
      <c r="N742" s="187"/>
      <c r="O742" s="187"/>
      <c r="P742" s="187"/>
      <c r="Q742" s="187"/>
      <c r="R742" s="187"/>
      <c r="S742" s="187"/>
      <c r="T742" s="187"/>
      <c r="U742" s="187"/>
      <c r="AL742" s="7"/>
      <c r="AM742" s="7"/>
    </row>
    <row r="743" ht="15.75" customHeight="1">
      <c r="D743" s="7"/>
      <c r="F743" s="187"/>
      <c r="G743" s="187"/>
      <c r="H743" s="187"/>
      <c r="I743" s="187"/>
      <c r="J743" s="187"/>
      <c r="K743" s="187"/>
      <c r="L743" s="187"/>
      <c r="M743" s="187"/>
      <c r="N743" s="187"/>
      <c r="O743" s="187"/>
      <c r="P743" s="187"/>
      <c r="Q743" s="187"/>
      <c r="R743" s="187"/>
      <c r="S743" s="187"/>
      <c r="T743" s="187"/>
      <c r="U743" s="187"/>
      <c r="AL743" s="7"/>
      <c r="AM743" s="7"/>
    </row>
    <row r="744" ht="15.75" customHeight="1">
      <c r="D744" s="7"/>
      <c r="F744" s="187"/>
      <c r="G744" s="187"/>
      <c r="H744" s="187"/>
      <c r="I744" s="187"/>
      <c r="J744" s="187"/>
      <c r="K744" s="187"/>
      <c r="L744" s="187"/>
      <c r="M744" s="187"/>
      <c r="N744" s="187"/>
      <c r="O744" s="187"/>
      <c r="P744" s="187"/>
      <c r="Q744" s="187"/>
      <c r="R744" s="187"/>
      <c r="S744" s="187"/>
      <c r="T744" s="187"/>
      <c r="U744" s="187"/>
      <c r="AL744" s="7"/>
      <c r="AM744" s="7"/>
    </row>
    <row r="745" ht="15.75" customHeight="1">
      <c r="D745" s="7"/>
      <c r="F745" s="187"/>
      <c r="G745" s="187"/>
      <c r="H745" s="187"/>
      <c r="I745" s="187"/>
      <c r="J745" s="187"/>
      <c r="K745" s="187"/>
      <c r="L745" s="187"/>
      <c r="M745" s="187"/>
      <c r="N745" s="187"/>
      <c r="O745" s="187"/>
      <c r="P745" s="187"/>
      <c r="Q745" s="187"/>
      <c r="R745" s="187"/>
      <c r="S745" s="187"/>
      <c r="T745" s="187"/>
      <c r="U745" s="187"/>
      <c r="AL745" s="7"/>
      <c r="AM745" s="7"/>
    </row>
    <row r="746" ht="15.75" customHeight="1">
      <c r="D746" s="7"/>
      <c r="F746" s="187"/>
      <c r="G746" s="187"/>
      <c r="H746" s="187"/>
      <c r="I746" s="187"/>
      <c r="J746" s="187"/>
      <c r="K746" s="187"/>
      <c r="L746" s="187"/>
      <c r="M746" s="187"/>
      <c r="N746" s="187"/>
      <c r="O746" s="187"/>
      <c r="P746" s="187"/>
      <c r="Q746" s="187"/>
      <c r="R746" s="187"/>
      <c r="S746" s="187"/>
      <c r="T746" s="187"/>
      <c r="U746" s="187"/>
      <c r="AL746" s="7"/>
      <c r="AM746" s="7"/>
    </row>
    <row r="747" ht="15.75" customHeight="1">
      <c r="D747" s="7"/>
      <c r="F747" s="187"/>
      <c r="G747" s="187"/>
      <c r="H747" s="187"/>
      <c r="I747" s="187"/>
      <c r="J747" s="187"/>
      <c r="K747" s="187"/>
      <c r="L747" s="187"/>
      <c r="M747" s="187"/>
      <c r="N747" s="187"/>
      <c r="O747" s="187"/>
      <c r="P747" s="187"/>
      <c r="Q747" s="187"/>
      <c r="R747" s="187"/>
      <c r="S747" s="187"/>
      <c r="T747" s="187"/>
      <c r="U747" s="187"/>
      <c r="AL747" s="7"/>
      <c r="AM747" s="7"/>
    </row>
    <row r="748" ht="15.75" customHeight="1">
      <c r="D748" s="7"/>
      <c r="F748" s="187"/>
      <c r="G748" s="187"/>
      <c r="H748" s="187"/>
      <c r="I748" s="187"/>
      <c r="J748" s="187"/>
      <c r="K748" s="187"/>
      <c r="L748" s="187"/>
      <c r="M748" s="187"/>
      <c r="N748" s="187"/>
      <c r="O748" s="187"/>
      <c r="P748" s="187"/>
      <c r="Q748" s="187"/>
      <c r="R748" s="187"/>
      <c r="S748" s="187"/>
      <c r="T748" s="187"/>
      <c r="U748" s="187"/>
      <c r="AL748" s="7"/>
      <c r="AM748" s="7"/>
    </row>
    <row r="749" ht="15.75" customHeight="1">
      <c r="D749" s="7"/>
      <c r="F749" s="187"/>
      <c r="G749" s="187"/>
      <c r="H749" s="187"/>
      <c r="I749" s="187"/>
      <c r="J749" s="187"/>
      <c r="K749" s="187"/>
      <c r="L749" s="187"/>
      <c r="M749" s="187"/>
      <c r="N749" s="187"/>
      <c r="O749" s="187"/>
      <c r="P749" s="187"/>
      <c r="Q749" s="187"/>
      <c r="R749" s="187"/>
      <c r="S749" s="187"/>
      <c r="T749" s="187"/>
      <c r="U749" s="187"/>
      <c r="AL749" s="7"/>
      <c r="AM749" s="7"/>
    </row>
    <row r="750" ht="15.75" customHeight="1">
      <c r="D750" s="7"/>
      <c r="F750" s="187"/>
      <c r="G750" s="187"/>
      <c r="H750" s="187"/>
      <c r="I750" s="187"/>
      <c r="J750" s="187"/>
      <c r="K750" s="187"/>
      <c r="L750" s="187"/>
      <c r="M750" s="187"/>
      <c r="N750" s="187"/>
      <c r="O750" s="187"/>
      <c r="P750" s="187"/>
      <c r="Q750" s="187"/>
      <c r="R750" s="187"/>
      <c r="S750" s="187"/>
      <c r="T750" s="187"/>
      <c r="U750" s="187"/>
      <c r="AL750" s="7"/>
      <c r="AM750" s="7"/>
    </row>
    <row r="751" ht="15.75" customHeight="1">
      <c r="D751" s="7"/>
      <c r="F751" s="187"/>
      <c r="G751" s="187"/>
      <c r="H751" s="187"/>
      <c r="I751" s="187"/>
      <c r="J751" s="187"/>
      <c r="K751" s="187"/>
      <c r="L751" s="187"/>
      <c r="M751" s="187"/>
      <c r="N751" s="187"/>
      <c r="O751" s="187"/>
      <c r="P751" s="187"/>
      <c r="Q751" s="187"/>
      <c r="R751" s="187"/>
      <c r="S751" s="187"/>
      <c r="T751" s="187"/>
      <c r="U751" s="187"/>
      <c r="AL751" s="7"/>
      <c r="AM751" s="7"/>
    </row>
    <row r="752" ht="15.75" customHeight="1">
      <c r="D752" s="7"/>
      <c r="F752" s="187"/>
      <c r="G752" s="187"/>
      <c r="H752" s="187"/>
      <c r="I752" s="187"/>
      <c r="J752" s="187"/>
      <c r="K752" s="187"/>
      <c r="L752" s="187"/>
      <c r="M752" s="187"/>
      <c r="N752" s="187"/>
      <c r="O752" s="187"/>
      <c r="P752" s="187"/>
      <c r="Q752" s="187"/>
      <c r="R752" s="187"/>
      <c r="S752" s="187"/>
      <c r="T752" s="187"/>
      <c r="U752" s="187"/>
      <c r="AL752" s="7"/>
      <c r="AM752" s="7"/>
    </row>
    <row r="753" ht="15.75" customHeight="1">
      <c r="D753" s="7"/>
      <c r="F753" s="187"/>
      <c r="G753" s="187"/>
      <c r="H753" s="187"/>
      <c r="I753" s="187"/>
      <c r="J753" s="187"/>
      <c r="K753" s="187"/>
      <c r="L753" s="187"/>
      <c r="M753" s="187"/>
      <c r="N753" s="187"/>
      <c r="O753" s="187"/>
      <c r="P753" s="187"/>
      <c r="Q753" s="187"/>
      <c r="R753" s="187"/>
      <c r="S753" s="187"/>
      <c r="T753" s="187"/>
      <c r="U753" s="187"/>
      <c r="AL753" s="7"/>
      <c r="AM753" s="7"/>
    </row>
    <row r="754" ht="15.75" customHeight="1">
      <c r="D754" s="7"/>
      <c r="F754" s="187"/>
      <c r="G754" s="187"/>
      <c r="H754" s="187"/>
      <c r="I754" s="187"/>
      <c r="J754" s="187"/>
      <c r="K754" s="187"/>
      <c r="L754" s="187"/>
      <c r="M754" s="187"/>
      <c r="N754" s="187"/>
      <c r="O754" s="187"/>
      <c r="P754" s="187"/>
      <c r="Q754" s="187"/>
      <c r="R754" s="187"/>
      <c r="S754" s="187"/>
      <c r="T754" s="187"/>
      <c r="U754" s="187"/>
      <c r="AL754" s="7"/>
      <c r="AM754" s="7"/>
    </row>
    <row r="755" ht="15.75" customHeight="1">
      <c r="D755" s="7"/>
      <c r="F755" s="187"/>
      <c r="G755" s="187"/>
      <c r="H755" s="187"/>
      <c r="I755" s="187"/>
      <c r="J755" s="187"/>
      <c r="K755" s="187"/>
      <c r="L755" s="187"/>
      <c r="M755" s="187"/>
      <c r="N755" s="187"/>
      <c r="O755" s="187"/>
      <c r="P755" s="187"/>
      <c r="Q755" s="187"/>
      <c r="R755" s="187"/>
      <c r="S755" s="187"/>
      <c r="T755" s="187"/>
      <c r="U755" s="187"/>
      <c r="AL755" s="7"/>
      <c r="AM755" s="7"/>
    </row>
    <row r="756" ht="15.75" customHeight="1">
      <c r="D756" s="7"/>
      <c r="F756" s="187"/>
      <c r="G756" s="187"/>
      <c r="H756" s="187"/>
      <c r="I756" s="187"/>
      <c r="J756" s="187"/>
      <c r="K756" s="187"/>
      <c r="L756" s="187"/>
      <c r="M756" s="187"/>
      <c r="N756" s="187"/>
      <c r="O756" s="187"/>
      <c r="P756" s="187"/>
      <c r="Q756" s="187"/>
      <c r="R756" s="187"/>
      <c r="S756" s="187"/>
      <c r="T756" s="187"/>
      <c r="U756" s="187"/>
      <c r="AL756" s="7"/>
      <c r="AM756" s="7"/>
    </row>
    <row r="757" ht="15.75" customHeight="1">
      <c r="D757" s="7"/>
      <c r="F757" s="187"/>
      <c r="G757" s="187"/>
      <c r="H757" s="187"/>
      <c r="I757" s="187"/>
      <c r="J757" s="187"/>
      <c r="K757" s="187"/>
      <c r="L757" s="187"/>
      <c r="M757" s="187"/>
      <c r="N757" s="187"/>
      <c r="O757" s="187"/>
      <c r="P757" s="187"/>
      <c r="Q757" s="187"/>
      <c r="R757" s="187"/>
      <c r="S757" s="187"/>
      <c r="T757" s="187"/>
      <c r="U757" s="187"/>
      <c r="AL757" s="7"/>
      <c r="AM757" s="7"/>
    </row>
    <row r="758" ht="15.75" customHeight="1">
      <c r="D758" s="7"/>
      <c r="F758" s="187"/>
      <c r="G758" s="187"/>
      <c r="H758" s="187"/>
      <c r="I758" s="187"/>
      <c r="J758" s="187"/>
      <c r="K758" s="187"/>
      <c r="L758" s="187"/>
      <c r="M758" s="187"/>
      <c r="N758" s="187"/>
      <c r="O758" s="187"/>
      <c r="P758" s="187"/>
      <c r="Q758" s="187"/>
      <c r="R758" s="187"/>
      <c r="S758" s="187"/>
      <c r="T758" s="187"/>
      <c r="U758" s="187"/>
      <c r="AL758" s="7"/>
      <c r="AM758" s="7"/>
    </row>
    <row r="759" ht="15.75" customHeight="1">
      <c r="D759" s="7"/>
      <c r="F759" s="187"/>
      <c r="G759" s="187"/>
      <c r="H759" s="187"/>
      <c r="I759" s="187"/>
      <c r="J759" s="187"/>
      <c r="K759" s="187"/>
      <c r="L759" s="187"/>
      <c r="M759" s="187"/>
      <c r="N759" s="187"/>
      <c r="O759" s="187"/>
      <c r="P759" s="187"/>
      <c r="Q759" s="187"/>
      <c r="R759" s="187"/>
      <c r="S759" s="187"/>
      <c r="T759" s="187"/>
      <c r="U759" s="187"/>
      <c r="AL759" s="7"/>
      <c r="AM759" s="7"/>
    </row>
    <row r="760" ht="15.75" customHeight="1">
      <c r="D760" s="7"/>
      <c r="F760" s="187"/>
      <c r="G760" s="187"/>
      <c r="H760" s="187"/>
      <c r="I760" s="187"/>
      <c r="J760" s="187"/>
      <c r="K760" s="187"/>
      <c r="L760" s="187"/>
      <c r="M760" s="187"/>
      <c r="N760" s="187"/>
      <c r="O760" s="187"/>
      <c r="P760" s="187"/>
      <c r="Q760" s="187"/>
      <c r="R760" s="187"/>
      <c r="S760" s="187"/>
      <c r="T760" s="187"/>
      <c r="U760" s="187"/>
      <c r="AL760" s="7"/>
      <c r="AM760" s="7"/>
    </row>
    <row r="761" ht="15.75" customHeight="1">
      <c r="D761" s="7"/>
      <c r="F761" s="187"/>
      <c r="G761" s="187"/>
      <c r="H761" s="187"/>
      <c r="I761" s="187"/>
      <c r="J761" s="187"/>
      <c r="K761" s="187"/>
      <c r="L761" s="187"/>
      <c r="M761" s="187"/>
      <c r="N761" s="187"/>
      <c r="O761" s="187"/>
      <c r="P761" s="187"/>
      <c r="Q761" s="187"/>
      <c r="R761" s="187"/>
      <c r="S761" s="187"/>
      <c r="T761" s="187"/>
      <c r="U761" s="187"/>
      <c r="AL761" s="7"/>
      <c r="AM761" s="7"/>
    </row>
    <row r="762" ht="15.75" customHeight="1">
      <c r="D762" s="7"/>
      <c r="F762" s="187"/>
      <c r="G762" s="187"/>
      <c r="H762" s="187"/>
      <c r="I762" s="187"/>
      <c r="J762" s="187"/>
      <c r="K762" s="187"/>
      <c r="L762" s="187"/>
      <c r="M762" s="187"/>
      <c r="N762" s="187"/>
      <c r="O762" s="187"/>
      <c r="P762" s="187"/>
      <c r="Q762" s="187"/>
      <c r="R762" s="187"/>
      <c r="S762" s="187"/>
      <c r="T762" s="187"/>
      <c r="U762" s="187"/>
      <c r="AL762" s="7"/>
      <c r="AM762" s="7"/>
    </row>
    <row r="763" ht="15.75" customHeight="1">
      <c r="D763" s="7"/>
      <c r="F763" s="187"/>
      <c r="G763" s="187"/>
      <c r="H763" s="187"/>
      <c r="I763" s="187"/>
      <c r="J763" s="187"/>
      <c r="K763" s="187"/>
      <c r="L763" s="187"/>
      <c r="M763" s="187"/>
      <c r="N763" s="187"/>
      <c r="O763" s="187"/>
      <c r="P763" s="187"/>
      <c r="Q763" s="187"/>
      <c r="R763" s="187"/>
      <c r="S763" s="187"/>
      <c r="T763" s="187"/>
      <c r="U763" s="187"/>
      <c r="AL763" s="7"/>
      <c r="AM763" s="7"/>
    </row>
    <row r="764" ht="15.75" customHeight="1">
      <c r="D764" s="7"/>
      <c r="F764" s="187"/>
      <c r="G764" s="187"/>
      <c r="H764" s="187"/>
      <c r="I764" s="187"/>
      <c r="J764" s="187"/>
      <c r="K764" s="187"/>
      <c r="L764" s="187"/>
      <c r="M764" s="187"/>
      <c r="N764" s="187"/>
      <c r="O764" s="187"/>
      <c r="P764" s="187"/>
      <c r="Q764" s="187"/>
      <c r="R764" s="187"/>
      <c r="S764" s="187"/>
      <c r="T764" s="187"/>
      <c r="U764" s="187"/>
      <c r="AL764" s="7"/>
      <c r="AM764" s="7"/>
    </row>
    <row r="765" ht="15.75" customHeight="1">
      <c r="D765" s="7"/>
      <c r="F765" s="187"/>
      <c r="G765" s="187"/>
      <c r="H765" s="187"/>
      <c r="I765" s="187"/>
      <c r="J765" s="187"/>
      <c r="K765" s="187"/>
      <c r="L765" s="187"/>
      <c r="M765" s="187"/>
      <c r="N765" s="187"/>
      <c r="O765" s="187"/>
      <c r="P765" s="187"/>
      <c r="Q765" s="187"/>
      <c r="R765" s="187"/>
      <c r="S765" s="187"/>
      <c r="T765" s="187"/>
      <c r="U765" s="187"/>
      <c r="AL765" s="7"/>
      <c r="AM765" s="7"/>
    </row>
    <row r="766" ht="15.75" customHeight="1">
      <c r="D766" s="7"/>
      <c r="F766" s="187"/>
      <c r="G766" s="187"/>
      <c r="H766" s="187"/>
      <c r="I766" s="187"/>
      <c r="J766" s="187"/>
      <c r="K766" s="187"/>
      <c r="L766" s="187"/>
      <c r="M766" s="187"/>
      <c r="N766" s="187"/>
      <c r="O766" s="187"/>
      <c r="P766" s="187"/>
      <c r="Q766" s="187"/>
      <c r="R766" s="187"/>
      <c r="S766" s="187"/>
      <c r="T766" s="187"/>
      <c r="U766" s="187"/>
      <c r="AL766" s="7"/>
      <c r="AM766" s="7"/>
    </row>
    <row r="767" ht="15.75" customHeight="1">
      <c r="D767" s="7"/>
      <c r="F767" s="187"/>
      <c r="G767" s="187"/>
      <c r="H767" s="187"/>
      <c r="I767" s="187"/>
      <c r="J767" s="187"/>
      <c r="K767" s="187"/>
      <c r="L767" s="187"/>
      <c r="M767" s="187"/>
      <c r="N767" s="187"/>
      <c r="O767" s="187"/>
      <c r="P767" s="187"/>
      <c r="Q767" s="187"/>
      <c r="R767" s="187"/>
      <c r="S767" s="187"/>
      <c r="T767" s="187"/>
      <c r="U767" s="187"/>
      <c r="AL767" s="7"/>
      <c r="AM767" s="7"/>
    </row>
    <row r="768" ht="15.75" customHeight="1">
      <c r="D768" s="7"/>
      <c r="F768" s="187"/>
      <c r="G768" s="187"/>
      <c r="H768" s="187"/>
      <c r="I768" s="187"/>
      <c r="J768" s="187"/>
      <c r="K768" s="187"/>
      <c r="L768" s="187"/>
      <c r="M768" s="187"/>
      <c r="N768" s="187"/>
      <c r="O768" s="187"/>
      <c r="P768" s="187"/>
      <c r="Q768" s="187"/>
      <c r="R768" s="187"/>
      <c r="S768" s="187"/>
      <c r="T768" s="187"/>
      <c r="U768" s="187"/>
      <c r="AL768" s="7"/>
      <c r="AM768" s="7"/>
    </row>
    <row r="769" ht="15.75" customHeight="1">
      <c r="D769" s="7"/>
      <c r="F769" s="187"/>
      <c r="G769" s="187"/>
      <c r="H769" s="187"/>
      <c r="I769" s="187"/>
      <c r="J769" s="187"/>
      <c r="K769" s="187"/>
      <c r="L769" s="187"/>
      <c r="M769" s="187"/>
      <c r="N769" s="187"/>
      <c r="O769" s="187"/>
      <c r="P769" s="187"/>
      <c r="Q769" s="187"/>
      <c r="R769" s="187"/>
      <c r="S769" s="187"/>
      <c r="T769" s="187"/>
      <c r="U769" s="187"/>
      <c r="AL769" s="7"/>
      <c r="AM769" s="7"/>
    </row>
    <row r="770" ht="15.75" customHeight="1">
      <c r="D770" s="7"/>
      <c r="F770" s="187"/>
      <c r="G770" s="187"/>
      <c r="H770" s="187"/>
      <c r="I770" s="187"/>
      <c r="J770" s="187"/>
      <c r="K770" s="187"/>
      <c r="L770" s="187"/>
      <c r="M770" s="187"/>
      <c r="N770" s="187"/>
      <c r="O770" s="187"/>
      <c r="P770" s="187"/>
      <c r="Q770" s="187"/>
      <c r="R770" s="187"/>
      <c r="S770" s="187"/>
      <c r="T770" s="187"/>
      <c r="U770" s="187"/>
      <c r="AL770" s="7"/>
      <c r="AM770" s="7"/>
    </row>
    <row r="771" ht="15.75" customHeight="1">
      <c r="D771" s="7"/>
      <c r="F771" s="187"/>
      <c r="G771" s="187"/>
      <c r="H771" s="187"/>
      <c r="I771" s="187"/>
      <c r="J771" s="187"/>
      <c r="K771" s="187"/>
      <c r="L771" s="187"/>
      <c r="M771" s="187"/>
      <c r="N771" s="187"/>
      <c r="O771" s="187"/>
      <c r="P771" s="187"/>
      <c r="Q771" s="187"/>
      <c r="R771" s="187"/>
      <c r="S771" s="187"/>
      <c r="T771" s="187"/>
      <c r="U771" s="187"/>
      <c r="AL771" s="7"/>
      <c r="AM771" s="7"/>
    </row>
    <row r="772" ht="15.75" customHeight="1">
      <c r="D772" s="7"/>
      <c r="F772" s="187"/>
      <c r="G772" s="187"/>
      <c r="H772" s="187"/>
      <c r="I772" s="187"/>
      <c r="J772" s="187"/>
      <c r="K772" s="187"/>
      <c r="L772" s="187"/>
      <c r="M772" s="187"/>
      <c r="N772" s="187"/>
      <c r="O772" s="187"/>
      <c r="P772" s="187"/>
      <c r="Q772" s="187"/>
      <c r="R772" s="187"/>
      <c r="S772" s="187"/>
      <c r="T772" s="187"/>
      <c r="U772" s="187"/>
      <c r="AL772" s="7"/>
      <c r="AM772" s="7"/>
    </row>
    <row r="773" ht="15.75" customHeight="1">
      <c r="D773" s="7"/>
      <c r="F773" s="187"/>
      <c r="G773" s="187"/>
      <c r="H773" s="187"/>
      <c r="I773" s="187"/>
      <c r="J773" s="187"/>
      <c r="K773" s="187"/>
      <c r="L773" s="187"/>
      <c r="M773" s="187"/>
      <c r="N773" s="187"/>
      <c r="O773" s="187"/>
      <c r="P773" s="187"/>
      <c r="Q773" s="187"/>
      <c r="R773" s="187"/>
      <c r="S773" s="187"/>
      <c r="T773" s="187"/>
      <c r="U773" s="187"/>
      <c r="AL773" s="7"/>
      <c r="AM773" s="7"/>
    </row>
    <row r="774" ht="15.75" customHeight="1">
      <c r="D774" s="7"/>
      <c r="F774" s="187"/>
      <c r="G774" s="187"/>
      <c r="H774" s="187"/>
      <c r="I774" s="187"/>
      <c r="J774" s="187"/>
      <c r="K774" s="187"/>
      <c r="L774" s="187"/>
      <c r="M774" s="187"/>
      <c r="N774" s="187"/>
      <c r="O774" s="187"/>
      <c r="P774" s="187"/>
      <c r="Q774" s="187"/>
      <c r="R774" s="187"/>
      <c r="S774" s="187"/>
      <c r="T774" s="187"/>
      <c r="U774" s="187"/>
      <c r="AL774" s="7"/>
      <c r="AM774" s="7"/>
    </row>
    <row r="775" ht="15.75" customHeight="1">
      <c r="D775" s="7"/>
      <c r="F775" s="187"/>
      <c r="G775" s="187"/>
      <c r="H775" s="187"/>
      <c r="I775" s="187"/>
      <c r="J775" s="187"/>
      <c r="K775" s="187"/>
      <c r="L775" s="187"/>
      <c r="M775" s="187"/>
      <c r="N775" s="187"/>
      <c r="O775" s="187"/>
      <c r="P775" s="187"/>
      <c r="Q775" s="187"/>
      <c r="R775" s="187"/>
      <c r="S775" s="187"/>
      <c r="T775" s="187"/>
      <c r="U775" s="187"/>
      <c r="AL775" s="7"/>
      <c r="AM775" s="7"/>
    </row>
    <row r="776" ht="15.75" customHeight="1">
      <c r="D776" s="7"/>
      <c r="F776" s="187"/>
      <c r="G776" s="187"/>
      <c r="H776" s="187"/>
      <c r="I776" s="187"/>
      <c r="J776" s="187"/>
      <c r="K776" s="187"/>
      <c r="L776" s="187"/>
      <c r="M776" s="187"/>
      <c r="N776" s="187"/>
      <c r="O776" s="187"/>
      <c r="P776" s="187"/>
      <c r="Q776" s="187"/>
      <c r="R776" s="187"/>
      <c r="S776" s="187"/>
      <c r="T776" s="187"/>
      <c r="U776" s="187"/>
      <c r="AL776" s="7"/>
      <c r="AM776" s="7"/>
    </row>
    <row r="777" ht="15.75" customHeight="1">
      <c r="D777" s="7"/>
      <c r="F777" s="187"/>
      <c r="G777" s="187"/>
      <c r="H777" s="187"/>
      <c r="I777" s="187"/>
      <c r="J777" s="187"/>
      <c r="K777" s="187"/>
      <c r="L777" s="187"/>
      <c r="M777" s="187"/>
      <c r="N777" s="187"/>
      <c r="O777" s="187"/>
      <c r="P777" s="187"/>
      <c r="Q777" s="187"/>
      <c r="R777" s="187"/>
      <c r="S777" s="187"/>
      <c r="T777" s="187"/>
      <c r="U777" s="187"/>
      <c r="AL777" s="7"/>
      <c r="AM777" s="7"/>
    </row>
    <row r="778" ht="15.75" customHeight="1">
      <c r="D778" s="7"/>
      <c r="F778" s="187"/>
      <c r="G778" s="187"/>
      <c r="H778" s="187"/>
      <c r="I778" s="187"/>
      <c r="J778" s="187"/>
      <c r="K778" s="187"/>
      <c r="L778" s="187"/>
      <c r="M778" s="187"/>
      <c r="N778" s="187"/>
      <c r="O778" s="187"/>
      <c r="P778" s="187"/>
      <c r="Q778" s="187"/>
      <c r="R778" s="187"/>
      <c r="S778" s="187"/>
      <c r="T778" s="187"/>
      <c r="U778" s="187"/>
      <c r="AL778" s="7"/>
      <c r="AM778" s="7"/>
    </row>
    <row r="779" ht="15.75" customHeight="1">
      <c r="D779" s="7"/>
      <c r="F779" s="187"/>
      <c r="G779" s="187"/>
      <c r="H779" s="187"/>
      <c r="I779" s="187"/>
      <c r="J779" s="187"/>
      <c r="K779" s="187"/>
      <c r="L779" s="187"/>
      <c r="M779" s="187"/>
      <c r="N779" s="187"/>
      <c r="O779" s="187"/>
      <c r="P779" s="187"/>
      <c r="Q779" s="187"/>
      <c r="R779" s="187"/>
      <c r="S779" s="187"/>
      <c r="T779" s="187"/>
      <c r="U779" s="187"/>
      <c r="AL779" s="7"/>
      <c r="AM779" s="7"/>
    </row>
    <row r="780" ht="15.75" customHeight="1">
      <c r="D780" s="7"/>
      <c r="F780" s="187"/>
      <c r="G780" s="187"/>
      <c r="H780" s="187"/>
      <c r="I780" s="187"/>
      <c r="J780" s="187"/>
      <c r="K780" s="187"/>
      <c r="L780" s="187"/>
      <c r="M780" s="187"/>
      <c r="N780" s="187"/>
      <c r="O780" s="187"/>
      <c r="P780" s="187"/>
      <c r="Q780" s="187"/>
      <c r="R780" s="187"/>
      <c r="S780" s="187"/>
      <c r="T780" s="187"/>
      <c r="U780" s="187"/>
      <c r="AL780" s="7"/>
      <c r="AM780" s="7"/>
    </row>
    <row r="781" ht="15.75" customHeight="1">
      <c r="D781" s="7"/>
      <c r="F781" s="187"/>
      <c r="G781" s="187"/>
      <c r="H781" s="187"/>
      <c r="I781" s="187"/>
      <c r="J781" s="187"/>
      <c r="K781" s="187"/>
      <c r="L781" s="187"/>
      <c r="M781" s="187"/>
      <c r="N781" s="187"/>
      <c r="O781" s="187"/>
      <c r="P781" s="187"/>
      <c r="Q781" s="187"/>
      <c r="R781" s="187"/>
      <c r="S781" s="187"/>
      <c r="T781" s="187"/>
      <c r="U781" s="187"/>
      <c r="AL781" s="7"/>
      <c r="AM781" s="7"/>
    </row>
    <row r="782" ht="15.75" customHeight="1">
      <c r="D782" s="7"/>
      <c r="F782" s="187"/>
      <c r="G782" s="187"/>
      <c r="H782" s="187"/>
      <c r="I782" s="187"/>
      <c r="J782" s="187"/>
      <c r="K782" s="187"/>
      <c r="L782" s="187"/>
      <c r="M782" s="187"/>
      <c r="N782" s="187"/>
      <c r="O782" s="187"/>
      <c r="P782" s="187"/>
      <c r="Q782" s="187"/>
      <c r="R782" s="187"/>
      <c r="S782" s="187"/>
      <c r="T782" s="187"/>
      <c r="U782" s="187"/>
      <c r="AL782" s="7"/>
      <c r="AM782" s="7"/>
    </row>
    <row r="783" ht="15.75" customHeight="1">
      <c r="D783" s="7"/>
      <c r="F783" s="187"/>
      <c r="G783" s="187"/>
      <c r="H783" s="187"/>
      <c r="I783" s="187"/>
      <c r="J783" s="187"/>
      <c r="K783" s="187"/>
      <c r="L783" s="187"/>
      <c r="M783" s="187"/>
      <c r="N783" s="187"/>
      <c r="O783" s="187"/>
      <c r="P783" s="187"/>
      <c r="Q783" s="187"/>
      <c r="R783" s="187"/>
      <c r="S783" s="187"/>
      <c r="T783" s="187"/>
      <c r="U783" s="187"/>
      <c r="AL783" s="7"/>
      <c r="AM783" s="7"/>
    </row>
    <row r="784" ht="15.75" customHeight="1">
      <c r="D784" s="7"/>
      <c r="F784" s="187"/>
      <c r="G784" s="187"/>
      <c r="H784" s="187"/>
      <c r="I784" s="187"/>
      <c r="J784" s="187"/>
      <c r="K784" s="187"/>
      <c r="L784" s="187"/>
      <c r="M784" s="187"/>
      <c r="N784" s="187"/>
      <c r="O784" s="187"/>
      <c r="P784" s="187"/>
      <c r="Q784" s="187"/>
      <c r="R784" s="187"/>
      <c r="S784" s="187"/>
      <c r="T784" s="187"/>
      <c r="U784" s="187"/>
      <c r="AL784" s="7"/>
      <c r="AM784" s="7"/>
    </row>
    <row r="785" ht="15.75" customHeight="1">
      <c r="D785" s="7"/>
      <c r="F785" s="187"/>
      <c r="G785" s="187"/>
      <c r="H785" s="187"/>
      <c r="I785" s="187"/>
      <c r="J785" s="187"/>
      <c r="K785" s="187"/>
      <c r="L785" s="187"/>
      <c r="M785" s="187"/>
      <c r="N785" s="187"/>
      <c r="O785" s="187"/>
      <c r="P785" s="187"/>
      <c r="Q785" s="187"/>
      <c r="R785" s="187"/>
      <c r="S785" s="187"/>
      <c r="T785" s="187"/>
      <c r="U785" s="187"/>
      <c r="AL785" s="7"/>
      <c r="AM785" s="7"/>
    </row>
    <row r="786" ht="15.75" customHeight="1">
      <c r="D786" s="7"/>
      <c r="F786" s="187"/>
      <c r="G786" s="187"/>
      <c r="H786" s="187"/>
      <c r="I786" s="187"/>
      <c r="J786" s="187"/>
      <c r="K786" s="187"/>
      <c r="L786" s="187"/>
      <c r="M786" s="187"/>
      <c r="N786" s="187"/>
      <c r="O786" s="187"/>
      <c r="P786" s="187"/>
      <c r="Q786" s="187"/>
      <c r="R786" s="187"/>
      <c r="S786" s="187"/>
      <c r="T786" s="187"/>
      <c r="U786" s="187"/>
      <c r="AL786" s="7"/>
      <c r="AM786" s="7"/>
    </row>
    <row r="787" ht="15.75" customHeight="1">
      <c r="D787" s="7"/>
      <c r="F787" s="187"/>
      <c r="G787" s="187"/>
      <c r="H787" s="187"/>
      <c r="I787" s="187"/>
      <c r="J787" s="187"/>
      <c r="K787" s="187"/>
      <c r="L787" s="187"/>
      <c r="M787" s="187"/>
      <c r="N787" s="187"/>
      <c r="O787" s="187"/>
      <c r="P787" s="187"/>
      <c r="Q787" s="187"/>
      <c r="R787" s="187"/>
      <c r="S787" s="187"/>
      <c r="T787" s="187"/>
      <c r="U787" s="187"/>
      <c r="AL787" s="7"/>
      <c r="AM787" s="7"/>
    </row>
    <row r="788" ht="15.75" customHeight="1">
      <c r="D788" s="7"/>
      <c r="F788" s="187"/>
      <c r="G788" s="187"/>
      <c r="H788" s="187"/>
      <c r="I788" s="187"/>
      <c r="J788" s="187"/>
      <c r="K788" s="187"/>
      <c r="L788" s="187"/>
      <c r="M788" s="187"/>
      <c r="N788" s="187"/>
      <c r="O788" s="187"/>
      <c r="P788" s="187"/>
      <c r="Q788" s="187"/>
      <c r="R788" s="187"/>
      <c r="S788" s="187"/>
      <c r="T788" s="187"/>
      <c r="U788" s="187"/>
      <c r="AL788" s="7"/>
      <c r="AM788" s="7"/>
    </row>
    <row r="789" ht="15.75" customHeight="1">
      <c r="D789" s="7"/>
      <c r="F789" s="187"/>
      <c r="G789" s="187"/>
      <c r="H789" s="187"/>
      <c r="I789" s="187"/>
      <c r="J789" s="187"/>
      <c r="K789" s="187"/>
      <c r="L789" s="187"/>
      <c r="M789" s="187"/>
      <c r="N789" s="187"/>
      <c r="O789" s="187"/>
      <c r="P789" s="187"/>
      <c r="Q789" s="187"/>
      <c r="R789" s="187"/>
      <c r="S789" s="187"/>
      <c r="T789" s="187"/>
      <c r="U789" s="187"/>
      <c r="AL789" s="7"/>
      <c r="AM789" s="7"/>
    </row>
    <row r="790" ht="15.75" customHeight="1">
      <c r="D790" s="7"/>
      <c r="F790" s="187"/>
      <c r="G790" s="187"/>
      <c r="H790" s="187"/>
      <c r="I790" s="187"/>
      <c r="J790" s="187"/>
      <c r="K790" s="187"/>
      <c r="L790" s="187"/>
      <c r="M790" s="187"/>
      <c r="N790" s="187"/>
      <c r="O790" s="187"/>
      <c r="P790" s="187"/>
      <c r="Q790" s="187"/>
      <c r="R790" s="187"/>
      <c r="S790" s="187"/>
      <c r="T790" s="187"/>
      <c r="U790" s="187"/>
      <c r="AL790" s="7"/>
      <c r="AM790" s="7"/>
    </row>
    <row r="791" ht="15.75" customHeight="1">
      <c r="D791" s="7"/>
      <c r="F791" s="187"/>
      <c r="G791" s="187"/>
      <c r="H791" s="187"/>
      <c r="I791" s="187"/>
      <c r="J791" s="187"/>
      <c r="K791" s="187"/>
      <c r="L791" s="187"/>
      <c r="M791" s="187"/>
      <c r="N791" s="187"/>
      <c r="O791" s="187"/>
      <c r="P791" s="187"/>
      <c r="Q791" s="187"/>
      <c r="R791" s="187"/>
      <c r="S791" s="187"/>
      <c r="T791" s="187"/>
      <c r="U791" s="187"/>
      <c r="AL791" s="7"/>
      <c r="AM791" s="7"/>
    </row>
    <row r="792" ht="15.75" customHeight="1">
      <c r="D792" s="7"/>
      <c r="F792" s="187"/>
      <c r="G792" s="187"/>
      <c r="H792" s="187"/>
      <c r="I792" s="187"/>
      <c r="J792" s="187"/>
      <c r="K792" s="187"/>
      <c r="L792" s="187"/>
      <c r="M792" s="187"/>
      <c r="N792" s="187"/>
      <c r="O792" s="187"/>
      <c r="P792" s="187"/>
      <c r="Q792" s="187"/>
      <c r="R792" s="187"/>
      <c r="S792" s="187"/>
      <c r="T792" s="187"/>
      <c r="U792" s="187"/>
      <c r="AL792" s="7"/>
      <c r="AM792" s="7"/>
    </row>
    <row r="793" ht="15.75" customHeight="1">
      <c r="D793" s="7"/>
      <c r="F793" s="187"/>
      <c r="G793" s="187"/>
      <c r="H793" s="187"/>
      <c r="I793" s="187"/>
      <c r="J793" s="187"/>
      <c r="K793" s="187"/>
      <c r="L793" s="187"/>
      <c r="M793" s="187"/>
      <c r="N793" s="187"/>
      <c r="O793" s="187"/>
      <c r="P793" s="187"/>
      <c r="Q793" s="187"/>
      <c r="R793" s="187"/>
      <c r="S793" s="187"/>
      <c r="T793" s="187"/>
      <c r="U793" s="187"/>
      <c r="AL793" s="7"/>
      <c r="AM793" s="7"/>
    </row>
    <row r="794" ht="15.75" customHeight="1">
      <c r="D794" s="7"/>
      <c r="F794" s="187"/>
      <c r="G794" s="187"/>
      <c r="H794" s="187"/>
      <c r="I794" s="187"/>
      <c r="J794" s="187"/>
      <c r="K794" s="187"/>
      <c r="L794" s="187"/>
      <c r="M794" s="187"/>
      <c r="N794" s="187"/>
      <c r="O794" s="187"/>
      <c r="P794" s="187"/>
      <c r="Q794" s="187"/>
      <c r="R794" s="187"/>
      <c r="S794" s="187"/>
      <c r="T794" s="187"/>
      <c r="U794" s="187"/>
      <c r="AL794" s="7"/>
      <c r="AM794" s="7"/>
    </row>
    <row r="795" ht="15.75" customHeight="1">
      <c r="D795" s="7"/>
      <c r="F795" s="187"/>
      <c r="G795" s="187"/>
      <c r="H795" s="187"/>
      <c r="I795" s="187"/>
      <c r="J795" s="187"/>
      <c r="K795" s="187"/>
      <c r="L795" s="187"/>
      <c r="M795" s="187"/>
      <c r="N795" s="187"/>
      <c r="O795" s="187"/>
      <c r="P795" s="187"/>
      <c r="Q795" s="187"/>
      <c r="R795" s="187"/>
      <c r="S795" s="187"/>
      <c r="T795" s="187"/>
      <c r="U795" s="187"/>
      <c r="AL795" s="7"/>
      <c r="AM795" s="7"/>
    </row>
    <row r="796" ht="15.75" customHeight="1">
      <c r="D796" s="7"/>
      <c r="F796" s="187"/>
      <c r="G796" s="187"/>
      <c r="H796" s="187"/>
      <c r="I796" s="187"/>
      <c r="J796" s="187"/>
      <c r="K796" s="187"/>
      <c r="L796" s="187"/>
      <c r="M796" s="187"/>
      <c r="N796" s="187"/>
      <c r="O796" s="187"/>
      <c r="P796" s="187"/>
      <c r="Q796" s="187"/>
      <c r="R796" s="187"/>
      <c r="S796" s="187"/>
      <c r="T796" s="187"/>
      <c r="U796" s="187"/>
      <c r="AL796" s="7"/>
      <c r="AM796" s="7"/>
    </row>
    <row r="797" ht="15.75" customHeight="1">
      <c r="D797" s="7"/>
      <c r="F797" s="187"/>
      <c r="G797" s="187"/>
      <c r="H797" s="187"/>
      <c r="I797" s="187"/>
      <c r="J797" s="187"/>
      <c r="K797" s="187"/>
      <c r="L797" s="187"/>
      <c r="M797" s="187"/>
      <c r="N797" s="187"/>
      <c r="O797" s="187"/>
      <c r="P797" s="187"/>
      <c r="Q797" s="187"/>
      <c r="R797" s="187"/>
      <c r="S797" s="187"/>
      <c r="T797" s="187"/>
      <c r="U797" s="187"/>
      <c r="AL797" s="7"/>
      <c r="AM797" s="7"/>
    </row>
    <row r="798" ht="15.75" customHeight="1">
      <c r="D798" s="7"/>
      <c r="F798" s="187"/>
      <c r="G798" s="187"/>
      <c r="H798" s="187"/>
      <c r="I798" s="187"/>
      <c r="J798" s="187"/>
      <c r="K798" s="187"/>
      <c r="L798" s="187"/>
      <c r="M798" s="187"/>
      <c r="N798" s="187"/>
      <c r="O798" s="187"/>
      <c r="P798" s="187"/>
      <c r="Q798" s="187"/>
      <c r="R798" s="187"/>
      <c r="S798" s="187"/>
      <c r="T798" s="187"/>
      <c r="U798" s="187"/>
      <c r="AL798" s="7"/>
      <c r="AM798" s="7"/>
    </row>
    <row r="799" ht="15.75" customHeight="1">
      <c r="D799" s="7"/>
      <c r="F799" s="187"/>
      <c r="G799" s="187"/>
      <c r="H799" s="187"/>
      <c r="I799" s="187"/>
      <c r="J799" s="187"/>
      <c r="K799" s="187"/>
      <c r="L799" s="187"/>
      <c r="M799" s="187"/>
      <c r="N799" s="187"/>
      <c r="O799" s="187"/>
      <c r="P799" s="187"/>
      <c r="Q799" s="187"/>
      <c r="R799" s="187"/>
      <c r="S799" s="187"/>
      <c r="T799" s="187"/>
      <c r="U799" s="187"/>
      <c r="AL799" s="7"/>
      <c r="AM799" s="7"/>
    </row>
    <row r="800" ht="15.75" customHeight="1">
      <c r="D800" s="7"/>
      <c r="F800" s="187"/>
      <c r="G800" s="187"/>
      <c r="H800" s="187"/>
      <c r="I800" s="187"/>
      <c r="J800" s="187"/>
      <c r="K800" s="187"/>
      <c r="L800" s="187"/>
      <c r="M800" s="187"/>
      <c r="N800" s="187"/>
      <c r="O800" s="187"/>
      <c r="P800" s="187"/>
      <c r="Q800" s="187"/>
      <c r="R800" s="187"/>
      <c r="S800" s="187"/>
      <c r="T800" s="187"/>
      <c r="U800" s="187"/>
      <c r="AL800" s="7"/>
      <c r="AM800" s="7"/>
    </row>
    <row r="801" ht="15.75" customHeight="1">
      <c r="D801" s="7"/>
      <c r="F801" s="187"/>
      <c r="G801" s="187"/>
      <c r="H801" s="187"/>
      <c r="I801" s="187"/>
      <c r="J801" s="187"/>
      <c r="K801" s="187"/>
      <c r="L801" s="187"/>
      <c r="M801" s="187"/>
      <c r="N801" s="187"/>
      <c r="O801" s="187"/>
      <c r="P801" s="187"/>
      <c r="Q801" s="187"/>
      <c r="R801" s="187"/>
      <c r="S801" s="187"/>
      <c r="T801" s="187"/>
      <c r="U801" s="187"/>
      <c r="AL801" s="7"/>
      <c r="AM801" s="7"/>
    </row>
    <row r="802" ht="15.75" customHeight="1">
      <c r="D802" s="7"/>
      <c r="F802" s="187"/>
      <c r="G802" s="187"/>
      <c r="H802" s="187"/>
      <c r="I802" s="187"/>
      <c r="J802" s="187"/>
      <c r="K802" s="187"/>
      <c r="L802" s="187"/>
      <c r="M802" s="187"/>
      <c r="N802" s="187"/>
      <c r="O802" s="187"/>
      <c r="P802" s="187"/>
      <c r="Q802" s="187"/>
      <c r="R802" s="187"/>
      <c r="S802" s="187"/>
      <c r="T802" s="187"/>
      <c r="U802" s="187"/>
      <c r="AL802" s="7"/>
      <c r="AM802" s="7"/>
    </row>
    <row r="803" ht="15.75" customHeight="1">
      <c r="D803" s="7"/>
      <c r="F803" s="187"/>
      <c r="G803" s="187"/>
      <c r="H803" s="187"/>
      <c r="I803" s="187"/>
      <c r="J803" s="187"/>
      <c r="K803" s="187"/>
      <c r="L803" s="187"/>
      <c r="M803" s="187"/>
      <c r="N803" s="187"/>
      <c r="O803" s="187"/>
      <c r="P803" s="187"/>
      <c r="Q803" s="187"/>
      <c r="R803" s="187"/>
      <c r="S803" s="187"/>
      <c r="T803" s="187"/>
      <c r="U803" s="187"/>
      <c r="AL803" s="7"/>
      <c r="AM803" s="7"/>
    </row>
    <row r="804" ht="15.75" customHeight="1">
      <c r="D804" s="7"/>
      <c r="F804" s="187"/>
      <c r="G804" s="187"/>
      <c r="H804" s="187"/>
      <c r="I804" s="187"/>
      <c r="J804" s="187"/>
      <c r="K804" s="187"/>
      <c r="L804" s="187"/>
      <c r="M804" s="187"/>
      <c r="N804" s="187"/>
      <c r="O804" s="187"/>
      <c r="P804" s="187"/>
      <c r="Q804" s="187"/>
      <c r="R804" s="187"/>
      <c r="S804" s="187"/>
      <c r="T804" s="187"/>
      <c r="U804" s="187"/>
      <c r="AL804" s="7"/>
      <c r="AM804" s="7"/>
    </row>
    <row r="805" ht="15.75" customHeight="1">
      <c r="D805" s="7"/>
      <c r="F805" s="187"/>
      <c r="G805" s="187"/>
      <c r="H805" s="187"/>
      <c r="I805" s="187"/>
      <c r="J805" s="187"/>
      <c r="K805" s="187"/>
      <c r="L805" s="187"/>
      <c r="M805" s="187"/>
      <c r="N805" s="187"/>
      <c r="O805" s="187"/>
      <c r="P805" s="187"/>
      <c r="Q805" s="187"/>
      <c r="R805" s="187"/>
      <c r="S805" s="187"/>
      <c r="T805" s="187"/>
      <c r="U805" s="187"/>
      <c r="AL805" s="7"/>
      <c r="AM805" s="7"/>
    </row>
    <row r="806" ht="15.75" customHeight="1">
      <c r="D806" s="7"/>
      <c r="F806" s="187"/>
      <c r="G806" s="187"/>
      <c r="H806" s="187"/>
      <c r="I806" s="187"/>
      <c r="J806" s="187"/>
      <c r="K806" s="187"/>
      <c r="L806" s="187"/>
      <c r="M806" s="187"/>
      <c r="N806" s="187"/>
      <c r="O806" s="187"/>
      <c r="P806" s="187"/>
      <c r="Q806" s="187"/>
      <c r="R806" s="187"/>
      <c r="S806" s="187"/>
      <c r="T806" s="187"/>
      <c r="U806" s="187"/>
      <c r="AL806" s="7"/>
      <c r="AM806" s="7"/>
    </row>
    <row r="807" ht="15.75" customHeight="1">
      <c r="D807" s="7"/>
      <c r="F807" s="187"/>
      <c r="G807" s="187"/>
      <c r="H807" s="187"/>
      <c r="I807" s="187"/>
      <c r="J807" s="187"/>
      <c r="K807" s="187"/>
      <c r="L807" s="187"/>
      <c r="M807" s="187"/>
      <c r="N807" s="187"/>
      <c r="O807" s="187"/>
      <c r="P807" s="187"/>
      <c r="Q807" s="187"/>
      <c r="R807" s="187"/>
      <c r="S807" s="187"/>
      <c r="T807" s="187"/>
      <c r="U807" s="187"/>
      <c r="AL807" s="7"/>
      <c r="AM807" s="7"/>
    </row>
    <row r="808" ht="15.75" customHeight="1">
      <c r="D808" s="7"/>
      <c r="F808" s="187"/>
      <c r="G808" s="187"/>
      <c r="H808" s="187"/>
      <c r="I808" s="187"/>
      <c r="J808" s="187"/>
      <c r="K808" s="187"/>
      <c r="L808" s="187"/>
      <c r="M808" s="187"/>
      <c r="N808" s="187"/>
      <c r="O808" s="187"/>
      <c r="P808" s="187"/>
      <c r="Q808" s="187"/>
      <c r="R808" s="187"/>
      <c r="S808" s="187"/>
      <c r="T808" s="187"/>
      <c r="U808" s="187"/>
      <c r="AL808" s="7"/>
      <c r="AM808" s="7"/>
    </row>
    <row r="809" ht="15.75" customHeight="1">
      <c r="D809" s="7"/>
      <c r="F809" s="187"/>
      <c r="G809" s="187"/>
      <c r="H809" s="187"/>
      <c r="I809" s="187"/>
      <c r="J809" s="187"/>
      <c r="K809" s="187"/>
      <c r="L809" s="187"/>
      <c r="M809" s="187"/>
      <c r="N809" s="187"/>
      <c r="O809" s="187"/>
      <c r="P809" s="187"/>
      <c r="Q809" s="187"/>
      <c r="R809" s="187"/>
      <c r="S809" s="187"/>
      <c r="T809" s="187"/>
      <c r="U809" s="187"/>
      <c r="AL809" s="7"/>
      <c r="AM809" s="7"/>
    </row>
    <row r="810" ht="15.75" customHeight="1">
      <c r="D810" s="7"/>
      <c r="F810" s="187"/>
      <c r="G810" s="187"/>
      <c r="H810" s="187"/>
      <c r="I810" s="187"/>
      <c r="J810" s="187"/>
      <c r="K810" s="187"/>
      <c r="L810" s="187"/>
      <c r="M810" s="187"/>
      <c r="N810" s="187"/>
      <c r="O810" s="187"/>
      <c r="P810" s="187"/>
      <c r="Q810" s="187"/>
      <c r="R810" s="187"/>
      <c r="S810" s="187"/>
      <c r="T810" s="187"/>
      <c r="U810" s="187"/>
      <c r="AL810" s="7"/>
      <c r="AM810" s="7"/>
    </row>
    <row r="811" ht="15.75" customHeight="1">
      <c r="D811" s="7"/>
      <c r="F811" s="187"/>
      <c r="G811" s="187"/>
      <c r="H811" s="187"/>
      <c r="I811" s="187"/>
      <c r="J811" s="187"/>
      <c r="K811" s="187"/>
      <c r="L811" s="187"/>
      <c r="M811" s="187"/>
      <c r="N811" s="187"/>
      <c r="O811" s="187"/>
      <c r="P811" s="187"/>
      <c r="Q811" s="187"/>
      <c r="R811" s="187"/>
      <c r="S811" s="187"/>
      <c r="T811" s="187"/>
      <c r="U811" s="187"/>
      <c r="AL811" s="7"/>
      <c r="AM811" s="7"/>
    </row>
    <row r="812" ht="15.75" customHeight="1">
      <c r="D812" s="7"/>
      <c r="F812" s="187"/>
      <c r="G812" s="187"/>
      <c r="H812" s="187"/>
      <c r="I812" s="187"/>
      <c r="J812" s="187"/>
      <c r="K812" s="187"/>
      <c r="L812" s="187"/>
      <c r="M812" s="187"/>
      <c r="N812" s="187"/>
      <c r="O812" s="187"/>
      <c r="P812" s="187"/>
      <c r="Q812" s="187"/>
      <c r="R812" s="187"/>
      <c r="S812" s="187"/>
      <c r="T812" s="187"/>
      <c r="U812" s="187"/>
      <c r="AL812" s="7"/>
      <c r="AM812" s="7"/>
    </row>
    <row r="813" ht="15.75" customHeight="1">
      <c r="D813" s="7"/>
      <c r="F813" s="187"/>
      <c r="G813" s="187"/>
      <c r="H813" s="187"/>
      <c r="I813" s="187"/>
      <c r="J813" s="187"/>
      <c r="K813" s="187"/>
      <c r="L813" s="187"/>
      <c r="M813" s="187"/>
      <c r="N813" s="187"/>
      <c r="O813" s="187"/>
      <c r="P813" s="187"/>
      <c r="Q813" s="187"/>
      <c r="R813" s="187"/>
      <c r="S813" s="187"/>
      <c r="T813" s="187"/>
      <c r="U813" s="187"/>
      <c r="AL813" s="7"/>
      <c r="AM813" s="7"/>
    </row>
    <row r="814" ht="15.75" customHeight="1">
      <c r="D814" s="7"/>
      <c r="F814" s="187"/>
      <c r="G814" s="187"/>
      <c r="H814" s="187"/>
      <c r="I814" s="187"/>
      <c r="J814" s="187"/>
      <c r="K814" s="187"/>
      <c r="L814" s="187"/>
      <c r="M814" s="187"/>
      <c r="N814" s="187"/>
      <c r="O814" s="187"/>
      <c r="P814" s="187"/>
      <c r="Q814" s="187"/>
      <c r="R814" s="187"/>
      <c r="S814" s="187"/>
      <c r="T814" s="187"/>
      <c r="U814" s="187"/>
      <c r="AL814" s="7"/>
      <c r="AM814" s="7"/>
    </row>
    <row r="815" ht="15.75" customHeight="1">
      <c r="D815" s="7"/>
      <c r="F815" s="187"/>
      <c r="G815" s="187"/>
      <c r="H815" s="187"/>
      <c r="I815" s="187"/>
      <c r="J815" s="187"/>
      <c r="K815" s="187"/>
      <c r="L815" s="187"/>
      <c r="M815" s="187"/>
      <c r="N815" s="187"/>
      <c r="O815" s="187"/>
      <c r="P815" s="187"/>
      <c r="Q815" s="187"/>
      <c r="R815" s="187"/>
      <c r="S815" s="187"/>
      <c r="T815" s="187"/>
      <c r="U815" s="187"/>
      <c r="AL815" s="7"/>
      <c r="AM815" s="7"/>
    </row>
    <row r="816" ht="15.75" customHeight="1">
      <c r="D816" s="7"/>
      <c r="F816" s="187"/>
      <c r="G816" s="187"/>
      <c r="H816" s="187"/>
      <c r="I816" s="187"/>
      <c r="J816" s="187"/>
      <c r="K816" s="187"/>
      <c r="L816" s="187"/>
      <c r="M816" s="187"/>
      <c r="N816" s="187"/>
      <c r="O816" s="187"/>
      <c r="P816" s="187"/>
      <c r="Q816" s="187"/>
      <c r="R816" s="187"/>
      <c r="S816" s="187"/>
      <c r="T816" s="187"/>
      <c r="U816" s="187"/>
      <c r="AL816" s="7"/>
      <c r="AM816" s="7"/>
    </row>
    <row r="817" ht="15.75" customHeight="1">
      <c r="D817" s="7"/>
      <c r="F817" s="187"/>
      <c r="G817" s="187"/>
      <c r="H817" s="187"/>
      <c r="I817" s="187"/>
      <c r="J817" s="187"/>
      <c r="K817" s="187"/>
      <c r="L817" s="187"/>
      <c r="M817" s="187"/>
      <c r="N817" s="187"/>
      <c r="O817" s="187"/>
      <c r="P817" s="187"/>
      <c r="Q817" s="187"/>
      <c r="R817" s="187"/>
      <c r="S817" s="187"/>
      <c r="T817" s="187"/>
      <c r="U817" s="187"/>
      <c r="AL817" s="7"/>
      <c r="AM817" s="7"/>
    </row>
    <row r="818" ht="15.75" customHeight="1">
      <c r="D818" s="7"/>
      <c r="F818" s="187"/>
      <c r="G818" s="187"/>
      <c r="H818" s="187"/>
      <c r="I818" s="187"/>
      <c r="J818" s="187"/>
      <c r="K818" s="187"/>
      <c r="L818" s="187"/>
      <c r="M818" s="187"/>
      <c r="N818" s="187"/>
      <c r="O818" s="187"/>
      <c r="P818" s="187"/>
      <c r="Q818" s="187"/>
      <c r="R818" s="187"/>
      <c r="S818" s="187"/>
      <c r="T818" s="187"/>
      <c r="U818" s="187"/>
      <c r="AL818" s="7"/>
      <c r="AM818" s="7"/>
    </row>
    <row r="819" ht="15.75" customHeight="1">
      <c r="D819" s="7"/>
      <c r="F819" s="187"/>
      <c r="G819" s="187"/>
      <c r="H819" s="187"/>
      <c r="I819" s="187"/>
      <c r="J819" s="187"/>
      <c r="K819" s="187"/>
      <c r="L819" s="187"/>
      <c r="M819" s="187"/>
      <c r="N819" s="187"/>
      <c r="O819" s="187"/>
      <c r="P819" s="187"/>
      <c r="Q819" s="187"/>
      <c r="R819" s="187"/>
      <c r="S819" s="187"/>
      <c r="T819" s="187"/>
      <c r="U819" s="187"/>
      <c r="AL819" s="7"/>
      <c r="AM819" s="7"/>
    </row>
    <row r="820" ht="15.75" customHeight="1">
      <c r="D820" s="7"/>
      <c r="F820" s="187"/>
      <c r="G820" s="187"/>
      <c r="H820" s="187"/>
      <c r="I820" s="187"/>
      <c r="J820" s="187"/>
      <c r="K820" s="187"/>
      <c r="L820" s="187"/>
      <c r="M820" s="187"/>
      <c r="N820" s="187"/>
      <c r="O820" s="187"/>
      <c r="P820" s="187"/>
      <c r="Q820" s="187"/>
      <c r="R820" s="187"/>
      <c r="S820" s="187"/>
      <c r="T820" s="187"/>
      <c r="U820" s="187"/>
      <c r="AL820" s="7"/>
      <c r="AM820" s="7"/>
    </row>
    <row r="821" ht="15.75" customHeight="1">
      <c r="D821" s="7"/>
      <c r="F821" s="187"/>
      <c r="G821" s="187"/>
      <c r="H821" s="187"/>
      <c r="I821" s="187"/>
      <c r="J821" s="187"/>
      <c r="K821" s="187"/>
      <c r="L821" s="187"/>
      <c r="M821" s="187"/>
      <c r="N821" s="187"/>
      <c r="O821" s="187"/>
      <c r="P821" s="187"/>
      <c r="Q821" s="187"/>
      <c r="R821" s="187"/>
      <c r="S821" s="187"/>
      <c r="T821" s="187"/>
      <c r="U821" s="187"/>
      <c r="AL821" s="7"/>
      <c r="AM821" s="7"/>
    </row>
    <row r="822" ht="15.75" customHeight="1">
      <c r="D822" s="7"/>
      <c r="F822" s="187"/>
      <c r="G822" s="187"/>
      <c r="H822" s="187"/>
      <c r="I822" s="187"/>
      <c r="J822" s="187"/>
      <c r="K822" s="187"/>
      <c r="L822" s="187"/>
      <c r="M822" s="187"/>
      <c r="N822" s="187"/>
      <c r="O822" s="187"/>
      <c r="P822" s="187"/>
      <c r="Q822" s="187"/>
      <c r="R822" s="187"/>
      <c r="S822" s="187"/>
      <c r="T822" s="187"/>
      <c r="U822" s="187"/>
      <c r="AL822" s="7"/>
      <c r="AM822" s="7"/>
    </row>
    <row r="823" ht="15.75" customHeight="1">
      <c r="D823" s="7"/>
      <c r="F823" s="187"/>
      <c r="G823" s="187"/>
      <c r="H823" s="187"/>
      <c r="I823" s="187"/>
      <c r="J823" s="187"/>
      <c r="K823" s="187"/>
      <c r="L823" s="187"/>
      <c r="M823" s="187"/>
      <c r="N823" s="187"/>
      <c r="O823" s="187"/>
      <c r="P823" s="187"/>
      <c r="Q823" s="187"/>
      <c r="R823" s="187"/>
      <c r="S823" s="187"/>
      <c r="T823" s="187"/>
      <c r="U823" s="187"/>
      <c r="AL823" s="7"/>
      <c r="AM823" s="7"/>
    </row>
    <row r="824" ht="15.75" customHeight="1">
      <c r="D824" s="7"/>
      <c r="F824" s="187"/>
      <c r="G824" s="187"/>
      <c r="H824" s="187"/>
      <c r="I824" s="187"/>
      <c r="J824" s="187"/>
      <c r="K824" s="187"/>
      <c r="L824" s="187"/>
      <c r="M824" s="187"/>
      <c r="N824" s="187"/>
      <c r="O824" s="187"/>
      <c r="P824" s="187"/>
      <c r="Q824" s="187"/>
      <c r="R824" s="187"/>
      <c r="S824" s="187"/>
      <c r="T824" s="187"/>
      <c r="U824" s="187"/>
      <c r="AL824" s="7"/>
      <c r="AM824" s="7"/>
    </row>
    <row r="825" ht="15.75" customHeight="1">
      <c r="D825" s="7"/>
      <c r="F825" s="187"/>
      <c r="G825" s="187"/>
      <c r="H825" s="187"/>
      <c r="I825" s="187"/>
      <c r="J825" s="187"/>
      <c r="K825" s="187"/>
      <c r="L825" s="187"/>
      <c r="M825" s="187"/>
      <c r="N825" s="187"/>
      <c r="O825" s="187"/>
      <c r="P825" s="187"/>
      <c r="Q825" s="187"/>
      <c r="R825" s="187"/>
      <c r="S825" s="187"/>
      <c r="T825" s="187"/>
      <c r="U825" s="187"/>
      <c r="AL825" s="7"/>
      <c r="AM825" s="7"/>
    </row>
    <row r="826" ht="15.75" customHeight="1">
      <c r="D826" s="7"/>
      <c r="F826" s="187"/>
      <c r="G826" s="187"/>
      <c r="H826" s="187"/>
      <c r="I826" s="187"/>
      <c r="J826" s="187"/>
      <c r="K826" s="187"/>
      <c r="L826" s="187"/>
      <c r="M826" s="187"/>
      <c r="N826" s="187"/>
      <c r="O826" s="187"/>
      <c r="P826" s="187"/>
      <c r="Q826" s="187"/>
      <c r="R826" s="187"/>
      <c r="S826" s="187"/>
      <c r="T826" s="187"/>
      <c r="U826" s="187"/>
      <c r="AL826" s="7"/>
      <c r="AM826" s="7"/>
    </row>
    <row r="827" ht="15.75" customHeight="1">
      <c r="D827" s="7"/>
      <c r="F827" s="187"/>
      <c r="G827" s="187"/>
      <c r="H827" s="187"/>
      <c r="I827" s="187"/>
      <c r="J827" s="187"/>
      <c r="K827" s="187"/>
      <c r="L827" s="187"/>
      <c r="M827" s="187"/>
      <c r="N827" s="187"/>
      <c r="O827" s="187"/>
      <c r="P827" s="187"/>
      <c r="Q827" s="187"/>
      <c r="R827" s="187"/>
      <c r="S827" s="187"/>
      <c r="T827" s="187"/>
      <c r="U827" s="187"/>
      <c r="AL827" s="7"/>
      <c r="AM827" s="7"/>
    </row>
    <row r="828" ht="15.75" customHeight="1">
      <c r="D828" s="7"/>
      <c r="F828" s="187"/>
      <c r="G828" s="187"/>
      <c r="H828" s="187"/>
      <c r="I828" s="187"/>
      <c r="J828" s="187"/>
      <c r="K828" s="187"/>
      <c r="L828" s="187"/>
      <c r="M828" s="187"/>
      <c r="N828" s="187"/>
      <c r="O828" s="187"/>
      <c r="P828" s="187"/>
      <c r="Q828" s="187"/>
      <c r="R828" s="187"/>
      <c r="S828" s="187"/>
      <c r="T828" s="187"/>
      <c r="U828" s="187"/>
      <c r="AL828" s="7"/>
      <c r="AM828" s="7"/>
    </row>
    <row r="829" ht="15.75" customHeight="1">
      <c r="D829" s="7"/>
      <c r="F829" s="187"/>
      <c r="G829" s="187"/>
      <c r="H829" s="187"/>
      <c r="I829" s="187"/>
      <c r="J829" s="187"/>
      <c r="K829" s="187"/>
      <c r="L829" s="187"/>
      <c r="M829" s="187"/>
      <c r="N829" s="187"/>
      <c r="O829" s="187"/>
      <c r="P829" s="187"/>
      <c r="Q829" s="187"/>
      <c r="R829" s="187"/>
      <c r="S829" s="187"/>
      <c r="T829" s="187"/>
      <c r="U829" s="187"/>
      <c r="AL829" s="7"/>
      <c r="AM829" s="7"/>
    </row>
    <row r="830" ht="15.75" customHeight="1">
      <c r="D830" s="7"/>
      <c r="F830" s="187"/>
      <c r="G830" s="187"/>
      <c r="H830" s="187"/>
      <c r="I830" s="187"/>
      <c r="J830" s="187"/>
      <c r="K830" s="187"/>
      <c r="L830" s="187"/>
      <c r="M830" s="187"/>
      <c r="N830" s="187"/>
      <c r="O830" s="187"/>
      <c r="P830" s="187"/>
      <c r="Q830" s="187"/>
      <c r="R830" s="187"/>
      <c r="S830" s="187"/>
      <c r="T830" s="187"/>
      <c r="U830" s="187"/>
      <c r="AL830" s="7"/>
      <c r="AM830" s="7"/>
    </row>
    <row r="831" ht="15.75" customHeight="1">
      <c r="D831" s="7"/>
      <c r="F831" s="187"/>
      <c r="G831" s="187"/>
      <c r="H831" s="187"/>
      <c r="I831" s="187"/>
      <c r="J831" s="187"/>
      <c r="K831" s="187"/>
      <c r="L831" s="187"/>
      <c r="M831" s="187"/>
      <c r="N831" s="187"/>
      <c r="O831" s="187"/>
      <c r="P831" s="187"/>
      <c r="Q831" s="187"/>
      <c r="R831" s="187"/>
      <c r="S831" s="187"/>
      <c r="T831" s="187"/>
      <c r="U831" s="187"/>
      <c r="AL831" s="7"/>
      <c r="AM831" s="7"/>
    </row>
    <row r="832" ht="15.75" customHeight="1">
      <c r="D832" s="7"/>
      <c r="F832" s="187"/>
      <c r="G832" s="187"/>
      <c r="H832" s="187"/>
      <c r="I832" s="187"/>
      <c r="J832" s="187"/>
      <c r="K832" s="187"/>
      <c r="L832" s="187"/>
      <c r="M832" s="187"/>
      <c r="N832" s="187"/>
      <c r="O832" s="187"/>
      <c r="P832" s="187"/>
      <c r="Q832" s="187"/>
      <c r="R832" s="187"/>
      <c r="S832" s="187"/>
      <c r="T832" s="187"/>
      <c r="U832" s="187"/>
      <c r="AL832" s="7"/>
      <c r="AM832" s="7"/>
    </row>
    <row r="833" ht="15.75" customHeight="1">
      <c r="D833" s="7"/>
      <c r="F833" s="187"/>
      <c r="G833" s="187"/>
      <c r="H833" s="187"/>
      <c r="I833" s="187"/>
      <c r="J833" s="187"/>
      <c r="K833" s="187"/>
      <c r="L833" s="187"/>
      <c r="M833" s="187"/>
      <c r="N833" s="187"/>
      <c r="O833" s="187"/>
      <c r="P833" s="187"/>
      <c r="Q833" s="187"/>
      <c r="R833" s="187"/>
      <c r="S833" s="187"/>
      <c r="T833" s="187"/>
      <c r="U833" s="187"/>
      <c r="AL833" s="7"/>
      <c r="AM833" s="7"/>
    </row>
    <row r="834" ht="15.75" customHeight="1">
      <c r="D834" s="7"/>
      <c r="F834" s="187"/>
      <c r="G834" s="187"/>
      <c r="H834" s="187"/>
      <c r="I834" s="187"/>
      <c r="J834" s="187"/>
      <c r="K834" s="187"/>
      <c r="L834" s="187"/>
      <c r="M834" s="187"/>
      <c r="N834" s="187"/>
      <c r="O834" s="187"/>
      <c r="P834" s="187"/>
      <c r="Q834" s="187"/>
      <c r="R834" s="187"/>
      <c r="S834" s="187"/>
      <c r="T834" s="187"/>
      <c r="U834" s="187"/>
      <c r="AL834" s="7"/>
      <c r="AM834" s="7"/>
    </row>
    <row r="835" ht="15.75" customHeight="1">
      <c r="D835" s="7"/>
      <c r="F835" s="187"/>
      <c r="G835" s="187"/>
      <c r="H835" s="187"/>
      <c r="I835" s="187"/>
      <c r="J835" s="187"/>
      <c r="K835" s="187"/>
      <c r="L835" s="187"/>
      <c r="M835" s="187"/>
      <c r="N835" s="187"/>
      <c r="O835" s="187"/>
      <c r="P835" s="187"/>
      <c r="Q835" s="187"/>
      <c r="R835" s="187"/>
      <c r="S835" s="187"/>
      <c r="T835" s="187"/>
      <c r="U835" s="187"/>
      <c r="AL835" s="7"/>
      <c r="AM835" s="7"/>
    </row>
    <row r="836" ht="15.75" customHeight="1">
      <c r="D836" s="7"/>
      <c r="F836" s="187"/>
      <c r="G836" s="187"/>
      <c r="H836" s="187"/>
      <c r="I836" s="187"/>
      <c r="J836" s="187"/>
      <c r="K836" s="187"/>
      <c r="L836" s="187"/>
      <c r="M836" s="187"/>
      <c r="N836" s="187"/>
      <c r="O836" s="187"/>
      <c r="P836" s="187"/>
      <c r="Q836" s="187"/>
      <c r="R836" s="187"/>
      <c r="S836" s="187"/>
      <c r="T836" s="187"/>
      <c r="U836" s="187"/>
      <c r="AL836" s="7"/>
      <c r="AM836" s="7"/>
    </row>
    <row r="837" ht="15.75" customHeight="1">
      <c r="D837" s="7"/>
      <c r="F837" s="187"/>
      <c r="G837" s="187"/>
      <c r="H837" s="187"/>
      <c r="I837" s="187"/>
      <c r="J837" s="187"/>
      <c r="K837" s="187"/>
      <c r="L837" s="187"/>
      <c r="M837" s="187"/>
      <c r="N837" s="187"/>
      <c r="O837" s="187"/>
      <c r="P837" s="187"/>
      <c r="Q837" s="187"/>
      <c r="R837" s="187"/>
      <c r="S837" s="187"/>
      <c r="T837" s="187"/>
      <c r="U837" s="187"/>
      <c r="AL837" s="7"/>
      <c r="AM837" s="7"/>
    </row>
    <row r="838" ht="15.75" customHeight="1">
      <c r="D838" s="7"/>
      <c r="F838" s="187"/>
      <c r="G838" s="187"/>
      <c r="H838" s="187"/>
      <c r="I838" s="187"/>
      <c r="J838" s="187"/>
      <c r="K838" s="187"/>
      <c r="L838" s="187"/>
      <c r="M838" s="187"/>
      <c r="N838" s="187"/>
      <c r="O838" s="187"/>
      <c r="P838" s="187"/>
      <c r="Q838" s="187"/>
      <c r="R838" s="187"/>
      <c r="S838" s="187"/>
      <c r="T838" s="187"/>
      <c r="U838" s="187"/>
      <c r="AL838" s="7"/>
      <c r="AM838" s="7"/>
    </row>
    <row r="839" ht="15.75" customHeight="1">
      <c r="D839" s="7"/>
      <c r="F839" s="187"/>
      <c r="G839" s="187"/>
      <c r="H839" s="187"/>
      <c r="I839" s="187"/>
      <c r="J839" s="187"/>
      <c r="K839" s="187"/>
      <c r="L839" s="187"/>
      <c r="M839" s="187"/>
      <c r="N839" s="187"/>
      <c r="O839" s="187"/>
      <c r="P839" s="187"/>
      <c r="Q839" s="187"/>
      <c r="R839" s="187"/>
      <c r="S839" s="187"/>
      <c r="T839" s="187"/>
      <c r="U839" s="187"/>
      <c r="AL839" s="7"/>
      <c r="AM839" s="7"/>
    </row>
    <row r="840" ht="15.75" customHeight="1">
      <c r="D840" s="7"/>
      <c r="F840" s="187"/>
      <c r="G840" s="187"/>
      <c r="H840" s="187"/>
      <c r="I840" s="187"/>
      <c r="J840" s="187"/>
      <c r="K840" s="187"/>
      <c r="L840" s="187"/>
      <c r="M840" s="187"/>
      <c r="N840" s="187"/>
      <c r="O840" s="187"/>
      <c r="P840" s="187"/>
      <c r="Q840" s="187"/>
      <c r="R840" s="187"/>
      <c r="S840" s="187"/>
      <c r="T840" s="187"/>
      <c r="U840" s="187"/>
      <c r="AL840" s="7"/>
      <c r="AM840" s="7"/>
    </row>
    <row r="841" ht="15.75" customHeight="1">
      <c r="D841" s="7"/>
      <c r="F841" s="187"/>
      <c r="G841" s="187"/>
      <c r="H841" s="187"/>
      <c r="I841" s="187"/>
      <c r="J841" s="187"/>
      <c r="K841" s="187"/>
      <c r="L841" s="187"/>
      <c r="M841" s="187"/>
      <c r="N841" s="187"/>
      <c r="O841" s="187"/>
      <c r="P841" s="187"/>
      <c r="Q841" s="187"/>
      <c r="R841" s="187"/>
      <c r="S841" s="187"/>
      <c r="T841" s="187"/>
      <c r="U841" s="187"/>
      <c r="AL841" s="7"/>
      <c r="AM841" s="7"/>
    </row>
    <row r="842" ht="15.75" customHeight="1">
      <c r="D842" s="7"/>
      <c r="F842" s="187"/>
      <c r="G842" s="187"/>
      <c r="H842" s="187"/>
      <c r="I842" s="187"/>
      <c r="J842" s="187"/>
      <c r="K842" s="187"/>
      <c r="L842" s="187"/>
      <c r="M842" s="187"/>
      <c r="N842" s="187"/>
      <c r="O842" s="187"/>
      <c r="P842" s="187"/>
      <c r="Q842" s="187"/>
      <c r="R842" s="187"/>
      <c r="S842" s="187"/>
      <c r="T842" s="187"/>
      <c r="U842" s="187"/>
      <c r="AL842" s="7"/>
      <c r="AM842" s="7"/>
    </row>
    <row r="843" ht="15.75" customHeight="1">
      <c r="D843" s="7"/>
      <c r="F843" s="187"/>
      <c r="G843" s="187"/>
      <c r="H843" s="187"/>
      <c r="I843" s="187"/>
      <c r="J843" s="187"/>
      <c r="K843" s="187"/>
      <c r="L843" s="187"/>
      <c r="M843" s="187"/>
      <c r="N843" s="187"/>
      <c r="O843" s="187"/>
      <c r="P843" s="187"/>
      <c r="Q843" s="187"/>
      <c r="R843" s="187"/>
      <c r="S843" s="187"/>
      <c r="T843" s="187"/>
      <c r="U843" s="187"/>
      <c r="AL843" s="7"/>
      <c r="AM843" s="7"/>
    </row>
    <row r="844" ht="15.75" customHeight="1">
      <c r="D844" s="7"/>
      <c r="F844" s="187"/>
      <c r="G844" s="187"/>
      <c r="H844" s="187"/>
      <c r="I844" s="187"/>
      <c r="J844" s="187"/>
      <c r="K844" s="187"/>
      <c r="L844" s="187"/>
      <c r="M844" s="187"/>
      <c r="N844" s="187"/>
      <c r="O844" s="187"/>
      <c r="P844" s="187"/>
      <c r="Q844" s="187"/>
      <c r="R844" s="187"/>
      <c r="S844" s="187"/>
      <c r="T844" s="187"/>
      <c r="U844" s="187"/>
      <c r="AL844" s="7"/>
      <c r="AM844" s="7"/>
    </row>
    <row r="845" ht="15.75" customHeight="1">
      <c r="D845" s="7"/>
      <c r="F845" s="187"/>
      <c r="G845" s="187"/>
      <c r="H845" s="187"/>
      <c r="I845" s="187"/>
      <c r="J845" s="187"/>
      <c r="K845" s="187"/>
      <c r="L845" s="187"/>
      <c r="M845" s="187"/>
      <c r="N845" s="187"/>
      <c r="O845" s="187"/>
      <c r="P845" s="187"/>
      <c r="Q845" s="187"/>
      <c r="R845" s="187"/>
      <c r="S845" s="187"/>
      <c r="T845" s="187"/>
      <c r="U845" s="187"/>
      <c r="AL845" s="7"/>
      <c r="AM845" s="7"/>
    </row>
    <row r="846" ht="15.75" customHeight="1">
      <c r="D846" s="7"/>
      <c r="F846" s="187"/>
      <c r="G846" s="187"/>
      <c r="H846" s="187"/>
      <c r="I846" s="187"/>
      <c r="J846" s="187"/>
      <c r="K846" s="187"/>
      <c r="L846" s="187"/>
      <c r="M846" s="187"/>
      <c r="N846" s="187"/>
      <c r="O846" s="187"/>
      <c r="P846" s="187"/>
      <c r="Q846" s="187"/>
      <c r="R846" s="187"/>
      <c r="S846" s="187"/>
      <c r="T846" s="187"/>
      <c r="U846" s="187"/>
      <c r="AL846" s="7"/>
      <c r="AM846" s="7"/>
    </row>
    <row r="847" ht="15.75" customHeight="1">
      <c r="D847" s="7"/>
      <c r="F847" s="187"/>
      <c r="G847" s="187"/>
      <c r="H847" s="187"/>
      <c r="I847" s="187"/>
      <c r="J847" s="187"/>
      <c r="K847" s="187"/>
      <c r="L847" s="187"/>
      <c r="M847" s="187"/>
      <c r="N847" s="187"/>
      <c r="O847" s="187"/>
      <c r="P847" s="187"/>
      <c r="Q847" s="187"/>
      <c r="R847" s="187"/>
      <c r="S847" s="187"/>
      <c r="T847" s="187"/>
      <c r="U847" s="187"/>
      <c r="AL847" s="7"/>
      <c r="AM847" s="7"/>
    </row>
    <row r="848" ht="15.75" customHeight="1">
      <c r="D848" s="7"/>
      <c r="F848" s="187"/>
      <c r="G848" s="187"/>
      <c r="H848" s="187"/>
      <c r="I848" s="187"/>
      <c r="J848" s="187"/>
      <c r="K848" s="187"/>
      <c r="L848" s="187"/>
      <c r="M848" s="187"/>
      <c r="N848" s="187"/>
      <c r="O848" s="187"/>
      <c r="P848" s="187"/>
      <c r="Q848" s="187"/>
      <c r="R848" s="187"/>
      <c r="S848" s="187"/>
      <c r="T848" s="187"/>
      <c r="U848" s="187"/>
      <c r="AL848" s="7"/>
      <c r="AM848" s="7"/>
    </row>
    <row r="849" ht="15.75" customHeight="1">
      <c r="D849" s="7"/>
      <c r="F849" s="187"/>
      <c r="G849" s="187"/>
      <c r="H849" s="187"/>
      <c r="I849" s="187"/>
      <c r="J849" s="187"/>
      <c r="K849" s="187"/>
      <c r="L849" s="187"/>
      <c r="M849" s="187"/>
      <c r="N849" s="187"/>
      <c r="O849" s="187"/>
      <c r="P849" s="187"/>
      <c r="Q849" s="187"/>
      <c r="R849" s="187"/>
      <c r="S849" s="187"/>
      <c r="T849" s="187"/>
      <c r="U849" s="187"/>
      <c r="AL849" s="7"/>
      <c r="AM849" s="7"/>
    </row>
    <row r="850" ht="15.75" customHeight="1">
      <c r="D850" s="7"/>
      <c r="F850" s="187"/>
      <c r="G850" s="187"/>
      <c r="H850" s="187"/>
      <c r="I850" s="187"/>
      <c r="J850" s="187"/>
      <c r="K850" s="187"/>
      <c r="L850" s="187"/>
      <c r="M850" s="187"/>
      <c r="N850" s="187"/>
      <c r="O850" s="187"/>
      <c r="P850" s="187"/>
      <c r="Q850" s="187"/>
      <c r="R850" s="187"/>
      <c r="S850" s="187"/>
      <c r="T850" s="187"/>
      <c r="U850" s="187"/>
      <c r="AL850" s="7"/>
      <c r="AM850" s="7"/>
    </row>
    <row r="851" ht="15.75" customHeight="1">
      <c r="D851" s="7"/>
      <c r="F851" s="187"/>
      <c r="G851" s="187"/>
      <c r="H851" s="187"/>
      <c r="I851" s="187"/>
      <c r="J851" s="187"/>
      <c r="K851" s="187"/>
      <c r="L851" s="187"/>
      <c r="M851" s="187"/>
      <c r="N851" s="187"/>
      <c r="O851" s="187"/>
      <c r="P851" s="187"/>
      <c r="Q851" s="187"/>
      <c r="R851" s="187"/>
      <c r="S851" s="187"/>
      <c r="T851" s="187"/>
      <c r="U851" s="187"/>
      <c r="AL851" s="7"/>
      <c r="AM851" s="7"/>
    </row>
    <row r="852" ht="15.75" customHeight="1">
      <c r="D852" s="7"/>
      <c r="F852" s="187"/>
      <c r="G852" s="187"/>
      <c r="H852" s="187"/>
      <c r="I852" s="187"/>
      <c r="J852" s="187"/>
      <c r="K852" s="187"/>
      <c r="L852" s="187"/>
      <c r="M852" s="187"/>
      <c r="N852" s="187"/>
      <c r="O852" s="187"/>
      <c r="P852" s="187"/>
      <c r="Q852" s="187"/>
      <c r="R852" s="187"/>
      <c r="S852" s="187"/>
      <c r="T852" s="187"/>
      <c r="U852" s="187"/>
      <c r="AL852" s="7"/>
      <c r="AM852" s="7"/>
    </row>
    <row r="853" ht="15.75" customHeight="1">
      <c r="D853" s="7"/>
      <c r="F853" s="187"/>
      <c r="G853" s="187"/>
      <c r="H853" s="187"/>
      <c r="I853" s="187"/>
      <c r="J853" s="187"/>
      <c r="K853" s="187"/>
      <c r="L853" s="187"/>
      <c r="M853" s="187"/>
      <c r="N853" s="187"/>
      <c r="O853" s="187"/>
      <c r="P853" s="187"/>
      <c r="Q853" s="187"/>
      <c r="R853" s="187"/>
      <c r="S853" s="187"/>
      <c r="T853" s="187"/>
      <c r="U853" s="187"/>
      <c r="AL853" s="7"/>
      <c r="AM853" s="7"/>
    </row>
    <row r="854" ht="15.75" customHeight="1">
      <c r="D854" s="7"/>
      <c r="F854" s="187"/>
      <c r="G854" s="187"/>
      <c r="H854" s="187"/>
      <c r="I854" s="187"/>
      <c r="J854" s="187"/>
      <c r="K854" s="187"/>
      <c r="L854" s="187"/>
      <c r="M854" s="187"/>
      <c r="N854" s="187"/>
      <c r="O854" s="187"/>
      <c r="P854" s="187"/>
      <c r="Q854" s="187"/>
      <c r="R854" s="187"/>
      <c r="S854" s="187"/>
      <c r="T854" s="187"/>
      <c r="U854" s="187"/>
      <c r="AL854" s="7"/>
      <c r="AM854" s="7"/>
    </row>
    <row r="855" ht="15.75" customHeight="1">
      <c r="D855" s="7"/>
      <c r="F855" s="187"/>
      <c r="G855" s="187"/>
      <c r="H855" s="187"/>
      <c r="I855" s="187"/>
      <c r="J855" s="187"/>
      <c r="K855" s="187"/>
      <c r="L855" s="187"/>
      <c r="M855" s="187"/>
      <c r="N855" s="187"/>
      <c r="O855" s="187"/>
      <c r="P855" s="187"/>
      <c r="Q855" s="187"/>
      <c r="R855" s="187"/>
      <c r="S855" s="187"/>
      <c r="T855" s="187"/>
      <c r="U855" s="187"/>
      <c r="AL855" s="7"/>
      <c r="AM855" s="7"/>
    </row>
    <row r="856" ht="15.75" customHeight="1">
      <c r="D856" s="7"/>
      <c r="F856" s="187"/>
      <c r="G856" s="187"/>
      <c r="H856" s="187"/>
      <c r="I856" s="187"/>
      <c r="J856" s="187"/>
      <c r="K856" s="187"/>
      <c r="L856" s="187"/>
      <c r="M856" s="187"/>
      <c r="N856" s="187"/>
      <c r="O856" s="187"/>
      <c r="P856" s="187"/>
      <c r="Q856" s="187"/>
      <c r="R856" s="187"/>
      <c r="S856" s="187"/>
      <c r="T856" s="187"/>
      <c r="U856" s="187"/>
      <c r="AL856" s="7"/>
      <c r="AM856" s="7"/>
    </row>
    <row r="857" ht="15.75" customHeight="1">
      <c r="D857" s="7"/>
      <c r="F857" s="187"/>
      <c r="G857" s="187"/>
      <c r="H857" s="187"/>
      <c r="I857" s="187"/>
      <c r="J857" s="187"/>
      <c r="K857" s="187"/>
      <c r="L857" s="187"/>
      <c r="M857" s="187"/>
      <c r="N857" s="187"/>
      <c r="O857" s="187"/>
      <c r="P857" s="187"/>
      <c r="Q857" s="187"/>
      <c r="R857" s="187"/>
      <c r="S857" s="187"/>
      <c r="T857" s="187"/>
      <c r="U857" s="187"/>
      <c r="AL857" s="7"/>
      <c r="AM857" s="7"/>
    </row>
    <row r="858" ht="15.75" customHeight="1">
      <c r="D858" s="7"/>
      <c r="F858" s="187"/>
      <c r="G858" s="187"/>
      <c r="H858" s="187"/>
      <c r="I858" s="187"/>
      <c r="J858" s="187"/>
      <c r="K858" s="187"/>
      <c r="L858" s="187"/>
      <c r="M858" s="187"/>
      <c r="N858" s="187"/>
      <c r="O858" s="187"/>
      <c r="P858" s="187"/>
      <c r="Q858" s="187"/>
      <c r="R858" s="187"/>
      <c r="S858" s="187"/>
      <c r="T858" s="187"/>
      <c r="U858" s="187"/>
      <c r="AL858" s="7"/>
      <c r="AM858" s="7"/>
    </row>
    <row r="859" ht="15.75" customHeight="1">
      <c r="D859" s="7"/>
      <c r="F859" s="187"/>
      <c r="G859" s="187"/>
      <c r="H859" s="187"/>
      <c r="I859" s="187"/>
      <c r="J859" s="187"/>
      <c r="K859" s="187"/>
      <c r="L859" s="187"/>
      <c r="M859" s="187"/>
      <c r="N859" s="187"/>
      <c r="O859" s="187"/>
      <c r="P859" s="187"/>
      <c r="Q859" s="187"/>
      <c r="R859" s="187"/>
      <c r="S859" s="187"/>
      <c r="T859" s="187"/>
      <c r="U859" s="187"/>
      <c r="AL859" s="7"/>
      <c r="AM859" s="7"/>
    </row>
    <row r="860" ht="15.75" customHeight="1">
      <c r="D860" s="7"/>
      <c r="F860" s="187"/>
      <c r="G860" s="187"/>
      <c r="H860" s="187"/>
      <c r="I860" s="187"/>
      <c r="J860" s="187"/>
      <c r="K860" s="187"/>
      <c r="L860" s="187"/>
      <c r="M860" s="187"/>
      <c r="N860" s="187"/>
      <c r="O860" s="187"/>
      <c r="P860" s="187"/>
      <c r="Q860" s="187"/>
      <c r="R860" s="187"/>
      <c r="S860" s="187"/>
      <c r="T860" s="187"/>
      <c r="U860" s="187"/>
      <c r="AL860" s="7"/>
      <c r="AM860" s="7"/>
    </row>
    <row r="861" ht="15.75" customHeight="1">
      <c r="D861" s="7"/>
      <c r="F861" s="187"/>
      <c r="G861" s="187"/>
      <c r="H861" s="187"/>
      <c r="I861" s="187"/>
      <c r="J861" s="187"/>
      <c r="K861" s="187"/>
      <c r="L861" s="187"/>
      <c r="M861" s="187"/>
      <c r="N861" s="187"/>
      <c r="O861" s="187"/>
      <c r="P861" s="187"/>
      <c r="Q861" s="187"/>
      <c r="R861" s="187"/>
      <c r="S861" s="187"/>
      <c r="T861" s="187"/>
      <c r="U861" s="187"/>
      <c r="AL861" s="7"/>
      <c r="AM861" s="7"/>
    </row>
    <row r="862" ht="15.75" customHeight="1">
      <c r="D862" s="7"/>
      <c r="F862" s="187"/>
      <c r="G862" s="187"/>
      <c r="H862" s="187"/>
      <c r="I862" s="187"/>
      <c r="J862" s="187"/>
      <c r="K862" s="187"/>
      <c r="L862" s="187"/>
      <c r="M862" s="187"/>
      <c r="N862" s="187"/>
      <c r="O862" s="187"/>
      <c r="P862" s="187"/>
      <c r="Q862" s="187"/>
      <c r="R862" s="187"/>
      <c r="S862" s="187"/>
      <c r="T862" s="187"/>
      <c r="U862" s="187"/>
      <c r="AL862" s="7"/>
      <c r="AM862" s="7"/>
    </row>
    <row r="863" ht="15.75" customHeight="1">
      <c r="D863" s="7"/>
      <c r="F863" s="187"/>
      <c r="G863" s="187"/>
      <c r="H863" s="187"/>
      <c r="I863" s="187"/>
      <c r="J863" s="187"/>
      <c r="K863" s="187"/>
      <c r="L863" s="187"/>
      <c r="M863" s="187"/>
      <c r="N863" s="187"/>
      <c r="O863" s="187"/>
      <c r="P863" s="187"/>
      <c r="Q863" s="187"/>
      <c r="R863" s="187"/>
      <c r="S863" s="187"/>
      <c r="T863" s="187"/>
      <c r="U863" s="187"/>
      <c r="AL863" s="7"/>
      <c r="AM863" s="7"/>
    </row>
    <row r="864" ht="15.75" customHeight="1">
      <c r="D864" s="7"/>
      <c r="F864" s="187"/>
      <c r="G864" s="187"/>
      <c r="H864" s="187"/>
      <c r="I864" s="187"/>
      <c r="J864" s="187"/>
      <c r="K864" s="187"/>
      <c r="L864" s="187"/>
      <c r="M864" s="187"/>
      <c r="N864" s="187"/>
      <c r="O864" s="187"/>
      <c r="P864" s="187"/>
      <c r="Q864" s="187"/>
      <c r="R864" s="187"/>
      <c r="S864" s="187"/>
      <c r="T864" s="187"/>
      <c r="U864" s="187"/>
      <c r="AL864" s="7"/>
      <c r="AM864" s="7"/>
    </row>
    <row r="865" ht="15.75" customHeight="1">
      <c r="D865" s="7"/>
      <c r="F865" s="187"/>
      <c r="G865" s="187"/>
      <c r="H865" s="187"/>
      <c r="I865" s="187"/>
      <c r="J865" s="187"/>
      <c r="K865" s="187"/>
      <c r="L865" s="187"/>
      <c r="M865" s="187"/>
      <c r="N865" s="187"/>
      <c r="O865" s="187"/>
      <c r="P865" s="187"/>
      <c r="Q865" s="187"/>
      <c r="R865" s="187"/>
      <c r="S865" s="187"/>
      <c r="T865" s="187"/>
      <c r="U865" s="187"/>
      <c r="AL865" s="7"/>
      <c r="AM865" s="7"/>
    </row>
    <row r="866" ht="15.75" customHeight="1">
      <c r="D866" s="7"/>
      <c r="F866" s="187"/>
      <c r="G866" s="187"/>
      <c r="H866" s="187"/>
      <c r="I866" s="187"/>
      <c r="J866" s="187"/>
      <c r="K866" s="187"/>
      <c r="L866" s="187"/>
      <c r="M866" s="187"/>
      <c r="N866" s="187"/>
      <c r="O866" s="187"/>
      <c r="P866" s="187"/>
      <c r="Q866" s="187"/>
      <c r="R866" s="187"/>
      <c r="S866" s="187"/>
      <c r="T866" s="187"/>
      <c r="U866" s="187"/>
      <c r="AL866" s="7"/>
      <c r="AM866" s="7"/>
    </row>
    <row r="867" ht="15.75" customHeight="1">
      <c r="D867" s="7"/>
      <c r="F867" s="187"/>
      <c r="G867" s="187"/>
      <c r="H867" s="187"/>
      <c r="I867" s="187"/>
      <c r="J867" s="187"/>
      <c r="K867" s="187"/>
      <c r="L867" s="187"/>
      <c r="M867" s="187"/>
      <c r="N867" s="187"/>
      <c r="O867" s="187"/>
      <c r="P867" s="187"/>
      <c r="Q867" s="187"/>
      <c r="R867" s="187"/>
      <c r="S867" s="187"/>
      <c r="T867" s="187"/>
      <c r="U867" s="187"/>
      <c r="AL867" s="7"/>
      <c r="AM867" s="7"/>
    </row>
    <row r="868" ht="15.75" customHeight="1">
      <c r="D868" s="7"/>
      <c r="F868" s="187"/>
      <c r="G868" s="187"/>
      <c r="H868" s="187"/>
      <c r="I868" s="187"/>
      <c r="J868" s="187"/>
      <c r="K868" s="187"/>
      <c r="L868" s="187"/>
      <c r="M868" s="187"/>
      <c r="N868" s="187"/>
      <c r="O868" s="187"/>
      <c r="P868" s="187"/>
      <c r="Q868" s="187"/>
      <c r="R868" s="187"/>
      <c r="S868" s="187"/>
      <c r="T868" s="187"/>
      <c r="U868" s="187"/>
      <c r="AL868" s="7"/>
      <c r="AM868" s="7"/>
    </row>
    <row r="869" ht="15.75" customHeight="1">
      <c r="D869" s="7"/>
      <c r="F869" s="187"/>
      <c r="G869" s="187"/>
      <c r="H869" s="187"/>
      <c r="I869" s="187"/>
      <c r="J869" s="187"/>
      <c r="K869" s="187"/>
      <c r="L869" s="187"/>
      <c r="M869" s="187"/>
      <c r="N869" s="187"/>
      <c r="O869" s="187"/>
      <c r="P869" s="187"/>
      <c r="Q869" s="187"/>
      <c r="R869" s="187"/>
      <c r="S869" s="187"/>
      <c r="T869" s="187"/>
      <c r="U869" s="187"/>
      <c r="AL869" s="7"/>
      <c r="AM869" s="7"/>
    </row>
    <row r="870" ht="15.75" customHeight="1">
      <c r="D870" s="7"/>
      <c r="F870" s="187"/>
      <c r="G870" s="187"/>
      <c r="H870" s="187"/>
      <c r="I870" s="187"/>
      <c r="J870" s="187"/>
      <c r="K870" s="187"/>
      <c r="L870" s="187"/>
      <c r="M870" s="187"/>
      <c r="N870" s="187"/>
      <c r="O870" s="187"/>
      <c r="P870" s="187"/>
      <c r="Q870" s="187"/>
      <c r="R870" s="187"/>
      <c r="S870" s="187"/>
      <c r="T870" s="187"/>
      <c r="U870" s="187"/>
      <c r="AL870" s="7"/>
      <c r="AM870" s="7"/>
    </row>
    <row r="871" ht="15.75" customHeight="1">
      <c r="D871" s="7"/>
      <c r="F871" s="187"/>
      <c r="G871" s="187"/>
      <c r="H871" s="187"/>
      <c r="I871" s="187"/>
      <c r="J871" s="187"/>
      <c r="K871" s="187"/>
      <c r="L871" s="187"/>
      <c r="M871" s="187"/>
      <c r="N871" s="187"/>
      <c r="O871" s="187"/>
      <c r="P871" s="187"/>
      <c r="Q871" s="187"/>
      <c r="R871" s="187"/>
      <c r="S871" s="187"/>
      <c r="T871" s="187"/>
      <c r="U871" s="187"/>
      <c r="AL871" s="7"/>
      <c r="AM871" s="7"/>
    </row>
    <row r="872" ht="15.75" customHeight="1">
      <c r="D872" s="7"/>
      <c r="F872" s="187"/>
      <c r="G872" s="187"/>
      <c r="H872" s="187"/>
      <c r="I872" s="187"/>
      <c r="J872" s="187"/>
      <c r="K872" s="187"/>
      <c r="L872" s="187"/>
      <c r="M872" s="187"/>
      <c r="N872" s="187"/>
      <c r="O872" s="187"/>
      <c r="P872" s="187"/>
      <c r="Q872" s="187"/>
      <c r="R872" s="187"/>
      <c r="S872" s="187"/>
      <c r="T872" s="187"/>
      <c r="U872" s="187"/>
      <c r="AL872" s="7"/>
      <c r="AM872" s="7"/>
    </row>
    <row r="873" ht="15.75" customHeight="1">
      <c r="D873" s="7"/>
      <c r="F873" s="187"/>
      <c r="G873" s="187"/>
      <c r="H873" s="187"/>
      <c r="I873" s="187"/>
      <c r="J873" s="187"/>
      <c r="K873" s="187"/>
      <c r="L873" s="187"/>
      <c r="M873" s="187"/>
      <c r="N873" s="187"/>
      <c r="O873" s="187"/>
      <c r="P873" s="187"/>
      <c r="Q873" s="187"/>
      <c r="R873" s="187"/>
      <c r="S873" s="187"/>
      <c r="T873" s="187"/>
      <c r="U873" s="187"/>
      <c r="AL873" s="7"/>
      <c r="AM873" s="7"/>
    </row>
    <row r="874" ht="15.75" customHeight="1">
      <c r="D874" s="7"/>
      <c r="F874" s="187"/>
      <c r="G874" s="187"/>
      <c r="H874" s="187"/>
      <c r="I874" s="187"/>
      <c r="J874" s="187"/>
      <c r="K874" s="187"/>
      <c r="L874" s="187"/>
      <c r="M874" s="187"/>
      <c r="N874" s="187"/>
      <c r="O874" s="187"/>
      <c r="P874" s="187"/>
      <c r="Q874" s="187"/>
      <c r="R874" s="187"/>
      <c r="S874" s="187"/>
      <c r="T874" s="187"/>
      <c r="U874" s="187"/>
      <c r="AL874" s="7"/>
      <c r="AM874" s="7"/>
    </row>
    <row r="875" ht="15.75" customHeight="1">
      <c r="D875" s="7"/>
      <c r="F875" s="187"/>
      <c r="G875" s="187"/>
      <c r="H875" s="187"/>
      <c r="I875" s="187"/>
      <c r="J875" s="187"/>
      <c r="K875" s="187"/>
      <c r="L875" s="187"/>
      <c r="M875" s="187"/>
      <c r="N875" s="187"/>
      <c r="O875" s="187"/>
      <c r="P875" s="187"/>
      <c r="Q875" s="187"/>
      <c r="R875" s="187"/>
      <c r="S875" s="187"/>
      <c r="T875" s="187"/>
      <c r="U875" s="187"/>
      <c r="AL875" s="7"/>
      <c r="AM875" s="7"/>
    </row>
    <row r="876" ht="15.75" customHeight="1">
      <c r="D876" s="7"/>
      <c r="F876" s="187"/>
      <c r="G876" s="187"/>
      <c r="H876" s="187"/>
      <c r="I876" s="187"/>
      <c r="J876" s="187"/>
      <c r="K876" s="187"/>
      <c r="L876" s="187"/>
      <c r="M876" s="187"/>
      <c r="N876" s="187"/>
      <c r="O876" s="187"/>
      <c r="P876" s="187"/>
      <c r="Q876" s="187"/>
      <c r="R876" s="187"/>
      <c r="S876" s="187"/>
      <c r="T876" s="187"/>
      <c r="U876" s="187"/>
      <c r="AL876" s="7"/>
      <c r="AM876" s="7"/>
    </row>
    <row r="877" ht="15.75" customHeight="1">
      <c r="D877" s="7"/>
      <c r="F877" s="187"/>
      <c r="G877" s="187"/>
      <c r="H877" s="187"/>
      <c r="I877" s="187"/>
      <c r="J877" s="187"/>
      <c r="K877" s="187"/>
      <c r="L877" s="187"/>
      <c r="M877" s="187"/>
      <c r="N877" s="187"/>
      <c r="O877" s="187"/>
      <c r="P877" s="187"/>
      <c r="Q877" s="187"/>
      <c r="R877" s="187"/>
      <c r="S877" s="187"/>
      <c r="T877" s="187"/>
      <c r="U877" s="187"/>
      <c r="AL877" s="7"/>
      <c r="AM877" s="7"/>
    </row>
    <row r="878" ht="15.75" customHeight="1">
      <c r="D878" s="7"/>
      <c r="F878" s="187"/>
      <c r="G878" s="187"/>
      <c r="H878" s="187"/>
      <c r="I878" s="187"/>
      <c r="J878" s="187"/>
      <c r="K878" s="187"/>
      <c r="L878" s="187"/>
      <c r="M878" s="187"/>
      <c r="N878" s="187"/>
      <c r="O878" s="187"/>
      <c r="P878" s="187"/>
      <c r="Q878" s="187"/>
      <c r="R878" s="187"/>
      <c r="S878" s="187"/>
      <c r="T878" s="187"/>
      <c r="U878" s="187"/>
      <c r="AL878" s="7"/>
      <c r="AM878" s="7"/>
    </row>
    <row r="879" ht="15.75" customHeight="1">
      <c r="D879" s="7"/>
      <c r="F879" s="187"/>
      <c r="G879" s="187"/>
      <c r="H879" s="187"/>
      <c r="I879" s="187"/>
      <c r="J879" s="187"/>
      <c r="K879" s="187"/>
      <c r="L879" s="187"/>
      <c r="M879" s="187"/>
      <c r="N879" s="187"/>
      <c r="O879" s="187"/>
      <c r="P879" s="187"/>
      <c r="Q879" s="187"/>
      <c r="R879" s="187"/>
      <c r="S879" s="187"/>
      <c r="T879" s="187"/>
      <c r="U879" s="187"/>
      <c r="AL879" s="7"/>
      <c r="AM879" s="7"/>
    </row>
    <row r="880" ht="15.75" customHeight="1">
      <c r="D880" s="7"/>
      <c r="F880" s="187"/>
      <c r="G880" s="187"/>
      <c r="H880" s="187"/>
      <c r="I880" s="187"/>
      <c r="J880" s="187"/>
      <c r="K880" s="187"/>
      <c r="L880" s="187"/>
      <c r="M880" s="187"/>
      <c r="N880" s="187"/>
      <c r="O880" s="187"/>
      <c r="P880" s="187"/>
      <c r="Q880" s="187"/>
      <c r="R880" s="187"/>
      <c r="S880" s="187"/>
      <c r="T880" s="187"/>
      <c r="U880" s="187"/>
      <c r="AL880" s="7"/>
      <c r="AM880" s="7"/>
    </row>
    <row r="881" ht="15.75" customHeight="1">
      <c r="D881" s="7"/>
      <c r="F881" s="187"/>
      <c r="G881" s="187"/>
      <c r="H881" s="187"/>
      <c r="I881" s="187"/>
      <c r="J881" s="187"/>
      <c r="K881" s="187"/>
      <c r="L881" s="187"/>
      <c r="M881" s="187"/>
      <c r="N881" s="187"/>
      <c r="O881" s="187"/>
      <c r="P881" s="187"/>
      <c r="Q881" s="187"/>
      <c r="R881" s="187"/>
      <c r="S881" s="187"/>
      <c r="T881" s="187"/>
      <c r="U881" s="187"/>
      <c r="AL881" s="7"/>
      <c r="AM881" s="7"/>
    </row>
    <row r="882" ht="15.75" customHeight="1">
      <c r="D882" s="7"/>
      <c r="F882" s="187"/>
      <c r="G882" s="187"/>
      <c r="H882" s="187"/>
      <c r="I882" s="187"/>
      <c r="J882" s="187"/>
      <c r="K882" s="187"/>
      <c r="L882" s="187"/>
      <c r="M882" s="187"/>
      <c r="N882" s="187"/>
      <c r="O882" s="187"/>
      <c r="P882" s="187"/>
      <c r="Q882" s="187"/>
      <c r="R882" s="187"/>
      <c r="S882" s="187"/>
      <c r="T882" s="187"/>
      <c r="U882" s="187"/>
      <c r="AL882" s="7"/>
      <c r="AM882" s="7"/>
    </row>
    <row r="883" ht="15.75" customHeight="1">
      <c r="D883" s="7"/>
      <c r="F883" s="187"/>
      <c r="G883" s="187"/>
      <c r="H883" s="187"/>
      <c r="I883" s="187"/>
      <c r="J883" s="187"/>
      <c r="K883" s="187"/>
      <c r="L883" s="187"/>
      <c r="M883" s="187"/>
      <c r="N883" s="187"/>
      <c r="O883" s="187"/>
      <c r="P883" s="187"/>
      <c r="Q883" s="187"/>
      <c r="R883" s="187"/>
      <c r="S883" s="187"/>
      <c r="T883" s="187"/>
      <c r="U883" s="187"/>
      <c r="AL883" s="7"/>
      <c r="AM883" s="7"/>
    </row>
    <row r="884" ht="15.75" customHeight="1">
      <c r="D884" s="7"/>
      <c r="F884" s="187"/>
      <c r="G884" s="187"/>
      <c r="H884" s="187"/>
      <c r="I884" s="187"/>
      <c r="J884" s="187"/>
      <c r="K884" s="187"/>
      <c r="L884" s="187"/>
      <c r="M884" s="187"/>
      <c r="N884" s="187"/>
      <c r="O884" s="187"/>
      <c r="P884" s="187"/>
      <c r="Q884" s="187"/>
      <c r="R884" s="187"/>
      <c r="S884" s="187"/>
      <c r="T884" s="187"/>
      <c r="U884" s="187"/>
      <c r="AL884" s="7"/>
      <c r="AM884" s="7"/>
    </row>
    <row r="885" ht="15.75" customHeight="1">
      <c r="D885" s="7"/>
      <c r="F885" s="187"/>
      <c r="G885" s="187"/>
      <c r="H885" s="187"/>
      <c r="I885" s="187"/>
      <c r="J885" s="187"/>
      <c r="K885" s="187"/>
      <c r="L885" s="187"/>
      <c r="M885" s="187"/>
      <c r="N885" s="187"/>
      <c r="O885" s="187"/>
      <c r="P885" s="187"/>
      <c r="Q885" s="187"/>
      <c r="R885" s="187"/>
      <c r="S885" s="187"/>
      <c r="T885" s="187"/>
      <c r="U885" s="187"/>
      <c r="AL885" s="7"/>
      <c r="AM885" s="7"/>
    </row>
    <row r="886" ht="15.75" customHeight="1">
      <c r="D886" s="7"/>
      <c r="F886" s="187"/>
      <c r="G886" s="187"/>
      <c r="H886" s="187"/>
      <c r="I886" s="187"/>
      <c r="J886" s="187"/>
      <c r="K886" s="187"/>
      <c r="L886" s="187"/>
      <c r="M886" s="187"/>
      <c r="N886" s="187"/>
      <c r="O886" s="187"/>
      <c r="P886" s="187"/>
      <c r="Q886" s="187"/>
      <c r="R886" s="187"/>
      <c r="S886" s="187"/>
      <c r="T886" s="187"/>
      <c r="U886" s="187"/>
      <c r="AL886" s="7"/>
      <c r="AM886" s="7"/>
    </row>
    <row r="887" ht="15.75" customHeight="1">
      <c r="D887" s="7"/>
      <c r="F887" s="187"/>
      <c r="G887" s="187"/>
      <c r="H887" s="187"/>
      <c r="I887" s="187"/>
      <c r="J887" s="187"/>
      <c r="K887" s="187"/>
      <c r="L887" s="187"/>
      <c r="M887" s="187"/>
      <c r="N887" s="187"/>
      <c r="O887" s="187"/>
      <c r="P887" s="187"/>
      <c r="Q887" s="187"/>
      <c r="R887" s="187"/>
      <c r="S887" s="187"/>
      <c r="T887" s="187"/>
      <c r="U887" s="187"/>
      <c r="AL887" s="7"/>
      <c r="AM887" s="7"/>
    </row>
    <row r="888" ht="15.75" customHeight="1">
      <c r="D888" s="7"/>
      <c r="F888" s="187"/>
      <c r="G888" s="187"/>
      <c r="H888" s="187"/>
      <c r="I888" s="187"/>
      <c r="J888" s="187"/>
      <c r="K888" s="187"/>
      <c r="L888" s="187"/>
      <c r="M888" s="187"/>
      <c r="N888" s="187"/>
      <c r="O888" s="187"/>
      <c r="P888" s="187"/>
      <c r="Q888" s="187"/>
      <c r="R888" s="187"/>
      <c r="S888" s="187"/>
      <c r="T888" s="187"/>
      <c r="U888" s="187"/>
      <c r="AL888" s="7"/>
      <c r="AM888" s="7"/>
    </row>
    <row r="889" ht="15.75" customHeight="1">
      <c r="D889" s="7"/>
      <c r="F889" s="187"/>
      <c r="G889" s="187"/>
      <c r="H889" s="187"/>
      <c r="I889" s="187"/>
      <c r="J889" s="187"/>
      <c r="K889" s="187"/>
      <c r="L889" s="187"/>
      <c r="M889" s="187"/>
      <c r="N889" s="187"/>
      <c r="O889" s="187"/>
      <c r="P889" s="187"/>
      <c r="Q889" s="187"/>
      <c r="R889" s="187"/>
      <c r="S889" s="187"/>
      <c r="T889" s="187"/>
      <c r="U889" s="187"/>
      <c r="AL889" s="7"/>
      <c r="AM889" s="7"/>
    </row>
    <row r="890" ht="15.75" customHeight="1">
      <c r="D890" s="7"/>
      <c r="F890" s="187"/>
      <c r="G890" s="187"/>
      <c r="H890" s="187"/>
      <c r="I890" s="187"/>
      <c r="J890" s="187"/>
      <c r="K890" s="187"/>
      <c r="L890" s="187"/>
      <c r="M890" s="187"/>
      <c r="N890" s="187"/>
      <c r="O890" s="187"/>
      <c r="P890" s="187"/>
      <c r="Q890" s="187"/>
      <c r="R890" s="187"/>
      <c r="S890" s="187"/>
      <c r="T890" s="187"/>
      <c r="U890" s="187"/>
      <c r="AL890" s="7"/>
      <c r="AM890" s="7"/>
    </row>
    <row r="891" ht="15.75" customHeight="1">
      <c r="D891" s="7"/>
      <c r="F891" s="187"/>
      <c r="G891" s="187"/>
      <c r="H891" s="187"/>
      <c r="I891" s="187"/>
      <c r="J891" s="187"/>
      <c r="K891" s="187"/>
      <c r="L891" s="187"/>
      <c r="M891" s="187"/>
      <c r="N891" s="187"/>
      <c r="O891" s="187"/>
      <c r="P891" s="187"/>
      <c r="Q891" s="187"/>
      <c r="R891" s="187"/>
      <c r="S891" s="187"/>
      <c r="T891" s="187"/>
      <c r="U891" s="187"/>
      <c r="AL891" s="7"/>
      <c r="AM891" s="7"/>
    </row>
    <row r="892" ht="15.75" customHeight="1">
      <c r="D892" s="7"/>
      <c r="F892" s="187"/>
      <c r="G892" s="187"/>
      <c r="H892" s="187"/>
      <c r="I892" s="187"/>
      <c r="J892" s="187"/>
      <c r="K892" s="187"/>
      <c r="L892" s="187"/>
      <c r="M892" s="187"/>
      <c r="N892" s="187"/>
      <c r="O892" s="187"/>
      <c r="P892" s="187"/>
      <c r="Q892" s="187"/>
      <c r="R892" s="187"/>
      <c r="S892" s="187"/>
      <c r="T892" s="187"/>
      <c r="U892" s="187"/>
      <c r="AL892" s="7"/>
      <c r="AM892" s="7"/>
    </row>
    <row r="893" ht="15.75" customHeight="1">
      <c r="D893" s="7"/>
      <c r="F893" s="187"/>
      <c r="G893" s="187"/>
      <c r="H893" s="187"/>
      <c r="I893" s="187"/>
      <c r="J893" s="187"/>
      <c r="K893" s="187"/>
      <c r="L893" s="187"/>
      <c r="M893" s="187"/>
      <c r="N893" s="187"/>
      <c r="O893" s="187"/>
      <c r="P893" s="187"/>
      <c r="Q893" s="187"/>
      <c r="R893" s="187"/>
      <c r="S893" s="187"/>
      <c r="T893" s="187"/>
      <c r="U893" s="187"/>
      <c r="AL893" s="7"/>
      <c r="AM893" s="7"/>
    </row>
    <row r="894" ht="15.75" customHeight="1">
      <c r="D894" s="7"/>
      <c r="F894" s="187"/>
      <c r="G894" s="187"/>
      <c r="H894" s="187"/>
      <c r="I894" s="187"/>
      <c r="J894" s="187"/>
      <c r="K894" s="187"/>
      <c r="L894" s="187"/>
      <c r="M894" s="187"/>
      <c r="N894" s="187"/>
      <c r="O894" s="187"/>
      <c r="P894" s="187"/>
      <c r="Q894" s="187"/>
      <c r="R894" s="187"/>
      <c r="S894" s="187"/>
      <c r="T894" s="187"/>
      <c r="U894" s="187"/>
      <c r="AL894" s="7"/>
      <c r="AM894" s="7"/>
    </row>
    <row r="895" ht="15.75" customHeight="1">
      <c r="D895" s="7"/>
      <c r="F895" s="187"/>
      <c r="G895" s="187"/>
      <c r="H895" s="187"/>
      <c r="I895" s="187"/>
      <c r="J895" s="187"/>
      <c r="K895" s="187"/>
      <c r="L895" s="187"/>
      <c r="M895" s="187"/>
      <c r="N895" s="187"/>
      <c r="O895" s="187"/>
      <c r="P895" s="187"/>
      <c r="Q895" s="187"/>
      <c r="R895" s="187"/>
      <c r="S895" s="187"/>
      <c r="T895" s="187"/>
      <c r="U895" s="187"/>
      <c r="AL895" s="7"/>
      <c r="AM895" s="7"/>
    </row>
    <row r="896" ht="15.75" customHeight="1">
      <c r="D896" s="7"/>
      <c r="F896" s="187"/>
      <c r="G896" s="187"/>
      <c r="H896" s="187"/>
      <c r="I896" s="187"/>
      <c r="J896" s="187"/>
      <c r="K896" s="187"/>
      <c r="L896" s="187"/>
      <c r="M896" s="187"/>
      <c r="N896" s="187"/>
      <c r="O896" s="187"/>
      <c r="P896" s="187"/>
      <c r="Q896" s="187"/>
      <c r="R896" s="187"/>
      <c r="S896" s="187"/>
      <c r="T896" s="187"/>
      <c r="U896" s="187"/>
      <c r="AL896" s="7"/>
      <c r="AM896" s="7"/>
    </row>
    <row r="897" ht="15.75" customHeight="1">
      <c r="D897" s="7"/>
      <c r="F897" s="187"/>
      <c r="G897" s="187"/>
      <c r="H897" s="187"/>
      <c r="I897" s="187"/>
      <c r="J897" s="187"/>
      <c r="K897" s="187"/>
      <c r="L897" s="187"/>
      <c r="M897" s="187"/>
      <c r="N897" s="187"/>
      <c r="O897" s="187"/>
      <c r="P897" s="187"/>
      <c r="Q897" s="187"/>
      <c r="R897" s="187"/>
      <c r="S897" s="187"/>
      <c r="T897" s="187"/>
      <c r="U897" s="187"/>
      <c r="AL897" s="7"/>
      <c r="AM897" s="7"/>
    </row>
    <row r="898" ht="15.75" customHeight="1">
      <c r="D898" s="7"/>
      <c r="F898" s="187"/>
      <c r="G898" s="187"/>
      <c r="H898" s="187"/>
      <c r="I898" s="187"/>
      <c r="J898" s="187"/>
      <c r="K898" s="187"/>
      <c r="L898" s="187"/>
      <c r="M898" s="187"/>
      <c r="N898" s="187"/>
      <c r="O898" s="187"/>
      <c r="P898" s="187"/>
      <c r="Q898" s="187"/>
      <c r="R898" s="187"/>
      <c r="S898" s="187"/>
      <c r="T898" s="187"/>
      <c r="U898" s="187"/>
      <c r="AL898" s="7"/>
      <c r="AM898" s="7"/>
    </row>
    <row r="899" ht="15.75" customHeight="1">
      <c r="D899" s="7"/>
      <c r="F899" s="187"/>
      <c r="G899" s="187"/>
      <c r="H899" s="187"/>
      <c r="I899" s="187"/>
      <c r="J899" s="187"/>
      <c r="K899" s="187"/>
      <c r="L899" s="187"/>
      <c r="M899" s="187"/>
      <c r="N899" s="187"/>
      <c r="O899" s="187"/>
      <c r="P899" s="187"/>
      <c r="Q899" s="187"/>
      <c r="R899" s="187"/>
      <c r="S899" s="187"/>
      <c r="T899" s="187"/>
      <c r="U899" s="187"/>
      <c r="AL899" s="7"/>
      <c r="AM899" s="7"/>
    </row>
    <row r="900" ht="15.75" customHeight="1">
      <c r="D900" s="7"/>
      <c r="F900" s="187"/>
      <c r="G900" s="187"/>
      <c r="H900" s="187"/>
      <c r="I900" s="187"/>
      <c r="J900" s="187"/>
      <c r="K900" s="187"/>
      <c r="L900" s="187"/>
      <c r="M900" s="187"/>
      <c r="N900" s="187"/>
      <c r="O900" s="187"/>
      <c r="P900" s="187"/>
      <c r="Q900" s="187"/>
      <c r="R900" s="187"/>
      <c r="S900" s="187"/>
      <c r="T900" s="187"/>
      <c r="U900" s="187"/>
      <c r="AL900" s="7"/>
      <c r="AM900" s="7"/>
    </row>
    <row r="901" ht="15.75" customHeight="1">
      <c r="D901" s="7"/>
      <c r="F901" s="187"/>
      <c r="G901" s="187"/>
      <c r="H901" s="187"/>
      <c r="I901" s="187"/>
      <c r="J901" s="187"/>
      <c r="K901" s="187"/>
      <c r="L901" s="187"/>
      <c r="M901" s="187"/>
      <c r="N901" s="187"/>
      <c r="O901" s="187"/>
      <c r="P901" s="187"/>
      <c r="Q901" s="187"/>
      <c r="R901" s="187"/>
      <c r="S901" s="187"/>
      <c r="T901" s="187"/>
      <c r="U901" s="187"/>
      <c r="AL901" s="7"/>
      <c r="AM901" s="7"/>
    </row>
    <row r="902" ht="15.75" customHeight="1">
      <c r="D902" s="7"/>
      <c r="F902" s="187"/>
      <c r="G902" s="187"/>
      <c r="H902" s="187"/>
      <c r="I902" s="187"/>
      <c r="J902" s="187"/>
      <c r="K902" s="187"/>
      <c r="L902" s="187"/>
      <c r="M902" s="187"/>
      <c r="N902" s="187"/>
      <c r="O902" s="187"/>
      <c r="P902" s="187"/>
      <c r="Q902" s="187"/>
      <c r="R902" s="187"/>
      <c r="S902" s="187"/>
      <c r="T902" s="187"/>
      <c r="U902" s="187"/>
      <c r="AL902" s="7"/>
      <c r="AM902" s="7"/>
    </row>
    <row r="903" ht="15.75" customHeight="1">
      <c r="D903" s="7"/>
      <c r="F903" s="187"/>
      <c r="G903" s="187"/>
      <c r="H903" s="187"/>
      <c r="I903" s="187"/>
      <c r="J903" s="187"/>
      <c r="K903" s="187"/>
      <c r="L903" s="187"/>
      <c r="M903" s="187"/>
      <c r="N903" s="187"/>
      <c r="O903" s="187"/>
      <c r="P903" s="187"/>
      <c r="Q903" s="187"/>
      <c r="R903" s="187"/>
      <c r="S903" s="187"/>
      <c r="T903" s="187"/>
      <c r="U903" s="187"/>
      <c r="AL903" s="7"/>
      <c r="AM903" s="7"/>
    </row>
    <row r="904" ht="15.75" customHeight="1">
      <c r="D904" s="7"/>
      <c r="F904" s="187"/>
      <c r="G904" s="187"/>
      <c r="H904" s="187"/>
      <c r="I904" s="187"/>
      <c r="J904" s="187"/>
      <c r="K904" s="187"/>
      <c r="L904" s="187"/>
      <c r="M904" s="187"/>
      <c r="N904" s="187"/>
      <c r="O904" s="187"/>
      <c r="P904" s="187"/>
      <c r="Q904" s="187"/>
      <c r="R904" s="187"/>
      <c r="S904" s="187"/>
      <c r="T904" s="187"/>
      <c r="U904" s="187"/>
      <c r="AL904" s="7"/>
      <c r="AM904" s="7"/>
    </row>
    <row r="905" ht="15.75" customHeight="1">
      <c r="D905" s="7"/>
      <c r="F905" s="187"/>
      <c r="G905" s="187"/>
      <c r="H905" s="187"/>
      <c r="I905" s="187"/>
      <c r="J905" s="187"/>
      <c r="K905" s="187"/>
      <c r="L905" s="187"/>
      <c r="M905" s="187"/>
      <c r="N905" s="187"/>
      <c r="O905" s="187"/>
      <c r="P905" s="187"/>
      <c r="Q905" s="187"/>
      <c r="R905" s="187"/>
      <c r="S905" s="187"/>
      <c r="T905" s="187"/>
      <c r="U905" s="187"/>
      <c r="AL905" s="7"/>
      <c r="AM905" s="7"/>
    </row>
    <row r="906" ht="15.75" customHeight="1">
      <c r="D906" s="7"/>
      <c r="F906" s="187"/>
      <c r="G906" s="187"/>
      <c r="H906" s="187"/>
      <c r="I906" s="187"/>
      <c r="J906" s="187"/>
      <c r="K906" s="187"/>
      <c r="L906" s="187"/>
      <c r="M906" s="187"/>
      <c r="N906" s="187"/>
      <c r="O906" s="187"/>
      <c r="P906" s="187"/>
      <c r="Q906" s="187"/>
      <c r="R906" s="187"/>
      <c r="S906" s="187"/>
      <c r="T906" s="187"/>
      <c r="U906" s="187"/>
      <c r="AL906" s="7"/>
      <c r="AM906" s="7"/>
    </row>
    <row r="907" ht="15.75" customHeight="1">
      <c r="D907" s="7"/>
      <c r="F907" s="187"/>
      <c r="G907" s="187"/>
      <c r="H907" s="187"/>
      <c r="I907" s="187"/>
      <c r="J907" s="187"/>
      <c r="K907" s="187"/>
      <c r="L907" s="187"/>
      <c r="M907" s="187"/>
      <c r="N907" s="187"/>
      <c r="O907" s="187"/>
      <c r="P907" s="187"/>
      <c r="Q907" s="187"/>
      <c r="R907" s="187"/>
      <c r="S907" s="187"/>
      <c r="T907" s="187"/>
      <c r="U907" s="187"/>
      <c r="AL907" s="7"/>
      <c r="AM907" s="7"/>
    </row>
    <row r="908" ht="15.75" customHeight="1">
      <c r="D908" s="7"/>
      <c r="F908" s="187"/>
      <c r="G908" s="187"/>
      <c r="H908" s="187"/>
      <c r="I908" s="187"/>
      <c r="J908" s="187"/>
      <c r="K908" s="187"/>
      <c r="L908" s="187"/>
      <c r="M908" s="187"/>
      <c r="N908" s="187"/>
      <c r="O908" s="187"/>
      <c r="P908" s="187"/>
      <c r="Q908" s="187"/>
      <c r="R908" s="187"/>
      <c r="S908" s="187"/>
      <c r="T908" s="187"/>
      <c r="U908" s="187"/>
      <c r="AL908" s="7"/>
      <c r="AM908" s="7"/>
    </row>
    <row r="909" ht="15.75" customHeight="1">
      <c r="D909" s="7"/>
      <c r="F909" s="187"/>
      <c r="G909" s="187"/>
      <c r="H909" s="187"/>
      <c r="I909" s="187"/>
      <c r="J909" s="187"/>
      <c r="K909" s="187"/>
      <c r="L909" s="187"/>
      <c r="M909" s="187"/>
      <c r="N909" s="187"/>
      <c r="O909" s="187"/>
      <c r="P909" s="187"/>
      <c r="Q909" s="187"/>
      <c r="R909" s="187"/>
      <c r="S909" s="187"/>
      <c r="T909" s="187"/>
      <c r="U909" s="187"/>
      <c r="AL909" s="7"/>
      <c r="AM909" s="7"/>
    </row>
    <row r="910" ht="15.75" customHeight="1">
      <c r="D910" s="7"/>
      <c r="F910" s="187"/>
      <c r="G910" s="187"/>
      <c r="H910" s="187"/>
      <c r="I910" s="187"/>
      <c r="J910" s="187"/>
      <c r="K910" s="187"/>
      <c r="L910" s="187"/>
      <c r="M910" s="187"/>
      <c r="N910" s="187"/>
      <c r="O910" s="187"/>
      <c r="P910" s="187"/>
      <c r="Q910" s="187"/>
      <c r="R910" s="187"/>
      <c r="S910" s="187"/>
      <c r="T910" s="187"/>
      <c r="U910" s="187"/>
      <c r="AL910" s="7"/>
      <c r="AM910" s="7"/>
    </row>
    <row r="911" ht="15.75" customHeight="1">
      <c r="D911" s="7"/>
      <c r="F911" s="187"/>
      <c r="G911" s="187"/>
      <c r="H911" s="187"/>
      <c r="I911" s="187"/>
      <c r="J911" s="187"/>
      <c r="K911" s="187"/>
      <c r="L911" s="187"/>
      <c r="M911" s="187"/>
      <c r="N911" s="187"/>
      <c r="O911" s="187"/>
      <c r="P911" s="187"/>
      <c r="Q911" s="187"/>
      <c r="R911" s="187"/>
      <c r="S911" s="187"/>
      <c r="T911" s="187"/>
      <c r="U911" s="187"/>
      <c r="AL911" s="7"/>
      <c r="AM911" s="7"/>
    </row>
    <row r="912" ht="15.75" customHeight="1">
      <c r="D912" s="7"/>
      <c r="F912" s="187"/>
      <c r="G912" s="187"/>
      <c r="H912" s="187"/>
      <c r="I912" s="187"/>
      <c r="J912" s="187"/>
      <c r="K912" s="187"/>
      <c r="L912" s="187"/>
      <c r="M912" s="187"/>
      <c r="N912" s="187"/>
      <c r="O912" s="187"/>
      <c r="P912" s="187"/>
      <c r="Q912" s="187"/>
      <c r="R912" s="187"/>
      <c r="S912" s="187"/>
      <c r="T912" s="187"/>
      <c r="U912" s="187"/>
      <c r="AL912" s="7"/>
      <c r="AM912" s="7"/>
    </row>
    <row r="913" ht="15.75" customHeight="1">
      <c r="D913" s="7"/>
      <c r="F913" s="187"/>
      <c r="G913" s="187"/>
      <c r="H913" s="187"/>
      <c r="I913" s="187"/>
      <c r="J913" s="187"/>
      <c r="K913" s="187"/>
      <c r="L913" s="187"/>
      <c r="M913" s="187"/>
      <c r="N913" s="187"/>
      <c r="O913" s="187"/>
      <c r="P913" s="187"/>
      <c r="Q913" s="187"/>
      <c r="R913" s="187"/>
      <c r="S913" s="187"/>
      <c r="T913" s="187"/>
      <c r="U913" s="187"/>
      <c r="AL913" s="7"/>
      <c r="AM913" s="7"/>
    </row>
    <row r="914" ht="15.75" customHeight="1">
      <c r="D914" s="7"/>
      <c r="F914" s="187"/>
      <c r="G914" s="187"/>
      <c r="H914" s="187"/>
      <c r="I914" s="187"/>
      <c r="J914" s="187"/>
      <c r="K914" s="187"/>
      <c r="L914" s="187"/>
      <c r="M914" s="187"/>
      <c r="N914" s="187"/>
      <c r="O914" s="187"/>
      <c r="P914" s="187"/>
      <c r="Q914" s="187"/>
      <c r="R914" s="187"/>
      <c r="S914" s="187"/>
      <c r="T914" s="187"/>
      <c r="U914" s="187"/>
      <c r="AL914" s="7"/>
      <c r="AM914" s="7"/>
    </row>
    <row r="915" ht="15.75" customHeight="1">
      <c r="D915" s="7"/>
      <c r="F915" s="187"/>
      <c r="G915" s="187"/>
      <c r="H915" s="187"/>
      <c r="I915" s="187"/>
      <c r="J915" s="187"/>
      <c r="K915" s="187"/>
      <c r="L915" s="187"/>
      <c r="M915" s="187"/>
      <c r="N915" s="187"/>
      <c r="O915" s="187"/>
      <c r="P915" s="187"/>
      <c r="Q915" s="187"/>
      <c r="R915" s="187"/>
      <c r="S915" s="187"/>
      <c r="T915" s="187"/>
      <c r="U915" s="187"/>
      <c r="AL915" s="7"/>
      <c r="AM915" s="7"/>
    </row>
    <row r="916" ht="15.75" customHeight="1">
      <c r="D916" s="7"/>
      <c r="F916" s="187"/>
      <c r="G916" s="187"/>
      <c r="H916" s="187"/>
      <c r="I916" s="187"/>
      <c r="J916" s="187"/>
      <c r="K916" s="187"/>
      <c r="L916" s="187"/>
      <c r="M916" s="187"/>
      <c r="N916" s="187"/>
      <c r="O916" s="187"/>
      <c r="P916" s="187"/>
      <c r="Q916" s="187"/>
      <c r="R916" s="187"/>
      <c r="S916" s="187"/>
      <c r="T916" s="187"/>
      <c r="U916" s="187"/>
      <c r="AL916" s="7"/>
      <c r="AM916" s="7"/>
    </row>
    <row r="917" ht="15.75" customHeight="1">
      <c r="D917" s="7"/>
      <c r="F917" s="187"/>
      <c r="G917" s="187"/>
      <c r="H917" s="187"/>
      <c r="I917" s="187"/>
      <c r="J917" s="187"/>
      <c r="K917" s="187"/>
      <c r="L917" s="187"/>
      <c r="M917" s="187"/>
      <c r="N917" s="187"/>
      <c r="O917" s="187"/>
      <c r="P917" s="187"/>
      <c r="Q917" s="187"/>
      <c r="R917" s="187"/>
      <c r="S917" s="187"/>
      <c r="T917" s="187"/>
      <c r="U917" s="187"/>
      <c r="AL917" s="7"/>
      <c r="AM917" s="7"/>
    </row>
    <row r="918" ht="15.75" customHeight="1">
      <c r="D918" s="7"/>
      <c r="F918" s="187"/>
      <c r="G918" s="187"/>
      <c r="H918" s="187"/>
      <c r="I918" s="187"/>
      <c r="J918" s="187"/>
      <c r="K918" s="187"/>
      <c r="L918" s="187"/>
      <c r="M918" s="187"/>
      <c r="N918" s="187"/>
      <c r="O918" s="187"/>
      <c r="P918" s="187"/>
      <c r="Q918" s="187"/>
      <c r="R918" s="187"/>
      <c r="S918" s="187"/>
      <c r="T918" s="187"/>
      <c r="U918" s="187"/>
      <c r="AL918" s="7"/>
      <c r="AM918" s="7"/>
    </row>
    <row r="919" ht="15.75" customHeight="1">
      <c r="D919" s="7"/>
      <c r="F919" s="187"/>
      <c r="G919" s="187"/>
      <c r="H919" s="187"/>
      <c r="I919" s="187"/>
      <c r="J919" s="187"/>
      <c r="K919" s="187"/>
      <c r="L919" s="187"/>
      <c r="M919" s="187"/>
      <c r="N919" s="187"/>
      <c r="O919" s="187"/>
      <c r="P919" s="187"/>
      <c r="Q919" s="187"/>
      <c r="R919" s="187"/>
      <c r="S919" s="187"/>
      <c r="T919" s="187"/>
      <c r="U919" s="187"/>
      <c r="AL919" s="7"/>
      <c r="AM919" s="7"/>
    </row>
    <row r="920" ht="15.75" customHeight="1">
      <c r="D920" s="7"/>
      <c r="F920" s="187"/>
      <c r="G920" s="187"/>
      <c r="H920" s="187"/>
      <c r="I920" s="187"/>
      <c r="J920" s="187"/>
      <c r="K920" s="187"/>
      <c r="L920" s="187"/>
      <c r="M920" s="187"/>
      <c r="N920" s="187"/>
      <c r="O920" s="187"/>
      <c r="P920" s="187"/>
      <c r="Q920" s="187"/>
      <c r="R920" s="187"/>
      <c r="S920" s="187"/>
      <c r="T920" s="187"/>
      <c r="U920" s="187"/>
      <c r="AL920" s="7"/>
      <c r="AM920" s="7"/>
    </row>
    <row r="921" ht="15.75" customHeight="1">
      <c r="D921" s="7"/>
      <c r="F921" s="187"/>
      <c r="G921" s="187"/>
      <c r="H921" s="187"/>
      <c r="I921" s="187"/>
      <c r="J921" s="187"/>
      <c r="K921" s="187"/>
      <c r="L921" s="187"/>
      <c r="M921" s="187"/>
      <c r="N921" s="187"/>
      <c r="O921" s="187"/>
      <c r="P921" s="187"/>
      <c r="Q921" s="187"/>
      <c r="R921" s="187"/>
      <c r="S921" s="187"/>
      <c r="T921" s="187"/>
      <c r="U921" s="187"/>
      <c r="AL921" s="7"/>
      <c r="AM921" s="7"/>
    </row>
    <row r="922" ht="15.75" customHeight="1">
      <c r="D922" s="7"/>
      <c r="F922" s="187"/>
      <c r="G922" s="187"/>
      <c r="H922" s="187"/>
      <c r="I922" s="187"/>
      <c r="J922" s="187"/>
      <c r="K922" s="187"/>
      <c r="L922" s="187"/>
      <c r="M922" s="187"/>
      <c r="N922" s="187"/>
      <c r="O922" s="187"/>
      <c r="P922" s="187"/>
      <c r="Q922" s="187"/>
      <c r="R922" s="187"/>
      <c r="S922" s="187"/>
      <c r="T922" s="187"/>
      <c r="U922" s="187"/>
      <c r="AL922" s="7"/>
      <c r="AM922" s="7"/>
    </row>
    <row r="923" ht="15.75" customHeight="1">
      <c r="D923" s="7"/>
      <c r="F923" s="187"/>
      <c r="G923" s="187"/>
      <c r="H923" s="187"/>
      <c r="I923" s="187"/>
      <c r="J923" s="187"/>
      <c r="K923" s="187"/>
      <c r="L923" s="187"/>
      <c r="M923" s="187"/>
      <c r="N923" s="187"/>
      <c r="O923" s="187"/>
      <c r="P923" s="187"/>
      <c r="Q923" s="187"/>
      <c r="R923" s="187"/>
      <c r="S923" s="187"/>
      <c r="T923" s="187"/>
      <c r="U923" s="187"/>
      <c r="AL923" s="7"/>
      <c r="AM923" s="7"/>
    </row>
    <row r="924" ht="15.75" customHeight="1">
      <c r="D924" s="7"/>
      <c r="F924" s="187"/>
      <c r="G924" s="187"/>
      <c r="H924" s="187"/>
      <c r="I924" s="187"/>
      <c r="J924" s="187"/>
      <c r="K924" s="187"/>
      <c r="L924" s="187"/>
      <c r="M924" s="187"/>
      <c r="N924" s="187"/>
      <c r="O924" s="187"/>
      <c r="P924" s="187"/>
      <c r="Q924" s="187"/>
      <c r="R924" s="187"/>
      <c r="S924" s="187"/>
      <c r="T924" s="187"/>
      <c r="U924" s="187"/>
      <c r="AL924" s="7"/>
      <c r="AM924" s="7"/>
    </row>
    <row r="925" ht="15.75" customHeight="1">
      <c r="D925" s="7"/>
      <c r="F925" s="187"/>
      <c r="G925" s="187"/>
      <c r="H925" s="187"/>
      <c r="I925" s="187"/>
      <c r="J925" s="187"/>
      <c r="K925" s="187"/>
      <c r="L925" s="187"/>
      <c r="M925" s="187"/>
      <c r="N925" s="187"/>
      <c r="O925" s="187"/>
      <c r="P925" s="187"/>
      <c r="Q925" s="187"/>
      <c r="R925" s="187"/>
      <c r="S925" s="187"/>
      <c r="T925" s="187"/>
      <c r="U925" s="187"/>
      <c r="AL925" s="7"/>
      <c r="AM925" s="7"/>
    </row>
    <row r="926" ht="15.75" customHeight="1">
      <c r="D926" s="7"/>
      <c r="F926" s="187"/>
      <c r="G926" s="187"/>
      <c r="H926" s="187"/>
      <c r="I926" s="187"/>
      <c r="J926" s="187"/>
      <c r="K926" s="187"/>
      <c r="L926" s="187"/>
      <c r="M926" s="187"/>
      <c r="N926" s="187"/>
      <c r="O926" s="187"/>
      <c r="P926" s="187"/>
      <c r="Q926" s="187"/>
      <c r="R926" s="187"/>
      <c r="S926" s="187"/>
      <c r="T926" s="187"/>
      <c r="U926" s="187"/>
      <c r="AL926" s="7"/>
      <c r="AM926" s="7"/>
    </row>
    <row r="927" ht="15.75" customHeight="1">
      <c r="D927" s="7"/>
      <c r="F927" s="187"/>
      <c r="G927" s="187"/>
      <c r="H927" s="187"/>
      <c r="I927" s="187"/>
      <c r="J927" s="187"/>
      <c r="K927" s="187"/>
      <c r="L927" s="187"/>
      <c r="M927" s="187"/>
      <c r="N927" s="187"/>
      <c r="O927" s="187"/>
      <c r="P927" s="187"/>
      <c r="Q927" s="187"/>
      <c r="R927" s="187"/>
      <c r="S927" s="187"/>
      <c r="T927" s="187"/>
      <c r="U927" s="187"/>
      <c r="AL927" s="7"/>
      <c r="AM927" s="7"/>
    </row>
    <row r="928" ht="15.75" customHeight="1">
      <c r="D928" s="7"/>
      <c r="F928" s="187"/>
      <c r="G928" s="187"/>
      <c r="H928" s="187"/>
      <c r="I928" s="187"/>
      <c r="J928" s="187"/>
      <c r="K928" s="187"/>
      <c r="L928" s="187"/>
      <c r="M928" s="187"/>
      <c r="N928" s="187"/>
      <c r="O928" s="187"/>
      <c r="P928" s="187"/>
      <c r="Q928" s="187"/>
      <c r="R928" s="187"/>
      <c r="S928" s="187"/>
      <c r="T928" s="187"/>
      <c r="U928" s="187"/>
      <c r="AL928" s="7"/>
      <c r="AM928" s="7"/>
    </row>
    <row r="929" ht="15.75" customHeight="1">
      <c r="D929" s="7"/>
      <c r="F929" s="187"/>
      <c r="G929" s="187"/>
      <c r="H929" s="187"/>
      <c r="I929" s="187"/>
      <c r="J929" s="187"/>
      <c r="K929" s="187"/>
      <c r="L929" s="187"/>
      <c r="M929" s="187"/>
      <c r="N929" s="187"/>
      <c r="O929" s="187"/>
      <c r="P929" s="187"/>
      <c r="Q929" s="187"/>
      <c r="R929" s="187"/>
      <c r="S929" s="187"/>
      <c r="T929" s="187"/>
      <c r="U929" s="187"/>
      <c r="AL929" s="7"/>
      <c r="AM929" s="7"/>
    </row>
    <row r="930" ht="15.75" customHeight="1">
      <c r="D930" s="7"/>
      <c r="F930" s="187"/>
      <c r="G930" s="187"/>
      <c r="H930" s="187"/>
      <c r="I930" s="187"/>
      <c r="J930" s="187"/>
      <c r="K930" s="187"/>
      <c r="L930" s="187"/>
      <c r="M930" s="187"/>
      <c r="N930" s="187"/>
      <c r="O930" s="187"/>
      <c r="P930" s="187"/>
      <c r="Q930" s="187"/>
      <c r="R930" s="187"/>
      <c r="S930" s="187"/>
      <c r="T930" s="187"/>
      <c r="U930" s="187"/>
      <c r="AL930" s="7"/>
      <c r="AM930" s="7"/>
    </row>
    <row r="931" ht="15.75" customHeight="1">
      <c r="D931" s="7"/>
      <c r="F931" s="187"/>
      <c r="G931" s="187"/>
      <c r="H931" s="187"/>
      <c r="I931" s="187"/>
      <c r="J931" s="187"/>
      <c r="K931" s="187"/>
      <c r="L931" s="187"/>
      <c r="M931" s="187"/>
      <c r="N931" s="187"/>
      <c r="O931" s="187"/>
      <c r="P931" s="187"/>
      <c r="Q931" s="187"/>
      <c r="R931" s="187"/>
      <c r="S931" s="187"/>
      <c r="T931" s="187"/>
      <c r="U931" s="187"/>
      <c r="AL931" s="7"/>
      <c r="AM931" s="7"/>
    </row>
    <row r="932" ht="15.75" customHeight="1">
      <c r="D932" s="7"/>
      <c r="F932" s="187"/>
      <c r="G932" s="187"/>
      <c r="H932" s="187"/>
      <c r="I932" s="187"/>
      <c r="J932" s="187"/>
      <c r="K932" s="187"/>
      <c r="L932" s="187"/>
      <c r="M932" s="187"/>
      <c r="N932" s="187"/>
      <c r="O932" s="187"/>
      <c r="P932" s="187"/>
      <c r="Q932" s="187"/>
      <c r="R932" s="187"/>
      <c r="S932" s="187"/>
      <c r="T932" s="187"/>
      <c r="U932" s="187"/>
      <c r="AL932" s="7"/>
      <c r="AM932" s="7"/>
    </row>
    <row r="933" ht="15.75" customHeight="1">
      <c r="D933" s="7"/>
      <c r="F933" s="187"/>
      <c r="G933" s="187"/>
      <c r="H933" s="187"/>
      <c r="I933" s="187"/>
      <c r="J933" s="187"/>
      <c r="K933" s="187"/>
      <c r="L933" s="187"/>
      <c r="M933" s="187"/>
      <c r="N933" s="187"/>
      <c r="O933" s="187"/>
      <c r="P933" s="187"/>
      <c r="Q933" s="187"/>
      <c r="R933" s="187"/>
      <c r="S933" s="187"/>
      <c r="T933" s="187"/>
      <c r="U933" s="187"/>
      <c r="AL933" s="7"/>
      <c r="AM933" s="7"/>
    </row>
    <row r="934" ht="15.75" customHeight="1">
      <c r="D934" s="7"/>
      <c r="F934" s="187"/>
      <c r="G934" s="187"/>
      <c r="H934" s="187"/>
      <c r="I934" s="187"/>
      <c r="J934" s="187"/>
      <c r="K934" s="187"/>
      <c r="L934" s="187"/>
      <c r="M934" s="187"/>
      <c r="N934" s="187"/>
      <c r="O934" s="187"/>
      <c r="P934" s="187"/>
      <c r="Q934" s="187"/>
      <c r="R934" s="187"/>
      <c r="S934" s="187"/>
      <c r="T934" s="187"/>
      <c r="U934" s="187"/>
      <c r="AL934" s="7"/>
      <c r="AM934" s="7"/>
    </row>
    <row r="935" ht="15.75" customHeight="1">
      <c r="D935" s="7"/>
      <c r="F935" s="187"/>
      <c r="G935" s="187"/>
      <c r="H935" s="187"/>
      <c r="I935" s="187"/>
      <c r="J935" s="187"/>
      <c r="K935" s="187"/>
      <c r="L935" s="187"/>
      <c r="M935" s="187"/>
      <c r="N935" s="187"/>
      <c r="O935" s="187"/>
      <c r="P935" s="187"/>
      <c r="Q935" s="187"/>
      <c r="R935" s="187"/>
      <c r="S935" s="187"/>
      <c r="T935" s="187"/>
      <c r="U935" s="187"/>
      <c r="AL935" s="7"/>
      <c r="AM935" s="7"/>
    </row>
    <row r="936" ht="15.75" customHeight="1">
      <c r="D936" s="7"/>
      <c r="F936" s="187"/>
      <c r="G936" s="187"/>
      <c r="H936" s="187"/>
      <c r="I936" s="187"/>
      <c r="J936" s="187"/>
      <c r="K936" s="187"/>
      <c r="L936" s="187"/>
      <c r="M936" s="187"/>
      <c r="N936" s="187"/>
      <c r="O936" s="187"/>
      <c r="P936" s="187"/>
      <c r="Q936" s="187"/>
      <c r="R936" s="187"/>
      <c r="S936" s="187"/>
      <c r="T936" s="187"/>
      <c r="U936" s="187"/>
      <c r="AL936" s="7"/>
      <c r="AM936" s="7"/>
    </row>
    <row r="937" ht="15.75" customHeight="1">
      <c r="D937" s="7"/>
      <c r="F937" s="187"/>
      <c r="G937" s="187"/>
      <c r="H937" s="187"/>
      <c r="I937" s="187"/>
      <c r="J937" s="187"/>
      <c r="K937" s="187"/>
      <c r="L937" s="187"/>
      <c r="M937" s="187"/>
      <c r="N937" s="187"/>
      <c r="O937" s="187"/>
      <c r="P937" s="187"/>
      <c r="Q937" s="187"/>
      <c r="R937" s="187"/>
      <c r="S937" s="187"/>
      <c r="T937" s="187"/>
      <c r="U937" s="187"/>
      <c r="AL937" s="7"/>
      <c r="AM937" s="7"/>
    </row>
    <row r="938" ht="15.75" customHeight="1">
      <c r="D938" s="7"/>
      <c r="F938" s="187"/>
      <c r="G938" s="187"/>
      <c r="H938" s="187"/>
      <c r="I938" s="187"/>
      <c r="J938" s="187"/>
      <c r="K938" s="187"/>
      <c r="L938" s="187"/>
      <c r="M938" s="187"/>
      <c r="N938" s="187"/>
      <c r="O938" s="187"/>
      <c r="P938" s="187"/>
      <c r="Q938" s="187"/>
      <c r="R938" s="187"/>
      <c r="S938" s="187"/>
      <c r="T938" s="187"/>
      <c r="U938" s="187"/>
      <c r="AL938" s="7"/>
      <c r="AM938" s="7"/>
    </row>
    <row r="939" ht="15.75" customHeight="1">
      <c r="D939" s="7"/>
      <c r="F939" s="187"/>
      <c r="G939" s="187"/>
      <c r="H939" s="187"/>
      <c r="I939" s="187"/>
      <c r="J939" s="187"/>
      <c r="K939" s="187"/>
      <c r="L939" s="187"/>
      <c r="M939" s="187"/>
      <c r="N939" s="187"/>
      <c r="O939" s="187"/>
      <c r="P939" s="187"/>
      <c r="Q939" s="187"/>
      <c r="R939" s="187"/>
      <c r="S939" s="187"/>
      <c r="T939" s="187"/>
      <c r="U939" s="187"/>
      <c r="AL939" s="7"/>
      <c r="AM939" s="7"/>
    </row>
    <row r="940" ht="15.75" customHeight="1">
      <c r="D940" s="7"/>
      <c r="F940" s="187"/>
      <c r="G940" s="187"/>
      <c r="H940" s="187"/>
      <c r="I940" s="187"/>
      <c r="J940" s="187"/>
      <c r="K940" s="187"/>
      <c r="L940" s="187"/>
      <c r="M940" s="187"/>
      <c r="N940" s="187"/>
      <c r="O940" s="187"/>
      <c r="P940" s="187"/>
      <c r="Q940" s="187"/>
      <c r="R940" s="187"/>
      <c r="S940" s="187"/>
      <c r="T940" s="187"/>
      <c r="U940" s="187"/>
      <c r="AL940" s="7"/>
      <c r="AM940" s="7"/>
    </row>
    <row r="941" ht="15.75" customHeight="1">
      <c r="D941" s="7"/>
      <c r="F941" s="187"/>
      <c r="G941" s="187"/>
      <c r="H941" s="187"/>
      <c r="I941" s="187"/>
      <c r="J941" s="187"/>
      <c r="K941" s="187"/>
      <c r="L941" s="187"/>
      <c r="M941" s="187"/>
      <c r="N941" s="187"/>
      <c r="O941" s="187"/>
      <c r="P941" s="187"/>
      <c r="Q941" s="187"/>
      <c r="R941" s="187"/>
      <c r="S941" s="187"/>
      <c r="T941" s="187"/>
      <c r="U941" s="187"/>
      <c r="AL941" s="7"/>
      <c r="AM941" s="7"/>
    </row>
    <row r="942" ht="15.75" customHeight="1">
      <c r="D942" s="7"/>
      <c r="F942" s="187"/>
      <c r="G942" s="187"/>
      <c r="H942" s="187"/>
      <c r="I942" s="187"/>
      <c r="J942" s="187"/>
      <c r="K942" s="187"/>
      <c r="L942" s="187"/>
      <c r="M942" s="187"/>
      <c r="N942" s="187"/>
      <c r="O942" s="187"/>
      <c r="P942" s="187"/>
      <c r="Q942" s="187"/>
      <c r="R942" s="187"/>
      <c r="S942" s="187"/>
      <c r="T942" s="187"/>
      <c r="U942" s="187"/>
      <c r="AL942" s="7"/>
      <c r="AM942" s="7"/>
    </row>
    <row r="943" ht="15.75" customHeight="1">
      <c r="D943" s="7"/>
      <c r="F943" s="187"/>
      <c r="G943" s="187"/>
      <c r="H943" s="187"/>
      <c r="I943" s="187"/>
      <c r="J943" s="187"/>
      <c r="K943" s="187"/>
      <c r="L943" s="187"/>
      <c r="M943" s="187"/>
      <c r="N943" s="187"/>
      <c r="O943" s="187"/>
      <c r="P943" s="187"/>
      <c r="Q943" s="187"/>
      <c r="R943" s="187"/>
      <c r="S943" s="187"/>
      <c r="T943" s="187"/>
      <c r="U943" s="187"/>
      <c r="AL943" s="7"/>
      <c r="AM943" s="7"/>
    </row>
    <row r="944" ht="15.75" customHeight="1">
      <c r="D944" s="7"/>
      <c r="F944" s="187"/>
      <c r="G944" s="187"/>
      <c r="H944" s="187"/>
      <c r="I944" s="187"/>
      <c r="J944" s="187"/>
      <c r="K944" s="187"/>
      <c r="L944" s="187"/>
      <c r="M944" s="187"/>
      <c r="N944" s="187"/>
      <c r="O944" s="187"/>
      <c r="P944" s="187"/>
      <c r="Q944" s="187"/>
      <c r="R944" s="187"/>
      <c r="S944" s="187"/>
      <c r="T944" s="187"/>
      <c r="U944" s="187"/>
      <c r="AL944" s="7"/>
      <c r="AM944" s="7"/>
    </row>
    <row r="945" ht="15.75" customHeight="1">
      <c r="D945" s="7"/>
      <c r="F945" s="187"/>
      <c r="G945" s="187"/>
      <c r="H945" s="187"/>
      <c r="I945" s="187"/>
      <c r="J945" s="187"/>
      <c r="K945" s="187"/>
      <c r="L945" s="187"/>
      <c r="M945" s="187"/>
      <c r="N945" s="187"/>
      <c r="O945" s="187"/>
      <c r="P945" s="187"/>
      <c r="Q945" s="187"/>
      <c r="R945" s="187"/>
      <c r="S945" s="187"/>
      <c r="T945" s="187"/>
      <c r="U945" s="187"/>
      <c r="AL945" s="7"/>
      <c r="AM945" s="7"/>
    </row>
    <row r="946" ht="15.75" customHeight="1">
      <c r="D946" s="7"/>
      <c r="F946" s="187"/>
      <c r="G946" s="187"/>
      <c r="H946" s="187"/>
      <c r="I946" s="187"/>
      <c r="J946" s="187"/>
      <c r="K946" s="187"/>
      <c r="L946" s="187"/>
      <c r="M946" s="187"/>
      <c r="N946" s="187"/>
      <c r="O946" s="187"/>
      <c r="P946" s="187"/>
      <c r="Q946" s="187"/>
      <c r="R946" s="187"/>
      <c r="S946" s="187"/>
      <c r="T946" s="187"/>
      <c r="U946" s="187"/>
      <c r="AL946" s="7"/>
      <c r="AM946" s="7"/>
    </row>
    <row r="947" ht="15.75" customHeight="1">
      <c r="D947" s="7"/>
      <c r="F947" s="187"/>
      <c r="G947" s="187"/>
      <c r="H947" s="187"/>
      <c r="I947" s="187"/>
      <c r="J947" s="187"/>
      <c r="K947" s="187"/>
      <c r="L947" s="187"/>
      <c r="M947" s="187"/>
      <c r="N947" s="187"/>
      <c r="O947" s="187"/>
      <c r="P947" s="187"/>
      <c r="Q947" s="187"/>
      <c r="R947" s="187"/>
      <c r="S947" s="187"/>
      <c r="T947" s="187"/>
      <c r="U947" s="187"/>
      <c r="AL947" s="7"/>
      <c r="AM947" s="7"/>
    </row>
    <row r="948" ht="15.75" customHeight="1">
      <c r="D948" s="7"/>
      <c r="F948" s="187"/>
      <c r="G948" s="187"/>
      <c r="H948" s="187"/>
      <c r="I948" s="187"/>
      <c r="J948" s="187"/>
      <c r="K948" s="187"/>
      <c r="L948" s="187"/>
      <c r="M948" s="187"/>
      <c r="N948" s="187"/>
      <c r="O948" s="187"/>
      <c r="P948" s="187"/>
      <c r="Q948" s="187"/>
      <c r="R948" s="187"/>
      <c r="S948" s="187"/>
      <c r="T948" s="187"/>
      <c r="U948" s="187"/>
      <c r="AL948" s="7"/>
      <c r="AM948" s="7"/>
    </row>
    <row r="949" ht="15.75" customHeight="1">
      <c r="D949" s="7"/>
      <c r="F949" s="187"/>
      <c r="G949" s="187"/>
      <c r="H949" s="187"/>
      <c r="I949" s="187"/>
      <c r="J949" s="187"/>
      <c r="K949" s="187"/>
      <c r="L949" s="187"/>
      <c r="M949" s="187"/>
      <c r="N949" s="187"/>
      <c r="O949" s="187"/>
      <c r="P949" s="187"/>
      <c r="Q949" s="187"/>
      <c r="R949" s="187"/>
      <c r="S949" s="187"/>
      <c r="T949" s="187"/>
      <c r="U949" s="187"/>
      <c r="AL949" s="7"/>
      <c r="AM949" s="7"/>
    </row>
    <row r="950" ht="15.75" customHeight="1">
      <c r="D950" s="7"/>
      <c r="F950" s="187"/>
      <c r="G950" s="187"/>
      <c r="H950" s="187"/>
      <c r="I950" s="187"/>
      <c r="J950" s="187"/>
      <c r="K950" s="187"/>
      <c r="L950" s="187"/>
      <c r="M950" s="187"/>
      <c r="N950" s="187"/>
      <c r="O950" s="187"/>
      <c r="P950" s="187"/>
      <c r="Q950" s="187"/>
      <c r="R950" s="187"/>
      <c r="S950" s="187"/>
      <c r="T950" s="187"/>
      <c r="U950" s="187"/>
      <c r="AL950" s="7"/>
      <c r="AM950" s="7"/>
    </row>
    <row r="951" ht="15.75" customHeight="1">
      <c r="D951" s="7"/>
      <c r="F951" s="187"/>
      <c r="G951" s="187"/>
      <c r="H951" s="187"/>
      <c r="I951" s="187"/>
      <c r="J951" s="187"/>
      <c r="K951" s="187"/>
      <c r="L951" s="187"/>
      <c r="M951" s="187"/>
      <c r="N951" s="187"/>
      <c r="O951" s="187"/>
      <c r="P951" s="187"/>
      <c r="Q951" s="187"/>
      <c r="R951" s="187"/>
      <c r="S951" s="187"/>
      <c r="T951" s="187"/>
      <c r="U951" s="187"/>
      <c r="AL951" s="7"/>
      <c r="AM951" s="7"/>
    </row>
    <row r="952" ht="15.75" customHeight="1">
      <c r="D952" s="7"/>
      <c r="F952" s="187"/>
      <c r="G952" s="187"/>
      <c r="H952" s="187"/>
      <c r="I952" s="187"/>
      <c r="J952" s="187"/>
      <c r="K952" s="187"/>
      <c r="L952" s="187"/>
      <c r="M952" s="187"/>
      <c r="N952" s="187"/>
      <c r="O952" s="187"/>
      <c r="P952" s="187"/>
      <c r="Q952" s="187"/>
      <c r="R952" s="187"/>
      <c r="S952" s="187"/>
      <c r="T952" s="187"/>
      <c r="U952" s="187"/>
      <c r="AL952" s="7"/>
      <c r="AM952" s="7"/>
    </row>
    <row r="953" ht="15.75" customHeight="1">
      <c r="D953" s="7"/>
      <c r="F953" s="187"/>
      <c r="G953" s="187"/>
      <c r="H953" s="187"/>
      <c r="I953" s="187"/>
      <c r="J953" s="187"/>
      <c r="K953" s="187"/>
      <c r="L953" s="187"/>
      <c r="M953" s="187"/>
      <c r="N953" s="187"/>
      <c r="O953" s="187"/>
      <c r="P953" s="187"/>
      <c r="Q953" s="187"/>
      <c r="R953" s="187"/>
      <c r="S953" s="187"/>
      <c r="T953" s="187"/>
      <c r="U953" s="187"/>
      <c r="AL953" s="7"/>
      <c r="AM953" s="7"/>
    </row>
    <row r="954" ht="15.75" customHeight="1">
      <c r="D954" s="7"/>
      <c r="F954" s="187"/>
      <c r="G954" s="187"/>
      <c r="H954" s="187"/>
      <c r="I954" s="187"/>
      <c r="J954" s="187"/>
      <c r="K954" s="187"/>
      <c r="L954" s="187"/>
      <c r="M954" s="187"/>
      <c r="N954" s="187"/>
      <c r="O954" s="187"/>
      <c r="P954" s="187"/>
      <c r="Q954" s="187"/>
      <c r="R954" s="187"/>
      <c r="S954" s="187"/>
      <c r="T954" s="187"/>
      <c r="U954" s="187"/>
      <c r="AL954" s="7"/>
      <c r="AM954" s="7"/>
    </row>
    <row r="955" ht="15.75" customHeight="1">
      <c r="D955" s="7"/>
      <c r="F955" s="187"/>
      <c r="G955" s="187"/>
      <c r="H955" s="187"/>
      <c r="I955" s="187"/>
      <c r="J955" s="187"/>
      <c r="K955" s="187"/>
      <c r="L955" s="187"/>
      <c r="M955" s="187"/>
      <c r="N955" s="187"/>
      <c r="O955" s="187"/>
      <c r="P955" s="187"/>
      <c r="Q955" s="187"/>
      <c r="R955" s="187"/>
      <c r="S955" s="187"/>
      <c r="T955" s="187"/>
      <c r="U955" s="187"/>
      <c r="AL955" s="7"/>
      <c r="AM955" s="7"/>
    </row>
    <row r="956" ht="15.75" customHeight="1">
      <c r="D956" s="7"/>
      <c r="F956" s="187"/>
      <c r="G956" s="187"/>
      <c r="H956" s="187"/>
      <c r="I956" s="187"/>
      <c r="J956" s="187"/>
      <c r="K956" s="187"/>
      <c r="L956" s="187"/>
      <c r="M956" s="187"/>
      <c r="N956" s="187"/>
      <c r="O956" s="187"/>
      <c r="P956" s="187"/>
      <c r="Q956" s="187"/>
      <c r="R956" s="187"/>
      <c r="S956" s="187"/>
      <c r="T956" s="187"/>
      <c r="U956" s="187"/>
      <c r="AL956" s="7"/>
      <c r="AM956" s="7"/>
    </row>
    <row r="957" ht="15.75" customHeight="1">
      <c r="D957" s="7"/>
      <c r="F957" s="187"/>
      <c r="G957" s="187"/>
      <c r="H957" s="187"/>
      <c r="I957" s="187"/>
      <c r="J957" s="187"/>
      <c r="K957" s="187"/>
      <c r="L957" s="187"/>
      <c r="M957" s="187"/>
      <c r="N957" s="187"/>
      <c r="O957" s="187"/>
      <c r="P957" s="187"/>
      <c r="Q957" s="187"/>
      <c r="R957" s="187"/>
      <c r="S957" s="187"/>
      <c r="T957" s="187"/>
      <c r="U957" s="187"/>
      <c r="AL957" s="7"/>
      <c r="AM957" s="7"/>
    </row>
    <row r="958" ht="15.75" customHeight="1">
      <c r="D958" s="7"/>
      <c r="F958" s="187"/>
      <c r="G958" s="187"/>
      <c r="H958" s="187"/>
      <c r="I958" s="187"/>
      <c r="J958" s="187"/>
      <c r="K958" s="187"/>
      <c r="L958" s="187"/>
      <c r="M958" s="187"/>
      <c r="N958" s="187"/>
      <c r="O958" s="187"/>
      <c r="P958" s="187"/>
      <c r="Q958" s="187"/>
      <c r="R958" s="187"/>
      <c r="S958" s="187"/>
      <c r="T958" s="187"/>
      <c r="U958" s="187"/>
      <c r="AL958" s="7"/>
      <c r="AM958" s="7"/>
    </row>
    <row r="959" ht="15.75" customHeight="1">
      <c r="D959" s="7"/>
      <c r="F959" s="187"/>
      <c r="G959" s="187"/>
      <c r="H959" s="187"/>
      <c r="I959" s="187"/>
      <c r="J959" s="187"/>
      <c r="K959" s="187"/>
      <c r="L959" s="187"/>
      <c r="M959" s="187"/>
      <c r="N959" s="187"/>
      <c r="O959" s="187"/>
      <c r="P959" s="187"/>
      <c r="Q959" s="187"/>
      <c r="R959" s="187"/>
      <c r="S959" s="187"/>
      <c r="T959" s="187"/>
      <c r="U959" s="187"/>
      <c r="AL959" s="7"/>
      <c r="AM959" s="7"/>
    </row>
    <row r="960" ht="15.75" customHeight="1">
      <c r="D960" s="7"/>
      <c r="F960" s="187"/>
      <c r="G960" s="187"/>
      <c r="H960" s="187"/>
      <c r="I960" s="187"/>
      <c r="J960" s="187"/>
      <c r="K960" s="187"/>
      <c r="L960" s="187"/>
      <c r="M960" s="187"/>
      <c r="N960" s="187"/>
      <c r="O960" s="187"/>
      <c r="P960" s="187"/>
      <c r="Q960" s="187"/>
      <c r="R960" s="187"/>
      <c r="S960" s="187"/>
      <c r="T960" s="187"/>
      <c r="U960" s="187"/>
      <c r="AL960" s="7"/>
      <c r="AM960" s="7"/>
    </row>
    <row r="961" ht="15.75" customHeight="1">
      <c r="D961" s="7"/>
      <c r="F961" s="187"/>
      <c r="G961" s="187"/>
      <c r="H961" s="187"/>
      <c r="I961" s="187"/>
      <c r="J961" s="187"/>
      <c r="K961" s="187"/>
      <c r="L961" s="187"/>
      <c r="M961" s="187"/>
      <c r="N961" s="187"/>
      <c r="O961" s="187"/>
      <c r="P961" s="187"/>
      <c r="Q961" s="187"/>
      <c r="R961" s="187"/>
      <c r="S961" s="187"/>
      <c r="T961" s="187"/>
      <c r="U961" s="187"/>
      <c r="AL961" s="7"/>
      <c r="AM961" s="7"/>
    </row>
    <row r="962" ht="15.75" customHeight="1">
      <c r="D962" s="7"/>
      <c r="F962" s="187"/>
      <c r="G962" s="187"/>
      <c r="H962" s="187"/>
      <c r="I962" s="187"/>
      <c r="J962" s="187"/>
      <c r="K962" s="187"/>
      <c r="L962" s="187"/>
      <c r="M962" s="187"/>
      <c r="N962" s="187"/>
      <c r="O962" s="187"/>
      <c r="P962" s="187"/>
      <c r="Q962" s="187"/>
      <c r="R962" s="187"/>
      <c r="S962" s="187"/>
      <c r="T962" s="187"/>
      <c r="U962" s="187"/>
      <c r="AL962" s="7"/>
      <c r="AM962" s="7"/>
    </row>
    <row r="963" ht="15.75" customHeight="1">
      <c r="D963" s="7"/>
      <c r="F963" s="187"/>
      <c r="G963" s="187"/>
      <c r="H963" s="187"/>
      <c r="I963" s="187"/>
      <c r="J963" s="187"/>
      <c r="K963" s="187"/>
      <c r="L963" s="187"/>
      <c r="M963" s="187"/>
      <c r="N963" s="187"/>
      <c r="O963" s="187"/>
      <c r="P963" s="187"/>
      <c r="Q963" s="187"/>
      <c r="R963" s="187"/>
      <c r="S963" s="187"/>
      <c r="T963" s="187"/>
      <c r="U963" s="187"/>
      <c r="AL963" s="7"/>
      <c r="AM963" s="7"/>
    </row>
    <row r="964" ht="15.75" customHeight="1">
      <c r="D964" s="7"/>
      <c r="F964" s="187"/>
      <c r="G964" s="187"/>
      <c r="H964" s="187"/>
      <c r="I964" s="187"/>
      <c r="J964" s="187"/>
      <c r="K964" s="187"/>
      <c r="L964" s="187"/>
      <c r="M964" s="187"/>
      <c r="N964" s="187"/>
      <c r="O964" s="187"/>
      <c r="P964" s="187"/>
      <c r="Q964" s="187"/>
      <c r="R964" s="187"/>
      <c r="S964" s="187"/>
      <c r="T964" s="187"/>
      <c r="U964" s="187"/>
      <c r="AL964" s="7"/>
      <c r="AM964" s="7"/>
    </row>
    <row r="965" ht="15.75" customHeight="1">
      <c r="D965" s="7"/>
      <c r="F965" s="187"/>
      <c r="G965" s="187"/>
      <c r="H965" s="187"/>
      <c r="I965" s="187"/>
      <c r="J965" s="187"/>
      <c r="K965" s="187"/>
      <c r="L965" s="187"/>
      <c r="M965" s="187"/>
      <c r="N965" s="187"/>
      <c r="O965" s="187"/>
      <c r="P965" s="187"/>
      <c r="Q965" s="187"/>
      <c r="R965" s="187"/>
      <c r="S965" s="187"/>
      <c r="T965" s="187"/>
      <c r="U965" s="187"/>
      <c r="AL965" s="7"/>
      <c r="AM965" s="7"/>
    </row>
    <row r="966" ht="15.75" customHeight="1">
      <c r="D966" s="7"/>
      <c r="F966" s="187"/>
      <c r="G966" s="187"/>
      <c r="H966" s="187"/>
      <c r="I966" s="187"/>
      <c r="J966" s="187"/>
      <c r="K966" s="187"/>
      <c r="L966" s="187"/>
      <c r="M966" s="187"/>
      <c r="N966" s="187"/>
      <c r="O966" s="187"/>
      <c r="P966" s="187"/>
      <c r="Q966" s="187"/>
      <c r="R966" s="187"/>
      <c r="S966" s="187"/>
      <c r="T966" s="187"/>
      <c r="U966" s="187"/>
      <c r="AL966" s="7"/>
      <c r="AM966" s="7"/>
    </row>
    <row r="967" ht="15.75" customHeight="1">
      <c r="D967" s="7"/>
      <c r="F967" s="187"/>
      <c r="G967" s="187"/>
      <c r="H967" s="187"/>
      <c r="I967" s="187"/>
      <c r="J967" s="187"/>
      <c r="K967" s="187"/>
      <c r="L967" s="187"/>
      <c r="M967" s="187"/>
      <c r="N967" s="187"/>
      <c r="O967" s="187"/>
      <c r="P967" s="187"/>
      <c r="Q967" s="187"/>
      <c r="R967" s="187"/>
      <c r="S967" s="187"/>
      <c r="T967" s="187"/>
      <c r="U967" s="187"/>
      <c r="AL967" s="7"/>
      <c r="AM967" s="7"/>
    </row>
    <row r="968" ht="15.75" customHeight="1">
      <c r="D968" s="7"/>
      <c r="F968" s="187"/>
      <c r="G968" s="187"/>
      <c r="H968" s="187"/>
      <c r="I968" s="187"/>
      <c r="J968" s="187"/>
      <c r="K968" s="187"/>
      <c r="L968" s="187"/>
      <c r="M968" s="187"/>
      <c r="N968" s="187"/>
      <c r="O968" s="187"/>
      <c r="P968" s="187"/>
      <c r="Q968" s="187"/>
      <c r="R968" s="187"/>
      <c r="S968" s="187"/>
      <c r="T968" s="187"/>
      <c r="U968" s="187"/>
      <c r="AL968" s="7"/>
      <c r="AM968" s="7"/>
    </row>
    <row r="969" ht="15.75" customHeight="1">
      <c r="D969" s="7"/>
      <c r="F969" s="187"/>
      <c r="G969" s="187"/>
      <c r="H969" s="187"/>
      <c r="I969" s="187"/>
      <c r="J969" s="187"/>
      <c r="K969" s="187"/>
      <c r="L969" s="187"/>
      <c r="M969" s="187"/>
      <c r="N969" s="187"/>
      <c r="O969" s="187"/>
      <c r="P969" s="187"/>
      <c r="Q969" s="187"/>
      <c r="R969" s="187"/>
      <c r="S969" s="187"/>
      <c r="T969" s="187"/>
      <c r="U969" s="187"/>
      <c r="AL969" s="7"/>
      <c r="AM969" s="7"/>
    </row>
    <row r="970" ht="15.75" customHeight="1">
      <c r="D970" s="7"/>
      <c r="F970" s="187"/>
      <c r="G970" s="187"/>
      <c r="H970" s="187"/>
      <c r="I970" s="187"/>
      <c r="J970" s="187"/>
      <c r="K970" s="187"/>
      <c r="L970" s="187"/>
      <c r="M970" s="187"/>
      <c r="N970" s="187"/>
      <c r="O970" s="187"/>
      <c r="P970" s="187"/>
      <c r="Q970" s="187"/>
      <c r="R970" s="187"/>
      <c r="S970" s="187"/>
      <c r="T970" s="187"/>
      <c r="U970" s="187"/>
      <c r="AL970" s="7"/>
      <c r="AM970" s="7"/>
    </row>
    <row r="971" ht="15.75" customHeight="1">
      <c r="D971" s="7"/>
      <c r="F971" s="187"/>
      <c r="G971" s="187"/>
      <c r="H971" s="187"/>
      <c r="I971" s="187"/>
      <c r="J971" s="187"/>
      <c r="K971" s="187"/>
      <c r="L971" s="187"/>
      <c r="M971" s="187"/>
      <c r="N971" s="187"/>
      <c r="O971" s="187"/>
      <c r="P971" s="187"/>
      <c r="Q971" s="187"/>
      <c r="R971" s="187"/>
      <c r="S971" s="187"/>
      <c r="T971" s="187"/>
      <c r="U971" s="187"/>
      <c r="AL971" s="7"/>
      <c r="AM971" s="7"/>
    </row>
    <row r="972" ht="15.75" customHeight="1">
      <c r="D972" s="7"/>
      <c r="F972" s="187"/>
      <c r="G972" s="187"/>
      <c r="H972" s="187"/>
      <c r="I972" s="187"/>
      <c r="J972" s="187"/>
      <c r="K972" s="187"/>
      <c r="L972" s="187"/>
      <c r="M972" s="187"/>
      <c r="N972" s="187"/>
      <c r="O972" s="187"/>
      <c r="P972" s="187"/>
      <c r="Q972" s="187"/>
      <c r="R972" s="187"/>
      <c r="S972" s="187"/>
      <c r="T972" s="187"/>
      <c r="U972" s="187"/>
      <c r="AL972" s="7"/>
      <c r="AM972" s="7"/>
    </row>
    <row r="973" ht="15.75" customHeight="1">
      <c r="D973" s="7"/>
      <c r="F973" s="187"/>
      <c r="G973" s="187"/>
      <c r="H973" s="187"/>
      <c r="I973" s="187"/>
      <c r="J973" s="187"/>
      <c r="K973" s="187"/>
      <c r="L973" s="187"/>
      <c r="M973" s="187"/>
      <c r="N973" s="187"/>
      <c r="O973" s="187"/>
      <c r="P973" s="187"/>
      <c r="Q973" s="187"/>
      <c r="R973" s="187"/>
      <c r="S973" s="187"/>
      <c r="T973" s="187"/>
      <c r="U973" s="187"/>
      <c r="AL973" s="7"/>
      <c r="AM973" s="7"/>
    </row>
    <row r="974" ht="15.75" customHeight="1">
      <c r="D974" s="7"/>
      <c r="F974" s="187"/>
      <c r="G974" s="187"/>
      <c r="H974" s="187"/>
      <c r="I974" s="187"/>
      <c r="J974" s="187"/>
      <c r="K974" s="187"/>
      <c r="L974" s="187"/>
      <c r="M974" s="187"/>
      <c r="N974" s="187"/>
      <c r="O974" s="187"/>
      <c r="P974" s="187"/>
      <c r="Q974" s="187"/>
      <c r="R974" s="187"/>
      <c r="S974" s="187"/>
      <c r="T974" s="187"/>
      <c r="U974" s="187"/>
      <c r="AL974" s="7"/>
      <c r="AM974" s="7"/>
    </row>
    <row r="975" ht="15.75" customHeight="1">
      <c r="D975" s="7"/>
      <c r="F975" s="187"/>
      <c r="G975" s="187"/>
      <c r="H975" s="187"/>
      <c r="I975" s="187"/>
      <c r="J975" s="187"/>
      <c r="K975" s="187"/>
      <c r="L975" s="187"/>
      <c r="M975" s="187"/>
      <c r="N975" s="187"/>
      <c r="O975" s="187"/>
      <c r="P975" s="187"/>
      <c r="Q975" s="187"/>
      <c r="R975" s="187"/>
      <c r="S975" s="187"/>
      <c r="T975" s="187"/>
      <c r="U975" s="187"/>
      <c r="AL975" s="7"/>
      <c r="AM975" s="7"/>
    </row>
    <row r="976" ht="15.75" customHeight="1">
      <c r="D976" s="7"/>
      <c r="F976" s="187"/>
      <c r="G976" s="187"/>
      <c r="H976" s="187"/>
      <c r="I976" s="187"/>
      <c r="J976" s="187"/>
      <c r="K976" s="187"/>
      <c r="L976" s="187"/>
      <c r="M976" s="187"/>
      <c r="N976" s="187"/>
      <c r="O976" s="187"/>
      <c r="P976" s="187"/>
      <c r="Q976" s="187"/>
      <c r="R976" s="187"/>
      <c r="S976" s="187"/>
      <c r="T976" s="187"/>
      <c r="U976" s="187"/>
      <c r="AL976" s="7"/>
      <c r="AM976" s="7"/>
    </row>
    <row r="977" ht="15.75" customHeight="1">
      <c r="D977" s="7"/>
      <c r="F977" s="187"/>
      <c r="G977" s="187"/>
      <c r="H977" s="187"/>
      <c r="I977" s="187"/>
      <c r="J977" s="187"/>
      <c r="K977" s="187"/>
      <c r="L977" s="187"/>
      <c r="M977" s="187"/>
      <c r="N977" s="187"/>
      <c r="O977" s="187"/>
      <c r="P977" s="187"/>
      <c r="Q977" s="187"/>
      <c r="R977" s="187"/>
      <c r="S977" s="187"/>
      <c r="T977" s="187"/>
      <c r="U977" s="187"/>
      <c r="AL977" s="7"/>
      <c r="AM977" s="7"/>
    </row>
    <row r="978" ht="15.75" customHeight="1">
      <c r="D978" s="7"/>
      <c r="F978" s="187"/>
      <c r="G978" s="187"/>
      <c r="H978" s="187"/>
      <c r="I978" s="187"/>
      <c r="J978" s="187"/>
      <c r="K978" s="187"/>
      <c r="L978" s="187"/>
      <c r="M978" s="187"/>
      <c r="N978" s="187"/>
      <c r="O978" s="187"/>
      <c r="P978" s="187"/>
      <c r="Q978" s="187"/>
      <c r="R978" s="187"/>
      <c r="S978" s="187"/>
      <c r="T978" s="187"/>
      <c r="U978" s="187"/>
      <c r="AL978" s="7"/>
      <c r="AM978" s="7"/>
    </row>
    <row r="979" ht="15.75" customHeight="1">
      <c r="D979" s="7"/>
      <c r="F979" s="187"/>
      <c r="G979" s="187"/>
      <c r="H979" s="187"/>
      <c r="I979" s="187"/>
      <c r="J979" s="187"/>
      <c r="K979" s="187"/>
      <c r="L979" s="187"/>
      <c r="M979" s="187"/>
      <c r="N979" s="187"/>
      <c r="O979" s="187"/>
      <c r="P979" s="187"/>
      <c r="Q979" s="187"/>
      <c r="R979" s="187"/>
      <c r="S979" s="187"/>
      <c r="T979" s="187"/>
      <c r="U979" s="187"/>
      <c r="AL979" s="7"/>
      <c r="AM979" s="7"/>
    </row>
    <row r="980" ht="15.75" customHeight="1">
      <c r="D980" s="7"/>
      <c r="F980" s="187"/>
      <c r="G980" s="187"/>
      <c r="H980" s="187"/>
      <c r="I980" s="187"/>
      <c r="J980" s="187"/>
      <c r="K980" s="187"/>
      <c r="L980" s="187"/>
      <c r="M980" s="187"/>
      <c r="N980" s="187"/>
      <c r="O980" s="187"/>
      <c r="P980" s="187"/>
      <c r="Q980" s="187"/>
      <c r="R980" s="187"/>
      <c r="S980" s="187"/>
      <c r="T980" s="187"/>
      <c r="U980" s="187"/>
      <c r="AL980" s="7"/>
      <c r="AM980" s="7"/>
    </row>
    <row r="981" ht="15.75" customHeight="1">
      <c r="D981" s="7"/>
      <c r="F981" s="187"/>
      <c r="G981" s="187"/>
      <c r="H981" s="187"/>
      <c r="I981" s="187"/>
      <c r="J981" s="187"/>
      <c r="K981" s="187"/>
      <c r="L981" s="187"/>
      <c r="M981" s="187"/>
      <c r="N981" s="187"/>
      <c r="O981" s="187"/>
      <c r="P981" s="187"/>
      <c r="Q981" s="187"/>
      <c r="R981" s="187"/>
      <c r="S981" s="187"/>
      <c r="T981" s="187"/>
      <c r="U981" s="187"/>
      <c r="AL981" s="7"/>
      <c r="AM981" s="7"/>
    </row>
    <row r="982" ht="15.75" customHeight="1">
      <c r="D982" s="7"/>
      <c r="F982" s="187"/>
      <c r="G982" s="187"/>
      <c r="H982" s="187"/>
      <c r="I982" s="187"/>
      <c r="J982" s="187"/>
      <c r="K982" s="187"/>
      <c r="L982" s="187"/>
      <c r="M982" s="187"/>
      <c r="N982" s="187"/>
      <c r="O982" s="187"/>
      <c r="P982" s="187"/>
      <c r="Q982" s="187"/>
      <c r="R982" s="187"/>
      <c r="S982" s="187"/>
      <c r="T982" s="187"/>
      <c r="U982" s="187"/>
      <c r="AL982" s="7"/>
      <c r="AM982" s="7"/>
    </row>
    <row r="983" ht="15.75" customHeight="1">
      <c r="D983" s="7"/>
      <c r="F983" s="187"/>
      <c r="G983" s="187"/>
      <c r="H983" s="187"/>
      <c r="I983" s="187"/>
      <c r="J983" s="187"/>
      <c r="K983" s="187"/>
      <c r="L983" s="187"/>
      <c r="M983" s="187"/>
      <c r="N983" s="187"/>
      <c r="O983" s="187"/>
      <c r="P983" s="187"/>
      <c r="Q983" s="187"/>
      <c r="R983" s="187"/>
      <c r="S983" s="187"/>
      <c r="T983" s="187"/>
      <c r="U983" s="187"/>
      <c r="AL983" s="7"/>
      <c r="AM983" s="7"/>
    </row>
    <row r="984" ht="15.75" customHeight="1">
      <c r="D984" s="7"/>
      <c r="F984" s="187"/>
      <c r="G984" s="187"/>
      <c r="H984" s="187"/>
      <c r="I984" s="187"/>
      <c r="J984" s="187"/>
      <c r="K984" s="187"/>
      <c r="L984" s="187"/>
      <c r="M984" s="187"/>
      <c r="N984" s="187"/>
      <c r="O984" s="187"/>
      <c r="P984" s="187"/>
      <c r="Q984" s="187"/>
      <c r="R984" s="187"/>
      <c r="S984" s="187"/>
      <c r="T984" s="187"/>
      <c r="U984" s="187"/>
      <c r="AL984" s="7"/>
      <c r="AM984" s="7"/>
    </row>
    <row r="985" ht="15.75" customHeight="1">
      <c r="D985" s="7"/>
      <c r="F985" s="187"/>
      <c r="G985" s="187"/>
      <c r="H985" s="187"/>
      <c r="I985" s="187"/>
      <c r="J985" s="187"/>
      <c r="K985" s="187"/>
      <c r="L985" s="187"/>
      <c r="M985" s="187"/>
      <c r="N985" s="187"/>
      <c r="O985" s="187"/>
      <c r="P985" s="187"/>
      <c r="Q985" s="187"/>
      <c r="R985" s="187"/>
      <c r="S985" s="187"/>
      <c r="T985" s="187"/>
      <c r="U985" s="187"/>
      <c r="AL985" s="7"/>
      <c r="AM985" s="7"/>
    </row>
    <row r="986" ht="15.75" customHeight="1">
      <c r="D986" s="7"/>
      <c r="F986" s="187"/>
      <c r="G986" s="187"/>
      <c r="H986" s="187"/>
      <c r="I986" s="187"/>
      <c r="J986" s="187"/>
      <c r="K986" s="187"/>
      <c r="L986" s="187"/>
      <c r="M986" s="187"/>
      <c r="N986" s="187"/>
      <c r="O986" s="187"/>
      <c r="P986" s="187"/>
      <c r="Q986" s="187"/>
      <c r="R986" s="187"/>
      <c r="S986" s="187"/>
      <c r="T986" s="187"/>
      <c r="U986" s="187"/>
      <c r="AL986" s="7"/>
      <c r="AM986" s="7"/>
    </row>
    <row r="987" ht="15.75" customHeight="1">
      <c r="D987" s="7"/>
      <c r="F987" s="187"/>
      <c r="G987" s="187"/>
      <c r="H987" s="187"/>
      <c r="I987" s="187"/>
      <c r="J987" s="187"/>
      <c r="K987" s="187"/>
      <c r="L987" s="187"/>
      <c r="M987" s="187"/>
      <c r="N987" s="187"/>
      <c r="O987" s="187"/>
      <c r="P987" s="187"/>
      <c r="Q987" s="187"/>
      <c r="R987" s="187"/>
      <c r="S987" s="187"/>
      <c r="T987" s="187"/>
      <c r="U987" s="187"/>
      <c r="AL987" s="7"/>
      <c r="AM987" s="7"/>
    </row>
    <row r="988" ht="15.75" customHeight="1">
      <c r="D988" s="7"/>
      <c r="F988" s="187"/>
      <c r="G988" s="187"/>
      <c r="H988" s="187"/>
      <c r="I988" s="187"/>
      <c r="J988" s="187"/>
      <c r="K988" s="187"/>
      <c r="L988" s="187"/>
      <c r="M988" s="187"/>
      <c r="N988" s="187"/>
      <c r="O988" s="187"/>
      <c r="P988" s="187"/>
      <c r="Q988" s="187"/>
      <c r="R988" s="187"/>
      <c r="S988" s="187"/>
      <c r="T988" s="187"/>
      <c r="U988" s="187"/>
      <c r="AL988" s="7"/>
      <c r="AM988" s="7"/>
    </row>
    <row r="989" ht="15.75" customHeight="1">
      <c r="D989" s="7"/>
      <c r="F989" s="187"/>
      <c r="G989" s="187"/>
      <c r="H989" s="187"/>
      <c r="I989" s="187"/>
      <c r="J989" s="187"/>
      <c r="K989" s="187"/>
      <c r="L989" s="187"/>
      <c r="M989" s="187"/>
      <c r="N989" s="187"/>
      <c r="O989" s="187"/>
      <c r="P989" s="187"/>
      <c r="Q989" s="187"/>
      <c r="R989" s="187"/>
      <c r="S989" s="187"/>
      <c r="T989" s="187"/>
      <c r="U989" s="187"/>
      <c r="AL989" s="7"/>
      <c r="AM989" s="7"/>
    </row>
    <row r="990" ht="15.75" customHeight="1">
      <c r="D990" s="7"/>
      <c r="F990" s="187"/>
      <c r="G990" s="187"/>
      <c r="H990" s="187"/>
      <c r="I990" s="187"/>
      <c r="J990" s="187"/>
      <c r="K990" s="187"/>
      <c r="L990" s="187"/>
      <c r="M990" s="187"/>
      <c r="N990" s="187"/>
      <c r="O990" s="187"/>
      <c r="P990" s="187"/>
      <c r="Q990" s="187"/>
      <c r="R990" s="187"/>
      <c r="S990" s="187"/>
      <c r="T990" s="187"/>
      <c r="U990" s="187"/>
      <c r="AL990" s="7"/>
      <c r="AM990" s="7"/>
    </row>
    <row r="991" ht="15.75" customHeight="1">
      <c r="D991" s="7"/>
      <c r="F991" s="187"/>
      <c r="G991" s="187"/>
      <c r="H991" s="187"/>
      <c r="I991" s="187"/>
      <c r="J991" s="187"/>
      <c r="K991" s="187"/>
      <c r="L991" s="187"/>
      <c r="M991" s="187"/>
      <c r="N991" s="187"/>
      <c r="O991" s="187"/>
      <c r="P991" s="187"/>
      <c r="Q991" s="187"/>
      <c r="R991" s="187"/>
      <c r="S991" s="187"/>
      <c r="T991" s="187"/>
      <c r="U991" s="187"/>
      <c r="AL991" s="7"/>
      <c r="AM991" s="7"/>
    </row>
    <row r="992" ht="15.75" customHeight="1">
      <c r="D992" s="7"/>
      <c r="F992" s="187"/>
      <c r="G992" s="187"/>
      <c r="H992" s="187"/>
      <c r="I992" s="187"/>
      <c r="J992" s="187"/>
      <c r="K992" s="187"/>
      <c r="L992" s="187"/>
      <c r="M992" s="187"/>
      <c r="N992" s="187"/>
      <c r="O992" s="187"/>
      <c r="P992" s="187"/>
      <c r="Q992" s="187"/>
      <c r="R992" s="187"/>
      <c r="S992" s="187"/>
      <c r="T992" s="187"/>
      <c r="U992" s="187"/>
      <c r="AL992" s="7"/>
      <c r="AM992" s="7"/>
    </row>
    <row r="993" ht="15.75" customHeight="1">
      <c r="D993" s="7"/>
      <c r="F993" s="187"/>
      <c r="G993" s="187"/>
      <c r="H993" s="187"/>
      <c r="I993" s="187"/>
      <c r="J993" s="187"/>
      <c r="K993" s="187"/>
      <c r="L993" s="187"/>
      <c r="M993" s="187"/>
      <c r="N993" s="187"/>
      <c r="O993" s="187"/>
      <c r="P993" s="187"/>
      <c r="Q993" s="187"/>
      <c r="R993" s="187"/>
      <c r="S993" s="187"/>
      <c r="T993" s="187"/>
      <c r="U993" s="187"/>
      <c r="AL993" s="7"/>
      <c r="AM993" s="7"/>
    </row>
    <row r="994" ht="15.75" customHeight="1">
      <c r="D994" s="7"/>
      <c r="F994" s="187"/>
      <c r="G994" s="187"/>
      <c r="H994" s="187"/>
      <c r="I994" s="187"/>
      <c r="J994" s="187"/>
      <c r="K994" s="187"/>
      <c r="L994" s="187"/>
      <c r="M994" s="187"/>
      <c r="N994" s="187"/>
      <c r="O994" s="187"/>
      <c r="P994" s="187"/>
      <c r="Q994" s="187"/>
      <c r="R994" s="187"/>
      <c r="S994" s="187"/>
      <c r="T994" s="187"/>
      <c r="U994" s="187"/>
      <c r="AL994" s="7"/>
      <c r="AM994" s="7"/>
    </row>
    <row r="995" ht="15.75" customHeight="1">
      <c r="D995" s="7"/>
      <c r="F995" s="187"/>
      <c r="G995" s="187"/>
      <c r="H995" s="187"/>
      <c r="I995" s="187"/>
      <c r="J995" s="187"/>
      <c r="K995" s="187"/>
      <c r="L995" s="187"/>
      <c r="M995" s="187"/>
      <c r="N995" s="187"/>
      <c r="O995" s="187"/>
      <c r="P995" s="187"/>
      <c r="Q995" s="187"/>
      <c r="R995" s="187"/>
      <c r="S995" s="187"/>
      <c r="T995" s="187"/>
      <c r="U995" s="187"/>
      <c r="AL995" s="7"/>
      <c r="AM995" s="7"/>
    </row>
    <row r="996" ht="15.75" customHeight="1">
      <c r="D996" s="7"/>
      <c r="F996" s="187"/>
      <c r="G996" s="187"/>
      <c r="H996" s="187"/>
      <c r="I996" s="187"/>
      <c r="J996" s="187"/>
      <c r="K996" s="187"/>
      <c r="L996" s="187"/>
      <c r="M996" s="187"/>
      <c r="N996" s="187"/>
      <c r="O996" s="187"/>
      <c r="P996" s="187"/>
      <c r="Q996" s="187"/>
      <c r="R996" s="187"/>
      <c r="S996" s="187"/>
      <c r="T996" s="187"/>
      <c r="U996" s="187"/>
      <c r="AL996" s="7"/>
      <c r="AM996" s="7"/>
    </row>
    <row r="997" ht="15.75" customHeight="1">
      <c r="D997" s="7"/>
      <c r="F997" s="187"/>
      <c r="G997" s="187"/>
      <c r="H997" s="187"/>
      <c r="I997" s="187"/>
      <c r="J997" s="187"/>
      <c r="K997" s="187"/>
      <c r="L997" s="187"/>
      <c r="M997" s="187"/>
      <c r="N997" s="187"/>
      <c r="O997" s="187"/>
      <c r="P997" s="187"/>
      <c r="Q997" s="187"/>
      <c r="R997" s="187"/>
      <c r="S997" s="187"/>
      <c r="T997" s="187"/>
      <c r="U997" s="187"/>
      <c r="AL997" s="7"/>
      <c r="AM997" s="7"/>
    </row>
    <row r="998" ht="15.75" customHeight="1">
      <c r="D998" s="7"/>
      <c r="F998" s="187"/>
      <c r="G998" s="187"/>
      <c r="H998" s="187"/>
      <c r="I998" s="187"/>
      <c r="J998" s="187"/>
      <c r="K998" s="187"/>
      <c r="L998" s="187"/>
      <c r="M998" s="187"/>
      <c r="N998" s="187"/>
      <c r="O998" s="187"/>
      <c r="P998" s="187"/>
      <c r="Q998" s="187"/>
      <c r="R998" s="187"/>
      <c r="S998" s="187"/>
      <c r="T998" s="187"/>
      <c r="U998" s="187"/>
      <c r="AL998" s="7"/>
      <c r="AM998" s="7"/>
    </row>
    <row r="999" ht="15.75" customHeight="1">
      <c r="D999" s="7"/>
      <c r="F999" s="187"/>
      <c r="G999" s="187"/>
      <c r="H999" s="187"/>
      <c r="I999" s="187"/>
      <c r="J999" s="187"/>
      <c r="K999" s="187"/>
      <c r="L999" s="187"/>
      <c r="M999" s="187"/>
      <c r="N999" s="187"/>
      <c r="O999" s="187"/>
      <c r="P999" s="187"/>
      <c r="Q999" s="187"/>
      <c r="R999" s="187"/>
      <c r="S999" s="187"/>
      <c r="T999" s="187"/>
      <c r="U999" s="187"/>
      <c r="AL999" s="7"/>
      <c r="AM999" s="7"/>
    </row>
    <row r="1000" ht="15.75" customHeight="1">
      <c r="D1000" s="7"/>
      <c r="F1000" s="187"/>
      <c r="G1000" s="187"/>
      <c r="H1000" s="187"/>
      <c r="I1000" s="187"/>
      <c r="J1000" s="187"/>
      <c r="K1000" s="187"/>
      <c r="L1000" s="187"/>
      <c r="M1000" s="187"/>
      <c r="N1000" s="187"/>
      <c r="O1000" s="187"/>
      <c r="P1000" s="187"/>
      <c r="Q1000" s="187"/>
      <c r="R1000" s="187"/>
      <c r="S1000" s="187"/>
      <c r="T1000" s="187"/>
      <c r="U1000" s="187"/>
      <c r="AL1000" s="7"/>
      <c r="AM1000" s="7"/>
    </row>
  </sheetData>
  <mergeCells count="63">
    <mergeCell ref="A5:AJ5"/>
    <mergeCell ref="F6:U6"/>
    <mergeCell ref="V6:W6"/>
    <mergeCell ref="X6:AE6"/>
    <mergeCell ref="A1:AJ1"/>
    <mergeCell ref="A2:AJ2"/>
    <mergeCell ref="A3:AJ3"/>
    <mergeCell ref="A4:AJ4"/>
    <mergeCell ref="A6:A9"/>
    <mergeCell ref="B6:B9"/>
    <mergeCell ref="E6:E9"/>
    <mergeCell ref="C17:C19"/>
    <mergeCell ref="D17:D19"/>
    <mergeCell ref="A17:A19"/>
    <mergeCell ref="A20:A22"/>
    <mergeCell ref="B20:B22"/>
    <mergeCell ref="C20:C22"/>
    <mergeCell ref="D20:D22"/>
    <mergeCell ref="E20:E22"/>
    <mergeCell ref="A14:A16"/>
    <mergeCell ref="B14:B16"/>
    <mergeCell ref="C14:C16"/>
    <mergeCell ref="D14:D16"/>
    <mergeCell ref="E14:E16"/>
    <mergeCell ref="B17:B19"/>
    <mergeCell ref="E17:E19"/>
    <mergeCell ref="AJ24:AJ25"/>
    <mergeCell ref="AK24:AK25"/>
    <mergeCell ref="AH28:AJ28"/>
    <mergeCell ref="AH35:AJ35"/>
    <mergeCell ref="AH36:AJ36"/>
    <mergeCell ref="AK14:AK16"/>
    <mergeCell ref="AK17:AK19"/>
    <mergeCell ref="AK20:AK22"/>
    <mergeCell ref="A24:AE25"/>
    <mergeCell ref="AG24:AG25"/>
    <mergeCell ref="AH24:AH25"/>
    <mergeCell ref="AI24:AI25"/>
    <mergeCell ref="AG6:AG9"/>
    <mergeCell ref="AH6:AH9"/>
    <mergeCell ref="V7:V9"/>
    <mergeCell ref="W7:W9"/>
    <mergeCell ref="X7:Z9"/>
    <mergeCell ref="AA7:AB9"/>
    <mergeCell ref="AC7:AD9"/>
    <mergeCell ref="AE7:AE9"/>
    <mergeCell ref="F10:U10"/>
    <mergeCell ref="X10:AB10"/>
    <mergeCell ref="AC10:AE10"/>
    <mergeCell ref="C6:C9"/>
    <mergeCell ref="D6:D9"/>
    <mergeCell ref="A11:A13"/>
    <mergeCell ref="B11:B13"/>
    <mergeCell ref="C11:C13"/>
    <mergeCell ref="D11:D13"/>
    <mergeCell ref="E11:E13"/>
    <mergeCell ref="AI6:AI9"/>
    <mergeCell ref="AJ6:AJ9"/>
    <mergeCell ref="AK6:AK9"/>
    <mergeCell ref="AL6:AL9"/>
    <mergeCell ref="AM6:AM9"/>
    <mergeCell ref="AN6:AN9"/>
    <mergeCell ref="AK11:AK13"/>
  </mergeCells>
  <conditionalFormatting sqref="AN6:AN22">
    <cfRule type="cellIs" dxfId="0" priority="1" operator="notEqual">
      <formula>0</formula>
    </cfRule>
  </conditionalFormatting>
  <conditionalFormatting sqref="AN6:AN22">
    <cfRule type="cellIs" dxfId="1" priority="2" operator="notEqual">
      <formula>0</formula>
    </cfRule>
  </conditionalFormatting>
  <printOptions horizontalCentered="1"/>
  <pageMargins bottom="0.472222222222222" footer="0.0" header="0.0" left="0.156944444444444" right="0.0388888888888889" top="0.472222222222222"/>
  <pageSetup fitToHeight="0" paperSize="9" orientation="landscape"/>
  <headerFooter>
    <oddFooter>&amp;C&amp;P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4.0" ySplit="9.0" topLeftCell="E10" activePane="bottomRight" state="frozen"/>
      <selection activeCell="E1" sqref="E1" pane="topRight"/>
      <selection activeCell="A10" sqref="A10" pane="bottomLeft"/>
      <selection activeCell="E10" sqref="E10" pane="bottomRight"/>
    </sheetView>
  </sheetViews>
  <sheetFormatPr customHeight="1" defaultColWidth="14.43" defaultRowHeight="15.0"/>
  <cols>
    <col customWidth="1" min="1" max="1" width="5.14"/>
    <col customWidth="1" min="2" max="2" width="24.0"/>
    <col customWidth="1" min="3" max="3" width="5.43"/>
    <col customWidth="1" min="4" max="4" width="20.57"/>
    <col customWidth="1" min="5" max="5" width="21.43"/>
    <col customWidth="1" min="6" max="21" width="4.71"/>
    <col customWidth="1" min="22" max="22" width="7.29"/>
    <col customWidth="1" min="23" max="23" width="7.71"/>
    <col customWidth="1" min="24" max="24" width="5.86"/>
    <col customWidth="1" min="25" max="25" width="2.86"/>
    <col customWidth="1" min="26" max="26" width="9.71"/>
    <col customWidth="1" min="27" max="27" width="2.86"/>
    <col customWidth="1" min="28" max="28" width="11.57"/>
    <col customWidth="1" min="29" max="29" width="4.57"/>
    <col customWidth="1" min="30" max="30" width="8.86"/>
    <col customWidth="1" min="31" max="31" width="9.86"/>
    <col customWidth="1" hidden="1" min="32" max="32" width="9.43"/>
    <col customWidth="1" min="33" max="33" width="11.71"/>
    <col customWidth="1" min="34" max="35" width="11.0"/>
    <col customWidth="1" min="36" max="36" width="15.29"/>
    <col customWidth="1" min="37" max="37" width="12.14"/>
    <col customWidth="1" hidden="1" min="38" max="38" width="7.43"/>
    <col customWidth="1" min="39" max="39" width="19.14"/>
    <col customWidth="1" min="40" max="40" width="10.29"/>
    <col customWidth="1" min="41" max="56" width="9.14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4"/>
      <c r="AK1" s="6"/>
      <c r="AL1" s="7"/>
      <c r="AM1" s="7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</row>
    <row r="2" ht="12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4"/>
      <c r="AK2" s="6"/>
      <c r="AL2" s="7"/>
      <c r="AM2" s="7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</row>
    <row r="3" ht="12.75" customHeight="1">
      <c r="A3" s="1" t="s">
        <v>107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4"/>
      <c r="AK3" s="6"/>
      <c r="AL3" s="7"/>
      <c r="AM3" s="7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</row>
    <row r="4" ht="12.75" customHeight="1">
      <c r="A4" s="1" t="s">
        <v>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4"/>
      <c r="AK4" s="6"/>
      <c r="AL4" s="7"/>
      <c r="AM4" s="7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</row>
    <row r="5" ht="12.75" customHeight="1">
      <c r="A5" s="1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4"/>
      <c r="AK5" s="15"/>
      <c r="AL5" s="15"/>
      <c r="AM5" s="7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</row>
    <row r="6">
      <c r="A6" s="17" t="s">
        <v>10</v>
      </c>
      <c r="B6" s="18" t="s">
        <v>12</v>
      </c>
      <c r="C6" s="20" t="s">
        <v>13</v>
      </c>
      <c r="D6" s="22" t="s">
        <v>16</v>
      </c>
      <c r="E6" s="24" t="s">
        <v>18</v>
      </c>
      <c r="F6" s="25" t="s">
        <v>23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7"/>
      <c r="V6" s="29" t="s">
        <v>24</v>
      </c>
      <c r="W6" s="27"/>
      <c r="X6" s="25" t="s">
        <v>26</v>
      </c>
      <c r="Y6" s="26"/>
      <c r="Z6" s="26"/>
      <c r="AA6" s="26"/>
      <c r="AB6" s="26"/>
      <c r="AC6" s="26"/>
      <c r="AD6" s="26"/>
      <c r="AE6" s="27"/>
      <c r="AF6" s="30" t="s">
        <v>27</v>
      </c>
      <c r="AG6" s="31" t="s">
        <v>28</v>
      </c>
      <c r="AH6" s="33" t="s">
        <v>29</v>
      </c>
      <c r="AI6" s="31" t="s">
        <v>32</v>
      </c>
      <c r="AJ6" s="34" t="s">
        <v>34</v>
      </c>
      <c r="AK6" s="35" t="s">
        <v>38</v>
      </c>
      <c r="AL6" s="37" t="s">
        <v>39</v>
      </c>
      <c r="AM6" s="38" t="s">
        <v>40</v>
      </c>
      <c r="AN6" s="39" t="s">
        <v>41</v>
      </c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</row>
    <row r="7">
      <c r="A7" s="41"/>
      <c r="B7" s="42"/>
      <c r="C7" s="42"/>
      <c r="D7" s="42"/>
      <c r="E7" s="42"/>
      <c r="F7" s="44">
        <v>1.0</v>
      </c>
      <c r="G7" s="44">
        <v>2.0</v>
      </c>
      <c r="H7" s="45">
        <v>3.0</v>
      </c>
      <c r="I7" s="45">
        <v>4.0</v>
      </c>
      <c r="J7" s="45">
        <v>5.0</v>
      </c>
      <c r="K7" s="45">
        <v>6.0</v>
      </c>
      <c r="L7" s="45">
        <v>7.0</v>
      </c>
      <c r="M7" s="44">
        <v>8.0</v>
      </c>
      <c r="N7" s="44">
        <v>9.0</v>
      </c>
      <c r="O7" s="45">
        <v>10.0</v>
      </c>
      <c r="P7" s="45">
        <v>11.0</v>
      </c>
      <c r="Q7" s="45">
        <v>12.0</v>
      </c>
      <c r="R7" s="45">
        <v>13.0</v>
      </c>
      <c r="S7" s="45">
        <v>14.0</v>
      </c>
      <c r="T7" s="44">
        <v>15.0</v>
      </c>
      <c r="U7" s="44">
        <v>16.0</v>
      </c>
      <c r="V7" s="46" t="s">
        <v>56</v>
      </c>
      <c r="W7" s="46" t="s">
        <v>62</v>
      </c>
      <c r="X7" s="47" t="s">
        <v>63</v>
      </c>
      <c r="Y7" s="48"/>
      <c r="Z7" s="49"/>
      <c r="AA7" s="50" t="s">
        <v>69</v>
      </c>
      <c r="AB7" s="49"/>
      <c r="AC7" s="51" t="s">
        <v>71</v>
      </c>
      <c r="AD7" s="49"/>
      <c r="AE7" s="53" t="s">
        <v>73</v>
      </c>
      <c r="AF7" s="57"/>
      <c r="AG7" s="42"/>
      <c r="AH7" s="42"/>
      <c r="AI7" s="42"/>
      <c r="AJ7" s="58"/>
      <c r="AK7" s="59"/>
      <c r="AL7" s="60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</row>
    <row r="8">
      <c r="A8" s="41"/>
      <c r="B8" s="42"/>
      <c r="C8" s="42"/>
      <c r="D8" s="42"/>
      <c r="E8" s="42"/>
      <c r="F8" s="44">
        <v>17.0</v>
      </c>
      <c r="G8" s="45">
        <v>18.0</v>
      </c>
      <c r="H8" s="45">
        <v>19.0</v>
      </c>
      <c r="I8" s="45">
        <v>20.0</v>
      </c>
      <c r="J8" s="45">
        <v>21.0</v>
      </c>
      <c r="K8" s="44">
        <v>22.0</v>
      </c>
      <c r="L8" s="44">
        <v>23.0</v>
      </c>
      <c r="M8" s="45">
        <v>24.0</v>
      </c>
      <c r="N8" s="44">
        <v>25.0</v>
      </c>
      <c r="O8" s="45">
        <v>26.0</v>
      </c>
      <c r="P8" s="45">
        <v>27.0</v>
      </c>
      <c r="Q8" s="45">
        <v>28.0</v>
      </c>
      <c r="R8" s="44">
        <v>29.0</v>
      </c>
      <c r="S8" s="44">
        <v>30.0</v>
      </c>
      <c r="T8" s="45">
        <v>31.0</v>
      </c>
      <c r="U8" s="64"/>
      <c r="V8" s="42"/>
      <c r="W8" s="42"/>
      <c r="X8" s="65"/>
      <c r="Z8" s="66"/>
      <c r="AA8" s="65"/>
      <c r="AB8" s="66"/>
      <c r="AC8" s="65"/>
      <c r="AD8" s="66"/>
      <c r="AE8" s="42"/>
      <c r="AF8" s="57"/>
      <c r="AG8" s="42"/>
      <c r="AH8" s="42"/>
      <c r="AI8" s="42"/>
      <c r="AJ8" s="58"/>
      <c r="AK8" s="59"/>
      <c r="AL8" s="60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</row>
    <row r="9">
      <c r="A9" s="67"/>
      <c r="B9" s="68"/>
      <c r="C9" s="68"/>
      <c r="D9" s="68"/>
      <c r="E9" s="68"/>
      <c r="F9" s="69"/>
      <c r="G9" s="69"/>
      <c r="H9" s="69"/>
      <c r="I9" s="69"/>
      <c r="J9" s="69"/>
      <c r="K9" s="70"/>
      <c r="L9" s="69"/>
      <c r="M9" s="69"/>
      <c r="N9" s="69"/>
      <c r="O9" s="69"/>
      <c r="P9" s="69"/>
      <c r="Q9" s="69"/>
      <c r="R9" s="69"/>
      <c r="S9" s="69"/>
      <c r="T9" s="69"/>
      <c r="U9" s="69"/>
      <c r="V9" s="68"/>
      <c r="W9" s="68"/>
      <c r="X9" s="71"/>
      <c r="Y9" s="72"/>
      <c r="Z9" s="73"/>
      <c r="AA9" s="71"/>
      <c r="AB9" s="73"/>
      <c r="AC9" s="71"/>
      <c r="AD9" s="73"/>
      <c r="AE9" s="68"/>
      <c r="AF9" s="74"/>
      <c r="AG9" s="68"/>
      <c r="AH9" s="68"/>
      <c r="AI9" s="68"/>
      <c r="AJ9" s="75"/>
      <c r="AK9" s="76"/>
      <c r="AL9" s="77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</row>
    <row r="10">
      <c r="A10" s="78">
        <v>1.0</v>
      </c>
      <c r="B10" s="79">
        <v>2.0</v>
      </c>
      <c r="C10" s="80" t="s">
        <v>78</v>
      </c>
      <c r="D10" s="81">
        <v>4.0</v>
      </c>
      <c r="E10" s="82">
        <v>5.0</v>
      </c>
      <c r="F10" s="83">
        <v>6.0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4"/>
      <c r="V10" s="84">
        <v>7.0</v>
      </c>
      <c r="W10" s="85">
        <v>8.0</v>
      </c>
      <c r="X10" s="86">
        <v>9.0</v>
      </c>
      <c r="Y10" s="2"/>
      <c r="Z10" s="2"/>
      <c r="AA10" s="2"/>
      <c r="AB10" s="87"/>
      <c r="AC10" s="86">
        <v>10.0</v>
      </c>
      <c r="AD10" s="2"/>
      <c r="AE10" s="87"/>
      <c r="AF10" s="88"/>
      <c r="AG10" s="85">
        <v>11.0</v>
      </c>
      <c r="AH10" s="85">
        <v>12.0</v>
      </c>
      <c r="AI10" s="85">
        <v>13.0</v>
      </c>
      <c r="AJ10" s="88">
        <v>14.0</v>
      </c>
      <c r="AK10" s="89">
        <v>15.0</v>
      </c>
      <c r="AL10" s="89">
        <v>16.0</v>
      </c>
      <c r="AM10" s="90"/>
      <c r="AN10" s="91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</row>
    <row r="11">
      <c r="A11" s="93">
        <v>1.0</v>
      </c>
      <c r="B11" s="107" t="str">
        <f>VLOOKUP(D11,P3K25!A:E,2,FALSE)</f>
        <v>Febriyanti</v>
      </c>
      <c r="C11" s="98" t="str">
        <f>VLOOKUP(D11,P3K25!A:E,3,FALSE)</f>
        <v>II/C</v>
      </c>
      <c r="D11" s="112" t="s">
        <v>111</v>
      </c>
      <c r="E11" s="103" t="str">
        <f>VLOOKUP(D11,P3K25!A:E,4,FALSE)</f>
        <v>3175055102820009</v>
      </c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6">
        <f>SUM(F11:U11)+SUM(F12:T12)-W11</f>
        <v>0</v>
      </c>
      <c r="W11" s="106">
        <f>SUM(F11:G11,M11:N11,T11:U11,F12,K12:L12,N12,R12:S12)</f>
        <v>8.5</v>
      </c>
      <c r="X11" s="110">
        <f>+V11</f>
        <v>0</v>
      </c>
      <c r="Y11" s="113" t="s">
        <v>91</v>
      </c>
      <c r="Z11" s="113">
        <f>VLOOKUP(C11,Tarif!A:B,2,FALSE)</f>
        <v>24000</v>
      </c>
      <c r="AA11" s="114" t="s">
        <v>93</v>
      </c>
      <c r="AB11" s="113">
        <f t="shared" ref="AB11:AB12" si="1">X11*Z11</f>
        <v>0</v>
      </c>
      <c r="AC11" s="116">
        <f>COUNTIFS(F11:U11,"&gt;=2")+COUNTIFS(F12:T12,"&gt;=2")-AC12</f>
        <v>0</v>
      </c>
      <c r="AD11" s="113">
        <f>VLOOKUP(C11,Tarif!D:E,2,FALSE)</f>
        <v>35000</v>
      </c>
      <c r="AE11" s="113">
        <f t="shared" ref="AE11:AE12" si="2">+AD11*AC11</f>
        <v>0</v>
      </c>
      <c r="AF11" s="113"/>
      <c r="AG11" s="113">
        <f t="shared" ref="AG11:AG12" si="3">AB11+AE11</f>
        <v>0</v>
      </c>
      <c r="AH11" s="113">
        <f>VLOOKUP(C11,Tarif!G:H,2,FALSE)*AG11</f>
        <v>0</v>
      </c>
      <c r="AI11" s="118">
        <f t="shared" ref="AI11:AI12" si="4">AG11-AH11</f>
        <v>0</v>
      </c>
      <c r="AJ11" s="119"/>
      <c r="AK11" s="37" t="s">
        <v>94</v>
      </c>
      <c r="AL11" s="121"/>
      <c r="AM11" s="90"/>
      <c r="AN11" s="91"/>
      <c r="AO11" s="122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</row>
    <row r="12">
      <c r="A12" s="41"/>
      <c r="B12" s="66"/>
      <c r="C12" s="66"/>
      <c r="D12" s="42"/>
      <c r="E12" s="42"/>
      <c r="F12" s="125"/>
      <c r="G12" s="125"/>
      <c r="H12" s="125"/>
      <c r="I12" s="125"/>
      <c r="J12" s="125"/>
      <c r="K12" s="125"/>
      <c r="L12" s="125"/>
      <c r="M12" s="125"/>
      <c r="N12" s="125">
        <v>8.5</v>
      </c>
      <c r="O12" s="125"/>
      <c r="P12" s="125"/>
      <c r="Q12" s="125"/>
      <c r="R12" s="125"/>
      <c r="S12" s="125"/>
      <c r="T12" s="125"/>
      <c r="U12" s="125"/>
      <c r="V12" s="126"/>
      <c r="W12" s="126"/>
      <c r="X12" s="127">
        <f>+W11</f>
        <v>8.5</v>
      </c>
      <c r="Y12" s="128" t="s">
        <v>91</v>
      </c>
      <c r="Z12" s="128">
        <f>Z11*2</f>
        <v>48000</v>
      </c>
      <c r="AA12" s="129" t="s">
        <v>93</v>
      </c>
      <c r="AB12" s="128">
        <f t="shared" si="1"/>
        <v>408000</v>
      </c>
      <c r="AC12" s="130">
        <f>COUNTIFS(F11:G11,"&gt;=2")+COUNTIFS(M11:N11,"&gt;=2")+COUNTIFS(T11:U11,"&gt;=2")+COUNTIFS(F12,"&gt;=2")+COUNTIFS(K12:L12,"&gt;=2")+COUNTIFS(N12,"&gt;=2")+COUNTIFS(R12:S12,"&gt;=2")</f>
        <v>1</v>
      </c>
      <c r="AD12" s="128">
        <f>AD11</f>
        <v>35000</v>
      </c>
      <c r="AE12" s="128">
        <f t="shared" si="2"/>
        <v>35000</v>
      </c>
      <c r="AF12" s="128"/>
      <c r="AG12" s="128">
        <f t="shared" si="3"/>
        <v>443000</v>
      </c>
      <c r="AH12" s="128">
        <f>VLOOKUP(C11,Tarif!G:H,2,FALSE)*AG12</f>
        <v>0</v>
      </c>
      <c r="AI12" s="131">
        <f t="shared" si="4"/>
        <v>443000</v>
      </c>
      <c r="AJ12" s="132"/>
      <c r="AK12" s="60"/>
      <c r="AL12" s="133"/>
      <c r="AM12" s="90"/>
      <c r="AN12" s="91"/>
      <c r="AO12" s="137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</row>
    <row r="13" ht="19.5" customHeight="1">
      <c r="A13" s="67"/>
      <c r="B13" s="73"/>
      <c r="C13" s="73"/>
      <c r="D13" s="68"/>
      <c r="E13" s="68"/>
      <c r="F13" s="135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8"/>
      <c r="W13" s="138"/>
      <c r="X13" s="139">
        <f>SUM(X11:X12)</f>
        <v>8.5</v>
      </c>
      <c r="Y13" s="140"/>
      <c r="Z13" s="141"/>
      <c r="AA13" s="140"/>
      <c r="AB13" s="142">
        <f t="shared" ref="AB13:AC13" si="5">SUM(AB11:AB12)</f>
        <v>408000</v>
      </c>
      <c r="AC13" s="143">
        <f t="shared" si="5"/>
        <v>1</v>
      </c>
      <c r="AD13" s="140"/>
      <c r="AE13" s="142">
        <f>SUM(AE11:AE12)</f>
        <v>35000</v>
      </c>
      <c r="AF13" s="142" t="s">
        <v>95</v>
      </c>
      <c r="AG13" s="142">
        <f t="shared" ref="AG13:AI13" si="6">SUM(AG11:AG12)</f>
        <v>443000</v>
      </c>
      <c r="AH13" s="142">
        <f t="shared" si="6"/>
        <v>0</v>
      </c>
      <c r="AI13" s="144">
        <f t="shared" si="6"/>
        <v>443000</v>
      </c>
      <c r="AJ13" s="145" t="s">
        <v>116</v>
      </c>
      <c r="AK13" s="77"/>
      <c r="AL13" s="146" t="str">
        <f>VLOOKUP(D11,P3K25!A:F,6,FALSE)</f>
        <v>PPPK P3</v>
      </c>
      <c r="AM13" s="122" t="str">
        <f>VLOOKUP(D11,P3K25!A:F,5,FALSE)</f>
        <v>1220005981280</v>
      </c>
      <c r="AN13" s="90">
        <f>AJ13-AM13</f>
        <v>0</v>
      </c>
      <c r="AO13" s="137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</row>
    <row r="14" ht="15.75" customHeight="1">
      <c r="A14" s="93">
        <f>1+A11</f>
        <v>2</v>
      </c>
      <c r="B14" s="107" t="str">
        <f>VLOOKUP(D14,P3K25!A:E,2,FALSE)</f>
        <v>Awarudin Syaipuloh, A.Md</v>
      </c>
      <c r="C14" s="98" t="str">
        <f>VLOOKUP(D14,P3K25!A:E,3,FALSE)</f>
        <v>II/C</v>
      </c>
      <c r="D14" s="112" t="s">
        <v>117</v>
      </c>
      <c r="E14" s="103" t="str">
        <f>VLOOKUP(D14,P3K25!A:E,4,FALSE)</f>
        <v>679010884024000</v>
      </c>
      <c r="F14" s="104"/>
      <c r="G14" s="104"/>
      <c r="H14" s="104">
        <v>3.5</v>
      </c>
      <c r="I14" s="104">
        <v>3.0</v>
      </c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6">
        <f>SUM(F14:U14)+SUM(F15:T15)-W14</f>
        <v>9.5</v>
      </c>
      <c r="W14" s="106">
        <f>SUM(F14:G14,M14:N14,T14:U14,F15,K15:L15,N15,R15:S15)</f>
        <v>0</v>
      </c>
      <c r="X14" s="110">
        <f>+V14</f>
        <v>9.5</v>
      </c>
      <c r="Y14" s="113" t="s">
        <v>91</v>
      </c>
      <c r="Z14" s="113">
        <f>VLOOKUP(C14,Tarif!A:B,2,FALSE)</f>
        <v>24000</v>
      </c>
      <c r="AA14" s="114" t="s">
        <v>93</v>
      </c>
      <c r="AB14" s="113">
        <f t="shared" ref="AB14:AB15" si="7">X14*Z14</f>
        <v>228000</v>
      </c>
      <c r="AC14" s="116">
        <f>COUNTIFS(F14:U14,"&gt;=2")+COUNTIFS(F15:T15,"&gt;=2")-AC15</f>
        <v>3</v>
      </c>
      <c r="AD14" s="113">
        <f>VLOOKUP(C14,Tarif!D:E,2,FALSE)</f>
        <v>35000</v>
      </c>
      <c r="AE14" s="113">
        <f t="shared" ref="AE14:AE15" si="8">+AD14*AC14</f>
        <v>105000</v>
      </c>
      <c r="AF14" s="113"/>
      <c r="AG14" s="113">
        <f t="shared" ref="AG14:AG15" si="9">AB14+AE14</f>
        <v>333000</v>
      </c>
      <c r="AH14" s="113">
        <f>VLOOKUP(C14,Tarif!G:H,2,FALSE)*AG14</f>
        <v>0</v>
      </c>
      <c r="AI14" s="118">
        <f t="shared" ref="AI14:AI15" si="10">AG14-AH14</f>
        <v>333000</v>
      </c>
      <c r="AJ14" s="119"/>
      <c r="AK14" s="37" t="s">
        <v>94</v>
      </c>
      <c r="AL14" s="121"/>
      <c r="AM14" s="90"/>
      <c r="AN14" s="91"/>
      <c r="AO14" s="122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</row>
    <row r="15" ht="15.75" customHeight="1">
      <c r="A15" s="41"/>
      <c r="B15" s="66"/>
      <c r="C15" s="66"/>
      <c r="D15" s="42"/>
      <c r="E15" s="42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>
        <v>3.0</v>
      </c>
      <c r="U15" s="125"/>
      <c r="V15" s="126"/>
      <c r="W15" s="126"/>
      <c r="X15" s="127">
        <f>+W14</f>
        <v>0</v>
      </c>
      <c r="Y15" s="128" t="s">
        <v>91</v>
      </c>
      <c r="Z15" s="128">
        <f>Z14*2</f>
        <v>48000</v>
      </c>
      <c r="AA15" s="129" t="s">
        <v>93</v>
      </c>
      <c r="AB15" s="128">
        <f t="shared" si="7"/>
        <v>0</v>
      </c>
      <c r="AC15" s="130">
        <f>COUNTIFS(F14:G14,"&gt;=2")+COUNTIFS(M14:N14,"&gt;=2")+COUNTIFS(T14:U14,"&gt;=2")+COUNTIFS(F15,"&gt;=2")+COUNTIFS(K15:L15,"&gt;=2")+COUNTIFS(N15,"&gt;=2")+COUNTIFS(R15:S15,"&gt;=2")</f>
        <v>0</v>
      </c>
      <c r="AD15" s="128">
        <f>AD14</f>
        <v>35000</v>
      </c>
      <c r="AE15" s="128">
        <f t="shared" si="8"/>
        <v>0</v>
      </c>
      <c r="AF15" s="128"/>
      <c r="AG15" s="128">
        <f t="shared" si="9"/>
        <v>0</v>
      </c>
      <c r="AH15" s="128">
        <f>VLOOKUP(C14,Tarif!G:H,2,FALSE)*AG15</f>
        <v>0</v>
      </c>
      <c r="AI15" s="131">
        <f t="shared" si="10"/>
        <v>0</v>
      </c>
      <c r="AJ15" s="132"/>
      <c r="AK15" s="60"/>
      <c r="AL15" s="133"/>
      <c r="AM15" s="90"/>
      <c r="AN15" s="91"/>
      <c r="AO15" s="137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</row>
    <row r="16" ht="15.75" customHeight="1">
      <c r="A16" s="67"/>
      <c r="B16" s="73"/>
      <c r="C16" s="73"/>
      <c r="D16" s="68"/>
      <c r="E16" s="68"/>
      <c r="F16" s="135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8"/>
      <c r="W16" s="138"/>
      <c r="X16" s="139">
        <f>SUM(X14:X15)</f>
        <v>9.5</v>
      </c>
      <c r="Y16" s="140"/>
      <c r="Z16" s="141"/>
      <c r="AA16" s="140"/>
      <c r="AB16" s="142">
        <f t="shared" ref="AB16:AC16" si="11">SUM(AB14:AB15)</f>
        <v>228000</v>
      </c>
      <c r="AC16" s="143">
        <f t="shared" si="11"/>
        <v>3</v>
      </c>
      <c r="AD16" s="140"/>
      <c r="AE16" s="142">
        <f>SUM(AE14:AE15)</f>
        <v>105000</v>
      </c>
      <c r="AF16" s="142" t="s">
        <v>95</v>
      </c>
      <c r="AG16" s="142">
        <f t="shared" ref="AG16:AI16" si="12">SUM(AG14:AG15)</f>
        <v>333000</v>
      </c>
      <c r="AH16" s="142">
        <f t="shared" si="12"/>
        <v>0</v>
      </c>
      <c r="AI16" s="144">
        <f t="shared" si="12"/>
        <v>333000</v>
      </c>
      <c r="AJ16" s="145" t="s">
        <v>121</v>
      </c>
      <c r="AK16" s="77"/>
      <c r="AL16" s="146" t="str">
        <f>VLOOKUP(D14,P3K25!A:F,6,FALSE)</f>
        <v>PPPK P3</v>
      </c>
      <c r="AM16" s="122" t="str">
        <f>VLOOKUP(D14,P3K25!A:F,5,FALSE)</f>
        <v>1220004346972</v>
      </c>
      <c r="AN16" s="90">
        <f>AJ16-AM16</f>
        <v>0</v>
      </c>
      <c r="AO16" s="137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</row>
    <row r="17" ht="15.75" customHeight="1">
      <c r="A17" s="93">
        <f>1+A14</f>
        <v>3</v>
      </c>
      <c r="B17" s="96" t="str">
        <f>VLOOKUP(D17,P3K25!A:E,2,FALSE)</f>
        <v>#N/A</v>
      </c>
      <c r="C17" s="98" t="str">
        <f>VLOOKUP(D17,P3K25!A:E,3,FALSE)</f>
        <v>#N/A</v>
      </c>
      <c r="D17" s="100"/>
      <c r="E17" s="103" t="str">
        <f>VLOOKUP(D17,P3K25!A:E,4,FALSE)</f>
        <v>#N/A</v>
      </c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6">
        <f>SUM(F17:U17)+SUM(F18:T18)-W17</f>
        <v>0</v>
      </c>
      <c r="W17" s="106">
        <f>SUM(F17:G17,M17:N17,T17:U17,F18,K18:L18,N18,R18:S18)</f>
        <v>0</v>
      </c>
      <c r="X17" s="110">
        <f>+V17</f>
        <v>0</v>
      </c>
      <c r="Y17" s="113" t="s">
        <v>91</v>
      </c>
      <c r="Z17" s="113" t="str">
        <f>VLOOKUP(C17,Tarif!A:B,2,FALSE)</f>
        <v>#N/A</v>
      </c>
      <c r="AA17" s="114" t="s">
        <v>93</v>
      </c>
      <c r="AB17" s="113" t="str">
        <f t="shared" ref="AB17:AB18" si="13">X17*Z17</f>
        <v>#N/A</v>
      </c>
      <c r="AC17" s="116">
        <f>COUNTIFS(F17:U17,"&gt;=2")+COUNTIFS(F18:T18,"&gt;=2")-AC18</f>
        <v>0</v>
      </c>
      <c r="AD17" s="113" t="str">
        <f>VLOOKUP(C17,Tarif!D:E,2,FALSE)</f>
        <v>#N/A</v>
      </c>
      <c r="AE17" s="113" t="str">
        <f t="shared" ref="AE17:AE18" si="14">+AD17*AC17</f>
        <v>#N/A</v>
      </c>
      <c r="AF17" s="113"/>
      <c r="AG17" s="113" t="str">
        <f t="shared" ref="AG17:AG18" si="15">AB17+AE17</f>
        <v>#N/A</v>
      </c>
      <c r="AH17" s="113" t="str">
        <f>VLOOKUP(C17,Tarif!G:H,2,FALSE)*AG17</f>
        <v>#N/A</v>
      </c>
      <c r="AI17" s="118" t="str">
        <f t="shared" ref="AI17:AI18" si="16">AG17-AH17</f>
        <v>#N/A</v>
      </c>
      <c r="AJ17" s="119"/>
      <c r="AK17" s="37" t="s">
        <v>94</v>
      </c>
      <c r="AL17" s="121"/>
      <c r="AM17" s="90"/>
      <c r="AN17" s="91"/>
      <c r="AO17" s="122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</row>
    <row r="18" ht="15.75" customHeight="1">
      <c r="A18" s="41"/>
      <c r="B18" s="66"/>
      <c r="C18" s="66"/>
      <c r="E18" s="42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6"/>
      <c r="W18" s="126"/>
      <c r="X18" s="127">
        <f>+W17</f>
        <v>0</v>
      </c>
      <c r="Y18" s="128" t="s">
        <v>91</v>
      </c>
      <c r="Z18" s="128" t="str">
        <f>Z17*2</f>
        <v>#N/A</v>
      </c>
      <c r="AA18" s="129" t="s">
        <v>93</v>
      </c>
      <c r="AB18" s="128" t="str">
        <f t="shared" si="13"/>
        <v>#N/A</v>
      </c>
      <c r="AC18" s="130">
        <f>COUNTIFS(F17:G17,"&gt;=2")+COUNTIFS(M17:N17,"&gt;=2")+COUNTIFS(T17:U17,"&gt;=2")+COUNTIFS(F18,"&gt;=2")+COUNTIFS(K18:L18,"&gt;=2")+COUNTIFS(N18,"&gt;=2")+COUNTIFS(R18:S18,"&gt;=2")</f>
        <v>0</v>
      </c>
      <c r="AD18" s="128" t="str">
        <f>AD17</f>
        <v>#N/A</v>
      </c>
      <c r="AE18" s="128" t="str">
        <f t="shared" si="14"/>
        <v>#N/A</v>
      </c>
      <c r="AF18" s="128"/>
      <c r="AG18" s="128" t="str">
        <f t="shared" si="15"/>
        <v>#N/A</v>
      </c>
      <c r="AH18" s="128" t="str">
        <f>VLOOKUP(C17,Tarif!G:H,2,FALSE)*AG18</f>
        <v>#N/A</v>
      </c>
      <c r="AI18" s="131" t="str">
        <f t="shared" si="16"/>
        <v>#N/A</v>
      </c>
      <c r="AJ18" s="132"/>
      <c r="AK18" s="60"/>
      <c r="AL18" s="133"/>
      <c r="AM18" s="90"/>
      <c r="AN18" s="91"/>
      <c r="AO18" s="137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</row>
    <row r="19" ht="15.75" customHeight="1">
      <c r="A19" s="67"/>
      <c r="B19" s="73"/>
      <c r="C19" s="73"/>
      <c r="E19" s="68"/>
      <c r="F19" s="135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8"/>
      <c r="W19" s="138"/>
      <c r="X19" s="139">
        <f>SUM(X17:X18)</f>
        <v>0</v>
      </c>
      <c r="Y19" s="140"/>
      <c r="Z19" s="141"/>
      <c r="AA19" s="140"/>
      <c r="AB19" s="142" t="str">
        <f t="shared" ref="AB19:AC19" si="17">SUM(AB17:AB18)</f>
        <v>#N/A</v>
      </c>
      <c r="AC19" s="143">
        <f t="shared" si="17"/>
        <v>0</v>
      </c>
      <c r="AD19" s="140"/>
      <c r="AE19" s="142" t="str">
        <f>SUM(AE17:AE18)</f>
        <v>#N/A</v>
      </c>
      <c r="AF19" s="142" t="s">
        <v>95</v>
      </c>
      <c r="AG19" s="142" t="str">
        <f t="shared" ref="AG19:AI19" si="18">SUM(AG17:AG18)</f>
        <v>#N/A</v>
      </c>
      <c r="AH19" s="142" t="str">
        <f t="shared" si="18"/>
        <v>#N/A</v>
      </c>
      <c r="AI19" s="144" t="str">
        <f t="shared" si="18"/>
        <v>#N/A</v>
      </c>
      <c r="AJ19" s="145">
        <v>1.22000598128E12</v>
      </c>
      <c r="AK19" s="77"/>
      <c r="AL19" s="146" t="str">
        <f>VLOOKUP(D17,P3K25!A:F,6,FALSE)</f>
        <v>#N/A</v>
      </c>
      <c r="AM19" s="122" t="str">
        <f>VLOOKUP(D17,P3K25!A:F,5,FALSE)</f>
        <v>#N/A</v>
      </c>
      <c r="AN19" s="90" t="str">
        <f>AJ19-AM19</f>
        <v>#N/A</v>
      </c>
      <c r="AO19" s="137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</row>
    <row r="20" ht="15.75" hidden="1" customHeight="1">
      <c r="A20" s="93" t="str">
        <f>+#REF!+1</f>
        <v>#REF!</v>
      </c>
      <c r="B20" s="96" t="str">
        <f>VLOOKUP(D20,P3K25!A:E,2,FALSE)</f>
        <v>Yun Maulida, SE.</v>
      </c>
      <c r="C20" s="98" t="str">
        <f>VLOOKUP(D20,P3K25!A:E,3,FALSE)</f>
        <v>III/A</v>
      </c>
      <c r="D20" s="100" t="s">
        <v>128</v>
      </c>
      <c r="E20" s="103" t="str">
        <f>VLOOKUP(D20,P3K25!A:E,4,FALSE)</f>
        <v>799537436412000</v>
      </c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6">
        <f>SUM(F20:U20)+SUM(F21:T21)-W20</f>
        <v>0</v>
      </c>
      <c r="W20" s="106">
        <f>SUM(F20,K20:L20,R20:S20,U20,I21:J21,P21:Q21)</f>
        <v>0</v>
      </c>
      <c r="X20" s="110">
        <f>+V20</f>
        <v>0</v>
      </c>
      <c r="Y20" s="113" t="s">
        <v>91</v>
      </c>
      <c r="Z20" s="113">
        <f>VLOOKUP(C20,Tarif!A:B,2,FALSE)</f>
        <v>30000</v>
      </c>
      <c r="AA20" s="114" t="s">
        <v>93</v>
      </c>
      <c r="AB20" s="113">
        <f t="shared" ref="AB20:AB21" si="19">X20*Z20</f>
        <v>0</v>
      </c>
      <c r="AC20" s="116">
        <f>COUNTIFS(F20:U20,"&gt;=3")+COUNTIFS(F21:T21,"&gt;=3")-AC21</f>
        <v>0</v>
      </c>
      <c r="AD20" s="113">
        <f>VLOOKUP(C20,Tarif!D:E,2,FALSE)</f>
        <v>37000</v>
      </c>
      <c r="AE20" s="113">
        <f t="shared" ref="AE20:AE21" si="20">+AD20*AC20</f>
        <v>0</v>
      </c>
      <c r="AF20" s="113"/>
      <c r="AG20" s="113">
        <f t="shared" ref="AG20:AG21" si="21">AB20+AE20</f>
        <v>0</v>
      </c>
      <c r="AH20" s="113">
        <f>VLOOKUP(C20,Tarif!G:H,2,FALSE)*AG20</f>
        <v>0</v>
      </c>
      <c r="AI20" s="118">
        <f t="shared" ref="AI20:AI21" si="22">AG20-AH20</f>
        <v>0</v>
      </c>
      <c r="AJ20" s="119"/>
      <c r="AK20" s="124"/>
      <c r="AL20" s="121"/>
      <c r="AM20" s="90"/>
      <c r="AN20" s="91"/>
      <c r="AO20" s="122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</row>
    <row r="21" ht="15.75" hidden="1" customHeight="1">
      <c r="A21" s="41"/>
      <c r="B21" s="66"/>
      <c r="C21" s="66"/>
      <c r="E21" s="42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6"/>
      <c r="W21" s="126"/>
      <c r="X21" s="127">
        <f>+W20</f>
        <v>0</v>
      </c>
      <c r="Y21" s="128" t="s">
        <v>91</v>
      </c>
      <c r="Z21" s="128">
        <f>Z20*2</f>
        <v>60000</v>
      </c>
      <c r="AA21" s="129" t="s">
        <v>93</v>
      </c>
      <c r="AB21" s="128">
        <f t="shared" si="19"/>
        <v>0</v>
      </c>
      <c r="AC21" s="130">
        <f>COUNTIFS(F20:G20,"&gt;=3")+COUNTIFS(M20:N20,"&gt;=3")+COUNTIFS(K21:L21,"&gt;=3")+COUNTIFS(R21:S21,"&gt;=3")+COUNTIFS(T20:U20,"&gt;=3")</f>
        <v>0</v>
      </c>
      <c r="AD21" s="128">
        <f>AD20</f>
        <v>37000</v>
      </c>
      <c r="AE21" s="128">
        <f t="shared" si="20"/>
        <v>0</v>
      </c>
      <c r="AF21" s="128"/>
      <c r="AG21" s="128">
        <f t="shared" si="21"/>
        <v>0</v>
      </c>
      <c r="AH21" s="128">
        <f>VLOOKUP(C20,Tarif!G:H,2,FALSE)*AG21</f>
        <v>0</v>
      </c>
      <c r="AI21" s="131">
        <f t="shared" si="22"/>
        <v>0</v>
      </c>
      <c r="AJ21" s="132"/>
      <c r="AK21" s="134"/>
      <c r="AL21" s="133"/>
      <c r="AM21" s="90"/>
      <c r="AN21" s="91"/>
      <c r="AO21" s="137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</row>
    <row r="22" ht="15.75" hidden="1" customHeight="1">
      <c r="A22" s="67"/>
      <c r="B22" s="73"/>
      <c r="C22" s="73"/>
      <c r="E22" s="68"/>
      <c r="F22" s="135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8"/>
      <c r="W22" s="138"/>
      <c r="X22" s="182">
        <f>SUM(X20:X21)</f>
        <v>0</v>
      </c>
      <c r="Y22" s="141"/>
      <c r="Z22" s="141"/>
      <c r="AA22" s="141"/>
      <c r="AB22" s="157">
        <f t="shared" ref="AB22:AC22" si="23">SUM(AB20:AB21)</f>
        <v>0</v>
      </c>
      <c r="AC22" s="143">
        <f t="shared" si="23"/>
        <v>0</v>
      </c>
      <c r="AD22" s="141"/>
      <c r="AE22" s="157">
        <f>SUM(AE20:AE21)</f>
        <v>0</v>
      </c>
      <c r="AF22" s="157" t="s">
        <v>95</v>
      </c>
      <c r="AG22" s="157">
        <f t="shared" ref="AG22:AI22" si="24">SUM(AG20:AG21)</f>
        <v>0</v>
      </c>
      <c r="AH22" s="157">
        <f t="shared" si="24"/>
        <v>0</v>
      </c>
      <c r="AI22" s="158">
        <f t="shared" si="24"/>
        <v>0</v>
      </c>
      <c r="AJ22" s="145"/>
      <c r="AK22" s="134"/>
      <c r="AL22" s="146" t="str">
        <f>VLOOKUP(D20,P3K25!A:F,6,FALSE)</f>
        <v>PPPK P3</v>
      </c>
      <c r="AM22" s="122" t="str">
        <f>VLOOKUP(D20,P3K25!A:F,5,FALSE)</f>
        <v>1220005252799</v>
      </c>
      <c r="AN22" s="90">
        <f>AJ22-AM22</f>
        <v>-1220005252799</v>
      </c>
      <c r="AO22" s="137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</row>
    <row r="23" ht="15.75" hidden="1" customHeight="1">
      <c r="A23" s="93" t="str">
        <f>+A20+1</f>
        <v>#REF!</v>
      </c>
      <c r="B23" s="96" t="str">
        <f>VLOOKUP(D23,P3K25!A:E,2,FALSE)</f>
        <v>#N/A</v>
      </c>
      <c r="C23" s="98" t="str">
        <f>VLOOKUP(D23,P3K25!A:E,3,FALSE)</f>
        <v>#N/A</v>
      </c>
      <c r="D23" s="100"/>
      <c r="E23" s="103" t="str">
        <f>VLOOKUP(D23,P3K25!A:E,4,FALSE)</f>
        <v>#N/A</v>
      </c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6">
        <f>SUM(F23:U23)+SUM(F24:T24)-W23</f>
        <v>0</v>
      </c>
      <c r="W23" s="106">
        <f>SUM(F23,K23:L23,R23:S23,U23,I24:J24,P24:Q24)</f>
        <v>0</v>
      </c>
      <c r="X23" s="110">
        <f>+V23</f>
        <v>0</v>
      </c>
      <c r="Y23" s="113" t="s">
        <v>91</v>
      </c>
      <c r="Z23" s="113" t="str">
        <f>VLOOKUP(C23,Tarif!A:B,2,FALSE)</f>
        <v>#N/A</v>
      </c>
      <c r="AA23" s="114" t="s">
        <v>93</v>
      </c>
      <c r="AB23" s="113" t="str">
        <f t="shared" ref="AB23:AB24" si="25">X23*Z23</f>
        <v>#N/A</v>
      </c>
      <c r="AC23" s="116">
        <f>COUNTIFS(F23:U23,"&gt;=3")+COUNTIFS(F24:T24,"&gt;=3")-AC24</f>
        <v>0</v>
      </c>
      <c r="AD23" s="113" t="str">
        <f>VLOOKUP(C23,Tarif!D:E,2,FALSE)</f>
        <v>#N/A</v>
      </c>
      <c r="AE23" s="113" t="str">
        <f t="shared" ref="AE23:AE24" si="26">+AD23*AC23</f>
        <v>#N/A</v>
      </c>
      <c r="AF23" s="113"/>
      <c r="AG23" s="113" t="str">
        <f t="shared" ref="AG23:AG24" si="27">AB23+AE23</f>
        <v>#N/A</v>
      </c>
      <c r="AH23" s="113" t="str">
        <f>VLOOKUP(C23,Tarif!G:H,2,FALSE)*AG23</f>
        <v>#N/A</v>
      </c>
      <c r="AI23" s="118" t="str">
        <f t="shared" ref="AI23:AI24" si="28">AG23-AH23</f>
        <v>#N/A</v>
      </c>
      <c r="AJ23" s="119"/>
      <c r="AK23" s="124"/>
      <c r="AL23" s="121"/>
      <c r="AM23" s="90"/>
      <c r="AN23" s="91"/>
      <c r="AO23" s="122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</row>
    <row r="24" ht="15.75" hidden="1" customHeight="1">
      <c r="A24" s="41"/>
      <c r="B24" s="66"/>
      <c r="C24" s="66"/>
      <c r="E24" s="42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6"/>
      <c r="W24" s="126"/>
      <c r="X24" s="127">
        <f>+W23</f>
        <v>0</v>
      </c>
      <c r="Y24" s="128" t="s">
        <v>91</v>
      </c>
      <c r="Z24" s="128" t="str">
        <f>Z23*2</f>
        <v>#N/A</v>
      </c>
      <c r="AA24" s="129" t="s">
        <v>93</v>
      </c>
      <c r="AB24" s="128" t="str">
        <f t="shared" si="25"/>
        <v>#N/A</v>
      </c>
      <c r="AC24" s="130">
        <f>COUNTIFS(F23:G23,"&gt;=3")+COUNTIFS(M23:N23,"&gt;=3")+COUNTIFS(K24:L24,"&gt;=3")+COUNTIFS(R24:S24,"&gt;=3")+COUNTIFS(T23:U23,"&gt;=3")</f>
        <v>0</v>
      </c>
      <c r="AD24" s="128" t="str">
        <f>AD23</f>
        <v>#N/A</v>
      </c>
      <c r="AE24" s="128" t="str">
        <f t="shared" si="26"/>
        <v>#N/A</v>
      </c>
      <c r="AF24" s="128"/>
      <c r="AG24" s="128" t="str">
        <f t="shared" si="27"/>
        <v>#N/A</v>
      </c>
      <c r="AH24" s="128" t="str">
        <f>VLOOKUP(C23,Tarif!G:H,2,FALSE)*AG24</f>
        <v>#N/A</v>
      </c>
      <c r="AI24" s="131" t="str">
        <f t="shared" si="28"/>
        <v>#N/A</v>
      </c>
      <c r="AJ24" s="132"/>
      <c r="AK24" s="134"/>
      <c r="AL24" s="133"/>
      <c r="AM24" s="90"/>
      <c r="AN24" s="91"/>
      <c r="AO24" s="137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</row>
    <row r="25" ht="15.75" hidden="1" customHeight="1">
      <c r="A25" s="67"/>
      <c r="B25" s="73"/>
      <c r="C25" s="73"/>
      <c r="E25" s="68"/>
      <c r="F25" s="135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8"/>
      <c r="W25" s="138"/>
      <c r="X25" s="139">
        <f>SUM(X23:X24)</f>
        <v>0</v>
      </c>
      <c r="Y25" s="140"/>
      <c r="Z25" s="141"/>
      <c r="AA25" s="140"/>
      <c r="AB25" s="142" t="str">
        <f t="shared" ref="AB25:AC25" si="29">SUM(AB23:AB24)</f>
        <v>#N/A</v>
      </c>
      <c r="AC25" s="143">
        <f t="shared" si="29"/>
        <v>0</v>
      </c>
      <c r="AD25" s="140"/>
      <c r="AE25" s="142" t="str">
        <f>SUM(AE23:AE24)</f>
        <v>#N/A</v>
      </c>
      <c r="AF25" s="142" t="s">
        <v>95</v>
      </c>
      <c r="AG25" s="142" t="str">
        <f t="shared" ref="AG25:AI25" si="30">SUM(AG23:AG24)</f>
        <v>#N/A</v>
      </c>
      <c r="AH25" s="142" t="str">
        <f t="shared" si="30"/>
        <v>#N/A</v>
      </c>
      <c r="AI25" s="144" t="str">
        <f t="shared" si="30"/>
        <v>#N/A</v>
      </c>
      <c r="AJ25" s="145"/>
      <c r="AK25" s="134"/>
      <c r="AL25" s="146" t="str">
        <f>VLOOKUP(D23,P3K25!A:F,6,FALSE)</f>
        <v>#N/A</v>
      </c>
      <c r="AM25" s="122" t="str">
        <f>VLOOKUP(D23,P3K25!A:F,5,FALSE)</f>
        <v>#N/A</v>
      </c>
      <c r="AN25" s="90" t="str">
        <f>AJ25-AM25</f>
        <v>#N/A</v>
      </c>
      <c r="AO25" s="137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</row>
    <row r="26" ht="15.75" hidden="1" customHeight="1">
      <c r="A26" s="93" t="str">
        <f>+A23+1</f>
        <v>#REF!</v>
      </c>
      <c r="B26" s="96" t="str">
        <f>VLOOKUP(D26,P3K25!A:E,2,FALSE)</f>
        <v>#N/A</v>
      </c>
      <c r="C26" s="98" t="str">
        <f>VLOOKUP(D26,P3K25!A:E,3,FALSE)</f>
        <v>#N/A</v>
      </c>
      <c r="D26" s="100"/>
      <c r="E26" s="103" t="str">
        <f>VLOOKUP(D26,P3K25!A:E,4,FALSE)</f>
        <v>#N/A</v>
      </c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6">
        <f>SUM(F26:U26)+SUM(F27:T27)-W26</f>
        <v>0</v>
      </c>
      <c r="W26" s="106">
        <f>SUM(F26,K26:L26,R26:S26,U26,I27:J27,P27:Q27)</f>
        <v>0</v>
      </c>
      <c r="X26" s="110">
        <f>+V26</f>
        <v>0</v>
      </c>
      <c r="Y26" s="113" t="s">
        <v>91</v>
      </c>
      <c r="Z26" s="113" t="str">
        <f>VLOOKUP(C26,Tarif!A:B,2,FALSE)</f>
        <v>#N/A</v>
      </c>
      <c r="AA26" s="114" t="s">
        <v>93</v>
      </c>
      <c r="AB26" s="113" t="str">
        <f t="shared" ref="AB26:AB27" si="31">X26*Z26</f>
        <v>#N/A</v>
      </c>
      <c r="AC26" s="116">
        <f>COUNTIFS(F26:U26,"&gt;=3")+COUNTIFS(F27:T27,"&gt;=3")-AC27</f>
        <v>0</v>
      </c>
      <c r="AD26" s="113" t="str">
        <f>VLOOKUP(C26,Tarif!D:E,2,FALSE)</f>
        <v>#N/A</v>
      </c>
      <c r="AE26" s="113" t="str">
        <f t="shared" ref="AE26:AE27" si="32">+AD26*AC26</f>
        <v>#N/A</v>
      </c>
      <c r="AF26" s="113"/>
      <c r="AG26" s="113" t="str">
        <f t="shared" ref="AG26:AG27" si="33">AB26+AE26</f>
        <v>#N/A</v>
      </c>
      <c r="AH26" s="113" t="str">
        <f>VLOOKUP(C26,Tarif!G:H,2,FALSE)*AG26</f>
        <v>#N/A</v>
      </c>
      <c r="AI26" s="118" t="str">
        <f t="shared" ref="AI26:AI27" si="34">AG26-AH26</f>
        <v>#N/A</v>
      </c>
      <c r="AJ26" s="119"/>
      <c r="AK26" s="124"/>
      <c r="AL26" s="121"/>
      <c r="AM26" s="90"/>
      <c r="AN26" s="91"/>
      <c r="AO26" s="122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</row>
    <row r="27" ht="15.75" hidden="1" customHeight="1">
      <c r="A27" s="41"/>
      <c r="B27" s="66"/>
      <c r="C27" s="66"/>
      <c r="E27" s="42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6"/>
      <c r="W27" s="126"/>
      <c r="X27" s="127">
        <f>+W26</f>
        <v>0</v>
      </c>
      <c r="Y27" s="128" t="s">
        <v>91</v>
      </c>
      <c r="Z27" s="128" t="str">
        <f>Z26*2</f>
        <v>#N/A</v>
      </c>
      <c r="AA27" s="129" t="s">
        <v>93</v>
      </c>
      <c r="AB27" s="128" t="str">
        <f t="shared" si="31"/>
        <v>#N/A</v>
      </c>
      <c r="AC27" s="130">
        <f>COUNTIFS(F26:G26,"&gt;=3")+COUNTIFS(M26:N26,"&gt;=3")+COUNTIFS(K27:L27,"&gt;=3")+COUNTIFS(R27:S27,"&gt;=3")+COUNTIFS(T26:U26,"&gt;=3")</f>
        <v>0</v>
      </c>
      <c r="AD27" s="128" t="str">
        <f>AD26</f>
        <v>#N/A</v>
      </c>
      <c r="AE27" s="128" t="str">
        <f t="shared" si="32"/>
        <v>#N/A</v>
      </c>
      <c r="AF27" s="128"/>
      <c r="AG27" s="128" t="str">
        <f t="shared" si="33"/>
        <v>#N/A</v>
      </c>
      <c r="AH27" s="128" t="str">
        <f>VLOOKUP(C26,Tarif!G:H,2,FALSE)*AG27</f>
        <v>#N/A</v>
      </c>
      <c r="AI27" s="131" t="str">
        <f t="shared" si="34"/>
        <v>#N/A</v>
      </c>
      <c r="AJ27" s="132"/>
      <c r="AK27" s="134"/>
      <c r="AL27" s="133"/>
      <c r="AM27" s="90"/>
      <c r="AN27" s="91"/>
      <c r="AO27" s="137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</row>
    <row r="28" ht="15.75" hidden="1" customHeight="1">
      <c r="A28" s="67"/>
      <c r="B28" s="73"/>
      <c r="C28" s="73"/>
      <c r="E28" s="68"/>
      <c r="F28" s="135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8"/>
      <c r="W28" s="138"/>
      <c r="X28" s="139">
        <f>SUM(X26:X27)</f>
        <v>0</v>
      </c>
      <c r="Y28" s="140"/>
      <c r="Z28" s="141"/>
      <c r="AA28" s="140"/>
      <c r="AB28" s="142" t="str">
        <f t="shared" ref="AB28:AC28" si="35">SUM(AB26:AB27)</f>
        <v>#N/A</v>
      </c>
      <c r="AC28" s="143">
        <f t="shared" si="35"/>
        <v>0</v>
      </c>
      <c r="AD28" s="140"/>
      <c r="AE28" s="142" t="str">
        <f>SUM(AE26:AE27)</f>
        <v>#N/A</v>
      </c>
      <c r="AF28" s="142" t="s">
        <v>95</v>
      </c>
      <c r="AG28" s="142" t="str">
        <f t="shared" ref="AG28:AI28" si="36">SUM(AG26:AG27)</f>
        <v>#N/A</v>
      </c>
      <c r="AH28" s="142" t="str">
        <f t="shared" si="36"/>
        <v>#N/A</v>
      </c>
      <c r="AI28" s="144" t="str">
        <f t="shared" si="36"/>
        <v>#N/A</v>
      </c>
      <c r="AJ28" s="145"/>
      <c r="AK28" s="134"/>
      <c r="AL28" s="146" t="str">
        <f>VLOOKUP(D26,P3K25!A:F,6,FALSE)</f>
        <v>#N/A</v>
      </c>
      <c r="AM28" s="122" t="str">
        <f>VLOOKUP(D26,P3K25!A:F,5,FALSE)</f>
        <v>#N/A</v>
      </c>
      <c r="AN28" s="90" t="str">
        <f>AJ28-AM28</f>
        <v>#N/A</v>
      </c>
      <c r="AO28" s="137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</row>
    <row r="29" ht="15.75" hidden="1" customHeight="1">
      <c r="A29" s="93" t="str">
        <f>+A26+1</f>
        <v>#REF!</v>
      </c>
      <c r="B29" s="96" t="str">
        <f>VLOOKUP(D29,P3K25!A:E,2,FALSE)</f>
        <v>#N/A</v>
      </c>
      <c r="C29" s="98" t="str">
        <f>VLOOKUP(D29,P3K25!A:E,3,FALSE)</f>
        <v>#N/A</v>
      </c>
      <c r="D29" s="100"/>
      <c r="E29" s="103" t="str">
        <f>VLOOKUP(D29,P3K25!A:E,4,FALSE)</f>
        <v>#N/A</v>
      </c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6">
        <f>SUM(F29:U29)+SUM(F30:T30)-W29</f>
        <v>0</v>
      </c>
      <c r="W29" s="106">
        <f>SUM(F29,K29:L29,R29:S29,U29,I30:J30,P30:Q30)</f>
        <v>0</v>
      </c>
      <c r="X29" s="110">
        <f>+V29</f>
        <v>0</v>
      </c>
      <c r="Y29" s="113" t="s">
        <v>91</v>
      </c>
      <c r="Z29" s="113" t="str">
        <f>VLOOKUP(C29,Tarif!A:B,2,FALSE)</f>
        <v>#N/A</v>
      </c>
      <c r="AA29" s="114" t="s">
        <v>93</v>
      </c>
      <c r="AB29" s="113" t="str">
        <f t="shared" ref="AB29:AB30" si="37">X29*Z29</f>
        <v>#N/A</v>
      </c>
      <c r="AC29" s="116">
        <f>COUNTIFS(F29:U29,"&gt;=3")+COUNTIFS(F30:T30,"&gt;=3")-AC30</f>
        <v>0</v>
      </c>
      <c r="AD29" s="113" t="str">
        <f>VLOOKUP(C29,Tarif!D:E,2,FALSE)</f>
        <v>#N/A</v>
      </c>
      <c r="AE29" s="113" t="str">
        <f t="shared" ref="AE29:AE30" si="38">+AD29*AC29</f>
        <v>#N/A</v>
      </c>
      <c r="AF29" s="113"/>
      <c r="AG29" s="113" t="str">
        <f t="shared" ref="AG29:AG30" si="39">AB29+AE29</f>
        <v>#N/A</v>
      </c>
      <c r="AH29" s="113" t="str">
        <f>VLOOKUP(C29,Tarif!G:H,2,FALSE)*AG29</f>
        <v>#N/A</v>
      </c>
      <c r="AI29" s="118" t="str">
        <f t="shared" ref="AI29:AI30" si="40">AG29-AH29</f>
        <v>#N/A</v>
      </c>
      <c r="AJ29" s="119"/>
      <c r="AK29" s="124"/>
      <c r="AL29" s="121"/>
      <c r="AM29" s="90"/>
      <c r="AN29" s="91"/>
      <c r="AO29" s="122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</row>
    <row r="30" ht="15.75" hidden="1" customHeight="1">
      <c r="A30" s="41"/>
      <c r="B30" s="66"/>
      <c r="C30" s="66"/>
      <c r="E30" s="42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6"/>
      <c r="W30" s="126"/>
      <c r="X30" s="127">
        <f>+W29</f>
        <v>0</v>
      </c>
      <c r="Y30" s="128" t="s">
        <v>91</v>
      </c>
      <c r="Z30" s="128" t="str">
        <f>Z29*2</f>
        <v>#N/A</v>
      </c>
      <c r="AA30" s="129" t="s">
        <v>93</v>
      </c>
      <c r="AB30" s="128" t="str">
        <f t="shared" si="37"/>
        <v>#N/A</v>
      </c>
      <c r="AC30" s="130">
        <f>COUNTIFS(F29:G29,"&gt;=3")+COUNTIFS(M29:N29,"&gt;=3")+COUNTIFS(K30:L30,"&gt;=3")+COUNTIFS(R30:S30,"&gt;=3")+COUNTIFS(T29:U29,"&gt;=3")</f>
        <v>0</v>
      </c>
      <c r="AD30" s="128" t="str">
        <f>AD29</f>
        <v>#N/A</v>
      </c>
      <c r="AE30" s="128" t="str">
        <f t="shared" si="38"/>
        <v>#N/A</v>
      </c>
      <c r="AF30" s="128"/>
      <c r="AG30" s="128" t="str">
        <f t="shared" si="39"/>
        <v>#N/A</v>
      </c>
      <c r="AH30" s="128" t="str">
        <f>VLOOKUP(C29,Tarif!G:H,2,FALSE)*AG30</f>
        <v>#N/A</v>
      </c>
      <c r="AI30" s="131" t="str">
        <f t="shared" si="40"/>
        <v>#N/A</v>
      </c>
      <c r="AJ30" s="132"/>
      <c r="AK30" s="134"/>
      <c r="AL30" s="133"/>
      <c r="AM30" s="90"/>
      <c r="AN30" s="91"/>
      <c r="AO30" s="137"/>
      <c r="AP30" s="123"/>
      <c r="AQ30" s="123"/>
      <c r="AR30" s="123"/>
      <c r="AS30" s="123"/>
      <c r="AT30" s="123"/>
      <c r="AU30" s="123"/>
      <c r="AV30" s="123"/>
      <c r="AW30" s="123"/>
      <c r="AX30" s="123"/>
      <c r="AY30" s="123"/>
      <c r="AZ30" s="123"/>
      <c r="BA30" s="123"/>
      <c r="BB30" s="123"/>
      <c r="BC30" s="123"/>
      <c r="BD30" s="123"/>
    </row>
    <row r="31" ht="15.75" hidden="1" customHeight="1">
      <c r="A31" s="67"/>
      <c r="B31" s="73"/>
      <c r="C31" s="73"/>
      <c r="E31" s="68"/>
      <c r="F31" s="135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8"/>
      <c r="W31" s="138"/>
      <c r="X31" s="139">
        <f>SUM(X29:X30)</f>
        <v>0</v>
      </c>
      <c r="Y31" s="140"/>
      <c r="Z31" s="141"/>
      <c r="AA31" s="140"/>
      <c r="AB31" s="142" t="str">
        <f t="shared" ref="AB31:AC31" si="41">SUM(AB29:AB30)</f>
        <v>#N/A</v>
      </c>
      <c r="AC31" s="143">
        <f t="shared" si="41"/>
        <v>0</v>
      </c>
      <c r="AD31" s="140"/>
      <c r="AE31" s="142" t="str">
        <f>SUM(AE29:AE30)</f>
        <v>#N/A</v>
      </c>
      <c r="AF31" s="142" t="s">
        <v>95</v>
      </c>
      <c r="AG31" s="142" t="str">
        <f t="shared" ref="AG31:AI31" si="42">SUM(AG29:AG30)</f>
        <v>#N/A</v>
      </c>
      <c r="AH31" s="142" t="str">
        <f t="shared" si="42"/>
        <v>#N/A</v>
      </c>
      <c r="AI31" s="144" t="str">
        <f t="shared" si="42"/>
        <v>#N/A</v>
      </c>
      <c r="AJ31" s="145"/>
      <c r="AK31" s="134"/>
      <c r="AL31" s="146" t="str">
        <f>VLOOKUP(D29,P3K25!A:F,6,FALSE)</f>
        <v>#N/A</v>
      </c>
      <c r="AM31" s="122" t="str">
        <f>VLOOKUP(D29,P3K25!A:F,5,FALSE)</f>
        <v>#N/A</v>
      </c>
      <c r="AN31" s="90" t="str">
        <f>AJ31-AM31</f>
        <v>#N/A</v>
      </c>
      <c r="AO31" s="137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</row>
    <row r="32" ht="15.75" hidden="1" customHeight="1">
      <c r="A32" s="93" t="str">
        <f>+A29+1</f>
        <v>#REF!</v>
      </c>
      <c r="B32" s="96" t="str">
        <f>VLOOKUP(D32,P3K25!A:E,2,FALSE)</f>
        <v>#N/A</v>
      </c>
      <c r="C32" s="98" t="str">
        <f>VLOOKUP(D32,P3K25!A:E,3,FALSE)</f>
        <v>#N/A</v>
      </c>
      <c r="D32" s="100"/>
      <c r="E32" s="103" t="str">
        <f>VLOOKUP(D32,P3K25!A:E,4,FALSE)</f>
        <v>#N/A</v>
      </c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6">
        <f>SUM(F32:U32)+SUM(F33:T33)-W32</f>
        <v>0</v>
      </c>
      <c r="W32" s="106">
        <f>SUM(F32,K32:L32,R32:S32,U32,I33:J33,P33:Q33)</f>
        <v>0</v>
      </c>
      <c r="X32" s="110">
        <f>+V32</f>
        <v>0</v>
      </c>
      <c r="Y32" s="113" t="s">
        <v>91</v>
      </c>
      <c r="Z32" s="113" t="str">
        <f>VLOOKUP(C32,Tarif!A:B,2,FALSE)</f>
        <v>#N/A</v>
      </c>
      <c r="AA32" s="114" t="s">
        <v>93</v>
      </c>
      <c r="AB32" s="113" t="str">
        <f t="shared" ref="AB32:AB33" si="43">X32*Z32</f>
        <v>#N/A</v>
      </c>
      <c r="AC32" s="116">
        <f>COUNTIFS(F32:U32,"&gt;=3")+COUNTIFS(F33:T33,"&gt;=3")-AC33</f>
        <v>0</v>
      </c>
      <c r="AD32" s="113" t="str">
        <f>VLOOKUP(C32,Tarif!D:E,2,FALSE)</f>
        <v>#N/A</v>
      </c>
      <c r="AE32" s="113" t="str">
        <f t="shared" ref="AE32:AE33" si="44">+AD32*AC32</f>
        <v>#N/A</v>
      </c>
      <c r="AF32" s="113"/>
      <c r="AG32" s="113" t="str">
        <f t="shared" ref="AG32:AG33" si="45">AB32+AE32</f>
        <v>#N/A</v>
      </c>
      <c r="AH32" s="113" t="str">
        <f>VLOOKUP(C32,Tarif!G:H,2,FALSE)*AG32</f>
        <v>#N/A</v>
      </c>
      <c r="AI32" s="118" t="str">
        <f t="shared" ref="AI32:AI33" si="46">AG32-AH32</f>
        <v>#N/A</v>
      </c>
      <c r="AJ32" s="119"/>
      <c r="AK32" s="124"/>
      <c r="AL32" s="121"/>
      <c r="AM32" s="90"/>
      <c r="AN32" s="91"/>
      <c r="AO32" s="122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</row>
    <row r="33" ht="15.75" hidden="1" customHeight="1">
      <c r="A33" s="41"/>
      <c r="B33" s="66"/>
      <c r="C33" s="66"/>
      <c r="E33" s="42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6"/>
      <c r="W33" s="126"/>
      <c r="X33" s="127">
        <f>+W32</f>
        <v>0</v>
      </c>
      <c r="Y33" s="128" t="s">
        <v>91</v>
      </c>
      <c r="Z33" s="128" t="str">
        <f>Z32*2</f>
        <v>#N/A</v>
      </c>
      <c r="AA33" s="129" t="s">
        <v>93</v>
      </c>
      <c r="AB33" s="128" t="str">
        <f t="shared" si="43"/>
        <v>#N/A</v>
      </c>
      <c r="AC33" s="130">
        <f>COUNTIFS(F32:G32,"&gt;=3")+COUNTIFS(M32:N32,"&gt;=3")+COUNTIFS(K33:L33,"&gt;=3")+COUNTIFS(R33:S33,"&gt;=3")+COUNTIFS(T32:U32,"&gt;=3")</f>
        <v>0</v>
      </c>
      <c r="AD33" s="128" t="str">
        <f>AD32</f>
        <v>#N/A</v>
      </c>
      <c r="AE33" s="128" t="str">
        <f t="shared" si="44"/>
        <v>#N/A</v>
      </c>
      <c r="AF33" s="128"/>
      <c r="AG33" s="128" t="str">
        <f t="shared" si="45"/>
        <v>#N/A</v>
      </c>
      <c r="AH33" s="128" t="str">
        <f>VLOOKUP(C32,Tarif!G:H,2,FALSE)*AG33</f>
        <v>#N/A</v>
      </c>
      <c r="AI33" s="131" t="str">
        <f t="shared" si="46"/>
        <v>#N/A</v>
      </c>
      <c r="AJ33" s="132"/>
      <c r="AK33" s="134"/>
      <c r="AL33" s="133"/>
      <c r="AM33" s="90"/>
      <c r="AN33" s="91"/>
      <c r="AO33" s="137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</row>
    <row r="34" ht="15.75" hidden="1" customHeight="1">
      <c r="A34" s="67"/>
      <c r="B34" s="73"/>
      <c r="C34" s="73"/>
      <c r="E34" s="68"/>
      <c r="F34" s="135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8"/>
      <c r="W34" s="138"/>
      <c r="X34" s="139">
        <f>SUM(X32:X33)</f>
        <v>0</v>
      </c>
      <c r="Y34" s="140"/>
      <c r="Z34" s="141"/>
      <c r="AA34" s="140"/>
      <c r="AB34" s="142" t="str">
        <f t="shared" ref="AB34:AC34" si="47">SUM(AB32:AB33)</f>
        <v>#N/A</v>
      </c>
      <c r="AC34" s="143">
        <f t="shared" si="47"/>
        <v>0</v>
      </c>
      <c r="AD34" s="140"/>
      <c r="AE34" s="142" t="str">
        <f>SUM(AE32:AE33)</f>
        <v>#N/A</v>
      </c>
      <c r="AF34" s="142" t="s">
        <v>95</v>
      </c>
      <c r="AG34" s="142" t="str">
        <f t="shared" ref="AG34:AI34" si="48">SUM(AG32:AG33)</f>
        <v>#N/A</v>
      </c>
      <c r="AH34" s="142" t="str">
        <f t="shared" si="48"/>
        <v>#N/A</v>
      </c>
      <c r="AI34" s="144" t="str">
        <f t="shared" si="48"/>
        <v>#N/A</v>
      </c>
      <c r="AJ34" s="145"/>
      <c r="AK34" s="134"/>
      <c r="AL34" s="146" t="str">
        <f>VLOOKUP(D32,P3K25!A:F,6,FALSE)</f>
        <v>#N/A</v>
      </c>
      <c r="AM34" s="122" t="str">
        <f>VLOOKUP(D32,P3K25!A:F,5,FALSE)</f>
        <v>#N/A</v>
      </c>
      <c r="AN34" s="90" t="str">
        <f>AJ34-AM34</f>
        <v>#N/A</v>
      </c>
      <c r="AO34" s="137"/>
      <c r="AP34" s="123"/>
      <c r="AQ34" s="123"/>
      <c r="AR34" s="123"/>
      <c r="AS34" s="123"/>
      <c r="AT34" s="123"/>
      <c r="AU34" s="123"/>
      <c r="AV34" s="123"/>
      <c r="AW34" s="123"/>
      <c r="AX34" s="123"/>
      <c r="AY34" s="123"/>
      <c r="AZ34" s="123"/>
      <c r="BA34" s="123"/>
      <c r="BB34" s="123"/>
      <c r="BC34" s="123"/>
      <c r="BD34" s="123"/>
    </row>
    <row r="35" ht="15.75" hidden="1" customHeight="1">
      <c r="A35" s="93" t="str">
        <f>+A32+1</f>
        <v>#REF!</v>
      </c>
      <c r="B35" s="96" t="str">
        <f>VLOOKUP(D35,P3K25!A:E,2,FALSE)</f>
        <v>#N/A</v>
      </c>
      <c r="C35" s="98" t="str">
        <f>VLOOKUP(D35,P3K25!A:E,3,FALSE)</f>
        <v>#N/A</v>
      </c>
      <c r="D35" s="100"/>
      <c r="E35" s="103" t="str">
        <f>VLOOKUP(D35,P3K25!A:E,4,FALSE)</f>
        <v>#N/A</v>
      </c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6">
        <f>SUM(F35:U35)+SUM(F36:T36)-W35</f>
        <v>0</v>
      </c>
      <c r="W35" s="106">
        <f>SUM(F35,K35:L35,R35:S35,U35,I36:J36,P36:Q36)</f>
        <v>0</v>
      </c>
      <c r="X35" s="110">
        <f>+V35</f>
        <v>0</v>
      </c>
      <c r="Y35" s="113" t="s">
        <v>91</v>
      </c>
      <c r="Z35" s="113" t="str">
        <f>VLOOKUP(C35,Tarif!A:B,2,FALSE)</f>
        <v>#N/A</v>
      </c>
      <c r="AA35" s="114" t="s">
        <v>93</v>
      </c>
      <c r="AB35" s="113" t="str">
        <f t="shared" ref="AB35:AB36" si="49">X35*Z35</f>
        <v>#N/A</v>
      </c>
      <c r="AC35" s="116">
        <f>COUNTIFS(F35:U35,"&gt;=3")+COUNTIFS(F36:T36,"&gt;=3")-AC36</f>
        <v>0</v>
      </c>
      <c r="AD35" s="113" t="str">
        <f>VLOOKUP(C35,Tarif!D:E,2,FALSE)</f>
        <v>#N/A</v>
      </c>
      <c r="AE35" s="113" t="str">
        <f t="shared" ref="AE35:AE36" si="50">+AD35*AC35</f>
        <v>#N/A</v>
      </c>
      <c r="AF35" s="113"/>
      <c r="AG35" s="113" t="str">
        <f t="shared" ref="AG35:AG36" si="51">AB35+AE35</f>
        <v>#N/A</v>
      </c>
      <c r="AH35" s="113" t="str">
        <f>VLOOKUP(C35,Tarif!G:H,2,FALSE)*AG35</f>
        <v>#N/A</v>
      </c>
      <c r="AI35" s="118" t="str">
        <f t="shared" ref="AI35:AI36" si="52">AG35-AH35</f>
        <v>#N/A</v>
      </c>
      <c r="AJ35" s="119"/>
      <c r="AK35" s="124"/>
      <c r="AL35" s="121"/>
      <c r="AM35" s="90"/>
      <c r="AN35" s="91"/>
      <c r="AO35" s="122"/>
      <c r="AP35" s="123"/>
      <c r="AQ35" s="123"/>
      <c r="AR35" s="123"/>
      <c r="AS35" s="123"/>
      <c r="AT35" s="123"/>
      <c r="AU35" s="123"/>
      <c r="AV35" s="123"/>
      <c r="AW35" s="123"/>
      <c r="AX35" s="123"/>
      <c r="AY35" s="123"/>
      <c r="AZ35" s="123"/>
      <c r="BA35" s="123"/>
      <c r="BB35" s="123"/>
      <c r="BC35" s="123"/>
      <c r="BD35" s="123"/>
    </row>
    <row r="36" ht="15.75" hidden="1" customHeight="1">
      <c r="A36" s="41"/>
      <c r="B36" s="66"/>
      <c r="C36" s="66"/>
      <c r="E36" s="42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6"/>
      <c r="W36" s="126"/>
      <c r="X36" s="127">
        <f>+W35</f>
        <v>0</v>
      </c>
      <c r="Y36" s="128" t="s">
        <v>91</v>
      </c>
      <c r="Z36" s="128" t="str">
        <f>Z35*2</f>
        <v>#N/A</v>
      </c>
      <c r="AA36" s="129" t="s">
        <v>93</v>
      </c>
      <c r="AB36" s="128" t="str">
        <f t="shared" si="49"/>
        <v>#N/A</v>
      </c>
      <c r="AC36" s="130">
        <f>COUNTIFS(F35:G35,"&gt;=3")+COUNTIFS(M35:N35,"&gt;=3")+COUNTIFS(K36:L36,"&gt;=3")+COUNTIFS(R36:S36,"&gt;=3")+COUNTIFS(T35:U35,"&gt;=3")</f>
        <v>0</v>
      </c>
      <c r="AD36" s="128" t="str">
        <f>AD35</f>
        <v>#N/A</v>
      </c>
      <c r="AE36" s="128" t="str">
        <f t="shared" si="50"/>
        <v>#N/A</v>
      </c>
      <c r="AF36" s="128"/>
      <c r="AG36" s="128" t="str">
        <f t="shared" si="51"/>
        <v>#N/A</v>
      </c>
      <c r="AH36" s="128" t="str">
        <f>VLOOKUP(C35,Tarif!G:H,2,FALSE)*AG36</f>
        <v>#N/A</v>
      </c>
      <c r="AI36" s="131" t="str">
        <f t="shared" si="52"/>
        <v>#N/A</v>
      </c>
      <c r="AJ36" s="132"/>
      <c r="AK36" s="134"/>
      <c r="AL36" s="133"/>
      <c r="AM36" s="90"/>
      <c r="AN36" s="91"/>
      <c r="AO36" s="137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</row>
    <row r="37" ht="15.75" hidden="1" customHeight="1">
      <c r="A37" s="67"/>
      <c r="B37" s="73"/>
      <c r="C37" s="73"/>
      <c r="E37" s="68"/>
      <c r="F37" s="135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8"/>
      <c r="W37" s="138"/>
      <c r="X37" s="182">
        <f>SUM(X35:X36)</f>
        <v>0</v>
      </c>
      <c r="Y37" s="141"/>
      <c r="Z37" s="141"/>
      <c r="AA37" s="141"/>
      <c r="AB37" s="157" t="str">
        <f t="shared" ref="AB37:AC37" si="53">SUM(AB35:AB36)</f>
        <v>#N/A</v>
      </c>
      <c r="AC37" s="143">
        <f t="shared" si="53"/>
        <v>0</v>
      </c>
      <c r="AD37" s="141"/>
      <c r="AE37" s="157" t="str">
        <f>SUM(AE35:AE36)</f>
        <v>#N/A</v>
      </c>
      <c r="AF37" s="157" t="s">
        <v>95</v>
      </c>
      <c r="AG37" s="157" t="str">
        <f t="shared" ref="AG37:AI37" si="54">SUM(AG35:AG36)</f>
        <v>#N/A</v>
      </c>
      <c r="AH37" s="157" t="str">
        <f t="shared" si="54"/>
        <v>#N/A</v>
      </c>
      <c r="AI37" s="158" t="str">
        <f t="shared" si="54"/>
        <v>#N/A</v>
      </c>
      <c r="AJ37" s="145"/>
      <c r="AK37" s="134"/>
      <c r="AL37" s="146" t="str">
        <f>VLOOKUP(D35,P3K25!A:F,6,FALSE)</f>
        <v>#N/A</v>
      </c>
      <c r="AM37" s="122" t="str">
        <f>VLOOKUP(D35,P3K25!A:F,5,FALSE)</f>
        <v>#N/A</v>
      </c>
      <c r="AN37" s="90" t="str">
        <f>AJ37-AM37</f>
        <v>#N/A</v>
      </c>
      <c r="AO37" s="137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</row>
    <row r="38" ht="15.75" hidden="1" customHeight="1">
      <c r="A38" s="93" t="str">
        <f>+A35+1</f>
        <v>#REF!</v>
      </c>
      <c r="B38" s="96" t="str">
        <f>VLOOKUP(D38,P3K25!A:E,2,FALSE)</f>
        <v>#N/A</v>
      </c>
      <c r="C38" s="98" t="str">
        <f>VLOOKUP(D38,P3K25!A:E,3,FALSE)</f>
        <v>#N/A</v>
      </c>
      <c r="D38" s="100"/>
      <c r="E38" s="103" t="str">
        <f>VLOOKUP(D38,P3K25!A:E,4,FALSE)</f>
        <v>#N/A</v>
      </c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6">
        <f>SUM(F38:U38)+SUM(F39:T39)-W38</f>
        <v>0</v>
      </c>
      <c r="W38" s="106">
        <f>SUM(F38,K38:L38,R38:S38,U38,I39:J39,P39:Q39)</f>
        <v>0</v>
      </c>
      <c r="X38" s="110">
        <f>+V38</f>
        <v>0</v>
      </c>
      <c r="Y38" s="113" t="s">
        <v>91</v>
      </c>
      <c r="Z38" s="113" t="str">
        <f>VLOOKUP(C38,Tarif!A:B,2,FALSE)</f>
        <v>#N/A</v>
      </c>
      <c r="AA38" s="114" t="s">
        <v>93</v>
      </c>
      <c r="AB38" s="113" t="str">
        <f t="shared" ref="AB38:AB39" si="55">X38*Z38</f>
        <v>#N/A</v>
      </c>
      <c r="AC38" s="116">
        <f>COUNTIFS(F38:U38,"&gt;=3")+COUNTIFS(F39:T39,"&gt;=3")-AC39</f>
        <v>0</v>
      </c>
      <c r="AD38" s="113" t="str">
        <f>VLOOKUP(C38,Tarif!D:E,2,FALSE)</f>
        <v>#N/A</v>
      </c>
      <c r="AE38" s="113" t="str">
        <f t="shared" ref="AE38:AE39" si="56">+AD38*AC38</f>
        <v>#N/A</v>
      </c>
      <c r="AF38" s="113"/>
      <c r="AG38" s="113" t="str">
        <f t="shared" ref="AG38:AG39" si="57">AB38+AE38</f>
        <v>#N/A</v>
      </c>
      <c r="AH38" s="113" t="str">
        <f>VLOOKUP(C38,Tarif!G:H,2,FALSE)*AG38</f>
        <v>#N/A</v>
      </c>
      <c r="AI38" s="118" t="str">
        <f t="shared" ref="AI38:AI39" si="58">AG38-AH38</f>
        <v>#N/A</v>
      </c>
      <c r="AJ38" s="119"/>
      <c r="AK38" s="124"/>
      <c r="AL38" s="121"/>
      <c r="AM38" s="90"/>
      <c r="AN38" s="91"/>
      <c r="AO38" s="122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</row>
    <row r="39" ht="15.75" hidden="1" customHeight="1">
      <c r="A39" s="41"/>
      <c r="B39" s="66"/>
      <c r="C39" s="66"/>
      <c r="E39" s="42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6"/>
      <c r="W39" s="126"/>
      <c r="X39" s="127">
        <f>+W38</f>
        <v>0</v>
      </c>
      <c r="Y39" s="128" t="s">
        <v>91</v>
      </c>
      <c r="Z39" s="128" t="str">
        <f>Z38*2</f>
        <v>#N/A</v>
      </c>
      <c r="AA39" s="129" t="s">
        <v>93</v>
      </c>
      <c r="AB39" s="128" t="str">
        <f t="shared" si="55"/>
        <v>#N/A</v>
      </c>
      <c r="AC39" s="130">
        <f>COUNTIFS(F38:G38,"&gt;=3")+COUNTIFS(M38:N38,"&gt;=3")+COUNTIFS(K39:L39,"&gt;=3")+COUNTIFS(R39:S39,"&gt;=3")+COUNTIFS(T38:U38,"&gt;=3")</f>
        <v>0</v>
      </c>
      <c r="AD39" s="128" t="str">
        <f>AD38</f>
        <v>#N/A</v>
      </c>
      <c r="AE39" s="128" t="str">
        <f t="shared" si="56"/>
        <v>#N/A</v>
      </c>
      <c r="AF39" s="128"/>
      <c r="AG39" s="128" t="str">
        <f t="shared" si="57"/>
        <v>#N/A</v>
      </c>
      <c r="AH39" s="128" t="str">
        <f>VLOOKUP(C38,Tarif!G:H,2,FALSE)*AG39</f>
        <v>#N/A</v>
      </c>
      <c r="AI39" s="131" t="str">
        <f t="shared" si="58"/>
        <v>#N/A</v>
      </c>
      <c r="AJ39" s="132"/>
      <c r="AK39" s="134"/>
      <c r="AL39" s="133"/>
      <c r="AM39" s="90"/>
      <c r="AN39" s="91"/>
      <c r="AO39" s="137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</row>
    <row r="40" ht="15.75" hidden="1" customHeight="1">
      <c r="A40" s="67"/>
      <c r="B40" s="73"/>
      <c r="C40" s="73"/>
      <c r="E40" s="68"/>
      <c r="F40" s="135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8"/>
      <c r="W40" s="138"/>
      <c r="X40" s="139">
        <f>SUM(X38:X39)</f>
        <v>0</v>
      </c>
      <c r="Y40" s="140"/>
      <c r="Z40" s="141"/>
      <c r="AA40" s="140"/>
      <c r="AB40" s="142" t="str">
        <f t="shared" ref="AB40:AC40" si="59">SUM(AB38:AB39)</f>
        <v>#N/A</v>
      </c>
      <c r="AC40" s="143">
        <f t="shared" si="59"/>
        <v>0</v>
      </c>
      <c r="AD40" s="140"/>
      <c r="AE40" s="142" t="str">
        <f>SUM(AE38:AE39)</f>
        <v>#N/A</v>
      </c>
      <c r="AF40" s="142" t="s">
        <v>95</v>
      </c>
      <c r="AG40" s="142" t="str">
        <f t="shared" ref="AG40:AI40" si="60">SUM(AG38:AG39)</f>
        <v>#N/A</v>
      </c>
      <c r="AH40" s="142" t="str">
        <f t="shared" si="60"/>
        <v>#N/A</v>
      </c>
      <c r="AI40" s="144" t="str">
        <f t="shared" si="60"/>
        <v>#N/A</v>
      </c>
      <c r="AJ40" s="145"/>
      <c r="AK40" s="134"/>
      <c r="AL40" s="146" t="str">
        <f>VLOOKUP(D38,P3K25!A:F,6,FALSE)</f>
        <v>#N/A</v>
      </c>
      <c r="AM40" s="122" t="str">
        <f>VLOOKUP(D38,P3K25!A:F,5,FALSE)</f>
        <v>#N/A</v>
      </c>
      <c r="AN40" s="90" t="str">
        <f>AJ40-AM40</f>
        <v>#N/A</v>
      </c>
      <c r="AO40" s="137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</row>
    <row r="41" ht="15.75" hidden="1" customHeight="1">
      <c r="A41" s="93" t="str">
        <f>+A38+1</f>
        <v>#REF!</v>
      </c>
      <c r="B41" s="96" t="str">
        <f>VLOOKUP(D41,P3K25!A:E,2,FALSE)</f>
        <v>#N/A</v>
      </c>
      <c r="C41" s="98" t="str">
        <f>VLOOKUP(D41,P3K25!A:E,3,FALSE)</f>
        <v>#N/A</v>
      </c>
      <c r="D41" s="100"/>
      <c r="E41" s="103" t="str">
        <f>VLOOKUP(D41,P3K25!A:E,4,FALSE)</f>
        <v>#N/A</v>
      </c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6">
        <f>SUM(F41:U41)+SUM(F42:T42)-W41</f>
        <v>0</v>
      </c>
      <c r="W41" s="106">
        <f>SUM(F41,K41:L41,R41:S41,U41,I42:J42,P42:Q42)</f>
        <v>0</v>
      </c>
      <c r="X41" s="110">
        <f>+V41</f>
        <v>0</v>
      </c>
      <c r="Y41" s="113" t="s">
        <v>91</v>
      </c>
      <c r="Z41" s="113" t="str">
        <f>VLOOKUP(C41,Tarif!A:B,2,FALSE)</f>
        <v>#N/A</v>
      </c>
      <c r="AA41" s="114" t="s">
        <v>93</v>
      </c>
      <c r="AB41" s="113" t="str">
        <f t="shared" ref="AB41:AB42" si="61">X41*Z41</f>
        <v>#N/A</v>
      </c>
      <c r="AC41" s="116">
        <f>COUNTIFS(F41:U41,"&gt;=3")+COUNTIFS(F42:T42,"&gt;=3")-AC42</f>
        <v>0</v>
      </c>
      <c r="AD41" s="113" t="str">
        <f>VLOOKUP(C41,Tarif!D:E,2,FALSE)</f>
        <v>#N/A</v>
      </c>
      <c r="AE41" s="113" t="str">
        <f t="shared" ref="AE41:AE42" si="62">+AD41*AC41</f>
        <v>#N/A</v>
      </c>
      <c r="AF41" s="113"/>
      <c r="AG41" s="113" t="str">
        <f t="shared" ref="AG41:AG42" si="63">AB41+AE41</f>
        <v>#N/A</v>
      </c>
      <c r="AH41" s="113" t="str">
        <f>VLOOKUP(C41,Tarif!G:H,2,FALSE)*AG41</f>
        <v>#N/A</v>
      </c>
      <c r="AI41" s="118" t="str">
        <f t="shared" ref="AI41:AI42" si="64">AG41-AH41</f>
        <v>#N/A</v>
      </c>
      <c r="AJ41" s="119"/>
      <c r="AK41" s="124"/>
      <c r="AL41" s="121"/>
      <c r="AM41" s="90"/>
      <c r="AN41" s="91"/>
      <c r="AO41" s="122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</row>
    <row r="42" ht="15.75" hidden="1" customHeight="1">
      <c r="A42" s="41"/>
      <c r="B42" s="66"/>
      <c r="C42" s="66"/>
      <c r="E42" s="42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6"/>
      <c r="W42" s="126"/>
      <c r="X42" s="127">
        <f>+W41</f>
        <v>0</v>
      </c>
      <c r="Y42" s="128" t="s">
        <v>91</v>
      </c>
      <c r="Z42" s="128" t="str">
        <f>Z41*2</f>
        <v>#N/A</v>
      </c>
      <c r="AA42" s="129" t="s">
        <v>93</v>
      </c>
      <c r="AB42" s="128" t="str">
        <f t="shared" si="61"/>
        <v>#N/A</v>
      </c>
      <c r="AC42" s="130">
        <f>COUNTIFS(F41:G41,"&gt;=3")+COUNTIFS(M41:N41,"&gt;=3")+COUNTIFS(K42:L42,"&gt;=3")+COUNTIFS(R42:S42,"&gt;=3")+COUNTIFS(T41:U41,"&gt;=3")</f>
        <v>0</v>
      </c>
      <c r="AD42" s="128" t="str">
        <f>AD41</f>
        <v>#N/A</v>
      </c>
      <c r="AE42" s="128" t="str">
        <f t="shared" si="62"/>
        <v>#N/A</v>
      </c>
      <c r="AF42" s="128"/>
      <c r="AG42" s="128" t="str">
        <f t="shared" si="63"/>
        <v>#N/A</v>
      </c>
      <c r="AH42" s="128" t="str">
        <f>VLOOKUP(C41,Tarif!G:H,2,FALSE)*AG42</f>
        <v>#N/A</v>
      </c>
      <c r="AI42" s="131" t="str">
        <f t="shared" si="64"/>
        <v>#N/A</v>
      </c>
      <c r="AJ42" s="132"/>
      <c r="AK42" s="134"/>
      <c r="AL42" s="133"/>
      <c r="AM42" s="90"/>
      <c r="AN42" s="91"/>
      <c r="AO42" s="137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</row>
    <row r="43" ht="15.75" hidden="1" customHeight="1">
      <c r="A43" s="67"/>
      <c r="B43" s="73"/>
      <c r="C43" s="73"/>
      <c r="E43" s="68"/>
      <c r="F43" s="135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8"/>
      <c r="W43" s="138"/>
      <c r="X43" s="139">
        <f>SUM(X41:X42)</f>
        <v>0</v>
      </c>
      <c r="Y43" s="140"/>
      <c r="Z43" s="141"/>
      <c r="AA43" s="140"/>
      <c r="AB43" s="142" t="str">
        <f t="shared" ref="AB43:AC43" si="65">SUM(AB41:AB42)</f>
        <v>#N/A</v>
      </c>
      <c r="AC43" s="143">
        <f t="shared" si="65"/>
        <v>0</v>
      </c>
      <c r="AD43" s="140"/>
      <c r="AE43" s="142" t="str">
        <f>SUM(AE41:AE42)</f>
        <v>#N/A</v>
      </c>
      <c r="AF43" s="142" t="s">
        <v>95</v>
      </c>
      <c r="AG43" s="142" t="str">
        <f t="shared" ref="AG43:AI43" si="66">SUM(AG41:AG42)</f>
        <v>#N/A</v>
      </c>
      <c r="AH43" s="142" t="str">
        <f t="shared" si="66"/>
        <v>#N/A</v>
      </c>
      <c r="AI43" s="144" t="str">
        <f t="shared" si="66"/>
        <v>#N/A</v>
      </c>
      <c r="AJ43" s="145"/>
      <c r="AK43" s="134"/>
      <c r="AL43" s="146" t="str">
        <f>VLOOKUP(D41,P3K25!A:F,6,FALSE)</f>
        <v>#N/A</v>
      </c>
      <c r="AM43" s="122" t="str">
        <f>VLOOKUP(D41,P3K25!A:F,5,FALSE)</f>
        <v>#N/A</v>
      </c>
      <c r="AN43" s="90" t="str">
        <f>AJ43-AM43</f>
        <v>#N/A</v>
      </c>
      <c r="AO43" s="137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</row>
    <row r="44" ht="15.75" hidden="1" customHeight="1">
      <c r="A44" s="93" t="str">
        <f>+A41+1</f>
        <v>#REF!</v>
      </c>
      <c r="B44" s="96" t="str">
        <f>VLOOKUP(D44,P3K25!A:E,2,FALSE)</f>
        <v>#N/A</v>
      </c>
      <c r="C44" s="98" t="str">
        <f>VLOOKUP(D44,P3K25!A:E,3,FALSE)</f>
        <v>#N/A</v>
      </c>
      <c r="D44" s="100"/>
      <c r="E44" s="103" t="str">
        <f>VLOOKUP(D44,P3K25!A:E,4,FALSE)</f>
        <v>#N/A</v>
      </c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6">
        <f>SUM(F44:U44)+SUM(F45:T45)-W44</f>
        <v>0</v>
      </c>
      <c r="W44" s="106">
        <f>SUM(F44,K44:L44,R44:S44,U44,I45:J45,P45:Q45)</f>
        <v>0</v>
      </c>
      <c r="X44" s="110">
        <f>+V44</f>
        <v>0</v>
      </c>
      <c r="Y44" s="113" t="s">
        <v>91</v>
      </c>
      <c r="Z44" s="113" t="str">
        <f>VLOOKUP(C44,Tarif!A:B,2,FALSE)</f>
        <v>#N/A</v>
      </c>
      <c r="AA44" s="114" t="s">
        <v>93</v>
      </c>
      <c r="AB44" s="113" t="str">
        <f t="shared" ref="AB44:AB45" si="67">X44*Z44</f>
        <v>#N/A</v>
      </c>
      <c r="AC44" s="116">
        <f>COUNTIFS(F44:U44,"&gt;=3")+COUNTIFS(F45:T45,"&gt;=3")-AC45</f>
        <v>0</v>
      </c>
      <c r="AD44" s="113" t="str">
        <f>VLOOKUP(C44,Tarif!D:E,2,FALSE)</f>
        <v>#N/A</v>
      </c>
      <c r="AE44" s="113" t="str">
        <f t="shared" ref="AE44:AE45" si="68">+AD44*AC44</f>
        <v>#N/A</v>
      </c>
      <c r="AF44" s="113"/>
      <c r="AG44" s="113" t="str">
        <f t="shared" ref="AG44:AG45" si="69">AB44+AE44</f>
        <v>#N/A</v>
      </c>
      <c r="AH44" s="113" t="str">
        <f>VLOOKUP(C44,Tarif!G:H,2,FALSE)*AG44</f>
        <v>#N/A</v>
      </c>
      <c r="AI44" s="118" t="str">
        <f t="shared" ref="AI44:AI45" si="70">AG44-AH44</f>
        <v>#N/A</v>
      </c>
      <c r="AJ44" s="119"/>
      <c r="AK44" s="124"/>
      <c r="AL44" s="121"/>
      <c r="AM44" s="90"/>
      <c r="AN44" s="91"/>
      <c r="AO44" s="122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</row>
    <row r="45" ht="15.75" hidden="1" customHeight="1">
      <c r="A45" s="41"/>
      <c r="B45" s="66"/>
      <c r="C45" s="66"/>
      <c r="E45" s="42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6"/>
      <c r="W45" s="126"/>
      <c r="X45" s="127">
        <f>+W44</f>
        <v>0</v>
      </c>
      <c r="Y45" s="128" t="s">
        <v>91</v>
      </c>
      <c r="Z45" s="128" t="str">
        <f>Z44*2</f>
        <v>#N/A</v>
      </c>
      <c r="AA45" s="129" t="s">
        <v>93</v>
      </c>
      <c r="AB45" s="128" t="str">
        <f t="shared" si="67"/>
        <v>#N/A</v>
      </c>
      <c r="AC45" s="130">
        <f>COUNTIFS(F44:G44,"&gt;=3")+COUNTIFS(M44:N44,"&gt;=3")+COUNTIFS(K45:L45,"&gt;=3")+COUNTIFS(R45:S45,"&gt;=3")+COUNTIFS(T44:U44,"&gt;=3")</f>
        <v>0</v>
      </c>
      <c r="AD45" s="128" t="str">
        <f>AD44</f>
        <v>#N/A</v>
      </c>
      <c r="AE45" s="128" t="str">
        <f t="shared" si="68"/>
        <v>#N/A</v>
      </c>
      <c r="AF45" s="128"/>
      <c r="AG45" s="128" t="str">
        <f t="shared" si="69"/>
        <v>#N/A</v>
      </c>
      <c r="AH45" s="128" t="str">
        <f>VLOOKUP(C44,Tarif!G:H,2,FALSE)*AG45</f>
        <v>#N/A</v>
      </c>
      <c r="AI45" s="131" t="str">
        <f t="shared" si="70"/>
        <v>#N/A</v>
      </c>
      <c r="AJ45" s="132"/>
      <c r="AK45" s="134"/>
      <c r="AL45" s="133"/>
      <c r="AM45" s="90"/>
      <c r="AN45" s="91"/>
      <c r="AO45" s="137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</row>
    <row r="46" ht="15.75" hidden="1" customHeight="1">
      <c r="A46" s="67"/>
      <c r="B46" s="73"/>
      <c r="C46" s="73"/>
      <c r="E46" s="68"/>
      <c r="F46" s="135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8"/>
      <c r="W46" s="138"/>
      <c r="X46" s="139">
        <f>SUM(X44:X45)</f>
        <v>0</v>
      </c>
      <c r="Y46" s="140"/>
      <c r="Z46" s="141"/>
      <c r="AA46" s="140"/>
      <c r="AB46" s="142" t="str">
        <f t="shared" ref="AB46:AC46" si="71">SUM(AB44:AB45)</f>
        <v>#N/A</v>
      </c>
      <c r="AC46" s="143">
        <f t="shared" si="71"/>
        <v>0</v>
      </c>
      <c r="AD46" s="140"/>
      <c r="AE46" s="142" t="str">
        <f>SUM(AE44:AE45)</f>
        <v>#N/A</v>
      </c>
      <c r="AF46" s="142" t="s">
        <v>95</v>
      </c>
      <c r="AG46" s="142" t="str">
        <f t="shared" ref="AG46:AI46" si="72">SUM(AG44:AG45)</f>
        <v>#N/A</v>
      </c>
      <c r="AH46" s="142" t="str">
        <f t="shared" si="72"/>
        <v>#N/A</v>
      </c>
      <c r="AI46" s="144" t="str">
        <f t="shared" si="72"/>
        <v>#N/A</v>
      </c>
      <c r="AJ46" s="145"/>
      <c r="AK46" s="134"/>
      <c r="AL46" s="146" t="str">
        <f>VLOOKUP(D44,P3K25!A:F,6,FALSE)</f>
        <v>#N/A</v>
      </c>
      <c r="AM46" s="122" t="str">
        <f>VLOOKUP(D44,P3K25!A:F,5,FALSE)</f>
        <v>#N/A</v>
      </c>
      <c r="AN46" s="90" t="str">
        <f>AJ46-AM46</f>
        <v>#N/A</v>
      </c>
      <c r="AO46" s="137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</row>
    <row r="47" ht="15.75" hidden="1" customHeight="1">
      <c r="A47" s="93" t="str">
        <f>+A44+1</f>
        <v>#REF!</v>
      </c>
      <c r="B47" s="96" t="str">
        <f>VLOOKUP(D47,P3K25!A:E,2,FALSE)</f>
        <v>#N/A</v>
      </c>
      <c r="C47" s="98" t="str">
        <f>VLOOKUP(D47,P3K25!A:E,3,FALSE)</f>
        <v>#N/A</v>
      </c>
      <c r="D47" s="100"/>
      <c r="E47" s="103" t="str">
        <f>VLOOKUP(D47,P3K25!A:E,4,FALSE)</f>
        <v>#N/A</v>
      </c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6">
        <f>SUM(F47:U47)+SUM(F48:T48)-W47</f>
        <v>0</v>
      </c>
      <c r="W47" s="106">
        <f>SUM(F47,K47:L47,R47:S47,U47,I48:J48,P48:Q48)</f>
        <v>0</v>
      </c>
      <c r="X47" s="110">
        <f>+V47</f>
        <v>0</v>
      </c>
      <c r="Y47" s="113" t="s">
        <v>91</v>
      </c>
      <c r="Z47" s="113" t="str">
        <f>VLOOKUP(C47,Tarif!A:B,2,FALSE)</f>
        <v>#N/A</v>
      </c>
      <c r="AA47" s="114" t="s">
        <v>93</v>
      </c>
      <c r="AB47" s="113" t="str">
        <f t="shared" ref="AB47:AB48" si="73">X47*Z47</f>
        <v>#N/A</v>
      </c>
      <c r="AC47" s="116">
        <f>COUNTIFS(F47:U47,"&gt;=3")+COUNTIFS(F48:T48,"&gt;=3")-AC48</f>
        <v>0</v>
      </c>
      <c r="AD47" s="113" t="str">
        <f>VLOOKUP(C47,Tarif!D:E,2,FALSE)</f>
        <v>#N/A</v>
      </c>
      <c r="AE47" s="113" t="str">
        <f t="shared" ref="AE47:AE48" si="74">+AD47*AC47</f>
        <v>#N/A</v>
      </c>
      <c r="AF47" s="113"/>
      <c r="AG47" s="113" t="str">
        <f t="shared" ref="AG47:AG48" si="75">AB47+AE47</f>
        <v>#N/A</v>
      </c>
      <c r="AH47" s="113" t="str">
        <f>VLOOKUP(C47,Tarif!G:H,2,FALSE)*AG47</f>
        <v>#N/A</v>
      </c>
      <c r="AI47" s="118" t="str">
        <f t="shared" ref="AI47:AI48" si="76">AG47-AH47</f>
        <v>#N/A</v>
      </c>
      <c r="AJ47" s="119"/>
      <c r="AK47" s="124"/>
      <c r="AL47" s="121"/>
      <c r="AM47" s="90"/>
      <c r="AN47" s="91"/>
      <c r="AO47" s="122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</row>
    <row r="48" ht="15.75" hidden="1" customHeight="1">
      <c r="A48" s="41"/>
      <c r="B48" s="66"/>
      <c r="C48" s="66"/>
      <c r="E48" s="42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6"/>
      <c r="W48" s="126"/>
      <c r="X48" s="127">
        <f>+W47</f>
        <v>0</v>
      </c>
      <c r="Y48" s="128" t="s">
        <v>91</v>
      </c>
      <c r="Z48" s="128" t="str">
        <f>Z47*2</f>
        <v>#N/A</v>
      </c>
      <c r="AA48" s="129" t="s">
        <v>93</v>
      </c>
      <c r="AB48" s="128" t="str">
        <f t="shared" si="73"/>
        <v>#N/A</v>
      </c>
      <c r="AC48" s="130">
        <f>COUNTIFS(F47:G47,"&gt;=3")+COUNTIFS(M47:N47,"&gt;=3")+COUNTIFS(K48:L48,"&gt;=3")+COUNTIFS(R48:S48,"&gt;=3")+COUNTIFS(T47:U47,"&gt;=3")</f>
        <v>0</v>
      </c>
      <c r="AD48" s="128" t="str">
        <f>AD47</f>
        <v>#N/A</v>
      </c>
      <c r="AE48" s="128" t="str">
        <f t="shared" si="74"/>
        <v>#N/A</v>
      </c>
      <c r="AF48" s="128"/>
      <c r="AG48" s="128" t="str">
        <f t="shared" si="75"/>
        <v>#N/A</v>
      </c>
      <c r="AH48" s="128" t="str">
        <f>VLOOKUP(C47,Tarif!G:H,2,FALSE)*AG48</f>
        <v>#N/A</v>
      </c>
      <c r="AI48" s="131" t="str">
        <f t="shared" si="76"/>
        <v>#N/A</v>
      </c>
      <c r="AJ48" s="132"/>
      <c r="AK48" s="134"/>
      <c r="AL48" s="133"/>
      <c r="AM48" s="90"/>
      <c r="AN48" s="91"/>
      <c r="AO48" s="137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</row>
    <row r="49" ht="15.75" hidden="1" customHeight="1">
      <c r="A49" s="67"/>
      <c r="B49" s="73"/>
      <c r="C49" s="73"/>
      <c r="E49" s="68"/>
      <c r="F49" s="135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8"/>
      <c r="W49" s="138"/>
      <c r="X49" s="139">
        <f>SUM(X47:X48)</f>
        <v>0</v>
      </c>
      <c r="Y49" s="140"/>
      <c r="Z49" s="141"/>
      <c r="AA49" s="140"/>
      <c r="AB49" s="142" t="str">
        <f t="shared" ref="AB49:AC49" si="77">SUM(AB47:AB48)</f>
        <v>#N/A</v>
      </c>
      <c r="AC49" s="143">
        <f t="shared" si="77"/>
        <v>0</v>
      </c>
      <c r="AD49" s="140"/>
      <c r="AE49" s="142" t="str">
        <f>SUM(AE47:AE48)</f>
        <v>#N/A</v>
      </c>
      <c r="AF49" s="142" t="s">
        <v>95</v>
      </c>
      <c r="AG49" s="142" t="str">
        <f t="shared" ref="AG49:AI49" si="78">SUM(AG47:AG48)</f>
        <v>#N/A</v>
      </c>
      <c r="AH49" s="142" t="str">
        <f t="shared" si="78"/>
        <v>#N/A</v>
      </c>
      <c r="AI49" s="144" t="str">
        <f t="shared" si="78"/>
        <v>#N/A</v>
      </c>
      <c r="AJ49" s="145"/>
      <c r="AK49" s="134"/>
      <c r="AL49" s="146" t="str">
        <f>VLOOKUP(D47,P3K25!A:F,6,FALSE)</f>
        <v>#N/A</v>
      </c>
      <c r="AM49" s="122" t="str">
        <f>VLOOKUP(D47,P3K25!A:F,5,FALSE)</f>
        <v>#N/A</v>
      </c>
      <c r="AN49" s="90" t="str">
        <f>AJ49-AM49</f>
        <v>#N/A</v>
      </c>
      <c r="AO49" s="137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</row>
    <row r="50" ht="15.75" hidden="1" customHeight="1">
      <c r="A50" s="93" t="str">
        <f>+A47+1</f>
        <v>#REF!</v>
      </c>
      <c r="B50" s="96" t="str">
        <f>VLOOKUP(D50,P3K25!A:E,2,FALSE)</f>
        <v>#N/A</v>
      </c>
      <c r="C50" s="98" t="str">
        <f>VLOOKUP(D50,P3K25!A:E,3,FALSE)</f>
        <v>#N/A</v>
      </c>
      <c r="D50" s="100"/>
      <c r="E50" s="103" t="str">
        <f>VLOOKUP(D50,P3K25!A:E,4,FALSE)</f>
        <v>#N/A</v>
      </c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6">
        <f>SUM(F50:U50)+SUM(F51:T51)-W50</f>
        <v>0</v>
      </c>
      <c r="W50" s="106">
        <f>SUM(F50,K50:L50,R50:S50,U50,I51:J51,P51:Q51)</f>
        <v>0</v>
      </c>
      <c r="X50" s="110">
        <f>+V50</f>
        <v>0</v>
      </c>
      <c r="Y50" s="113" t="s">
        <v>91</v>
      </c>
      <c r="Z50" s="113" t="str">
        <f>VLOOKUP(C50,Tarif!A:B,2,FALSE)</f>
        <v>#N/A</v>
      </c>
      <c r="AA50" s="114" t="s">
        <v>93</v>
      </c>
      <c r="AB50" s="113" t="str">
        <f t="shared" ref="AB50:AB51" si="79">X50*Z50</f>
        <v>#N/A</v>
      </c>
      <c r="AC50" s="116">
        <f>COUNTIFS(F50:U50,"&gt;=3")+COUNTIFS(F51:T51,"&gt;=3")-AC51</f>
        <v>0</v>
      </c>
      <c r="AD50" s="113" t="str">
        <f>VLOOKUP(C50,Tarif!D:E,2,FALSE)</f>
        <v>#N/A</v>
      </c>
      <c r="AE50" s="113" t="str">
        <f t="shared" ref="AE50:AE51" si="80">+AD50*AC50</f>
        <v>#N/A</v>
      </c>
      <c r="AF50" s="113"/>
      <c r="AG50" s="113" t="str">
        <f t="shared" ref="AG50:AG51" si="81">AB50+AE50</f>
        <v>#N/A</v>
      </c>
      <c r="AH50" s="113" t="str">
        <f>VLOOKUP(C50,Tarif!G:H,2,FALSE)*AG50</f>
        <v>#N/A</v>
      </c>
      <c r="AI50" s="118" t="str">
        <f t="shared" ref="AI50:AI51" si="82">AG50-AH50</f>
        <v>#N/A</v>
      </c>
      <c r="AJ50" s="119"/>
      <c r="AK50" s="124"/>
      <c r="AL50" s="121"/>
      <c r="AM50" s="90"/>
      <c r="AN50" s="91"/>
      <c r="AO50" s="122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</row>
    <row r="51" ht="15.75" hidden="1" customHeight="1">
      <c r="A51" s="41"/>
      <c r="B51" s="66"/>
      <c r="C51" s="66"/>
      <c r="E51" s="42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6"/>
      <c r="W51" s="126"/>
      <c r="X51" s="127">
        <f>+W50</f>
        <v>0</v>
      </c>
      <c r="Y51" s="128" t="s">
        <v>91</v>
      </c>
      <c r="Z51" s="128" t="str">
        <f>Z50*2</f>
        <v>#N/A</v>
      </c>
      <c r="AA51" s="129" t="s">
        <v>93</v>
      </c>
      <c r="AB51" s="128" t="str">
        <f t="shared" si="79"/>
        <v>#N/A</v>
      </c>
      <c r="AC51" s="130">
        <f>COUNTIFS(F50:G50,"&gt;=3")+COUNTIFS(M50:N50,"&gt;=3")+COUNTIFS(K51:L51,"&gt;=3")+COUNTIFS(R51:S51,"&gt;=3")+COUNTIFS(T50:U50,"&gt;=3")</f>
        <v>0</v>
      </c>
      <c r="AD51" s="128" t="str">
        <f>AD50</f>
        <v>#N/A</v>
      </c>
      <c r="AE51" s="128" t="str">
        <f t="shared" si="80"/>
        <v>#N/A</v>
      </c>
      <c r="AF51" s="128"/>
      <c r="AG51" s="128" t="str">
        <f t="shared" si="81"/>
        <v>#N/A</v>
      </c>
      <c r="AH51" s="128" t="str">
        <f>VLOOKUP(C50,Tarif!G:H,2,FALSE)*AG51</f>
        <v>#N/A</v>
      </c>
      <c r="AI51" s="131" t="str">
        <f t="shared" si="82"/>
        <v>#N/A</v>
      </c>
      <c r="AJ51" s="132"/>
      <c r="AK51" s="134"/>
      <c r="AL51" s="133"/>
      <c r="AM51" s="90"/>
      <c r="AN51" s="91"/>
      <c r="AO51" s="137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</row>
    <row r="52" ht="15.75" hidden="1" customHeight="1">
      <c r="A52" s="67"/>
      <c r="B52" s="73"/>
      <c r="C52" s="73"/>
      <c r="E52" s="68"/>
      <c r="F52" s="135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8"/>
      <c r="W52" s="138"/>
      <c r="X52" s="182">
        <f>SUM(X50:X51)</f>
        <v>0</v>
      </c>
      <c r="Y52" s="141"/>
      <c r="Z52" s="141"/>
      <c r="AA52" s="141"/>
      <c r="AB52" s="157" t="str">
        <f t="shared" ref="AB52:AC52" si="83">SUM(AB50:AB51)</f>
        <v>#N/A</v>
      </c>
      <c r="AC52" s="143">
        <f t="shared" si="83"/>
        <v>0</v>
      </c>
      <c r="AD52" s="141"/>
      <c r="AE52" s="157" t="str">
        <f>SUM(AE50:AE51)</f>
        <v>#N/A</v>
      </c>
      <c r="AF52" s="157" t="s">
        <v>95</v>
      </c>
      <c r="AG52" s="157" t="str">
        <f t="shared" ref="AG52:AI52" si="84">SUM(AG50:AG51)</f>
        <v>#N/A</v>
      </c>
      <c r="AH52" s="157" t="str">
        <f t="shared" si="84"/>
        <v>#N/A</v>
      </c>
      <c r="AI52" s="158" t="str">
        <f t="shared" si="84"/>
        <v>#N/A</v>
      </c>
      <c r="AJ52" s="145"/>
      <c r="AK52" s="134"/>
      <c r="AL52" s="146" t="str">
        <f>VLOOKUP(D50,P3K25!A:F,6,FALSE)</f>
        <v>#N/A</v>
      </c>
      <c r="AM52" s="122" t="str">
        <f>VLOOKUP(D50,P3K25!A:F,5,FALSE)</f>
        <v>#N/A</v>
      </c>
      <c r="AN52" s="90" t="str">
        <f>AJ52-AM52</f>
        <v>#N/A</v>
      </c>
      <c r="AO52" s="137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</row>
    <row r="53" ht="15.75" hidden="1" customHeight="1">
      <c r="A53" s="162"/>
      <c r="B53" s="163"/>
      <c r="C53" s="164"/>
      <c r="D53" s="165"/>
      <c r="E53" s="166"/>
      <c r="F53" s="164"/>
      <c r="G53" s="164"/>
      <c r="H53" s="164"/>
      <c r="I53" s="164"/>
      <c r="J53" s="164"/>
      <c r="K53" s="164"/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W53" s="106">
        <f>SUM(F53,K53:L53,R53:S53,U53,I54:J54,P54:Q54)</f>
        <v>0</v>
      </c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7"/>
      <c r="AK53" s="167"/>
      <c r="AL53" s="168"/>
      <c r="AM53" s="7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</row>
    <row r="54" ht="12.75" customHeight="1">
      <c r="A54" s="169" t="s">
        <v>126</v>
      </c>
      <c r="B54" s="170"/>
      <c r="C54" s="170"/>
      <c r="D54" s="170"/>
      <c r="E54" s="170"/>
      <c r="F54" s="170"/>
      <c r="G54" s="170"/>
      <c r="H54" s="170"/>
      <c r="I54" s="170"/>
      <c r="J54" s="170"/>
      <c r="K54" s="170"/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170"/>
      <c r="Y54" s="170"/>
      <c r="Z54" s="170"/>
      <c r="AA54" s="170"/>
      <c r="AB54" s="170"/>
      <c r="AC54" s="170"/>
      <c r="AD54" s="170"/>
      <c r="AE54" s="170"/>
      <c r="AF54" s="171"/>
      <c r="AG54" s="172" t="str">
        <f t="shared" ref="AG54:AI54" si="85">SUMIFS(AG:AG,$AF:$AF,$AF$16,AG:AG,"&gt;0")</f>
        <v>#REF!</v>
      </c>
      <c r="AH54" s="172" t="str">
        <f t="shared" si="85"/>
        <v>#REF!</v>
      </c>
      <c r="AI54" s="172" t="str">
        <f t="shared" si="85"/>
        <v>#REF!</v>
      </c>
      <c r="AJ54" s="173"/>
      <c r="AK54" s="35"/>
      <c r="AL54" s="39"/>
      <c r="AM54" s="7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</row>
    <row r="55" ht="12.75" customHeight="1">
      <c r="A55" s="15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174"/>
      <c r="AG55" s="68"/>
      <c r="AH55" s="68"/>
      <c r="AI55" s="68"/>
      <c r="AJ55" s="75"/>
      <c r="AK55" s="76"/>
      <c r="AL55" s="39"/>
      <c r="AM55" s="7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</row>
    <row r="56" ht="12.75" customHeight="1">
      <c r="A56" s="91"/>
      <c r="B56" s="175"/>
      <c r="C56" s="39"/>
      <c r="D56" s="176"/>
      <c r="E56" s="38"/>
      <c r="F56" s="39"/>
      <c r="G56" s="39"/>
      <c r="H56" s="39"/>
      <c r="I56" s="39"/>
      <c r="J56" s="39"/>
      <c r="K56" s="39"/>
      <c r="L56" s="39"/>
      <c r="M56" s="39"/>
      <c r="N56" s="39"/>
      <c r="O56" s="177"/>
      <c r="P56" s="177"/>
      <c r="Q56" s="177"/>
      <c r="R56" s="178"/>
      <c r="S56" s="178"/>
      <c r="T56" s="178"/>
      <c r="U56" s="178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91"/>
      <c r="AM56" s="7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</row>
    <row r="57" ht="12.75" customHeight="1">
      <c r="A57" s="91"/>
      <c r="B57" s="175"/>
      <c r="C57" s="39"/>
      <c r="D57" s="179"/>
      <c r="E57" s="90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80" t="s">
        <v>131</v>
      </c>
      <c r="AH57" s="181"/>
      <c r="AI57" s="39"/>
      <c r="AJ57" s="194"/>
      <c r="AK57" s="122"/>
      <c r="AL57" s="91"/>
      <c r="AM57" s="7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</row>
    <row r="58" ht="12.75" customHeight="1">
      <c r="A58" s="91"/>
      <c r="B58" s="183"/>
      <c r="C58" s="39"/>
      <c r="D58" s="179"/>
      <c r="E58" s="90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84" t="s">
        <v>134</v>
      </c>
      <c r="AH58" s="2"/>
      <c r="AI58" s="2"/>
      <c r="AJ58" s="4"/>
      <c r="AK58" s="122"/>
      <c r="AL58" s="91"/>
      <c r="AM58" s="7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</row>
    <row r="59" ht="12.75" customHeight="1">
      <c r="A59" s="91"/>
      <c r="B59" s="183"/>
      <c r="C59" s="39"/>
      <c r="D59" s="179"/>
      <c r="E59" s="90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80"/>
      <c r="AH59" s="180"/>
      <c r="AI59" s="180"/>
      <c r="AJ59" s="180"/>
      <c r="AK59" s="122"/>
      <c r="AL59" s="91"/>
      <c r="AM59" s="7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</row>
    <row r="60" ht="12.75" customHeight="1">
      <c r="A60" s="91"/>
      <c r="B60" s="183"/>
      <c r="C60" s="39"/>
      <c r="D60" s="179"/>
      <c r="E60" s="90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22"/>
      <c r="W60" s="122"/>
      <c r="X60" s="122"/>
      <c r="Y60" s="122"/>
      <c r="Z60" s="122"/>
      <c r="AA60" s="122"/>
      <c r="AB60" s="122"/>
      <c r="AC60" s="122"/>
      <c r="AD60" s="122"/>
      <c r="AE60" s="122"/>
      <c r="AF60" s="122"/>
      <c r="AG60" s="180"/>
      <c r="AH60" s="180"/>
      <c r="AI60" s="180"/>
      <c r="AJ60" s="180"/>
      <c r="AK60" s="122"/>
      <c r="AL60" s="91"/>
      <c r="AM60" s="7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</row>
    <row r="61" ht="12.75" customHeight="1">
      <c r="A61" s="91"/>
      <c r="B61" s="183"/>
      <c r="C61" s="39"/>
      <c r="D61" s="179"/>
      <c r="E61" s="90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22"/>
      <c r="W61" s="122"/>
      <c r="X61" s="122"/>
      <c r="Y61" s="122"/>
      <c r="Z61" s="122"/>
      <c r="AA61" s="122"/>
      <c r="AB61" s="122"/>
      <c r="AC61" s="122"/>
      <c r="AD61" s="122"/>
      <c r="AE61" s="122"/>
      <c r="AF61" s="122"/>
      <c r="AG61" s="180"/>
      <c r="AH61" s="180"/>
      <c r="AI61" s="180"/>
      <c r="AJ61" s="180"/>
      <c r="AK61" s="122"/>
      <c r="AL61" s="91"/>
      <c r="AM61" s="7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</row>
    <row r="62" ht="12.75" customHeight="1">
      <c r="A62" s="91"/>
      <c r="B62" s="183"/>
      <c r="C62" s="39"/>
      <c r="D62" s="179"/>
      <c r="E62" s="90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85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81"/>
      <c r="AH62" s="181"/>
      <c r="AI62" s="39"/>
      <c r="AJ62" s="137"/>
      <c r="AK62" s="122"/>
      <c r="AL62" s="91"/>
      <c r="AM62" s="7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</row>
    <row r="63" ht="12.75" customHeight="1">
      <c r="A63" s="91"/>
      <c r="B63" s="183"/>
      <c r="C63" s="39"/>
      <c r="D63" s="179"/>
      <c r="E63" s="90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85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81"/>
      <c r="AH63" s="181"/>
      <c r="AI63" s="39"/>
      <c r="AJ63" s="137"/>
      <c r="AK63" s="122"/>
      <c r="AL63" s="91"/>
      <c r="AM63" s="7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</row>
    <row r="64" ht="12.75" customHeight="1">
      <c r="A64" s="91"/>
      <c r="B64" s="183"/>
      <c r="C64" s="39"/>
      <c r="D64" s="179"/>
      <c r="E64" s="90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85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81"/>
      <c r="AH64" s="181"/>
      <c r="AI64" s="39"/>
      <c r="AJ64" s="137"/>
      <c r="AK64" s="122"/>
      <c r="AL64" s="91"/>
      <c r="AM64" s="7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</row>
    <row r="65" ht="12.75" customHeight="1">
      <c r="A65" s="91"/>
      <c r="B65" s="183"/>
      <c r="C65" s="39"/>
      <c r="D65" s="179"/>
      <c r="E65" s="90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85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84" t="s">
        <v>135</v>
      </c>
      <c r="AH65" s="2"/>
      <c r="AI65" s="2"/>
      <c r="AJ65" s="4"/>
      <c r="AK65" s="122"/>
      <c r="AL65" s="91"/>
      <c r="AM65" s="7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</row>
    <row r="66" ht="12.75" customHeight="1">
      <c r="A66" s="91"/>
      <c r="B66" s="183"/>
      <c r="C66" s="39"/>
      <c r="D66" s="179"/>
      <c r="E66" s="90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85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84" t="s">
        <v>136</v>
      </c>
      <c r="AH66" s="2"/>
      <c r="AI66" s="4"/>
      <c r="AJ66" s="137"/>
      <c r="AK66" s="122"/>
      <c r="AL66" s="91"/>
      <c r="AM66" s="7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</row>
    <row r="67" ht="12.75" customHeight="1">
      <c r="A67" s="91"/>
      <c r="B67" s="183"/>
      <c r="C67" s="39"/>
      <c r="D67" s="179"/>
      <c r="E67" s="90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85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37"/>
      <c r="AK67" s="122"/>
      <c r="AL67" s="91"/>
      <c r="AM67" s="7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</row>
    <row r="68" ht="12.75" customHeight="1">
      <c r="A68" s="91"/>
      <c r="B68" s="183"/>
      <c r="C68" s="39"/>
      <c r="D68" s="179"/>
      <c r="E68" s="90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85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37"/>
      <c r="AK68" s="122"/>
      <c r="AL68" s="91"/>
      <c r="AM68" s="7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</row>
    <row r="69" ht="12.75" customHeight="1">
      <c r="A69" s="7"/>
      <c r="B69" s="183"/>
      <c r="C69" s="39"/>
      <c r="D69" s="179"/>
      <c r="E69" s="90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7"/>
      <c r="R69" s="178"/>
      <c r="S69" s="178"/>
      <c r="T69" s="178"/>
      <c r="U69" s="185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37"/>
      <c r="AK69" s="122"/>
      <c r="AL69" s="91"/>
      <c r="AM69" s="7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</row>
    <row r="70" ht="12.75" customHeight="1">
      <c r="A70" s="7"/>
      <c r="B70" s="186"/>
      <c r="C70" s="39"/>
      <c r="D70" s="179"/>
      <c r="E70" s="90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87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85"/>
      <c r="AK70" s="122"/>
      <c r="AL70" s="91"/>
      <c r="AM70" s="7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</row>
    <row r="71" ht="12.75" customHeight="1">
      <c r="A71" s="7"/>
      <c r="B71" s="183"/>
      <c r="C71" s="39"/>
      <c r="D71" s="179"/>
      <c r="E71" s="90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85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37"/>
      <c r="AK71" s="122"/>
      <c r="AL71" s="91"/>
      <c r="AM71" s="7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</row>
    <row r="72" ht="12.75" customHeight="1">
      <c r="A72" s="7"/>
      <c r="B72" s="188"/>
      <c r="C72" s="189"/>
      <c r="D72" s="190"/>
      <c r="E72" s="191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89"/>
      <c r="W72" s="189"/>
      <c r="X72" s="193"/>
      <c r="Y72" s="6"/>
      <c r="Z72" s="6"/>
      <c r="AA72" s="6"/>
      <c r="AB72" s="6"/>
      <c r="AC72" s="191"/>
      <c r="AD72" s="6"/>
      <c r="AE72" s="6"/>
      <c r="AF72" s="6"/>
      <c r="AG72" s="6"/>
      <c r="AH72" s="6"/>
      <c r="AI72" s="6"/>
      <c r="AJ72" s="190"/>
      <c r="AK72" s="91"/>
      <c r="AL72" s="91"/>
      <c r="AM72" s="7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</row>
    <row r="73" ht="12.75" customHeight="1">
      <c r="A73" s="7"/>
      <c r="B73" s="188"/>
      <c r="C73" s="189"/>
      <c r="D73" s="190"/>
      <c r="E73" s="191"/>
      <c r="F73" s="192"/>
      <c r="G73" s="192"/>
      <c r="H73" s="192"/>
      <c r="I73" s="192"/>
      <c r="J73" s="192"/>
      <c r="K73" s="192"/>
      <c r="L73" s="192"/>
      <c r="M73" s="192"/>
      <c r="N73" s="192"/>
      <c r="O73" s="192"/>
      <c r="P73" s="192"/>
      <c r="Q73" s="192"/>
      <c r="R73" s="192"/>
      <c r="S73" s="192"/>
      <c r="T73" s="192"/>
      <c r="U73" s="192"/>
      <c r="V73" s="189"/>
      <c r="W73" s="189"/>
      <c r="X73" s="193"/>
      <c r="Y73" s="6"/>
      <c r="Z73" s="6"/>
      <c r="AA73" s="6"/>
      <c r="AB73" s="6"/>
      <c r="AC73" s="191"/>
      <c r="AD73" s="6"/>
      <c r="AE73" s="6"/>
      <c r="AF73" s="6"/>
      <c r="AG73" s="6"/>
      <c r="AH73" s="6"/>
      <c r="AI73" s="6"/>
      <c r="AJ73" s="190"/>
      <c r="AK73" s="91"/>
      <c r="AL73" s="91"/>
      <c r="AM73" s="7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</row>
    <row r="74" ht="12.75" customHeight="1">
      <c r="A74" s="7"/>
      <c r="B74" s="188"/>
      <c r="C74" s="189"/>
      <c r="D74" s="190"/>
      <c r="E74" s="191"/>
      <c r="F74" s="192"/>
      <c r="G74" s="192"/>
      <c r="H74" s="192"/>
      <c r="I74" s="192"/>
      <c r="J74" s="192"/>
      <c r="K74" s="192"/>
      <c r="L74" s="192"/>
      <c r="M74" s="192"/>
      <c r="N74" s="192"/>
      <c r="O74" s="192"/>
      <c r="P74" s="192"/>
      <c r="Q74" s="192"/>
      <c r="R74" s="192"/>
      <c r="S74" s="192"/>
      <c r="T74" s="192"/>
      <c r="U74" s="192"/>
      <c r="V74" s="189"/>
      <c r="W74" s="189"/>
      <c r="X74" s="193"/>
      <c r="Y74" s="6"/>
      <c r="Z74" s="6"/>
      <c r="AA74" s="6"/>
      <c r="AB74" s="6"/>
      <c r="AC74" s="191"/>
      <c r="AD74" s="6"/>
      <c r="AE74" s="6"/>
      <c r="AF74" s="6"/>
      <c r="AG74" s="6"/>
      <c r="AH74" s="6"/>
      <c r="AI74" s="6"/>
      <c r="AJ74" s="190"/>
      <c r="AK74" s="91"/>
      <c r="AL74" s="91"/>
      <c r="AM74" s="7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</row>
    <row r="75" ht="12.75" customHeight="1">
      <c r="A75" s="7"/>
      <c r="B75" s="188"/>
      <c r="C75" s="189"/>
      <c r="D75" s="190"/>
      <c r="E75" s="191"/>
      <c r="F75" s="192"/>
      <c r="G75" s="192"/>
      <c r="H75" s="192"/>
      <c r="I75" s="192"/>
      <c r="J75" s="192"/>
      <c r="K75" s="192"/>
      <c r="L75" s="192"/>
      <c r="M75" s="192"/>
      <c r="N75" s="192"/>
      <c r="O75" s="192"/>
      <c r="P75" s="192"/>
      <c r="Q75" s="192"/>
      <c r="R75" s="192"/>
      <c r="S75" s="192"/>
      <c r="T75" s="192"/>
      <c r="U75" s="192"/>
      <c r="V75" s="189"/>
      <c r="W75" s="189"/>
      <c r="X75" s="193"/>
      <c r="Y75" s="6"/>
      <c r="Z75" s="6"/>
      <c r="AA75" s="6"/>
      <c r="AB75" s="6"/>
      <c r="AC75" s="191"/>
      <c r="AD75" s="6"/>
      <c r="AE75" s="6"/>
      <c r="AF75" s="6"/>
      <c r="AG75" s="6"/>
      <c r="AH75" s="6"/>
      <c r="AI75" s="6"/>
      <c r="AJ75" s="190"/>
      <c r="AK75" s="91"/>
      <c r="AL75" s="91"/>
      <c r="AM75" s="7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</row>
    <row r="76" ht="12.75" customHeight="1">
      <c r="A76" s="7"/>
      <c r="B76" s="188"/>
      <c r="C76" s="189"/>
      <c r="D76" s="190"/>
      <c r="E76" s="191"/>
      <c r="F76" s="192"/>
      <c r="G76" s="192"/>
      <c r="H76" s="192"/>
      <c r="I76" s="192"/>
      <c r="J76" s="192"/>
      <c r="K76" s="192"/>
      <c r="L76" s="192"/>
      <c r="M76" s="192"/>
      <c r="N76" s="192"/>
      <c r="O76" s="192"/>
      <c r="P76" s="192"/>
      <c r="Q76" s="192"/>
      <c r="R76" s="192"/>
      <c r="S76" s="192"/>
      <c r="T76" s="192"/>
      <c r="U76" s="192"/>
      <c r="V76" s="189"/>
      <c r="W76" s="189"/>
      <c r="X76" s="193"/>
      <c r="Y76" s="6"/>
      <c r="Z76" s="6"/>
      <c r="AA76" s="6"/>
      <c r="AB76" s="6"/>
      <c r="AC76" s="191"/>
      <c r="AD76" s="6"/>
      <c r="AE76" s="6"/>
      <c r="AF76" s="6"/>
      <c r="AG76" s="6"/>
      <c r="AH76" s="6"/>
      <c r="AI76" s="6"/>
      <c r="AJ76" s="190"/>
      <c r="AK76" s="91"/>
      <c r="AL76" s="91"/>
      <c r="AM76" s="7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</row>
    <row r="77" ht="12.75" customHeight="1">
      <c r="A77" s="7"/>
      <c r="B77" s="188"/>
      <c r="C77" s="189"/>
      <c r="D77" s="190"/>
      <c r="E77" s="191"/>
      <c r="F77" s="192"/>
      <c r="G77" s="192"/>
      <c r="H77" s="192"/>
      <c r="I77" s="192"/>
      <c r="J77" s="192"/>
      <c r="K77" s="192"/>
      <c r="L77" s="192"/>
      <c r="M77" s="192"/>
      <c r="N77" s="192"/>
      <c r="O77" s="192"/>
      <c r="P77" s="192"/>
      <c r="Q77" s="192"/>
      <c r="R77" s="192"/>
      <c r="S77" s="192"/>
      <c r="T77" s="192"/>
      <c r="U77" s="192"/>
      <c r="V77" s="189"/>
      <c r="W77" s="189"/>
      <c r="X77" s="193"/>
      <c r="Y77" s="6"/>
      <c r="Z77" s="6"/>
      <c r="AA77" s="6"/>
      <c r="AB77" s="6"/>
      <c r="AC77" s="191"/>
      <c r="AD77" s="6"/>
      <c r="AE77" s="6"/>
      <c r="AF77" s="6"/>
      <c r="AG77" s="6"/>
      <c r="AH77" s="6"/>
      <c r="AI77" s="6"/>
      <c r="AJ77" s="190"/>
      <c r="AK77" s="91"/>
      <c r="AL77" s="91"/>
      <c r="AM77" s="7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</row>
    <row r="78" ht="12.75" customHeight="1">
      <c r="A78" s="7"/>
      <c r="B78" s="188"/>
      <c r="C78" s="189"/>
      <c r="D78" s="190"/>
      <c r="E78" s="191"/>
      <c r="F78" s="192"/>
      <c r="G78" s="192"/>
      <c r="H78" s="192"/>
      <c r="I78" s="192"/>
      <c r="J78" s="192"/>
      <c r="K78" s="192"/>
      <c r="L78" s="192"/>
      <c r="M78" s="192"/>
      <c r="N78" s="192"/>
      <c r="O78" s="192"/>
      <c r="P78" s="192"/>
      <c r="Q78" s="192"/>
      <c r="R78" s="192"/>
      <c r="S78" s="192"/>
      <c r="T78" s="192"/>
      <c r="U78" s="192"/>
      <c r="V78" s="189"/>
      <c r="W78" s="189"/>
      <c r="X78" s="193"/>
      <c r="Y78" s="6"/>
      <c r="Z78" s="6"/>
      <c r="AA78" s="6"/>
      <c r="AB78" s="6"/>
      <c r="AC78" s="191"/>
      <c r="AD78" s="6"/>
      <c r="AE78" s="6"/>
      <c r="AF78" s="6"/>
      <c r="AG78" s="6"/>
      <c r="AH78" s="6"/>
      <c r="AI78" s="6"/>
      <c r="AJ78" s="190"/>
      <c r="AK78" s="91"/>
      <c r="AL78" s="91"/>
      <c r="AM78" s="7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</row>
    <row r="79" ht="12.75" customHeight="1">
      <c r="A79" s="7"/>
      <c r="B79" s="188"/>
      <c r="C79" s="189"/>
      <c r="D79" s="190"/>
      <c r="E79" s="191"/>
      <c r="F79" s="192"/>
      <c r="G79" s="192"/>
      <c r="H79" s="192"/>
      <c r="I79" s="192"/>
      <c r="J79" s="192"/>
      <c r="K79" s="192"/>
      <c r="L79" s="192"/>
      <c r="M79" s="192"/>
      <c r="N79" s="192"/>
      <c r="O79" s="192"/>
      <c r="P79" s="192"/>
      <c r="Q79" s="192"/>
      <c r="R79" s="192"/>
      <c r="S79" s="192"/>
      <c r="T79" s="192"/>
      <c r="U79" s="192"/>
      <c r="V79" s="189"/>
      <c r="W79" s="189"/>
      <c r="X79" s="193"/>
      <c r="Y79" s="6"/>
      <c r="Z79" s="6"/>
      <c r="AA79" s="6"/>
      <c r="AB79" s="6"/>
      <c r="AC79" s="191"/>
      <c r="AD79" s="6"/>
      <c r="AE79" s="6"/>
      <c r="AF79" s="6"/>
      <c r="AG79" s="6"/>
      <c r="AH79" s="6"/>
      <c r="AI79" s="6"/>
      <c r="AJ79" s="190"/>
      <c r="AK79" s="91"/>
      <c r="AL79" s="91"/>
      <c r="AM79" s="7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</row>
    <row r="80" ht="12.75" customHeight="1">
      <c r="A80" s="7"/>
      <c r="B80" s="188"/>
      <c r="C80" s="189"/>
      <c r="D80" s="190"/>
      <c r="E80" s="191"/>
      <c r="F80" s="192"/>
      <c r="G80" s="192"/>
      <c r="H80" s="192"/>
      <c r="I80" s="192"/>
      <c r="J80" s="192"/>
      <c r="K80" s="192"/>
      <c r="L80" s="192"/>
      <c r="M80" s="192"/>
      <c r="N80" s="192"/>
      <c r="O80" s="192"/>
      <c r="P80" s="192"/>
      <c r="Q80" s="192"/>
      <c r="R80" s="192"/>
      <c r="S80" s="192"/>
      <c r="T80" s="192"/>
      <c r="U80" s="192"/>
      <c r="V80" s="189"/>
      <c r="W80" s="189"/>
      <c r="X80" s="193"/>
      <c r="Y80" s="6"/>
      <c r="Z80" s="6"/>
      <c r="AA80" s="6"/>
      <c r="AB80" s="6"/>
      <c r="AC80" s="191"/>
      <c r="AD80" s="6"/>
      <c r="AE80" s="6"/>
      <c r="AF80" s="6"/>
      <c r="AG80" s="6"/>
      <c r="AH80" s="6"/>
      <c r="AI80" s="6"/>
      <c r="AJ80" s="190"/>
      <c r="AK80" s="91"/>
      <c r="AL80" s="91"/>
      <c r="AM80" s="7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</row>
    <row r="81" ht="12.75" customHeight="1">
      <c r="A81" s="7"/>
      <c r="B81" s="188"/>
      <c r="C81" s="189"/>
      <c r="D81" s="190"/>
      <c r="E81" s="191"/>
      <c r="F81" s="192"/>
      <c r="G81" s="192"/>
      <c r="H81" s="192"/>
      <c r="I81" s="192"/>
      <c r="J81" s="192"/>
      <c r="K81" s="192"/>
      <c r="L81" s="192"/>
      <c r="M81" s="192"/>
      <c r="N81" s="192"/>
      <c r="O81" s="192"/>
      <c r="P81" s="192"/>
      <c r="Q81" s="192"/>
      <c r="R81" s="192"/>
      <c r="S81" s="192"/>
      <c r="T81" s="192"/>
      <c r="U81" s="192"/>
      <c r="V81" s="189"/>
      <c r="W81" s="189"/>
      <c r="X81" s="193"/>
      <c r="Y81" s="6"/>
      <c r="Z81" s="6"/>
      <c r="AA81" s="6"/>
      <c r="AB81" s="6"/>
      <c r="AC81" s="191"/>
      <c r="AD81" s="6"/>
      <c r="AE81" s="6"/>
      <c r="AF81" s="6"/>
      <c r="AG81" s="6"/>
      <c r="AH81" s="6"/>
      <c r="AI81" s="6"/>
      <c r="AJ81" s="190"/>
      <c r="AK81" s="91"/>
      <c r="AL81" s="91"/>
      <c r="AM81" s="7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</row>
    <row r="82" ht="12.75" customHeight="1">
      <c r="A82" s="7"/>
      <c r="B82" s="188"/>
      <c r="C82" s="189"/>
      <c r="D82" s="190"/>
      <c r="E82" s="191"/>
      <c r="F82" s="192"/>
      <c r="G82" s="192"/>
      <c r="H82" s="192"/>
      <c r="I82" s="192"/>
      <c r="J82" s="192"/>
      <c r="K82" s="192"/>
      <c r="L82" s="192"/>
      <c r="M82" s="192"/>
      <c r="N82" s="192"/>
      <c r="O82" s="192"/>
      <c r="P82" s="192"/>
      <c r="Q82" s="192"/>
      <c r="R82" s="192"/>
      <c r="S82" s="192"/>
      <c r="T82" s="192"/>
      <c r="U82" s="192"/>
      <c r="V82" s="189"/>
      <c r="W82" s="189"/>
      <c r="X82" s="193"/>
      <c r="Y82" s="6"/>
      <c r="Z82" s="6"/>
      <c r="AA82" s="6"/>
      <c r="AB82" s="6"/>
      <c r="AC82" s="191"/>
      <c r="AD82" s="6"/>
      <c r="AE82" s="6"/>
      <c r="AF82" s="6"/>
      <c r="AG82" s="6"/>
      <c r="AH82" s="6"/>
      <c r="AI82" s="6"/>
      <c r="AJ82" s="190"/>
      <c r="AK82" s="91"/>
      <c r="AL82" s="91"/>
      <c r="AM82" s="7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</row>
    <row r="83" ht="12.75" customHeight="1">
      <c r="A83" s="7"/>
      <c r="B83" s="188"/>
      <c r="C83" s="189"/>
      <c r="D83" s="190"/>
      <c r="E83" s="191"/>
      <c r="F83" s="192"/>
      <c r="G83" s="192"/>
      <c r="H83" s="192"/>
      <c r="I83" s="192"/>
      <c r="J83" s="192"/>
      <c r="K83" s="192"/>
      <c r="L83" s="192"/>
      <c r="M83" s="192"/>
      <c r="N83" s="192"/>
      <c r="O83" s="192"/>
      <c r="P83" s="192"/>
      <c r="Q83" s="192"/>
      <c r="R83" s="192"/>
      <c r="S83" s="192"/>
      <c r="T83" s="192"/>
      <c r="U83" s="192"/>
      <c r="V83" s="189"/>
      <c r="W83" s="189"/>
      <c r="X83" s="193"/>
      <c r="Y83" s="6"/>
      <c r="Z83" s="6"/>
      <c r="AA83" s="6"/>
      <c r="AB83" s="6"/>
      <c r="AC83" s="191"/>
      <c r="AD83" s="6"/>
      <c r="AE83" s="6"/>
      <c r="AF83" s="6"/>
      <c r="AG83" s="6"/>
      <c r="AH83" s="6"/>
      <c r="AI83" s="6"/>
      <c r="AJ83" s="190"/>
      <c r="AK83" s="91"/>
      <c r="AL83" s="91"/>
      <c r="AM83" s="7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</row>
    <row r="84" ht="12.75" customHeight="1">
      <c r="A84" s="7"/>
      <c r="B84" s="188"/>
      <c r="C84" s="189"/>
      <c r="D84" s="190"/>
      <c r="E84" s="191"/>
      <c r="F84" s="192"/>
      <c r="G84" s="192"/>
      <c r="H84" s="192"/>
      <c r="I84" s="192"/>
      <c r="J84" s="192"/>
      <c r="K84" s="192"/>
      <c r="L84" s="192"/>
      <c r="M84" s="192"/>
      <c r="N84" s="192"/>
      <c r="O84" s="192"/>
      <c r="P84" s="192"/>
      <c r="Q84" s="192"/>
      <c r="R84" s="192"/>
      <c r="S84" s="192"/>
      <c r="T84" s="192"/>
      <c r="U84" s="192"/>
      <c r="V84" s="189"/>
      <c r="W84" s="189"/>
      <c r="X84" s="193"/>
      <c r="Y84" s="6"/>
      <c r="Z84" s="6"/>
      <c r="AA84" s="6"/>
      <c r="AB84" s="6"/>
      <c r="AC84" s="191"/>
      <c r="AD84" s="6"/>
      <c r="AE84" s="6"/>
      <c r="AF84" s="6"/>
      <c r="AG84" s="6"/>
      <c r="AH84" s="6"/>
      <c r="AI84" s="6"/>
      <c r="AJ84" s="190"/>
      <c r="AK84" s="91"/>
      <c r="AL84" s="91"/>
      <c r="AM84" s="7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</row>
    <row r="85" ht="12.75" customHeight="1">
      <c r="A85" s="7"/>
      <c r="B85" s="188"/>
      <c r="C85" s="189"/>
      <c r="D85" s="190"/>
      <c r="E85" s="191"/>
      <c r="F85" s="192"/>
      <c r="G85" s="192"/>
      <c r="H85" s="192"/>
      <c r="I85" s="192"/>
      <c r="J85" s="192"/>
      <c r="K85" s="192"/>
      <c r="L85" s="192"/>
      <c r="M85" s="192"/>
      <c r="N85" s="192"/>
      <c r="O85" s="192"/>
      <c r="P85" s="192"/>
      <c r="Q85" s="192"/>
      <c r="R85" s="192"/>
      <c r="S85" s="192"/>
      <c r="T85" s="192"/>
      <c r="U85" s="192"/>
      <c r="V85" s="189"/>
      <c r="W85" s="189"/>
      <c r="X85" s="193"/>
      <c r="Y85" s="6"/>
      <c r="Z85" s="6"/>
      <c r="AA85" s="6"/>
      <c r="AB85" s="6"/>
      <c r="AC85" s="191"/>
      <c r="AD85" s="6"/>
      <c r="AE85" s="6"/>
      <c r="AF85" s="6"/>
      <c r="AG85" s="6"/>
      <c r="AH85" s="6"/>
      <c r="AI85" s="6"/>
      <c r="AJ85" s="190"/>
      <c r="AK85" s="91"/>
      <c r="AL85" s="91"/>
      <c r="AM85" s="7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</row>
    <row r="86" ht="12.75" customHeight="1">
      <c r="A86" s="7"/>
      <c r="B86" s="188"/>
      <c r="C86" s="189"/>
      <c r="D86" s="190"/>
      <c r="E86" s="191"/>
      <c r="F86" s="192"/>
      <c r="G86" s="192"/>
      <c r="H86" s="192"/>
      <c r="I86" s="192"/>
      <c r="J86" s="192"/>
      <c r="K86" s="192"/>
      <c r="L86" s="192"/>
      <c r="M86" s="192"/>
      <c r="N86" s="192"/>
      <c r="O86" s="192"/>
      <c r="P86" s="192"/>
      <c r="Q86" s="192"/>
      <c r="R86" s="192"/>
      <c r="S86" s="192"/>
      <c r="T86" s="192"/>
      <c r="U86" s="192"/>
      <c r="V86" s="189"/>
      <c r="W86" s="189"/>
      <c r="X86" s="193"/>
      <c r="Y86" s="6"/>
      <c r="Z86" s="6"/>
      <c r="AA86" s="6"/>
      <c r="AB86" s="6"/>
      <c r="AC86" s="191"/>
      <c r="AD86" s="6"/>
      <c r="AE86" s="6"/>
      <c r="AF86" s="6"/>
      <c r="AG86" s="6"/>
      <c r="AH86" s="6"/>
      <c r="AI86" s="6"/>
      <c r="AJ86" s="190"/>
      <c r="AK86" s="91"/>
      <c r="AL86" s="91"/>
      <c r="AM86" s="7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</row>
    <row r="87" ht="12.75" customHeight="1">
      <c r="A87" s="7"/>
      <c r="B87" s="188"/>
      <c r="C87" s="189"/>
      <c r="D87" s="190"/>
      <c r="E87" s="191"/>
      <c r="F87" s="192"/>
      <c r="G87" s="192"/>
      <c r="H87" s="192"/>
      <c r="I87" s="192"/>
      <c r="J87" s="192"/>
      <c r="K87" s="192"/>
      <c r="L87" s="192"/>
      <c r="M87" s="192"/>
      <c r="N87" s="192"/>
      <c r="O87" s="192"/>
      <c r="P87" s="192"/>
      <c r="Q87" s="192"/>
      <c r="R87" s="192"/>
      <c r="S87" s="192"/>
      <c r="T87" s="192"/>
      <c r="U87" s="192"/>
      <c r="V87" s="189"/>
      <c r="W87" s="189"/>
      <c r="X87" s="193"/>
      <c r="Y87" s="6"/>
      <c r="Z87" s="6"/>
      <c r="AA87" s="6"/>
      <c r="AB87" s="6"/>
      <c r="AC87" s="191"/>
      <c r="AD87" s="6"/>
      <c r="AE87" s="6"/>
      <c r="AF87" s="6"/>
      <c r="AG87" s="6"/>
      <c r="AH87" s="6"/>
      <c r="AI87" s="6"/>
      <c r="AJ87" s="190"/>
      <c r="AK87" s="91"/>
      <c r="AL87" s="91"/>
      <c r="AM87" s="7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</row>
    <row r="88" ht="12.75" customHeight="1">
      <c r="A88" s="7"/>
      <c r="B88" s="188"/>
      <c r="C88" s="189"/>
      <c r="D88" s="190"/>
      <c r="E88" s="191"/>
      <c r="F88" s="192"/>
      <c r="G88" s="192"/>
      <c r="H88" s="192"/>
      <c r="I88" s="192"/>
      <c r="J88" s="192"/>
      <c r="K88" s="192"/>
      <c r="L88" s="192"/>
      <c r="M88" s="192"/>
      <c r="N88" s="192"/>
      <c r="O88" s="192"/>
      <c r="P88" s="192"/>
      <c r="Q88" s="192"/>
      <c r="R88" s="192"/>
      <c r="S88" s="192"/>
      <c r="T88" s="192"/>
      <c r="U88" s="192"/>
      <c r="V88" s="189"/>
      <c r="W88" s="189"/>
      <c r="X88" s="193"/>
      <c r="Y88" s="6"/>
      <c r="Z88" s="6"/>
      <c r="AA88" s="6"/>
      <c r="AB88" s="6"/>
      <c r="AC88" s="191"/>
      <c r="AD88" s="6"/>
      <c r="AE88" s="6"/>
      <c r="AF88" s="6"/>
      <c r="AG88" s="6"/>
      <c r="AH88" s="6"/>
      <c r="AI88" s="6"/>
      <c r="AJ88" s="190"/>
      <c r="AK88" s="91"/>
      <c r="AL88" s="91"/>
      <c r="AM88" s="7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</row>
    <row r="89" ht="12.75" customHeight="1">
      <c r="A89" s="7"/>
      <c r="B89" s="188"/>
      <c r="C89" s="189"/>
      <c r="D89" s="190"/>
      <c r="E89" s="191"/>
      <c r="F89" s="192"/>
      <c r="G89" s="192"/>
      <c r="H89" s="192"/>
      <c r="I89" s="192"/>
      <c r="J89" s="192"/>
      <c r="K89" s="192"/>
      <c r="L89" s="192"/>
      <c r="M89" s="192"/>
      <c r="N89" s="192"/>
      <c r="O89" s="192"/>
      <c r="P89" s="192"/>
      <c r="Q89" s="192"/>
      <c r="R89" s="192"/>
      <c r="S89" s="192"/>
      <c r="T89" s="192"/>
      <c r="U89" s="192"/>
      <c r="V89" s="189"/>
      <c r="W89" s="189"/>
      <c r="X89" s="193"/>
      <c r="Y89" s="6"/>
      <c r="Z89" s="6"/>
      <c r="AA89" s="6"/>
      <c r="AB89" s="6"/>
      <c r="AC89" s="191"/>
      <c r="AD89" s="6"/>
      <c r="AE89" s="6"/>
      <c r="AF89" s="6"/>
      <c r="AG89" s="6"/>
      <c r="AH89" s="6"/>
      <c r="AI89" s="6"/>
      <c r="AJ89" s="190"/>
      <c r="AK89" s="91"/>
      <c r="AL89" s="91"/>
      <c r="AM89" s="7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</row>
    <row r="90" ht="12.75" customHeight="1">
      <c r="A90" s="7"/>
      <c r="B90" s="188"/>
      <c r="C90" s="189"/>
      <c r="D90" s="190"/>
      <c r="E90" s="191"/>
      <c r="F90" s="192"/>
      <c r="G90" s="192"/>
      <c r="H90" s="192"/>
      <c r="I90" s="192"/>
      <c r="J90" s="192"/>
      <c r="K90" s="192"/>
      <c r="L90" s="192"/>
      <c r="M90" s="192"/>
      <c r="N90" s="192"/>
      <c r="O90" s="192"/>
      <c r="P90" s="192"/>
      <c r="Q90" s="192"/>
      <c r="R90" s="192"/>
      <c r="S90" s="192"/>
      <c r="T90" s="192"/>
      <c r="U90" s="192"/>
      <c r="V90" s="189"/>
      <c r="W90" s="189"/>
      <c r="X90" s="193"/>
      <c r="Y90" s="6"/>
      <c r="Z90" s="6"/>
      <c r="AA90" s="6"/>
      <c r="AB90" s="6"/>
      <c r="AC90" s="191"/>
      <c r="AD90" s="6"/>
      <c r="AE90" s="6"/>
      <c r="AF90" s="6"/>
      <c r="AG90" s="6"/>
      <c r="AH90" s="6"/>
      <c r="AI90" s="6"/>
      <c r="AJ90" s="190"/>
      <c r="AK90" s="91"/>
      <c r="AL90" s="91"/>
      <c r="AM90" s="7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</row>
    <row r="91" ht="12.75" customHeight="1">
      <c r="A91" s="7"/>
      <c r="B91" s="188"/>
      <c r="C91" s="189"/>
      <c r="D91" s="190"/>
      <c r="E91" s="191"/>
      <c r="F91" s="192"/>
      <c r="G91" s="192"/>
      <c r="H91" s="192"/>
      <c r="I91" s="192"/>
      <c r="J91" s="192"/>
      <c r="K91" s="192"/>
      <c r="L91" s="192"/>
      <c r="M91" s="192"/>
      <c r="N91" s="192"/>
      <c r="O91" s="192"/>
      <c r="P91" s="192"/>
      <c r="Q91" s="192"/>
      <c r="R91" s="192"/>
      <c r="S91" s="192"/>
      <c r="T91" s="192"/>
      <c r="U91" s="192"/>
      <c r="V91" s="189"/>
      <c r="W91" s="189"/>
      <c r="X91" s="193"/>
      <c r="Y91" s="6"/>
      <c r="Z91" s="6"/>
      <c r="AA91" s="6"/>
      <c r="AB91" s="6"/>
      <c r="AC91" s="191"/>
      <c r="AD91" s="6"/>
      <c r="AE91" s="6"/>
      <c r="AF91" s="6"/>
      <c r="AG91" s="6"/>
      <c r="AH91" s="6"/>
      <c r="AI91" s="6"/>
      <c r="AJ91" s="190"/>
      <c r="AK91" s="91"/>
      <c r="AL91" s="91"/>
      <c r="AM91" s="7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</row>
    <row r="92" ht="12.75" customHeight="1">
      <c r="A92" s="7"/>
      <c r="B92" s="188"/>
      <c r="C92" s="189"/>
      <c r="D92" s="190"/>
      <c r="E92" s="191"/>
      <c r="F92" s="192"/>
      <c r="G92" s="192"/>
      <c r="H92" s="192"/>
      <c r="I92" s="192"/>
      <c r="J92" s="192"/>
      <c r="K92" s="192"/>
      <c r="L92" s="192"/>
      <c r="M92" s="192"/>
      <c r="N92" s="192"/>
      <c r="O92" s="192"/>
      <c r="P92" s="192"/>
      <c r="Q92" s="192"/>
      <c r="R92" s="192"/>
      <c r="S92" s="192"/>
      <c r="T92" s="192"/>
      <c r="U92" s="192"/>
      <c r="V92" s="189"/>
      <c r="W92" s="189"/>
      <c r="X92" s="193"/>
      <c r="Y92" s="6"/>
      <c r="Z92" s="6"/>
      <c r="AA92" s="6"/>
      <c r="AB92" s="6"/>
      <c r="AC92" s="191"/>
      <c r="AD92" s="6"/>
      <c r="AE92" s="6"/>
      <c r="AF92" s="6"/>
      <c r="AG92" s="6"/>
      <c r="AH92" s="6"/>
      <c r="AI92" s="6"/>
      <c r="AJ92" s="190"/>
      <c r="AK92" s="91"/>
      <c r="AL92" s="91"/>
      <c r="AM92" s="7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</row>
    <row r="93" ht="12.75" customHeight="1">
      <c r="A93" s="7"/>
      <c r="B93" s="188"/>
      <c r="C93" s="189"/>
      <c r="D93" s="190"/>
      <c r="E93" s="191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92"/>
      <c r="Q93" s="192"/>
      <c r="R93" s="192"/>
      <c r="S93" s="192"/>
      <c r="T93" s="192"/>
      <c r="U93" s="192"/>
      <c r="V93" s="189"/>
      <c r="W93" s="189"/>
      <c r="X93" s="193"/>
      <c r="Y93" s="6"/>
      <c r="Z93" s="6"/>
      <c r="AA93" s="6"/>
      <c r="AB93" s="6"/>
      <c r="AC93" s="191"/>
      <c r="AD93" s="6"/>
      <c r="AE93" s="6"/>
      <c r="AF93" s="6"/>
      <c r="AG93" s="6"/>
      <c r="AH93" s="6"/>
      <c r="AI93" s="6"/>
      <c r="AJ93" s="190"/>
      <c r="AK93" s="91"/>
      <c r="AL93" s="91"/>
      <c r="AM93" s="7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</row>
    <row r="94" ht="12.75" customHeight="1">
      <c r="A94" s="7"/>
      <c r="B94" s="188"/>
      <c r="C94" s="189"/>
      <c r="D94" s="190"/>
      <c r="E94" s="191"/>
      <c r="F94" s="192"/>
      <c r="G94" s="192"/>
      <c r="H94" s="192"/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192"/>
      <c r="U94" s="192"/>
      <c r="V94" s="189"/>
      <c r="W94" s="189"/>
      <c r="X94" s="193"/>
      <c r="Y94" s="6"/>
      <c r="Z94" s="6"/>
      <c r="AA94" s="6"/>
      <c r="AB94" s="6"/>
      <c r="AC94" s="191"/>
      <c r="AD94" s="6"/>
      <c r="AE94" s="6"/>
      <c r="AF94" s="6"/>
      <c r="AG94" s="6"/>
      <c r="AH94" s="6"/>
      <c r="AI94" s="6"/>
      <c r="AJ94" s="190"/>
      <c r="AK94" s="91"/>
      <c r="AL94" s="91"/>
      <c r="AM94" s="7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</row>
    <row r="95" ht="12.75" customHeight="1">
      <c r="A95" s="7"/>
      <c r="B95" s="188"/>
      <c r="C95" s="189"/>
      <c r="D95" s="190"/>
      <c r="E95" s="191"/>
      <c r="F95" s="192"/>
      <c r="G95" s="192"/>
      <c r="H95" s="192"/>
      <c r="I95" s="192"/>
      <c r="J95" s="192"/>
      <c r="K95" s="192"/>
      <c r="L95" s="192"/>
      <c r="M95" s="192"/>
      <c r="N95" s="192"/>
      <c r="O95" s="192"/>
      <c r="P95" s="192"/>
      <c r="Q95" s="192"/>
      <c r="R95" s="192"/>
      <c r="S95" s="192"/>
      <c r="T95" s="192"/>
      <c r="U95" s="192"/>
      <c r="V95" s="189"/>
      <c r="W95" s="189"/>
      <c r="X95" s="193"/>
      <c r="Y95" s="6"/>
      <c r="Z95" s="6"/>
      <c r="AA95" s="6"/>
      <c r="AB95" s="6"/>
      <c r="AC95" s="191"/>
      <c r="AD95" s="6"/>
      <c r="AE95" s="6"/>
      <c r="AF95" s="6"/>
      <c r="AG95" s="6"/>
      <c r="AH95" s="6"/>
      <c r="AI95" s="6"/>
      <c r="AJ95" s="190"/>
      <c r="AK95" s="91"/>
      <c r="AL95" s="91"/>
      <c r="AM95" s="7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</row>
    <row r="96" ht="12.75" customHeight="1">
      <c r="A96" s="7"/>
      <c r="B96" s="188"/>
      <c r="C96" s="189"/>
      <c r="D96" s="190"/>
      <c r="E96" s="191"/>
      <c r="F96" s="192"/>
      <c r="G96" s="192"/>
      <c r="H96" s="192"/>
      <c r="I96" s="192"/>
      <c r="J96" s="192"/>
      <c r="K96" s="192"/>
      <c r="L96" s="192"/>
      <c r="M96" s="192"/>
      <c r="N96" s="192"/>
      <c r="O96" s="192"/>
      <c r="P96" s="192"/>
      <c r="Q96" s="192"/>
      <c r="R96" s="192"/>
      <c r="S96" s="192"/>
      <c r="T96" s="192"/>
      <c r="U96" s="192"/>
      <c r="V96" s="189"/>
      <c r="W96" s="189"/>
      <c r="X96" s="193"/>
      <c r="Y96" s="6"/>
      <c r="Z96" s="6"/>
      <c r="AA96" s="6"/>
      <c r="AB96" s="6"/>
      <c r="AC96" s="191"/>
      <c r="AD96" s="6"/>
      <c r="AE96" s="6"/>
      <c r="AF96" s="6"/>
      <c r="AG96" s="6"/>
      <c r="AH96" s="6"/>
      <c r="AI96" s="6"/>
      <c r="AJ96" s="190"/>
      <c r="AK96" s="91"/>
      <c r="AL96" s="91"/>
      <c r="AM96" s="7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</row>
    <row r="97" ht="12.75" customHeight="1">
      <c r="A97" s="7"/>
      <c r="B97" s="188"/>
      <c r="C97" s="189"/>
      <c r="D97" s="190"/>
      <c r="E97" s="191"/>
      <c r="F97" s="192"/>
      <c r="G97" s="192"/>
      <c r="H97" s="192"/>
      <c r="I97" s="192"/>
      <c r="J97" s="192"/>
      <c r="K97" s="192"/>
      <c r="L97" s="192"/>
      <c r="M97" s="192"/>
      <c r="N97" s="192"/>
      <c r="O97" s="192"/>
      <c r="P97" s="192"/>
      <c r="Q97" s="192"/>
      <c r="R97" s="192"/>
      <c r="S97" s="192"/>
      <c r="T97" s="192"/>
      <c r="U97" s="192"/>
      <c r="V97" s="189"/>
      <c r="W97" s="189"/>
      <c r="X97" s="193"/>
      <c r="Y97" s="6"/>
      <c r="Z97" s="6"/>
      <c r="AA97" s="6"/>
      <c r="AB97" s="6"/>
      <c r="AC97" s="191"/>
      <c r="AD97" s="6"/>
      <c r="AE97" s="6"/>
      <c r="AF97" s="6"/>
      <c r="AG97" s="6"/>
      <c r="AH97" s="6"/>
      <c r="AI97" s="6"/>
      <c r="AJ97" s="190"/>
      <c r="AK97" s="91"/>
      <c r="AL97" s="91"/>
      <c r="AM97" s="7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</row>
    <row r="98" ht="12.75" customHeight="1">
      <c r="A98" s="7"/>
      <c r="B98" s="188"/>
      <c r="C98" s="189"/>
      <c r="D98" s="190"/>
      <c r="E98" s="191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2"/>
      <c r="R98" s="192"/>
      <c r="S98" s="192"/>
      <c r="T98" s="192"/>
      <c r="U98" s="192"/>
      <c r="V98" s="189"/>
      <c r="W98" s="189"/>
      <c r="X98" s="193"/>
      <c r="Y98" s="6"/>
      <c r="Z98" s="6"/>
      <c r="AA98" s="6"/>
      <c r="AB98" s="6"/>
      <c r="AC98" s="191"/>
      <c r="AD98" s="6"/>
      <c r="AE98" s="6"/>
      <c r="AF98" s="6"/>
      <c r="AG98" s="6"/>
      <c r="AH98" s="6"/>
      <c r="AI98" s="6"/>
      <c r="AJ98" s="190"/>
      <c r="AK98" s="91"/>
      <c r="AL98" s="91"/>
      <c r="AM98" s="7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</row>
    <row r="99" ht="12.75" customHeight="1">
      <c r="A99" s="7"/>
      <c r="B99" s="188"/>
      <c r="C99" s="189"/>
      <c r="D99" s="190"/>
      <c r="E99" s="191"/>
      <c r="F99" s="192"/>
      <c r="G99" s="192"/>
      <c r="H99" s="192"/>
      <c r="I99" s="192"/>
      <c r="J99" s="192"/>
      <c r="K99" s="192"/>
      <c r="L99" s="192"/>
      <c r="M99" s="192"/>
      <c r="N99" s="192"/>
      <c r="O99" s="192"/>
      <c r="P99" s="192"/>
      <c r="Q99" s="192"/>
      <c r="R99" s="192"/>
      <c r="S99" s="192"/>
      <c r="T99" s="192"/>
      <c r="U99" s="192"/>
      <c r="V99" s="189"/>
      <c r="W99" s="189"/>
      <c r="X99" s="193"/>
      <c r="Y99" s="6"/>
      <c r="Z99" s="6"/>
      <c r="AA99" s="6"/>
      <c r="AB99" s="6"/>
      <c r="AC99" s="191"/>
      <c r="AD99" s="6"/>
      <c r="AE99" s="6"/>
      <c r="AF99" s="6"/>
      <c r="AG99" s="6"/>
      <c r="AH99" s="6"/>
      <c r="AI99" s="6"/>
      <c r="AJ99" s="190"/>
      <c r="AK99" s="91"/>
      <c r="AL99" s="91"/>
      <c r="AM99" s="7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</row>
    <row r="100" ht="12.75" customHeight="1">
      <c r="A100" s="7"/>
      <c r="B100" s="188"/>
      <c r="C100" s="189"/>
      <c r="D100" s="190"/>
      <c r="E100" s="191"/>
      <c r="F100" s="192"/>
      <c r="G100" s="192"/>
      <c r="H100" s="192"/>
      <c r="I100" s="192"/>
      <c r="J100" s="192"/>
      <c r="K100" s="192"/>
      <c r="L100" s="192"/>
      <c r="M100" s="192"/>
      <c r="N100" s="192"/>
      <c r="O100" s="192"/>
      <c r="P100" s="192"/>
      <c r="Q100" s="192"/>
      <c r="R100" s="192"/>
      <c r="S100" s="192"/>
      <c r="T100" s="192"/>
      <c r="U100" s="192"/>
      <c r="V100" s="189"/>
      <c r="W100" s="189"/>
      <c r="X100" s="193"/>
      <c r="Y100" s="6"/>
      <c r="Z100" s="6"/>
      <c r="AA100" s="6"/>
      <c r="AB100" s="6"/>
      <c r="AC100" s="191"/>
      <c r="AD100" s="6"/>
      <c r="AE100" s="6"/>
      <c r="AF100" s="6"/>
      <c r="AG100" s="6"/>
      <c r="AH100" s="6"/>
      <c r="AI100" s="6"/>
      <c r="AJ100" s="190"/>
      <c r="AK100" s="91"/>
      <c r="AL100" s="91"/>
      <c r="AM100" s="7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</row>
    <row r="101" ht="12.75" customHeight="1">
      <c r="A101" s="7"/>
      <c r="B101" s="188"/>
      <c r="C101" s="189"/>
      <c r="D101" s="190"/>
      <c r="E101" s="191"/>
      <c r="F101" s="192"/>
      <c r="G101" s="192"/>
      <c r="H101" s="192"/>
      <c r="I101" s="192"/>
      <c r="J101" s="192"/>
      <c r="K101" s="192"/>
      <c r="L101" s="192"/>
      <c r="M101" s="192"/>
      <c r="N101" s="192"/>
      <c r="O101" s="192"/>
      <c r="P101" s="192"/>
      <c r="Q101" s="192"/>
      <c r="R101" s="192"/>
      <c r="S101" s="192"/>
      <c r="T101" s="192"/>
      <c r="U101" s="192"/>
      <c r="V101" s="189"/>
      <c r="W101" s="189"/>
      <c r="X101" s="193"/>
      <c r="Y101" s="6"/>
      <c r="Z101" s="6"/>
      <c r="AA101" s="6"/>
      <c r="AB101" s="6"/>
      <c r="AC101" s="191"/>
      <c r="AD101" s="6"/>
      <c r="AE101" s="6"/>
      <c r="AF101" s="6"/>
      <c r="AG101" s="6"/>
      <c r="AH101" s="6"/>
      <c r="AI101" s="6"/>
      <c r="AJ101" s="190"/>
      <c r="AK101" s="91"/>
      <c r="AL101" s="91"/>
      <c r="AM101" s="7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</row>
    <row r="102" ht="12.75" customHeight="1">
      <c r="A102" s="7"/>
      <c r="B102" s="188"/>
      <c r="C102" s="189"/>
      <c r="D102" s="190"/>
      <c r="E102" s="191"/>
      <c r="F102" s="192"/>
      <c r="G102" s="192"/>
      <c r="H102" s="192"/>
      <c r="I102" s="192"/>
      <c r="J102" s="192"/>
      <c r="K102" s="192"/>
      <c r="L102" s="192"/>
      <c r="M102" s="192"/>
      <c r="N102" s="192"/>
      <c r="O102" s="192"/>
      <c r="P102" s="192"/>
      <c r="Q102" s="192"/>
      <c r="R102" s="192"/>
      <c r="S102" s="192"/>
      <c r="T102" s="192"/>
      <c r="U102" s="192"/>
      <c r="V102" s="189"/>
      <c r="W102" s="189"/>
      <c r="X102" s="193"/>
      <c r="Y102" s="6"/>
      <c r="Z102" s="6"/>
      <c r="AA102" s="6"/>
      <c r="AB102" s="6"/>
      <c r="AC102" s="191"/>
      <c r="AD102" s="6"/>
      <c r="AE102" s="6"/>
      <c r="AF102" s="6"/>
      <c r="AG102" s="6"/>
      <c r="AH102" s="6"/>
      <c r="AI102" s="6"/>
      <c r="AJ102" s="190"/>
      <c r="AK102" s="91"/>
      <c r="AL102" s="91"/>
      <c r="AM102" s="7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</row>
    <row r="103" ht="12.75" customHeight="1">
      <c r="A103" s="7"/>
      <c r="B103" s="188"/>
      <c r="C103" s="189"/>
      <c r="D103" s="190"/>
      <c r="E103" s="191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U103" s="192"/>
      <c r="V103" s="189"/>
      <c r="W103" s="189"/>
      <c r="X103" s="193"/>
      <c r="Y103" s="6"/>
      <c r="Z103" s="6"/>
      <c r="AA103" s="6"/>
      <c r="AB103" s="6"/>
      <c r="AC103" s="191"/>
      <c r="AD103" s="6"/>
      <c r="AE103" s="6"/>
      <c r="AF103" s="6"/>
      <c r="AG103" s="6"/>
      <c r="AH103" s="6"/>
      <c r="AI103" s="6"/>
      <c r="AJ103" s="190"/>
      <c r="AK103" s="91"/>
      <c r="AL103" s="91"/>
      <c r="AM103" s="7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</row>
    <row r="104" ht="12.75" customHeight="1">
      <c r="A104" s="7"/>
      <c r="B104" s="188"/>
      <c r="C104" s="189"/>
      <c r="D104" s="190"/>
      <c r="E104" s="191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2"/>
      <c r="Q104" s="192"/>
      <c r="R104" s="192"/>
      <c r="S104" s="192"/>
      <c r="T104" s="192"/>
      <c r="U104" s="192"/>
      <c r="V104" s="189"/>
      <c r="W104" s="189"/>
      <c r="X104" s="193"/>
      <c r="Y104" s="6"/>
      <c r="Z104" s="6"/>
      <c r="AA104" s="6"/>
      <c r="AB104" s="6"/>
      <c r="AC104" s="191"/>
      <c r="AD104" s="6"/>
      <c r="AE104" s="6"/>
      <c r="AF104" s="6"/>
      <c r="AG104" s="6"/>
      <c r="AH104" s="6"/>
      <c r="AI104" s="6"/>
      <c r="AJ104" s="190"/>
      <c r="AK104" s="91"/>
      <c r="AL104" s="91"/>
      <c r="AM104" s="7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</row>
    <row r="105" ht="12.75" customHeight="1">
      <c r="A105" s="7"/>
      <c r="B105" s="188"/>
      <c r="C105" s="189"/>
      <c r="D105" s="190"/>
      <c r="E105" s="191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U105" s="192"/>
      <c r="V105" s="189"/>
      <c r="W105" s="189"/>
      <c r="X105" s="193"/>
      <c r="Y105" s="6"/>
      <c r="Z105" s="6"/>
      <c r="AA105" s="6"/>
      <c r="AB105" s="6"/>
      <c r="AC105" s="191"/>
      <c r="AD105" s="6"/>
      <c r="AE105" s="6"/>
      <c r="AF105" s="6"/>
      <c r="AG105" s="6"/>
      <c r="AH105" s="6"/>
      <c r="AI105" s="6"/>
      <c r="AJ105" s="190"/>
      <c r="AK105" s="91"/>
      <c r="AL105" s="91"/>
      <c r="AM105" s="7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</row>
    <row r="106" ht="12.75" customHeight="1">
      <c r="A106" s="7"/>
      <c r="B106" s="188"/>
      <c r="C106" s="189"/>
      <c r="D106" s="190"/>
      <c r="E106" s="191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89"/>
      <c r="W106" s="189"/>
      <c r="X106" s="193"/>
      <c r="Y106" s="6"/>
      <c r="Z106" s="6"/>
      <c r="AA106" s="6"/>
      <c r="AB106" s="6"/>
      <c r="AC106" s="191"/>
      <c r="AD106" s="6"/>
      <c r="AE106" s="6"/>
      <c r="AF106" s="6"/>
      <c r="AG106" s="6"/>
      <c r="AH106" s="6"/>
      <c r="AI106" s="6"/>
      <c r="AJ106" s="190"/>
      <c r="AK106" s="91"/>
      <c r="AL106" s="91"/>
      <c r="AM106" s="7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</row>
    <row r="107" ht="12.75" customHeight="1">
      <c r="A107" s="7"/>
      <c r="B107" s="188"/>
      <c r="C107" s="189"/>
      <c r="D107" s="190"/>
      <c r="E107" s="191"/>
      <c r="F107" s="192"/>
      <c r="G107" s="192"/>
      <c r="H107" s="192"/>
      <c r="I107" s="192"/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192"/>
      <c r="U107" s="192"/>
      <c r="V107" s="189"/>
      <c r="W107" s="189"/>
      <c r="X107" s="193"/>
      <c r="Y107" s="6"/>
      <c r="Z107" s="6"/>
      <c r="AA107" s="6"/>
      <c r="AB107" s="6"/>
      <c r="AC107" s="191"/>
      <c r="AD107" s="6"/>
      <c r="AE107" s="6"/>
      <c r="AF107" s="6"/>
      <c r="AG107" s="6"/>
      <c r="AH107" s="6"/>
      <c r="AI107" s="6"/>
      <c r="AJ107" s="190"/>
      <c r="AK107" s="91"/>
      <c r="AL107" s="91"/>
      <c r="AM107" s="7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</row>
    <row r="108" ht="12.75" customHeight="1">
      <c r="A108" s="7"/>
      <c r="B108" s="188"/>
      <c r="C108" s="189"/>
      <c r="D108" s="190"/>
      <c r="E108" s="191"/>
      <c r="F108" s="192"/>
      <c r="G108" s="192"/>
      <c r="H108" s="192"/>
      <c r="I108" s="192"/>
      <c r="J108" s="192"/>
      <c r="K108" s="192"/>
      <c r="L108" s="192"/>
      <c r="M108" s="192"/>
      <c r="N108" s="192"/>
      <c r="O108" s="192"/>
      <c r="P108" s="192"/>
      <c r="Q108" s="192"/>
      <c r="R108" s="192"/>
      <c r="S108" s="192"/>
      <c r="T108" s="192"/>
      <c r="U108" s="192"/>
      <c r="V108" s="189"/>
      <c r="W108" s="189"/>
      <c r="X108" s="193"/>
      <c r="Y108" s="6"/>
      <c r="Z108" s="6"/>
      <c r="AA108" s="6"/>
      <c r="AB108" s="6"/>
      <c r="AC108" s="191"/>
      <c r="AD108" s="6"/>
      <c r="AE108" s="6"/>
      <c r="AF108" s="6"/>
      <c r="AG108" s="6"/>
      <c r="AH108" s="6"/>
      <c r="AI108" s="6"/>
      <c r="AJ108" s="190"/>
      <c r="AK108" s="91"/>
      <c r="AL108" s="91"/>
      <c r="AM108" s="7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</row>
    <row r="109" ht="12.75" customHeight="1">
      <c r="A109" s="7"/>
      <c r="B109" s="188"/>
      <c r="C109" s="189"/>
      <c r="D109" s="190"/>
      <c r="E109" s="191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89"/>
      <c r="W109" s="189"/>
      <c r="X109" s="193"/>
      <c r="Y109" s="6"/>
      <c r="Z109" s="6"/>
      <c r="AA109" s="6"/>
      <c r="AB109" s="6"/>
      <c r="AC109" s="191"/>
      <c r="AD109" s="6"/>
      <c r="AE109" s="6"/>
      <c r="AF109" s="6"/>
      <c r="AG109" s="6"/>
      <c r="AH109" s="6"/>
      <c r="AI109" s="6"/>
      <c r="AJ109" s="190"/>
      <c r="AK109" s="91"/>
      <c r="AL109" s="91"/>
      <c r="AM109" s="7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</row>
    <row r="110" ht="12.75" customHeight="1">
      <c r="A110" s="7"/>
      <c r="B110" s="188"/>
      <c r="C110" s="189"/>
      <c r="D110" s="190"/>
      <c r="E110" s="191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2"/>
      <c r="Q110" s="192"/>
      <c r="R110" s="192"/>
      <c r="S110" s="192"/>
      <c r="T110" s="192"/>
      <c r="U110" s="192"/>
      <c r="V110" s="189"/>
      <c r="W110" s="189"/>
      <c r="X110" s="193"/>
      <c r="Y110" s="6"/>
      <c r="Z110" s="6"/>
      <c r="AA110" s="6"/>
      <c r="AB110" s="6"/>
      <c r="AC110" s="191"/>
      <c r="AD110" s="6"/>
      <c r="AE110" s="6"/>
      <c r="AF110" s="6"/>
      <c r="AG110" s="6"/>
      <c r="AH110" s="6"/>
      <c r="AI110" s="6"/>
      <c r="AJ110" s="190"/>
      <c r="AK110" s="91"/>
      <c r="AL110" s="91"/>
      <c r="AM110" s="7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</row>
    <row r="111" ht="12.75" customHeight="1">
      <c r="A111" s="7"/>
      <c r="B111" s="188"/>
      <c r="C111" s="189"/>
      <c r="D111" s="190"/>
      <c r="E111" s="191"/>
      <c r="F111" s="192"/>
      <c r="G111" s="192"/>
      <c r="H111" s="192"/>
      <c r="I111" s="192"/>
      <c r="J111" s="192"/>
      <c r="K111" s="192"/>
      <c r="L111" s="192"/>
      <c r="M111" s="192"/>
      <c r="N111" s="192"/>
      <c r="O111" s="192"/>
      <c r="P111" s="192"/>
      <c r="Q111" s="192"/>
      <c r="R111" s="192"/>
      <c r="S111" s="192"/>
      <c r="T111" s="192"/>
      <c r="U111" s="192"/>
      <c r="V111" s="189"/>
      <c r="W111" s="189"/>
      <c r="X111" s="193"/>
      <c r="Y111" s="6"/>
      <c r="Z111" s="6"/>
      <c r="AA111" s="6"/>
      <c r="AB111" s="6"/>
      <c r="AC111" s="191"/>
      <c r="AD111" s="6"/>
      <c r="AE111" s="6"/>
      <c r="AF111" s="6"/>
      <c r="AG111" s="6"/>
      <c r="AH111" s="6"/>
      <c r="AI111" s="6"/>
      <c r="AJ111" s="190"/>
      <c r="AK111" s="91"/>
      <c r="AL111" s="91"/>
      <c r="AM111" s="7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</row>
    <row r="112" ht="12.75" customHeight="1">
      <c r="A112" s="7"/>
      <c r="B112" s="188"/>
      <c r="C112" s="189"/>
      <c r="D112" s="190"/>
      <c r="E112" s="191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  <c r="Q112" s="192"/>
      <c r="R112" s="192"/>
      <c r="S112" s="192"/>
      <c r="T112" s="192"/>
      <c r="U112" s="192"/>
      <c r="V112" s="189"/>
      <c r="W112" s="189"/>
      <c r="X112" s="193"/>
      <c r="Y112" s="6"/>
      <c r="Z112" s="6"/>
      <c r="AA112" s="6"/>
      <c r="AB112" s="6"/>
      <c r="AC112" s="191"/>
      <c r="AD112" s="6"/>
      <c r="AE112" s="6"/>
      <c r="AF112" s="6"/>
      <c r="AG112" s="6"/>
      <c r="AH112" s="6"/>
      <c r="AI112" s="6"/>
      <c r="AJ112" s="190"/>
      <c r="AK112" s="91"/>
      <c r="AL112" s="91"/>
      <c r="AM112" s="7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</row>
    <row r="113" ht="12.75" customHeight="1">
      <c r="A113" s="7"/>
      <c r="B113" s="188"/>
      <c r="C113" s="189"/>
      <c r="D113" s="190"/>
      <c r="E113" s="191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  <c r="Q113" s="192"/>
      <c r="R113" s="192"/>
      <c r="S113" s="192"/>
      <c r="T113" s="192"/>
      <c r="U113" s="192"/>
      <c r="V113" s="189"/>
      <c r="W113" s="189"/>
      <c r="X113" s="193"/>
      <c r="Y113" s="6"/>
      <c r="Z113" s="6"/>
      <c r="AA113" s="6"/>
      <c r="AB113" s="6"/>
      <c r="AC113" s="191"/>
      <c r="AD113" s="6"/>
      <c r="AE113" s="6"/>
      <c r="AF113" s="6"/>
      <c r="AG113" s="6"/>
      <c r="AH113" s="6"/>
      <c r="AI113" s="6"/>
      <c r="AJ113" s="190"/>
      <c r="AK113" s="91"/>
      <c r="AL113" s="91"/>
      <c r="AM113" s="7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</row>
    <row r="114" ht="15.75" customHeight="1">
      <c r="A114" s="7"/>
      <c r="B114" s="188"/>
      <c r="C114" s="189"/>
      <c r="D114" s="190"/>
      <c r="E114" s="191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  <c r="Q114" s="192"/>
      <c r="R114" s="192"/>
      <c r="S114" s="192"/>
      <c r="T114" s="192"/>
      <c r="U114" s="192"/>
      <c r="V114" s="189"/>
      <c r="W114" s="189"/>
      <c r="X114" s="193"/>
      <c r="Y114" s="6"/>
      <c r="Z114" s="6"/>
      <c r="AA114" s="6"/>
      <c r="AB114" s="6"/>
      <c r="AC114" s="191"/>
      <c r="AD114" s="6"/>
      <c r="AE114" s="6"/>
      <c r="AF114" s="6"/>
      <c r="AG114" s="6"/>
      <c r="AH114" s="6"/>
      <c r="AI114" s="6"/>
      <c r="AJ114" s="190"/>
      <c r="AK114" s="91"/>
      <c r="AL114" s="91"/>
      <c r="AM114" s="91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</row>
    <row r="115" ht="15.75" customHeight="1">
      <c r="A115" s="7"/>
      <c r="B115" s="188"/>
      <c r="C115" s="189"/>
      <c r="D115" s="190"/>
      <c r="E115" s="191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U115" s="192"/>
      <c r="V115" s="189"/>
      <c r="W115" s="189"/>
      <c r="X115" s="193"/>
      <c r="Y115" s="6"/>
      <c r="Z115" s="6"/>
      <c r="AA115" s="6"/>
      <c r="AB115" s="6"/>
      <c r="AC115" s="191"/>
      <c r="AD115" s="6"/>
      <c r="AE115" s="6"/>
      <c r="AF115" s="6"/>
      <c r="AG115" s="6"/>
      <c r="AH115" s="6"/>
      <c r="AI115" s="6"/>
      <c r="AJ115" s="190"/>
      <c r="AK115" s="91"/>
      <c r="AL115" s="91"/>
      <c r="AM115" s="91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</row>
    <row r="116" ht="15.75" customHeight="1">
      <c r="A116" s="7"/>
      <c r="B116" s="188"/>
      <c r="C116" s="189"/>
      <c r="D116" s="190"/>
      <c r="E116" s="191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U116" s="192"/>
      <c r="V116" s="189"/>
      <c r="W116" s="189"/>
      <c r="X116" s="193"/>
      <c r="Y116" s="6"/>
      <c r="Z116" s="6"/>
      <c r="AA116" s="6"/>
      <c r="AB116" s="6"/>
      <c r="AC116" s="191"/>
      <c r="AD116" s="6"/>
      <c r="AE116" s="6"/>
      <c r="AF116" s="6"/>
      <c r="AG116" s="6"/>
      <c r="AH116" s="6"/>
      <c r="AI116" s="6"/>
      <c r="AJ116" s="190"/>
      <c r="AK116" s="91"/>
      <c r="AL116" s="91"/>
      <c r="AM116" s="195"/>
      <c r="AN116" s="196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</row>
    <row r="117" ht="15.75" customHeight="1">
      <c r="A117" s="7"/>
      <c r="B117" s="188"/>
      <c r="C117" s="189"/>
      <c r="D117" s="190"/>
      <c r="E117" s="191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89"/>
      <c r="W117" s="189"/>
      <c r="X117" s="193"/>
      <c r="Y117" s="6"/>
      <c r="Z117" s="6"/>
      <c r="AA117" s="6"/>
      <c r="AB117" s="6"/>
      <c r="AC117" s="191"/>
      <c r="AD117" s="6"/>
      <c r="AE117" s="6"/>
      <c r="AF117" s="6"/>
      <c r="AG117" s="6"/>
      <c r="AH117" s="6"/>
      <c r="AI117" s="6"/>
      <c r="AJ117" s="190"/>
      <c r="AK117" s="91"/>
      <c r="AL117" s="91"/>
      <c r="AM117" s="91"/>
      <c r="AN117" s="122"/>
      <c r="AO117" s="122"/>
      <c r="AP117" s="122"/>
      <c r="AQ117" s="122"/>
      <c r="AR117" s="122"/>
      <c r="AS117" s="122"/>
      <c r="AT117" s="122"/>
      <c r="AU117" s="122"/>
      <c r="AV117" s="122"/>
      <c r="AW117" s="122"/>
      <c r="AX117" s="122"/>
      <c r="AY117" s="122"/>
      <c r="AZ117" s="122"/>
      <c r="BA117" s="122"/>
      <c r="BB117" s="122"/>
      <c r="BC117" s="122"/>
      <c r="BD117" s="122"/>
    </row>
    <row r="118" ht="15.75" customHeight="1">
      <c r="A118" s="7"/>
      <c r="B118" s="188"/>
      <c r="C118" s="189"/>
      <c r="D118" s="190"/>
      <c r="E118" s="191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192"/>
      <c r="Q118" s="192"/>
      <c r="R118" s="192"/>
      <c r="S118" s="192"/>
      <c r="T118" s="192"/>
      <c r="U118" s="192"/>
      <c r="V118" s="189"/>
      <c r="W118" s="189"/>
      <c r="X118" s="193"/>
      <c r="Y118" s="6"/>
      <c r="Z118" s="6"/>
      <c r="AA118" s="6"/>
      <c r="AB118" s="6"/>
      <c r="AC118" s="191"/>
      <c r="AD118" s="6"/>
      <c r="AE118" s="6"/>
      <c r="AF118" s="6"/>
      <c r="AG118" s="6"/>
      <c r="AH118" s="6"/>
      <c r="AI118" s="6"/>
      <c r="AJ118" s="190"/>
      <c r="AK118" s="91"/>
      <c r="AL118" s="91"/>
      <c r="AM118" s="91"/>
      <c r="AN118" s="122"/>
      <c r="AO118" s="122"/>
      <c r="AP118" s="122"/>
      <c r="AQ118" s="122"/>
      <c r="AR118" s="122"/>
      <c r="AS118" s="122"/>
      <c r="AT118" s="122"/>
      <c r="AU118" s="122"/>
      <c r="AV118" s="122"/>
      <c r="AW118" s="122"/>
      <c r="AX118" s="122"/>
      <c r="AY118" s="122"/>
      <c r="AZ118" s="122"/>
      <c r="BA118" s="122"/>
      <c r="BB118" s="122"/>
      <c r="BC118" s="122"/>
      <c r="BD118" s="122"/>
    </row>
    <row r="119" ht="15.75" customHeight="1">
      <c r="A119" s="7"/>
      <c r="B119" s="188"/>
      <c r="C119" s="189"/>
      <c r="D119" s="190"/>
      <c r="E119" s="191"/>
      <c r="F119" s="192"/>
      <c r="G119" s="192"/>
      <c r="H119" s="192"/>
      <c r="I119" s="192"/>
      <c r="J119" s="192"/>
      <c r="K119" s="192"/>
      <c r="L119" s="192"/>
      <c r="M119" s="192"/>
      <c r="N119" s="192"/>
      <c r="O119" s="192"/>
      <c r="P119" s="192"/>
      <c r="Q119" s="192"/>
      <c r="R119" s="192"/>
      <c r="S119" s="192"/>
      <c r="T119" s="192"/>
      <c r="U119" s="192"/>
      <c r="V119" s="189"/>
      <c r="W119" s="189"/>
      <c r="X119" s="193"/>
      <c r="Y119" s="6"/>
      <c r="Z119" s="6"/>
      <c r="AA119" s="6"/>
      <c r="AB119" s="6"/>
      <c r="AC119" s="191"/>
      <c r="AD119" s="6"/>
      <c r="AE119" s="6"/>
      <c r="AF119" s="6"/>
      <c r="AG119" s="6"/>
      <c r="AH119" s="6"/>
      <c r="AI119" s="6"/>
      <c r="AJ119" s="190"/>
      <c r="AK119" s="91"/>
      <c r="AL119" s="91"/>
      <c r="AM119" s="91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</row>
    <row r="120" ht="15.75" customHeight="1">
      <c r="A120" s="7"/>
      <c r="B120" s="188"/>
      <c r="C120" s="189"/>
      <c r="D120" s="190"/>
      <c r="E120" s="191"/>
      <c r="F120" s="192"/>
      <c r="G120" s="192"/>
      <c r="H120" s="192"/>
      <c r="I120" s="192"/>
      <c r="J120" s="192"/>
      <c r="K120" s="192"/>
      <c r="L120" s="192"/>
      <c r="M120" s="192"/>
      <c r="N120" s="192"/>
      <c r="O120" s="192"/>
      <c r="P120" s="192"/>
      <c r="Q120" s="192"/>
      <c r="R120" s="192"/>
      <c r="S120" s="192"/>
      <c r="T120" s="192"/>
      <c r="U120" s="192"/>
      <c r="V120" s="189"/>
      <c r="W120" s="189"/>
      <c r="X120" s="193"/>
      <c r="Y120" s="6"/>
      <c r="Z120" s="6"/>
      <c r="AA120" s="6"/>
      <c r="AB120" s="6"/>
      <c r="AC120" s="191"/>
      <c r="AD120" s="6"/>
      <c r="AE120" s="6"/>
      <c r="AF120" s="6"/>
      <c r="AG120" s="6"/>
      <c r="AH120" s="6"/>
      <c r="AI120" s="6"/>
      <c r="AJ120" s="190"/>
      <c r="AK120" s="91"/>
      <c r="AL120" s="91"/>
      <c r="AM120" s="91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</row>
    <row r="121" ht="15.75" customHeight="1">
      <c r="A121" s="7"/>
      <c r="B121" s="188"/>
      <c r="C121" s="189"/>
      <c r="D121" s="190"/>
      <c r="E121" s="191"/>
      <c r="F121" s="192"/>
      <c r="G121" s="192"/>
      <c r="H121" s="192"/>
      <c r="I121" s="192"/>
      <c r="J121" s="192"/>
      <c r="K121" s="192"/>
      <c r="L121" s="192"/>
      <c r="M121" s="192"/>
      <c r="N121" s="192"/>
      <c r="O121" s="192"/>
      <c r="P121" s="192"/>
      <c r="Q121" s="192"/>
      <c r="R121" s="192"/>
      <c r="S121" s="192"/>
      <c r="T121" s="192"/>
      <c r="U121" s="192"/>
      <c r="V121" s="189"/>
      <c r="W121" s="189"/>
      <c r="X121" s="193"/>
      <c r="Y121" s="6"/>
      <c r="Z121" s="6"/>
      <c r="AA121" s="6"/>
      <c r="AB121" s="6"/>
      <c r="AC121" s="191"/>
      <c r="AD121" s="6"/>
      <c r="AE121" s="6"/>
      <c r="AF121" s="6"/>
      <c r="AG121" s="6"/>
      <c r="AH121" s="6"/>
      <c r="AI121" s="6"/>
      <c r="AJ121" s="190"/>
      <c r="AK121" s="91"/>
      <c r="AL121" s="91"/>
      <c r="AM121" s="91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</row>
    <row r="122" ht="15.75" customHeight="1">
      <c r="A122" s="7"/>
      <c r="B122" s="188"/>
      <c r="C122" s="189"/>
      <c r="D122" s="190"/>
      <c r="E122" s="191"/>
      <c r="F122" s="192"/>
      <c r="G122" s="192"/>
      <c r="H122" s="192"/>
      <c r="I122" s="192"/>
      <c r="J122" s="192"/>
      <c r="K122" s="192"/>
      <c r="L122" s="192"/>
      <c r="M122" s="192"/>
      <c r="N122" s="192"/>
      <c r="O122" s="192"/>
      <c r="P122" s="192"/>
      <c r="Q122" s="192"/>
      <c r="R122" s="192"/>
      <c r="S122" s="192"/>
      <c r="T122" s="192"/>
      <c r="U122" s="192"/>
      <c r="V122" s="189"/>
      <c r="W122" s="189"/>
      <c r="X122" s="193"/>
      <c r="Y122" s="6"/>
      <c r="Z122" s="6"/>
      <c r="AA122" s="6"/>
      <c r="AB122" s="6"/>
      <c r="AC122" s="191"/>
      <c r="AD122" s="6"/>
      <c r="AE122" s="6"/>
      <c r="AF122" s="6"/>
      <c r="AG122" s="6"/>
      <c r="AH122" s="6"/>
      <c r="AI122" s="6"/>
      <c r="AJ122" s="190"/>
      <c r="AK122" s="91"/>
      <c r="AL122" s="91"/>
      <c r="AM122" s="91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</row>
    <row r="123" ht="15.75" customHeight="1">
      <c r="A123" s="7"/>
      <c r="B123" s="188"/>
      <c r="C123" s="189"/>
      <c r="D123" s="190"/>
      <c r="E123" s="191"/>
      <c r="F123" s="192"/>
      <c r="G123" s="192"/>
      <c r="H123" s="192"/>
      <c r="I123" s="192"/>
      <c r="J123" s="192"/>
      <c r="K123" s="192"/>
      <c r="L123" s="192"/>
      <c r="M123" s="192"/>
      <c r="N123" s="192"/>
      <c r="O123" s="192"/>
      <c r="P123" s="192"/>
      <c r="Q123" s="192"/>
      <c r="R123" s="192"/>
      <c r="S123" s="192"/>
      <c r="T123" s="192"/>
      <c r="U123" s="192"/>
      <c r="V123" s="189"/>
      <c r="W123" s="189"/>
      <c r="X123" s="193"/>
      <c r="Y123" s="6"/>
      <c r="Z123" s="6"/>
      <c r="AA123" s="6"/>
      <c r="AB123" s="6"/>
      <c r="AC123" s="191"/>
      <c r="AD123" s="6"/>
      <c r="AE123" s="6"/>
      <c r="AF123" s="6"/>
      <c r="AG123" s="6"/>
      <c r="AH123" s="6"/>
      <c r="AI123" s="6"/>
      <c r="AJ123" s="190"/>
      <c r="AK123" s="91"/>
      <c r="AL123" s="91"/>
      <c r="AM123" s="91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</row>
    <row r="124" ht="15.75" customHeight="1">
      <c r="A124" s="7"/>
      <c r="B124" s="188"/>
      <c r="C124" s="189"/>
      <c r="D124" s="190"/>
      <c r="E124" s="191"/>
      <c r="F124" s="192"/>
      <c r="G124" s="192"/>
      <c r="H124" s="192"/>
      <c r="I124" s="192"/>
      <c r="J124" s="192"/>
      <c r="K124" s="192"/>
      <c r="L124" s="192"/>
      <c r="M124" s="192"/>
      <c r="N124" s="192"/>
      <c r="O124" s="192"/>
      <c r="P124" s="192"/>
      <c r="Q124" s="192"/>
      <c r="R124" s="192"/>
      <c r="S124" s="192"/>
      <c r="T124" s="192"/>
      <c r="U124" s="192"/>
      <c r="V124" s="189"/>
      <c r="W124" s="189"/>
      <c r="X124" s="193"/>
      <c r="Y124" s="6"/>
      <c r="Z124" s="6"/>
      <c r="AA124" s="6"/>
      <c r="AB124" s="6"/>
      <c r="AC124" s="191"/>
      <c r="AD124" s="6"/>
      <c r="AE124" s="6"/>
      <c r="AF124" s="6"/>
      <c r="AG124" s="6"/>
      <c r="AH124" s="6"/>
      <c r="AI124" s="6"/>
      <c r="AJ124" s="190"/>
      <c r="AK124" s="91"/>
      <c r="AL124" s="91"/>
      <c r="AM124" s="91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</row>
    <row r="125" ht="15.75" customHeight="1">
      <c r="A125" s="7"/>
      <c r="B125" s="188"/>
      <c r="C125" s="189"/>
      <c r="D125" s="190"/>
      <c r="E125" s="191"/>
      <c r="F125" s="192"/>
      <c r="G125" s="192"/>
      <c r="H125" s="192"/>
      <c r="I125" s="192"/>
      <c r="J125" s="192"/>
      <c r="K125" s="192"/>
      <c r="L125" s="192"/>
      <c r="M125" s="192"/>
      <c r="N125" s="192"/>
      <c r="O125" s="192"/>
      <c r="P125" s="192"/>
      <c r="Q125" s="192"/>
      <c r="R125" s="192"/>
      <c r="S125" s="192"/>
      <c r="T125" s="192"/>
      <c r="U125" s="192"/>
      <c r="V125" s="189"/>
      <c r="W125" s="189"/>
      <c r="X125" s="193"/>
      <c r="Y125" s="6"/>
      <c r="Z125" s="6"/>
      <c r="AA125" s="6"/>
      <c r="AB125" s="6"/>
      <c r="AC125" s="191"/>
      <c r="AD125" s="6"/>
      <c r="AE125" s="6"/>
      <c r="AF125" s="6"/>
      <c r="AG125" s="6"/>
      <c r="AH125" s="6"/>
      <c r="AI125" s="6"/>
      <c r="AJ125" s="190"/>
      <c r="AK125" s="91"/>
      <c r="AL125" s="91"/>
      <c r="AM125" s="91"/>
      <c r="AN125" s="122"/>
      <c r="AO125" s="122"/>
      <c r="AP125" s="122"/>
      <c r="AQ125" s="122"/>
      <c r="AR125" s="122"/>
      <c r="AS125" s="122"/>
      <c r="AT125" s="122"/>
      <c r="AU125" s="122"/>
      <c r="AV125" s="122"/>
      <c r="AW125" s="122"/>
      <c r="AX125" s="122"/>
      <c r="AY125" s="122"/>
      <c r="AZ125" s="122"/>
      <c r="BA125" s="122"/>
      <c r="BB125" s="122"/>
      <c r="BC125" s="122"/>
      <c r="BD125" s="122"/>
    </row>
    <row r="126" ht="15.75" customHeight="1">
      <c r="A126" s="7"/>
      <c r="B126" s="188"/>
      <c r="C126" s="189"/>
      <c r="D126" s="190"/>
      <c r="E126" s="191"/>
      <c r="F126" s="192"/>
      <c r="G126" s="192"/>
      <c r="H126" s="192"/>
      <c r="I126" s="192"/>
      <c r="J126" s="192"/>
      <c r="K126" s="192"/>
      <c r="L126" s="192"/>
      <c r="M126" s="192"/>
      <c r="N126" s="192"/>
      <c r="O126" s="192"/>
      <c r="P126" s="192"/>
      <c r="Q126" s="192"/>
      <c r="R126" s="192"/>
      <c r="S126" s="192"/>
      <c r="T126" s="192"/>
      <c r="U126" s="192"/>
      <c r="V126" s="189"/>
      <c r="W126" s="189"/>
      <c r="X126" s="193"/>
      <c r="Y126" s="6"/>
      <c r="Z126" s="6"/>
      <c r="AA126" s="6"/>
      <c r="AB126" s="6"/>
      <c r="AC126" s="191"/>
      <c r="AD126" s="6"/>
      <c r="AE126" s="6"/>
      <c r="AF126" s="6"/>
      <c r="AG126" s="6"/>
      <c r="AH126" s="6"/>
      <c r="AI126" s="6"/>
      <c r="AJ126" s="190"/>
      <c r="AK126" s="91"/>
      <c r="AL126" s="91"/>
      <c r="AM126" s="91"/>
      <c r="AN126" s="122"/>
      <c r="AO126" s="122"/>
      <c r="AP126" s="122"/>
      <c r="AQ126" s="122"/>
      <c r="AR126" s="122"/>
      <c r="AS126" s="122"/>
      <c r="AT126" s="122"/>
      <c r="AU126" s="122"/>
      <c r="AV126" s="122"/>
      <c r="AW126" s="122"/>
      <c r="AX126" s="122"/>
      <c r="AY126" s="122"/>
      <c r="AZ126" s="122"/>
      <c r="BA126" s="122"/>
      <c r="BB126" s="122"/>
      <c r="BC126" s="122"/>
      <c r="BD126" s="122"/>
    </row>
    <row r="127" ht="15.75" customHeight="1">
      <c r="A127" s="7"/>
      <c r="B127" s="188"/>
      <c r="C127" s="189"/>
      <c r="D127" s="190"/>
      <c r="E127" s="191"/>
      <c r="F127" s="192"/>
      <c r="G127" s="192"/>
      <c r="H127" s="192"/>
      <c r="I127" s="192"/>
      <c r="J127" s="192"/>
      <c r="K127" s="192"/>
      <c r="L127" s="192"/>
      <c r="M127" s="192"/>
      <c r="N127" s="192"/>
      <c r="O127" s="192"/>
      <c r="P127" s="192"/>
      <c r="Q127" s="192"/>
      <c r="R127" s="192"/>
      <c r="S127" s="192"/>
      <c r="T127" s="192"/>
      <c r="U127" s="192"/>
      <c r="V127" s="189"/>
      <c r="W127" s="189"/>
      <c r="X127" s="193"/>
      <c r="Y127" s="6"/>
      <c r="Z127" s="6"/>
      <c r="AA127" s="6"/>
      <c r="AB127" s="6"/>
      <c r="AC127" s="191"/>
      <c r="AD127" s="6"/>
      <c r="AE127" s="6"/>
      <c r="AF127" s="6"/>
      <c r="AG127" s="6"/>
      <c r="AH127" s="6"/>
      <c r="AI127" s="6"/>
      <c r="AJ127" s="190"/>
      <c r="AK127" s="91"/>
      <c r="AL127" s="91"/>
      <c r="AM127" s="91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</row>
    <row r="128" ht="15.75" customHeight="1">
      <c r="A128" s="7"/>
      <c r="B128" s="188"/>
      <c r="C128" s="189"/>
      <c r="D128" s="190"/>
      <c r="E128" s="191"/>
      <c r="F128" s="192"/>
      <c r="G128" s="192"/>
      <c r="H128" s="192"/>
      <c r="I128" s="192"/>
      <c r="J128" s="192"/>
      <c r="K128" s="192"/>
      <c r="L128" s="192"/>
      <c r="M128" s="192"/>
      <c r="N128" s="192"/>
      <c r="O128" s="192"/>
      <c r="P128" s="192"/>
      <c r="Q128" s="192"/>
      <c r="R128" s="192"/>
      <c r="S128" s="192"/>
      <c r="T128" s="192"/>
      <c r="U128" s="192"/>
      <c r="V128" s="189"/>
      <c r="W128" s="189"/>
      <c r="X128" s="193"/>
      <c r="Y128" s="6"/>
      <c r="Z128" s="6"/>
      <c r="AA128" s="6"/>
      <c r="AB128" s="6"/>
      <c r="AC128" s="191"/>
      <c r="AD128" s="6"/>
      <c r="AE128" s="6"/>
      <c r="AF128" s="6"/>
      <c r="AG128" s="6"/>
      <c r="AH128" s="6"/>
      <c r="AI128" s="6"/>
      <c r="AJ128" s="190"/>
      <c r="AK128" s="91"/>
      <c r="AL128" s="91"/>
      <c r="AM128" s="91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</row>
    <row r="129" ht="15.75" customHeight="1">
      <c r="D129" s="7"/>
      <c r="F129" s="187"/>
      <c r="G129" s="187"/>
      <c r="H129" s="187"/>
      <c r="I129" s="187"/>
      <c r="J129" s="187"/>
      <c r="K129" s="187"/>
      <c r="L129" s="187"/>
      <c r="M129" s="187"/>
      <c r="N129" s="187"/>
      <c r="O129" s="187"/>
      <c r="P129" s="187"/>
      <c r="Q129" s="187"/>
      <c r="R129" s="187"/>
      <c r="S129" s="187"/>
      <c r="T129" s="187"/>
      <c r="U129" s="187"/>
      <c r="AL129" s="7"/>
      <c r="AM129" s="7"/>
    </row>
    <row r="130" ht="15.75" customHeight="1">
      <c r="D130" s="7"/>
      <c r="F130" s="187"/>
      <c r="G130" s="187"/>
      <c r="H130" s="187"/>
      <c r="I130" s="187"/>
      <c r="J130" s="187"/>
      <c r="K130" s="187"/>
      <c r="L130" s="187"/>
      <c r="M130" s="187"/>
      <c r="N130" s="187"/>
      <c r="O130" s="187"/>
      <c r="P130" s="187"/>
      <c r="Q130" s="187"/>
      <c r="R130" s="187"/>
      <c r="S130" s="187"/>
      <c r="T130" s="187"/>
      <c r="U130" s="187"/>
      <c r="AL130" s="7"/>
      <c r="AM130" s="7"/>
    </row>
    <row r="131" ht="15.75" customHeight="1">
      <c r="D131" s="7"/>
      <c r="F131" s="187"/>
      <c r="G131" s="187"/>
      <c r="H131" s="187"/>
      <c r="I131" s="187"/>
      <c r="J131" s="187"/>
      <c r="K131" s="187"/>
      <c r="L131" s="187"/>
      <c r="M131" s="187"/>
      <c r="N131" s="187"/>
      <c r="O131" s="187"/>
      <c r="P131" s="187"/>
      <c r="Q131" s="187"/>
      <c r="R131" s="187"/>
      <c r="S131" s="187"/>
      <c r="T131" s="187"/>
      <c r="U131" s="187"/>
      <c r="AL131" s="7"/>
      <c r="AM131" s="7"/>
    </row>
    <row r="132" ht="15.75" customHeight="1">
      <c r="D132" s="7"/>
      <c r="F132" s="187"/>
      <c r="G132" s="187"/>
      <c r="H132" s="187"/>
      <c r="I132" s="187"/>
      <c r="J132" s="187"/>
      <c r="K132" s="187"/>
      <c r="L132" s="187"/>
      <c r="M132" s="187"/>
      <c r="N132" s="187"/>
      <c r="O132" s="187"/>
      <c r="P132" s="187"/>
      <c r="Q132" s="187"/>
      <c r="R132" s="187"/>
      <c r="S132" s="187"/>
      <c r="T132" s="187"/>
      <c r="U132" s="187"/>
      <c r="AL132" s="7"/>
      <c r="AM132" s="7"/>
    </row>
    <row r="133" ht="15.75" customHeight="1">
      <c r="D133" s="7"/>
      <c r="F133" s="187"/>
      <c r="G133" s="187"/>
      <c r="H133" s="187"/>
      <c r="I133" s="187"/>
      <c r="J133" s="187"/>
      <c r="K133" s="187"/>
      <c r="L133" s="187"/>
      <c r="M133" s="187"/>
      <c r="N133" s="187"/>
      <c r="O133" s="187"/>
      <c r="P133" s="187"/>
      <c r="Q133" s="187"/>
      <c r="R133" s="187"/>
      <c r="S133" s="187"/>
      <c r="T133" s="187"/>
      <c r="U133" s="187"/>
      <c r="AL133" s="7"/>
      <c r="AM133" s="7"/>
    </row>
    <row r="134" ht="15.75" customHeight="1">
      <c r="D134" s="7"/>
      <c r="F134" s="187"/>
      <c r="G134" s="187"/>
      <c r="H134" s="187"/>
      <c r="I134" s="187"/>
      <c r="J134" s="187"/>
      <c r="K134" s="187"/>
      <c r="L134" s="187"/>
      <c r="M134" s="187"/>
      <c r="N134" s="187"/>
      <c r="O134" s="187"/>
      <c r="P134" s="187"/>
      <c r="Q134" s="187"/>
      <c r="R134" s="187"/>
      <c r="S134" s="187"/>
      <c r="T134" s="187"/>
      <c r="U134" s="187"/>
      <c r="AL134" s="7"/>
      <c r="AM134" s="7"/>
    </row>
    <row r="135" ht="15.75" customHeight="1">
      <c r="D135" s="7"/>
      <c r="F135" s="187"/>
      <c r="G135" s="187"/>
      <c r="H135" s="187"/>
      <c r="I135" s="187"/>
      <c r="J135" s="187"/>
      <c r="K135" s="187"/>
      <c r="L135" s="187"/>
      <c r="M135" s="187"/>
      <c r="N135" s="187"/>
      <c r="O135" s="187"/>
      <c r="P135" s="187"/>
      <c r="Q135" s="187"/>
      <c r="R135" s="187"/>
      <c r="S135" s="187"/>
      <c r="T135" s="187"/>
      <c r="U135" s="187"/>
      <c r="AL135" s="7"/>
      <c r="AM135" s="7"/>
    </row>
    <row r="136" ht="15.75" customHeight="1">
      <c r="D136" s="7"/>
      <c r="F136" s="187"/>
      <c r="G136" s="187"/>
      <c r="H136" s="187"/>
      <c r="I136" s="187"/>
      <c r="J136" s="187"/>
      <c r="K136" s="187"/>
      <c r="L136" s="187"/>
      <c r="M136" s="187"/>
      <c r="N136" s="187"/>
      <c r="O136" s="187"/>
      <c r="P136" s="187"/>
      <c r="Q136" s="187"/>
      <c r="R136" s="187"/>
      <c r="S136" s="187"/>
      <c r="T136" s="187"/>
      <c r="U136" s="187"/>
      <c r="AL136" s="7"/>
      <c r="AM136" s="7"/>
    </row>
    <row r="137" ht="15.75" customHeight="1">
      <c r="D137" s="7"/>
      <c r="F137" s="187"/>
      <c r="G137" s="187"/>
      <c r="H137" s="187"/>
      <c r="I137" s="187"/>
      <c r="J137" s="187"/>
      <c r="K137" s="187"/>
      <c r="L137" s="187"/>
      <c r="M137" s="187"/>
      <c r="N137" s="187"/>
      <c r="O137" s="187"/>
      <c r="P137" s="187"/>
      <c r="Q137" s="187"/>
      <c r="R137" s="187"/>
      <c r="S137" s="187"/>
      <c r="T137" s="187"/>
      <c r="U137" s="187"/>
      <c r="AL137" s="7"/>
      <c r="AM137" s="7"/>
    </row>
    <row r="138" ht="15.75" customHeight="1">
      <c r="D138" s="7"/>
      <c r="F138" s="187"/>
      <c r="G138" s="187"/>
      <c r="H138" s="187"/>
      <c r="I138" s="187"/>
      <c r="J138" s="187"/>
      <c r="K138" s="187"/>
      <c r="L138" s="187"/>
      <c r="M138" s="187"/>
      <c r="N138" s="187"/>
      <c r="O138" s="187"/>
      <c r="P138" s="187"/>
      <c r="Q138" s="187"/>
      <c r="R138" s="187"/>
      <c r="S138" s="187"/>
      <c r="T138" s="187"/>
      <c r="U138" s="187"/>
      <c r="AL138" s="7"/>
      <c r="AM138" s="7"/>
    </row>
    <row r="139" ht="15.75" customHeight="1">
      <c r="D139" s="7"/>
      <c r="F139" s="187"/>
      <c r="G139" s="187"/>
      <c r="H139" s="187"/>
      <c r="I139" s="187"/>
      <c r="J139" s="187"/>
      <c r="K139" s="187"/>
      <c r="L139" s="187"/>
      <c r="M139" s="187"/>
      <c r="N139" s="187"/>
      <c r="O139" s="187"/>
      <c r="P139" s="187"/>
      <c r="Q139" s="187"/>
      <c r="R139" s="187"/>
      <c r="S139" s="187"/>
      <c r="T139" s="187"/>
      <c r="U139" s="187"/>
      <c r="AL139" s="7"/>
      <c r="AM139" s="7"/>
    </row>
    <row r="140" ht="15.75" customHeight="1">
      <c r="D140" s="7"/>
      <c r="F140" s="187"/>
      <c r="G140" s="187"/>
      <c r="H140" s="187"/>
      <c r="I140" s="187"/>
      <c r="J140" s="187"/>
      <c r="K140" s="187"/>
      <c r="L140" s="187"/>
      <c r="M140" s="187"/>
      <c r="N140" s="187"/>
      <c r="O140" s="187"/>
      <c r="P140" s="187"/>
      <c r="Q140" s="187"/>
      <c r="R140" s="187"/>
      <c r="S140" s="187"/>
      <c r="T140" s="187"/>
      <c r="U140" s="187"/>
      <c r="AL140" s="7"/>
      <c r="AM140" s="7"/>
    </row>
    <row r="141" ht="15.75" customHeight="1">
      <c r="D141" s="7"/>
      <c r="F141" s="187"/>
      <c r="G141" s="187"/>
      <c r="H141" s="187"/>
      <c r="I141" s="187"/>
      <c r="J141" s="187"/>
      <c r="K141" s="187"/>
      <c r="L141" s="187"/>
      <c r="M141" s="187"/>
      <c r="N141" s="187"/>
      <c r="O141" s="187"/>
      <c r="P141" s="187"/>
      <c r="Q141" s="187"/>
      <c r="R141" s="187"/>
      <c r="S141" s="187"/>
      <c r="T141" s="187"/>
      <c r="U141" s="187"/>
      <c r="AL141" s="7"/>
      <c r="AM141" s="7"/>
    </row>
    <row r="142" ht="15.75" customHeight="1">
      <c r="D142" s="7"/>
      <c r="F142" s="187"/>
      <c r="G142" s="187"/>
      <c r="H142" s="187"/>
      <c r="I142" s="187"/>
      <c r="J142" s="187"/>
      <c r="K142" s="187"/>
      <c r="L142" s="187"/>
      <c r="M142" s="187"/>
      <c r="N142" s="187"/>
      <c r="O142" s="187"/>
      <c r="P142" s="187"/>
      <c r="Q142" s="187"/>
      <c r="R142" s="187"/>
      <c r="S142" s="187"/>
      <c r="T142" s="187"/>
      <c r="U142" s="187"/>
      <c r="AL142" s="7"/>
      <c r="AM142" s="7"/>
    </row>
    <row r="143" ht="15.75" customHeight="1">
      <c r="D143" s="7"/>
      <c r="F143" s="187"/>
      <c r="G143" s="187"/>
      <c r="H143" s="187"/>
      <c r="I143" s="187"/>
      <c r="J143" s="187"/>
      <c r="K143" s="187"/>
      <c r="L143" s="187"/>
      <c r="M143" s="187"/>
      <c r="N143" s="187"/>
      <c r="O143" s="187"/>
      <c r="P143" s="187"/>
      <c r="Q143" s="187"/>
      <c r="R143" s="187"/>
      <c r="S143" s="187"/>
      <c r="T143" s="187"/>
      <c r="U143" s="187"/>
      <c r="AL143" s="7"/>
      <c r="AM143" s="7"/>
    </row>
    <row r="144" ht="15.75" customHeight="1">
      <c r="D144" s="7"/>
      <c r="F144" s="187"/>
      <c r="G144" s="187"/>
      <c r="H144" s="187"/>
      <c r="I144" s="187"/>
      <c r="J144" s="187"/>
      <c r="K144" s="187"/>
      <c r="L144" s="187"/>
      <c r="M144" s="187"/>
      <c r="N144" s="187"/>
      <c r="O144" s="187"/>
      <c r="P144" s="187"/>
      <c r="Q144" s="187"/>
      <c r="R144" s="187"/>
      <c r="S144" s="187"/>
      <c r="T144" s="187"/>
      <c r="U144" s="187"/>
      <c r="AL144" s="7"/>
      <c r="AM144" s="7"/>
    </row>
    <row r="145" ht="15.75" customHeight="1">
      <c r="D145" s="7"/>
      <c r="F145" s="187"/>
      <c r="G145" s="187"/>
      <c r="H145" s="187"/>
      <c r="I145" s="187"/>
      <c r="J145" s="187"/>
      <c r="K145" s="187"/>
      <c r="L145" s="187"/>
      <c r="M145" s="187"/>
      <c r="N145" s="187"/>
      <c r="O145" s="187"/>
      <c r="P145" s="187"/>
      <c r="Q145" s="187"/>
      <c r="R145" s="187"/>
      <c r="S145" s="187"/>
      <c r="T145" s="187"/>
      <c r="U145" s="187"/>
      <c r="AL145" s="7"/>
      <c r="AM145" s="7"/>
    </row>
    <row r="146" ht="15.75" customHeight="1">
      <c r="D146" s="7"/>
      <c r="F146" s="187"/>
      <c r="G146" s="187"/>
      <c r="H146" s="187"/>
      <c r="I146" s="187"/>
      <c r="J146" s="187"/>
      <c r="K146" s="187"/>
      <c r="L146" s="187"/>
      <c r="M146" s="187"/>
      <c r="N146" s="187"/>
      <c r="O146" s="187"/>
      <c r="P146" s="187"/>
      <c r="Q146" s="187"/>
      <c r="R146" s="187"/>
      <c r="S146" s="187"/>
      <c r="T146" s="187"/>
      <c r="U146" s="187"/>
      <c r="AL146" s="7"/>
      <c r="AM146" s="7"/>
    </row>
    <row r="147" ht="15.75" customHeight="1">
      <c r="D147" s="7"/>
      <c r="F147" s="187"/>
      <c r="G147" s="187"/>
      <c r="H147" s="187"/>
      <c r="I147" s="187"/>
      <c r="J147" s="187"/>
      <c r="K147" s="187"/>
      <c r="L147" s="187"/>
      <c r="M147" s="187"/>
      <c r="N147" s="187"/>
      <c r="O147" s="187"/>
      <c r="P147" s="187"/>
      <c r="Q147" s="187"/>
      <c r="R147" s="187"/>
      <c r="S147" s="187"/>
      <c r="T147" s="187"/>
      <c r="U147" s="187"/>
      <c r="AL147" s="7"/>
      <c r="AM147" s="7"/>
    </row>
    <row r="148" ht="15.75" customHeight="1">
      <c r="D148" s="7"/>
      <c r="F148" s="187"/>
      <c r="G148" s="187"/>
      <c r="H148" s="187"/>
      <c r="I148" s="187"/>
      <c r="J148" s="187"/>
      <c r="K148" s="187"/>
      <c r="L148" s="187"/>
      <c r="M148" s="187"/>
      <c r="N148" s="187"/>
      <c r="O148" s="187"/>
      <c r="P148" s="187"/>
      <c r="Q148" s="187"/>
      <c r="R148" s="187"/>
      <c r="S148" s="187"/>
      <c r="T148" s="187"/>
      <c r="U148" s="187"/>
      <c r="AL148" s="7"/>
      <c r="AM148" s="7"/>
    </row>
    <row r="149" ht="15.75" customHeight="1">
      <c r="D149" s="7"/>
      <c r="F149" s="187"/>
      <c r="G149" s="187"/>
      <c r="H149" s="187"/>
      <c r="I149" s="187"/>
      <c r="J149" s="187"/>
      <c r="K149" s="187"/>
      <c r="L149" s="187"/>
      <c r="M149" s="187"/>
      <c r="N149" s="187"/>
      <c r="O149" s="187"/>
      <c r="P149" s="187"/>
      <c r="Q149" s="187"/>
      <c r="R149" s="187"/>
      <c r="S149" s="187"/>
      <c r="T149" s="187"/>
      <c r="U149" s="187"/>
      <c r="AL149" s="7"/>
      <c r="AM149" s="7"/>
    </row>
    <row r="150" ht="15.75" customHeight="1">
      <c r="D150" s="7"/>
      <c r="F150" s="187"/>
      <c r="G150" s="187"/>
      <c r="H150" s="187"/>
      <c r="I150" s="187"/>
      <c r="J150" s="187"/>
      <c r="K150" s="187"/>
      <c r="L150" s="187"/>
      <c r="M150" s="187"/>
      <c r="N150" s="187"/>
      <c r="O150" s="187"/>
      <c r="P150" s="187"/>
      <c r="Q150" s="187"/>
      <c r="R150" s="187"/>
      <c r="S150" s="187"/>
      <c r="T150" s="187"/>
      <c r="U150" s="187"/>
      <c r="AL150" s="7"/>
      <c r="AM150" s="7"/>
    </row>
    <row r="151" ht="15.75" customHeight="1">
      <c r="D151" s="7"/>
      <c r="F151" s="187"/>
      <c r="G151" s="187"/>
      <c r="H151" s="187"/>
      <c r="I151" s="187"/>
      <c r="J151" s="187"/>
      <c r="K151" s="187"/>
      <c r="L151" s="187"/>
      <c r="M151" s="187"/>
      <c r="N151" s="187"/>
      <c r="O151" s="187"/>
      <c r="P151" s="187"/>
      <c r="Q151" s="187"/>
      <c r="R151" s="187"/>
      <c r="S151" s="187"/>
      <c r="T151" s="187"/>
      <c r="U151" s="187"/>
      <c r="AL151" s="7"/>
      <c r="AM151" s="7"/>
    </row>
    <row r="152" ht="15.75" customHeight="1">
      <c r="D152" s="7"/>
      <c r="F152" s="187"/>
      <c r="G152" s="187"/>
      <c r="H152" s="187"/>
      <c r="I152" s="187"/>
      <c r="J152" s="187"/>
      <c r="K152" s="187"/>
      <c r="L152" s="187"/>
      <c r="M152" s="187"/>
      <c r="N152" s="187"/>
      <c r="O152" s="187"/>
      <c r="P152" s="187"/>
      <c r="Q152" s="187"/>
      <c r="R152" s="187"/>
      <c r="S152" s="187"/>
      <c r="T152" s="187"/>
      <c r="U152" s="187"/>
      <c r="AL152" s="7"/>
      <c r="AM152" s="7"/>
    </row>
    <row r="153" ht="15.75" customHeight="1">
      <c r="D153" s="7"/>
      <c r="F153" s="187"/>
      <c r="G153" s="187"/>
      <c r="H153" s="187"/>
      <c r="I153" s="187"/>
      <c r="J153" s="187"/>
      <c r="K153" s="187"/>
      <c r="L153" s="187"/>
      <c r="M153" s="187"/>
      <c r="N153" s="187"/>
      <c r="O153" s="187"/>
      <c r="P153" s="187"/>
      <c r="Q153" s="187"/>
      <c r="R153" s="187"/>
      <c r="S153" s="187"/>
      <c r="T153" s="187"/>
      <c r="U153" s="187"/>
      <c r="AL153" s="7"/>
      <c r="AM153" s="7"/>
    </row>
    <row r="154" ht="15.75" customHeight="1">
      <c r="D154" s="7"/>
      <c r="F154" s="187"/>
      <c r="G154" s="187"/>
      <c r="H154" s="187"/>
      <c r="I154" s="187"/>
      <c r="J154" s="187"/>
      <c r="K154" s="187"/>
      <c r="L154" s="187"/>
      <c r="M154" s="187"/>
      <c r="N154" s="187"/>
      <c r="O154" s="187"/>
      <c r="P154" s="187"/>
      <c r="Q154" s="187"/>
      <c r="R154" s="187"/>
      <c r="S154" s="187"/>
      <c r="T154" s="187"/>
      <c r="U154" s="187"/>
      <c r="AL154" s="7"/>
      <c r="AM154" s="7"/>
    </row>
    <row r="155" ht="15.75" customHeight="1">
      <c r="D155" s="7"/>
      <c r="F155" s="187"/>
      <c r="G155" s="187"/>
      <c r="H155" s="187"/>
      <c r="I155" s="187"/>
      <c r="J155" s="187"/>
      <c r="K155" s="187"/>
      <c r="L155" s="187"/>
      <c r="M155" s="187"/>
      <c r="N155" s="187"/>
      <c r="O155" s="187"/>
      <c r="P155" s="187"/>
      <c r="Q155" s="187"/>
      <c r="R155" s="187"/>
      <c r="S155" s="187"/>
      <c r="T155" s="187"/>
      <c r="U155" s="187"/>
      <c r="AL155" s="7"/>
      <c r="AM155" s="7"/>
    </row>
    <row r="156" ht="15.75" customHeight="1">
      <c r="D156" s="7"/>
      <c r="F156" s="187"/>
      <c r="G156" s="187"/>
      <c r="H156" s="187"/>
      <c r="I156" s="187"/>
      <c r="J156" s="187"/>
      <c r="K156" s="187"/>
      <c r="L156" s="187"/>
      <c r="M156" s="187"/>
      <c r="N156" s="187"/>
      <c r="O156" s="187"/>
      <c r="P156" s="187"/>
      <c r="Q156" s="187"/>
      <c r="R156" s="187"/>
      <c r="S156" s="187"/>
      <c r="T156" s="187"/>
      <c r="U156" s="187"/>
      <c r="AL156" s="7"/>
      <c r="AM156" s="7"/>
    </row>
    <row r="157" ht="15.75" customHeight="1">
      <c r="D157" s="7"/>
      <c r="F157" s="187"/>
      <c r="G157" s="187"/>
      <c r="H157" s="187"/>
      <c r="I157" s="187"/>
      <c r="J157" s="187"/>
      <c r="K157" s="187"/>
      <c r="L157" s="187"/>
      <c r="M157" s="187"/>
      <c r="N157" s="187"/>
      <c r="O157" s="187"/>
      <c r="P157" s="187"/>
      <c r="Q157" s="187"/>
      <c r="R157" s="187"/>
      <c r="S157" s="187"/>
      <c r="T157" s="187"/>
      <c r="U157" s="187"/>
      <c r="AL157" s="7"/>
      <c r="AM157" s="7"/>
    </row>
    <row r="158" ht="15.75" customHeight="1">
      <c r="D158" s="7"/>
      <c r="F158" s="187"/>
      <c r="G158" s="187"/>
      <c r="H158" s="187"/>
      <c r="I158" s="187"/>
      <c r="J158" s="187"/>
      <c r="K158" s="187"/>
      <c r="L158" s="187"/>
      <c r="M158" s="187"/>
      <c r="N158" s="187"/>
      <c r="O158" s="187"/>
      <c r="P158" s="187"/>
      <c r="Q158" s="187"/>
      <c r="R158" s="187"/>
      <c r="S158" s="187"/>
      <c r="T158" s="187"/>
      <c r="U158" s="187"/>
      <c r="AL158" s="7"/>
      <c r="AM158" s="7"/>
    </row>
    <row r="159" ht="15.75" customHeight="1">
      <c r="D159" s="7"/>
      <c r="F159" s="187"/>
      <c r="G159" s="187"/>
      <c r="H159" s="187"/>
      <c r="I159" s="187"/>
      <c r="J159" s="187"/>
      <c r="K159" s="187"/>
      <c r="L159" s="187"/>
      <c r="M159" s="187"/>
      <c r="N159" s="187"/>
      <c r="O159" s="187"/>
      <c r="P159" s="187"/>
      <c r="Q159" s="187"/>
      <c r="R159" s="187"/>
      <c r="S159" s="187"/>
      <c r="T159" s="187"/>
      <c r="U159" s="187"/>
      <c r="AL159" s="7"/>
      <c r="AM159" s="7"/>
    </row>
    <row r="160" ht="15.75" customHeight="1">
      <c r="D160" s="7"/>
      <c r="F160" s="187"/>
      <c r="G160" s="187"/>
      <c r="H160" s="187"/>
      <c r="I160" s="187"/>
      <c r="J160" s="187"/>
      <c r="K160" s="187"/>
      <c r="L160" s="187"/>
      <c r="M160" s="187"/>
      <c r="N160" s="187"/>
      <c r="O160" s="187"/>
      <c r="P160" s="187"/>
      <c r="Q160" s="187"/>
      <c r="R160" s="187"/>
      <c r="S160" s="187"/>
      <c r="T160" s="187"/>
      <c r="U160" s="187"/>
      <c r="AL160" s="7"/>
      <c r="AM160" s="7"/>
    </row>
    <row r="161" ht="15.75" customHeight="1">
      <c r="D161" s="7"/>
      <c r="F161" s="187"/>
      <c r="G161" s="187"/>
      <c r="H161" s="187"/>
      <c r="I161" s="187"/>
      <c r="J161" s="187"/>
      <c r="K161" s="187"/>
      <c r="L161" s="187"/>
      <c r="M161" s="187"/>
      <c r="N161" s="187"/>
      <c r="O161" s="187"/>
      <c r="P161" s="187"/>
      <c r="Q161" s="187"/>
      <c r="R161" s="187"/>
      <c r="S161" s="187"/>
      <c r="T161" s="187"/>
      <c r="U161" s="187"/>
      <c r="AL161" s="7"/>
      <c r="AM161" s="7"/>
    </row>
    <row r="162" ht="15.75" customHeight="1">
      <c r="D162" s="7"/>
      <c r="F162" s="187"/>
      <c r="G162" s="187"/>
      <c r="H162" s="187"/>
      <c r="I162" s="187"/>
      <c r="J162" s="187"/>
      <c r="K162" s="187"/>
      <c r="L162" s="187"/>
      <c r="M162" s="187"/>
      <c r="N162" s="187"/>
      <c r="O162" s="187"/>
      <c r="P162" s="187"/>
      <c r="Q162" s="187"/>
      <c r="R162" s="187"/>
      <c r="S162" s="187"/>
      <c r="T162" s="187"/>
      <c r="U162" s="187"/>
      <c r="AL162" s="7"/>
      <c r="AM162" s="7"/>
    </row>
    <row r="163" ht="15.75" customHeight="1">
      <c r="D163" s="7"/>
      <c r="F163" s="187"/>
      <c r="G163" s="187"/>
      <c r="H163" s="187"/>
      <c r="I163" s="187"/>
      <c r="J163" s="187"/>
      <c r="K163" s="187"/>
      <c r="L163" s="187"/>
      <c r="M163" s="187"/>
      <c r="N163" s="187"/>
      <c r="O163" s="187"/>
      <c r="P163" s="187"/>
      <c r="Q163" s="187"/>
      <c r="R163" s="187"/>
      <c r="S163" s="187"/>
      <c r="T163" s="187"/>
      <c r="U163" s="187"/>
      <c r="AL163" s="7"/>
      <c r="AM163" s="7"/>
    </row>
    <row r="164" ht="15.75" customHeight="1">
      <c r="D164" s="7"/>
      <c r="F164" s="187"/>
      <c r="G164" s="187"/>
      <c r="H164" s="187"/>
      <c r="I164" s="187"/>
      <c r="J164" s="187"/>
      <c r="K164" s="187"/>
      <c r="L164" s="187"/>
      <c r="M164" s="187"/>
      <c r="N164" s="187"/>
      <c r="O164" s="187"/>
      <c r="P164" s="187"/>
      <c r="Q164" s="187"/>
      <c r="R164" s="187"/>
      <c r="S164" s="187"/>
      <c r="T164" s="187"/>
      <c r="U164" s="187"/>
      <c r="AL164" s="7"/>
      <c r="AM164" s="7"/>
    </row>
    <row r="165" ht="15.75" customHeight="1">
      <c r="D165" s="7"/>
      <c r="F165" s="187"/>
      <c r="G165" s="187"/>
      <c r="H165" s="187"/>
      <c r="I165" s="187"/>
      <c r="J165" s="187"/>
      <c r="K165" s="187"/>
      <c r="L165" s="187"/>
      <c r="M165" s="187"/>
      <c r="N165" s="187"/>
      <c r="O165" s="187"/>
      <c r="P165" s="187"/>
      <c r="Q165" s="187"/>
      <c r="R165" s="187"/>
      <c r="S165" s="187"/>
      <c r="T165" s="187"/>
      <c r="U165" s="187"/>
      <c r="AL165" s="7"/>
      <c r="AM165" s="7"/>
    </row>
    <row r="166" ht="15.75" customHeight="1">
      <c r="D166" s="7"/>
      <c r="F166" s="187"/>
      <c r="G166" s="187"/>
      <c r="H166" s="187"/>
      <c r="I166" s="187"/>
      <c r="J166" s="187"/>
      <c r="K166" s="187"/>
      <c r="L166" s="187"/>
      <c r="M166" s="187"/>
      <c r="N166" s="187"/>
      <c r="O166" s="187"/>
      <c r="P166" s="187"/>
      <c r="Q166" s="187"/>
      <c r="R166" s="187"/>
      <c r="S166" s="187"/>
      <c r="T166" s="187"/>
      <c r="U166" s="187"/>
      <c r="AL166" s="7"/>
      <c r="AM166" s="7"/>
    </row>
    <row r="167" ht="15.75" customHeight="1">
      <c r="D167" s="7"/>
      <c r="F167" s="187"/>
      <c r="G167" s="187"/>
      <c r="H167" s="187"/>
      <c r="I167" s="187"/>
      <c r="J167" s="187"/>
      <c r="K167" s="187"/>
      <c r="L167" s="187"/>
      <c r="M167" s="187"/>
      <c r="N167" s="187"/>
      <c r="O167" s="187"/>
      <c r="P167" s="187"/>
      <c r="Q167" s="187"/>
      <c r="R167" s="187"/>
      <c r="S167" s="187"/>
      <c r="T167" s="187"/>
      <c r="U167" s="187"/>
      <c r="AL167" s="7"/>
      <c r="AM167" s="7"/>
    </row>
    <row r="168" ht="15.75" customHeight="1">
      <c r="D168" s="7"/>
      <c r="F168" s="187"/>
      <c r="G168" s="187"/>
      <c r="H168" s="187"/>
      <c r="I168" s="187"/>
      <c r="J168" s="187"/>
      <c r="K168" s="187"/>
      <c r="L168" s="187"/>
      <c r="M168" s="187"/>
      <c r="N168" s="187"/>
      <c r="O168" s="187"/>
      <c r="P168" s="187"/>
      <c r="Q168" s="187"/>
      <c r="R168" s="187"/>
      <c r="S168" s="187"/>
      <c r="T168" s="187"/>
      <c r="U168" s="187"/>
      <c r="AL168" s="7"/>
      <c r="AM168" s="7"/>
    </row>
    <row r="169" ht="15.75" customHeight="1">
      <c r="D169" s="7"/>
      <c r="F169" s="187"/>
      <c r="G169" s="187"/>
      <c r="H169" s="187"/>
      <c r="I169" s="187"/>
      <c r="J169" s="187"/>
      <c r="K169" s="187"/>
      <c r="L169" s="187"/>
      <c r="M169" s="187"/>
      <c r="N169" s="187"/>
      <c r="O169" s="187"/>
      <c r="P169" s="187"/>
      <c r="Q169" s="187"/>
      <c r="R169" s="187"/>
      <c r="S169" s="187"/>
      <c r="T169" s="187"/>
      <c r="U169" s="187"/>
      <c r="AL169" s="7"/>
      <c r="AM169" s="7"/>
    </row>
    <row r="170" ht="15.75" customHeight="1">
      <c r="D170" s="7"/>
      <c r="F170" s="187"/>
      <c r="G170" s="187"/>
      <c r="H170" s="187"/>
      <c r="I170" s="187"/>
      <c r="J170" s="187"/>
      <c r="K170" s="187"/>
      <c r="L170" s="187"/>
      <c r="M170" s="187"/>
      <c r="N170" s="187"/>
      <c r="O170" s="187"/>
      <c r="P170" s="187"/>
      <c r="Q170" s="187"/>
      <c r="R170" s="187"/>
      <c r="S170" s="187"/>
      <c r="T170" s="187"/>
      <c r="U170" s="187"/>
      <c r="AL170" s="7"/>
      <c r="AM170" s="7"/>
    </row>
    <row r="171" ht="15.75" customHeight="1">
      <c r="D171" s="7"/>
      <c r="F171" s="187"/>
      <c r="G171" s="187"/>
      <c r="H171" s="187"/>
      <c r="I171" s="187"/>
      <c r="J171" s="187"/>
      <c r="K171" s="187"/>
      <c r="L171" s="187"/>
      <c r="M171" s="187"/>
      <c r="N171" s="187"/>
      <c r="O171" s="187"/>
      <c r="P171" s="187"/>
      <c r="Q171" s="187"/>
      <c r="R171" s="187"/>
      <c r="S171" s="187"/>
      <c r="T171" s="187"/>
      <c r="U171" s="187"/>
      <c r="AL171" s="7"/>
      <c r="AM171" s="7"/>
    </row>
    <row r="172" ht="15.75" customHeight="1">
      <c r="D172" s="7"/>
      <c r="F172" s="187"/>
      <c r="G172" s="187"/>
      <c r="H172" s="187"/>
      <c r="I172" s="187"/>
      <c r="J172" s="187"/>
      <c r="K172" s="187"/>
      <c r="L172" s="187"/>
      <c r="M172" s="187"/>
      <c r="N172" s="187"/>
      <c r="O172" s="187"/>
      <c r="P172" s="187"/>
      <c r="Q172" s="187"/>
      <c r="R172" s="187"/>
      <c r="S172" s="187"/>
      <c r="T172" s="187"/>
      <c r="U172" s="187"/>
      <c r="AL172" s="7"/>
      <c r="AM172" s="7"/>
    </row>
    <row r="173" ht="15.75" customHeight="1">
      <c r="D173" s="7"/>
      <c r="F173" s="187"/>
      <c r="G173" s="187"/>
      <c r="H173" s="187"/>
      <c r="I173" s="187"/>
      <c r="J173" s="187"/>
      <c r="K173" s="187"/>
      <c r="L173" s="187"/>
      <c r="M173" s="187"/>
      <c r="N173" s="187"/>
      <c r="O173" s="187"/>
      <c r="P173" s="187"/>
      <c r="Q173" s="187"/>
      <c r="R173" s="187"/>
      <c r="S173" s="187"/>
      <c r="T173" s="187"/>
      <c r="U173" s="187"/>
      <c r="AL173" s="7"/>
      <c r="AM173" s="7"/>
    </row>
    <row r="174" ht="15.75" customHeight="1">
      <c r="D174" s="7"/>
      <c r="F174" s="187"/>
      <c r="G174" s="187"/>
      <c r="H174" s="187"/>
      <c r="I174" s="187"/>
      <c r="J174" s="187"/>
      <c r="K174" s="187"/>
      <c r="L174" s="187"/>
      <c r="M174" s="187"/>
      <c r="N174" s="187"/>
      <c r="O174" s="187"/>
      <c r="P174" s="187"/>
      <c r="Q174" s="187"/>
      <c r="R174" s="187"/>
      <c r="S174" s="187"/>
      <c r="T174" s="187"/>
      <c r="U174" s="187"/>
      <c r="AL174" s="7"/>
      <c r="AM174" s="7"/>
    </row>
    <row r="175" ht="15.75" customHeight="1">
      <c r="D175" s="7"/>
      <c r="F175" s="187"/>
      <c r="G175" s="187"/>
      <c r="H175" s="187"/>
      <c r="I175" s="187"/>
      <c r="J175" s="187"/>
      <c r="K175" s="187"/>
      <c r="L175" s="187"/>
      <c r="M175" s="187"/>
      <c r="N175" s="187"/>
      <c r="O175" s="187"/>
      <c r="P175" s="187"/>
      <c r="Q175" s="187"/>
      <c r="R175" s="187"/>
      <c r="S175" s="187"/>
      <c r="T175" s="187"/>
      <c r="U175" s="187"/>
      <c r="AL175" s="7"/>
      <c r="AM175" s="7"/>
    </row>
    <row r="176" ht="15.75" customHeight="1">
      <c r="D176" s="7"/>
      <c r="F176" s="187"/>
      <c r="G176" s="187"/>
      <c r="H176" s="187"/>
      <c r="I176" s="187"/>
      <c r="J176" s="187"/>
      <c r="K176" s="187"/>
      <c r="L176" s="187"/>
      <c r="M176" s="187"/>
      <c r="N176" s="187"/>
      <c r="O176" s="187"/>
      <c r="P176" s="187"/>
      <c r="Q176" s="187"/>
      <c r="R176" s="187"/>
      <c r="S176" s="187"/>
      <c r="T176" s="187"/>
      <c r="U176" s="187"/>
      <c r="AL176" s="7"/>
      <c r="AM176" s="7"/>
    </row>
    <row r="177" ht="15.75" customHeight="1">
      <c r="D177" s="7"/>
      <c r="F177" s="187"/>
      <c r="G177" s="187"/>
      <c r="H177" s="187"/>
      <c r="I177" s="187"/>
      <c r="J177" s="187"/>
      <c r="K177" s="187"/>
      <c r="L177" s="187"/>
      <c r="M177" s="187"/>
      <c r="N177" s="187"/>
      <c r="O177" s="187"/>
      <c r="P177" s="187"/>
      <c r="Q177" s="187"/>
      <c r="R177" s="187"/>
      <c r="S177" s="187"/>
      <c r="T177" s="187"/>
      <c r="U177" s="187"/>
      <c r="AL177" s="7"/>
      <c r="AM177" s="7"/>
    </row>
    <row r="178" ht="15.75" customHeight="1">
      <c r="D178" s="7"/>
      <c r="F178" s="187"/>
      <c r="G178" s="187"/>
      <c r="H178" s="187"/>
      <c r="I178" s="187"/>
      <c r="J178" s="187"/>
      <c r="K178" s="187"/>
      <c r="L178" s="187"/>
      <c r="M178" s="187"/>
      <c r="N178" s="187"/>
      <c r="O178" s="187"/>
      <c r="P178" s="187"/>
      <c r="Q178" s="187"/>
      <c r="R178" s="187"/>
      <c r="S178" s="187"/>
      <c r="T178" s="187"/>
      <c r="U178" s="187"/>
      <c r="AL178" s="7"/>
      <c r="AM178" s="7"/>
    </row>
    <row r="179" ht="15.75" customHeight="1">
      <c r="D179" s="7"/>
      <c r="F179" s="187"/>
      <c r="G179" s="187"/>
      <c r="H179" s="187"/>
      <c r="I179" s="187"/>
      <c r="J179" s="187"/>
      <c r="K179" s="187"/>
      <c r="L179" s="187"/>
      <c r="M179" s="187"/>
      <c r="N179" s="187"/>
      <c r="O179" s="187"/>
      <c r="P179" s="187"/>
      <c r="Q179" s="187"/>
      <c r="R179" s="187"/>
      <c r="S179" s="187"/>
      <c r="T179" s="187"/>
      <c r="U179" s="187"/>
      <c r="AL179" s="7"/>
      <c r="AM179" s="7"/>
    </row>
    <row r="180" ht="15.75" customHeight="1">
      <c r="D180" s="7"/>
      <c r="F180" s="187"/>
      <c r="G180" s="187"/>
      <c r="H180" s="187"/>
      <c r="I180" s="187"/>
      <c r="J180" s="187"/>
      <c r="K180" s="187"/>
      <c r="L180" s="187"/>
      <c r="M180" s="187"/>
      <c r="N180" s="187"/>
      <c r="O180" s="187"/>
      <c r="P180" s="187"/>
      <c r="Q180" s="187"/>
      <c r="R180" s="187"/>
      <c r="S180" s="187"/>
      <c r="T180" s="187"/>
      <c r="U180" s="187"/>
      <c r="AL180" s="7"/>
      <c r="AM180" s="7"/>
    </row>
    <row r="181" ht="15.75" customHeight="1">
      <c r="D181" s="7"/>
      <c r="F181" s="187"/>
      <c r="G181" s="187"/>
      <c r="H181" s="187"/>
      <c r="I181" s="187"/>
      <c r="J181" s="187"/>
      <c r="K181" s="187"/>
      <c r="L181" s="187"/>
      <c r="M181" s="187"/>
      <c r="N181" s="187"/>
      <c r="O181" s="187"/>
      <c r="P181" s="187"/>
      <c r="Q181" s="187"/>
      <c r="R181" s="187"/>
      <c r="S181" s="187"/>
      <c r="T181" s="187"/>
      <c r="U181" s="187"/>
      <c r="AL181" s="7"/>
      <c r="AM181" s="7"/>
    </row>
    <row r="182" ht="15.75" customHeight="1">
      <c r="D182" s="7"/>
      <c r="F182" s="187"/>
      <c r="G182" s="187"/>
      <c r="H182" s="187"/>
      <c r="I182" s="187"/>
      <c r="J182" s="187"/>
      <c r="K182" s="187"/>
      <c r="L182" s="187"/>
      <c r="M182" s="187"/>
      <c r="N182" s="187"/>
      <c r="O182" s="187"/>
      <c r="P182" s="187"/>
      <c r="Q182" s="187"/>
      <c r="R182" s="187"/>
      <c r="S182" s="187"/>
      <c r="T182" s="187"/>
      <c r="U182" s="187"/>
      <c r="AL182" s="7"/>
      <c r="AM182" s="7"/>
    </row>
    <row r="183" ht="15.75" customHeight="1">
      <c r="D183" s="7"/>
      <c r="F183" s="187"/>
      <c r="G183" s="187"/>
      <c r="H183" s="187"/>
      <c r="I183" s="187"/>
      <c r="J183" s="187"/>
      <c r="K183" s="187"/>
      <c r="L183" s="187"/>
      <c r="M183" s="187"/>
      <c r="N183" s="187"/>
      <c r="O183" s="187"/>
      <c r="P183" s="187"/>
      <c r="Q183" s="187"/>
      <c r="R183" s="187"/>
      <c r="S183" s="187"/>
      <c r="T183" s="187"/>
      <c r="U183" s="187"/>
      <c r="AL183" s="7"/>
      <c r="AM183" s="7"/>
    </row>
    <row r="184" ht="15.75" customHeight="1">
      <c r="D184" s="7"/>
      <c r="F184" s="187"/>
      <c r="G184" s="187"/>
      <c r="H184" s="187"/>
      <c r="I184" s="187"/>
      <c r="J184" s="187"/>
      <c r="K184" s="187"/>
      <c r="L184" s="187"/>
      <c r="M184" s="187"/>
      <c r="N184" s="187"/>
      <c r="O184" s="187"/>
      <c r="P184" s="187"/>
      <c r="Q184" s="187"/>
      <c r="R184" s="187"/>
      <c r="S184" s="187"/>
      <c r="T184" s="187"/>
      <c r="U184" s="187"/>
      <c r="AL184" s="7"/>
      <c r="AM184" s="7"/>
    </row>
    <row r="185" ht="15.75" customHeight="1">
      <c r="D185" s="7"/>
      <c r="F185" s="187"/>
      <c r="G185" s="187"/>
      <c r="H185" s="187"/>
      <c r="I185" s="187"/>
      <c r="J185" s="187"/>
      <c r="K185" s="187"/>
      <c r="L185" s="187"/>
      <c r="M185" s="187"/>
      <c r="N185" s="187"/>
      <c r="O185" s="187"/>
      <c r="P185" s="187"/>
      <c r="Q185" s="187"/>
      <c r="R185" s="187"/>
      <c r="S185" s="187"/>
      <c r="T185" s="187"/>
      <c r="U185" s="187"/>
      <c r="AL185" s="7"/>
      <c r="AM185" s="7"/>
    </row>
    <row r="186" ht="15.75" customHeight="1">
      <c r="D186" s="7"/>
      <c r="F186" s="187"/>
      <c r="G186" s="187"/>
      <c r="H186" s="187"/>
      <c r="I186" s="187"/>
      <c r="J186" s="187"/>
      <c r="K186" s="187"/>
      <c r="L186" s="187"/>
      <c r="M186" s="187"/>
      <c r="N186" s="187"/>
      <c r="O186" s="187"/>
      <c r="P186" s="187"/>
      <c r="Q186" s="187"/>
      <c r="R186" s="187"/>
      <c r="S186" s="187"/>
      <c r="T186" s="187"/>
      <c r="U186" s="187"/>
      <c r="AL186" s="7"/>
      <c r="AM186" s="7"/>
    </row>
    <row r="187" ht="15.75" customHeight="1">
      <c r="D187" s="7"/>
      <c r="F187" s="187"/>
      <c r="G187" s="187"/>
      <c r="H187" s="187"/>
      <c r="I187" s="187"/>
      <c r="J187" s="187"/>
      <c r="K187" s="187"/>
      <c r="L187" s="187"/>
      <c r="M187" s="187"/>
      <c r="N187" s="187"/>
      <c r="O187" s="187"/>
      <c r="P187" s="187"/>
      <c r="Q187" s="187"/>
      <c r="R187" s="187"/>
      <c r="S187" s="187"/>
      <c r="T187" s="187"/>
      <c r="U187" s="187"/>
      <c r="AL187" s="7"/>
      <c r="AM187" s="7"/>
    </row>
    <row r="188" ht="15.75" customHeight="1">
      <c r="D188" s="7"/>
      <c r="F188" s="187"/>
      <c r="G188" s="187"/>
      <c r="H188" s="187"/>
      <c r="I188" s="187"/>
      <c r="J188" s="187"/>
      <c r="K188" s="187"/>
      <c r="L188" s="187"/>
      <c r="M188" s="187"/>
      <c r="N188" s="187"/>
      <c r="O188" s="187"/>
      <c r="P188" s="187"/>
      <c r="Q188" s="187"/>
      <c r="R188" s="187"/>
      <c r="S188" s="187"/>
      <c r="T188" s="187"/>
      <c r="U188" s="187"/>
      <c r="AL188" s="7"/>
      <c r="AM188" s="7"/>
    </row>
    <row r="189" ht="15.75" customHeight="1">
      <c r="D189" s="7"/>
      <c r="F189" s="187"/>
      <c r="G189" s="187"/>
      <c r="H189" s="187"/>
      <c r="I189" s="187"/>
      <c r="J189" s="187"/>
      <c r="K189" s="187"/>
      <c r="L189" s="187"/>
      <c r="M189" s="187"/>
      <c r="N189" s="187"/>
      <c r="O189" s="187"/>
      <c r="P189" s="187"/>
      <c r="Q189" s="187"/>
      <c r="R189" s="187"/>
      <c r="S189" s="187"/>
      <c r="T189" s="187"/>
      <c r="U189" s="187"/>
      <c r="AL189" s="7"/>
      <c r="AM189" s="7"/>
    </row>
    <row r="190" ht="15.75" customHeight="1">
      <c r="D190" s="7"/>
      <c r="F190" s="187"/>
      <c r="G190" s="187"/>
      <c r="H190" s="187"/>
      <c r="I190" s="187"/>
      <c r="J190" s="187"/>
      <c r="K190" s="187"/>
      <c r="L190" s="187"/>
      <c r="M190" s="187"/>
      <c r="N190" s="187"/>
      <c r="O190" s="187"/>
      <c r="P190" s="187"/>
      <c r="Q190" s="187"/>
      <c r="R190" s="187"/>
      <c r="S190" s="187"/>
      <c r="T190" s="187"/>
      <c r="U190" s="187"/>
      <c r="AL190" s="7"/>
      <c r="AM190" s="7"/>
    </row>
    <row r="191" ht="15.75" customHeight="1">
      <c r="D191" s="7"/>
      <c r="F191" s="187"/>
      <c r="G191" s="187"/>
      <c r="H191" s="187"/>
      <c r="I191" s="187"/>
      <c r="J191" s="187"/>
      <c r="K191" s="187"/>
      <c r="L191" s="187"/>
      <c r="M191" s="187"/>
      <c r="N191" s="187"/>
      <c r="O191" s="187"/>
      <c r="P191" s="187"/>
      <c r="Q191" s="187"/>
      <c r="R191" s="187"/>
      <c r="S191" s="187"/>
      <c r="T191" s="187"/>
      <c r="U191" s="187"/>
      <c r="AL191" s="7"/>
      <c r="AM191" s="7"/>
    </row>
    <row r="192" ht="15.75" customHeight="1">
      <c r="D192" s="7"/>
      <c r="F192" s="187"/>
      <c r="G192" s="187"/>
      <c r="H192" s="187"/>
      <c r="I192" s="187"/>
      <c r="J192" s="187"/>
      <c r="K192" s="187"/>
      <c r="L192" s="187"/>
      <c r="M192" s="187"/>
      <c r="N192" s="187"/>
      <c r="O192" s="187"/>
      <c r="P192" s="187"/>
      <c r="Q192" s="187"/>
      <c r="R192" s="187"/>
      <c r="S192" s="187"/>
      <c r="T192" s="187"/>
      <c r="U192" s="187"/>
      <c r="AL192" s="7"/>
      <c r="AM192" s="7"/>
    </row>
    <row r="193" ht="15.75" customHeight="1">
      <c r="D193" s="7"/>
      <c r="F193" s="187"/>
      <c r="G193" s="187"/>
      <c r="H193" s="187"/>
      <c r="I193" s="187"/>
      <c r="J193" s="187"/>
      <c r="K193" s="187"/>
      <c r="L193" s="187"/>
      <c r="M193" s="187"/>
      <c r="N193" s="187"/>
      <c r="O193" s="187"/>
      <c r="P193" s="187"/>
      <c r="Q193" s="187"/>
      <c r="R193" s="187"/>
      <c r="S193" s="187"/>
      <c r="T193" s="187"/>
      <c r="U193" s="187"/>
      <c r="AL193" s="7"/>
      <c r="AM193" s="7"/>
    </row>
    <row r="194" ht="15.75" customHeight="1">
      <c r="D194" s="7"/>
      <c r="F194" s="187"/>
      <c r="G194" s="187"/>
      <c r="H194" s="187"/>
      <c r="I194" s="187"/>
      <c r="J194" s="187"/>
      <c r="K194" s="187"/>
      <c r="L194" s="187"/>
      <c r="M194" s="187"/>
      <c r="N194" s="187"/>
      <c r="O194" s="187"/>
      <c r="P194" s="187"/>
      <c r="Q194" s="187"/>
      <c r="R194" s="187"/>
      <c r="S194" s="187"/>
      <c r="T194" s="187"/>
      <c r="U194" s="187"/>
      <c r="AL194" s="7"/>
      <c r="AM194" s="7"/>
    </row>
    <row r="195" ht="15.75" customHeight="1">
      <c r="D195" s="7"/>
      <c r="F195" s="187"/>
      <c r="G195" s="187"/>
      <c r="H195" s="187"/>
      <c r="I195" s="187"/>
      <c r="J195" s="187"/>
      <c r="K195" s="187"/>
      <c r="L195" s="187"/>
      <c r="M195" s="187"/>
      <c r="N195" s="187"/>
      <c r="O195" s="187"/>
      <c r="P195" s="187"/>
      <c r="Q195" s="187"/>
      <c r="R195" s="187"/>
      <c r="S195" s="187"/>
      <c r="T195" s="187"/>
      <c r="U195" s="187"/>
      <c r="AL195" s="7"/>
      <c r="AM195" s="7"/>
    </row>
    <row r="196" ht="15.75" customHeight="1">
      <c r="D196" s="7"/>
      <c r="F196" s="187"/>
      <c r="G196" s="187"/>
      <c r="H196" s="187"/>
      <c r="I196" s="187"/>
      <c r="J196" s="187"/>
      <c r="K196" s="187"/>
      <c r="L196" s="187"/>
      <c r="M196" s="187"/>
      <c r="N196" s="187"/>
      <c r="O196" s="187"/>
      <c r="P196" s="187"/>
      <c r="Q196" s="187"/>
      <c r="R196" s="187"/>
      <c r="S196" s="187"/>
      <c r="T196" s="187"/>
      <c r="U196" s="187"/>
      <c r="AL196" s="7"/>
      <c r="AM196" s="7"/>
    </row>
    <row r="197" ht="15.75" customHeight="1">
      <c r="D197" s="7"/>
      <c r="F197" s="187"/>
      <c r="G197" s="187"/>
      <c r="H197" s="187"/>
      <c r="I197" s="187"/>
      <c r="J197" s="187"/>
      <c r="K197" s="187"/>
      <c r="L197" s="187"/>
      <c r="M197" s="187"/>
      <c r="N197" s="187"/>
      <c r="O197" s="187"/>
      <c r="P197" s="187"/>
      <c r="Q197" s="187"/>
      <c r="R197" s="187"/>
      <c r="S197" s="187"/>
      <c r="T197" s="187"/>
      <c r="U197" s="187"/>
      <c r="AL197" s="7"/>
      <c r="AM197" s="7"/>
    </row>
    <row r="198" ht="15.75" customHeight="1">
      <c r="D198" s="7"/>
      <c r="F198" s="187"/>
      <c r="G198" s="187"/>
      <c r="H198" s="187"/>
      <c r="I198" s="187"/>
      <c r="J198" s="187"/>
      <c r="K198" s="187"/>
      <c r="L198" s="187"/>
      <c r="M198" s="187"/>
      <c r="N198" s="187"/>
      <c r="O198" s="187"/>
      <c r="P198" s="187"/>
      <c r="Q198" s="187"/>
      <c r="R198" s="187"/>
      <c r="S198" s="187"/>
      <c r="T198" s="187"/>
      <c r="U198" s="187"/>
      <c r="AL198" s="7"/>
      <c r="AM198" s="7"/>
    </row>
    <row r="199" ht="15.75" customHeight="1">
      <c r="D199" s="7"/>
      <c r="F199" s="187"/>
      <c r="G199" s="187"/>
      <c r="H199" s="187"/>
      <c r="I199" s="187"/>
      <c r="J199" s="187"/>
      <c r="K199" s="187"/>
      <c r="L199" s="187"/>
      <c r="M199" s="187"/>
      <c r="N199" s="187"/>
      <c r="O199" s="187"/>
      <c r="P199" s="187"/>
      <c r="Q199" s="187"/>
      <c r="R199" s="187"/>
      <c r="S199" s="187"/>
      <c r="T199" s="187"/>
      <c r="U199" s="187"/>
      <c r="AL199" s="7"/>
      <c r="AM199" s="7"/>
    </row>
    <row r="200" ht="15.75" customHeight="1">
      <c r="D200" s="7"/>
      <c r="F200" s="187"/>
      <c r="G200" s="187"/>
      <c r="H200" s="187"/>
      <c r="I200" s="187"/>
      <c r="J200" s="187"/>
      <c r="K200" s="187"/>
      <c r="L200" s="187"/>
      <c r="M200" s="187"/>
      <c r="N200" s="187"/>
      <c r="O200" s="187"/>
      <c r="P200" s="187"/>
      <c r="Q200" s="187"/>
      <c r="R200" s="187"/>
      <c r="S200" s="187"/>
      <c r="T200" s="187"/>
      <c r="U200" s="187"/>
      <c r="AL200" s="7"/>
      <c r="AM200" s="7"/>
    </row>
    <row r="201" ht="15.75" customHeight="1">
      <c r="D201" s="7"/>
      <c r="F201" s="187"/>
      <c r="G201" s="187"/>
      <c r="H201" s="187"/>
      <c r="I201" s="187"/>
      <c r="J201" s="187"/>
      <c r="K201" s="187"/>
      <c r="L201" s="187"/>
      <c r="M201" s="187"/>
      <c r="N201" s="187"/>
      <c r="O201" s="187"/>
      <c r="P201" s="187"/>
      <c r="Q201" s="187"/>
      <c r="R201" s="187"/>
      <c r="S201" s="187"/>
      <c r="T201" s="187"/>
      <c r="U201" s="187"/>
      <c r="AL201" s="7"/>
      <c r="AM201" s="7"/>
    </row>
    <row r="202" ht="15.75" customHeight="1">
      <c r="D202" s="7"/>
      <c r="F202" s="187"/>
      <c r="G202" s="187"/>
      <c r="H202" s="187"/>
      <c r="I202" s="187"/>
      <c r="J202" s="187"/>
      <c r="K202" s="187"/>
      <c r="L202" s="187"/>
      <c r="M202" s="187"/>
      <c r="N202" s="187"/>
      <c r="O202" s="187"/>
      <c r="P202" s="187"/>
      <c r="Q202" s="187"/>
      <c r="R202" s="187"/>
      <c r="S202" s="187"/>
      <c r="T202" s="187"/>
      <c r="U202" s="187"/>
      <c r="AL202" s="7"/>
      <c r="AM202" s="7"/>
    </row>
    <row r="203" ht="15.75" customHeight="1">
      <c r="D203" s="7"/>
      <c r="F203" s="187"/>
      <c r="G203" s="187"/>
      <c r="H203" s="187"/>
      <c r="I203" s="187"/>
      <c r="J203" s="187"/>
      <c r="K203" s="187"/>
      <c r="L203" s="187"/>
      <c r="M203" s="187"/>
      <c r="N203" s="187"/>
      <c r="O203" s="187"/>
      <c r="P203" s="187"/>
      <c r="Q203" s="187"/>
      <c r="R203" s="187"/>
      <c r="S203" s="187"/>
      <c r="T203" s="187"/>
      <c r="U203" s="187"/>
      <c r="AL203" s="7"/>
      <c r="AM203" s="7"/>
    </row>
    <row r="204" ht="15.75" customHeight="1">
      <c r="D204" s="7"/>
      <c r="F204" s="187"/>
      <c r="G204" s="187"/>
      <c r="H204" s="187"/>
      <c r="I204" s="187"/>
      <c r="J204" s="187"/>
      <c r="K204" s="187"/>
      <c r="L204" s="187"/>
      <c r="M204" s="187"/>
      <c r="N204" s="187"/>
      <c r="O204" s="187"/>
      <c r="P204" s="187"/>
      <c r="Q204" s="187"/>
      <c r="R204" s="187"/>
      <c r="S204" s="187"/>
      <c r="T204" s="187"/>
      <c r="U204" s="187"/>
      <c r="AL204" s="7"/>
      <c r="AM204" s="7"/>
    </row>
    <row r="205" ht="15.75" customHeight="1">
      <c r="D205" s="7"/>
      <c r="F205" s="187"/>
      <c r="G205" s="187"/>
      <c r="H205" s="187"/>
      <c r="I205" s="187"/>
      <c r="J205" s="187"/>
      <c r="K205" s="187"/>
      <c r="L205" s="187"/>
      <c r="M205" s="187"/>
      <c r="N205" s="187"/>
      <c r="O205" s="187"/>
      <c r="P205" s="187"/>
      <c r="Q205" s="187"/>
      <c r="R205" s="187"/>
      <c r="S205" s="187"/>
      <c r="T205" s="187"/>
      <c r="U205" s="187"/>
      <c r="AL205" s="7"/>
      <c r="AM205" s="7"/>
    </row>
    <row r="206" ht="15.75" customHeight="1">
      <c r="D206" s="7"/>
      <c r="F206" s="187"/>
      <c r="G206" s="187"/>
      <c r="H206" s="187"/>
      <c r="I206" s="187"/>
      <c r="J206" s="187"/>
      <c r="K206" s="187"/>
      <c r="L206" s="187"/>
      <c r="M206" s="187"/>
      <c r="N206" s="187"/>
      <c r="O206" s="187"/>
      <c r="P206" s="187"/>
      <c r="Q206" s="187"/>
      <c r="R206" s="187"/>
      <c r="S206" s="187"/>
      <c r="T206" s="187"/>
      <c r="U206" s="187"/>
      <c r="AL206" s="7"/>
      <c r="AM206" s="7"/>
    </row>
    <row r="207" ht="15.75" customHeight="1">
      <c r="D207" s="7"/>
      <c r="F207" s="187"/>
      <c r="G207" s="187"/>
      <c r="H207" s="187"/>
      <c r="I207" s="187"/>
      <c r="J207" s="187"/>
      <c r="K207" s="187"/>
      <c r="L207" s="187"/>
      <c r="M207" s="187"/>
      <c r="N207" s="187"/>
      <c r="O207" s="187"/>
      <c r="P207" s="187"/>
      <c r="Q207" s="187"/>
      <c r="R207" s="187"/>
      <c r="S207" s="187"/>
      <c r="T207" s="187"/>
      <c r="U207" s="187"/>
      <c r="AL207" s="7"/>
      <c r="AM207" s="7"/>
    </row>
    <row r="208" ht="15.75" customHeight="1">
      <c r="D208" s="7"/>
      <c r="F208" s="187"/>
      <c r="G208" s="187"/>
      <c r="H208" s="187"/>
      <c r="I208" s="187"/>
      <c r="J208" s="187"/>
      <c r="K208" s="187"/>
      <c r="L208" s="187"/>
      <c r="M208" s="187"/>
      <c r="N208" s="187"/>
      <c r="O208" s="187"/>
      <c r="P208" s="187"/>
      <c r="Q208" s="187"/>
      <c r="R208" s="187"/>
      <c r="S208" s="187"/>
      <c r="T208" s="187"/>
      <c r="U208" s="187"/>
      <c r="AL208" s="7"/>
      <c r="AM208" s="7"/>
    </row>
    <row r="209" ht="15.75" customHeight="1">
      <c r="D209" s="7"/>
      <c r="F209" s="187"/>
      <c r="G209" s="187"/>
      <c r="H209" s="187"/>
      <c r="I209" s="187"/>
      <c r="J209" s="187"/>
      <c r="K209" s="187"/>
      <c r="L209" s="187"/>
      <c r="M209" s="187"/>
      <c r="N209" s="187"/>
      <c r="O209" s="187"/>
      <c r="P209" s="187"/>
      <c r="Q209" s="187"/>
      <c r="R209" s="187"/>
      <c r="S209" s="187"/>
      <c r="T209" s="187"/>
      <c r="U209" s="187"/>
      <c r="AL209" s="7"/>
      <c r="AM209" s="7"/>
    </row>
    <row r="210" ht="15.75" customHeight="1">
      <c r="D210" s="7"/>
      <c r="F210" s="187"/>
      <c r="G210" s="187"/>
      <c r="H210" s="187"/>
      <c r="I210" s="187"/>
      <c r="J210" s="187"/>
      <c r="K210" s="187"/>
      <c r="L210" s="187"/>
      <c r="M210" s="187"/>
      <c r="N210" s="187"/>
      <c r="O210" s="187"/>
      <c r="P210" s="187"/>
      <c r="Q210" s="187"/>
      <c r="R210" s="187"/>
      <c r="S210" s="187"/>
      <c r="T210" s="187"/>
      <c r="U210" s="187"/>
      <c r="AL210" s="7"/>
      <c r="AM210" s="7"/>
    </row>
    <row r="211" ht="15.75" customHeight="1">
      <c r="D211" s="7"/>
      <c r="F211" s="187"/>
      <c r="G211" s="187"/>
      <c r="H211" s="187"/>
      <c r="I211" s="187"/>
      <c r="J211" s="187"/>
      <c r="K211" s="187"/>
      <c r="L211" s="187"/>
      <c r="M211" s="187"/>
      <c r="N211" s="187"/>
      <c r="O211" s="187"/>
      <c r="P211" s="187"/>
      <c r="Q211" s="187"/>
      <c r="R211" s="187"/>
      <c r="S211" s="187"/>
      <c r="T211" s="187"/>
      <c r="U211" s="187"/>
      <c r="AL211" s="7"/>
      <c r="AM211" s="7"/>
    </row>
    <row r="212" ht="15.75" customHeight="1">
      <c r="D212" s="7"/>
      <c r="F212" s="187"/>
      <c r="G212" s="187"/>
      <c r="H212" s="187"/>
      <c r="I212" s="187"/>
      <c r="J212" s="187"/>
      <c r="K212" s="187"/>
      <c r="L212" s="187"/>
      <c r="M212" s="187"/>
      <c r="N212" s="187"/>
      <c r="O212" s="187"/>
      <c r="P212" s="187"/>
      <c r="Q212" s="187"/>
      <c r="R212" s="187"/>
      <c r="S212" s="187"/>
      <c r="T212" s="187"/>
      <c r="U212" s="187"/>
      <c r="AL212" s="7"/>
      <c r="AM212" s="7"/>
    </row>
    <row r="213" ht="15.75" customHeight="1">
      <c r="D213" s="7"/>
      <c r="F213" s="187"/>
      <c r="G213" s="187"/>
      <c r="H213" s="187"/>
      <c r="I213" s="187"/>
      <c r="J213" s="187"/>
      <c r="K213" s="187"/>
      <c r="L213" s="187"/>
      <c r="M213" s="187"/>
      <c r="N213" s="187"/>
      <c r="O213" s="187"/>
      <c r="P213" s="187"/>
      <c r="Q213" s="187"/>
      <c r="R213" s="187"/>
      <c r="S213" s="187"/>
      <c r="T213" s="187"/>
      <c r="U213" s="187"/>
      <c r="AL213" s="7"/>
      <c r="AM213" s="7"/>
    </row>
    <row r="214" ht="15.75" customHeight="1">
      <c r="D214" s="7"/>
      <c r="F214" s="187"/>
      <c r="G214" s="187"/>
      <c r="H214" s="187"/>
      <c r="I214" s="187"/>
      <c r="J214" s="187"/>
      <c r="K214" s="187"/>
      <c r="L214" s="187"/>
      <c r="M214" s="187"/>
      <c r="N214" s="187"/>
      <c r="O214" s="187"/>
      <c r="P214" s="187"/>
      <c r="Q214" s="187"/>
      <c r="R214" s="187"/>
      <c r="S214" s="187"/>
      <c r="T214" s="187"/>
      <c r="U214" s="187"/>
      <c r="AL214" s="7"/>
      <c r="AM214" s="7"/>
    </row>
    <row r="215" ht="15.75" customHeight="1">
      <c r="D215" s="7"/>
      <c r="F215" s="187"/>
      <c r="G215" s="187"/>
      <c r="H215" s="187"/>
      <c r="I215" s="187"/>
      <c r="J215" s="187"/>
      <c r="K215" s="187"/>
      <c r="L215" s="187"/>
      <c r="M215" s="187"/>
      <c r="N215" s="187"/>
      <c r="O215" s="187"/>
      <c r="P215" s="187"/>
      <c r="Q215" s="187"/>
      <c r="R215" s="187"/>
      <c r="S215" s="187"/>
      <c r="T215" s="187"/>
      <c r="U215" s="187"/>
      <c r="AL215" s="7"/>
      <c r="AM215" s="7"/>
    </row>
    <row r="216" ht="15.75" customHeight="1">
      <c r="D216" s="7"/>
      <c r="F216" s="187"/>
      <c r="G216" s="187"/>
      <c r="H216" s="187"/>
      <c r="I216" s="187"/>
      <c r="J216" s="187"/>
      <c r="K216" s="187"/>
      <c r="L216" s="187"/>
      <c r="M216" s="187"/>
      <c r="N216" s="187"/>
      <c r="O216" s="187"/>
      <c r="P216" s="187"/>
      <c r="Q216" s="187"/>
      <c r="R216" s="187"/>
      <c r="S216" s="187"/>
      <c r="T216" s="187"/>
      <c r="U216" s="187"/>
      <c r="AL216" s="7"/>
      <c r="AM216" s="7"/>
    </row>
    <row r="217" ht="15.75" customHeight="1">
      <c r="D217" s="7"/>
      <c r="F217" s="187"/>
      <c r="G217" s="187"/>
      <c r="H217" s="187"/>
      <c r="I217" s="187"/>
      <c r="J217" s="187"/>
      <c r="K217" s="187"/>
      <c r="L217" s="187"/>
      <c r="M217" s="187"/>
      <c r="N217" s="187"/>
      <c r="O217" s="187"/>
      <c r="P217" s="187"/>
      <c r="Q217" s="187"/>
      <c r="R217" s="187"/>
      <c r="S217" s="187"/>
      <c r="T217" s="187"/>
      <c r="U217" s="187"/>
      <c r="AL217" s="7"/>
      <c r="AM217" s="7"/>
    </row>
    <row r="218" ht="15.75" customHeight="1">
      <c r="D218" s="7"/>
      <c r="F218" s="187"/>
      <c r="G218" s="187"/>
      <c r="H218" s="187"/>
      <c r="I218" s="187"/>
      <c r="J218" s="187"/>
      <c r="K218" s="187"/>
      <c r="L218" s="187"/>
      <c r="M218" s="187"/>
      <c r="N218" s="187"/>
      <c r="O218" s="187"/>
      <c r="P218" s="187"/>
      <c r="Q218" s="187"/>
      <c r="R218" s="187"/>
      <c r="S218" s="187"/>
      <c r="T218" s="187"/>
      <c r="U218" s="187"/>
      <c r="AL218" s="7"/>
      <c r="AM218" s="7"/>
    </row>
    <row r="219" ht="15.75" customHeight="1">
      <c r="D219" s="7"/>
      <c r="F219" s="187"/>
      <c r="G219" s="187"/>
      <c r="H219" s="187"/>
      <c r="I219" s="187"/>
      <c r="J219" s="187"/>
      <c r="K219" s="187"/>
      <c r="L219" s="187"/>
      <c r="M219" s="187"/>
      <c r="N219" s="187"/>
      <c r="O219" s="187"/>
      <c r="P219" s="187"/>
      <c r="Q219" s="187"/>
      <c r="R219" s="187"/>
      <c r="S219" s="187"/>
      <c r="T219" s="187"/>
      <c r="U219" s="187"/>
      <c r="AL219" s="7"/>
      <c r="AM219" s="7"/>
    </row>
    <row r="220" ht="15.75" customHeight="1">
      <c r="D220" s="7"/>
      <c r="F220" s="187"/>
      <c r="G220" s="187"/>
      <c r="H220" s="187"/>
      <c r="I220" s="187"/>
      <c r="J220" s="187"/>
      <c r="K220" s="187"/>
      <c r="L220" s="187"/>
      <c r="M220" s="187"/>
      <c r="N220" s="187"/>
      <c r="O220" s="187"/>
      <c r="P220" s="187"/>
      <c r="Q220" s="187"/>
      <c r="R220" s="187"/>
      <c r="S220" s="187"/>
      <c r="T220" s="187"/>
      <c r="U220" s="187"/>
      <c r="AL220" s="7"/>
      <c r="AM220" s="7"/>
    </row>
    <row r="221" ht="15.75" customHeight="1">
      <c r="D221" s="7"/>
      <c r="F221" s="187"/>
      <c r="G221" s="187"/>
      <c r="H221" s="187"/>
      <c r="I221" s="187"/>
      <c r="J221" s="187"/>
      <c r="K221" s="187"/>
      <c r="L221" s="187"/>
      <c r="M221" s="187"/>
      <c r="N221" s="187"/>
      <c r="O221" s="187"/>
      <c r="P221" s="187"/>
      <c r="Q221" s="187"/>
      <c r="R221" s="187"/>
      <c r="S221" s="187"/>
      <c r="T221" s="187"/>
      <c r="U221" s="187"/>
      <c r="AL221" s="7"/>
      <c r="AM221" s="7"/>
    </row>
    <row r="222" ht="15.75" customHeight="1">
      <c r="D222" s="7"/>
      <c r="F222" s="187"/>
      <c r="G222" s="187"/>
      <c r="H222" s="187"/>
      <c r="I222" s="187"/>
      <c r="J222" s="187"/>
      <c r="K222" s="187"/>
      <c r="L222" s="187"/>
      <c r="M222" s="187"/>
      <c r="N222" s="187"/>
      <c r="O222" s="187"/>
      <c r="P222" s="187"/>
      <c r="Q222" s="187"/>
      <c r="R222" s="187"/>
      <c r="S222" s="187"/>
      <c r="T222" s="187"/>
      <c r="U222" s="187"/>
      <c r="AL222" s="7"/>
      <c r="AM222" s="7"/>
    </row>
    <row r="223" ht="15.75" customHeight="1">
      <c r="D223" s="7"/>
      <c r="F223" s="187"/>
      <c r="G223" s="187"/>
      <c r="H223" s="187"/>
      <c r="I223" s="187"/>
      <c r="J223" s="187"/>
      <c r="K223" s="187"/>
      <c r="L223" s="187"/>
      <c r="M223" s="187"/>
      <c r="N223" s="187"/>
      <c r="O223" s="187"/>
      <c r="P223" s="187"/>
      <c r="Q223" s="187"/>
      <c r="R223" s="187"/>
      <c r="S223" s="187"/>
      <c r="T223" s="187"/>
      <c r="U223" s="187"/>
      <c r="AL223" s="7"/>
      <c r="AM223" s="7"/>
    </row>
    <row r="224" ht="15.75" customHeight="1">
      <c r="D224" s="7"/>
      <c r="F224" s="187"/>
      <c r="G224" s="187"/>
      <c r="H224" s="187"/>
      <c r="I224" s="187"/>
      <c r="J224" s="187"/>
      <c r="K224" s="187"/>
      <c r="L224" s="187"/>
      <c r="M224" s="187"/>
      <c r="N224" s="187"/>
      <c r="O224" s="187"/>
      <c r="P224" s="187"/>
      <c r="Q224" s="187"/>
      <c r="R224" s="187"/>
      <c r="S224" s="187"/>
      <c r="T224" s="187"/>
      <c r="U224" s="187"/>
      <c r="AL224" s="7"/>
      <c r="AM224" s="7"/>
    </row>
    <row r="225" ht="15.75" customHeight="1">
      <c r="D225" s="7"/>
      <c r="F225" s="187"/>
      <c r="G225" s="187"/>
      <c r="H225" s="187"/>
      <c r="I225" s="187"/>
      <c r="J225" s="187"/>
      <c r="K225" s="187"/>
      <c r="L225" s="187"/>
      <c r="M225" s="187"/>
      <c r="N225" s="187"/>
      <c r="O225" s="187"/>
      <c r="P225" s="187"/>
      <c r="Q225" s="187"/>
      <c r="R225" s="187"/>
      <c r="S225" s="187"/>
      <c r="T225" s="187"/>
      <c r="U225" s="187"/>
      <c r="AL225" s="7"/>
      <c r="AM225" s="7"/>
    </row>
    <row r="226" ht="15.75" customHeight="1">
      <c r="D226" s="7"/>
      <c r="F226" s="187"/>
      <c r="G226" s="187"/>
      <c r="H226" s="187"/>
      <c r="I226" s="187"/>
      <c r="J226" s="187"/>
      <c r="K226" s="187"/>
      <c r="L226" s="187"/>
      <c r="M226" s="187"/>
      <c r="N226" s="187"/>
      <c r="O226" s="187"/>
      <c r="P226" s="187"/>
      <c r="Q226" s="187"/>
      <c r="R226" s="187"/>
      <c r="S226" s="187"/>
      <c r="T226" s="187"/>
      <c r="U226" s="187"/>
      <c r="AL226" s="7"/>
      <c r="AM226" s="7"/>
    </row>
    <row r="227" ht="15.75" customHeight="1">
      <c r="D227" s="7"/>
      <c r="F227" s="187"/>
      <c r="G227" s="187"/>
      <c r="H227" s="187"/>
      <c r="I227" s="187"/>
      <c r="J227" s="187"/>
      <c r="K227" s="187"/>
      <c r="L227" s="187"/>
      <c r="M227" s="187"/>
      <c r="N227" s="187"/>
      <c r="O227" s="187"/>
      <c r="P227" s="187"/>
      <c r="Q227" s="187"/>
      <c r="R227" s="187"/>
      <c r="S227" s="187"/>
      <c r="T227" s="187"/>
      <c r="U227" s="187"/>
      <c r="AL227" s="7"/>
      <c r="AM227" s="7"/>
    </row>
    <row r="228" ht="15.75" customHeight="1">
      <c r="D228" s="7"/>
      <c r="F228" s="187"/>
      <c r="G228" s="187"/>
      <c r="H228" s="187"/>
      <c r="I228" s="187"/>
      <c r="J228" s="187"/>
      <c r="K228" s="187"/>
      <c r="L228" s="187"/>
      <c r="M228" s="187"/>
      <c r="N228" s="187"/>
      <c r="O228" s="187"/>
      <c r="P228" s="187"/>
      <c r="Q228" s="187"/>
      <c r="R228" s="187"/>
      <c r="S228" s="187"/>
      <c r="T228" s="187"/>
      <c r="U228" s="187"/>
      <c r="AL228" s="7"/>
      <c r="AM228" s="7"/>
    </row>
    <row r="229" ht="15.75" customHeight="1">
      <c r="D229" s="7"/>
      <c r="F229" s="187"/>
      <c r="G229" s="187"/>
      <c r="H229" s="187"/>
      <c r="I229" s="187"/>
      <c r="J229" s="187"/>
      <c r="K229" s="187"/>
      <c r="L229" s="187"/>
      <c r="M229" s="187"/>
      <c r="N229" s="187"/>
      <c r="O229" s="187"/>
      <c r="P229" s="187"/>
      <c r="Q229" s="187"/>
      <c r="R229" s="187"/>
      <c r="S229" s="187"/>
      <c r="T229" s="187"/>
      <c r="U229" s="187"/>
      <c r="AL229" s="7"/>
      <c r="AM229" s="7"/>
    </row>
    <row r="230" ht="15.75" customHeight="1">
      <c r="D230" s="7"/>
      <c r="F230" s="187"/>
      <c r="G230" s="187"/>
      <c r="H230" s="187"/>
      <c r="I230" s="187"/>
      <c r="J230" s="187"/>
      <c r="K230" s="187"/>
      <c r="L230" s="187"/>
      <c r="M230" s="187"/>
      <c r="N230" s="187"/>
      <c r="O230" s="187"/>
      <c r="P230" s="187"/>
      <c r="Q230" s="187"/>
      <c r="R230" s="187"/>
      <c r="S230" s="187"/>
      <c r="T230" s="187"/>
      <c r="U230" s="187"/>
      <c r="AL230" s="7"/>
      <c r="AM230" s="7"/>
    </row>
    <row r="231" ht="15.75" customHeight="1">
      <c r="D231" s="7"/>
      <c r="F231" s="187"/>
      <c r="G231" s="187"/>
      <c r="H231" s="187"/>
      <c r="I231" s="187"/>
      <c r="J231" s="187"/>
      <c r="K231" s="187"/>
      <c r="L231" s="187"/>
      <c r="M231" s="187"/>
      <c r="N231" s="187"/>
      <c r="O231" s="187"/>
      <c r="P231" s="187"/>
      <c r="Q231" s="187"/>
      <c r="R231" s="187"/>
      <c r="S231" s="187"/>
      <c r="T231" s="187"/>
      <c r="U231" s="187"/>
      <c r="AL231" s="7"/>
      <c r="AM231" s="7"/>
    </row>
    <row r="232" ht="15.75" customHeight="1">
      <c r="D232" s="7"/>
      <c r="F232" s="187"/>
      <c r="G232" s="187"/>
      <c r="H232" s="187"/>
      <c r="I232" s="187"/>
      <c r="J232" s="187"/>
      <c r="K232" s="187"/>
      <c r="L232" s="187"/>
      <c r="M232" s="187"/>
      <c r="N232" s="187"/>
      <c r="O232" s="187"/>
      <c r="P232" s="187"/>
      <c r="Q232" s="187"/>
      <c r="R232" s="187"/>
      <c r="S232" s="187"/>
      <c r="T232" s="187"/>
      <c r="U232" s="187"/>
      <c r="AL232" s="7"/>
      <c r="AM232" s="7"/>
    </row>
    <row r="233" ht="15.75" customHeight="1">
      <c r="D233" s="7"/>
      <c r="F233" s="187"/>
      <c r="G233" s="187"/>
      <c r="H233" s="187"/>
      <c r="I233" s="187"/>
      <c r="J233" s="187"/>
      <c r="K233" s="187"/>
      <c r="L233" s="187"/>
      <c r="M233" s="187"/>
      <c r="N233" s="187"/>
      <c r="O233" s="187"/>
      <c r="P233" s="187"/>
      <c r="Q233" s="187"/>
      <c r="R233" s="187"/>
      <c r="S233" s="187"/>
      <c r="T233" s="187"/>
      <c r="U233" s="187"/>
      <c r="AL233" s="7"/>
      <c r="AM233" s="7"/>
    </row>
    <row r="234" ht="15.75" customHeight="1">
      <c r="D234" s="7"/>
      <c r="F234" s="187"/>
      <c r="G234" s="187"/>
      <c r="H234" s="187"/>
      <c r="I234" s="187"/>
      <c r="J234" s="187"/>
      <c r="K234" s="187"/>
      <c r="L234" s="187"/>
      <c r="M234" s="187"/>
      <c r="N234" s="187"/>
      <c r="O234" s="187"/>
      <c r="P234" s="187"/>
      <c r="Q234" s="187"/>
      <c r="R234" s="187"/>
      <c r="S234" s="187"/>
      <c r="T234" s="187"/>
      <c r="U234" s="187"/>
      <c r="AL234" s="7"/>
      <c r="AM234" s="7"/>
    </row>
    <row r="235" ht="15.75" customHeight="1">
      <c r="D235" s="7"/>
      <c r="F235" s="187"/>
      <c r="G235" s="187"/>
      <c r="H235" s="187"/>
      <c r="I235" s="187"/>
      <c r="J235" s="187"/>
      <c r="K235" s="187"/>
      <c r="L235" s="187"/>
      <c r="M235" s="187"/>
      <c r="N235" s="187"/>
      <c r="O235" s="187"/>
      <c r="P235" s="187"/>
      <c r="Q235" s="187"/>
      <c r="R235" s="187"/>
      <c r="S235" s="187"/>
      <c r="T235" s="187"/>
      <c r="U235" s="187"/>
      <c r="AL235" s="7"/>
      <c r="AM235" s="7"/>
    </row>
    <row r="236" ht="15.75" customHeight="1">
      <c r="D236" s="7"/>
      <c r="F236" s="187"/>
      <c r="G236" s="187"/>
      <c r="H236" s="187"/>
      <c r="I236" s="187"/>
      <c r="J236" s="187"/>
      <c r="K236" s="187"/>
      <c r="L236" s="187"/>
      <c r="M236" s="187"/>
      <c r="N236" s="187"/>
      <c r="O236" s="187"/>
      <c r="P236" s="187"/>
      <c r="Q236" s="187"/>
      <c r="R236" s="187"/>
      <c r="S236" s="187"/>
      <c r="T236" s="187"/>
      <c r="U236" s="187"/>
      <c r="AL236" s="7"/>
      <c r="AM236" s="7"/>
    </row>
    <row r="237" ht="15.75" customHeight="1">
      <c r="D237" s="7"/>
      <c r="F237" s="187"/>
      <c r="G237" s="187"/>
      <c r="H237" s="187"/>
      <c r="I237" s="187"/>
      <c r="J237" s="187"/>
      <c r="K237" s="187"/>
      <c r="L237" s="187"/>
      <c r="M237" s="187"/>
      <c r="N237" s="187"/>
      <c r="O237" s="187"/>
      <c r="P237" s="187"/>
      <c r="Q237" s="187"/>
      <c r="R237" s="187"/>
      <c r="S237" s="187"/>
      <c r="T237" s="187"/>
      <c r="U237" s="187"/>
      <c r="AL237" s="7"/>
      <c r="AM237" s="7"/>
    </row>
    <row r="238" ht="15.75" customHeight="1">
      <c r="D238" s="7"/>
      <c r="F238" s="187"/>
      <c r="G238" s="187"/>
      <c r="H238" s="187"/>
      <c r="I238" s="187"/>
      <c r="J238" s="187"/>
      <c r="K238" s="187"/>
      <c r="L238" s="187"/>
      <c r="M238" s="187"/>
      <c r="N238" s="187"/>
      <c r="O238" s="187"/>
      <c r="P238" s="187"/>
      <c r="Q238" s="187"/>
      <c r="R238" s="187"/>
      <c r="S238" s="187"/>
      <c r="T238" s="187"/>
      <c r="U238" s="187"/>
      <c r="AL238" s="7"/>
      <c r="AM238" s="7"/>
    </row>
    <row r="239" ht="15.75" customHeight="1">
      <c r="D239" s="7"/>
      <c r="F239" s="187"/>
      <c r="G239" s="187"/>
      <c r="H239" s="187"/>
      <c r="I239" s="187"/>
      <c r="J239" s="187"/>
      <c r="K239" s="187"/>
      <c r="L239" s="187"/>
      <c r="M239" s="187"/>
      <c r="N239" s="187"/>
      <c r="O239" s="187"/>
      <c r="P239" s="187"/>
      <c r="Q239" s="187"/>
      <c r="R239" s="187"/>
      <c r="S239" s="187"/>
      <c r="T239" s="187"/>
      <c r="U239" s="187"/>
      <c r="AL239" s="7"/>
      <c r="AM239" s="7"/>
    </row>
    <row r="240" ht="15.75" customHeight="1">
      <c r="D240" s="7"/>
      <c r="F240" s="187"/>
      <c r="G240" s="187"/>
      <c r="H240" s="187"/>
      <c r="I240" s="187"/>
      <c r="J240" s="187"/>
      <c r="K240" s="187"/>
      <c r="L240" s="187"/>
      <c r="M240" s="187"/>
      <c r="N240" s="187"/>
      <c r="O240" s="187"/>
      <c r="P240" s="187"/>
      <c r="Q240" s="187"/>
      <c r="R240" s="187"/>
      <c r="S240" s="187"/>
      <c r="T240" s="187"/>
      <c r="U240" s="187"/>
      <c r="AL240" s="7"/>
      <c r="AM240" s="7"/>
    </row>
    <row r="241" ht="15.75" customHeight="1">
      <c r="D241" s="7"/>
      <c r="F241" s="187"/>
      <c r="G241" s="187"/>
      <c r="H241" s="187"/>
      <c r="I241" s="187"/>
      <c r="J241" s="187"/>
      <c r="K241" s="187"/>
      <c r="L241" s="187"/>
      <c r="M241" s="187"/>
      <c r="N241" s="187"/>
      <c r="O241" s="187"/>
      <c r="P241" s="187"/>
      <c r="Q241" s="187"/>
      <c r="R241" s="187"/>
      <c r="S241" s="187"/>
      <c r="T241" s="187"/>
      <c r="U241" s="187"/>
      <c r="AL241" s="7"/>
      <c r="AM241" s="7"/>
    </row>
    <row r="242" ht="15.75" customHeight="1">
      <c r="D242" s="7"/>
      <c r="F242" s="187"/>
      <c r="G242" s="187"/>
      <c r="H242" s="187"/>
      <c r="I242" s="187"/>
      <c r="J242" s="187"/>
      <c r="K242" s="187"/>
      <c r="L242" s="187"/>
      <c r="M242" s="187"/>
      <c r="N242" s="187"/>
      <c r="O242" s="187"/>
      <c r="P242" s="187"/>
      <c r="Q242" s="187"/>
      <c r="R242" s="187"/>
      <c r="S242" s="187"/>
      <c r="T242" s="187"/>
      <c r="U242" s="187"/>
      <c r="AL242" s="7"/>
      <c r="AM242" s="7"/>
    </row>
    <row r="243" ht="15.75" customHeight="1">
      <c r="D243" s="7"/>
      <c r="F243" s="187"/>
      <c r="G243" s="187"/>
      <c r="H243" s="187"/>
      <c r="I243" s="187"/>
      <c r="J243" s="187"/>
      <c r="K243" s="187"/>
      <c r="L243" s="187"/>
      <c r="M243" s="187"/>
      <c r="N243" s="187"/>
      <c r="O243" s="187"/>
      <c r="P243" s="187"/>
      <c r="Q243" s="187"/>
      <c r="R243" s="187"/>
      <c r="S243" s="187"/>
      <c r="T243" s="187"/>
      <c r="U243" s="187"/>
      <c r="AL243" s="7"/>
      <c r="AM243" s="7"/>
    </row>
    <row r="244" ht="15.75" customHeight="1">
      <c r="D244" s="7"/>
      <c r="F244" s="187"/>
      <c r="G244" s="187"/>
      <c r="H244" s="187"/>
      <c r="I244" s="187"/>
      <c r="J244" s="187"/>
      <c r="K244" s="187"/>
      <c r="L244" s="187"/>
      <c r="M244" s="187"/>
      <c r="N244" s="187"/>
      <c r="O244" s="187"/>
      <c r="P244" s="187"/>
      <c r="Q244" s="187"/>
      <c r="R244" s="187"/>
      <c r="S244" s="187"/>
      <c r="T244" s="187"/>
      <c r="U244" s="187"/>
      <c r="AL244" s="7"/>
      <c r="AM244" s="7"/>
    </row>
    <row r="245" ht="15.75" customHeight="1">
      <c r="D245" s="7"/>
      <c r="F245" s="187"/>
      <c r="G245" s="187"/>
      <c r="H245" s="187"/>
      <c r="I245" s="187"/>
      <c r="J245" s="187"/>
      <c r="K245" s="187"/>
      <c r="L245" s="187"/>
      <c r="M245" s="187"/>
      <c r="N245" s="187"/>
      <c r="O245" s="187"/>
      <c r="P245" s="187"/>
      <c r="Q245" s="187"/>
      <c r="R245" s="187"/>
      <c r="S245" s="187"/>
      <c r="T245" s="187"/>
      <c r="U245" s="187"/>
      <c r="AL245" s="7"/>
      <c r="AM245" s="7"/>
    </row>
    <row r="246" ht="15.75" customHeight="1">
      <c r="D246" s="7"/>
      <c r="F246" s="187"/>
      <c r="G246" s="187"/>
      <c r="H246" s="187"/>
      <c r="I246" s="187"/>
      <c r="J246" s="187"/>
      <c r="K246" s="187"/>
      <c r="L246" s="187"/>
      <c r="M246" s="187"/>
      <c r="N246" s="187"/>
      <c r="O246" s="187"/>
      <c r="P246" s="187"/>
      <c r="Q246" s="187"/>
      <c r="R246" s="187"/>
      <c r="S246" s="187"/>
      <c r="T246" s="187"/>
      <c r="U246" s="187"/>
      <c r="AL246" s="7"/>
      <c r="AM246" s="7"/>
    </row>
    <row r="247" ht="15.75" customHeight="1">
      <c r="D247" s="7"/>
      <c r="F247" s="187"/>
      <c r="G247" s="187"/>
      <c r="H247" s="187"/>
      <c r="I247" s="187"/>
      <c r="J247" s="187"/>
      <c r="K247" s="187"/>
      <c r="L247" s="187"/>
      <c r="M247" s="187"/>
      <c r="N247" s="187"/>
      <c r="O247" s="187"/>
      <c r="P247" s="187"/>
      <c r="Q247" s="187"/>
      <c r="R247" s="187"/>
      <c r="S247" s="187"/>
      <c r="T247" s="187"/>
      <c r="U247" s="187"/>
      <c r="AL247" s="7"/>
      <c r="AM247" s="7"/>
    </row>
    <row r="248" ht="15.75" customHeight="1">
      <c r="D248" s="7"/>
      <c r="F248" s="187"/>
      <c r="G248" s="187"/>
      <c r="H248" s="187"/>
      <c r="I248" s="187"/>
      <c r="J248" s="187"/>
      <c r="K248" s="187"/>
      <c r="L248" s="187"/>
      <c r="M248" s="187"/>
      <c r="N248" s="187"/>
      <c r="O248" s="187"/>
      <c r="P248" s="187"/>
      <c r="Q248" s="187"/>
      <c r="R248" s="187"/>
      <c r="S248" s="187"/>
      <c r="T248" s="187"/>
      <c r="U248" s="187"/>
      <c r="AL248" s="7"/>
      <c r="AM248" s="7"/>
    </row>
    <row r="249" ht="15.75" customHeight="1">
      <c r="D249" s="7"/>
      <c r="F249" s="187"/>
      <c r="G249" s="187"/>
      <c r="H249" s="187"/>
      <c r="I249" s="187"/>
      <c r="J249" s="187"/>
      <c r="K249" s="187"/>
      <c r="L249" s="187"/>
      <c r="M249" s="187"/>
      <c r="N249" s="187"/>
      <c r="O249" s="187"/>
      <c r="P249" s="187"/>
      <c r="Q249" s="187"/>
      <c r="R249" s="187"/>
      <c r="S249" s="187"/>
      <c r="T249" s="187"/>
      <c r="U249" s="187"/>
      <c r="AL249" s="7"/>
      <c r="AM249" s="7"/>
    </row>
    <row r="250" ht="15.75" customHeight="1">
      <c r="D250" s="7"/>
      <c r="F250" s="187"/>
      <c r="G250" s="187"/>
      <c r="H250" s="187"/>
      <c r="I250" s="187"/>
      <c r="J250" s="187"/>
      <c r="K250" s="187"/>
      <c r="L250" s="187"/>
      <c r="M250" s="187"/>
      <c r="N250" s="187"/>
      <c r="O250" s="187"/>
      <c r="P250" s="187"/>
      <c r="Q250" s="187"/>
      <c r="R250" s="187"/>
      <c r="S250" s="187"/>
      <c r="T250" s="187"/>
      <c r="U250" s="187"/>
      <c r="AL250" s="7"/>
      <c r="AM250" s="7"/>
    </row>
    <row r="251" ht="15.75" customHeight="1">
      <c r="D251" s="7"/>
      <c r="F251" s="187"/>
      <c r="G251" s="187"/>
      <c r="H251" s="187"/>
      <c r="I251" s="187"/>
      <c r="J251" s="187"/>
      <c r="K251" s="187"/>
      <c r="L251" s="187"/>
      <c r="M251" s="187"/>
      <c r="N251" s="187"/>
      <c r="O251" s="187"/>
      <c r="P251" s="187"/>
      <c r="Q251" s="187"/>
      <c r="R251" s="187"/>
      <c r="S251" s="187"/>
      <c r="T251" s="187"/>
      <c r="U251" s="187"/>
      <c r="AL251" s="7"/>
      <c r="AM251" s="7"/>
    </row>
    <row r="252" ht="15.75" customHeight="1">
      <c r="D252" s="7"/>
      <c r="F252" s="187"/>
      <c r="G252" s="187"/>
      <c r="H252" s="187"/>
      <c r="I252" s="187"/>
      <c r="J252" s="187"/>
      <c r="K252" s="187"/>
      <c r="L252" s="187"/>
      <c r="M252" s="187"/>
      <c r="N252" s="187"/>
      <c r="O252" s="187"/>
      <c r="P252" s="187"/>
      <c r="Q252" s="187"/>
      <c r="R252" s="187"/>
      <c r="S252" s="187"/>
      <c r="T252" s="187"/>
      <c r="U252" s="187"/>
      <c r="AL252" s="7"/>
      <c r="AM252" s="7"/>
    </row>
    <row r="253" ht="15.75" customHeight="1">
      <c r="D253" s="7"/>
      <c r="F253" s="187"/>
      <c r="G253" s="187"/>
      <c r="H253" s="187"/>
      <c r="I253" s="187"/>
      <c r="J253" s="187"/>
      <c r="K253" s="187"/>
      <c r="L253" s="187"/>
      <c r="M253" s="187"/>
      <c r="N253" s="187"/>
      <c r="O253" s="187"/>
      <c r="P253" s="187"/>
      <c r="Q253" s="187"/>
      <c r="R253" s="187"/>
      <c r="S253" s="187"/>
      <c r="T253" s="187"/>
      <c r="U253" s="187"/>
      <c r="AL253" s="7"/>
      <c r="AM253" s="7"/>
    </row>
    <row r="254" ht="15.75" customHeight="1">
      <c r="D254" s="7"/>
      <c r="F254" s="187"/>
      <c r="G254" s="187"/>
      <c r="H254" s="187"/>
      <c r="I254" s="187"/>
      <c r="J254" s="187"/>
      <c r="K254" s="187"/>
      <c r="L254" s="187"/>
      <c r="M254" s="187"/>
      <c r="N254" s="187"/>
      <c r="O254" s="187"/>
      <c r="P254" s="187"/>
      <c r="Q254" s="187"/>
      <c r="R254" s="187"/>
      <c r="S254" s="187"/>
      <c r="T254" s="187"/>
      <c r="U254" s="187"/>
      <c r="AL254" s="7"/>
      <c r="AM254" s="7"/>
    </row>
    <row r="255" ht="15.75" customHeight="1">
      <c r="D255" s="7"/>
      <c r="F255" s="187"/>
      <c r="G255" s="187"/>
      <c r="H255" s="187"/>
      <c r="I255" s="187"/>
      <c r="J255" s="187"/>
      <c r="K255" s="187"/>
      <c r="L255" s="187"/>
      <c r="M255" s="187"/>
      <c r="N255" s="187"/>
      <c r="O255" s="187"/>
      <c r="P255" s="187"/>
      <c r="Q255" s="187"/>
      <c r="R255" s="187"/>
      <c r="S255" s="187"/>
      <c r="T255" s="187"/>
      <c r="U255" s="187"/>
      <c r="AL255" s="7"/>
      <c r="AM255" s="7"/>
    </row>
    <row r="256" ht="15.75" customHeight="1">
      <c r="D256" s="7"/>
      <c r="F256" s="187"/>
      <c r="G256" s="187"/>
      <c r="H256" s="187"/>
      <c r="I256" s="187"/>
      <c r="J256" s="187"/>
      <c r="K256" s="187"/>
      <c r="L256" s="187"/>
      <c r="M256" s="187"/>
      <c r="N256" s="187"/>
      <c r="O256" s="187"/>
      <c r="P256" s="187"/>
      <c r="Q256" s="187"/>
      <c r="R256" s="187"/>
      <c r="S256" s="187"/>
      <c r="T256" s="187"/>
      <c r="U256" s="187"/>
      <c r="AL256" s="7"/>
      <c r="AM256" s="7"/>
    </row>
    <row r="257" ht="15.75" customHeight="1">
      <c r="D257" s="7"/>
      <c r="F257" s="187"/>
      <c r="G257" s="187"/>
      <c r="H257" s="187"/>
      <c r="I257" s="187"/>
      <c r="J257" s="187"/>
      <c r="K257" s="187"/>
      <c r="L257" s="187"/>
      <c r="M257" s="187"/>
      <c r="N257" s="187"/>
      <c r="O257" s="187"/>
      <c r="P257" s="187"/>
      <c r="Q257" s="187"/>
      <c r="R257" s="187"/>
      <c r="S257" s="187"/>
      <c r="T257" s="187"/>
      <c r="U257" s="187"/>
      <c r="AL257" s="7"/>
      <c r="AM257" s="7"/>
    </row>
    <row r="258" ht="15.75" customHeight="1">
      <c r="D258" s="7"/>
      <c r="F258" s="187"/>
      <c r="G258" s="187"/>
      <c r="H258" s="187"/>
      <c r="I258" s="187"/>
      <c r="J258" s="187"/>
      <c r="K258" s="187"/>
      <c r="L258" s="187"/>
      <c r="M258" s="187"/>
      <c r="N258" s="187"/>
      <c r="O258" s="187"/>
      <c r="P258" s="187"/>
      <c r="Q258" s="187"/>
      <c r="R258" s="187"/>
      <c r="S258" s="187"/>
      <c r="T258" s="187"/>
      <c r="U258" s="187"/>
      <c r="AL258" s="7"/>
      <c r="AM258" s="7"/>
    </row>
    <row r="259" ht="15.75" customHeight="1">
      <c r="D259" s="7"/>
      <c r="F259" s="187"/>
      <c r="G259" s="187"/>
      <c r="H259" s="187"/>
      <c r="I259" s="187"/>
      <c r="J259" s="187"/>
      <c r="K259" s="187"/>
      <c r="L259" s="187"/>
      <c r="M259" s="187"/>
      <c r="N259" s="187"/>
      <c r="O259" s="187"/>
      <c r="P259" s="187"/>
      <c r="Q259" s="187"/>
      <c r="R259" s="187"/>
      <c r="S259" s="187"/>
      <c r="T259" s="187"/>
      <c r="U259" s="187"/>
      <c r="AL259" s="7"/>
      <c r="AM259" s="7"/>
    </row>
    <row r="260" ht="15.75" customHeight="1">
      <c r="D260" s="7"/>
      <c r="F260" s="187"/>
      <c r="G260" s="187"/>
      <c r="H260" s="187"/>
      <c r="I260" s="187"/>
      <c r="J260" s="187"/>
      <c r="K260" s="187"/>
      <c r="L260" s="187"/>
      <c r="M260" s="187"/>
      <c r="N260" s="187"/>
      <c r="O260" s="187"/>
      <c r="P260" s="187"/>
      <c r="Q260" s="187"/>
      <c r="R260" s="187"/>
      <c r="S260" s="187"/>
      <c r="T260" s="187"/>
      <c r="U260" s="187"/>
      <c r="AL260" s="7"/>
      <c r="AM260" s="7"/>
    </row>
    <row r="261" ht="15.75" customHeight="1">
      <c r="D261" s="7"/>
      <c r="F261" s="187"/>
      <c r="G261" s="187"/>
      <c r="H261" s="187"/>
      <c r="I261" s="187"/>
      <c r="J261" s="187"/>
      <c r="K261" s="187"/>
      <c r="L261" s="187"/>
      <c r="M261" s="187"/>
      <c r="N261" s="187"/>
      <c r="O261" s="187"/>
      <c r="P261" s="187"/>
      <c r="Q261" s="187"/>
      <c r="R261" s="187"/>
      <c r="S261" s="187"/>
      <c r="T261" s="187"/>
      <c r="U261" s="187"/>
      <c r="AL261" s="7"/>
      <c r="AM261" s="7"/>
    </row>
    <row r="262" ht="15.75" customHeight="1">
      <c r="D262" s="7"/>
      <c r="F262" s="187"/>
      <c r="G262" s="187"/>
      <c r="H262" s="187"/>
      <c r="I262" s="187"/>
      <c r="J262" s="187"/>
      <c r="K262" s="187"/>
      <c r="L262" s="187"/>
      <c r="M262" s="187"/>
      <c r="N262" s="187"/>
      <c r="O262" s="187"/>
      <c r="P262" s="187"/>
      <c r="Q262" s="187"/>
      <c r="R262" s="187"/>
      <c r="S262" s="187"/>
      <c r="T262" s="187"/>
      <c r="U262" s="187"/>
      <c r="AL262" s="7"/>
      <c r="AM262" s="7"/>
    </row>
    <row r="263" ht="15.75" customHeight="1">
      <c r="D263" s="7"/>
      <c r="F263" s="187"/>
      <c r="G263" s="187"/>
      <c r="H263" s="187"/>
      <c r="I263" s="187"/>
      <c r="J263" s="187"/>
      <c r="K263" s="187"/>
      <c r="L263" s="187"/>
      <c r="M263" s="187"/>
      <c r="N263" s="187"/>
      <c r="O263" s="187"/>
      <c r="P263" s="187"/>
      <c r="Q263" s="187"/>
      <c r="R263" s="187"/>
      <c r="S263" s="187"/>
      <c r="T263" s="187"/>
      <c r="U263" s="187"/>
      <c r="AL263" s="7"/>
      <c r="AM263" s="7"/>
    </row>
    <row r="264" ht="15.75" customHeight="1">
      <c r="D264" s="7"/>
      <c r="F264" s="187"/>
      <c r="G264" s="187"/>
      <c r="H264" s="187"/>
      <c r="I264" s="187"/>
      <c r="J264" s="187"/>
      <c r="K264" s="187"/>
      <c r="L264" s="187"/>
      <c r="M264" s="187"/>
      <c r="N264" s="187"/>
      <c r="O264" s="187"/>
      <c r="P264" s="187"/>
      <c r="Q264" s="187"/>
      <c r="R264" s="187"/>
      <c r="S264" s="187"/>
      <c r="T264" s="187"/>
      <c r="U264" s="187"/>
      <c r="AL264" s="7"/>
      <c r="AM264" s="7"/>
    </row>
    <row r="265" ht="15.75" customHeight="1">
      <c r="D265" s="7"/>
      <c r="F265" s="187"/>
      <c r="G265" s="187"/>
      <c r="H265" s="187"/>
      <c r="I265" s="187"/>
      <c r="J265" s="187"/>
      <c r="K265" s="187"/>
      <c r="L265" s="187"/>
      <c r="M265" s="187"/>
      <c r="N265" s="187"/>
      <c r="O265" s="187"/>
      <c r="P265" s="187"/>
      <c r="Q265" s="187"/>
      <c r="R265" s="187"/>
      <c r="S265" s="187"/>
      <c r="T265" s="187"/>
      <c r="U265" s="187"/>
      <c r="AL265" s="7"/>
      <c r="AM265" s="7"/>
    </row>
    <row r="266" ht="15.75" customHeight="1">
      <c r="D266" s="7"/>
      <c r="F266" s="187"/>
      <c r="G266" s="187"/>
      <c r="H266" s="187"/>
      <c r="I266" s="187"/>
      <c r="J266" s="187"/>
      <c r="K266" s="187"/>
      <c r="L266" s="187"/>
      <c r="M266" s="187"/>
      <c r="N266" s="187"/>
      <c r="O266" s="187"/>
      <c r="P266" s="187"/>
      <c r="Q266" s="187"/>
      <c r="R266" s="187"/>
      <c r="S266" s="187"/>
      <c r="T266" s="187"/>
      <c r="U266" s="187"/>
      <c r="AL266" s="7"/>
      <c r="AM266" s="7"/>
    </row>
    <row r="267" ht="15.75" customHeight="1">
      <c r="D267" s="7"/>
      <c r="F267" s="187"/>
      <c r="G267" s="187"/>
      <c r="H267" s="187"/>
      <c r="I267" s="187"/>
      <c r="J267" s="187"/>
      <c r="K267" s="187"/>
      <c r="L267" s="187"/>
      <c r="M267" s="187"/>
      <c r="N267" s="187"/>
      <c r="O267" s="187"/>
      <c r="P267" s="187"/>
      <c r="Q267" s="187"/>
      <c r="R267" s="187"/>
      <c r="S267" s="187"/>
      <c r="T267" s="187"/>
      <c r="U267" s="187"/>
      <c r="AL267" s="7"/>
      <c r="AM267" s="7"/>
    </row>
    <row r="268" ht="15.75" customHeight="1">
      <c r="D268" s="7"/>
      <c r="F268" s="187"/>
      <c r="G268" s="187"/>
      <c r="H268" s="187"/>
      <c r="I268" s="187"/>
      <c r="J268" s="187"/>
      <c r="K268" s="187"/>
      <c r="L268" s="187"/>
      <c r="M268" s="187"/>
      <c r="N268" s="187"/>
      <c r="O268" s="187"/>
      <c r="P268" s="187"/>
      <c r="Q268" s="187"/>
      <c r="R268" s="187"/>
      <c r="S268" s="187"/>
      <c r="T268" s="187"/>
      <c r="U268" s="187"/>
      <c r="AL268" s="7"/>
      <c r="AM268" s="7"/>
    </row>
    <row r="269" ht="15.75" customHeight="1">
      <c r="D269" s="7"/>
      <c r="F269" s="187"/>
      <c r="G269" s="187"/>
      <c r="H269" s="187"/>
      <c r="I269" s="187"/>
      <c r="J269" s="187"/>
      <c r="K269" s="187"/>
      <c r="L269" s="187"/>
      <c r="M269" s="187"/>
      <c r="N269" s="187"/>
      <c r="O269" s="187"/>
      <c r="P269" s="187"/>
      <c r="Q269" s="187"/>
      <c r="R269" s="187"/>
      <c r="S269" s="187"/>
      <c r="T269" s="187"/>
      <c r="U269" s="187"/>
      <c r="AL269" s="7"/>
      <c r="AM269" s="7"/>
    </row>
    <row r="270" ht="15.75" customHeight="1">
      <c r="D270" s="7"/>
      <c r="F270" s="187"/>
      <c r="G270" s="187"/>
      <c r="H270" s="187"/>
      <c r="I270" s="187"/>
      <c r="J270" s="187"/>
      <c r="K270" s="187"/>
      <c r="L270" s="187"/>
      <c r="M270" s="187"/>
      <c r="N270" s="187"/>
      <c r="O270" s="187"/>
      <c r="P270" s="187"/>
      <c r="Q270" s="187"/>
      <c r="R270" s="187"/>
      <c r="S270" s="187"/>
      <c r="T270" s="187"/>
      <c r="U270" s="187"/>
      <c r="AL270" s="7"/>
      <c r="AM270" s="7"/>
    </row>
    <row r="271" ht="15.75" customHeight="1">
      <c r="D271" s="7"/>
      <c r="F271" s="187"/>
      <c r="G271" s="187"/>
      <c r="H271" s="187"/>
      <c r="I271" s="187"/>
      <c r="J271" s="187"/>
      <c r="K271" s="187"/>
      <c r="L271" s="187"/>
      <c r="M271" s="187"/>
      <c r="N271" s="187"/>
      <c r="O271" s="187"/>
      <c r="P271" s="187"/>
      <c r="Q271" s="187"/>
      <c r="R271" s="187"/>
      <c r="S271" s="187"/>
      <c r="T271" s="187"/>
      <c r="U271" s="187"/>
      <c r="AL271" s="7"/>
      <c r="AM271" s="7"/>
    </row>
    <row r="272" ht="15.75" customHeight="1">
      <c r="D272" s="7"/>
      <c r="F272" s="187"/>
      <c r="G272" s="187"/>
      <c r="H272" s="187"/>
      <c r="I272" s="187"/>
      <c r="J272" s="187"/>
      <c r="K272" s="187"/>
      <c r="L272" s="187"/>
      <c r="M272" s="187"/>
      <c r="N272" s="187"/>
      <c r="O272" s="187"/>
      <c r="P272" s="187"/>
      <c r="Q272" s="187"/>
      <c r="R272" s="187"/>
      <c r="S272" s="187"/>
      <c r="T272" s="187"/>
      <c r="U272" s="187"/>
      <c r="AL272" s="7"/>
      <c r="AM272" s="7"/>
    </row>
    <row r="273" ht="15.75" customHeight="1">
      <c r="D273" s="7"/>
      <c r="F273" s="187"/>
      <c r="G273" s="187"/>
      <c r="H273" s="187"/>
      <c r="I273" s="187"/>
      <c r="J273" s="187"/>
      <c r="K273" s="187"/>
      <c r="L273" s="187"/>
      <c r="M273" s="187"/>
      <c r="N273" s="187"/>
      <c r="O273" s="187"/>
      <c r="P273" s="187"/>
      <c r="Q273" s="187"/>
      <c r="R273" s="187"/>
      <c r="S273" s="187"/>
      <c r="T273" s="187"/>
      <c r="U273" s="187"/>
      <c r="AL273" s="7"/>
      <c r="AM273" s="7"/>
    </row>
    <row r="274" ht="15.75" customHeight="1">
      <c r="D274" s="7"/>
      <c r="F274" s="187"/>
      <c r="G274" s="187"/>
      <c r="H274" s="187"/>
      <c r="I274" s="187"/>
      <c r="J274" s="187"/>
      <c r="K274" s="187"/>
      <c r="L274" s="187"/>
      <c r="M274" s="187"/>
      <c r="N274" s="187"/>
      <c r="O274" s="187"/>
      <c r="P274" s="187"/>
      <c r="Q274" s="187"/>
      <c r="R274" s="187"/>
      <c r="S274" s="187"/>
      <c r="T274" s="187"/>
      <c r="U274" s="187"/>
      <c r="AL274" s="7"/>
      <c r="AM274" s="7"/>
    </row>
    <row r="275" ht="15.75" customHeight="1">
      <c r="D275" s="7"/>
      <c r="F275" s="187"/>
      <c r="G275" s="187"/>
      <c r="H275" s="187"/>
      <c r="I275" s="187"/>
      <c r="J275" s="187"/>
      <c r="K275" s="187"/>
      <c r="L275" s="187"/>
      <c r="M275" s="187"/>
      <c r="N275" s="187"/>
      <c r="O275" s="187"/>
      <c r="P275" s="187"/>
      <c r="Q275" s="187"/>
      <c r="R275" s="187"/>
      <c r="S275" s="187"/>
      <c r="T275" s="187"/>
      <c r="U275" s="187"/>
      <c r="AL275" s="7"/>
      <c r="AM275" s="7"/>
    </row>
    <row r="276" ht="15.75" customHeight="1">
      <c r="D276" s="7"/>
      <c r="F276" s="187"/>
      <c r="G276" s="187"/>
      <c r="H276" s="187"/>
      <c r="I276" s="187"/>
      <c r="J276" s="187"/>
      <c r="K276" s="187"/>
      <c r="L276" s="187"/>
      <c r="M276" s="187"/>
      <c r="N276" s="187"/>
      <c r="O276" s="187"/>
      <c r="P276" s="187"/>
      <c r="Q276" s="187"/>
      <c r="R276" s="187"/>
      <c r="S276" s="187"/>
      <c r="T276" s="187"/>
      <c r="U276" s="187"/>
      <c r="AL276" s="7"/>
      <c r="AM276" s="7"/>
    </row>
    <row r="277" ht="15.75" customHeight="1">
      <c r="D277" s="7"/>
      <c r="F277" s="187"/>
      <c r="G277" s="187"/>
      <c r="H277" s="187"/>
      <c r="I277" s="187"/>
      <c r="J277" s="187"/>
      <c r="K277" s="187"/>
      <c r="L277" s="187"/>
      <c r="M277" s="187"/>
      <c r="N277" s="187"/>
      <c r="O277" s="187"/>
      <c r="P277" s="187"/>
      <c r="Q277" s="187"/>
      <c r="R277" s="187"/>
      <c r="S277" s="187"/>
      <c r="T277" s="187"/>
      <c r="U277" s="187"/>
      <c r="AL277" s="7"/>
      <c r="AM277" s="7"/>
    </row>
    <row r="278" ht="15.75" customHeight="1">
      <c r="D278" s="7"/>
      <c r="F278" s="187"/>
      <c r="G278" s="187"/>
      <c r="H278" s="187"/>
      <c r="I278" s="187"/>
      <c r="J278" s="187"/>
      <c r="K278" s="187"/>
      <c r="L278" s="187"/>
      <c r="M278" s="187"/>
      <c r="N278" s="187"/>
      <c r="O278" s="187"/>
      <c r="P278" s="187"/>
      <c r="Q278" s="187"/>
      <c r="R278" s="187"/>
      <c r="S278" s="187"/>
      <c r="T278" s="187"/>
      <c r="U278" s="187"/>
      <c r="AL278" s="7"/>
      <c r="AM278" s="7"/>
    </row>
    <row r="279" ht="15.75" customHeight="1">
      <c r="D279" s="7"/>
      <c r="F279" s="187"/>
      <c r="G279" s="187"/>
      <c r="H279" s="187"/>
      <c r="I279" s="187"/>
      <c r="J279" s="187"/>
      <c r="K279" s="187"/>
      <c r="L279" s="187"/>
      <c r="M279" s="187"/>
      <c r="N279" s="187"/>
      <c r="O279" s="187"/>
      <c r="P279" s="187"/>
      <c r="Q279" s="187"/>
      <c r="R279" s="187"/>
      <c r="S279" s="187"/>
      <c r="T279" s="187"/>
      <c r="U279" s="187"/>
      <c r="AL279" s="7"/>
      <c r="AM279" s="7"/>
    </row>
    <row r="280" ht="15.75" customHeight="1">
      <c r="D280" s="7"/>
      <c r="F280" s="187"/>
      <c r="G280" s="187"/>
      <c r="H280" s="187"/>
      <c r="I280" s="187"/>
      <c r="J280" s="187"/>
      <c r="K280" s="187"/>
      <c r="L280" s="187"/>
      <c r="M280" s="187"/>
      <c r="N280" s="187"/>
      <c r="O280" s="187"/>
      <c r="P280" s="187"/>
      <c r="Q280" s="187"/>
      <c r="R280" s="187"/>
      <c r="S280" s="187"/>
      <c r="T280" s="187"/>
      <c r="U280" s="187"/>
      <c r="AL280" s="7"/>
      <c r="AM280" s="7"/>
    </row>
    <row r="281" ht="15.75" customHeight="1">
      <c r="D281" s="7"/>
      <c r="F281" s="187"/>
      <c r="G281" s="187"/>
      <c r="H281" s="187"/>
      <c r="I281" s="187"/>
      <c r="J281" s="187"/>
      <c r="K281" s="187"/>
      <c r="L281" s="187"/>
      <c r="M281" s="187"/>
      <c r="N281" s="187"/>
      <c r="O281" s="187"/>
      <c r="P281" s="187"/>
      <c r="Q281" s="187"/>
      <c r="R281" s="187"/>
      <c r="S281" s="187"/>
      <c r="T281" s="187"/>
      <c r="U281" s="187"/>
      <c r="AL281" s="7"/>
      <c r="AM281" s="7"/>
    </row>
    <row r="282" ht="15.75" customHeight="1">
      <c r="D282" s="7"/>
      <c r="F282" s="187"/>
      <c r="G282" s="187"/>
      <c r="H282" s="187"/>
      <c r="I282" s="187"/>
      <c r="J282" s="187"/>
      <c r="K282" s="187"/>
      <c r="L282" s="187"/>
      <c r="M282" s="187"/>
      <c r="N282" s="187"/>
      <c r="O282" s="187"/>
      <c r="P282" s="187"/>
      <c r="Q282" s="187"/>
      <c r="R282" s="187"/>
      <c r="S282" s="187"/>
      <c r="T282" s="187"/>
      <c r="U282" s="187"/>
      <c r="AL282" s="7"/>
      <c r="AM282" s="7"/>
    </row>
    <row r="283" ht="15.75" customHeight="1">
      <c r="D283" s="7"/>
      <c r="F283" s="187"/>
      <c r="G283" s="187"/>
      <c r="H283" s="187"/>
      <c r="I283" s="187"/>
      <c r="J283" s="187"/>
      <c r="K283" s="187"/>
      <c r="L283" s="187"/>
      <c r="M283" s="187"/>
      <c r="N283" s="187"/>
      <c r="O283" s="187"/>
      <c r="P283" s="187"/>
      <c r="Q283" s="187"/>
      <c r="R283" s="187"/>
      <c r="S283" s="187"/>
      <c r="T283" s="187"/>
      <c r="U283" s="187"/>
      <c r="AL283" s="7"/>
      <c r="AM283" s="7"/>
    </row>
    <row r="284" ht="15.75" customHeight="1">
      <c r="D284" s="7"/>
      <c r="F284" s="187"/>
      <c r="G284" s="187"/>
      <c r="H284" s="187"/>
      <c r="I284" s="187"/>
      <c r="J284" s="187"/>
      <c r="K284" s="187"/>
      <c r="L284" s="187"/>
      <c r="M284" s="187"/>
      <c r="N284" s="187"/>
      <c r="O284" s="187"/>
      <c r="P284" s="187"/>
      <c r="Q284" s="187"/>
      <c r="R284" s="187"/>
      <c r="S284" s="187"/>
      <c r="T284" s="187"/>
      <c r="U284" s="187"/>
      <c r="AL284" s="7"/>
      <c r="AM284" s="7"/>
    </row>
    <row r="285" ht="15.75" customHeight="1">
      <c r="D285" s="7"/>
      <c r="F285" s="187"/>
      <c r="G285" s="187"/>
      <c r="H285" s="187"/>
      <c r="I285" s="187"/>
      <c r="J285" s="187"/>
      <c r="K285" s="187"/>
      <c r="L285" s="187"/>
      <c r="M285" s="187"/>
      <c r="N285" s="187"/>
      <c r="O285" s="187"/>
      <c r="P285" s="187"/>
      <c r="Q285" s="187"/>
      <c r="R285" s="187"/>
      <c r="S285" s="187"/>
      <c r="T285" s="187"/>
      <c r="U285" s="187"/>
      <c r="AL285" s="7"/>
      <c r="AM285" s="7"/>
    </row>
    <row r="286" ht="15.75" customHeight="1">
      <c r="D286" s="7"/>
      <c r="F286" s="187"/>
      <c r="G286" s="187"/>
      <c r="H286" s="187"/>
      <c r="I286" s="187"/>
      <c r="J286" s="187"/>
      <c r="K286" s="187"/>
      <c r="L286" s="187"/>
      <c r="M286" s="187"/>
      <c r="N286" s="187"/>
      <c r="O286" s="187"/>
      <c r="P286" s="187"/>
      <c r="Q286" s="187"/>
      <c r="R286" s="187"/>
      <c r="S286" s="187"/>
      <c r="T286" s="187"/>
      <c r="U286" s="187"/>
      <c r="AL286" s="7"/>
      <c r="AM286" s="7"/>
    </row>
    <row r="287" ht="15.75" customHeight="1">
      <c r="D287" s="7"/>
      <c r="F287" s="187"/>
      <c r="G287" s="187"/>
      <c r="H287" s="187"/>
      <c r="I287" s="187"/>
      <c r="J287" s="187"/>
      <c r="K287" s="187"/>
      <c r="L287" s="187"/>
      <c r="M287" s="187"/>
      <c r="N287" s="187"/>
      <c r="O287" s="187"/>
      <c r="P287" s="187"/>
      <c r="Q287" s="187"/>
      <c r="R287" s="187"/>
      <c r="S287" s="187"/>
      <c r="T287" s="187"/>
      <c r="U287" s="187"/>
      <c r="AL287" s="7"/>
      <c r="AM287" s="7"/>
    </row>
    <row r="288" ht="15.75" customHeight="1">
      <c r="D288" s="7"/>
      <c r="F288" s="187"/>
      <c r="G288" s="187"/>
      <c r="H288" s="187"/>
      <c r="I288" s="187"/>
      <c r="J288" s="187"/>
      <c r="K288" s="187"/>
      <c r="L288" s="187"/>
      <c r="M288" s="187"/>
      <c r="N288" s="187"/>
      <c r="O288" s="187"/>
      <c r="P288" s="187"/>
      <c r="Q288" s="187"/>
      <c r="R288" s="187"/>
      <c r="S288" s="187"/>
      <c r="T288" s="187"/>
      <c r="U288" s="187"/>
      <c r="AL288" s="7"/>
      <c r="AM288" s="7"/>
    </row>
    <row r="289" ht="15.75" customHeight="1">
      <c r="D289" s="7"/>
      <c r="F289" s="187"/>
      <c r="G289" s="187"/>
      <c r="H289" s="187"/>
      <c r="I289" s="187"/>
      <c r="J289" s="187"/>
      <c r="K289" s="187"/>
      <c r="L289" s="187"/>
      <c r="M289" s="187"/>
      <c r="N289" s="187"/>
      <c r="O289" s="187"/>
      <c r="P289" s="187"/>
      <c r="Q289" s="187"/>
      <c r="R289" s="187"/>
      <c r="S289" s="187"/>
      <c r="T289" s="187"/>
      <c r="U289" s="187"/>
      <c r="AL289" s="7"/>
      <c r="AM289" s="7"/>
    </row>
    <row r="290" ht="15.75" customHeight="1">
      <c r="D290" s="7"/>
      <c r="F290" s="187"/>
      <c r="G290" s="187"/>
      <c r="H290" s="187"/>
      <c r="I290" s="187"/>
      <c r="J290" s="187"/>
      <c r="K290" s="187"/>
      <c r="L290" s="187"/>
      <c r="M290" s="187"/>
      <c r="N290" s="187"/>
      <c r="O290" s="187"/>
      <c r="P290" s="187"/>
      <c r="Q290" s="187"/>
      <c r="R290" s="187"/>
      <c r="S290" s="187"/>
      <c r="T290" s="187"/>
      <c r="U290" s="187"/>
      <c r="AL290" s="7"/>
      <c r="AM290" s="7"/>
    </row>
    <row r="291" ht="15.75" customHeight="1">
      <c r="D291" s="7"/>
      <c r="F291" s="187"/>
      <c r="G291" s="187"/>
      <c r="H291" s="187"/>
      <c r="I291" s="187"/>
      <c r="J291" s="187"/>
      <c r="K291" s="187"/>
      <c r="L291" s="187"/>
      <c r="M291" s="187"/>
      <c r="N291" s="187"/>
      <c r="O291" s="187"/>
      <c r="P291" s="187"/>
      <c r="Q291" s="187"/>
      <c r="R291" s="187"/>
      <c r="S291" s="187"/>
      <c r="T291" s="187"/>
      <c r="U291" s="187"/>
      <c r="AL291" s="7"/>
      <c r="AM291" s="7"/>
    </row>
    <row r="292" ht="15.75" customHeight="1">
      <c r="D292" s="7"/>
      <c r="F292" s="187"/>
      <c r="G292" s="187"/>
      <c r="H292" s="187"/>
      <c r="I292" s="187"/>
      <c r="J292" s="187"/>
      <c r="K292" s="187"/>
      <c r="L292" s="187"/>
      <c r="M292" s="187"/>
      <c r="N292" s="187"/>
      <c r="O292" s="187"/>
      <c r="P292" s="187"/>
      <c r="Q292" s="187"/>
      <c r="R292" s="187"/>
      <c r="S292" s="187"/>
      <c r="T292" s="187"/>
      <c r="U292" s="187"/>
      <c r="AL292" s="7"/>
      <c r="AM292" s="7"/>
    </row>
    <row r="293" ht="15.75" customHeight="1">
      <c r="D293" s="7"/>
      <c r="F293" s="187"/>
      <c r="G293" s="187"/>
      <c r="H293" s="187"/>
      <c r="I293" s="187"/>
      <c r="J293" s="187"/>
      <c r="K293" s="187"/>
      <c r="L293" s="187"/>
      <c r="M293" s="187"/>
      <c r="N293" s="187"/>
      <c r="O293" s="187"/>
      <c r="P293" s="187"/>
      <c r="Q293" s="187"/>
      <c r="R293" s="187"/>
      <c r="S293" s="187"/>
      <c r="T293" s="187"/>
      <c r="U293" s="187"/>
      <c r="AL293" s="7"/>
      <c r="AM293" s="7"/>
    </row>
    <row r="294" ht="15.75" customHeight="1">
      <c r="D294" s="7"/>
      <c r="F294" s="187"/>
      <c r="G294" s="187"/>
      <c r="H294" s="187"/>
      <c r="I294" s="187"/>
      <c r="J294" s="187"/>
      <c r="K294" s="187"/>
      <c r="L294" s="187"/>
      <c r="M294" s="187"/>
      <c r="N294" s="187"/>
      <c r="O294" s="187"/>
      <c r="P294" s="187"/>
      <c r="Q294" s="187"/>
      <c r="R294" s="187"/>
      <c r="S294" s="187"/>
      <c r="T294" s="187"/>
      <c r="U294" s="187"/>
      <c r="AL294" s="7"/>
      <c r="AM294" s="7"/>
    </row>
    <row r="295" ht="15.75" customHeight="1">
      <c r="D295" s="7"/>
      <c r="F295" s="187"/>
      <c r="G295" s="187"/>
      <c r="H295" s="187"/>
      <c r="I295" s="187"/>
      <c r="J295" s="187"/>
      <c r="K295" s="187"/>
      <c r="L295" s="187"/>
      <c r="M295" s="187"/>
      <c r="N295" s="187"/>
      <c r="O295" s="187"/>
      <c r="P295" s="187"/>
      <c r="Q295" s="187"/>
      <c r="R295" s="187"/>
      <c r="S295" s="187"/>
      <c r="T295" s="187"/>
      <c r="U295" s="187"/>
      <c r="AL295" s="7"/>
      <c r="AM295" s="7"/>
    </row>
    <row r="296" ht="15.75" customHeight="1">
      <c r="D296" s="7"/>
      <c r="F296" s="187"/>
      <c r="G296" s="187"/>
      <c r="H296" s="187"/>
      <c r="I296" s="187"/>
      <c r="J296" s="187"/>
      <c r="K296" s="187"/>
      <c r="L296" s="187"/>
      <c r="M296" s="187"/>
      <c r="N296" s="187"/>
      <c r="O296" s="187"/>
      <c r="P296" s="187"/>
      <c r="Q296" s="187"/>
      <c r="R296" s="187"/>
      <c r="S296" s="187"/>
      <c r="T296" s="187"/>
      <c r="U296" s="187"/>
      <c r="AL296" s="7"/>
      <c r="AM296" s="7"/>
    </row>
    <row r="297" ht="15.75" customHeight="1">
      <c r="D297" s="7"/>
      <c r="F297" s="187"/>
      <c r="G297" s="187"/>
      <c r="H297" s="187"/>
      <c r="I297" s="187"/>
      <c r="J297" s="187"/>
      <c r="K297" s="187"/>
      <c r="L297" s="187"/>
      <c r="M297" s="187"/>
      <c r="N297" s="187"/>
      <c r="O297" s="187"/>
      <c r="P297" s="187"/>
      <c r="Q297" s="187"/>
      <c r="R297" s="187"/>
      <c r="S297" s="187"/>
      <c r="T297" s="187"/>
      <c r="U297" s="187"/>
      <c r="AL297" s="7"/>
      <c r="AM297" s="7"/>
    </row>
    <row r="298" ht="15.75" customHeight="1">
      <c r="D298" s="7"/>
      <c r="F298" s="187"/>
      <c r="G298" s="187"/>
      <c r="H298" s="187"/>
      <c r="I298" s="187"/>
      <c r="J298" s="187"/>
      <c r="K298" s="187"/>
      <c r="L298" s="187"/>
      <c r="M298" s="187"/>
      <c r="N298" s="187"/>
      <c r="O298" s="187"/>
      <c r="P298" s="187"/>
      <c r="Q298" s="187"/>
      <c r="R298" s="187"/>
      <c r="S298" s="187"/>
      <c r="T298" s="187"/>
      <c r="U298" s="187"/>
      <c r="AL298" s="7"/>
      <c r="AM298" s="7"/>
    </row>
    <row r="299" ht="15.75" customHeight="1">
      <c r="D299" s="7"/>
      <c r="F299" s="187"/>
      <c r="G299" s="187"/>
      <c r="H299" s="187"/>
      <c r="I299" s="187"/>
      <c r="J299" s="187"/>
      <c r="K299" s="187"/>
      <c r="L299" s="187"/>
      <c r="M299" s="187"/>
      <c r="N299" s="187"/>
      <c r="O299" s="187"/>
      <c r="P299" s="187"/>
      <c r="Q299" s="187"/>
      <c r="R299" s="187"/>
      <c r="S299" s="187"/>
      <c r="T299" s="187"/>
      <c r="U299" s="187"/>
      <c r="AL299" s="7"/>
      <c r="AM299" s="7"/>
    </row>
    <row r="300" ht="15.75" customHeight="1">
      <c r="D300" s="7"/>
      <c r="F300" s="187"/>
      <c r="G300" s="187"/>
      <c r="H300" s="187"/>
      <c r="I300" s="187"/>
      <c r="J300" s="187"/>
      <c r="K300" s="187"/>
      <c r="L300" s="187"/>
      <c r="M300" s="187"/>
      <c r="N300" s="187"/>
      <c r="O300" s="187"/>
      <c r="P300" s="187"/>
      <c r="Q300" s="187"/>
      <c r="R300" s="187"/>
      <c r="S300" s="187"/>
      <c r="T300" s="187"/>
      <c r="U300" s="187"/>
      <c r="AL300" s="7"/>
      <c r="AM300" s="7"/>
    </row>
    <row r="301" ht="15.75" customHeight="1">
      <c r="D301" s="7"/>
      <c r="F301" s="187"/>
      <c r="G301" s="187"/>
      <c r="H301" s="187"/>
      <c r="I301" s="187"/>
      <c r="J301" s="187"/>
      <c r="K301" s="187"/>
      <c r="L301" s="187"/>
      <c r="M301" s="187"/>
      <c r="N301" s="187"/>
      <c r="O301" s="187"/>
      <c r="P301" s="187"/>
      <c r="Q301" s="187"/>
      <c r="R301" s="187"/>
      <c r="S301" s="187"/>
      <c r="T301" s="187"/>
      <c r="U301" s="187"/>
      <c r="AL301" s="7"/>
      <c r="AM301" s="7"/>
    </row>
    <row r="302" ht="15.75" customHeight="1">
      <c r="D302" s="7"/>
      <c r="F302" s="187"/>
      <c r="G302" s="187"/>
      <c r="H302" s="187"/>
      <c r="I302" s="187"/>
      <c r="J302" s="187"/>
      <c r="K302" s="187"/>
      <c r="L302" s="187"/>
      <c r="M302" s="187"/>
      <c r="N302" s="187"/>
      <c r="O302" s="187"/>
      <c r="P302" s="187"/>
      <c r="Q302" s="187"/>
      <c r="R302" s="187"/>
      <c r="S302" s="187"/>
      <c r="T302" s="187"/>
      <c r="U302" s="187"/>
      <c r="AL302" s="7"/>
      <c r="AM302" s="7"/>
    </row>
    <row r="303" ht="15.75" customHeight="1">
      <c r="D303" s="7"/>
      <c r="F303" s="187"/>
      <c r="G303" s="187"/>
      <c r="H303" s="187"/>
      <c r="I303" s="187"/>
      <c r="J303" s="187"/>
      <c r="K303" s="187"/>
      <c r="L303" s="187"/>
      <c r="M303" s="187"/>
      <c r="N303" s="187"/>
      <c r="O303" s="187"/>
      <c r="P303" s="187"/>
      <c r="Q303" s="187"/>
      <c r="R303" s="187"/>
      <c r="S303" s="187"/>
      <c r="T303" s="187"/>
      <c r="U303" s="187"/>
      <c r="AL303" s="7"/>
      <c r="AM303" s="7"/>
    </row>
    <row r="304" ht="15.75" customHeight="1">
      <c r="D304" s="7"/>
      <c r="F304" s="187"/>
      <c r="G304" s="187"/>
      <c r="H304" s="187"/>
      <c r="I304" s="187"/>
      <c r="J304" s="187"/>
      <c r="K304" s="187"/>
      <c r="L304" s="187"/>
      <c r="M304" s="187"/>
      <c r="N304" s="187"/>
      <c r="O304" s="187"/>
      <c r="P304" s="187"/>
      <c r="Q304" s="187"/>
      <c r="R304" s="187"/>
      <c r="S304" s="187"/>
      <c r="T304" s="187"/>
      <c r="U304" s="187"/>
      <c r="AL304" s="7"/>
      <c r="AM304" s="7"/>
    </row>
    <row r="305" ht="15.75" customHeight="1">
      <c r="D305" s="7"/>
      <c r="F305" s="187"/>
      <c r="G305" s="187"/>
      <c r="H305" s="187"/>
      <c r="I305" s="187"/>
      <c r="J305" s="187"/>
      <c r="K305" s="187"/>
      <c r="L305" s="187"/>
      <c r="M305" s="187"/>
      <c r="N305" s="187"/>
      <c r="O305" s="187"/>
      <c r="P305" s="187"/>
      <c r="Q305" s="187"/>
      <c r="R305" s="187"/>
      <c r="S305" s="187"/>
      <c r="T305" s="187"/>
      <c r="U305" s="187"/>
      <c r="AL305" s="7"/>
      <c r="AM305" s="7"/>
    </row>
    <row r="306" ht="15.75" customHeight="1">
      <c r="D306" s="7"/>
      <c r="F306" s="187"/>
      <c r="G306" s="187"/>
      <c r="H306" s="187"/>
      <c r="I306" s="187"/>
      <c r="J306" s="187"/>
      <c r="K306" s="187"/>
      <c r="L306" s="187"/>
      <c r="M306" s="187"/>
      <c r="N306" s="187"/>
      <c r="O306" s="187"/>
      <c r="P306" s="187"/>
      <c r="Q306" s="187"/>
      <c r="R306" s="187"/>
      <c r="S306" s="187"/>
      <c r="T306" s="187"/>
      <c r="U306" s="187"/>
      <c r="AL306" s="7"/>
      <c r="AM306" s="7"/>
    </row>
    <row r="307" ht="15.75" customHeight="1">
      <c r="D307" s="7"/>
      <c r="F307" s="187"/>
      <c r="G307" s="187"/>
      <c r="H307" s="187"/>
      <c r="I307" s="187"/>
      <c r="J307" s="187"/>
      <c r="K307" s="187"/>
      <c r="L307" s="187"/>
      <c r="M307" s="187"/>
      <c r="N307" s="187"/>
      <c r="O307" s="187"/>
      <c r="P307" s="187"/>
      <c r="Q307" s="187"/>
      <c r="R307" s="187"/>
      <c r="S307" s="187"/>
      <c r="T307" s="187"/>
      <c r="U307" s="187"/>
      <c r="AL307" s="7"/>
      <c r="AM307" s="7"/>
    </row>
    <row r="308" ht="15.75" customHeight="1">
      <c r="D308" s="7"/>
      <c r="F308" s="187"/>
      <c r="G308" s="187"/>
      <c r="H308" s="187"/>
      <c r="I308" s="187"/>
      <c r="J308" s="187"/>
      <c r="K308" s="187"/>
      <c r="L308" s="187"/>
      <c r="M308" s="187"/>
      <c r="N308" s="187"/>
      <c r="O308" s="187"/>
      <c r="P308" s="187"/>
      <c r="Q308" s="187"/>
      <c r="R308" s="187"/>
      <c r="S308" s="187"/>
      <c r="T308" s="187"/>
      <c r="U308" s="187"/>
      <c r="AL308" s="7"/>
      <c r="AM308" s="7"/>
    </row>
    <row r="309" ht="15.75" customHeight="1">
      <c r="D309" s="7"/>
      <c r="F309" s="187"/>
      <c r="G309" s="187"/>
      <c r="H309" s="187"/>
      <c r="I309" s="187"/>
      <c r="J309" s="187"/>
      <c r="K309" s="187"/>
      <c r="L309" s="187"/>
      <c r="M309" s="187"/>
      <c r="N309" s="187"/>
      <c r="O309" s="187"/>
      <c r="P309" s="187"/>
      <c r="Q309" s="187"/>
      <c r="R309" s="187"/>
      <c r="S309" s="187"/>
      <c r="T309" s="187"/>
      <c r="U309" s="187"/>
      <c r="AL309" s="7"/>
      <c r="AM309" s="7"/>
    </row>
    <row r="310" ht="15.75" customHeight="1">
      <c r="D310" s="7"/>
      <c r="F310" s="187"/>
      <c r="G310" s="187"/>
      <c r="H310" s="187"/>
      <c r="I310" s="187"/>
      <c r="J310" s="187"/>
      <c r="K310" s="187"/>
      <c r="L310" s="187"/>
      <c r="M310" s="187"/>
      <c r="N310" s="187"/>
      <c r="O310" s="187"/>
      <c r="P310" s="187"/>
      <c r="Q310" s="187"/>
      <c r="R310" s="187"/>
      <c r="S310" s="187"/>
      <c r="T310" s="187"/>
      <c r="U310" s="187"/>
      <c r="AL310" s="7"/>
      <c r="AM310" s="7"/>
    </row>
    <row r="311" ht="15.75" customHeight="1">
      <c r="D311" s="7"/>
      <c r="F311" s="187"/>
      <c r="G311" s="187"/>
      <c r="H311" s="187"/>
      <c r="I311" s="187"/>
      <c r="J311" s="187"/>
      <c r="K311" s="187"/>
      <c r="L311" s="187"/>
      <c r="M311" s="187"/>
      <c r="N311" s="187"/>
      <c r="O311" s="187"/>
      <c r="P311" s="187"/>
      <c r="Q311" s="187"/>
      <c r="R311" s="187"/>
      <c r="S311" s="187"/>
      <c r="T311" s="187"/>
      <c r="U311" s="187"/>
      <c r="AL311" s="7"/>
      <c r="AM311" s="7"/>
    </row>
    <row r="312" ht="15.75" customHeight="1">
      <c r="D312" s="7"/>
      <c r="F312" s="187"/>
      <c r="G312" s="187"/>
      <c r="H312" s="187"/>
      <c r="I312" s="187"/>
      <c r="J312" s="187"/>
      <c r="K312" s="187"/>
      <c r="L312" s="187"/>
      <c r="M312" s="187"/>
      <c r="N312" s="187"/>
      <c r="O312" s="187"/>
      <c r="P312" s="187"/>
      <c r="Q312" s="187"/>
      <c r="R312" s="187"/>
      <c r="S312" s="187"/>
      <c r="T312" s="187"/>
      <c r="U312" s="187"/>
      <c r="AL312" s="7"/>
      <c r="AM312" s="7"/>
    </row>
    <row r="313" ht="15.75" customHeight="1">
      <c r="D313" s="7"/>
      <c r="F313" s="187"/>
      <c r="G313" s="187"/>
      <c r="H313" s="187"/>
      <c r="I313" s="187"/>
      <c r="J313" s="187"/>
      <c r="K313" s="187"/>
      <c r="L313" s="187"/>
      <c r="M313" s="187"/>
      <c r="N313" s="187"/>
      <c r="O313" s="187"/>
      <c r="P313" s="187"/>
      <c r="Q313" s="187"/>
      <c r="R313" s="187"/>
      <c r="S313" s="187"/>
      <c r="T313" s="187"/>
      <c r="U313" s="187"/>
      <c r="AL313" s="7"/>
      <c r="AM313" s="7"/>
    </row>
    <row r="314" ht="15.75" customHeight="1">
      <c r="D314" s="7"/>
      <c r="F314" s="187"/>
      <c r="G314" s="187"/>
      <c r="H314" s="187"/>
      <c r="I314" s="187"/>
      <c r="J314" s="187"/>
      <c r="K314" s="187"/>
      <c r="L314" s="187"/>
      <c r="M314" s="187"/>
      <c r="N314" s="187"/>
      <c r="O314" s="187"/>
      <c r="P314" s="187"/>
      <c r="Q314" s="187"/>
      <c r="R314" s="187"/>
      <c r="S314" s="187"/>
      <c r="T314" s="187"/>
      <c r="U314" s="187"/>
      <c r="AL314" s="7"/>
      <c r="AM314" s="7"/>
    </row>
    <row r="315" ht="15.75" customHeight="1">
      <c r="D315" s="7"/>
      <c r="F315" s="187"/>
      <c r="G315" s="187"/>
      <c r="H315" s="187"/>
      <c r="I315" s="187"/>
      <c r="J315" s="187"/>
      <c r="K315" s="187"/>
      <c r="L315" s="187"/>
      <c r="M315" s="187"/>
      <c r="N315" s="187"/>
      <c r="O315" s="187"/>
      <c r="P315" s="187"/>
      <c r="Q315" s="187"/>
      <c r="R315" s="187"/>
      <c r="S315" s="187"/>
      <c r="T315" s="187"/>
      <c r="U315" s="187"/>
      <c r="AL315" s="7"/>
      <c r="AM315" s="7"/>
    </row>
    <row r="316" ht="15.75" customHeight="1">
      <c r="D316" s="7"/>
      <c r="F316" s="187"/>
      <c r="G316" s="187"/>
      <c r="H316" s="187"/>
      <c r="I316" s="187"/>
      <c r="J316" s="187"/>
      <c r="K316" s="187"/>
      <c r="L316" s="187"/>
      <c r="M316" s="187"/>
      <c r="N316" s="187"/>
      <c r="O316" s="187"/>
      <c r="P316" s="187"/>
      <c r="Q316" s="187"/>
      <c r="R316" s="187"/>
      <c r="S316" s="187"/>
      <c r="T316" s="187"/>
      <c r="U316" s="187"/>
      <c r="AL316" s="7"/>
      <c r="AM316" s="7"/>
    </row>
    <row r="317" ht="15.75" customHeight="1">
      <c r="D317" s="7"/>
      <c r="F317" s="187"/>
      <c r="G317" s="187"/>
      <c r="H317" s="187"/>
      <c r="I317" s="187"/>
      <c r="J317" s="187"/>
      <c r="K317" s="187"/>
      <c r="L317" s="187"/>
      <c r="M317" s="187"/>
      <c r="N317" s="187"/>
      <c r="O317" s="187"/>
      <c r="P317" s="187"/>
      <c r="Q317" s="187"/>
      <c r="R317" s="187"/>
      <c r="S317" s="187"/>
      <c r="T317" s="187"/>
      <c r="U317" s="187"/>
      <c r="AL317" s="7"/>
      <c r="AM317" s="7"/>
    </row>
    <row r="318" ht="15.75" customHeight="1">
      <c r="D318" s="7"/>
      <c r="F318" s="187"/>
      <c r="G318" s="187"/>
      <c r="H318" s="187"/>
      <c r="I318" s="187"/>
      <c r="J318" s="187"/>
      <c r="K318" s="187"/>
      <c r="L318" s="187"/>
      <c r="M318" s="187"/>
      <c r="N318" s="187"/>
      <c r="O318" s="187"/>
      <c r="P318" s="187"/>
      <c r="Q318" s="187"/>
      <c r="R318" s="187"/>
      <c r="S318" s="187"/>
      <c r="T318" s="187"/>
      <c r="U318" s="187"/>
      <c r="AL318" s="7"/>
      <c r="AM318" s="7"/>
    </row>
    <row r="319" ht="15.75" customHeight="1">
      <c r="D319" s="7"/>
      <c r="F319" s="187"/>
      <c r="G319" s="187"/>
      <c r="H319" s="187"/>
      <c r="I319" s="187"/>
      <c r="J319" s="187"/>
      <c r="K319" s="187"/>
      <c r="L319" s="187"/>
      <c r="M319" s="187"/>
      <c r="N319" s="187"/>
      <c r="O319" s="187"/>
      <c r="P319" s="187"/>
      <c r="Q319" s="187"/>
      <c r="R319" s="187"/>
      <c r="S319" s="187"/>
      <c r="T319" s="187"/>
      <c r="U319" s="187"/>
      <c r="AL319" s="7"/>
      <c r="AM319" s="7"/>
    </row>
    <row r="320" ht="15.75" customHeight="1">
      <c r="D320" s="7"/>
      <c r="F320" s="187"/>
      <c r="G320" s="187"/>
      <c r="H320" s="187"/>
      <c r="I320" s="187"/>
      <c r="J320" s="187"/>
      <c r="K320" s="187"/>
      <c r="L320" s="187"/>
      <c r="M320" s="187"/>
      <c r="N320" s="187"/>
      <c r="O320" s="187"/>
      <c r="P320" s="187"/>
      <c r="Q320" s="187"/>
      <c r="R320" s="187"/>
      <c r="S320" s="187"/>
      <c r="T320" s="187"/>
      <c r="U320" s="187"/>
      <c r="AL320" s="7"/>
      <c r="AM320" s="7"/>
    </row>
    <row r="321" ht="15.75" customHeight="1">
      <c r="D321" s="7"/>
      <c r="F321" s="187"/>
      <c r="G321" s="187"/>
      <c r="H321" s="187"/>
      <c r="I321" s="187"/>
      <c r="J321" s="187"/>
      <c r="K321" s="187"/>
      <c r="L321" s="187"/>
      <c r="M321" s="187"/>
      <c r="N321" s="187"/>
      <c r="O321" s="187"/>
      <c r="P321" s="187"/>
      <c r="Q321" s="187"/>
      <c r="R321" s="187"/>
      <c r="S321" s="187"/>
      <c r="T321" s="187"/>
      <c r="U321" s="187"/>
      <c r="AL321" s="7"/>
      <c r="AM321" s="7"/>
    </row>
    <row r="322" ht="15.75" customHeight="1">
      <c r="D322" s="7"/>
      <c r="F322" s="187"/>
      <c r="G322" s="187"/>
      <c r="H322" s="187"/>
      <c r="I322" s="187"/>
      <c r="J322" s="187"/>
      <c r="K322" s="187"/>
      <c r="L322" s="187"/>
      <c r="M322" s="187"/>
      <c r="N322" s="187"/>
      <c r="O322" s="187"/>
      <c r="P322" s="187"/>
      <c r="Q322" s="187"/>
      <c r="R322" s="187"/>
      <c r="S322" s="187"/>
      <c r="T322" s="187"/>
      <c r="U322" s="187"/>
      <c r="AL322" s="7"/>
      <c r="AM322" s="7"/>
    </row>
    <row r="323" ht="15.75" customHeight="1">
      <c r="D323" s="7"/>
      <c r="F323" s="187"/>
      <c r="G323" s="187"/>
      <c r="H323" s="187"/>
      <c r="I323" s="187"/>
      <c r="J323" s="187"/>
      <c r="K323" s="187"/>
      <c r="L323" s="187"/>
      <c r="M323" s="187"/>
      <c r="N323" s="187"/>
      <c r="O323" s="187"/>
      <c r="P323" s="187"/>
      <c r="Q323" s="187"/>
      <c r="R323" s="187"/>
      <c r="S323" s="187"/>
      <c r="T323" s="187"/>
      <c r="U323" s="187"/>
      <c r="AL323" s="7"/>
      <c r="AM323" s="7"/>
    </row>
    <row r="324" ht="15.75" customHeight="1">
      <c r="D324" s="7"/>
      <c r="F324" s="187"/>
      <c r="G324" s="187"/>
      <c r="H324" s="187"/>
      <c r="I324" s="187"/>
      <c r="J324" s="187"/>
      <c r="K324" s="187"/>
      <c r="L324" s="187"/>
      <c r="M324" s="187"/>
      <c r="N324" s="187"/>
      <c r="O324" s="187"/>
      <c r="P324" s="187"/>
      <c r="Q324" s="187"/>
      <c r="R324" s="187"/>
      <c r="S324" s="187"/>
      <c r="T324" s="187"/>
      <c r="U324" s="187"/>
      <c r="AL324" s="7"/>
      <c r="AM324" s="7"/>
    </row>
    <row r="325" ht="15.75" customHeight="1">
      <c r="D325" s="7"/>
      <c r="F325" s="187"/>
      <c r="G325" s="187"/>
      <c r="H325" s="187"/>
      <c r="I325" s="187"/>
      <c r="J325" s="187"/>
      <c r="K325" s="187"/>
      <c r="L325" s="187"/>
      <c r="M325" s="187"/>
      <c r="N325" s="187"/>
      <c r="O325" s="187"/>
      <c r="P325" s="187"/>
      <c r="Q325" s="187"/>
      <c r="R325" s="187"/>
      <c r="S325" s="187"/>
      <c r="T325" s="187"/>
      <c r="U325" s="187"/>
      <c r="AL325" s="7"/>
      <c r="AM325" s="7"/>
    </row>
    <row r="326" ht="15.75" customHeight="1">
      <c r="D326" s="7"/>
      <c r="F326" s="187"/>
      <c r="G326" s="187"/>
      <c r="H326" s="187"/>
      <c r="I326" s="187"/>
      <c r="J326" s="187"/>
      <c r="K326" s="187"/>
      <c r="L326" s="187"/>
      <c r="M326" s="187"/>
      <c r="N326" s="187"/>
      <c r="O326" s="187"/>
      <c r="P326" s="187"/>
      <c r="Q326" s="187"/>
      <c r="R326" s="187"/>
      <c r="S326" s="187"/>
      <c r="T326" s="187"/>
      <c r="U326" s="187"/>
      <c r="AL326" s="7"/>
      <c r="AM326" s="7"/>
    </row>
    <row r="327" ht="15.75" customHeight="1">
      <c r="D327" s="7"/>
      <c r="F327" s="187"/>
      <c r="G327" s="187"/>
      <c r="H327" s="187"/>
      <c r="I327" s="187"/>
      <c r="J327" s="187"/>
      <c r="K327" s="187"/>
      <c r="L327" s="187"/>
      <c r="M327" s="187"/>
      <c r="N327" s="187"/>
      <c r="O327" s="187"/>
      <c r="P327" s="187"/>
      <c r="Q327" s="187"/>
      <c r="R327" s="187"/>
      <c r="S327" s="187"/>
      <c r="T327" s="187"/>
      <c r="U327" s="187"/>
      <c r="AL327" s="7"/>
      <c r="AM327" s="7"/>
    </row>
    <row r="328" ht="15.75" customHeight="1">
      <c r="D328" s="7"/>
      <c r="F328" s="187"/>
      <c r="G328" s="187"/>
      <c r="H328" s="187"/>
      <c r="I328" s="187"/>
      <c r="J328" s="187"/>
      <c r="K328" s="187"/>
      <c r="L328" s="187"/>
      <c r="M328" s="187"/>
      <c r="N328" s="187"/>
      <c r="O328" s="187"/>
      <c r="P328" s="187"/>
      <c r="Q328" s="187"/>
      <c r="R328" s="187"/>
      <c r="S328" s="187"/>
      <c r="T328" s="187"/>
      <c r="U328" s="187"/>
      <c r="AL328" s="7"/>
      <c r="AM328" s="7"/>
    </row>
    <row r="329" ht="15.75" customHeight="1">
      <c r="D329" s="7"/>
      <c r="F329" s="187"/>
      <c r="G329" s="187"/>
      <c r="H329" s="187"/>
      <c r="I329" s="187"/>
      <c r="J329" s="187"/>
      <c r="K329" s="187"/>
      <c r="L329" s="187"/>
      <c r="M329" s="187"/>
      <c r="N329" s="187"/>
      <c r="O329" s="187"/>
      <c r="P329" s="187"/>
      <c r="Q329" s="187"/>
      <c r="R329" s="187"/>
      <c r="S329" s="187"/>
      <c r="T329" s="187"/>
      <c r="U329" s="187"/>
      <c r="AL329" s="7"/>
      <c r="AM329" s="7"/>
    </row>
    <row r="330" ht="15.75" customHeight="1">
      <c r="D330" s="7"/>
      <c r="F330" s="187"/>
      <c r="G330" s="187"/>
      <c r="H330" s="187"/>
      <c r="I330" s="187"/>
      <c r="J330" s="187"/>
      <c r="K330" s="187"/>
      <c r="L330" s="187"/>
      <c r="M330" s="187"/>
      <c r="N330" s="187"/>
      <c r="O330" s="187"/>
      <c r="P330" s="187"/>
      <c r="Q330" s="187"/>
      <c r="R330" s="187"/>
      <c r="S330" s="187"/>
      <c r="T330" s="187"/>
      <c r="U330" s="187"/>
      <c r="AL330" s="7"/>
      <c r="AM330" s="7"/>
    </row>
    <row r="331" ht="15.75" customHeight="1">
      <c r="D331" s="7"/>
      <c r="F331" s="187"/>
      <c r="G331" s="187"/>
      <c r="H331" s="187"/>
      <c r="I331" s="187"/>
      <c r="J331" s="187"/>
      <c r="K331" s="187"/>
      <c r="L331" s="187"/>
      <c r="M331" s="187"/>
      <c r="N331" s="187"/>
      <c r="O331" s="187"/>
      <c r="P331" s="187"/>
      <c r="Q331" s="187"/>
      <c r="R331" s="187"/>
      <c r="S331" s="187"/>
      <c r="T331" s="187"/>
      <c r="U331" s="187"/>
      <c r="AL331" s="7"/>
      <c r="AM331" s="7"/>
    </row>
    <row r="332" ht="15.75" customHeight="1">
      <c r="D332" s="7"/>
      <c r="F332" s="187"/>
      <c r="G332" s="187"/>
      <c r="H332" s="187"/>
      <c r="I332" s="187"/>
      <c r="J332" s="187"/>
      <c r="K332" s="187"/>
      <c r="L332" s="187"/>
      <c r="M332" s="187"/>
      <c r="N332" s="187"/>
      <c r="O332" s="187"/>
      <c r="P332" s="187"/>
      <c r="Q332" s="187"/>
      <c r="R332" s="187"/>
      <c r="S332" s="187"/>
      <c r="T332" s="187"/>
      <c r="U332" s="187"/>
      <c r="AL332" s="7"/>
      <c r="AM332" s="7"/>
    </row>
    <row r="333" ht="15.75" customHeight="1">
      <c r="D333" s="7"/>
      <c r="F333" s="187"/>
      <c r="G333" s="187"/>
      <c r="H333" s="187"/>
      <c r="I333" s="187"/>
      <c r="J333" s="187"/>
      <c r="K333" s="187"/>
      <c r="L333" s="187"/>
      <c r="M333" s="187"/>
      <c r="N333" s="187"/>
      <c r="O333" s="187"/>
      <c r="P333" s="187"/>
      <c r="Q333" s="187"/>
      <c r="R333" s="187"/>
      <c r="S333" s="187"/>
      <c r="T333" s="187"/>
      <c r="U333" s="187"/>
      <c r="AL333" s="7"/>
      <c r="AM333" s="7"/>
    </row>
    <row r="334" ht="15.75" customHeight="1">
      <c r="D334" s="7"/>
      <c r="F334" s="187"/>
      <c r="G334" s="187"/>
      <c r="H334" s="187"/>
      <c r="I334" s="187"/>
      <c r="J334" s="187"/>
      <c r="K334" s="187"/>
      <c r="L334" s="187"/>
      <c r="M334" s="187"/>
      <c r="N334" s="187"/>
      <c r="O334" s="187"/>
      <c r="P334" s="187"/>
      <c r="Q334" s="187"/>
      <c r="R334" s="187"/>
      <c r="S334" s="187"/>
      <c r="T334" s="187"/>
      <c r="U334" s="187"/>
      <c r="AL334" s="7"/>
      <c r="AM334" s="7"/>
    </row>
    <row r="335" ht="15.75" customHeight="1">
      <c r="D335" s="7"/>
      <c r="F335" s="187"/>
      <c r="G335" s="187"/>
      <c r="H335" s="187"/>
      <c r="I335" s="187"/>
      <c r="J335" s="187"/>
      <c r="K335" s="187"/>
      <c r="L335" s="187"/>
      <c r="M335" s="187"/>
      <c r="N335" s="187"/>
      <c r="O335" s="187"/>
      <c r="P335" s="187"/>
      <c r="Q335" s="187"/>
      <c r="R335" s="187"/>
      <c r="S335" s="187"/>
      <c r="T335" s="187"/>
      <c r="U335" s="187"/>
      <c r="AL335" s="7"/>
      <c r="AM335" s="7"/>
    </row>
    <row r="336" ht="15.75" customHeight="1">
      <c r="D336" s="7"/>
      <c r="F336" s="187"/>
      <c r="G336" s="187"/>
      <c r="H336" s="187"/>
      <c r="I336" s="187"/>
      <c r="J336" s="187"/>
      <c r="K336" s="187"/>
      <c r="L336" s="187"/>
      <c r="M336" s="187"/>
      <c r="N336" s="187"/>
      <c r="O336" s="187"/>
      <c r="P336" s="187"/>
      <c r="Q336" s="187"/>
      <c r="R336" s="187"/>
      <c r="S336" s="187"/>
      <c r="T336" s="187"/>
      <c r="U336" s="187"/>
      <c r="AL336" s="7"/>
      <c r="AM336" s="7"/>
    </row>
    <row r="337" ht="15.75" customHeight="1">
      <c r="D337" s="7"/>
      <c r="F337" s="187"/>
      <c r="G337" s="187"/>
      <c r="H337" s="187"/>
      <c r="I337" s="187"/>
      <c r="J337" s="187"/>
      <c r="K337" s="187"/>
      <c r="L337" s="187"/>
      <c r="M337" s="187"/>
      <c r="N337" s="187"/>
      <c r="O337" s="187"/>
      <c r="P337" s="187"/>
      <c r="Q337" s="187"/>
      <c r="R337" s="187"/>
      <c r="S337" s="187"/>
      <c r="T337" s="187"/>
      <c r="U337" s="187"/>
      <c r="AL337" s="7"/>
      <c r="AM337" s="7"/>
    </row>
    <row r="338" ht="15.75" customHeight="1">
      <c r="D338" s="7"/>
      <c r="F338" s="187"/>
      <c r="G338" s="187"/>
      <c r="H338" s="187"/>
      <c r="I338" s="187"/>
      <c r="J338" s="187"/>
      <c r="K338" s="187"/>
      <c r="L338" s="187"/>
      <c r="M338" s="187"/>
      <c r="N338" s="187"/>
      <c r="O338" s="187"/>
      <c r="P338" s="187"/>
      <c r="Q338" s="187"/>
      <c r="R338" s="187"/>
      <c r="S338" s="187"/>
      <c r="T338" s="187"/>
      <c r="U338" s="187"/>
      <c r="AL338" s="7"/>
      <c r="AM338" s="7"/>
    </row>
    <row r="339" ht="15.75" customHeight="1">
      <c r="D339" s="7"/>
      <c r="F339" s="187"/>
      <c r="G339" s="187"/>
      <c r="H339" s="187"/>
      <c r="I339" s="187"/>
      <c r="J339" s="187"/>
      <c r="K339" s="187"/>
      <c r="L339" s="187"/>
      <c r="M339" s="187"/>
      <c r="N339" s="187"/>
      <c r="O339" s="187"/>
      <c r="P339" s="187"/>
      <c r="Q339" s="187"/>
      <c r="R339" s="187"/>
      <c r="S339" s="187"/>
      <c r="T339" s="187"/>
      <c r="U339" s="187"/>
      <c r="AL339" s="7"/>
      <c r="AM339" s="7"/>
    </row>
    <row r="340" ht="15.75" customHeight="1">
      <c r="D340" s="7"/>
      <c r="F340" s="187"/>
      <c r="G340" s="187"/>
      <c r="H340" s="187"/>
      <c r="I340" s="187"/>
      <c r="J340" s="187"/>
      <c r="K340" s="187"/>
      <c r="L340" s="187"/>
      <c r="M340" s="187"/>
      <c r="N340" s="187"/>
      <c r="O340" s="187"/>
      <c r="P340" s="187"/>
      <c r="Q340" s="187"/>
      <c r="R340" s="187"/>
      <c r="S340" s="187"/>
      <c r="T340" s="187"/>
      <c r="U340" s="187"/>
      <c r="AL340" s="7"/>
      <c r="AM340" s="7"/>
    </row>
    <row r="341" ht="15.75" customHeight="1">
      <c r="D341" s="7"/>
      <c r="F341" s="187"/>
      <c r="G341" s="187"/>
      <c r="H341" s="187"/>
      <c r="I341" s="187"/>
      <c r="J341" s="187"/>
      <c r="K341" s="187"/>
      <c r="L341" s="187"/>
      <c r="M341" s="187"/>
      <c r="N341" s="187"/>
      <c r="O341" s="187"/>
      <c r="P341" s="187"/>
      <c r="Q341" s="187"/>
      <c r="R341" s="187"/>
      <c r="S341" s="187"/>
      <c r="T341" s="187"/>
      <c r="U341" s="187"/>
      <c r="AL341" s="7"/>
      <c r="AM341" s="7"/>
    </row>
    <row r="342" ht="15.75" customHeight="1">
      <c r="D342" s="7"/>
      <c r="F342" s="187"/>
      <c r="G342" s="187"/>
      <c r="H342" s="187"/>
      <c r="I342" s="187"/>
      <c r="J342" s="187"/>
      <c r="K342" s="187"/>
      <c r="L342" s="187"/>
      <c r="M342" s="187"/>
      <c r="N342" s="187"/>
      <c r="O342" s="187"/>
      <c r="P342" s="187"/>
      <c r="Q342" s="187"/>
      <c r="R342" s="187"/>
      <c r="S342" s="187"/>
      <c r="T342" s="187"/>
      <c r="U342" s="187"/>
      <c r="AL342" s="7"/>
      <c r="AM342" s="7"/>
    </row>
    <row r="343" ht="15.75" customHeight="1">
      <c r="D343" s="7"/>
      <c r="F343" s="187"/>
      <c r="G343" s="187"/>
      <c r="H343" s="187"/>
      <c r="I343" s="187"/>
      <c r="J343" s="187"/>
      <c r="K343" s="187"/>
      <c r="L343" s="187"/>
      <c r="M343" s="187"/>
      <c r="N343" s="187"/>
      <c r="O343" s="187"/>
      <c r="P343" s="187"/>
      <c r="Q343" s="187"/>
      <c r="R343" s="187"/>
      <c r="S343" s="187"/>
      <c r="T343" s="187"/>
      <c r="U343" s="187"/>
      <c r="AL343" s="7"/>
      <c r="AM343" s="7"/>
    </row>
    <row r="344" ht="15.75" customHeight="1">
      <c r="D344" s="7"/>
      <c r="F344" s="187"/>
      <c r="G344" s="187"/>
      <c r="H344" s="187"/>
      <c r="I344" s="187"/>
      <c r="J344" s="187"/>
      <c r="K344" s="187"/>
      <c r="L344" s="187"/>
      <c r="M344" s="187"/>
      <c r="N344" s="187"/>
      <c r="O344" s="187"/>
      <c r="P344" s="187"/>
      <c r="Q344" s="187"/>
      <c r="R344" s="187"/>
      <c r="S344" s="187"/>
      <c r="T344" s="187"/>
      <c r="U344" s="187"/>
      <c r="AL344" s="7"/>
      <c r="AM344" s="7"/>
    </row>
    <row r="345" ht="15.75" customHeight="1">
      <c r="D345" s="7"/>
      <c r="F345" s="187"/>
      <c r="G345" s="187"/>
      <c r="H345" s="187"/>
      <c r="I345" s="187"/>
      <c r="J345" s="187"/>
      <c r="K345" s="187"/>
      <c r="L345" s="187"/>
      <c r="M345" s="187"/>
      <c r="N345" s="187"/>
      <c r="O345" s="187"/>
      <c r="P345" s="187"/>
      <c r="Q345" s="187"/>
      <c r="R345" s="187"/>
      <c r="S345" s="187"/>
      <c r="T345" s="187"/>
      <c r="U345" s="187"/>
      <c r="AL345" s="7"/>
      <c r="AM345" s="7"/>
    </row>
    <row r="346" ht="15.75" customHeight="1">
      <c r="D346" s="7"/>
      <c r="F346" s="187"/>
      <c r="G346" s="187"/>
      <c r="H346" s="187"/>
      <c r="I346" s="187"/>
      <c r="J346" s="187"/>
      <c r="K346" s="187"/>
      <c r="L346" s="187"/>
      <c r="M346" s="187"/>
      <c r="N346" s="187"/>
      <c r="O346" s="187"/>
      <c r="P346" s="187"/>
      <c r="Q346" s="187"/>
      <c r="R346" s="187"/>
      <c r="S346" s="187"/>
      <c r="T346" s="187"/>
      <c r="U346" s="187"/>
      <c r="AL346" s="7"/>
      <c r="AM346" s="7"/>
    </row>
    <row r="347" ht="15.75" customHeight="1">
      <c r="D347" s="7"/>
      <c r="F347" s="187"/>
      <c r="G347" s="187"/>
      <c r="H347" s="187"/>
      <c r="I347" s="187"/>
      <c r="J347" s="187"/>
      <c r="K347" s="187"/>
      <c r="L347" s="187"/>
      <c r="M347" s="187"/>
      <c r="N347" s="187"/>
      <c r="O347" s="187"/>
      <c r="P347" s="187"/>
      <c r="Q347" s="187"/>
      <c r="R347" s="187"/>
      <c r="S347" s="187"/>
      <c r="T347" s="187"/>
      <c r="U347" s="187"/>
      <c r="AL347" s="7"/>
      <c r="AM347" s="7"/>
    </row>
    <row r="348" ht="15.75" customHeight="1">
      <c r="D348" s="7"/>
      <c r="F348" s="187"/>
      <c r="G348" s="187"/>
      <c r="H348" s="187"/>
      <c r="I348" s="187"/>
      <c r="J348" s="187"/>
      <c r="K348" s="187"/>
      <c r="L348" s="187"/>
      <c r="M348" s="187"/>
      <c r="N348" s="187"/>
      <c r="O348" s="187"/>
      <c r="P348" s="187"/>
      <c r="Q348" s="187"/>
      <c r="R348" s="187"/>
      <c r="S348" s="187"/>
      <c r="T348" s="187"/>
      <c r="U348" s="187"/>
      <c r="AL348" s="7"/>
      <c r="AM348" s="7"/>
    </row>
    <row r="349" ht="15.75" customHeight="1">
      <c r="D349" s="7"/>
      <c r="F349" s="187"/>
      <c r="G349" s="187"/>
      <c r="H349" s="187"/>
      <c r="I349" s="187"/>
      <c r="J349" s="187"/>
      <c r="K349" s="187"/>
      <c r="L349" s="187"/>
      <c r="M349" s="187"/>
      <c r="N349" s="187"/>
      <c r="O349" s="187"/>
      <c r="P349" s="187"/>
      <c r="Q349" s="187"/>
      <c r="R349" s="187"/>
      <c r="S349" s="187"/>
      <c r="T349" s="187"/>
      <c r="U349" s="187"/>
      <c r="AL349" s="7"/>
      <c r="AM349" s="7"/>
    </row>
    <row r="350" ht="15.75" customHeight="1">
      <c r="D350" s="7"/>
      <c r="F350" s="187"/>
      <c r="G350" s="187"/>
      <c r="H350" s="187"/>
      <c r="I350" s="187"/>
      <c r="J350" s="187"/>
      <c r="K350" s="187"/>
      <c r="L350" s="187"/>
      <c r="M350" s="187"/>
      <c r="N350" s="187"/>
      <c r="O350" s="187"/>
      <c r="P350" s="187"/>
      <c r="Q350" s="187"/>
      <c r="R350" s="187"/>
      <c r="S350" s="187"/>
      <c r="T350" s="187"/>
      <c r="U350" s="187"/>
      <c r="AL350" s="7"/>
      <c r="AM350" s="7"/>
    </row>
    <row r="351" ht="15.75" customHeight="1">
      <c r="D351" s="7"/>
      <c r="F351" s="187"/>
      <c r="G351" s="187"/>
      <c r="H351" s="187"/>
      <c r="I351" s="187"/>
      <c r="J351" s="187"/>
      <c r="K351" s="187"/>
      <c r="L351" s="187"/>
      <c r="M351" s="187"/>
      <c r="N351" s="187"/>
      <c r="O351" s="187"/>
      <c r="P351" s="187"/>
      <c r="Q351" s="187"/>
      <c r="R351" s="187"/>
      <c r="S351" s="187"/>
      <c r="T351" s="187"/>
      <c r="U351" s="187"/>
      <c r="AL351" s="7"/>
      <c r="AM351" s="7"/>
    </row>
    <row r="352" ht="15.75" customHeight="1">
      <c r="D352" s="7"/>
      <c r="F352" s="187"/>
      <c r="G352" s="187"/>
      <c r="H352" s="187"/>
      <c r="I352" s="187"/>
      <c r="J352" s="187"/>
      <c r="K352" s="187"/>
      <c r="L352" s="187"/>
      <c r="M352" s="187"/>
      <c r="N352" s="187"/>
      <c r="O352" s="187"/>
      <c r="P352" s="187"/>
      <c r="Q352" s="187"/>
      <c r="R352" s="187"/>
      <c r="S352" s="187"/>
      <c r="T352" s="187"/>
      <c r="U352" s="187"/>
      <c r="AL352" s="7"/>
      <c r="AM352" s="7"/>
    </row>
    <row r="353" ht="15.75" customHeight="1">
      <c r="D353" s="7"/>
      <c r="F353" s="187"/>
      <c r="G353" s="187"/>
      <c r="H353" s="187"/>
      <c r="I353" s="187"/>
      <c r="J353" s="187"/>
      <c r="K353" s="187"/>
      <c r="L353" s="187"/>
      <c r="M353" s="187"/>
      <c r="N353" s="187"/>
      <c r="O353" s="187"/>
      <c r="P353" s="187"/>
      <c r="Q353" s="187"/>
      <c r="R353" s="187"/>
      <c r="S353" s="187"/>
      <c r="T353" s="187"/>
      <c r="U353" s="187"/>
      <c r="AL353" s="7"/>
      <c r="AM353" s="7"/>
    </row>
    <row r="354" ht="15.75" customHeight="1">
      <c r="D354" s="7"/>
      <c r="F354" s="187"/>
      <c r="G354" s="187"/>
      <c r="H354" s="187"/>
      <c r="I354" s="187"/>
      <c r="J354" s="187"/>
      <c r="K354" s="187"/>
      <c r="L354" s="187"/>
      <c r="M354" s="187"/>
      <c r="N354" s="187"/>
      <c r="O354" s="187"/>
      <c r="P354" s="187"/>
      <c r="Q354" s="187"/>
      <c r="R354" s="187"/>
      <c r="S354" s="187"/>
      <c r="T354" s="187"/>
      <c r="U354" s="187"/>
      <c r="AL354" s="7"/>
      <c r="AM354" s="7"/>
    </row>
    <row r="355" ht="15.75" customHeight="1">
      <c r="D355" s="7"/>
      <c r="F355" s="187"/>
      <c r="G355" s="187"/>
      <c r="H355" s="187"/>
      <c r="I355" s="187"/>
      <c r="J355" s="187"/>
      <c r="K355" s="187"/>
      <c r="L355" s="187"/>
      <c r="M355" s="187"/>
      <c r="N355" s="187"/>
      <c r="O355" s="187"/>
      <c r="P355" s="187"/>
      <c r="Q355" s="187"/>
      <c r="R355" s="187"/>
      <c r="S355" s="187"/>
      <c r="T355" s="187"/>
      <c r="U355" s="187"/>
      <c r="AL355" s="7"/>
      <c r="AM355" s="7"/>
    </row>
    <row r="356" ht="15.75" customHeight="1">
      <c r="D356" s="7"/>
      <c r="F356" s="187"/>
      <c r="G356" s="187"/>
      <c r="H356" s="187"/>
      <c r="I356" s="187"/>
      <c r="J356" s="187"/>
      <c r="K356" s="187"/>
      <c r="L356" s="187"/>
      <c r="M356" s="187"/>
      <c r="N356" s="187"/>
      <c r="O356" s="187"/>
      <c r="P356" s="187"/>
      <c r="Q356" s="187"/>
      <c r="R356" s="187"/>
      <c r="S356" s="187"/>
      <c r="T356" s="187"/>
      <c r="U356" s="187"/>
      <c r="AL356" s="7"/>
      <c r="AM356" s="7"/>
    </row>
    <row r="357" ht="15.75" customHeight="1">
      <c r="D357" s="7"/>
      <c r="F357" s="187"/>
      <c r="G357" s="187"/>
      <c r="H357" s="187"/>
      <c r="I357" s="187"/>
      <c r="J357" s="187"/>
      <c r="K357" s="187"/>
      <c r="L357" s="187"/>
      <c r="M357" s="187"/>
      <c r="N357" s="187"/>
      <c r="O357" s="187"/>
      <c r="P357" s="187"/>
      <c r="Q357" s="187"/>
      <c r="R357" s="187"/>
      <c r="S357" s="187"/>
      <c r="T357" s="187"/>
      <c r="U357" s="187"/>
      <c r="AL357" s="7"/>
      <c r="AM357" s="7"/>
    </row>
    <row r="358" ht="15.75" customHeight="1">
      <c r="D358" s="7"/>
      <c r="F358" s="187"/>
      <c r="G358" s="187"/>
      <c r="H358" s="187"/>
      <c r="I358" s="187"/>
      <c r="J358" s="187"/>
      <c r="K358" s="187"/>
      <c r="L358" s="187"/>
      <c r="M358" s="187"/>
      <c r="N358" s="187"/>
      <c r="O358" s="187"/>
      <c r="P358" s="187"/>
      <c r="Q358" s="187"/>
      <c r="R358" s="187"/>
      <c r="S358" s="187"/>
      <c r="T358" s="187"/>
      <c r="U358" s="187"/>
      <c r="AL358" s="7"/>
      <c r="AM358" s="7"/>
    </row>
    <row r="359" ht="15.75" customHeight="1">
      <c r="D359" s="7"/>
      <c r="F359" s="187"/>
      <c r="G359" s="187"/>
      <c r="H359" s="187"/>
      <c r="I359" s="187"/>
      <c r="J359" s="187"/>
      <c r="K359" s="187"/>
      <c r="L359" s="187"/>
      <c r="M359" s="187"/>
      <c r="N359" s="187"/>
      <c r="O359" s="187"/>
      <c r="P359" s="187"/>
      <c r="Q359" s="187"/>
      <c r="R359" s="187"/>
      <c r="S359" s="187"/>
      <c r="T359" s="187"/>
      <c r="U359" s="187"/>
      <c r="AL359" s="7"/>
      <c r="AM359" s="7"/>
    </row>
    <row r="360" ht="15.75" customHeight="1">
      <c r="D360" s="7"/>
      <c r="F360" s="187"/>
      <c r="G360" s="187"/>
      <c r="H360" s="187"/>
      <c r="I360" s="187"/>
      <c r="J360" s="187"/>
      <c r="K360" s="187"/>
      <c r="L360" s="187"/>
      <c r="M360" s="187"/>
      <c r="N360" s="187"/>
      <c r="O360" s="187"/>
      <c r="P360" s="187"/>
      <c r="Q360" s="187"/>
      <c r="R360" s="187"/>
      <c r="S360" s="187"/>
      <c r="T360" s="187"/>
      <c r="U360" s="187"/>
      <c r="AL360" s="7"/>
      <c r="AM360" s="7"/>
    </row>
    <row r="361" ht="15.75" customHeight="1">
      <c r="D361" s="7"/>
      <c r="F361" s="187"/>
      <c r="G361" s="187"/>
      <c r="H361" s="187"/>
      <c r="I361" s="187"/>
      <c r="J361" s="187"/>
      <c r="K361" s="187"/>
      <c r="L361" s="187"/>
      <c r="M361" s="187"/>
      <c r="N361" s="187"/>
      <c r="O361" s="187"/>
      <c r="P361" s="187"/>
      <c r="Q361" s="187"/>
      <c r="R361" s="187"/>
      <c r="S361" s="187"/>
      <c r="T361" s="187"/>
      <c r="U361" s="187"/>
      <c r="AL361" s="7"/>
      <c r="AM361" s="7"/>
    </row>
    <row r="362" ht="15.75" customHeight="1">
      <c r="D362" s="7"/>
      <c r="F362" s="187"/>
      <c r="G362" s="187"/>
      <c r="H362" s="187"/>
      <c r="I362" s="187"/>
      <c r="J362" s="187"/>
      <c r="K362" s="187"/>
      <c r="L362" s="187"/>
      <c r="M362" s="187"/>
      <c r="N362" s="187"/>
      <c r="O362" s="187"/>
      <c r="P362" s="187"/>
      <c r="Q362" s="187"/>
      <c r="R362" s="187"/>
      <c r="S362" s="187"/>
      <c r="T362" s="187"/>
      <c r="U362" s="187"/>
      <c r="AL362" s="7"/>
      <c r="AM362" s="7"/>
    </row>
    <row r="363" ht="15.75" customHeight="1">
      <c r="D363" s="7"/>
      <c r="F363" s="187"/>
      <c r="G363" s="187"/>
      <c r="H363" s="187"/>
      <c r="I363" s="187"/>
      <c r="J363" s="187"/>
      <c r="K363" s="187"/>
      <c r="L363" s="187"/>
      <c r="M363" s="187"/>
      <c r="N363" s="187"/>
      <c r="O363" s="187"/>
      <c r="P363" s="187"/>
      <c r="Q363" s="187"/>
      <c r="R363" s="187"/>
      <c r="S363" s="187"/>
      <c r="T363" s="187"/>
      <c r="U363" s="187"/>
      <c r="AL363" s="7"/>
      <c r="AM363" s="7"/>
    </row>
    <row r="364" ht="15.75" customHeight="1">
      <c r="D364" s="7"/>
      <c r="F364" s="187"/>
      <c r="G364" s="187"/>
      <c r="H364" s="187"/>
      <c r="I364" s="187"/>
      <c r="J364" s="187"/>
      <c r="K364" s="187"/>
      <c r="L364" s="187"/>
      <c r="M364" s="187"/>
      <c r="N364" s="187"/>
      <c r="O364" s="187"/>
      <c r="P364" s="187"/>
      <c r="Q364" s="187"/>
      <c r="R364" s="187"/>
      <c r="S364" s="187"/>
      <c r="T364" s="187"/>
      <c r="U364" s="187"/>
      <c r="AL364" s="7"/>
      <c r="AM364" s="7"/>
    </row>
    <row r="365" ht="15.75" customHeight="1">
      <c r="D365" s="7"/>
      <c r="F365" s="187"/>
      <c r="G365" s="187"/>
      <c r="H365" s="187"/>
      <c r="I365" s="187"/>
      <c r="J365" s="187"/>
      <c r="K365" s="187"/>
      <c r="L365" s="187"/>
      <c r="M365" s="187"/>
      <c r="N365" s="187"/>
      <c r="O365" s="187"/>
      <c r="P365" s="187"/>
      <c r="Q365" s="187"/>
      <c r="R365" s="187"/>
      <c r="S365" s="187"/>
      <c r="T365" s="187"/>
      <c r="U365" s="187"/>
      <c r="AL365" s="7"/>
      <c r="AM365" s="7"/>
    </row>
    <row r="366" ht="15.75" customHeight="1">
      <c r="D366" s="7"/>
      <c r="F366" s="187"/>
      <c r="G366" s="187"/>
      <c r="H366" s="187"/>
      <c r="I366" s="187"/>
      <c r="J366" s="187"/>
      <c r="K366" s="187"/>
      <c r="L366" s="187"/>
      <c r="M366" s="187"/>
      <c r="N366" s="187"/>
      <c r="O366" s="187"/>
      <c r="P366" s="187"/>
      <c r="Q366" s="187"/>
      <c r="R366" s="187"/>
      <c r="S366" s="187"/>
      <c r="T366" s="187"/>
      <c r="U366" s="187"/>
      <c r="AL366" s="7"/>
      <c r="AM366" s="7"/>
    </row>
    <row r="367" ht="15.75" customHeight="1">
      <c r="D367" s="7"/>
      <c r="F367" s="187"/>
      <c r="G367" s="187"/>
      <c r="H367" s="187"/>
      <c r="I367" s="187"/>
      <c r="J367" s="187"/>
      <c r="K367" s="187"/>
      <c r="L367" s="187"/>
      <c r="M367" s="187"/>
      <c r="N367" s="187"/>
      <c r="O367" s="187"/>
      <c r="P367" s="187"/>
      <c r="Q367" s="187"/>
      <c r="R367" s="187"/>
      <c r="S367" s="187"/>
      <c r="T367" s="187"/>
      <c r="U367" s="187"/>
      <c r="AL367" s="7"/>
      <c r="AM367" s="7"/>
    </row>
    <row r="368" ht="15.75" customHeight="1">
      <c r="D368" s="7"/>
      <c r="F368" s="187"/>
      <c r="G368" s="187"/>
      <c r="H368" s="187"/>
      <c r="I368" s="187"/>
      <c r="J368" s="187"/>
      <c r="K368" s="187"/>
      <c r="L368" s="187"/>
      <c r="M368" s="187"/>
      <c r="N368" s="187"/>
      <c r="O368" s="187"/>
      <c r="P368" s="187"/>
      <c r="Q368" s="187"/>
      <c r="R368" s="187"/>
      <c r="S368" s="187"/>
      <c r="T368" s="187"/>
      <c r="U368" s="187"/>
      <c r="AL368" s="7"/>
      <c r="AM368" s="7"/>
    </row>
    <row r="369" ht="15.75" customHeight="1">
      <c r="D369" s="7"/>
      <c r="F369" s="187"/>
      <c r="G369" s="187"/>
      <c r="H369" s="187"/>
      <c r="I369" s="187"/>
      <c r="J369" s="187"/>
      <c r="K369" s="187"/>
      <c r="L369" s="187"/>
      <c r="M369" s="187"/>
      <c r="N369" s="187"/>
      <c r="O369" s="187"/>
      <c r="P369" s="187"/>
      <c r="Q369" s="187"/>
      <c r="R369" s="187"/>
      <c r="S369" s="187"/>
      <c r="T369" s="187"/>
      <c r="U369" s="187"/>
      <c r="AL369" s="7"/>
      <c r="AM369" s="7"/>
    </row>
    <row r="370" ht="15.75" customHeight="1">
      <c r="D370" s="7"/>
      <c r="F370" s="187"/>
      <c r="G370" s="187"/>
      <c r="H370" s="187"/>
      <c r="I370" s="187"/>
      <c r="J370" s="187"/>
      <c r="K370" s="187"/>
      <c r="L370" s="187"/>
      <c r="M370" s="187"/>
      <c r="N370" s="187"/>
      <c r="O370" s="187"/>
      <c r="P370" s="187"/>
      <c r="Q370" s="187"/>
      <c r="R370" s="187"/>
      <c r="S370" s="187"/>
      <c r="T370" s="187"/>
      <c r="U370" s="187"/>
      <c r="AL370" s="7"/>
      <c r="AM370" s="7"/>
    </row>
    <row r="371" ht="15.75" customHeight="1">
      <c r="D371" s="7"/>
      <c r="F371" s="187"/>
      <c r="G371" s="187"/>
      <c r="H371" s="187"/>
      <c r="I371" s="187"/>
      <c r="J371" s="187"/>
      <c r="K371" s="187"/>
      <c r="L371" s="187"/>
      <c r="M371" s="187"/>
      <c r="N371" s="187"/>
      <c r="O371" s="187"/>
      <c r="P371" s="187"/>
      <c r="Q371" s="187"/>
      <c r="R371" s="187"/>
      <c r="S371" s="187"/>
      <c r="T371" s="187"/>
      <c r="U371" s="187"/>
      <c r="AL371" s="7"/>
      <c r="AM371" s="7"/>
    </row>
    <row r="372" ht="15.75" customHeight="1">
      <c r="D372" s="7"/>
      <c r="F372" s="187"/>
      <c r="G372" s="187"/>
      <c r="H372" s="187"/>
      <c r="I372" s="187"/>
      <c r="J372" s="187"/>
      <c r="K372" s="187"/>
      <c r="L372" s="187"/>
      <c r="M372" s="187"/>
      <c r="N372" s="187"/>
      <c r="O372" s="187"/>
      <c r="P372" s="187"/>
      <c r="Q372" s="187"/>
      <c r="R372" s="187"/>
      <c r="S372" s="187"/>
      <c r="T372" s="187"/>
      <c r="U372" s="187"/>
      <c r="AL372" s="7"/>
      <c r="AM372" s="7"/>
    </row>
    <row r="373" ht="15.75" customHeight="1">
      <c r="D373" s="7"/>
      <c r="F373" s="187"/>
      <c r="G373" s="187"/>
      <c r="H373" s="187"/>
      <c r="I373" s="187"/>
      <c r="J373" s="187"/>
      <c r="K373" s="187"/>
      <c r="L373" s="187"/>
      <c r="M373" s="187"/>
      <c r="N373" s="187"/>
      <c r="O373" s="187"/>
      <c r="P373" s="187"/>
      <c r="Q373" s="187"/>
      <c r="R373" s="187"/>
      <c r="S373" s="187"/>
      <c r="T373" s="187"/>
      <c r="U373" s="187"/>
      <c r="AL373" s="7"/>
      <c r="AM373" s="7"/>
    </row>
    <row r="374" ht="15.75" customHeight="1">
      <c r="D374" s="7"/>
      <c r="F374" s="187"/>
      <c r="G374" s="187"/>
      <c r="H374" s="187"/>
      <c r="I374" s="187"/>
      <c r="J374" s="187"/>
      <c r="K374" s="187"/>
      <c r="L374" s="187"/>
      <c r="M374" s="187"/>
      <c r="N374" s="187"/>
      <c r="O374" s="187"/>
      <c r="P374" s="187"/>
      <c r="Q374" s="187"/>
      <c r="R374" s="187"/>
      <c r="S374" s="187"/>
      <c r="T374" s="187"/>
      <c r="U374" s="187"/>
      <c r="AL374" s="7"/>
      <c r="AM374" s="7"/>
    </row>
    <row r="375" ht="15.75" customHeight="1">
      <c r="D375" s="7"/>
      <c r="F375" s="187"/>
      <c r="G375" s="187"/>
      <c r="H375" s="187"/>
      <c r="I375" s="187"/>
      <c r="J375" s="187"/>
      <c r="K375" s="187"/>
      <c r="L375" s="187"/>
      <c r="M375" s="187"/>
      <c r="N375" s="187"/>
      <c r="O375" s="187"/>
      <c r="P375" s="187"/>
      <c r="Q375" s="187"/>
      <c r="R375" s="187"/>
      <c r="S375" s="187"/>
      <c r="T375" s="187"/>
      <c r="U375" s="187"/>
      <c r="AL375" s="7"/>
      <c r="AM375" s="7"/>
    </row>
    <row r="376" ht="15.75" customHeight="1">
      <c r="D376" s="7"/>
      <c r="F376" s="187"/>
      <c r="G376" s="187"/>
      <c r="H376" s="187"/>
      <c r="I376" s="187"/>
      <c r="J376" s="187"/>
      <c r="K376" s="187"/>
      <c r="L376" s="187"/>
      <c r="M376" s="187"/>
      <c r="N376" s="187"/>
      <c r="O376" s="187"/>
      <c r="P376" s="187"/>
      <c r="Q376" s="187"/>
      <c r="R376" s="187"/>
      <c r="S376" s="187"/>
      <c r="T376" s="187"/>
      <c r="U376" s="187"/>
      <c r="AL376" s="7"/>
      <c r="AM376" s="7"/>
    </row>
    <row r="377" ht="15.75" customHeight="1">
      <c r="D377" s="7"/>
      <c r="F377" s="187"/>
      <c r="G377" s="187"/>
      <c r="H377" s="187"/>
      <c r="I377" s="187"/>
      <c r="J377" s="187"/>
      <c r="K377" s="187"/>
      <c r="L377" s="187"/>
      <c r="M377" s="187"/>
      <c r="N377" s="187"/>
      <c r="O377" s="187"/>
      <c r="P377" s="187"/>
      <c r="Q377" s="187"/>
      <c r="R377" s="187"/>
      <c r="S377" s="187"/>
      <c r="T377" s="187"/>
      <c r="U377" s="187"/>
      <c r="AL377" s="7"/>
      <c r="AM377" s="7"/>
    </row>
    <row r="378" ht="15.75" customHeight="1">
      <c r="D378" s="7"/>
      <c r="F378" s="187"/>
      <c r="G378" s="187"/>
      <c r="H378" s="187"/>
      <c r="I378" s="187"/>
      <c r="J378" s="187"/>
      <c r="K378" s="187"/>
      <c r="L378" s="187"/>
      <c r="M378" s="187"/>
      <c r="N378" s="187"/>
      <c r="O378" s="187"/>
      <c r="P378" s="187"/>
      <c r="Q378" s="187"/>
      <c r="R378" s="187"/>
      <c r="S378" s="187"/>
      <c r="T378" s="187"/>
      <c r="U378" s="187"/>
      <c r="AL378" s="7"/>
      <c r="AM378" s="7"/>
    </row>
    <row r="379" ht="15.75" customHeight="1">
      <c r="D379" s="7"/>
      <c r="F379" s="187"/>
      <c r="G379" s="187"/>
      <c r="H379" s="187"/>
      <c r="I379" s="187"/>
      <c r="J379" s="187"/>
      <c r="K379" s="187"/>
      <c r="L379" s="187"/>
      <c r="M379" s="187"/>
      <c r="N379" s="187"/>
      <c r="O379" s="187"/>
      <c r="P379" s="187"/>
      <c r="Q379" s="187"/>
      <c r="R379" s="187"/>
      <c r="S379" s="187"/>
      <c r="T379" s="187"/>
      <c r="U379" s="187"/>
      <c r="AL379" s="7"/>
      <c r="AM379" s="7"/>
    </row>
    <row r="380" ht="15.75" customHeight="1">
      <c r="D380" s="7"/>
      <c r="F380" s="187"/>
      <c r="G380" s="187"/>
      <c r="H380" s="187"/>
      <c r="I380" s="187"/>
      <c r="J380" s="187"/>
      <c r="K380" s="187"/>
      <c r="L380" s="187"/>
      <c r="M380" s="187"/>
      <c r="N380" s="187"/>
      <c r="O380" s="187"/>
      <c r="P380" s="187"/>
      <c r="Q380" s="187"/>
      <c r="R380" s="187"/>
      <c r="S380" s="187"/>
      <c r="T380" s="187"/>
      <c r="U380" s="187"/>
      <c r="AL380" s="7"/>
      <c r="AM380" s="7"/>
    </row>
    <row r="381" ht="15.75" customHeight="1">
      <c r="D381" s="7"/>
      <c r="F381" s="187"/>
      <c r="G381" s="187"/>
      <c r="H381" s="187"/>
      <c r="I381" s="187"/>
      <c r="J381" s="187"/>
      <c r="K381" s="187"/>
      <c r="L381" s="187"/>
      <c r="M381" s="187"/>
      <c r="N381" s="187"/>
      <c r="O381" s="187"/>
      <c r="P381" s="187"/>
      <c r="Q381" s="187"/>
      <c r="R381" s="187"/>
      <c r="S381" s="187"/>
      <c r="T381" s="187"/>
      <c r="U381" s="187"/>
      <c r="AL381" s="7"/>
      <c r="AM381" s="7"/>
    </row>
    <row r="382" ht="15.75" customHeight="1">
      <c r="D382" s="7"/>
      <c r="F382" s="187"/>
      <c r="G382" s="187"/>
      <c r="H382" s="187"/>
      <c r="I382" s="187"/>
      <c r="J382" s="187"/>
      <c r="K382" s="187"/>
      <c r="L382" s="187"/>
      <c r="M382" s="187"/>
      <c r="N382" s="187"/>
      <c r="O382" s="187"/>
      <c r="P382" s="187"/>
      <c r="Q382" s="187"/>
      <c r="R382" s="187"/>
      <c r="S382" s="187"/>
      <c r="T382" s="187"/>
      <c r="U382" s="187"/>
      <c r="AL382" s="7"/>
      <c r="AM382" s="7"/>
    </row>
    <row r="383" ht="15.75" customHeight="1">
      <c r="D383" s="7"/>
      <c r="F383" s="187"/>
      <c r="G383" s="187"/>
      <c r="H383" s="187"/>
      <c r="I383" s="187"/>
      <c r="J383" s="187"/>
      <c r="K383" s="187"/>
      <c r="L383" s="187"/>
      <c r="M383" s="187"/>
      <c r="N383" s="187"/>
      <c r="O383" s="187"/>
      <c r="P383" s="187"/>
      <c r="Q383" s="187"/>
      <c r="R383" s="187"/>
      <c r="S383" s="187"/>
      <c r="T383" s="187"/>
      <c r="U383" s="187"/>
      <c r="AL383" s="7"/>
      <c r="AM383" s="7"/>
    </row>
    <row r="384" ht="15.75" customHeight="1">
      <c r="D384" s="7"/>
      <c r="F384" s="187"/>
      <c r="G384" s="187"/>
      <c r="H384" s="187"/>
      <c r="I384" s="187"/>
      <c r="J384" s="187"/>
      <c r="K384" s="187"/>
      <c r="L384" s="187"/>
      <c r="M384" s="187"/>
      <c r="N384" s="187"/>
      <c r="O384" s="187"/>
      <c r="P384" s="187"/>
      <c r="Q384" s="187"/>
      <c r="R384" s="187"/>
      <c r="S384" s="187"/>
      <c r="T384" s="187"/>
      <c r="U384" s="187"/>
      <c r="AL384" s="7"/>
      <c r="AM384" s="7"/>
    </row>
    <row r="385" ht="15.75" customHeight="1">
      <c r="D385" s="7"/>
      <c r="F385" s="187"/>
      <c r="G385" s="187"/>
      <c r="H385" s="187"/>
      <c r="I385" s="187"/>
      <c r="J385" s="187"/>
      <c r="K385" s="187"/>
      <c r="L385" s="187"/>
      <c r="M385" s="187"/>
      <c r="N385" s="187"/>
      <c r="O385" s="187"/>
      <c r="P385" s="187"/>
      <c r="Q385" s="187"/>
      <c r="R385" s="187"/>
      <c r="S385" s="187"/>
      <c r="T385" s="187"/>
      <c r="U385" s="187"/>
      <c r="AL385" s="7"/>
      <c r="AM385" s="7"/>
    </row>
    <row r="386" ht="15.75" customHeight="1">
      <c r="D386" s="7"/>
      <c r="F386" s="187"/>
      <c r="G386" s="187"/>
      <c r="H386" s="187"/>
      <c r="I386" s="187"/>
      <c r="J386" s="187"/>
      <c r="K386" s="187"/>
      <c r="L386" s="187"/>
      <c r="M386" s="187"/>
      <c r="N386" s="187"/>
      <c r="O386" s="187"/>
      <c r="P386" s="187"/>
      <c r="Q386" s="187"/>
      <c r="R386" s="187"/>
      <c r="S386" s="187"/>
      <c r="T386" s="187"/>
      <c r="U386" s="187"/>
      <c r="AL386" s="7"/>
      <c r="AM386" s="7"/>
    </row>
    <row r="387" ht="15.75" customHeight="1">
      <c r="D387" s="7"/>
      <c r="F387" s="187"/>
      <c r="G387" s="187"/>
      <c r="H387" s="187"/>
      <c r="I387" s="187"/>
      <c r="J387" s="187"/>
      <c r="K387" s="187"/>
      <c r="L387" s="187"/>
      <c r="M387" s="187"/>
      <c r="N387" s="187"/>
      <c r="O387" s="187"/>
      <c r="P387" s="187"/>
      <c r="Q387" s="187"/>
      <c r="R387" s="187"/>
      <c r="S387" s="187"/>
      <c r="T387" s="187"/>
      <c r="U387" s="187"/>
      <c r="AL387" s="7"/>
      <c r="AM387" s="7"/>
    </row>
    <row r="388" ht="15.75" customHeight="1">
      <c r="D388" s="7"/>
      <c r="F388" s="187"/>
      <c r="G388" s="187"/>
      <c r="H388" s="187"/>
      <c r="I388" s="187"/>
      <c r="J388" s="187"/>
      <c r="K388" s="187"/>
      <c r="L388" s="187"/>
      <c r="M388" s="187"/>
      <c r="N388" s="187"/>
      <c r="O388" s="187"/>
      <c r="P388" s="187"/>
      <c r="Q388" s="187"/>
      <c r="R388" s="187"/>
      <c r="S388" s="187"/>
      <c r="T388" s="187"/>
      <c r="U388" s="187"/>
      <c r="AL388" s="7"/>
      <c r="AM388" s="7"/>
    </row>
    <row r="389" ht="15.75" customHeight="1">
      <c r="D389" s="7"/>
      <c r="F389" s="187"/>
      <c r="G389" s="187"/>
      <c r="H389" s="187"/>
      <c r="I389" s="187"/>
      <c r="J389" s="187"/>
      <c r="K389" s="187"/>
      <c r="L389" s="187"/>
      <c r="M389" s="187"/>
      <c r="N389" s="187"/>
      <c r="O389" s="187"/>
      <c r="P389" s="187"/>
      <c r="Q389" s="187"/>
      <c r="R389" s="187"/>
      <c r="S389" s="187"/>
      <c r="T389" s="187"/>
      <c r="U389" s="187"/>
      <c r="AL389" s="7"/>
      <c r="AM389" s="7"/>
    </row>
    <row r="390" ht="15.75" customHeight="1">
      <c r="D390" s="7"/>
      <c r="F390" s="187"/>
      <c r="G390" s="187"/>
      <c r="H390" s="187"/>
      <c r="I390" s="187"/>
      <c r="J390" s="187"/>
      <c r="K390" s="187"/>
      <c r="L390" s="187"/>
      <c r="M390" s="187"/>
      <c r="N390" s="187"/>
      <c r="O390" s="187"/>
      <c r="P390" s="187"/>
      <c r="Q390" s="187"/>
      <c r="R390" s="187"/>
      <c r="S390" s="187"/>
      <c r="T390" s="187"/>
      <c r="U390" s="187"/>
      <c r="AL390" s="7"/>
      <c r="AM390" s="7"/>
    </row>
    <row r="391" ht="15.75" customHeight="1">
      <c r="D391" s="7"/>
      <c r="F391" s="187"/>
      <c r="G391" s="187"/>
      <c r="H391" s="187"/>
      <c r="I391" s="187"/>
      <c r="J391" s="187"/>
      <c r="K391" s="187"/>
      <c r="L391" s="187"/>
      <c r="M391" s="187"/>
      <c r="N391" s="187"/>
      <c r="O391" s="187"/>
      <c r="P391" s="187"/>
      <c r="Q391" s="187"/>
      <c r="R391" s="187"/>
      <c r="S391" s="187"/>
      <c r="T391" s="187"/>
      <c r="U391" s="187"/>
      <c r="AL391" s="7"/>
      <c r="AM391" s="7"/>
    </row>
    <row r="392" ht="15.75" customHeight="1">
      <c r="D392" s="7"/>
      <c r="F392" s="187"/>
      <c r="G392" s="187"/>
      <c r="H392" s="187"/>
      <c r="I392" s="187"/>
      <c r="J392" s="187"/>
      <c r="K392" s="187"/>
      <c r="L392" s="187"/>
      <c r="M392" s="187"/>
      <c r="N392" s="187"/>
      <c r="O392" s="187"/>
      <c r="P392" s="187"/>
      <c r="Q392" s="187"/>
      <c r="R392" s="187"/>
      <c r="S392" s="187"/>
      <c r="T392" s="187"/>
      <c r="U392" s="187"/>
      <c r="AL392" s="7"/>
      <c r="AM392" s="7"/>
    </row>
    <row r="393" ht="15.75" customHeight="1">
      <c r="D393" s="7"/>
      <c r="F393" s="187"/>
      <c r="G393" s="187"/>
      <c r="H393" s="187"/>
      <c r="I393" s="187"/>
      <c r="J393" s="187"/>
      <c r="K393" s="187"/>
      <c r="L393" s="187"/>
      <c r="M393" s="187"/>
      <c r="N393" s="187"/>
      <c r="O393" s="187"/>
      <c r="P393" s="187"/>
      <c r="Q393" s="187"/>
      <c r="R393" s="187"/>
      <c r="S393" s="187"/>
      <c r="T393" s="187"/>
      <c r="U393" s="187"/>
      <c r="AL393" s="7"/>
      <c r="AM393" s="7"/>
    </row>
    <row r="394" ht="15.75" customHeight="1">
      <c r="D394" s="7"/>
      <c r="F394" s="187"/>
      <c r="G394" s="187"/>
      <c r="H394" s="187"/>
      <c r="I394" s="187"/>
      <c r="J394" s="187"/>
      <c r="K394" s="187"/>
      <c r="L394" s="187"/>
      <c r="M394" s="187"/>
      <c r="N394" s="187"/>
      <c r="O394" s="187"/>
      <c r="P394" s="187"/>
      <c r="Q394" s="187"/>
      <c r="R394" s="187"/>
      <c r="S394" s="187"/>
      <c r="T394" s="187"/>
      <c r="U394" s="187"/>
      <c r="AL394" s="7"/>
      <c r="AM394" s="7"/>
    </row>
    <row r="395" ht="15.75" customHeight="1">
      <c r="D395" s="7"/>
      <c r="F395" s="187"/>
      <c r="G395" s="187"/>
      <c r="H395" s="187"/>
      <c r="I395" s="187"/>
      <c r="J395" s="187"/>
      <c r="K395" s="187"/>
      <c r="L395" s="187"/>
      <c r="M395" s="187"/>
      <c r="N395" s="187"/>
      <c r="O395" s="187"/>
      <c r="P395" s="187"/>
      <c r="Q395" s="187"/>
      <c r="R395" s="187"/>
      <c r="S395" s="187"/>
      <c r="T395" s="187"/>
      <c r="U395" s="187"/>
      <c r="AL395" s="7"/>
      <c r="AM395" s="7"/>
    </row>
    <row r="396" ht="15.75" customHeight="1">
      <c r="D396" s="7"/>
      <c r="F396" s="187"/>
      <c r="G396" s="187"/>
      <c r="H396" s="187"/>
      <c r="I396" s="187"/>
      <c r="J396" s="187"/>
      <c r="K396" s="187"/>
      <c r="L396" s="187"/>
      <c r="M396" s="187"/>
      <c r="N396" s="187"/>
      <c r="O396" s="187"/>
      <c r="P396" s="187"/>
      <c r="Q396" s="187"/>
      <c r="R396" s="187"/>
      <c r="S396" s="187"/>
      <c r="T396" s="187"/>
      <c r="U396" s="187"/>
      <c r="AL396" s="7"/>
      <c r="AM396" s="7"/>
    </row>
    <row r="397" ht="15.75" customHeight="1">
      <c r="D397" s="7"/>
      <c r="F397" s="187"/>
      <c r="G397" s="187"/>
      <c r="H397" s="187"/>
      <c r="I397" s="187"/>
      <c r="J397" s="187"/>
      <c r="K397" s="187"/>
      <c r="L397" s="187"/>
      <c r="M397" s="187"/>
      <c r="N397" s="187"/>
      <c r="O397" s="187"/>
      <c r="P397" s="187"/>
      <c r="Q397" s="187"/>
      <c r="R397" s="187"/>
      <c r="S397" s="187"/>
      <c r="T397" s="187"/>
      <c r="U397" s="187"/>
      <c r="AL397" s="7"/>
      <c r="AM397" s="7"/>
    </row>
    <row r="398" ht="15.75" customHeight="1">
      <c r="D398" s="7"/>
      <c r="F398" s="187"/>
      <c r="G398" s="187"/>
      <c r="H398" s="187"/>
      <c r="I398" s="187"/>
      <c r="J398" s="187"/>
      <c r="K398" s="187"/>
      <c r="L398" s="187"/>
      <c r="M398" s="187"/>
      <c r="N398" s="187"/>
      <c r="O398" s="187"/>
      <c r="P398" s="187"/>
      <c r="Q398" s="187"/>
      <c r="R398" s="187"/>
      <c r="S398" s="187"/>
      <c r="T398" s="187"/>
      <c r="U398" s="187"/>
      <c r="AL398" s="7"/>
      <c r="AM398" s="7"/>
    </row>
    <row r="399" ht="15.75" customHeight="1">
      <c r="D399" s="7"/>
      <c r="F399" s="187"/>
      <c r="G399" s="187"/>
      <c r="H399" s="187"/>
      <c r="I399" s="187"/>
      <c r="J399" s="187"/>
      <c r="K399" s="187"/>
      <c r="L399" s="187"/>
      <c r="M399" s="187"/>
      <c r="N399" s="187"/>
      <c r="O399" s="187"/>
      <c r="P399" s="187"/>
      <c r="Q399" s="187"/>
      <c r="R399" s="187"/>
      <c r="S399" s="187"/>
      <c r="T399" s="187"/>
      <c r="U399" s="187"/>
      <c r="AL399" s="7"/>
      <c r="AM399" s="7"/>
    </row>
    <row r="400" ht="15.75" customHeight="1">
      <c r="D400" s="7"/>
      <c r="F400" s="187"/>
      <c r="G400" s="187"/>
      <c r="H400" s="187"/>
      <c r="I400" s="187"/>
      <c r="J400" s="187"/>
      <c r="K400" s="187"/>
      <c r="L400" s="187"/>
      <c r="M400" s="187"/>
      <c r="N400" s="187"/>
      <c r="O400" s="187"/>
      <c r="P400" s="187"/>
      <c r="Q400" s="187"/>
      <c r="R400" s="187"/>
      <c r="S400" s="187"/>
      <c r="T400" s="187"/>
      <c r="U400" s="187"/>
      <c r="AL400" s="7"/>
      <c r="AM400" s="7"/>
    </row>
    <row r="401" ht="15.75" customHeight="1">
      <c r="D401" s="7"/>
      <c r="F401" s="187"/>
      <c r="G401" s="187"/>
      <c r="H401" s="187"/>
      <c r="I401" s="187"/>
      <c r="J401" s="187"/>
      <c r="K401" s="187"/>
      <c r="L401" s="187"/>
      <c r="M401" s="187"/>
      <c r="N401" s="187"/>
      <c r="O401" s="187"/>
      <c r="P401" s="187"/>
      <c r="Q401" s="187"/>
      <c r="R401" s="187"/>
      <c r="S401" s="187"/>
      <c r="T401" s="187"/>
      <c r="U401" s="187"/>
      <c r="AL401" s="7"/>
      <c r="AM401" s="7"/>
    </row>
    <row r="402" ht="15.75" customHeight="1">
      <c r="D402" s="7"/>
      <c r="F402" s="187"/>
      <c r="G402" s="187"/>
      <c r="H402" s="187"/>
      <c r="I402" s="187"/>
      <c r="J402" s="187"/>
      <c r="K402" s="187"/>
      <c r="L402" s="187"/>
      <c r="M402" s="187"/>
      <c r="N402" s="187"/>
      <c r="O402" s="187"/>
      <c r="P402" s="187"/>
      <c r="Q402" s="187"/>
      <c r="R402" s="187"/>
      <c r="S402" s="187"/>
      <c r="T402" s="187"/>
      <c r="U402" s="187"/>
      <c r="AL402" s="7"/>
      <c r="AM402" s="7"/>
    </row>
    <row r="403" ht="15.75" customHeight="1">
      <c r="D403" s="7"/>
      <c r="F403" s="187"/>
      <c r="G403" s="187"/>
      <c r="H403" s="187"/>
      <c r="I403" s="187"/>
      <c r="J403" s="187"/>
      <c r="K403" s="187"/>
      <c r="L403" s="187"/>
      <c r="M403" s="187"/>
      <c r="N403" s="187"/>
      <c r="O403" s="187"/>
      <c r="P403" s="187"/>
      <c r="Q403" s="187"/>
      <c r="R403" s="187"/>
      <c r="S403" s="187"/>
      <c r="T403" s="187"/>
      <c r="U403" s="187"/>
      <c r="AL403" s="7"/>
      <c r="AM403" s="7"/>
    </row>
    <row r="404" ht="15.75" customHeight="1">
      <c r="D404" s="7"/>
      <c r="F404" s="187"/>
      <c r="G404" s="187"/>
      <c r="H404" s="187"/>
      <c r="I404" s="187"/>
      <c r="J404" s="187"/>
      <c r="K404" s="187"/>
      <c r="L404" s="187"/>
      <c r="M404" s="187"/>
      <c r="N404" s="187"/>
      <c r="O404" s="187"/>
      <c r="P404" s="187"/>
      <c r="Q404" s="187"/>
      <c r="R404" s="187"/>
      <c r="S404" s="187"/>
      <c r="T404" s="187"/>
      <c r="U404" s="187"/>
      <c r="AL404" s="7"/>
      <c r="AM404" s="7"/>
    </row>
    <row r="405" ht="15.75" customHeight="1">
      <c r="D405" s="7"/>
      <c r="F405" s="187"/>
      <c r="G405" s="187"/>
      <c r="H405" s="187"/>
      <c r="I405" s="187"/>
      <c r="J405" s="187"/>
      <c r="K405" s="187"/>
      <c r="L405" s="187"/>
      <c r="M405" s="187"/>
      <c r="N405" s="187"/>
      <c r="O405" s="187"/>
      <c r="P405" s="187"/>
      <c r="Q405" s="187"/>
      <c r="R405" s="187"/>
      <c r="S405" s="187"/>
      <c r="T405" s="187"/>
      <c r="U405" s="187"/>
      <c r="AL405" s="7"/>
      <c r="AM405" s="7"/>
    </row>
    <row r="406" ht="15.75" customHeight="1">
      <c r="D406" s="7"/>
      <c r="F406" s="187"/>
      <c r="G406" s="187"/>
      <c r="H406" s="187"/>
      <c r="I406" s="187"/>
      <c r="J406" s="187"/>
      <c r="K406" s="187"/>
      <c r="L406" s="187"/>
      <c r="M406" s="187"/>
      <c r="N406" s="187"/>
      <c r="O406" s="187"/>
      <c r="P406" s="187"/>
      <c r="Q406" s="187"/>
      <c r="R406" s="187"/>
      <c r="S406" s="187"/>
      <c r="T406" s="187"/>
      <c r="U406" s="187"/>
      <c r="AL406" s="7"/>
      <c r="AM406" s="7"/>
    </row>
    <row r="407" ht="15.75" customHeight="1">
      <c r="D407" s="7"/>
      <c r="F407" s="187"/>
      <c r="G407" s="187"/>
      <c r="H407" s="187"/>
      <c r="I407" s="187"/>
      <c r="J407" s="187"/>
      <c r="K407" s="187"/>
      <c r="L407" s="187"/>
      <c r="M407" s="187"/>
      <c r="N407" s="187"/>
      <c r="O407" s="187"/>
      <c r="P407" s="187"/>
      <c r="Q407" s="187"/>
      <c r="R407" s="187"/>
      <c r="S407" s="187"/>
      <c r="T407" s="187"/>
      <c r="U407" s="187"/>
      <c r="AL407" s="7"/>
      <c r="AM407" s="7"/>
    </row>
    <row r="408" ht="15.75" customHeight="1">
      <c r="D408" s="7"/>
      <c r="F408" s="187"/>
      <c r="G408" s="187"/>
      <c r="H408" s="187"/>
      <c r="I408" s="187"/>
      <c r="J408" s="187"/>
      <c r="K408" s="187"/>
      <c r="L408" s="187"/>
      <c r="M408" s="187"/>
      <c r="N408" s="187"/>
      <c r="O408" s="187"/>
      <c r="P408" s="187"/>
      <c r="Q408" s="187"/>
      <c r="R408" s="187"/>
      <c r="S408" s="187"/>
      <c r="T408" s="187"/>
      <c r="U408" s="187"/>
      <c r="AL408" s="7"/>
      <c r="AM408" s="7"/>
    </row>
    <row r="409" ht="15.75" customHeight="1">
      <c r="D409" s="7"/>
      <c r="F409" s="187"/>
      <c r="G409" s="187"/>
      <c r="H409" s="187"/>
      <c r="I409" s="187"/>
      <c r="J409" s="187"/>
      <c r="K409" s="187"/>
      <c r="L409" s="187"/>
      <c r="M409" s="187"/>
      <c r="N409" s="187"/>
      <c r="O409" s="187"/>
      <c r="P409" s="187"/>
      <c r="Q409" s="187"/>
      <c r="R409" s="187"/>
      <c r="S409" s="187"/>
      <c r="T409" s="187"/>
      <c r="U409" s="187"/>
      <c r="AL409" s="7"/>
      <c r="AM409" s="7"/>
    </row>
    <row r="410" ht="15.75" customHeight="1">
      <c r="D410" s="7"/>
      <c r="F410" s="187"/>
      <c r="G410" s="187"/>
      <c r="H410" s="187"/>
      <c r="I410" s="187"/>
      <c r="J410" s="187"/>
      <c r="K410" s="187"/>
      <c r="L410" s="187"/>
      <c r="M410" s="187"/>
      <c r="N410" s="187"/>
      <c r="O410" s="187"/>
      <c r="P410" s="187"/>
      <c r="Q410" s="187"/>
      <c r="R410" s="187"/>
      <c r="S410" s="187"/>
      <c r="T410" s="187"/>
      <c r="U410" s="187"/>
      <c r="AL410" s="7"/>
      <c r="AM410" s="7"/>
    </row>
    <row r="411" ht="15.75" customHeight="1">
      <c r="D411" s="7"/>
      <c r="F411" s="187"/>
      <c r="G411" s="187"/>
      <c r="H411" s="187"/>
      <c r="I411" s="187"/>
      <c r="J411" s="187"/>
      <c r="K411" s="187"/>
      <c r="L411" s="187"/>
      <c r="M411" s="187"/>
      <c r="N411" s="187"/>
      <c r="O411" s="187"/>
      <c r="P411" s="187"/>
      <c r="Q411" s="187"/>
      <c r="R411" s="187"/>
      <c r="S411" s="187"/>
      <c r="T411" s="187"/>
      <c r="U411" s="187"/>
      <c r="AL411" s="7"/>
      <c r="AM411" s="7"/>
    </row>
    <row r="412" ht="15.75" customHeight="1">
      <c r="D412" s="7"/>
      <c r="F412" s="187"/>
      <c r="G412" s="187"/>
      <c r="H412" s="187"/>
      <c r="I412" s="187"/>
      <c r="J412" s="187"/>
      <c r="K412" s="187"/>
      <c r="L412" s="187"/>
      <c r="M412" s="187"/>
      <c r="N412" s="187"/>
      <c r="O412" s="187"/>
      <c r="P412" s="187"/>
      <c r="Q412" s="187"/>
      <c r="R412" s="187"/>
      <c r="S412" s="187"/>
      <c r="T412" s="187"/>
      <c r="U412" s="187"/>
      <c r="AL412" s="7"/>
      <c r="AM412" s="7"/>
    </row>
    <row r="413" ht="15.75" customHeight="1">
      <c r="D413" s="7"/>
      <c r="F413" s="187"/>
      <c r="G413" s="187"/>
      <c r="H413" s="187"/>
      <c r="I413" s="187"/>
      <c r="J413" s="187"/>
      <c r="K413" s="187"/>
      <c r="L413" s="187"/>
      <c r="M413" s="187"/>
      <c r="N413" s="187"/>
      <c r="O413" s="187"/>
      <c r="P413" s="187"/>
      <c r="Q413" s="187"/>
      <c r="R413" s="187"/>
      <c r="S413" s="187"/>
      <c r="T413" s="187"/>
      <c r="U413" s="187"/>
      <c r="AL413" s="7"/>
      <c r="AM413" s="7"/>
    </row>
    <row r="414" ht="15.75" customHeight="1">
      <c r="D414" s="7"/>
      <c r="F414" s="187"/>
      <c r="G414" s="187"/>
      <c r="H414" s="187"/>
      <c r="I414" s="187"/>
      <c r="J414" s="187"/>
      <c r="K414" s="187"/>
      <c r="L414" s="187"/>
      <c r="M414" s="187"/>
      <c r="N414" s="187"/>
      <c r="O414" s="187"/>
      <c r="P414" s="187"/>
      <c r="Q414" s="187"/>
      <c r="R414" s="187"/>
      <c r="S414" s="187"/>
      <c r="T414" s="187"/>
      <c r="U414" s="187"/>
      <c r="AL414" s="7"/>
      <c r="AM414" s="7"/>
    </row>
    <row r="415" ht="15.75" customHeight="1">
      <c r="D415" s="7"/>
      <c r="F415" s="187"/>
      <c r="G415" s="187"/>
      <c r="H415" s="187"/>
      <c r="I415" s="187"/>
      <c r="J415" s="187"/>
      <c r="K415" s="187"/>
      <c r="L415" s="187"/>
      <c r="M415" s="187"/>
      <c r="N415" s="187"/>
      <c r="O415" s="187"/>
      <c r="P415" s="187"/>
      <c r="Q415" s="187"/>
      <c r="R415" s="187"/>
      <c r="S415" s="187"/>
      <c r="T415" s="187"/>
      <c r="U415" s="187"/>
      <c r="AL415" s="7"/>
      <c r="AM415" s="7"/>
    </row>
    <row r="416" ht="15.75" customHeight="1">
      <c r="D416" s="7"/>
      <c r="F416" s="187"/>
      <c r="G416" s="187"/>
      <c r="H416" s="187"/>
      <c r="I416" s="187"/>
      <c r="J416" s="187"/>
      <c r="K416" s="187"/>
      <c r="L416" s="187"/>
      <c r="M416" s="187"/>
      <c r="N416" s="187"/>
      <c r="O416" s="187"/>
      <c r="P416" s="187"/>
      <c r="Q416" s="187"/>
      <c r="R416" s="187"/>
      <c r="S416" s="187"/>
      <c r="T416" s="187"/>
      <c r="U416" s="187"/>
      <c r="AL416" s="7"/>
      <c r="AM416" s="7"/>
    </row>
    <row r="417" ht="15.75" customHeight="1">
      <c r="D417" s="7"/>
      <c r="F417" s="187"/>
      <c r="G417" s="187"/>
      <c r="H417" s="187"/>
      <c r="I417" s="187"/>
      <c r="J417" s="187"/>
      <c r="K417" s="187"/>
      <c r="L417" s="187"/>
      <c r="M417" s="187"/>
      <c r="N417" s="187"/>
      <c r="O417" s="187"/>
      <c r="P417" s="187"/>
      <c r="Q417" s="187"/>
      <c r="R417" s="187"/>
      <c r="S417" s="187"/>
      <c r="T417" s="187"/>
      <c r="U417" s="187"/>
      <c r="AL417" s="7"/>
      <c r="AM417" s="7"/>
    </row>
    <row r="418" ht="15.75" customHeight="1">
      <c r="D418" s="7"/>
      <c r="F418" s="187"/>
      <c r="G418" s="187"/>
      <c r="H418" s="187"/>
      <c r="I418" s="187"/>
      <c r="J418" s="187"/>
      <c r="K418" s="187"/>
      <c r="L418" s="187"/>
      <c r="M418" s="187"/>
      <c r="N418" s="187"/>
      <c r="O418" s="187"/>
      <c r="P418" s="187"/>
      <c r="Q418" s="187"/>
      <c r="R418" s="187"/>
      <c r="S418" s="187"/>
      <c r="T418" s="187"/>
      <c r="U418" s="187"/>
      <c r="AL418" s="7"/>
      <c r="AM418" s="7"/>
    </row>
    <row r="419" ht="15.75" customHeight="1">
      <c r="D419" s="7"/>
      <c r="F419" s="187"/>
      <c r="G419" s="187"/>
      <c r="H419" s="187"/>
      <c r="I419" s="187"/>
      <c r="J419" s="187"/>
      <c r="K419" s="187"/>
      <c r="L419" s="187"/>
      <c r="M419" s="187"/>
      <c r="N419" s="187"/>
      <c r="O419" s="187"/>
      <c r="P419" s="187"/>
      <c r="Q419" s="187"/>
      <c r="R419" s="187"/>
      <c r="S419" s="187"/>
      <c r="T419" s="187"/>
      <c r="U419" s="187"/>
      <c r="AL419" s="7"/>
      <c r="AM419" s="7"/>
    </row>
    <row r="420" ht="15.75" customHeight="1">
      <c r="D420" s="7"/>
      <c r="F420" s="187"/>
      <c r="G420" s="187"/>
      <c r="H420" s="187"/>
      <c r="I420" s="187"/>
      <c r="J420" s="187"/>
      <c r="K420" s="187"/>
      <c r="L420" s="187"/>
      <c r="M420" s="187"/>
      <c r="N420" s="187"/>
      <c r="O420" s="187"/>
      <c r="P420" s="187"/>
      <c r="Q420" s="187"/>
      <c r="R420" s="187"/>
      <c r="S420" s="187"/>
      <c r="T420" s="187"/>
      <c r="U420" s="187"/>
      <c r="AL420" s="7"/>
      <c r="AM420" s="7"/>
    </row>
    <row r="421" ht="15.75" customHeight="1">
      <c r="D421" s="7"/>
      <c r="F421" s="187"/>
      <c r="G421" s="187"/>
      <c r="H421" s="187"/>
      <c r="I421" s="187"/>
      <c r="J421" s="187"/>
      <c r="K421" s="187"/>
      <c r="L421" s="187"/>
      <c r="M421" s="187"/>
      <c r="N421" s="187"/>
      <c r="O421" s="187"/>
      <c r="P421" s="187"/>
      <c r="Q421" s="187"/>
      <c r="R421" s="187"/>
      <c r="S421" s="187"/>
      <c r="T421" s="187"/>
      <c r="U421" s="187"/>
      <c r="AL421" s="7"/>
      <c r="AM421" s="7"/>
    </row>
    <row r="422" ht="15.75" customHeight="1">
      <c r="D422" s="7"/>
      <c r="F422" s="187"/>
      <c r="G422" s="187"/>
      <c r="H422" s="187"/>
      <c r="I422" s="187"/>
      <c r="J422" s="187"/>
      <c r="K422" s="187"/>
      <c r="L422" s="187"/>
      <c r="M422" s="187"/>
      <c r="N422" s="187"/>
      <c r="O422" s="187"/>
      <c r="P422" s="187"/>
      <c r="Q422" s="187"/>
      <c r="R422" s="187"/>
      <c r="S422" s="187"/>
      <c r="T422" s="187"/>
      <c r="U422" s="187"/>
      <c r="AL422" s="7"/>
      <c r="AM422" s="7"/>
    </row>
    <row r="423" ht="15.75" customHeight="1">
      <c r="D423" s="7"/>
      <c r="F423" s="187"/>
      <c r="G423" s="187"/>
      <c r="H423" s="187"/>
      <c r="I423" s="187"/>
      <c r="J423" s="187"/>
      <c r="K423" s="187"/>
      <c r="L423" s="187"/>
      <c r="M423" s="187"/>
      <c r="N423" s="187"/>
      <c r="O423" s="187"/>
      <c r="P423" s="187"/>
      <c r="Q423" s="187"/>
      <c r="R423" s="187"/>
      <c r="S423" s="187"/>
      <c r="T423" s="187"/>
      <c r="U423" s="187"/>
      <c r="AL423" s="7"/>
      <c r="AM423" s="7"/>
    </row>
    <row r="424" ht="15.75" customHeight="1">
      <c r="D424" s="7"/>
      <c r="F424" s="187"/>
      <c r="G424" s="187"/>
      <c r="H424" s="187"/>
      <c r="I424" s="187"/>
      <c r="J424" s="187"/>
      <c r="K424" s="187"/>
      <c r="L424" s="187"/>
      <c r="M424" s="187"/>
      <c r="N424" s="187"/>
      <c r="O424" s="187"/>
      <c r="P424" s="187"/>
      <c r="Q424" s="187"/>
      <c r="R424" s="187"/>
      <c r="S424" s="187"/>
      <c r="T424" s="187"/>
      <c r="U424" s="187"/>
      <c r="AL424" s="7"/>
      <c r="AM424" s="7"/>
    </row>
    <row r="425" ht="15.75" customHeight="1">
      <c r="D425" s="7"/>
      <c r="F425" s="187"/>
      <c r="G425" s="187"/>
      <c r="H425" s="187"/>
      <c r="I425" s="187"/>
      <c r="J425" s="187"/>
      <c r="K425" s="187"/>
      <c r="L425" s="187"/>
      <c r="M425" s="187"/>
      <c r="N425" s="187"/>
      <c r="O425" s="187"/>
      <c r="P425" s="187"/>
      <c r="Q425" s="187"/>
      <c r="R425" s="187"/>
      <c r="S425" s="187"/>
      <c r="T425" s="187"/>
      <c r="U425" s="187"/>
      <c r="AL425" s="7"/>
      <c r="AM425" s="7"/>
    </row>
    <row r="426" ht="15.75" customHeight="1">
      <c r="D426" s="7"/>
      <c r="F426" s="187"/>
      <c r="G426" s="187"/>
      <c r="H426" s="187"/>
      <c r="I426" s="187"/>
      <c r="J426" s="187"/>
      <c r="K426" s="187"/>
      <c r="L426" s="187"/>
      <c r="M426" s="187"/>
      <c r="N426" s="187"/>
      <c r="O426" s="187"/>
      <c r="P426" s="187"/>
      <c r="Q426" s="187"/>
      <c r="R426" s="187"/>
      <c r="S426" s="187"/>
      <c r="T426" s="187"/>
      <c r="U426" s="187"/>
      <c r="AL426" s="7"/>
      <c r="AM426" s="7"/>
    </row>
    <row r="427" ht="15.75" customHeight="1">
      <c r="D427" s="7"/>
      <c r="F427" s="187"/>
      <c r="G427" s="187"/>
      <c r="H427" s="187"/>
      <c r="I427" s="187"/>
      <c r="J427" s="187"/>
      <c r="K427" s="187"/>
      <c r="L427" s="187"/>
      <c r="M427" s="187"/>
      <c r="N427" s="187"/>
      <c r="O427" s="187"/>
      <c r="P427" s="187"/>
      <c r="Q427" s="187"/>
      <c r="R427" s="187"/>
      <c r="S427" s="187"/>
      <c r="T427" s="187"/>
      <c r="U427" s="187"/>
      <c r="AL427" s="7"/>
      <c r="AM427" s="7"/>
    </row>
    <row r="428" ht="15.75" customHeight="1">
      <c r="D428" s="7"/>
      <c r="F428" s="187"/>
      <c r="G428" s="187"/>
      <c r="H428" s="187"/>
      <c r="I428" s="187"/>
      <c r="J428" s="187"/>
      <c r="K428" s="187"/>
      <c r="L428" s="187"/>
      <c r="M428" s="187"/>
      <c r="N428" s="187"/>
      <c r="O428" s="187"/>
      <c r="P428" s="187"/>
      <c r="Q428" s="187"/>
      <c r="R428" s="187"/>
      <c r="S428" s="187"/>
      <c r="T428" s="187"/>
      <c r="U428" s="187"/>
      <c r="AL428" s="7"/>
      <c r="AM428" s="7"/>
    </row>
    <row r="429" ht="15.75" customHeight="1">
      <c r="D429" s="7"/>
      <c r="F429" s="187"/>
      <c r="G429" s="187"/>
      <c r="H429" s="187"/>
      <c r="I429" s="187"/>
      <c r="J429" s="187"/>
      <c r="K429" s="187"/>
      <c r="L429" s="187"/>
      <c r="M429" s="187"/>
      <c r="N429" s="187"/>
      <c r="O429" s="187"/>
      <c r="P429" s="187"/>
      <c r="Q429" s="187"/>
      <c r="R429" s="187"/>
      <c r="S429" s="187"/>
      <c r="T429" s="187"/>
      <c r="U429" s="187"/>
      <c r="AL429" s="7"/>
      <c r="AM429" s="7"/>
    </row>
    <row r="430" ht="15.75" customHeight="1">
      <c r="D430" s="7"/>
      <c r="F430" s="187"/>
      <c r="G430" s="187"/>
      <c r="H430" s="187"/>
      <c r="I430" s="187"/>
      <c r="J430" s="187"/>
      <c r="K430" s="187"/>
      <c r="L430" s="187"/>
      <c r="M430" s="187"/>
      <c r="N430" s="187"/>
      <c r="O430" s="187"/>
      <c r="P430" s="187"/>
      <c r="Q430" s="187"/>
      <c r="R430" s="187"/>
      <c r="S430" s="187"/>
      <c r="T430" s="187"/>
      <c r="U430" s="187"/>
      <c r="AL430" s="7"/>
      <c r="AM430" s="7"/>
    </row>
    <row r="431" ht="15.75" customHeight="1">
      <c r="D431" s="7"/>
      <c r="F431" s="187"/>
      <c r="G431" s="187"/>
      <c r="H431" s="187"/>
      <c r="I431" s="187"/>
      <c r="J431" s="187"/>
      <c r="K431" s="187"/>
      <c r="L431" s="187"/>
      <c r="M431" s="187"/>
      <c r="N431" s="187"/>
      <c r="O431" s="187"/>
      <c r="P431" s="187"/>
      <c r="Q431" s="187"/>
      <c r="R431" s="187"/>
      <c r="S431" s="187"/>
      <c r="T431" s="187"/>
      <c r="U431" s="187"/>
      <c r="AL431" s="7"/>
      <c r="AM431" s="7"/>
    </row>
    <row r="432" ht="15.75" customHeight="1">
      <c r="D432" s="7"/>
      <c r="F432" s="187"/>
      <c r="G432" s="187"/>
      <c r="H432" s="187"/>
      <c r="I432" s="187"/>
      <c r="J432" s="187"/>
      <c r="K432" s="187"/>
      <c r="L432" s="187"/>
      <c r="M432" s="187"/>
      <c r="N432" s="187"/>
      <c r="O432" s="187"/>
      <c r="P432" s="187"/>
      <c r="Q432" s="187"/>
      <c r="R432" s="187"/>
      <c r="S432" s="187"/>
      <c r="T432" s="187"/>
      <c r="U432" s="187"/>
      <c r="AL432" s="7"/>
      <c r="AM432" s="7"/>
    </row>
    <row r="433" ht="15.75" customHeight="1">
      <c r="D433" s="7"/>
      <c r="F433" s="187"/>
      <c r="G433" s="187"/>
      <c r="H433" s="187"/>
      <c r="I433" s="187"/>
      <c r="J433" s="187"/>
      <c r="K433" s="187"/>
      <c r="L433" s="187"/>
      <c r="M433" s="187"/>
      <c r="N433" s="187"/>
      <c r="O433" s="187"/>
      <c r="P433" s="187"/>
      <c r="Q433" s="187"/>
      <c r="R433" s="187"/>
      <c r="S433" s="187"/>
      <c r="T433" s="187"/>
      <c r="U433" s="187"/>
      <c r="AL433" s="7"/>
      <c r="AM433" s="7"/>
    </row>
    <row r="434" ht="15.75" customHeight="1">
      <c r="D434" s="7"/>
      <c r="F434" s="187"/>
      <c r="G434" s="187"/>
      <c r="H434" s="187"/>
      <c r="I434" s="187"/>
      <c r="J434" s="187"/>
      <c r="K434" s="187"/>
      <c r="L434" s="187"/>
      <c r="M434" s="187"/>
      <c r="N434" s="187"/>
      <c r="O434" s="187"/>
      <c r="P434" s="187"/>
      <c r="Q434" s="187"/>
      <c r="R434" s="187"/>
      <c r="S434" s="187"/>
      <c r="T434" s="187"/>
      <c r="U434" s="187"/>
      <c r="AL434" s="7"/>
      <c r="AM434" s="7"/>
    </row>
    <row r="435" ht="15.75" customHeight="1">
      <c r="D435" s="7"/>
      <c r="F435" s="187"/>
      <c r="G435" s="187"/>
      <c r="H435" s="187"/>
      <c r="I435" s="187"/>
      <c r="J435" s="187"/>
      <c r="K435" s="187"/>
      <c r="L435" s="187"/>
      <c r="M435" s="187"/>
      <c r="N435" s="187"/>
      <c r="O435" s="187"/>
      <c r="P435" s="187"/>
      <c r="Q435" s="187"/>
      <c r="R435" s="187"/>
      <c r="S435" s="187"/>
      <c r="T435" s="187"/>
      <c r="U435" s="187"/>
      <c r="AL435" s="7"/>
      <c r="AM435" s="7"/>
    </row>
    <row r="436" ht="15.75" customHeight="1">
      <c r="D436" s="7"/>
      <c r="F436" s="187"/>
      <c r="G436" s="187"/>
      <c r="H436" s="187"/>
      <c r="I436" s="187"/>
      <c r="J436" s="187"/>
      <c r="K436" s="187"/>
      <c r="L436" s="187"/>
      <c r="M436" s="187"/>
      <c r="N436" s="187"/>
      <c r="O436" s="187"/>
      <c r="P436" s="187"/>
      <c r="Q436" s="187"/>
      <c r="R436" s="187"/>
      <c r="S436" s="187"/>
      <c r="T436" s="187"/>
      <c r="U436" s="187"/>
      <c r="AL436" s="7"/>
      <c r="AM436" s="7"/>
    </row>
    <row r="437" ht="15.75" customHeight="1">
      <c r="D437" s="7"/>
      <c r="F437" s="187"/>
      <c r="G437" s="187"/>
      <c r="H437" s="187"/>
      <c r="I437" s="187"/>
      <c r="J437" s="187"/>
      <c r="K437" s="187"/>
      <c r="L437" s="187"/>
      <c r="M437" s="187"/>
      <c r="N437" s="187"/>
      <c r="O437" s="187"/>
      <c r="P437" s="187"/>
      <c r="Q437" s="187"/>
      <c r="R437" s="187"/>
      <c r="S437" s="187"/>
      <c r="T437" s="187"/>
      <c r="U437" s="187"/>
      <c r="AL437" s="7"/>
      <c r="AM437" s="7"/>
    </row>
    <row r="438" ht="15.75" customHeight="1">
      <c r="D438" s="7"/>
      <c r="F438" s="187"/>
      <c r="G438" s="187"/>
      <c r="H438" s="187"/>
      <c r="I438" s="187"/>
      <c r="J438" s="187"/>
      <c r="K438" s="187"/>
      <c r="L438" s="187"/>
      <c r="M438" s="187"/>
      <c r="N438" s="187"/>
      <c r="O438" s="187"/>
      <c r="P438" s="187"/>
      <c r="Q438" s="187"/>
      <c r="R438" s="187"/>
      <c r="S438" s="187"/>
      <c r="T438" s="187"/>
      <c r="U438" s="187"/>
      <c r="AL438" s="7"/>
      <c r="AM438" s="7"/>
    </row>
    <row r="439" ht="15.75" customHeight="1">
      <c r="D439" s="7"/>
      <c r="F439" s="187"/>
      <c r="G439" s="187"/>
      <c r="H439" s="187"/>
      <c r="I439" s="187"/>
      <c r="J439" s="187"/>
      <c r="K439" s="187"/>
      <c r="L439" s="187"/>
      <c r="M439" s="187"/>
      <c r="N439" s="187"/>
      <c r="O439" s="187"/>
      <c r="P439" s="187"/>
      <c r="Q439" s="187"/>
      <c r="R439" s="187"/>
      <c r="S439" s="187"/>
      <c r="T439" s="187"/>
      <c r="U439" s="187"/>
      <c r="AL439" s="7"/>
      <c r="AM439" s="7"/>
    </row>
    <row r="440" ht="15.75" customHeight="1">
      <c r="D440" s="7"/>
      <c r="F440" s="187"/>
      <c r="G440" s="187"/>
      <c r="H440" s="187"/>
      <c r="I440" s="187"/>
      <c r="J440" s="187"/>
      <c r="K440" s="187"/>
      <c r="L440" s="187"/>
      <c r="M440" s="187"/>
      <c r="N440" s="187"/>
      <c r="O440" s="187"/>
      <c r="P440" s="187"/>
      <c r="Q440" s="187"/>
      <c r="R440" s="187"/>
      <c r="S440" s="187"/>
      <c r="T440" s="187"/>
      <c r="U440" s="187"/>
      <c r="AL440" s="7"/>
      <c r="AM440" s="7"/>
    </row>
    <row r="441" ht="15.75" customHeight="1">
      <c r="D441" s="7"/>
      <c r="F441" s="187"/>
      <c r="G441" s="187"/>
      <c r="H441" s="187"/>
      <c r="I441" s="187"/>
      <c r="J441" s="187"/>
      <c r="K441" s="187"/>
      <c r="L441" s="187"/>
      <c r="M441" s="187"/>
      <c r="N441" s="187"/>
      <c r="O441" s="187"/>
      <c r="P441" s="187"/>
      <c r="Q441" s="187"/>
      <c r="R441" s="187"/>
      <c r="S441" s="187"/>
      <c r="T441" s="187"/>
      <c r="U441" s="187"/>
      <c r="AL441" s="7"/>
      <c r="AM441" s="7"/>
    </row>
    <row r="442" ht="15.75" customHeight="1">
      <c r="D442" s="7"/>
      <c r="F442" s="187"/>
      <c r="G442" s="187"/>
      <c r="H442" s="187"/>
      <c r="I442" s="187"/>
      <c r="J442" s="187"/>
      <c r="K442" s="187"/>
      <c r="L442" s="187"/>
      <c r="M442" s="187"/>
      <c r="N442" s="187"/>
      <c r="O442" s="187"/>
      <c r="P442" s="187"/>
      <c r="Q442" s="187"/>
      <c r="R442" s="187"/>
      <c r="S442" s="187"/>
      <c r="T442" s="187"/>
      <c r="U442" s="187"/>
      <c r="AL442" s="7"/>
      <c r="AM442" s="7"/>
    </row>
    <row r="443" ht="15.75" customHeight="1">
      <c r="D443" s="7"/>
      <c r="F443" s="187"/>
      <c r="G443" s="187"/>
      <c r="H443" s="187"/>
      <c r="I443" s="187"/>
      <c r="J443" s="187"/>
      <c r="K443" s="187"/>
      <c r="L443" s="187"/>
      <c r="M443" s="187"/>
      <c r="N443" s="187"/>
      <c r="O443" s="187"/>
      <c r="P443" s="187"/>
      <c r="Q443" s="187"/>
      <c r="R443" s="187"/>
      <c r="S443" s="187"/>
      <c r="T443" s="187"/>
      <c r="U443" s="187"/>
      <c r="AL443" s="7"/>
      <c r="AM443" s="7"/>
    </row>
    <row r="444" ht="15.75" customHeight="1">
      <c r="D444" s="7"/>
      <c r="F444" s="187"/>
      <c r="G444" s="187"/>
      <c r="H444" s="187"/>
      <c r="I444" s="187"/>
      <c r="J444" s="187"/>
      <c r="K444" s="187"/>
      <c r="L444" s="187"/>
      <c r="M444" s="187"/>
      <c r="N444" s="187"/>
      <c r="O444" s="187"/>
      <c r="P444" s="187"/>
      <c r="Q444" s="187"/>
      <c r="R444" s="187"/>
      <c r="S444" s="187"/>
      <c r="T444" s="187"/>
      <c r="U444" s="187"/>
      <c r="AL444" s="7"/>
      <c r="AM444" s="7"/>
    </row>
    <row r="445" ht="15.75" customHeight="1">
      <c r="D445" s="7"/>
      <c r="F445" s="187"/>
      <c r="G445" s="187"/>
      <c r="H445" s="187"/>
      <c r="I445" s="187"/>
      <c r="J445" s="187"/>
      <c r="K445" s="187"/>
      <c r="L445" s="187"/>
      <c r="M445" s="187"/>
      <c r="N445" s="187"/>
      <c r="O445" s="187"/>
      <c r="P445" s="187"/>
      <c r="Q445" s="187"/>
      <c r="R445" s="187"/>
      <c r="S445" s="187"/>
      <c r="T445" s="187"/>
      <c r="U445" s="187"/>
      <c r="AL445" s="7"/>
      <c r="AM445" s="7"/>
    </row>
    <row r="446" ht="15.75" customHeight="1">
      <c r="D446" s="7"/>
      <c r="F446" s="187"/>
      <c r="G446" s="187"/>
      <c r="H446" s="187"/>
      <c r="I446" s="187"/>
      <c r="J446" s="187"/>
      <c r="K446" s="187"/>
      <c r="L446" s="187"/>
      <c r="M446" s="187"/>
      <c r="N446" s="187"/>
      <c r="O446" s="187"/>
      <c r="P446" s="187"/>
      <c r="Q446" s="187"/>
      <c r="R446" s="187"/>
      <c r="S446" s="187"/>
      <c r="T446" s="187"/>
      <c r="U446" s="187"/>
      <c r="AL446" s="7"/>
      <c r="AM446" s="7"/>
    </row>
    <row r="447" ht="15.75" customHeight="1">
      <c r="D447" s="7"/>
      <c r="F447" s="187"/>
      <c r="G447" s="187"/>
      <c r="H447" s="187"/>
      <c r="I447" s="187"/>
      <c r="J447" s="187"/>
      <c r="K447" s="187"/>
      <c r="L447" s="187"/>
      <c r="M447" s="187"/>
      <c r="N447" s="187"/>
      <c r="O447" s="187"/>
      <c r="P447" s="187"/>
      <c r="Q447" s="187"/>
      <c r="R447" s="187"/>
      <c r="S447" s="187"/>
      <c r="T447" s="187"/>
      <c r="U447" s="187"/>
      <c r="AL447" s="7"/>
      <c r="AM447" s="7"/>
    </row>
    <row r="448" ht="15.75" customHeight="1">
      <c r="D448" s="7"/>
      <c r="F448" s="187"/>
      <c r="G448" s="187"/>
      <c r="H448" s="187"/>
      <c r="I448" s="187"/>
      <c r="J448" s="187"/>
      <c r="K448" s="187"/>
      <c r="L448" s="187"/>
      <c r="M448" s="187"/>
      <c r="N448" s="187"/>
      <c r="O448" s="187"/>
      <c r="P448" s="187"/>
      <c r="Q448" s="187"/>
      <c r="R448" s="187"/>
      <c r="S448" s="187"/>
      <c r="T448" s="187"/>
      <c r="U448" s="187"/>
      <c r="AL448" s="7"/>
      <c r="AM448" s="7"/>
    </row>
    <row r="449" ht="15.75" customHeight="1">
      <c r="D449" s="7"/>
      <c r="F449" s="187"/>
      <c r="G449" s="187"/>
      <c r="H449" s="187"/>
      <c r="I449" s="187"/>
      <c r="J449" s="187"/>
      <c r="K449" s="187"/>
      <c r="L449" s="187"/>
      <c r="M449" s="187"/>
      <c r="N449" s="187"/>
      <c r="O449" s="187"/>
      <c r="P449" s="187"/>
      <c r="Q449" s="187"/>
      <c r="R449" s="187"/>
      <c r="S449" s="187"/>
      <c r="T449" s="187"/>
      <c r="U449" s="187"/>
      <c r="AL449" s="7"/>
      <c r="AM449" s="7"/>
    </row>
    <row r="450" ht="15.75" customHeight="1">
      <c r="D450" s="7"/>
      <c r="F450" s="187"/>
      <c r="G450" s="187"/>
      <c r="H450" s="187"/>
      <c r="I450" s="187"/>
      <c r="J450" s="187"/>
      <c r="K450" s="187"/>
      <c r="L450" s="187"/>
      <c r="M450" s="187"/>
      <c r="N450" s="187"/>
      <c r="O450" s="187"/>
      <c r="P450" s="187"/>
      <c r="Q450" s="187"/>
      <c r="R450" s="187"/>
      <c r="S450" s="187"/>
      <c r="T450" s="187"/>
      <c r="U450" s="187"/>
      <c r="AL450" s="7"/>
      <c r="AM450" s="7"/>
    </row>
    <row r="451" ht="15.75" customHeight="1">
      <c r="D451" s="7"/>
      <c r="F451" s="187"/>
      <c r="G451" s="187"/>
      <c r="H451" s="187"/>
      <c r="I451" s="187"/>
      <c r="J451" s="187"/>
      <c r="K451" s="187"/>
      <c r="L451" s="187"/>
      <c r="M451" s="187"/>
      <c r="N451" s="187"/>
      <c r="O451" s="187"/>
      <c r="P451" s="187"/>
      <c r="Q451" s="187"/>
      <c r="R451" s="187"/>
      <c r="S451" s="187"/>
      <c r="T451" s="187"/>
      <c r="U451" s="187"/>
      <c r="AL451" s="7"/>
      <c r="AM451" s="7"/>
    </row>
    <row r="452" ht="15.75" customHeight="1">
      <c r="D452" s="7"/>
      <c r="F452" s="187"/>
      <c r="G452" s="187"/>
      <c r="H452" s="187"/>
      <c r="I452" s="187"/>
      <c r="J452" s="187"/>
      <c r="K452" s="187"/>
      <c r="L452" s="187"/>
      <c r="M452" s="187"/>
      <c r="N452" s="187"/>
      <c r="O452" s="187"/>
      <c r="P452" s="187"/>
      <c r="Q452" s="187"/>
      <c r="R452" s="187"/>
      <c r="S452" s="187"/>
      <c r="T452" s="187"/>
      <c r="U452" s="187"/>
      <c r="AL452" s="7"/>
      <c r="AM452" s="7"/>
    </row>
    <row r="453" ht="15.75" customHeight="1">
      <c r="D453" s="7"/>
      <c r="F453" s="187"/>
      <c r="G453" s="187"/>
      <c r="H453" s="187"/>
      <c r="I453" s="187"/>
      <c r="J453" s="187"/>
      <c r="K453" s="187"/>
      <c r="L453" s="187"/>
      <c r="M453" s="187"/>
      <c r="N453" s="187"/>
      <c r="O453" s="187"/>
      <c r="P453" s="187"/>
      <c r="Q453" s="187"/>
      <c r="R453" s="187"/>
      <c r="S453" s="187"/>
      <c r="T453" s="187"/>
      <c r="U453" s="187"/>
      <c r="AL453" s="7"/>
      <c r="AM453" s="7"/>
    </row>
    <row r="454" ht="15.75" customHeight="1">
      <c r="D454" s="7"/>
      <c r="F454" s="187"/>
      <c r="G454" s="187"/>
      <c r="H454" s="187"/>
      <c r="I454" s="187"/>
      <c r="J454" s="187"/>
      <c r="K454" s="187"/>
      <c r="L454" s="187"/>
      <c r="M454" s="187"/>
      <c r="N454" s="187"/>
      <c r="O454" s="187"/>
      <c r="P454" s="187"/>
      <c r="Q454" s="187"/>
      <c r="R454" s="187"/>
      <c r="S454" s="187"/>
      <c r="T454" s="187"/>
      <c r="U454" s="187"/>
      <c r="AL454" s="7"/>
      <c r="AM454" s="7"/>
    </row>
    <row r="455" ht="15.75" customHeight="1">
      <c r="D455" s="7"/>
      <c r="F455" s="187"/>
      <c r="G455" s="187"/>
      <c r="H455" s="187"/>
      <c r="I455" s="187"/>
      <c r="J455" s="187"/>
      <c r="K455" s="187"/>
      <c r="L455" s="187"/>
      <c r="M455" s="187"/>
      <c r="N455" s="187"/>
      <c r="O455" s="187"/>
      <c r="P455" s="187"/>
      <c r="Q455" s="187"/>
      <c r="R455" s="187"/>
      <c r="S455" s="187"/>
      <c r="T455" s="187"/>
      <c r="U455" s="187"/>
      <c r="AL455" s="7"/>
      <c r="AM455" s="7"/>
    </row>
    <row r="456" ht="15.75" customHeight="1">
      <c r="D456" s="7"/>
      <c r="F456" s="187"/>
      <c r="G456" s="187"/>
      <c r="H456" s="187"/>
      <c r="I456" s="187"/>
      <c r="J456" s="187"/>
      <c r="K456" s="187"/>
      <c r="L456" s="187"/>
      <c r="M456" s="187"/>
      <c r="N456" s="187"/>
      <c r="O456" s="187"/>
      <c r="P456" s="187"/>
      <c r="Q456" s="187"/>
      <c r="R456" s="187"/>
      <c r="S456" s="187"/>
      <c r="T456" s="187"/>
      <c r="U456" s="187"/>
      <c r="AL456" s="7"/>
      <c r="AM456" s="7"/>
    </row>
    <row r="457" ht="15.75" customHeight="1">
      <c r="D457" s="7"/>
      <c r="F457" s="187"/>
      <c r="G457" s="187"/>
      <c r="H457" s="187"/>
      <c r="I457" s="187"/>
      <c r="J457" s="187"/>
      <c r="K457" s="187"/>
      <c r="L457" s="187"/>
      <c r="M457" s="187"/>
      <c r="N457" s="187"/>
      <c r="O457" s="187"/>
      <c r="P457" s="187"/>
      <c r="Q457" s="187"/>
      <c r="R457" s="187"/>
      <c r="S457" s="187"/>
      <c r="T457" s="187"/>
      <c r="U457" s="187"/>
      <c r="AL457" s="7"/>
      <c r="AM457" s="7"/>
    </row>
    <row r="458" ht="15.75" customHeight="1">
      <c r="D458" s="7"/>
      <c r="F458" s="187"/>
      <c r="G458" s="187"/>
      <c r="H458" s="187"/>
      <c r="I458" s="187"/>
      <c r="J458" s="187"/>
      <c r="K458" s="187"/>
      <c r="L458" s="187"/>
      <c r="M458" s="187"/>
      <c r="N458" s="187"/>
      <c r="O458" s="187"/>
      <c r="P458" s="187"/>
      <c r="Q458" s="187"/>
      <c r="R458" s="187"/>
      <c r="S458" s="187"/>
      <c r="T458" s="187"/>
      <c r="U458" s="187"/>
      <c r="AL458" s="7"/>
      <c r="AM458" s="7"/>
    </row>
    <row r="459" ht="15.75" customHeight="1">
      <c r="D459" s="7"/>
      <c r="F459" s="187"/>
      <c r="G459" s="187"/>
      <c r="H459" s="187"/>
      <c r="I459" s="187"/>
      <c r="J459" s="187"/>
      <c r="K459" s="187"/>
      <c r="L459" s="187"/>
      <c r="M459" s="187"/>
      <c r="N459" s="187"/>
      <c r="O459" s="187"/>
      <c r="P459" s="187"/>
      <c r="Q459" s="187"/>
      <c r="R459" s="187"/>
      <c r="S459" s="187"/>
      <c r="T459" s="187"/>
      <c r="U459" s="187"/>
      <c r="AL459" s="7"/>
      <c r="AM459" s="7"/>
    </row>
    <row r="460" ht="15.75" customHeight="1">
      <c r="D460" s="7"/>
      <c r="F460" s="187"/>
      <c r="G460" s="187"/>
      <c r="H460" s="187"/>
      <c r="I460" s="187"/>
      <c r="J460" s="187"/>
      <c r="K460" s="187"/>
      <c r="L460" s="187"/>
      <c r="M460" s="187"/>
      <c r="N460" s="187"/>
      <c r="O460" s="187"/>
      <c r="P460" s="187"/>
      <c r="Q460" s="187"/>
      <c r="R460" s="187"/>
      <c r="S460" s="187"/>
      <c r="T460" s="187"/>
      <c r="U460" s="187"/>
      <c r="AL460" s="7"/>
      <c r="AM460" s="7"/>
    </row>
    <row r="461" ht="15.75" customHeight="1">
      <c r="D461" s="7"/>
      <c r="F461" s="187"/>
      <c r="G461" s="187"/>
      <c r="H461" s="187"/>
      <c r="I461" s="187"/>
      <c r="J461" s="187"/>
      <c r="K461" s="187"/>
      <c r="L461" s="187"/>
      <c r="M461" s="187"/>
      <c r="N461" s="187"/>
      <c r="O461" s="187"/>
      <c r="P461" s="187"/>
      <c r="Q461" s="187"/>
      <c r="R461" s="187"/>
      <c r="S461" s="187"/>
      <c r="T461" s="187"/>
      <c r="U461" s="187"/>
      <c r="AL461" s="7"/>
      <c r="AM461" s="7"/>
    </row>
    <row r="462" ht="15.75" customHeight="1">
      <c r="D462" s="7"/>
      <c r="F462" s="187"/>
      <c r="G462" s="187"/>
      <c r="H462" s="187"/>
      <c r="I462" s="187"/>
      <c r="J462" s="187"/>
      <c r="K462" s="187"/>
      <c r="L462" s="187"/>
      <c r="M462" s="187"/>
      <c r="N462" s="187"/>
      <c r="O462" s="187"/>
      <c r="P462" s="187"/>
      <c r="Q462" s="187"/>
      <c r="R462" s="187"/>
      <c r="S462" s="187"/>
      <c r="T462" s="187"/>
      <c r="U462" s="187"/>
      <c r="AL462" s="7"/>
      <c r="AM462" s="7"/>
    </row>
    <row r="463" ht="15.75" customHeight="1">
      <c r="D463" s="7"/>
      <c r="F463" s="187"/>
      <c r="G463" s="187"/>
      <c r="H463" s="187"/>
      <c r="I463" s="187"/>
      <c r="J463" s="187"/>
      <c r="K463" s="187"/>
      <c r="L463" s="187"/>
      <c r="M463" s="187"/>
      <c r="N463" s="187"/>
      <c r="O463" s="187"/>
      <c r="P463" s="187"/>
      <c r="Q463" s="187"/>
      <c r="R463" s="187"/>
      <c r="S463" s="187"/>
      <c r="T463" s="187"/>
      <c r="U463" s="187"/>
      <c r="AL463" s="7"/>
      <c r="AM463" s="7"/>
    </row>
    <row r="464" ht="15.75" customHeight="1">
      <c r="D464" s="7"/>
      <c r="F464" s="187"/>
      <c r="G464" s="187"/>
      <c r="H464" s="187"/>
      <c r="I464" s="187"/>
      <c r="J464" s="187"/>
      <c r="K464" s="187"/>
      <c r="L464" s="187"/>
      <c r="M464" s="187"/>
      <c r="N464" s="187"/>
      <c r="O464" s="187"/>
      <c r="P464" s="187"/>
      <c r="Q464" s="187"/>
      <c r="R464" s="187"/>
      <c r="S464" s="187"/>
      <c r="T464" s="187"/>
      <c r="U464" s="187"/>
      <c r="AL464" s="7"/>
      <c r="AM464" s="7"/>
    </row>
    <row r="465" ht="15.75" customHeight="1">
      <c r="D465" s="7"/>
      <c r="F465" s="187"/>
      <c r="G465" s="187"/>
      <c r="H465" s="187"/>
      <c r="I465" s="187"/>
      <c r="J465" s="187"/>
      <c r="K465" s="187"/>
      <c r="L465" s="187"/>
      <c r="M465" s="187"/>
      <c r="N465" s="187"/>
      <c r="O465" s="187"/>
      <c r="P465" s="187"/>
      <c r="Q465" s="187"/>
      <c r="R465" s="187"/>
      <c r="S465" s="187"/>
      <c r="T465" s="187"/>
      <c r="U465" s="187"/>
      <c r="AL465" s="7"/>
      <c r="AM465" s="7"/>
    </row>
    <row r="466" ht="15.75" customHeight="1">
      <c r="D466" s="7"/>
      <c r="F466" s="187"/>
      <c r="G466" s="187"/>
      <c r="H466" s="187"/>
      <c r="I466" s="187"/>
      <c r="J466" s="187"/>
      <c r="K466" s="187"/>
      <c r="L466" s="187"/>
      <c r="M466" s="187"/>
      <c r="N466" s="187"/>
      <c r="O466" s="187"/>
      <c r="P466" s="187"/>
      <c r="Q466" s="187"/>
      <c r="R466" s="187"/>
      <c r="S466" s="187"/>
      <c r="T466" s="187"/>
      <c r="U466" s="187"/>
      <c r="AL466" s="7"/>
      <c r="AM466" s="7"/>
    </row>
    <row r="467" ht="15.75" customHeight="1">
      <c r="D467" s="7"/>
      <c r="F467" s="187"/>
      <c r="G467" s="187"/>
      <c r="H467" s="187"/>
      <c r="I467" s="187"/>
      <c r="J467" s="187"/>
      <c r="K467" s="187"/>
      <c r="L467" s="187"/>
      <c r="M467" s="187"/>
      <c r="N467" s="187"/>
      <c r="O467" s="187"/>
      <c r="P467" s="187"/>
      <c r="Q467" s="187"/>
      <c r="R467" s="187"/>
      <c r="S467" s="187"/>
      <c r="T467" s="187"/>
      <c r="U467" s="187"/>
      <c r="AL467" s="7"/>
      <c r="AM467" s="7"/>
    </row>
    <row r="468" ht="15.75" customHeight="1">
      <c r="D468" s="7"/>
      <c r="F468" s="187"/>
      <c r="G468" s="187"/>
      <c r="H468" s="187"/>
      <c r="I468" s="187"/>
      <c r="J468" s="187"/>
      <c r="K468" s="187"/>
      <c r="L468" s="187"/>
      <c r="M468" s="187"/>
      <c r="N468" s="187"/>
      <c r="O468" s="187"/>
      <c r="P468" s="187"/>
      <c r="Q468" s="187"/>
      <c r="R468" s="187"/>
      <c r="S468" s="187"/>
      <c r="T468" s="187"/>
      <c r="U468" s="187"/>
      <c r="AL468" s="7"/>
      <c r="AM468" s="7"/>
    </row>
    <row r="469" ht="15.75" customHeight="1">
      <c r="D469" s="7"/>
      <c r="F469" s="187"/>
      <c r="G469" s="187"/>
      <c r="H469" s="187"/>
      <c r="I469" s="187"/>
      <c r="J469" s="187"/>
      <c r="K469" s="187"/>
      <c r="L469" s="187"/>
      <c r="M469" s="187"/>
      <c r="N469" s="187"/>
      <c r="O469" s="187"/>
      <c r="P469" s="187"/>
      <c r="Q469" s="187"/>
      <c r="R469" s="187"/>
      <c r="S469" s="187"/>
      <c r="T469" s="187"/>
      <c r="U469" s="187"/>
      <c r="AL469" s="7"/>
      <c r="AM469" s="7"/>
    </row>
    <row r="470" ht="15.75" customHeight="1">
      <c r="D470" s="7"/>
      <c r="F470" s="187"/>
      <c r="G470" s="187"/>
      <c r="H470" s="187"/>
      <c r="I470" s="187"/>
      <c r="J470" s="187"/>
      <c r="K470" s="187"/>
      <c r="L470" s="187"/>
      <c r="M470" s="187"/>
      <c r="N470" s="187"/>
      <c r="O470" s="187"/>
      <c r="P470" s="187"/>
      <c r="Q470" s="187"/>
      <c r="R470" s="187"/>
      <c r="S470" s="187"/>
      <c r="T470" s="187"/>
      <c r="U470" s="187"/>
      <c r="AL470" s="7"/>
      <c r="AM470" s="7"/>
    </row>
    <row r="471" ht="15.75" customHeight="1">
      <c r="D471" s="7"/>
      <c r="F471" s="187"/>
      <c r="G471" s="187"/>
      <c r="H471" s="187"/>
      <c r="I471" s="187"/>
      <c r="J471" s="187"/>
      <c r="K471" s="187"/>
      <c r="L471" s="187"/>
      <c r="M471" s="187"/>
      <c r="N471" s="187"/>
      <c r="O471" s="187"/>
      <c r="P471" s="187"/>
      <c r="Q471" s="187"/>
      <c r="R471" s="187"/>
      <c r="S471" s="187"/>
      <c r="T471" s="187"/>
      <c r="U471" s="187"/>
      <c r="AL471" s="7"/>
      <c r="AM471" s="7"/>
    </row>
    <row r="472" ht="15.75" customHeight="1">
      <c r="D472" s="7"/>
      <c r="F472" s="187"/>
      <c r="G472" s="187"/>
      <c r="H472" s="187"/>
      <c r="I472" s="187"/>
      <c r="J472" s="187"/>
      <c r="K472" s="187"/>
      <c r="L472" s="187"/>
      <c r="M472" s="187"/>
      <c r="N472" s="187"/>
      <c r="O472" s="187"/>
      <c r="P472" s="187"/>
      <c r="Q472" s="187"/>
      <c r="R472" s="187"/>
      <c r="S472" s="187"/>
      <c r="T472" s="187"/>
      <c r="U472" s="187"/>
      <c r="AL472" s="7"/>
      <c r="AM472" s="7"/>
    </row>
    <row r="473" ht="15.75" customHeight="1">
      <c r="D473" s="7"/>
      <c r="F473" s="187"/>
      <c r="G473" s="187"/>
      <c r="H473" s="187"/>
      <c r="I473" s="187"/>
      <c r="J473" s="187"/>
      <c r="K473" s="187"/>
      <c r="L473" s="187"/>
      <c r="M473" s="187"/>
      <c r="N473" s="187"/>
      <c r="O473" s="187"/>
      <c r="P473" s="187"/>
      <c r="Q473" s="187"/>
      <c r="R473" s="187"/>
      <c r="S473" s="187"/>
      <c r="T473" s="187"/>
      <c r="U473" s="187"/>
      <c r="AL473" s="7"/>
      <c r="AM473" s="7"/>
    </row>
    <row r="474" ht="15.75" customHeight="1">
      <c r="D474" s="7"/>
      <c r="F474" s="187"/>
      <c r="G474" s="187"/>
      <c r="H474" s="187"/>
      <c r="I474" s="187"/>
      <c r="J474" s="187"/>
      <c r="K474" s="187"/>
      <c r="L474" s="187"/>
      <c r="M474" s="187"/>
      <c r="N474" s="187"/>
      <c r="O474" s="187"/>
      <c r="P474" s="187"/>
      <c r="Q474" s="187"/>
      <c r="R474" s="187"/>
      <c r="S474" s="187"/>
      <c r="T474" s="187"/>
      <c r="U474" s="187"/>
      <c r="AL474" s="7"/>
      <c r="AM474" s="7"/>
    </row>
    <row r="475" ht="15.75" customHeight="1">
      <c r="D475" s="7"/>
      <c r="F475" s="187"/>
      <c r="G475" s="187"/>
      <c r="H475" s="187"/>
      <c r="I475" s="187"/>
      <c r="J475" s="187"/>
      <c r="K475" s="187"/>
      <c r="L475" s="187"/>
      <c r="M475" s="187"/>
      <c r="N475" s="187"/>
      <c r="O475" s="187"/>
      <c r="P475" s="187"/>
      <c r="Q475" s="187"/>
      <c r="R475" s="187"/>
      <c r="S475" s="187"/>
      <c r="T475" s="187"/>
      <c r="U475" s="187"/>
      <c r="AL475" s="7"/>
      <c r="AM475" s="7"/>
    </row>
    <row r="476" ht="15.75" customHeight="1">
      <c r="D476" s="7"/>
      <c r="F476" s="187"/>
      <c r="G476" s="187"/>
      <c r="H476" s="187"/>
      <c r="I476" s="187"/>
      <c r="J476" s="187"/>
      <c r="K476" s="187"/>
      <c r="L476" s="187"/>
      <c r="M476" s="187"/>
      <c r="N476" s="187"/>
      <c r="O476" s="187"/>
      <c r="P476" s="187"/>
      <c r="Q476" s="187"/>
      <c r="R476" s="187"/>
      <c r="S476" s="187"/>
      <c r="T476" s="187"/>
      <c r="U476" s="187"/>
      <c r="AL476" s="7"/>
      <c r="AM476" s="7"/>
    </row>
    <row r="477" ht="15.75" customHeight="1">
      <c r="D477" s="7"/>
      <c r="F477" s="187"/>
      <c r="G477" s="187"/>
      <c r="H477" s="187"/>
      <c r="I477" s="187"/>
      <c r="J477" s="187"/>
      <c r="K477" s="187"/>
      <c r="L477" s="187"/>
      <c r="M477" s="187"/>
      <c r="N477" s="187"/>
      <c r="O477" s="187"/>
      <c r="P477" s="187"/>
      <c r="Q477" s="187"/>
      <c r="R477" s="187"/>
      <c r="S477" s="187"/>
      <c r="T477" s="187"/>
      <c r="U477" s="187"/>
      <c r="AL477" s="7"/>
      <c r="AM477" s="7"/>
    </row>
    <row r="478" ht="15.75" customHeight="1">
      <c r="D478" s="7"/>
      <c r="F478" s="187"/>
      <c r="G478" s="187"/>
      <c r="H478" s="187"/>
      <c r="I478" s="187"/>
      <c r="J478" s="187"/>
      <c r="K478" s="187"/>
      <c r="L478" s="187"/>
      <c r="M478" s="187"/>
      <c r="N478" s="187"/>
      <c r="O478" s="187"/>
      <c r="P478" s="187"/>
      <c r="Q478" s="187"/>
      <c r="R478" s="187"/>
      <c r="S478" s="187"/>
      <c r="T478" s="187"/>
      <c r="U478" s="187"/>
      <c r="AL478" s="7"/>
      <c r="AM478" s="7"/>
    </row>
    <row r="479" ht="15.75" customHeight="1">
      <c r="D479" s="7"/>
      <c r="F479" s="187"/>
      <c r="G479" s="187"/>
      <c r="H479" s="187"/>
      <c r="I479" s="187"/>
      <c r="J479" s="187"/>
      <c r="K479" s="187"/>
      <c r="L479" s="187"/>
      <c r="M479" s="187"/>
      <c r="N479" s="187"/>
      <c r="O479" s="187"/>
      <c r="P479" s="187"/>
      <c r="Q479" s="187"/>
      <c r="R479" s="187"/>
      <c r="S479" s="187"/>
      <c r="T479" s="187"/>
      <c r="U479" s="187"/>
      <c r="AL479" s="7"/>
      <c r="AM479" s="7"/>
    </row>
    <row r="480" ht="15.75" customHeight="1">
      <c r="D480" s="7"/>
      <c r="F480" s="187"/>
      <c r="G480" s="187"/>
      <c r="H480" s="187"/>
      <c r="I480" s="187"/>
      <c r="J480" s="187"/>
      <c r="K480" s="187"/>
      <c r="L480" s="187"/>
      <c r="M480" s="187"/>
      <c r="N480" s="187"/>
      <c r="O480" s="187"/>
      <c r="P480" s="187"/>
      <c r="Q480" s="187"/>
      <c r="R480" s="187"/>
      <c r="S480" s="187"/>
      <c r="T480" s="187"/>
      <c r="U480" s="187"/>
      <c r="AL480" s="7"/>
      <c r="AM480" s="7"/>
    </row>
    <row r="481" ht="15.75" customHeight="1">
      <c r="D481" s="7"/>
      <c r="F481" s="187"/>
      <c r="G481" s="187"/>
      <c r="H481" s="187"/>
      <c r="I481" s="187"/>
      <c r="J481" s="187"/>
      <c r="K481" s="187"/>
      <c r="L481" s="187"/>
      <c r="M481" s="187"/>
      <c r="N481" s="187"/>
      <c r="O481" s="187"/>
      <c r="P481" s="187"/>
      <c r="Q481" s="187"/>
      <c r="R481" s="187"/>
      <c r="S481" s="187"/>
      <c r="T481" s="187"/>
      <c r="U481" s="187"/>
      <c r="AL481" s="7"/>
      <c r="AM481" s="7"/>
    </row>
    <row r="482" ht="15.75" customHeight="1">
      <c r="D482" s="7"/>
      <c r="F482" s="187"/>
      <c r="G482" s="187"/>
      <c r="H482" s="187"/>
      <c r="I482" s="187"/>
      <c r="J482" s="187"/>
      <c r="K482" s="187"/>
      <c r="L482" s="187"/>
      <c r="M482" s="187"/>
      <c r="N482" s="187"/>
      <c r="O482" s="187"/>
      <c r="P482" s="187"/>
      <c r="Q482" s="187"/>
      <c r="R482" s="187"/>
      <c r="S482" s="187"/>
      <c r="T482" s="187"/>
      <c r="U482" s="187"/>
      <c r="AL482" s="7"/>
      <c r="AM482" s="7"/>
    </row>
    <row r="483" ht="15.75" customHeight="1">
      <c r="D483" s="7"/>
      <c r="F483" s="187"/>
      <c r="G483" s="187"/>
      <c r="H483" s="187"/>
      <c r="I483" s="187"/>
      <c r="J483" s="187"/>
      <c r="K483" s="187"/>
      <c r="L483" s="187"/>
      <c r="M483" s="187"/>
      <c r="N483" s="187"/>
      <c r="O483" s="187"/>
      <c r="P483" s="187"/>
      <c r="Q483" s="187"/>
      <c r="R483" s="187"/>
      <c r="S483" s="187"/>
      <c r="T483" s="187"/>
      <c r="U483" s="187"/>
      <c r="AL483" s="7"/>
      <c r="AM483" s="7"/>
    </row>
    <row r="484" ht="15.75" customHeight="1">
      <c r="D484" s="7"/>
      <c r="F484" s="187"/>
      <c r="G484" s="187"/>
      <c r="H484" s="187"/>
      <c r="I484" s="187"/>
      <c r="J484" s="187"/>
      <c r="K484" s="187"/>
      <c r="L484" s="187"/>
      <c r="M484" s="187"/>
      <c r="N484" s="187"/>
      <c r="O484" s="187"/>
      <c r="P484" s="187"/>
      <c r="Q484" s="187"/>
      <c r="R484" s="187"/>
      <c r="S484" s="187"/>
      <c r="T484" s="187"/>
      <c r="U484" s="187"/>
      <c r="AL484" s="7"/>
      <c r="AM484" s="7"/>
    </row>
    <row r="485" ht="15.75" customHeight="1">
      <c r="D485" s="7"/>
      <c r="F485" s="187"/>
      <c r="G485" s="187"/>
      <c r="H485" s="187"/>
      <c r="I485" s="187"/>
      <c r="J485" s="187"/>
      <c r="K485" s="187"/>
      <c r="L485" s="187"/>
      <c r="M485" s="187"/>
      <c r="N485" s="187"/>
      <c r="O485" s="187"/>
      <c r="P485" s="187"/>
      <c r="Q485" s="187"/>
      <c r="R485" s="187"/>
      <c r="S485" s="187"/>
      <c r="T485" s="187"/>
      <c r="U485" s="187"/>
      <c r="AL485" s="7"/>
      <c r="AM485" s="7"/>
    </row>
    <row r="486" ht="15.75" customHeight="1">
      <c r="D486" s="7"/>
      <c r="F486" s="187"/>
      <c r="G486" s="187"/>
      <c r="H486" s="187"/>
      <c r="I486" s="187"/>
      <c r="J486" s="187"/>
      <c r="K486" s="187"/>
      <c r="L486" s="187"/>
      <c r="M486" s="187"/>
      <c r="N486" s="187"/>
      <c r="O486" s="187"/>
      <c r="P486" s="187"/>
      <c r="Q486" s="187"/>
      <c r="R486" s="187"/>
      <c r="S486" s="187"/>
      <c r="T486" s="187"/>
      <c r="U486" s="187"/>
      <c r="AL486" s="7"/>
      <c r="AM486" s="7"/>
    </row>
    <row r="487" ht="15.75" customHeight="1">
      <c r="D487" s="7"/>
      <c r="F487" s="187"/>
      <c r="G487" s="187"/>
      <c r="H487" s="187"/>
      <c r="I487" s="187"/>
      <c r="J487" s="187"/>
      <c r="K487" s="187"/>
      <c r="L487" s="187"/>
      <c r="M487" s="187"/>
      <c r="N487" s="187"/>
      <c r="O487" s="187"/>
      <c r="P487" s="187"/>
      <c r="Q487" s="187"/>
      <c r="R487" s="187"/>
      <c r="S487" s="187"/>
      <c r="T487" s="187"/>
      <c r="U487" s="187"/>
      <c r="AL487" s="7"/>
      <c r="AM487" s="7"/>
    </row>
    <row r="488" ht="15.75" customHeight="1">
      <c r="D488" s="7"/>
      <c r="F488" s="187"/>
      <c r="G488" s="187"/>
      <c r="H488" s="187"/>
      <c r="I488" s="187"/>
      <c r="J488" s="187"/>
      <c r="K488" s="187"/>
      <c r="L488" s="187"/>
      <c r="M488" s="187"/>
      <c r="N488" s="187"/>
      <c r="O488" s="187"/>
      <c r="P488" s="187"/>
      <c r="Q488" s="187"/>
      <c r="R488" s="187"/>
      <c r="S488" s="187"/>
      <c r="T488" s="187"/>
      <c r="U488" s="187"/>
      <c r="AL488" s="7"/>
      <c r="AM488" s="7"/>
    </row>
    <row r="489" ht="15.75" customHeight="1">
      <c r="D489" s="7"/>
      <c r="F489" s="187"/>
      <c r="G489" s="187"/>
      <c r="H489" s="187"/>
      <c r="I489" s="187"/>
      <c r="J489" s="187"/>
      <c r="K489" s="187"/>
      <c r="L489" s="187"/>
      <c r="M489" s="187"/>
      <c r="N489" s="187"/>
      <c r="O489" s="187"/>
      <c r="P489" s="187"/>
      <c r="Q489" s="187"/>
      <c r="R489" s="187"/>
      <c r="S489" s="187"/>
      <c r="T489" s="187"/>
      <c r="U489" s="187"/>
      <c r="AL489" s="7"/>
      <c r="AM489" s="7"/>
    </row>
    <row r="490" ht="15.75" customHeight="1">
      <c r="D490" s="7"/>
      <c r="F490" s="187"/>
      <c r="G490" s="187"/>
      <c r="H490" s="187"/>
      <c r="I490" s="187"/>
      <c r="J490" s="187"/>
      <c r="K490" s="187"/>
      <c r="L490" s="187"/>
      <c r="M490" s="187"/>
      <c r="N490" s="187"/>
      <c r="O490" s="187"/>
      <c r="P490" s="187"/>
      <c r="Q490" s="187"/>
      <c r="R490" s="187"/>
      <c r="S490" s="187"/>
      <c r="T490" s="187"/>
      <c r="U490" s="187"/>
      <c r="AL490" s="7"/>
      <c r="AM490" s="7"/>
    </row>
    <row r="491" ht="15.75" customHeight="1">
      <c r="D491" s="7"/>
      <c r="F491" s="187"/>
      <c r="G491" s="187"/>
      <c r="H491" s="187"/>
      <c r="I491" s="187"/>
      <c r="J491" s="187"/>
      <c r="K491" s="187"/>
      <c r="L491" s="187"/>
      <c r="M491" s="187"/>
      <c r="N491" s="187"/>
      <c r="O491" s="187"/>
      <c r="P491" s="187"/>
      <c r="Q491" s="187"/>
      <c r="R491" s="187"/>
      <c r="S491" s="187"/>
      <c r="T491" s="187"/>
      <c r="U491" s="187"/>
      <c r="AL491" s="7"/>
      <c r="AM491" s="7"/>
    </row>
    <row r="492" ht="15.75" customHeight="1">
      <c r="D492" s="7"/>
      <c r="F492" s="187"/>
      <c r="G492" s="187"/>
      <c r="H492" s="187"/>
      <c r="I492" s="187"/>
      <c r="J492" s="187"/>
      <c r="K492" s="187"/>
      <c r="L492" s="187"/>
      <c r="M492" s="187"/>
      <c r="N492" s="187"/>
      <c r="O492" s="187"/>
      <c r="P492" s="187"/>
      <c r="Q492" s="187"/>
      <c r="R492" s="187"/>
      <c r="S492" s="187"/>
      <c r="T492" s="187"/>
      <c r="U492" s="187"/>
      <c r="AL492" s="7"/>
      <c r="AM492" s="7"/>
    </row>
    <row r="493" ht="15.75" customHeight="1">
      <c r="D493" s="7"/>
      <c r="F493" s="187"/>
      <c r="G493" s="187"/>
      <c r="H493" s="187"/>
      <c r="I493" s="187"/>
      <c r="J493" s="187"/>
      <c r="K493" s="187"/>
      <c r="L493" s="187"/>
      <c r="M493" s="187"/>
      <c r="N493" s="187"/>
      <c r="O493" s="187"/>
      <c r="P493" s="187"/>
      <c r="Q493" s="187"/>
      <c r="R493" s="187"/>
      <c r="S493" s="187"/>
      <c r="T493" s="187"/>
      <c r="U493" s="187"/>
      <c r="AL493" s="7"/>
      <c r="AM493" s="7"/>
    </row>
    <row r="494" ht="15.75" customHeight="1">
      <c r="D494" s="7"/>
      <c r="F494" s="187"/>
      <c r="G494" s="187"/>
      <c r="H494" s="187"/>
      <c r="I494" s="187"/>
      <c r="J494" s="187"/>
      <c r="K494" s="187"/>
      <c r="L494" s="187"/>
      <c r="M494" s="187"/>
      <c r="N494" s="187"/>
      <c r="O494" s="187"/>
      <c r="P494" s="187"/>
      <c r="Q494" s="187"/>
      <c r="R494" s="187"/>
      <c r="S494" s="187"/>
      <c r="T494" s="187"/>
      <c r="U494" s="187"/>
      <c r="AL494" s="7"/>
      <c r="AM494" s="7"/>
    </row>
    <row r="495" ht="15.75" customHeight="1">
      <c r="D495" s="7"/>
      <c r="F495" s="187"/>
      <c r="G495" s="187"/>
      <c r="H495" s="187"/>
      <c r="I495" s="187"/>
      <c r="J495" s="187"/>
      <c r="K495" s="187"/>
      <c r="L495" s="187"/>
      <c r="M495" s="187"/>
      <c r="N495" s="187"/>
      <c r="O495" s="187"/>
      <c r="P495" s="187"/>
      <c r="Q495" s="187"/>
      <c r="R495" s="187"/>
      <c r="S495" s="187"/>
      <c r="T495" s="187"/>
      <c r="U495" s="187"/>
      <c r="AL495" s="7"/>
      <c r="AM495" s="7"/>
    </row>
    <row r="496" ht="15.75" customHeight="1">
      <c r="D496" s="7"/>
      <c r="F496" s="187"/>
      <c r="G496" s="187"/>
      <c r="H496" s="187"/>
      <c r="I496" s="187"/>
      <c r="J496" s="187"/>
      <c r="K496" s="187"/>
      <c r="L496" s="187"/>
      <c r="M496" s="187"/>
      <c r="N496" s="187"/>
      <c r="O496" s="187"/>
      <c r="P496" s="187"/>
      <c r="Q496" s="187"/>
      <c r="R496" s="187"/>
      <c r="S496" s="187"/>
      <c r="T496" s="187"/>
      <c r="U496" s="187"/>
      <c r="AL496" s="7"/>
      <c r="AM496" s="7"/>
    </row>
    <row r="497" ht="15.75" customHeight="1">
      <c r="D497" s="7"/>
      <c r="F497" s="187"/>
      <c r="G497" s="187"/>
      <c r="H497" s="187"/>
      <c r="I497" s="187"/>
      <c r="J497" s="187"/>
      <c r="K497" s="187"/>
      <c r="L497" s="187"/>
      <c r="M497" s="187"/>
      <c r="N497" s="187"/>
      <c r="O497" s="187"/>
      <c r="P497" s="187"/>
      <c r="Q497" s="187"/>
      <c r="R497" s="187"/>
      <c r="S497" s="187"/>
      <c r="T497" s="187"/>
      <c r="U497" s="187"/>
      <c r="AL497" s="7"/>
      <c r="AM497" s="7"/>
    </row>
    <row r="498" ht="15.75" customHeight="1">
      <c r="D498" s="7"/>
      <c r="F498" s="187"/>
      <c r="G498" s="187"/>
      <c r="H498" s="187"/>
      <c r="I498" s="187"/>
      <c r="J498" s="187"/>
      <c r="K498" s="187"/>
      <c r="L498" s="187"/>
      <c r="M498" s="187"/>
      <c r="N498" s="187"/>
      <c r="O498" s="187"/>
      <c r="P498" s="187"/>
      <c r="Q498" s="187"/>
      <c r="R498" s="187"/>
      <c r="S498" s="187"/>
      <c r="T498" s="187"/>
      <c r="U498" s="187"/>
      <c r="AL498" s="7"/>
      <c r="AM498" s="7"/>
    </row>
    <row r="499" ht="15.75" customHeight="1">
      <c r="D499" s="7"/>
      <c r="F499" s="187"/>
      <c r="G499" s="187"/>
      <c r="H499" s="187"/>
      <c r="I499" s="187"/>
      <c r="J499" s="187"/>
      <c r="K499" s="187"/>
      <c r="L499" s="187"/>
      <c r="M499" s="187"/>
      <c r="N499" s="187"/>
      <c r="O499" s="187"/>
      <c r="P499" s="187"/>
      <c r="Q499" s="187"/>
      <c r="R499" s="187"/>
      <c r="S499" s="187"/>
      <c r="T499" s="187"/>
      <c r="U499" s="187"/>
      <c r="AL499" s="7"/>
      <c r="AM499" s="7"/>
    </row>
    <row r="500" ht="15.75" customHeight="1">
      <c r="D500" s="7"/>
      <c r="F500" s="187"/>
      <c r="G500" s="187"/>
      <c r="H500" s="187"/>
      <c r="I500" s="187"/>
      <c r="J500" s="187"/>
      <c r="K500" s="187"/>
      <c r="L500" s="187"/>
      <c r="M500" s="187"/>
      <c r="N500" s="187"/>
      <c r="O500" s="187"/>
      <c r="P500" s="187"/>
      <c r="Q500" s="187"/>
      <c r="R500" s="187"/>
      <c r="S500" s="187"/>
      <c r="T500" s="187"/>
      <c r="U500" s="187"/>
      <c r="AL500" s="7"/>
      <c r="AM500" s="7"/>
    </row>
    <row r="501" ht="15.75" customHeight="1">
      <c r="D501" s="7"/>
      <c r="F501" s="187"/>
      <c r="G501" s="187"/>
      <c r="H501" s="187"/>
      <c r="I501" s="187"/>
      <c r="J501" s="187"/>
      <c r="K501" s="187"/>
      <c r="L501" s="187"/>
      <c r="M501" s="187"/>
      <c r="N501" s="187"/>
      <c r="O501" s="187"/>
      <c r="P501" s="187"/>
      <c r="Q501" s="187"/>
      <c r="R501" s="187"/>
      <c r="S501" s="187"/>
      <c r="T501" s="187"/>
      <c r="U501" s="187"/>
      <c r="AL501" s="7"/>
      <c r="AM501" s="7"/>
    </row>
    <row r="502" ht="15.75" customHeight="1">
      <c r="D502" s="7"/>
      <c r="F502" s="187"/>
      <c r="G502" s="187"/>
      <c r="H502" s="187"/>
      <c r="I502" s="187"/>
      <c r="J502" s="187"/>
      <c r="K502" s="187"/>
      <c r="L502" s="187"/>
      <c r="M502" s="187"/>
      <c r="N502" s="187"/>
      <c r="O502" s="187"/>
      <c r="P502" s="187"/>
      <c r="Q502" s="187"/>
      <c r="R502" s="187"/>
      <c r="S502" s="187"/>
      <c r="T502" s="187"/>
      <c r="U502" s="187"/>
      <c r="AL502" s="7"/>
      <c r="AM502" s="7"/>
    </row>
    <row r="503" ht="15.75" customHeight="1">
      <c r="D503" s="7"/>
      <c r="F503" s="187"/>
      <c r="G503" s="187"/>
      <c r="H503" s="187"/>
      <c r="I503" s="187"/>
      <c r="J503" s="187"/>
      <c r="K503" s="187"/>
      <c r="L503" s="187"/>
      <c r="M503" s="187"/>
      <c r="N503" s="187"/>
      <c r="O503" s="187"/>
      <c r="P503" s="187"/>
      <c r="Q503" s="187"/>
      <c r="R503" s="187"/>
      <c r="S503" s="187"/>
      <c r="T503" s="187"/>
      <c r="U503" s="187"/>
      <c r="AL503" s="7"/>
      <c r="AM503" s="7"/>
    </row>
    <row r="504" ht="15.75" customHeight="1">
      <c r="D504" s="7"/>
      <c r="F504" s="187"/>
      <c r="G504" s="187"/>
      <c r="H504" s="187"/>
      <c r="I504" s="187"/>
      <c r="J504" s="187"/>
      <c r="K504" s="187"/>
      <c r="L504" s="187"/>
      <c r="M504" s="187"/>
      <c r="N504" s="187"/>
      <c r="O504" s="187"/>
      <c r="P504" s="187"/>
      <c r="Q504" s="187"/>
      <c r="R504" s="187"/>
      <c r="S504" s="187"/>
      <c r="T504" s="187"/>
      <c r="U504" s="187"/>
      <c r="AL504" s="7"/>
      <c r="AM504" s="7"/>
    </row>
    <row r="505" ht="15.75" customHeight="1">
      <c r="D505" s="7"/>
      <c r="F505" s="187"/>
      <c r="G505" s="187"/>
      <c r="H505" s="187"/>
      <c r="I505" s="187"/>
      <c r="J505" s="187"/>
      <c r="K505" s="187"/>
      <c r="L505" s="187"/>
      <c r="M505" s="187"/>
      <c r="N505" s="187"/>
      <c r="O505" s="187"/>
      <c r="P505" s="187"/>
      <c r="Q505" s="187"/>
      <c r="R505" s="187"/>
      <c r="S505" s="187"/>
      <c r="T505" s="187"/>
      <c r="U505" s="187"/>
      <c r="AL505" s="7"/>
      <c r="AM505" s="7"/>
    </row>
    <row r="506" ht="15.75" customHeight="1">
      <c r="D506" s="7"/>
      <c r="F506" s="187"/>
      <c r="G506" s="187"/>
      <c r="H506" s="187"/>
      <c r="I506" s="187"/>
      <c r="J506" s="187"/>
      <c r="K506" s="187"/>
      <c r="L506" s="187"/>
      <c r="M506" s="187"/>
      <c r="N506" s="187"/>
      <c r="O506" s="187"/>
      <c r="P506" s="187"/>
      <c r="Q506" s="187"/>
      <c r="R506" s="187"/>
      <c r="S506" s="187"/>
      <c r="T506" s="187"/>
      <c r="U506" s="187"/>
      <c r="AL506" s="7"/>
      <c r="AM506" s="7"/>
    </row>
    <row r="507" ht="15.75" customHeight="1">
      <c r="D507" s="7"/>
      <c r="F507" s="187"/>
      <c r="G507" s="187"/>
      <c r="H507" s="187"/>
      <c r="I507" s="187"/>
      <c r="J507" s="187"/>
      <c r="K507" s="187"/>
      <c r="L507" s="187"/>
      <c r="M507" s="187"/>
      <c r="N507" s="187"/>
      <c r="O507" s="187"/>
      <c r="P507" s="187"/>
      <c r="Q507" s="187"/>
      <c r="R507" s="187"/>
      <c r="S507" s="187"/>
      <c r="T507" s="187"/>
      <c r="U507" s="187"/>
      <c r="AL507" s="7"/>
      <c r="AM507" s="7"/>
    </row>
    <row r="508" ht="15.75" customHeight="1">
      <c r="D508" s="7"/>
      <c r="F508" s="187"/>
      <c r="G508" s="187"/>
      <c r="H508" s="187"/>
      <c r="I508" s="187"/>
      <c r="J508" s="187"/>
      <c r="K508" s="187"/>
      <c r="L508" s="187"/>
      <c r="M508" s="187"/>
      <c r="N508" s="187"/>
      <c r="O508" s="187"/>
      <c r="P508" s="187"/>
      <c r="Q508" s="187"/>
      <c r="R508" s="187"/>
      <c r="S508" s="187"/>
      <c r="T508" s="187"/>
      <c r="U508" s="187"/>
      <c r="AL508" s="7"/>
      <c r="AM508" s="7"/>
    </row>
    <row r="509" ht="15.75" customHeight="1">
      <c r="D509" s="7"/>
      <c r="F509" s="187"/>
      <c r="G509" s="187"/>
      <c r="H509" s="187"/>
      <c r="I509" s="187"/>
      <c r="J509" s="187"/>
      <c r="K509" s="187"/>
      <c r="L509" s="187"/>
      <c r="M509" s="187"/>
      <c r="N509" s="187"/>
      <c r="O509" s="187"/>
      <c r="P509" s="187"/>
      <c r="Q509" s="187"/>
      <c r="R509" s="187"/>
      <c r="S509" s="187"/>
      <c r="T509" s="187"/>
      <c r="U509" s="187"/>
      <c r="AL509" s="7"/>
      <c r="AM509" s="7"/>
    </row>
    <row r="510" ht="15.75" customHeight="1">
      <c r="D510" s="7"/>
      <c r="F510" s="187"/>
      <c r="G510" s="187"/>
      <c r="H510" s="187"/>
      <c r="I510" s="187"/>
      <c r="J510" s="187"/>
      <c r="K510" s="187"/>
      <c r="L510" s="187"/>
      <c r="M510" s="187"/>
      <c r="N510" s="187"/>
      <c r="O510" s="187"/>
      <c r="P510" s="187"/>
      <c r="Q510" s="187"/>
      <c r="R510" s="187"/>
      <c r="S510" s="187"/>
      <c r="T510" s="187"/>
      <c r="U510" s="187"/>
      <c r="AL510" s="7"/>
      <c r="AM510" s="7"/>
    </row>
    <row r="511" ht="15.75" customHeight="1">
      <c r="D511" s="7"/>
      <c r="F511" s="187"/>
      <c r="G511" s="187"/>
      <c r="H511" s="187"/>
      <c r="I511" s="187"/>
      <c r="J511" s="187"/>
      <c r="K511" s="187"/>
      <c r="L511" s="187"/>
      <c r="M511" s="187"/>
      <c r="N511" s="187"/>
      <c r="O511" s="187"/>
      <c r="P511" s="187"/>
      <c r="Q511" s="187"/>
      <c r="R511" s="187"/>
      <c r="S511" s="187"/>
      <c r="T511" s="187"/>
      <c r="U511" s="187"/>
      <c r="AL511" s="7"/>
      <c r="AM511" s="7"/>
    </row>
    <row r="512" ht="15.75" customHeight="1">
      <c r="D512" s="7"/>
      <c r="F512" s="187"/>
      <c r="G512" s="187"/>
      <c r="H512" s="187"/>
      <c r="I512" s="187"/>
      <c r="J512" s="187"/>
      <c r="K512" s="187"/>
      <c r="L512" s="187"/>
      <c r="M512" s="187"/>
      <c r="N512" s="187"/>
      <c r="O512" s="187"/>
      <c r="P512" s="187"/>
      <c r="Q512" s="187"/>
      <c r="R512" s="187"/>
      <c r="S512" s="187"/>
      <c r="T512" s="187"/>
      <c r="U512" s="187"/>
      <c r="AL512" s="7"/>
      <c r="AM512" s="7"/>
    </row>
    <row r="513" ht="15.75" customHeight="1">
      <c r="D513" s="7"/>
      <c r="F513" s="187"/>
      <c r="G513" s="187"/>
      <c r="H513" s="187"/>
      <c r="I513" s="187"/>
      <c r="J513" s="187"/>
      <c r="K513" s="187"/>
      <c r="L513" s="187"/>
      <c r="M513" s="187"/>
      <c r="N513" s="187"/>
      <c r="O513" s="187"/>
      <c r="P513" s="187"/>
      <c r="Q513" s="187"/>
      <c r="R513" s="187"/>
      <c r="S513" s="187"/>
      <c r="T513" s="187"/>
      <c r="U513" s="187"/>
      <c r="AL513" s="7"/>
      <c r="AM513" s="7"/>
    </row>
    <row r="514" ht="15.75" customHeight="1">
      <c r="D514" s="7"/>
      <c r="F514" s="187"/>
      <c r="G514" s="187"/>
      <c r="H514" s="187"/>
      <c r="I514" s="187"/>
      <c r="J514" s="187"/>
      <c r="K514" s="187"/>
      <c r="L514" s="187"/>
      <c r="M514" s="187"/>
      <c r="N514" s="187"/>
      <c r="O514" s="187"/>
      <c r="P514" s="187"/>
      <c r="Q514" s="187"/>
      <c r="R514" s="187"/>
      <c r="S514" s="187"/>
      <c r="T514" s="187"/>
      <c r="U514" s="187"/>
      <c r="AL514" s="7"/>
      <c r="AM514" s="7"/>
    </row>
    <row r="515" ht="15.75" customHeight="1">
      <c r="D515" s="7"/>
      <c r="F515" s="187"/>
      <c r="G515" s="187"/>
      <c r="H515" s="187"/>
      <c r="I515" s="187"/>
      <c r="J515" s="187"/>
      <c r="K515" s="187"/>
      <c r="L515" s="187"/>
      <c r="M515" s="187"/>
      <c r="N515" s="187"/>
      <c r="O515" s="187"/>
      <c r="P515" s="187"/>
      <c r="Q515" s="187"/>
      <c r="R515" s="187"/>
      <c r="S515" s="187"/>
      <c r="T515" s="187"/>
      <c r="U515" s="187"/>
      <c r="AL515" s="7"/>
      <c r="AM515" s="7"/>
    </row>
    <row r="516" ht="15.75" customHeight="1">
      <c r="D516" s="7"/>
      <c r="F516" s="187"/>
      <c r="G516" s="187"/>
      <c r="H516" s="187"/>
      <c r="I516" s="187"/>
      <c r="J516" s="187"/>
      <c r="K516" s="187"/>
      <c r="L516" s="187"/>
      <c r="M516" s="187"/>
      <c r="N516" s="187"/>
      <c r="O516" s="187"/>
      <c r="P516" s="187"/>
      <c r="Q516" s="187"/>
      <c r="R516" s="187"/>
      <c r="S516" s="187"/>
      <c r="T516" s="187"/>
      <c r="U516" s="187"/>
      <c r="AL516" s="7"/>
      <c r="AM516" s="7"/>
    </row>
    <row r="517" ht="15.75" customHeight="1">
      <c r="D517" s="7"/>
      <c r="F517" s="187"/>
      <c r="G517" s="187"/>
      <c r="H517" s="187"/>
      <c r="I517" s="187"/>
      <c r="J517" s="187"/>
      <c r="K517" s="187"/>
      <c r="L517" s="187"/>
      <c r="M517" s="187"/>
      <c r="N517" s="187"/>
      <c r="O517" s="187"/>
      <c r="P517" s="187"/>
      <c r="Q517" s="187"/>
      <c r="R517" s="187"/>
      <c r="S517" s="187"/>
      <c r="T517" s="187"/>
      <c r="U517" s="187"/>
      <c r="AL517" s="7"/>
      <c r="AM517" s="7"/>
    </row>
    <row r="518" ht="15.75" customHeight="1">
      <c r="D518" s="7"/>
      <c r="F518" s="187"/>
      <c r="G518" s="187"/>
      <c r="H518" s="187"/>
      <c r="I518" s="187"/>
      <c r="J518" s="187"/>
      <c r="K518" s="187"/>
      <c r="L518" s="187"/>
      <c r="M518" s="187"/>
      <c r="N518" s="187"/>
      <c r="O518" s="187"/>
      <c r="P518" s="187"/>
      <c r="Q518" s="187"/>
      <c r="R518" s="187"/>
      <c r="S518" s="187"/>
      <c r="T518" s="187"/>
      <c r="U518" s="187"/>
      <c r="AL518" s="7"/>
      <c r="AM518" s="7"/>
    </row>
    <row r="519" ht="15.75" customHeight="1">
      <c r="D519" s="7"/>
      <c r="F519" s="187"/>
      <c r="G519" s="187"/>
      <c r="H519" s="187"/>
      <c r="I519" s="187"/>
      <c r="J519" s="187"/>
      <c r="K519" s="187"/>
      <c r="L519" s="187"/>
      <c r="M519" s="187"/>
      <c r="N519" s="187"/>
      <c r="O519" s="187"/>
      <c r="P519" s="187"/>
      <c r="Q519" s="187"/>
      <c r="R519" s="187"/>
      <c r="S519" s="187"/>
      <c r="T519" s="187"/>
      <c r="U519" s="187"/>
      <c r="AL519" s="7"/>
      <c r="AM519" s="7"/>
    </row>
    <row r="520" ht="15.75" customHeight="1">
      <c r="D520" s="7"/>
      <c r="F520" s="187"/>
      <c r="G520" s="187"/>
      <c r="H520" s="187"/>
      <c r="I520" s="187"/>
      <c r="J520" s="187"/>
      <c r="K520" s="187"/>
      <c r="L520" s="187"/>
      <c r="M520" s="187"/>
      <c r="N520" s="187"/>
      <c r="O520" s="187"/>
      <c r="P520" s="187"/>
      <c r="Q520" s="187"/>
      <c r="R520" s="187"/>
      <c r="S520" s="187"/>
      <c r="T520" s="187"/>
      <c r="U520" s="187"/>
      <c r="AL520" s="7"/>
      <c r="AM520" s="7"/>
    </row>
    <row r="521" ht="15.75" customHeight="1">
      <c r="D521" s="7"/>
      <c r="F521" s="187"/>
      <c r="G521" s="187"/>
      <c r="H521" s="187"/>
      <c r="I521" s="187"/>
      <c r="J521" s="187"/>
      <c r="K521" s="187"/>
      <c r="L521" s="187"/>
      <c r="M521" s="187"/>
      <c r="N521" s="187"/>
      <c r="O521" s="187"/>
      <c r="P521" s="187"/>
      <c r="Q521" s="187"/>
      <c r="R521" s="187"/>
      <c r="S521" s="187"/>
      <c r="T521" s="187"/>
      <c r="U521" s="187"/>
      <c r="AL521" s="7"/>
      <c r="AM521" s="7"/>
    </row>
    <row r="522" ht="15.75" customHeight="1">
      <c r="D522" s="7"/>
      <c r="F522" s="187"/>
      <c r="G522" s="187"/>
      <c r="H522" s="187"/>
      <c r="I522" s="187"/>
      <c r="J522" s="187"/>
      <c r="K522" s="187"/>
      <c r="L522" s="187"/>
      <c r="M522" s="187"/>
      <c r="N522" s="187"/>
      <c r="O522" s="187"/>
      <c r="P522" s="187"/>
      <c r="Q522" s="187"/>
      <c r="R522" s="187"/>
      <c r="S522" s="187"/>
      <c r="T522" s="187"/>
      <c r="U522" s="187"/>
      <c r="AL522" s="7"/>
      <c r="AM522" s="7"/>
    </row>
    <row r="523" ht="15.75" customHeight="1">
      <c r="D523" s="7"/>
      <c r="F523" s="187"/>
      <c r="G523" s="187"/>
      <c r="H523" s="187"/>
      <c r="I523" s="187"/>
      <c r="J523" s="187"/>
      <c r="K523" s="187"/>
      <c r="L523" s="187"/>
      <c r="M523" s="187"/>
      <c r="N523" s="187"/>
      <c r="O523" s="187"/>
      <c r="P523" s="187"/>
      <c r="Q523" s="187"/>
      <c r="R523" s="187"/>
      <c r="S523" s="187"/>
      <c r="T523" s="187"/>
      <c r="U523" s="187"/>
      <c r="AL523" s="7"/>
      <c r="AM523" s="7"/>
    </row>
    <row r="524" ht="15.75" customHeight="1">
      <c r="D524" s="7"/>
      <c r="F524" s="187"/>
      <c r="G524" s="187"/>
      <c r="H524" s="187"/>
      <c r="I524" s="187"/>
      <c r="J524" s="187"/>
      <c r="K524" s="187"/>
      <c r="L524" s="187"/>
      <c r="M524" s="187"/>
      <c r="N524" s="187"/>
      <c r="O524" s="187"/>
      <c r="P524" s="187"/>
      <c r="Q524" s="187"/>
      <c r="R524" s="187"/>
      <c r="S524" s="187"/>
      <c r="T524" s="187"/>
      <c r="U524" s="187"/>
      <c r="AL524" s="7"/>
      <c r="AM524" s="7"/>
    </row>
    <row r="525" ht="15.75" customHeight="1">
      <c r="D525" s="7"/>
      <c r="F525" s="187"/>
      <c r="G525" s="187"/>
      <c r="H525" s="187"/>
      <c r="I525" s="187"/>
      <c r="J525" s="187"/>
      <c r="K525" s="187"/>
      <c r="L525" s="187"/>
      <c r="M525" s="187"/>
      <c r="N525" s="187"/>
      <c r="O525" s="187"/>
      <c r="P525" s="187"/>
      <c r="Q525" s="187"/>
      <c r="R525" s="187"/>
      <c r="S525" s="187"/>
      <c r="T525" s="187"/>
      <c r="U525" s="187"/>
      <c r="AL525" s="7"/>
      <c r="AM525" s="7"/>
    </row>
    <row r="526" ht="15.75" customHeight="1">
      <c r="D526" s="7"/>
      <c r="F526" s="187"/>
      <c r="G526" s="187"/>
      <c r="H526" s="187"/>
      <c r="I526" s="187"/>
      <c r="J526" s="187"/>
      <c r="K526" s="187"/>
      <c r="L526" s="187"/>
      <c r="M526" s="187"/>
      <c r="N526" s="187"/>
      <c r="O526" s="187"/>
      <c r="P526" s="187"/>
      <c r="Q526" s="187"/>
      <c r="R526" s="187"/>
      <c r="S526" s="187"/>
      <c r="T526" s="187"/>
      <c r="U526" s="187"/>
      <c r="AL526" s="7"/>
      <c r="AM526" s="7"/>
    </row>
    <row r="527" ht="15.75" customHeight="1">
      <c r="D527" s="7"/>
      <c r="F527" s="187"/>
      <c r="G527" s="187"/>
      <c r="H527" s="187"/>
      <c r="I527" s="187"/>
      <c r="J527" s="187"/>
      <c r="K527" s="187"/>
      <c r="L527" s="187"/>
      <c r="M527" s="187"/>
      <c r="N527" s="187"/>
      <c r="O527" s="187"/>
      <c r="P527" s="187"/>
      <c r="Q527" s="187"/>
      <c r="R527" s="187"/>
      <c r="S527" s="187"/>
      <c r="T527" s="187"/>
      <c r="U527" s="187"/>
      <c r="AL527" s="7"/>
      <c r="AM527" s="7"/>
    </row>
    <row r="528" ht="15.75" customHeight="1">
      <c r="D528" s="7"/>
      <c r="F528" s="187"/>
      <c r="G528" s="187"/>
      <c r="H528" s="187"/>
      <c r="I528" s="187"/>
      <c r="J528" s="187"/>
      <c r="K528" s="187"/>
      <c r="L528" s="187"/>
      <c r="M528" s="187"/>
      <c r="N528" s="187"/>
      <c r="O528" s="187"/>
      <c r="P528" s="187"/>
      <c r="Q528" s="187"/>
      <c r="R528" s="187"/>
      <c r="S528" s="187"/>
      <c r="T528" s="187"/>
      <c r="U528" s="187"/>
      <c r="AL528" s="7"/>
      <c r="AM528" s="7"/>
    </row>
    <row r="529" ht="15.75" customHeight="1">
      <c r="D529" s="7"/>
      <c r="F529" s="187"/>
      <c r="G529" s="187"/>
      <c r="H529" s="187"/>
      <c r="I529" s="187"/>
      <c r="J529" s="187"/>
      <c r="K529" s="187"/>
      <c r="L529" s="187"/>
      <c r="M529" s="187"/>
      <c r="N529" s="187"/>
      <c r="O529" s="187"/>
      <c r="P529" s="187"/>
      <c r="Q529" s="187"/>
      <c r="R529" s="187"/>
      <c r="S529" s="187"/>
      <c r="T529" s="187"/>
      <c r="U529" s="187"/>
      <c r="AL529" s="7"/>
      <c r="AM529" s="7"/>
    </row>
    <row r="530" ht="15.75" customHeight="1">
      <c r="D530" s="7"/>
      <c r="F530" s="187"/>
      <c r="G530" s="187"/>
      <c r="H530" s="187"/>
      <c r="I530" s="187"/>
      <c r="J530" s="187"/>
      <c r="K530" s="187"/>
      <c r="L530" s="187"/>
      <c r="M530" s="187"/>
      <c r="N530" s="187"/>
      <c r="O530" s="187"/>
      <c r="P530" s="187"/>
      <c r="Q530" s="187"/>
      <c r="R530" s="187"/>
      <c r="S530" s="187"/>
      <c r="T530" s="187"/>
      <c r="U530" s="187"/>
      <c r="AL530" s="7"/>
      <c r="AM530" s="7"/>
    </row>
    <row r="531" ht="15.75" customHeight="1">
      <c r="D531" s="7"/>
      <c r="F531" s="187"/>
      <c r="G531" s="187"/>
      <c r="H531" s="187"/>
      <c r="I531" s="187"/>
      <c r="J531" s="187"/>
      <c r="K531" s="187"/>
      <c r="L531" s="187"/>
      <c r="M531" s="187"/>
      <c r="N531" s="187"/>
      <c r="O531" s="187"/>
      <c r="P531" s="187"/>
      <c r="Q531" s="187"/>
      <c r="R531" s="187"/>
      <c r="S531" s="187"/>
      <c r="T531" s="187"/>
      <c r="U531" s="187"/>
      <c r="AL531" s="7"/>
      <c r="AM531" s="7"/>
    </row>
    <row r="532" ht="15.75" customHeight="1">
      <c r="D532" s="7"/>
      <c r="F532" s="187"/>
      <c r="G532" s="187"/>
      <c r="H532" s="187"/>
      <c r="I532" s="187"/>
      <c r="J532" s="187"/>
      <c r="K532" s="187"/>
      <c r="L532" s="187"/>
      <c r="M532" s="187"/>
      <c r="N532" s="187"/>
      <c r="O532" s="187"/>
      <c r="P532" s="187"/>
      <c r="Q532" s="187"/>
      <c r="R532" s="187"/>
      <c r="S532" s="187"/>
      <c r="T532" s="187"/>
      <c r="U532" s="187"/>
      <c r="AL532" s="7"/>
      <c r="AM532" s="7"/>
    </row>
    <row r="533" ht="15.75" customHeight="1">
      <c r="D533" s="7"/>
      <c r="F533" s="187"/>
      <c r="G533" s="187"/>
      <c r="H533" s="187"/>
      <c r="I533" s="187"/>
      <c r="J533" s="187"/>
      <c r="K533" s="187"/>
      <c r="L533" s="187"/>
      <c r="M533" s="187"/>
      <c r="N533" s="187"/>
      <c r="O533" s="187"/>
      <c r="P533" s="187"/>
      <c r="Q533" s="187"/>
      <c r="R533" s="187"/>
      <c r="S533" s="187"/>
      <c r="T533" s="187"/>
      <c r="U533" s="187"/>
      <c r="AL533" s="7"/>
      <c r="AM533" s="7"/>
    </row>
    <row r="534" ht="15.75" customHeight="1">
      <c r="D534" s="7"/>
      <c r="F534" s="187"/>
      <c r="G534" s="187"/>
      <c r="H534" s="187"/>
      <c r="I534" s="187"/>
      <c r="J534" s="187"/>
      <c r="K534" s="187"/>
      <c r="L534" s="187"/>
      <c r="M534" s="187"/>
      <c r="N534" s="187"/>
      <c r="O534" s="187"/>
      <c r="P534" s="187"/>
      <c r="Q534" s="187"/>
      <c r="R534" s="187"/>
      <c r="S534" s="187"/>
      <c r="T534" s="187"/>
      <c r="U534" s="187"/>
      <c r="AL534" s="7"/>
      <c r="AM534" s="7"/>
    </row>
    <row r="535" ht="15.75" customHeight="1">
      <c r="D535" s="7"/>
      <c r="F535" s="187"/>
      <c r="G535" s="187"/>
      <c r="H535" s="187"/>
      <c r="I535" s="187"/>
      <c r="J535" s="187"/>
      <c r="K535" s="187"/>
      <c r="L535" s="187"/>
      <c r="M535" s="187"/>
      <c r="N535" s="187"/>
      <c r="O535" s="187"/>
      <c r="P535" s="187"/>
      <c r="Q535" s="187"/>
      <c r="R535" s="187"/>
      <c r="S535" s="187"/>
      <c r="T535" s="187"/>
      <c r="U535" s="187"/>
      <c r="AL535" s="7"/>
      <c r="AM535" s="7"/>
    </row>
    <row r="536" ht="15.75" customHeight="1">
      <c r="D536" s="7"/>
      <c r="F536" s="187"/>
      <c r="G536" s="187"/>
      <c r="H536" s="187"/>
      <c r="I536" s="187"/>
      <c r="J536" s="187"/>
      <c r="K536" s="187"/>
      <c r="L536" s="187"/>
      <c r="M536" s="187"/>
      <c r="N536" s="187"/>
      <c r="O536" s="187"/>
      <c r="P536" s="187"/>
      <c r="Q536" s="187"/>
      <c r="R536" s="187"/>
      <c r="S536" s="187"/>
      <c r="T536" s="187"/>
      <c r="U536" s="187"/>
      <c r="AL536" s="7"/>
      <c r="AM536" s="7"/>
    </row>
    <row r="537" ht="15.75" customHeight="1">
      <c r="D537" s="7"/>
      <c r="F537" s="187"/>
      <c r="G537" s="187"/>
      <c r="H537" s="187"/>
      <c r="I537" s="187"/>
      <c r="J537" s="187"/>
      <c r="K537" s="187"/>
      <c r="L537" s="187"/>
      <c r="M537" s="187"/>
      <c r="N537" s="187"/>
      <c r="O537" s="187"/>
      <c r="P537" s="187"/>
      <c r="Q537" s="187"/>
      <c r="R537" s="187"/>
      <c r="S537" s="187"/>
      <c r="T537" s="187"/>
      <c r="U537" s="187"/>
      <c r="AL537" s="7"/>
      <c r="AM537" s="7"/>
    </row>
    <row r="538" ht="15.75" customHeight="1">
      <c r="D538" s="7"/>
      <c r="F538" s="187"/>
      <c r="G538" s="187"/>
      <c r="H538" s="187"/>
      <c r="I538" s="187"/>
      <c r="J538" s="187"/>
      <c r="K538" s="187"/>
      <c r="L538" s="187"/>
      <c r="M538" s="187"/>
      <c r="N538" s="187"/>
      <c r="O538" s="187"/>
      <c r="P538" s="187"/>
      <c r="Q538" s="187"/>
      <c r="R538" s="187"/>
      <c r="S538" s="187"/>
      <c r="T538" s="187"/>
      <c r="U538" s="187"/>
      <c r="AL538" s="7"/>
      <c r="AM538" s="7"/>
    </row>
    <row r="539" ht="15.75" customHeight="1">
      <c r="D539" s="7"/>
      <c r="F539" s="187"/>
      <c r="G539" s="187"/>
      <c r="H539" s="187"/>
      <c r="I539" s="187"/>
      <c r="J539" s="187"/>
      <c r="K539" s="187"/>
      <c r="L539" s="187"/>
      <c r="M539" s="187"/>
      <c r="N539" s="187"/>
      <c r="O539" s="187"/>
      <c r="P539" s="187"/>
      <c r="Q539" s="187"/>
      <c r="R539" s="187"/>
      <c r="S539" s="187"/>
      <c r="T539" s="187"/>
      <c r="U539" s="187"/>
      <c r="AL539" s="7"/>
      <c r="AM539" s="7"/>
    </row>
    <row r="540" ht="15.75" customHeight="1">
      <c r="D540" s="7"/>
      <c r="F540" s="187"/>
      <c r="G540" s="187"/>
      <c r="H540" s="187"/>
      <c r="I540" s="187"/>
      <c r="J540" s="187"/>
      <c r="K540" s="187"/>
      <c r="L540" s="187"/>
      <c r="M540" s="187"/>
      <c r="N540" s="187"/>
      <c r="O540" s="187"/>
      <c r="P540" s="187"/>
      <c r="Q540" s="187"/>
      <c r="R540" s="187"/>
      <c r="S540" s="187"/>
      <c r="T540" s="187"/>
      <c r="U540" s="187"/>
      <c r="AL540" s="7"/>
      <c r="AM540" s="7"/>
    </row>
    <row r="541" ht="15.75" customHeight="1">
      <c r="D541" s="7"/>
      <c r="F541" s="187"/>
      <c r="G541" s="187"/>
      <c r="H541" s="187"/>
      <c r="I541" s="187"/>
      <c r="J541" s="187"/>
      <c r="K541" s="187"/>
      <c r="L541" s="187"/>
      <c r="M541" s="187"/>
      <c r="N541" s="187"/>
      <c r="O541" s="187"/>
      <c r="P541" s="187"/>
      <c r="Q541" s="187"/>
      <c r="R541" s="187"/>
      <c r="S541" s="187"/>
      <c r="T541" s="187"/>
      <c r="U541" s="187"/>
      <c r="AL541" s="7"/>
      <c r="AM541" s="7"/>
    </row>
    <row r="542" ht="15.75" customHeight="1">
      <c r="D542" s="7"/>
      <c r="F542" s="187"/>
      <c r="G542" s="187"/>
      <c r="H542" s="187"/>
      <c r="I542" s="187"/>
      <c r="J542" s="187"/>
      <c r="K542" s="187"/>
      <c r="L542" s="187"/>
      <c r="M542" s="187"/>
      <c r="N542" s="187"/>
      <c r="O542" s="187"/>
      <c r="P542" s="187"/>
      <c r="Q542" s="187"/>
      <c r="R542" s="187"/>
      <c r="S542" s="187"/>
      <c r="T542" s="187"/>
      <c r="U542" s="187"/>
      <c r="AL542" s="7"/>
      <c r="AM542" s="7"/>
    </row>
    <row r="543" ht="15.75" customHeight="1">
      <c r="D543" s="7"/>
      <c r="F543" s="187"/>
      <c r="G543" s="187"/>
      <c r="H543" s="187"/>
      <c r="I543" s="187"/>
      <c r="J543" s="187"/>
      <c r="K543" s="187"/>
      <c r="L543" s="187"/>
      <c r="M543" s="187"/>
      <c r="N543" s="187"/>
      <c r="O543" s="187"/>
      <c r="P543" s="187"/>
      <c r="Q543" s="187"/>
      <c r="R543" s="187"/>
      <c r="S543" s="187"/>
      <c r="T543" s="187"/>
      <c r="U543" s="187"/>
      <c r="AL543" s="7"/>
      <c r="AM543" s="7"/>
    </row>
    <row r="544" ht="15.75" customHeight="1">
      <c r="D544" s="7"/>
      <c r="F544" s="187"/>
      <c r="G544" s="187"/>
      <c r="H544" s="187"/>
      <c r="I544" s="187"/>
      <c r="J544" s="187"/>
      <c r="K544" s="187"/>
      <c r="L544" s="187"/>
      <c r="M544" s="187"/>
      <c r="N544" s="187"/>
      <c r="O544" s="187"/>
      <c r="P544" s="187"/>
      <c r="Q544" s="187"/>
      <c r="R544" s="187"/>
      <c r="S544" s="187"/>
      <c r="T544" s="187"/>
      <c r="U544" s="187"/>
      <c r="AL544" s="7"/>
      <c r="AM544" s="7"/>
    </row>
    <row r="545" ht="15.75" customHeight="1">
      <c r="D545" s="7"/>
      <c r="F545" s="187"/>
      <c r="G545" s="187"/>
      <c r="H545" s="187"/>
      <c r="I545" s="187"/>
      <c r="J545" s="187"/>
      <c r="K545" s="187"/>
      <c r="L545" s="187"/>
      <c r="M545" s="187"/>
      <c r="N545" s="187"/>
      <c r="O545" s="187"/>
      <c r="P545" s="187"/>
      <c r="Q545" s="187"/>
      <c r="R545" s="187"/>
      <c r="S545" s="187"/>
      <c r="T545" s="187"/>
      <c r="U545" s="187"/>
      <c r="AL545" s="7"/>
      <c r="AM545" s="7"/>
    </row>
    <row r="546" ht="15.75" customHeight="1">
      <c r="D546" s="7"/>
      <c r="F546" s="187"/>
      <c r="G546" s="187"/>
      <c r="H546" s="187"/>
      <c r="I546" s="187"/>
      <c r="J546" s="187"/>
      <c r="K546" s="187"/>
      <c r="L546" s="187"/>
      <c r="M546" s="187"/>
      <c r="N546" s="187"/>
      <c r="O546" s="187"/>
      <c r="P546" s="187"/>
      <c r="Q546" s="187"/>
      <c r="R546" s="187"/>
      <c r="S546" s="187"/>
      <c r="T546" s="187"/>
      <c r="U546" s="187"/>
      <c r="AL546" s="7"/>
      <c r="AM546" s="7"/>
    </row>
    <row r="547" ht="15.75" customHeight="1">
      <c r="D547" s="7"/>
      <c r="F547" s="187"/>
      <c r="G547" s="187"/>
      <c r="H547" s="187"/>
      <c r="I547" s="187"/>
      <c r="J547" s="187"/>
      <c r="K547" s="187"/>
      <c r="L547" s="187"/>
      <c r="M547" s="187"/>
      <c r="N547" s="187"/>
      <c r="O547" s="187"/>
      <c r="P547" s="187"/>
      <c r="Q547" s="187"/>
      <c r="R547" s="187"/>
      <c r="S547" s="187"/>
      <c r="T547" s="187"/>
      <c r="U547" s="187"/>
      <c r="AL547" s="7"/>
      <c r="AM547" s="7"/>
    </row>
    <row r="548" ht="15.75" customHeight="1">
      <c r="D548" s="7"/>
      <c r="F548" s="187"/>
      <c r="G548" s="187"/>
      <c r="H548" s="187"/>
      <c r="I548" s="187"/>
      <c r="J548" s="187"/>
      <c r="K548" s="187"/>
      <c r="L548" s="187"/>
      <c r="M548" s="187"/>
      <c r="N548" s="187"/>
      <c r="O548" s="187"/>
      <c r="P548" s="187"/>
      <c r="Q548" s="187"/>
      <c r="R548" s="187"/>
      <c r="S548" s="187"/>
      <c r="T548" s="187"/>
      <c r="U548" s="187"/>
      <c r="AL548" s="7"/>
      <c r="AM548" s="7"/>
    </row>
    <row r="549" ht="15.75" customHeight="1">
      <c r="D549" s="7"/>
      <c r="F549" s="187"/>
      <c r="G549" s="187"/>
      <c r="H549" s="187"/>
      <c r="I549" s="187"/>
      <c r="J549" s="187"/>
      <c r="K549" s="187"/>
      <c r="L549" s="187"/>
      <c r="M549" s="187"/>
      <c r="N549" s="187"/>
      <c r="O549" s="187"/>
      <c r="P549" s="187"/>
      <c r="Q549" s="187"/>
      <c r="R549" s="187"/>
      <c r="S549" s="187"/>
      <c r="T549" s="187"/>
      <c r="U549" s="187"/>
      <c r="AL549" s="7"/>
      <c r="AM549" s="7"/>
    </row>
    <row r="550" ht="15.75" customHeight="1">
      <c r="D550" s="7"/>
      <c r="F550" s="187"/>
      <c r="G550" s="187"/>
      <c r="H550" s="187"/>
      <c r="I550" s="187"/>
      <c r="J550" s="187"/>
      <c r="K550" s="187"/>
      <c r="L550" s="187"/>
      <c r="M550" s="187"/>
      <c r="N550" s="187"/>
      <c r="O550" s="187"/>
      <c r="P550" s="187"/>
      <c r="Q550" s="187"/>
      <c r="R550" s="187"/>
      <c r="S550" s="187"/>
      <c r="T550" s="187"/>
      <c r="U550" s="187"/>
      <c r="AL550" s="7"/>
      <c r="AM550" s="7"/>
    </row>
    <row r="551" ht="15.75" customHeight="1">
      <c r="D551" s="7"/>
      <c r="F551" s="187"/>
      <c r="G551" s="187"/>
      <c r="H551" s="187"/>
      <c r="I551" s="187"/>
      <c r="J551" s="187"/>
      <c r="K551" s="187"/>
      <c r="L551" s="187"/>
      <c r="M551" s="187"/>
      <c r="N551" s="187"/>
      <c r="O551" s="187"/>
      <c r="P551" s="187"/>
      <c r="Q551" s="187"/>
      <c r="R551" s="187"/>
      <c r="S551" s="187"/>
      <c r="T551" s="187"/>
      <c r="U551" s="187"/>
      <c r="AL551" s="7"/>
      <c r="AM551" s="7"/>
    </row>
    <row r="552" ht="15.75" customHeight="1">
      <c r="D552" s="7"/>
      <c r="F552" s="187"/>
      <c r="G552" s="187"/>
      <c r="H552" s="187"/>
      <c r="I552" s="187"/>
      <c r="J552" s="187"/>
      <c r="K552" s="187"/>
      <c r="L552" s="187"/>
      <c r="M552" s="187"/>
      <c r="N552" s="187"/>
      <c r="O552" s="187"/>
      <c r="P552" s="187"/>
      <c r="Q552" s="187"/>
      <c r="R552" s="187"/>
      <c r="S552" s="187"/>
      <c r="T552" s="187"/>
      <c r="U552" s="187"/>
      <c r="AL552" s="7"/>
      <c r="AM552" s="7"/>
    </row>
    <row r="553" ht="15.75" customHeight="1">
      <c r="D553" s="7"/>
      <c r="F553" s="187"/>
      <c r="G553" s="187"/>
      <c r="H553" s="187"/>
      <c r="I553" s="187"/>
      <c r="J553" s="187"/>
      <c r="K553" s="187"/>
      <c r="L553" s="187"/>
      <c r="M553" s="187"/>
      <c r="N553" s="187"/>
      <c r="O553" s="187"/>
      <c r="P553" s="187"/>
      <c r="Q553" s="187"/>
      <c r="R553" s="187"/>
      <c r="S553" s="187"/>
      <c r="T553" s="187"/>
      <c r="U553" s="187"/>
      <c r="AL553" s="7"/>
      <c r="AM553" s="7"/>
    </row>
    <row r="554" ht="15.75" customHeight="1">
      <c r="D554" s="7"/>
      <c r="F554" s="187"/>
      <c r="G554" s="187"/>
      <c r="H554" s="187"/>
      <c r="I554" s="187"/>
      <c r="J554" s="187"/>
      <c r="K554" s="187"/>
      <c r="L554" s="187"/>
      <c r="M554" s="187"/>
      <c r="N554" s="187"/>
      <c r="O554" s="187"/>
      <c r="P554" s="187"/>
      <c r="Q554" s="187"/>
      <c r="R554" s="187"/>
      <c r="S554" s="187"/>
      <c r="T554" s="187"/>
      <c r="U554" s="187"/>
      <c r="AL554" s="7"/>
      <c r="AM554" s="7"/>
    </row>
    <row r="555" ht="15.75" customHeight="1">
      <c r="D555" s="7"/>
      <c r="F555" s="187"/>
      <c r="G555" s="187"/>
      <c r="H555" s="187"/>
      <c r="I555" s="187"/>
      <c r="J555" s="187"/>
      <c r="K555" s="187"/>
      <c r="L555" s="187"/>
      <c r="M555" s="187"/>
      <c r="N555" s="187"/>
      <c r="O555" s="187"/>
      <c r="P555" s="187"/>
      <c r="Q555" s="187"/>
      <c r="R555" s="187"/>
      <c r="S555" s="187"/>
      <c r="T555" s="187"/>
      <c r="U555" s="187"/>
      <c r="AL555" s="7"/>
      <c r="AM555" s="7"/>
    </row>
    <row r="556" ht="15.75" customHeight="1">
      <c r="D556" s="7"/>
      <c r="F556" s="187"/>
      <c r="G556" s="187"/>
      <c r="H556" s="187"/>
      <c r="I556" s="187"/>
      <c r="J556" s="187"/>
      <c r="K556" s="187"/>
      <c r="L556" s="187"/>
      <c r="M556" s="187"/>
      <c r="N556" s="187"/>
      <c r="O556" s="187"/>
      <c r="P556" s="187"/>
      <c r="Q556" s="187"/>
      <c r="R556" s="187"/>
      <c r="S556" s="187"/>
      <c r="T556" s="187"/>
      <c r="U556" s="187"/>
      <c r="AL556" s="7"/>
      <c r="AM556" s="7"/>
    </row>
    <row r="557" ht="15.75" customHeight="1">
      <c r="D557" s="7"/>
      <c r="F557" s="187"/>
      <c r="G557" s="187"/>
      <c r="H557" s="187"/>
      <c r="I557" s="187"/>
      <c r="J557" s="187"/>
      <c r="K557" s="187"/>
      <c r="L557" s="187"/>
      <c r="M557" s="187"/>
      <c r="N557" s="187"/>
      <c r="O557" s="187"/>
      <c r="P557" s="187"/>
      <c r="Q557" s="187"/>
      <c r="R557" s="187"/>
      <c r="S557" s="187"/>
      <c r="T557" s="187"/>
      <c r="U557" s="187"/>
      <c r="AL557" s="7"/>
      <c r="AM557" s="7"/>
    </row>
    <row r="558" ht="15.75" customHeight="1">
      <c r="D558" s="7"/>
      <c r="F558" s="187"/>
      <c r="G558" s="187"/>
      <c r="H558" s="187"/>
      <c r="I558" s="187"/>
      <c r="J558" s="187"/>
      <c r="K558" s="187"/>
      <c r="L558" s="187"/>
      <c r="M558" s="187"/>
      <c r="N558" s="187"/>
      <c r="O558" s="187"/>
      <c r="P558" s="187"/>
      <c r="Q558" s="187"/>
      <c r="R558" s="187"/>
      <c r="S558" s="187"/>
      <c r="T558" s="187"/>
      <c r="U558" s="187"/>
      <c r="AL558" s="7"/>
      <c r="AM558" s="7"/>
    </row>
    <row r="559" ht="15.75" customHeight="1">
      <c r="D559" s="7"/>
      <c r="F559" s="187"/>
      <c r="G559" s="187"/>
      <c r="H559" s="187"/>
      <c r="I559" s="187"/>
      <c r="J559" s="187"/>
      <c r="K559" s="187"/>
      <c r="L559" s="187"/>
      <c r="M559" s="187"/>
      <c r="N559" s="187"/>
      <c r="O559" s="187"/>
      <c r="P559" s="187"/>
      <c r="Q559" s="187"/>
      <c r="R559" s="187"/>
      <c r="S559" s="187"/>
      <c r="T559" s="187"/>
      <c r="U559" s="187"/>
      <c r="AL559" s="7"/>
      <c r="AM559" s="7"/>
    </row>
    <row r="560" ht="15.75" customHeight="1">
      <c r="D560" s="7"/>
      <c r="F560" s="187"/>
      <c r="G560" s="187"/>
      <c r="H560" s="187"/>
      <c r="I560" s="187"/>
      <c r="J560" s="187"/>
      <c r="K560" s="187"/>
      <c r="L560" s="187"/>
      <c r="M560" s="187"/>
      <c r="N560" s="187"/>
      <c r="O560" s="187"/>
      <c r="P560" s="187"/>
      <c r="Q560" s="187"/>
      <c r="R560" s="187"/>
      <c r="S560" s="187"/>
      <c r="T560" s="187"/>
      <c r="U560" s="187"/>
      <c r="AL560" s="7"/>
      <c r="AM560" s="7"/>
    </row>
    <row r="561" ht="15.75" customHeight="1">
      <c r="D561" s="7"/>
      <c r="F561" s="187"/>
      <c r="G561" s="187"/>
      <c r="H561" s="187"/>
      <c r="I561" s="187"/>
      <c r="J561" s="187"/>
      <c r="K561" s="187"/>
      <c r="L561" s="187"/>
      <c r="M561" s="187"/>
      <c r="N561" s="187"/>
      <c r="O561" s="187"/>
      <c r="P561" s="187"/>
      <c r="Q561" s="187"/>
      <c r="R561" s="187"/>
      <c r="S561" s="187"/>
      <c r="T561" s="187"/>
      <c r="U561" s="187"/>
      <c r="AL561" s="7"/>
      <c r="AM561" s="7"/>
    </row>
    <row r="562" ht="15.75" customHeight="1">
      <c r="D562" s="7"/>
      <c r="F562" s="187"/>
      <c r="G562" s="187"/>
      <c r="H562" s="187"/>
      <c r="I562" s="187"/>
      <c r="J562" s="187"/>
      <c r="K562" s="187"/>
      <c r="L562" s="187"/>
      <c r="M562" s="187"/>
      <c r="N562" s="187"/>
      <c r="O562" s="187"/>
      <c r="P562" s="187"/>
      <c r="Q562" s="187"/>
      <c r="R562" s="187"/>
      <c r="S562" s="187"/>
      <c r="T562" s="187"/>
      <c r="U562" s="187"/>
      <c r="AL562" s="7"/>
      <c r="AM562" s="7"/>
    </row>
    <row r="563" ht="15.75" customHeight="1">
      <c r="D563" s="7"/>
      <c r="F563" s="187"/>
      <c r="G563" s="187"/>
      <c r="H563" s="187"/>
      <c r="I563" s="187"/>
      <c r="J563" s="187"/>
      <c r="K563" s="187"/>
      <c r="L563" s="187"/>
      <c r="M563" s="187"/>
      <c r="N563" s="187"/>
      <c r="O563" s="187"/>
      <c r="P563" s="187"/>
      <c r="Q563" s="187"/>
      <c r="R563" s="187"/>
      <c r="S563" s="187"/>
      <c r="T563" s="187"/>
      <c r="U563" s="187"/>
      <c r="AL563" s="7"/>
      <c r="AM563" s="7"/>
    </row>
    <row r="564" ht="15.75" customHeight="1">
      <c r="D564" s="7"/>
      <c r="F564" s="187"/>
      <c r="G564" s="187"/>
      <c r="H564" s="187"/>
      <c r="I564" s="187"/>
      <c r="J564" s="187"/>
      <c r="K564" s="187"/>
      <c r="L564" s="187"/>
      <c r="M564" s="187"/>
      <c r="N564" s="187"/>
      <c r="O564" s="187"/>
      <c r="P564" s="187"/>
      <c r="Q564" s="187"/>
      <c r="R564" s="187"/>
      <c r="S564" s="187"/>
      <c r="T564" s="187"/>
      <c r="U564" s="187"/>
      <c r="AL564" s="7"/>
      <c r="AM564" s="7"/>
    </row>
    <row r="565" ht="15.75" customHeight="1">
      <c r="D565" s="7"/>
      <c r="F565" s="187"/>
      <c r="G565" s="187"/>
      <c r="H565" s="187"/>
      <c r="I565" s="187"/>
      <c r="J565" s="187"/>
      <c r="K565" s="187"/>
      <c r="L565" s="187"/>
      <c r="M565" s="187"/>
      <c r="N565" s="187"/>
      <c r="O565" s="187"/>
      <c r="P565" s="187"/>
      <c r="Q565" s="187"/>
      <c r="R565" s="187"/>
      <c r="S565" s="187"/>
      <c r="T565" s="187"/>
      <c r="U565" s="187"/>
      <c r="AL565" s="7"/>
      <c r="AM565" s="7"/>
    </row>
    <row r="566" ht="15.75" customHeight="1">
      <c r="D566" s="7"/>
      <c r="F566" s="187"/>
      <c r="G566" s="187"/>
      <c r="H566" s="187"/>
      <c r="I566" s="187"/>
      <c r="J566" s="187"/>
      <c r="K566" s="187"/>
      <c r="L566" s="187"/>
      <c r="M566" s="187"/>
      <c r="N566" s="187"/>
      <c r="O566" s="187"/>
      <c r="P566" s="187"/>
      <c r="Q566" s="187"/>
      <c r="R566" s="187"/>
      <c r="S566" s="187"/>
      <c r="T566" s="187"/>
      <c r="U566" s="187"/>
      <c r="AL566" s="7"/>
      <c r="AM566" s="7"/>
    </row>
    <row r="567" ht="15.75" customHeight="1">
      <c r="D567" s="7"/>
      <c r="F567" s="187"/>
      <c r="G567" s="187"/>
      <c r="H567" s="187"/>
      <c r="I567" s="187"/>
      <c r="J567" s="187"/>
      <c r="K567" s="187"/>
      <c r="L567" s="187"/>
      <c r="M567" s="187"/>
      <c r="N567" s="187"/>
      <c r="O567" s="187"/>
      <c r="P567" s="187"/>
      <c r="Q567" s="187"/>
      <c r="R567" s="187"/>
      <c r="S567" s="187"/>
      <c r="T567" s="187"/>
      <c r="U567" s="187"/>
      <c r="AL567" s="7"/>
      <c r="AM567" s="7"/>
    </row>
    <row r="568" ht="15.75" customHeight="1">
      <c r="D568" s="7"/>
      <c r="F568" s="187"/>
      <c r="G568" s="187"/>
      <c r="H568" s="187"/>
      <c r="I568" s="187"/>
      <c r="J568" s="187"/>
      <c r="K568" s="187"/>
      <c r="L568" s="187"/>
      <c r="M568" s="187"/>
      <c r="N568" s="187"/>
      <c r="O568" s="187"/>
      <c r="P568" s="187"/>
      <c r="Q568" s="187"/>
      <c r="R568" s="187"/>
      <c r="S568" s="187"/>
      <c r="T568" s="187"/>
      <c r="U568" s="187"/>
      <c r="AL568" s="7"/>
      <c r="AM568" s="7"/>
    </row>
    <row r="569" ht="15.75" customHeight="1">
      <c r="D569" s="7"/>
      <c r="F569" s="187"/>
      <c r="G569" s="187"/>
      <c r="H569" s="187"/>
      <c r="I569" s="187"/>
      <c r="J569" s="187"/>
      <c r="K569" s="187"/>
      <c r="L569" s="187"/>
      <c r="M569" s="187"/>
      <c r="N569" s="187"/>
      <c r="O569" s="187"/>
      <c r="P569" s="187"/>
      <c r="Q569" s="187"/>
      <c r="R569" s="187"/>
      <c r="S569" s="187"/>
      <c r="T569" s="187"/>
      <c r="U569" s="187"/>
      <c r="AL569" s="7"/>
      <c r="AM569" s="7"/>
    </row>
    <row r="570" ht="15.75" customHeight="1">
      <c r="D570" s="7"/>
      <c r="F570" s="187"/>
      <c r="G570" s="187"/>
      <c r="H570" s="187"/>
      <c r="I570" s="187"/>
      <c r="J570" s="187"/>
      <c r="K570" s="187"/>
      <c r="L570" s="187"/>
      <c r="M570" s="187"/>
      <c r="N570" s="187"/>
      <c r="O570" s="187"/>
      <c r="P570" s="187"/>
      <c r="Q570" s="187"/>
      <c r="R570" s="187"/>
      <c r="S570" s="187"/>
      <c r="T570" s="187"/>
      <c r="U570" s="187"/>
      <c r="AL570" s="7"/>
      <c r="AM570" s="7"/>
    </row>
    <row r="571" ht="15.75" customHeight="1">
      <c r="D571" s="7"/>
      <c r="F571" s="187"/>
      <c r="G571" s="187"/>
      <c r="H571" s="187"/>
      <c r="I571" s="187"/>
      <c r="J571" s="187"/>
      <c r="K571" s="187"/>
      <c r="L571" s="187"/>
      <c r="M571" s="187"/>
      <c r="N571" s="187"/>
      <c r="O571" s="187"/>
      <c r="P571" s="187"/>
      <c r="Q571" s="187"/>
      <c r="R571" s="187"/>
      <c r="S571" s="187"/>
      <c r="T571" s="187"/>
      <c r="U571" s="187"/>
      <c r="AL571" s="7"/>
      <c r="AM571" s="7"/>
    </row>
    <row r="572" ht="15.75" customHeight="1">
      <c r="D572" s="7"/>
      <c r="F572" s="187"/>
      <c r="G572" s="187"/>
      <c r="H572" s="187"/>
      <c r="I572" s="187"/>
      <c r="J572" s="187"/>
      <c r="K572" s="187"/>
      <c r="L572" s="187"/>
      <c r="M572" s="187"/>
      <c r="N572" s="187"/>
      <c r="O572" s="187"/>
      <c r="P572" s="187"/>
      <c r="Q572" s="187"/>
      <c r="R572" s="187"/>
      <c r="S572" s="187"/>
      <c r="T572" s="187"/>
      <c r="U572" s="187"/>
      <c r="AL572" s="7"/>
      <c r="AM572" s="7"/>
    </row>
    <row r="573" ht="15.75" customHeight="1">
      <c r="D573" s="7"/>
      <c r="F573" s="187"/>
      <c r="G573" s="187"/>
      <c r="H573" s="187"/>
      <c r="I573" s="187"/>
      <c r="J573" s="187"/>
      <c r="K573" s="187"/>
      <c r="L573" s="187"/>
      <c r="M573" s="187"/>
      <c r="N573" s="187"/>
      <c r="O573" s="187"/>
      <c r="P573" s="187"/>
      <c r="Q573" s="187"/>
      <c r="R573" s="187"/>
      <c r="S573" s="187"/>
      <c r="T573" s="187"/>
      <c r="U573" s="187"/>
      <c r="AL573" s="7"/>
      <c r="AM573" s="7"/>
    </row>
    <row r="574" ht="15.75" customHeight="1">
      <c r="D574" s="7"/>
      <c r="F574" s="187"/>
      <c r="G574" s="187"/>
      <c r="H574" s="187"/>
      <c r="I574" s="187"/>
      <c r="J574" s="187"/>
      <c r="K574" s="187"/>
      <c r="L574" s="187"/>
      <c r="M574" s="187"/>
      <c r="N574" s="187"/>
      <c r="O574" s="187"/>
      <c r="P574" s="187"/>
      <c r="Q574" s="187"/>
      <c r="R574" s="187"/>
      <c r="S574" s="187"/>
      <c r="T574" s="187"/>
      <c r="U574" s="187"/>
      <c r="AL574" s="7"/>
      <c r="AM574" s="7"/>
    </row>
    <row r="575" ht="15.75" customHeight="1">
      <c r="D575" s="7"/>
      <c r="F575" s="187"/>
      <c r="G575" s="187"/>
      <c r="H575" s="187"/>
      <c r="I575" s="187"/>
      <c r="J575" s="187"/>
      <c r="K575" s="187"/>
      <c r="L575" s="187"/>
      <c r="M575" s="187"/>
      <c r="N575" s="187"/>
      <c r="O575" s="187"/>
      <c r="P575" s="187"/>
      <c r="Q575" s="187"/>
      <c r="R575" s="187"/>
      <c r="S575" s="187"/>
      <c r="T575" s="187"/>
      <c r="U575" s="187"/>
      <c r="AL575" s="7"/>
      <c r="AM575" s="7"/>
    </row>
    <row r="576" ht="15.75" customHeight="1">
      <c r="D576" s="7"/>
      <c r="F576" s="187"/>
      <c r="G576" s="187"/>
      <c r="H576" s="187"/>
      <c r="I576" s="187"/>
      <c r="J576" s="187"/>
      <c r="K576" s="187"/>
      <c r="L576" s="187"/>
      <c r="M576" s="187"/>
      <c r="N576" s="187"/>
      <c r="O576" s="187"/>
      <c r="P576" s="187"/>
      <c r="Q576" s="187"/>
      <c r="R576" s="187"/>
      <c r="S576" s="187"/>
      <c r="T576" s="187"/>
      <c r="U576" s="187"/>
      <c r="AL576" s="7"/>
      <c r="AM576" s="7"/>
    </row>
    <row r="577" ht="15.75" customHeight="1">
      <c r="D577" s="7"/>
      <c r="F577" s="187"/>
      <c r="G577" s="187"/>
      <c r="H577" s="187"/>
      <c r="I577" s="187"/>
      <c r="J577" s="187"/>
      <c r="K577" s="187"/>
      <c r="L577" s="187"/>
      <c r="M577" s="187"/>
      <c r="N577" s="187"/>
      <c r="O577" s="187"/>
      <c r="P577" s="187"/>
      <c r="Q577" s="187"/>
      <c r="R577" s="187"/>
      <c r="S577" s="187"/>
      <c r="T577" s="187"/>
      <c r="U577" s="187"/>
      <c r="AL577" s="7"/>
      <c r="AM577" s="7"/>
    </row>
    <row r="578" ht="15.75" customHeight="1">
      <c r="D578" s="7"/>
      <c r="F578" s="187"/>
      <c r="G578" s="187"/>
      <c r="H578" s="187"/>
      <c r="I578" s="187"/>
      <c r="J578" s="187"/>
      <c r="K578" s="187"/>
      <c r="L578" s="187"/>
      <c r="M578" s="187"/>
      <c r="N578" s="187"/>
      <c r="O578" s="187"/>
      <c r="P578" s="187"/>
      <c r="Q578" s="187"/>
      <c r="R578" s="187"/>
      <c r="S578" s="187"/>
      <c r="T578" s="187"/>
      <c r="U578" s="187"/>
      <c r="AL578" s="7"/>
      <c r="AM578" s="7"/>
    </row>
    <row r="579" ht="15.75" customHeight="1">
      <c r="D579" s="7"/>
      <c r="F579" s="187"/>
      <c r="G579" s="187"/>
      <c r="H579" s="187"/>
      <c r="I579" s="187"/>
      <c r="J579" s="187"/>
      <c r="K579" s="187"/>
      <c r="L579" s="187"/>
      <c r="M579" s="187"/>
      <c r="N579" s="187"/>
      <c r="O579" s="187"/>
      <c r="P579" s="187"/>
      <c r="Q579" s="187"/>
      <c r="R579" s="187"/>
      <c r="S579" s="187"/>
      <c r="T579" s="187"/>
      <c r="U579" s="187"/>
      <c r="AL579" s="7"/>
      <c r="AM579" s="7"/>
    </row>
    <row r="580" ht="15.75" customHeight="1">
      <c r="D580" s="7"/>
      <c r="F580" s="187"/>
      <c r="G580" s="187"/>
      <c r="H580" s="187"/>
      <c r="I580" s="187"/>
      <c r="J580" s="187"/>
      <c r="K580" s="187"/>
      <c r="L580" s="187"/>
      <c r="M580" s="187"/>
      <c r="N580" s="187"/>
      <c r="O580" s="187"/>
      <c r="P580" s="187"/>
      <c r="Q580" s="187"/>
      <c r="R580" s="187"/>
      <c r="S580" s="187"/>
      <c r="T580" s="187"/>
      <c r="U580" s="187"/>
      <c r="AL580" s="7"/>
      <c r="AM580" s="7"/>
    </row>
    <row r="581" ht="15.75" customHeight="1">
      <c r="D581" s="7"/>
      <c r="F581" s="187"/>
      <c r="G581" s="187"/>
      <c r="H581" s="187"/>
      <c r="I581" s="187"/>
      <c r="J581" s="187"/>
      <c r="K581" s="187"/>
      <c r="L581" s="187"/>
      <c r="M581" s="187"/>
      <c r="N581" s="187"/>
      <c r="O581" s="187"/>
      <c r="P581" s="187"/>
      <c r="Q581" s="187"/>
      <c r="R581" s="187"/>
      <c r="S581" s="187"/>
      <c r="T581" s="187"/>
      <c r="U581" s="187"/>
      <c r="AL581" s="7"/>
      <c r="AM581" s="7"/>
    </row>
    <row r="582" ht="15.75" customHeight="1">
      <c r="D582" s="7"/>
      <c r="F582" s="187"/>
      <c r="G582" s="187"/>
      <c r="H582" s="187"/>
      <c r="I582" s="187"/>
      <c r="J582" s="187"/>
      <c r="K582" s="187"/>
      <c r="L582" s="187"/>
      <c r="M582" s="187"/>
      <c r="N582" s="187"/>
      <c r="O582" s="187"/>
      <c r="P582" s="187"/>
      <c r="Q582" s="187"/>
      <c r="R582" s="187"/>
      <c r="S582" s="187"/>
      <c r="T582" s="187"/>
      <c r="U582" s="187"/>
      <c r="AL582" s="7"/>
      <c r="AM582" s="7"/>
    </row>
    <row r="583" ht="15.75" customHeight="1">
      <c r="D583" s="7"/>
      <c r="F583" s="187"/>
      <c r="G583" s="187"/>
      <c r="H583" s="187"/>
      <c r="I583" s="187"/>
      <c r="J583" s="187"/>
      <c r="K583" s="187"/>
      <c r="L583" s="187"/>
      <c r="M583" s="187"/>
      <c r="N583" s="187"/>
      <c r="O583" s="187"/>
      <c r="P583" s="187"/>
      <c r="Q583" s="187"/>
      <c r="R583" s="187"/>
      <c r="S583" s="187"/>
      <c r="T583" s="187"/>
      <c r="U583" s="187"/>
      <c r="AL583" s="7"/>
      <c r="AM583" s="7"/>
    </row>
    <row r="584" ht="15.75" customHeight="1">
      <c r="D584" s="7"/>
      <c r="F584" s="187"/>
      <c r="G584" s="187"/>
      <c r="H584" s="187"/>
      <c r="I584" s="187"/>
      <c r="J584" s="187"/>
      <c r="K584" s="187"/>
      <c r="L584" s="187"/>
      <c r="M584" s="187"/>
      <c r="N584" s="187"/>
      <c r="O584" s="187"/>
      <c r="P584" s="187"/>
      <c r="Q584" s="187"/>
      <c r="R584" s="187"/>
      <c r="S584" s="187"/>
      <c r="T584" s="187"/>
      <c r="U584" s="187"/>
      <c r="AL584" s="7"/>
      <c r="AM584" s="7"/>
    </row>
    <row r="585" ht="15.75" customHeight="1">
      <c r="D585" s="7"/>
      <c r="F585" s="187"/>
      <c r="G585" s="187"/>
      <c r="H585" s="187"/>
      <c r="I585" s="187"/>
      <c r="J585" s="187"/>
      <c r="K585" s="187"/>
      <c r="L585" s="187"/>
      <c r="M585" s="187"/>
      <c r="N585" s="187"/>
      <c r="O585" s="187"/>
      <c r="P585" s="187"/>
      <c r="Q585" s="187"/>
      <c r="R585" s="187"/>
      <c r="S585" s="187"/>
      <c r="T585" s="187"/>
      <c r="U585" s="187"/>
      <c r="AL585" s="7"/>
      <c r="AM585" s="7"/>
    </row>
    <row r="586" ht="15.75" customHeight="1">
      <c r="D586" s="7"/>
      <c r="F586" s="187"/>
      <c r="G586" s="187"/>
      <c r="H586" s="187"/>
      <c r="I586" s="187"/>
      <c r="J586" s="187"/>
      <c r="K586" s="187"/>
      <c r="L586" s="187"/>
      <c r="M586" s="187"/>
      <c r="N586" s="187"/>
      <c r="O586" s="187"/>
      <c r="P586" s="187"/>
      <c r="Q586" s="187"/>
      <c r="R586" s="187"/>
      <c r="S586" s="187"/>
      <c r="T586" s="187"/>
      <c r="U586" s="187"/>
      <c r="AL586" s="7"/>
      <c r="AM586" s="7"/>
    </row>
    <row r="587" ht="15.75" customHeight="1">
      <c r="D587" s="7"/>
      <c r="F587" s="187"/>
      <c r="G587" s="187"/>
      <c r="H587" s="187"/>
      <c r="I587" s="187"/>
      <c r="J587" s="187"/>
      <c r="K587" s="187"/>
      <c r="L587" s="187"/>
      <c r="M587" s="187"/>
      <c r="N587" s="187"/>
      <c r="O587" s="187"/>
      <c r="P587" s="187"/>
      <c r="Q587" s="187"/>
      <c r="R587" s="187"/>
      <c r="S587" s="187"/>
      <c r="T587" s="187"/>
      <c r="U587" s="187"/>
      <c r="AL587" s="7"/>
      <c r="AM587" s="7"/>
    </row>
    <row r="588" ht="15.75" customHeight="1">
      <c r="D588" s="7"/>
      <c r="F588" s="187"/>
      <c r="G588" s="187"/>
      <c r="H588" s="187"/>
      <c r="I588" s="187"/>
      <c r="J588" s="187"/>
      <c r="K588" s="187"/>
      <c r="L588" s="187"/>
      <c r="M588" s="187"/>
      <c r="N588" s="187"/>
      <c r="O588" s="187"/>
      <c r="P588" s="187"/>
      <c r="Q588" s="187"/>
      <c r="R588" s="187"/>
      <c r="S588" s="187"/>
      <c r="T588" s="187"/>
      <c r="U588" s="187"/>
      <c r="AL588" s="7"/>
      <c r="AM588" s="7"/>
    </row>
    <row r="589" ht="15.75" customHeight="1">
      <c r="D589" s="7"/>
      <c r="F589" s="187"/>
      <c r="G589" s="187"/>
      <c r="H589" s="187"/>
      <c r="I589" s="187"/>
      <c r="J589" s="187"/>
      <c r="K589" s="187"/>
      <c r="L589" s="187"/>
      <c r="M589" s="187"/>
      <c r="N589" s="187"/>
      <c r="O589" s="187"/>
      <c r="P589" s="187"/>
      <c r="Q589" s="187"/>
      <c r="R589" s="187"/>
      <c r="S589" s="187"/>
      <c r="T589" s="187"/>
      <c r="U589" s="187"/>
      <c r="AL589" s="7"/>
      <c r="AM589" s="7"/>
    </row>
    <row r="590" ht="15.75" customHeight="1">
      <c r="D590" s="7"/>
      <c r="F590" s="187"/>
      <c r="G590" s="187"/>
      <c r="H590" s="187"/>
      <c r="I590" s="187"/>
      <c r="J590" s="187"/>
      <c r="K590" s="187"/>
      <c r="L590" s="187"/>
      <c r="M590" s="187"/>
      <c r="N590" s="187"/>
      <c r="O590" s="187"/>
      <c r="P590" s="187"/>
      <c r="Q590" s="187"/>
      <c r="R590" s="187"/>
      <c r="S590" s="187"/>
      <c r="T590" s="187"/>
      <c r="U590" s="187"/>
      <c r="AL590" s="7"/>
      <c r="AM590" s="7"/>
    </row>
    <row r="591" ht="15.75" customHeight="1">
      <c r="D591" s="7"/>
      <c r="F591" s="187"/>
      <c r="G591" s="187"/>
      <c r="H591" s="187"/>
      <c r="I591" s="187"/>
      <c r="J591" s="187"/>
      <c r="K591" s="187"/>
      <c r="L591" s="187"/>
      <c r="M591" s="187"/>
      <c r="N591" s="187"/>
      <c r="O591" s="187"/>
      <c r="P591" s="187"/>
      <c r="Q591" s="187"/>
      <c r="R591" s="187"/>
      <c r="S591" s="187"/>
      <c r="T591" s="187"/>
      <c r="U591" s="187"/>
      <c r="AL591" s="7"/>
      <c r="AM591" s="7"/>
    </row>
    <row r="592" ht="15.75" customHeight="1">
      <c r="D592" s="7"/>
      <c r="F592" s="187"/>
      <c r="G592" s="187"/>
      <c r="H592" s="187"/>
      <c r="I592" s="187"/>
      <c r="J592" s="187"/>
      <c r="K592" s="187"/>
      <c r="L592" s="187"/>
      <c r="M592" s="187"/>
      <c r="N592" s="187"/>
      <c r="O592" s="187"/>
      <c r="P592" s="187"/>
      <c r="Q592" s="187"/>
      <c r="R592" s="187"/>
      <c r="S592" s="187"/>
      <c r="T592" s="187"/>
      <c r="U592" s="187"/>
      <c r="AL592" s="7"/>
      <c r="AM592" s="7"/>
    </row>
    <row r="593" ht="15.75" customHeight="1">
      <c r="D593" s="7"/>
      <c r="F593" s="187"/>
      <c r="G593" s="187"/>
      <c r="H593" s="187"/>
      <c r="I593" s="187"/>
      <c r="J593" s="187"/>
      <c r="K593" s="187"/>
      <c r="L593" s="187"/>
      <c r="M593" s="187"/>
      <c r="N593" s="187"/>
      <c r="O593" s="187"/>
      <c r="P593" s="187"/>
      <c r="Q593" s="187"/>
      <c r="R593" s="187"/>
      <c r="S593" s="187"/>
      <c r="T593" s="187"/>
      <c r="U593" s="187"/>
      <c r="AL593" s="7"/>
      <c r="AM593" s="7"/>
    </row>
    <row r="594" ht="15.75" customHeight="1">
      <c r="D594" s="7"/>
      <c r="F594" s="187"/>
      <c r="G594" s="187"/>
      <c r="H594" s="187"/>
      <c r="I594" s="187"/>
      <c r="J594" s="187"/>
      <c r="K594" s="187"/>
      <c r="L594" s="187"/>
      <c r="M594" s="187"/>
      <c r="N594" s="187"/>
      <c r="O594" s="187"/>
      <c r="P594" s="187"/>
      <c r="Q594" s="187"/>
      <c r="R594" s="187"/>
      <c r="S594" s="187"/>
      <c r="T594" s="187"/>
      <c r="U594" s="187"/>
      <c r="AL594" s="7"/>
      <c r="AM594" s="7"/>
    </row>
    <row r="595" ht="15.75" customHeight="1">
      <c r="D595" s="7"/>
      <c r="F595" s="187"/>
      <c r="G595" s="187"/>
      <c r="H595" s="187"/>
      <c r="I595" s="187"/>
      <c r="J595" s="187"/>
      <c r="K595" s="187"/>
      <c r="L595" s="187"/>
      <c r="M595" s="187"/>
      <c r="N595" s="187"/>
      <c r="O595" s="187"/>
      <c r="P595" s="187"/>
      <c r="Q595" s="187"/>
      <c r="R595" s="187"/>
      <c r="S595" s="187"/>
      <c r="T595" s="187"/>
      <c r="U595" s="187"/>
      <c r="AL595" s="7"/>
      <c r="AM595" s="7"/>
    </row>
    <row r="596" ht="15.75" customHeight="1">
      <c r="D596" s="7"/>
      <c r="F596" s="187"/>
      <c r="G596" s="187"/>
      <c r="H596" s="187"/>
      <c r="I596" s="187"/>
      <c r="J596" s="187"/>
      <c r="K596" s="187"/>
      <c r="L596" s="187"/>
      <c r="M596" s="187"/>
      <c r="N596" s="187"/>
      <c r="O596" s="187"/>
      <c r="P596" s="187"/>
      <c r="Q596" s="187"/>
      <c r="R596" s="187"/>
      <c r="S596" s="187"/>
      <c r="T596" s="187"/>
      <c r="U596" s="187"/>
      <c r="AL596" s="7"/>
      <c r="AM596" s="7"/>
    </row>
    <row r="597" ht="15.75" customHeight="1">
      <c r="D597" s="7"/>
      <c r="F597" s="187"/>
      <c r="G597" s="187"/>
      <c r="H597" s="187"/>
      <c r="I597" s="187"/>
      <c r="J597" s="187"/>
      <c r="K597" s="187"/>
      <c r="L597" s="187"/>
      <c r="M597" s="187"/>
      <c r="N597" s="187"/>
      <c r="O597" s="187"/>
      <c r="P597" s="187"/>
      <c r="Q597" s="187"/>
      <c r="R597" s="187"/>
      <c r="S597" s="187"/>
      <c r="T597" s="187"/>
      <c r="U597" s="187"/>
      <c r="AL597" s="7"/>
      <c r="AM597" s="7"/>
    </row>
    <row r="598" ht="15.75" customHeight="1">
      <c r="D598" s="7"/>
      <c r="F598" s="187"/>
      <c r="G598" s="187"/>
      <c r="H598" s="187"/>
      <c r="I598" s="187"/>
      <c r="J598" s="187"/>
      <c r="K598" s="187"/>
      <c r="L598" s="187"/>
      <c r="M598" s="187"/>
      <c r="N598" s="187"/>
      <c r="O598" s="187"/>
      <c r="P598" s="187"/>
      <c r="Q598" s="187"/>
      <c r="R598" s="187"/>
      <c r="S598" s="187"/>
      <c r="T598" s="187"/>
      <c r="U598" s="187"/>
      <c r="AL598" s="7"/>
      <c r="AM598" s="7"/>
    </row>
    <row r="599" ht="15.75" customHeight="1">
      <c r="D599" s="7"/>
      <c r="F599" s="187"/>
      <c r="G599" s="187"/>
      <c r="H599" s="187"/>
      <c r="I599" s="187"/>
      <c r="J599" s="187"/>
      <c r="K599" s="187"/>
      <c r="L599" s="187"/>
      <c r="M599" s="187"/>
      <c r="N599" s="187"/>
      <c r="O599" s="187"/>
      <c r="P599" s="187"/>
      <c r="Q599" s="187"/>
      <c r="R599" s="187"/>
      <c r="S599" s="187"/>
      <c r="T599" s="187"/>
      <c r="U599" s="187"/>
      <c r="AL599" s="7"/>
      <c r="AM599" s="7"/>
    </row>
    <row r="600" ht="15.75" customHeight="1">
      <c r="D600" s="7"/>
      <c r="F600" s="187"/>
      <c r="G600" s="187"/>
      <c r="H600" s="187"/>
      <c r="I600" s="187"/>
      <c r="J600" s="187"/>
      <c r="K600" s="187"/>
      <c r="L600" s="187"/>
      <c r="M600" s="187"/>
      <c r="N600" s="187"/>
      <c r="O600" s="187"/>
      <c r="P600" s="187"/>
      <c r="Q600" s="187"/>
      <c r="R600" s="187"/>
      <c r="S600" s="187"/>
      <c r="T600" s="187"/>
      <c r="U600" s="187"/>
      <c r="AL600" s="7"/>
      <c r="AM600" s="7"/>
    </row>
    <row r="601" ht="15.75" customHeight="1">
      <c r="D601" s="7"/>
      <c r="F601" s="187"/>
      <c r="G601" s="187"/>
      <c r="H601" s="187"/>
      <c r="I601" s="187"/>
      <c r="J601" s="187"/>
      <c r="K601" s="187"/>
      <c r="L601" s="187"/>
      <c r="M601" s="187"/>
      <c r="N601" s="187"/>
      <c r="O601" s="187"/>
      <c r="P601" s="187"/>
      <c r="Q601" s="187"/>
      <c r="R601" s="187"/>
      <c r="S601" s="187"/>
      <c r="T601" s="187"/>
      <c r="U601" s="187"/>
      <c r="AL601" s="7"/>
      <c r="AM601" s="7"/>
    </row>
    <row r="602" ht="15.75" customHeight="1">
      <c r="D602" s="7"/>
      <c r="F602" s="187"/>
      <c r="G602" s="187"/>
      <c r="H602" s="187"/>
      <c r="I602" s="187"/>
      <c r="J602" s="187"/>
      <c r="K602" s="187"/>
      <c r="L602" s="187"/>
      <c r="M602" s="187"/>
      <c r="N602" s="187"/>
      <c r="O602" s="187"/>
      <c r="P602" s="187"/>
      <c r="Q602" s="187"/>
      <c r="R602" s="187"/>
      <c r="S602" s="187"/>
      <c r="T602" s="187"/>
      <c r="U602" s="187"/>
      <c r="AL602" s="7"/>
      <c r="AM602" s="7"/>
    </row>
    <row r="603" ht="15.75" customHeight="1">
      <c r="D603" s="7"/>
      <c r="F603" s="187"/>
      <c r="G603" s="187"/>
      <c r="H603" s="187"/>
      <c r="I603" s="187"/>
      <c r="J603" s="187"/>
      <c r="K603" s="187"/>
      <c r="L603" s="187"/>
      <c r="M603" s="187"/>
      <c r="N603" s="187"/>
      <c r="O603" s="187"/>
      <c r="P603" s="187"/>
      <c r="Q603" s="187"/>
      <c r="R603" s="187"/>
      <c r="S603" s="187"/>
      <c r="T603" s="187"/>
      <c r="U603" s="187"/>
      <c r="AL603" s="7"/>
      <c r="AM603" s="7"/>
    </row>
    <row r="604" ht="15.75" customHeight="1">
      <c r="D604" s="7"/>
      <c r="F604" s="187"/>
      <c r="G604" s="187"/>
      <c r="H604" s="187"/>
      <c r="I604" s="187"/>
      <c r="J604" s="187"/>
      <c r="K604" s="187"/>
      <c r="L604" s="187"/>
      <c r="M604" s="187"/>
      <c r="N604" s="187"/>
      <c r="O604" s="187"/>
      <c r="P604" s="187"/>
      <c r="Q604" s="187"/>
      <c r="R604" s="187"/>
      <c r="S604" s="187"/>
      <c r="T604" s="187"/>
      <c r="U604" s="187"/>
      <c r="AL604" s="7"/>
      <c r="AM604" s="7"/>
    </row>
    <row r="605" ht="15.75" customHeight="1">
      <c r="D605" s="7"/>
      <c r="F605" s="187"/>
      <c r="G605" s="187"/>
      <c r="H605" s="187"/>
      <c r="I605" s="187"/>
      <c r="J605" s="187"/>
      <c r="K605" s="187"/>
      <c r="L605" s="187"/>
      <c r="M605" s="187"/>
      <c r="N605" s="187"/>
      <c r="O605" s="187"/>
      <c r="P605" s="187"/>
      <c r="Q605" s="187"/>
      <c r="R605" s="187"/>
      <c r="S605" s="187"/>
      <c r="T605" s="187"/>
      <c r="U605" s="187"/>
      <c r="AL605" s="7"/>
      <c r="AM605" s="7"/>
    </row>
    <row r="606" ht="15.75" customHeight="1">
      <c r="D606" s="7"/>
      <c r="F606" s="187"/>
      <c r="G606" s="187"/>
      <c r="H606" s="187"/>
      <c r="I606" s="187"/>
      <c r="J606" s="187"/>
      <c r="K606" s="187"/>
      <c r="L606" s="187"/>
      <c r="M606" s="187"/>
      <c r="N606" s="187"/>
      <c r="O606" s="187"/>
      <c r="P606" s="187"/>
      <c r="Q606" s="187"/>
      <c r="R606" s="187"/>
      <c r="S606" s="187"/>
      <c r="T606" s="187"/>
      <c r="U606" s="187"/>
      <c r="AL606" s="7"/>
      <c r="AM606" s="7"/>
    </row>
    <row r="607" ht="15.75" customHeight="1">
      <c r="D607" s="7"/>
      <c r="F607" s="187"/>
      <c r="G607" s="187"/>
      <c r="H607" s="187"/>
      <c r="I607" s="187"/>
      <c r="J607" s="187"/>
      <c r="K607" s="187"/>
      <c r="L607" s="187"/>
      <c r="M607" s="187"/>
      <c r="N607" s="187"/>
      <c r="O607" s="187"/>
      <c r="P607" s="187"/>
      <c r="Q607" s="187"/>
      <c r="R607" s="187"/>
      <c r="S607" s="187"/>
      <c r="T607" s="187"/>
      <c r="U607" s="187"/>
      <c r="AL607" s="7"/>
      <c r="AM607" s="7"/>
    </row>
    <row r="608" ht="15.75" customHeight="1">
      <c r="D608" s="7"/>
      <c r="F608" s="187"/>
      <c r="G608" s="187"/>
      <c r="H608" s="187"/>
      <c r="I608" s="187"/>
      <c r="J608" s="187"/>
      <c r="K608" s="187"/>
      <c r="L608" s="187"/>
      <c r="M608" s="187"/>
      <c r="N608" s="187"/>
      <c r="O608" s="187"/>
      <c r="P608" s="187"/>
      <c r="Q608" s="187"/>
      <c r="R608" s="187"/>
      <c r="S608" s="187"/>
      <c r="T608" s="187"/>
      <c r="U608" s="187"/>
      <c r="AL608" s="7"/>
      <c r="AM608" s="7"/>
    </row>
    <row r="609" ht="15.75" customHeight="1">
      <c r="D609" s="7"/>
      <c r="F609" s="187"/>
      <c r="G609" s="187"/>
      <c r="H609" s="187"/>
      <c r="I609" s="187"/>
      <c r="J609" s="187"/>
      <c r="K609" s="187"/>
      <c r="L609" s="187"/>
      <c r="M609" s="187"/>
      <c r="N609" s="187"/>
      <c r="O609" s="187"/>
      <c r="P609" s="187"/>
      <c r="Q609" s="187"/>
      <c r="R609" s="187"/>
      <c r="S609" s="187"/>
      <c r="T609" s="187"/>
      <c r="U609" s="187"/>
      <c r="AL609" s="7"/>
      <c r="AM609" s="7"/>
    </row>
    <row r="610" ht="15.75" customHeight="1">
      <c r="D610" s="7"/>
      <c r="F610" s="187"/>
      <c r="G610" s="187"/>
      <c r="H610" s="187"/>
      <c r="I610" s="187"/>
      <c r="J610" s="187"/>
      <c r="K610" s="187"/>
      <c r="L610" s="187"/>
      <c r="M610" s="187"/>
      <c r="N610" s="187"/>
      <c r="O610" s="187"/>
      <c r="P610" s="187"/>
      <c r="Q610" s="187"/>
      <c r="R610" s="187"/>
      <c r="S610" s="187"/>
      <c r="T610" s="187"/>
      <c r="U610" s="187"/>
      <c r="AL610" s="7"/>
      <c r="AM610" s="7"/>
    </row>
    <row r="611" ht="15.75" customHeight="1">
      <c r="D611" s="7"/>
      <c r="F611" s="187"/>
      <c r="G611" s="187"/>
      <c r="H611" s="187"/>
      <c r="I611" s="187"/>
      <c r="J611" s="187"/>
      <c r="K611" s="187"/>
      <c r="L611" s="187"/>
      <c r="M611" s="187"/>
      <c r="N611" s="187"/>
      <c r="O611" s="187"/>
      <c r="P611" s="187"/>
      <c r="Q611" s="187"/>
      <c r="R611" s="187"/>
      <c r="S611" s="187"/>
      <c r="T611" s="187"/>
      <c r="U611" s="187"/>
      <c r="AL611" s="7"/>
      <c r="AM611" s="7"/>
    </row>
    <row r="612" ht="15.75" customHeight="1">
      <c r="D612" s="7"/>
      <c r="F612" s="187"/>
      <c r="G612" s="187"/>
      <c r="H612" s="187"/>
      <c r="I612" s="187"/>
      <c r="J612" s="187"/>
      <c r="K612" s="187"/>
      <c r="L612" s="187"/>
      <c r="M612" s="187"/>
      <c r="N612" s="187"/>
      <c r="O612" s="187"/>
      <c r="P612" s="187"/>
      <c r="Q612" s="187"/>
      <c r="R612" s="187"/>
      <c r="S612" s="187"/>
      <c r="T612" s="187"/>
      <c r="U612" s="187"/>
      <c r="AL612" s="7"/>
      <c r="AM612" s="7"/>
    </row>
    <row r="613" ht="15.75" customHeight="1">
      <c r="D613" s="7"/>
      <c r="F613" s="187"/>
      <c r="G613" s="187"/>
      <c r="H613" s="187"/>
      <c r="I613" s="187"/>
      <c r="J613" s="187"/>
      <c r="K613" s="187"/>
      <c r="L613" s="187"/>
      <c r="M613" s="187"/>
      <c r="N613" s="187"/>
      <c r="O613" s="187"/>
      <c r="P613" s="187"/>
      <c r="Q613" s="187"/>
      <c r="R613" s="187"/>
      <c r="S613" s="187"/>
      <c r="T613" s="187"/>
      <c r="U613" s="187"/>
      <c r="AL613" s="7"/>
      <c r="AM613" s="7"/>
    </row>
    <row r="614" ht="15.75" customHeight="1">
      <c r="D614" s="7"/>
      <c r="F614" s="187"/>
      <c r="G614" s="187"/>
      <c r="H614" s="187"/>
      <c r="I614" s="187"/>
      <c r="J614" s="187"/>
      <c r="K614" s="187"/>
      <c r="L614" s="187"/>
      <c r="M614" s="187"/>
      <c r="N614" s="187"/>
      <c r="O614" s="187"/>
      <c r="P614" s="187"/>
      <c r="Q614" s="187"/>
      <c r="R614" s="187"/>
      <c r="S614" s="187"/>
      <c r="T614" s="187"/>
      <c r="U614" s="187"/>
      <c r="AL614" s="7"/>
      <c r="AM614" s="7"/>
    </row>
    <row r="615" ht="15.75" customHeight="1">
      <c r="D615" s="7"/>
      <c r="F615" s="187"/>
      <c r="G615" s="187"/>
      <c r="H615" s="187"/>
      <c r="I615" s="187"/>
      <c r="J615" s="187"/>
      <c r="K615" s="187"/>
      <c r="L615" s="187"/>
      <c r="M615" s="187"/>
      <c r="N615" s="187"/>
      <c r="O615" s="187"/>
      <c r="P615" s="187"/>
      <c r="Q615" s="187"/>
      <c r="R615" s="187"/>
      <c r="S615" s="187"/>
      <c r="T615" s="187"/>
      <c r="U615" s="187"/>
      <c r="AL615" s="7"/>
      <c r="AM615" s="7"/>
    </row>
    <row r="616" ht="15.75" customHeight="1">
      <c r="D616" s="7"/>
      <c r="F616" s="187"/>
      <c r="G616" s="187"/>
      <c r="H616" s="187"/>
      <c r="I616" s="187"/>
      <c r="J616" s="187"/>
      <c r="K616" s="187"/>
      <c r="L616" s="187"/>
      <c r="M616" s="187"/>
      <c r="N616" s="187"/>
      <c r="O616" s="187"/>
      <c r="P616" s="187"/>
      <c r="Q616" s="187"/>
      <c r="R616" s="187"/>
      <c r="S616" s="187"/>
      <c r="T616" s="187"/>
      <c r="U616" s="187"/>
      <c r="AL616" s="7"/>
      <c r="AM616" s="7"/>
    </row>
    <row r="617" ht="15.75" customHeight="1">
      <c r="D617" s="7"/>
      <c r="F617" s="187"/>
      <c r="G617" s="187"/>
      <c r="H617" s="187"/>
      <c r="I617" s="187"/>
      <c r="J617" s="187"/>
      <c r="K617" s="187"/>
      <c r="L617" s="187"/>
      <c r="M617" s="187"/>
      <c r="N617" s="187"/>
      <c r="O617" s="187"/>
      <c r="P617" s="187"/>
      <c r="Q617" s="187"/>
      <c r="R617" s="187"/>
      <c r="S617" s="187"/>
      <c r="T617" s="187"/>
      <c r="U617" s="187"/>
      <c r="AL617" s="7"/>
      <c r="AM617" s="7"/>
    </row>
    <row r="618" ht="15.75" customHeight="1">
      <c r="D618" s="7"/>
      <c r="F618" s="187"/>
      <c r="G618" s="187"/>
      <c r="H618" s="187"/>
      <c r="I618" s="187"/>
      <c r="J618" s="187"/>
      <c r="K618" s="187"/>
      <c r="L618" s="187"/>
      <c r="M618" s="187"/>
      <c r="N618" s="187"/>
      <c r="O618" s="187"/>
      <c r="P618" s="187"/>
      <c r="Q618" s="187"/>
      <c r="R618" s="187"/>
      <c r="S618" s="187"/>
      <c r="T618" s="187"/>
      <c r="U618" s="187"/>
      <c r="AL618" s="7"/>
      <c r="AM618" s="7"/>
    </row>
    <row r="619" ht="15.75" customHeight="1">
      <c r="D619" s="7"/>
      <c r="F619" s="187"/>
      <c r="G619" s="187"/>
      <c r="H619" s="187"/>
      <c r="I619" s="187"/>
      <c r="J619" s="187"/>
      <c r="K619" s="187"/>
      <c r="L619" s="187"/>
      <c r="M619" s="187"/>
      <c r="N619" s="187"/>
      <c r="O619" s="187"/>
      <c r="P619" s="187"/>
      <c r="Q619" s="187"/>
      <c r="R619" s="187"/>
      <c r="S619" s="187"/>
      <c r="T619" s="187"/>
      <c r="U619" s="187"/>
      <c r="AL619" s="7"/>
      <c r="AM619" s="7"/>
    </row>
    <row r="620" ht="15.75" customHeight="1">
      <c r="D620" s="7"/>
      <c r="F620" s="187"/>
      <c r="G620" s="187"/>
      <c r="H620" s="187"/>
      <c r="I620" s="187"/>
      <c r="J620" s="187"/>
      <c r="K620" s="187"/>
      <c r="L620" s="187"/>
      <c r="M620" s="187"/>
      <c r="N620" s="187"/>
      <c r="O620" s="187"/>
      <c r="P620" s="187"/>
      <c r="Q620" s="187"/>
      <c r="R620" s="187"/>
      <c r="S620" s="187"/>
      <c r="T620" s="187"/>
      <c r="U620" s="187"/>
      <c r="AL620" s="7"/>
      <c r="AM620" s="7"/>
    </row>
    <row r="621" ht="15.75" customHeight="1">
      <c r="D621" s="7"/>
      <c r="F621" s="187"/>
      <c r="G621" s="187"/>
      <c r="H621" s="187"/>
      <c r="I621" s="187"/>
      <c r="J621" s="187"/>
      <c r="K621" s="187"/>
      <c r="L621" s="187"/>
      <c r="M621" s="187"/>
      <c r="N621" s="187"/>
      <c r="O621" s="187"/>
      <c r="P621" s="187"/>
      <c r="Q621" s="187"/>
      <c r="R621" s="187"/>
      <c r="S621" s="187"/>
      <c r="T621" s="187"/>
      <c r="U621" s="187"/>
      <c r="AL621" s="7"/>
      <c r="AM621" s="7"/>
    </row>
    <row r="622" ht="15.75" customHeight="1">
      <c r="D622" s="7"/>
      <c r="F622" s="187"/>
      <c r="G622" s="187"/>
      <c r="H622" s="187"/>
      <c r="I622" s="187"/>
      <c r="J622" s="187"/>
      <c r="K622" s="187"/>
      <c r="L622" s="187"/>
      <c r="M622" s="187"/>
      <c r="N622" s="187"/>
      <c r="O622" s="187"/>
      <c r="P622" s="187"/>
      <c r="Q622" s="187"/>
      <c r="R622" s="187"/>
      <c r="S622" s="187"/>
      <c r="T622" s="187"/>
      <c r="U622" s="187"/>
      <c r="AL622" s="7"/>
      <c r="AM622" s="7"/>
    </row>
    <row r="623" ht="15.75" customHeight="1">
      <c r="D623" s="7"/>
      <c r="F623" s="187"/>
      <c r="G623" s="187"/>
      <c r="H623" s="187"/>
      <c r="I623" s="187"/>
      <c r="J623" s="187"/>
      <c r="K623" s="187"/>
      <c r="L623" s="187"/>
      <c r="M623" s="187"/>
      <c r="N623" s="187"/>
      <c r="O623" s="187"/>
      <c r="P623" s="187"/>
      <c r="Q623" s="187"/>
      <c r="R623" s="187"/>
      <c r="S623" s="187"/>
      <c r="T623" s="187"/>
      <c r="U623" s="187"/>
      <c r="AL623" s="7"/>
      <c r="AM623" s="7"/>
    </row>
    <row r="624" ht="15.75" customHeight="1">
      <c r="D624" s="7"/>
      <c r="F624" s="187"/>
      <c r="G624" s="187"/>
      <c r="H624" s="187"/>
      <c r="I624" s="187"/>
      <c r="J624" s="187"/>
      <c r="K624" s="187"/>
      <c r="L624" s="187"/>
      <c r="M624" s="187"/>
      <c r="N624" s="187"/>
      <c r="O624" s="187"/>
      <c r="P624" s="187"/>
      <c r="Q624" s="187"/>
      <c r="R624" s="187"/>
      <c r="S624" s="187"/>
      <c r="T624" s="187"/>
      <c r="U624" s="187"/>
      <c r="AL624" s="7"/>
      <c r="AM624" s="7"/>
    </row>
    <row r="625" ht="15.75" customHeight="1">
      <c r="D625" s="7"/>
      <c r="F625" s="187"/>
      <c r="G625" s="187"/>
      <c r="H625" s="187"/>
      <c r="I625" s="187"/>
      <c r="J625" s="187"/>
      <c r="K625" s="187"/>
      <c r="L625" s="187"/>
      <c r="M625" s="187"/>
      <c r="N625" s="187"/>
      <c r="O625" s="187"/>
      <c r="P625" s="187"/>
      <c r="Q625" s="187"/>
      <c r="R625" s="187"/>
      <c r="S625" s="187"/>
      <c r="T625" s="187"/>
      <c r="U625" s="187"/>
      <c r="AL625" s="7"/>
      <c r="AM625" s="7"/>
    </row>
    <row r="626" ht="15.75" customHeight="1">
      <c r="D626" s="7"/>
      <c r="F626" s="187"/>
      <c r="G626" s="187"/>
      <c r="H626" s="187"/>
      <c r="I626" s="187"/>
      <c r="J626" s="187"/>
      <c r="K626" s="187"/>
      <c r="L626" s="187"/>
      <c r="M626" s="187"/>
      <c r="N626" s="187"/>
      <c r="O626" s="187"/>
      <c r="P626" s="187"/>
      <c r="Q626" s="187"/>
      <c r="R626" s="187"/>
      <c r="S626" s="187"/>
      <c r="T626" s="187"/>
      <c r="U626" s="187"/>
      <c r="AL626" s="7"/>
      <c r="AM626" s="7"/>
    </row>
    <row r="627" ht="15.75" customHeight="1">
      <c r="D627" s="7"/>
      <c r="F627" s="187"/>
      <c r="G627" s="187"/>
      <c r="H627" s="187"/>
      <c r="I627" s="187"/>
      <c r="J627" s="187"/>
      <c r="K627" s="187"/>
      <c r="L627" s="187"/>
      <c r="M627" s="187"/>
      <c r="N627" s="187"/>
      <c r="O627" s="187"/>
      <c r="P627" s="187"/>
      <c r="Q627" s="187"/>
      <c r="R627" s="187"/>
      <c r="S627" s="187"/>
      <c r="T627" s="187"/>
      <c r="U627" s="187"/>
      <c r="AL627" s="7"/>
      <c r="AM627" s="7"/>
    </row>
    <row r="628" ht="15.75" customHeight="1">
      <c r="D628" s="7"/>
      <c r="F628" s="187"/>
      <c r="G628" s="187"/>
      <c r="H628" s="187"/>
      <c r="I628" s="187"/>
      <c r="J628" s="187"/>
      <c r="K628" s="187"/>
      <c r="L628" s="187"/>
      <c r="M628" s="187"/>
      <c r="N628" s="187"/>
      <c r="O628" s="187"/>
      <c r="P628" s="187"/>
      <c r="Q628" s="187"/>
      <c r="R628" s="187"/>
      <c r="S628" s="187"/>
      <c r="T628" s="187"/>
      <c r="U628" s="187"/>
      <c r="AL628" s="7"/>
      <c r="AM628" s="7"/>
    </row>
    <row r="629" ht="15.75" customHeight="1">
      <c r="D629" s="7"/>
      <c r="F629" s="187"/>
      <c r="G629" s="187"/>
      <c r="H629" s="187"/>
      <c r="I629" s="187"/>
      <c r="J629" s="187"/>
      <c r="K629" s="187"/>
      <c r="L629" s="187"/>
      <c r="M629" s="187"/>
      <c r="N629" s="187"/>
      <c r="O629" s="187"/>
      <c r="P629" s="187"/>
      <c r="Q629" s="187"/>
      <c r="R629" s="187"/>
      <c r="S629" s="187"/>
      <c r="T629" s="187"/>
      <c r="U629" s="187"/>
      <c r="AL629" s="7"/>
      <c r="AM629" s="7"/>
    </row>
    <row r="630" ht="15.75" customHeight="1">
      <c r="D630" s="7"/>
      <c r="F630" s="187"/>
      <c r="G630" s="187"/>
      <c r="H630" s="187"/>
      <c r="I630" s="187"/>
      <c r="J630" s="187"/>
      <c r="K630" s="187"/>
      <c r="L630" s="187"/>
      <c r="M630" s="187"/>
      <c r="N630" s="187"/>
      <c r="O630" s="187"/>
      <c r="P630" s="187"/>
      <c r="Q630" s="187"/>
      <c r="R630" s="187"/>
      <c r="S630" s="187"/>
      <c r="T630" s="187"/>
      <c r="U630" s="187"/>
      <c r="AL630" s="7"/>
      <c r="AM630" s="7"/>
    </row>
    <row r="631" ht="15.75" customHeight="1">
      <c r="D631" s="7"/>
      <c r="F631" s="187"/>
      <c r="G631" s="187"/>
      <c r="H631" s="187"/>
      <c r="I631" s="187"/>
      <c r="J631" s="187"/>
      <c r="K631" s="187"/>
      <c r="L631" s="187"/>
      <c r="M631" s="187"/>
      <c r="N631" s="187"/>
      <c r="O631" s="187"/>
      <c r="P631" s="187"/>
      <c r="Q631" s="187"/>
      <c r="R631" s="187"/>
      <c r="S631" s="187"/>
      <c r="T631" s="187"/>
      <c r="U631" s="187"/>
      <c r="AL631" s="7"/>
      <c r="AM631" s="7"/>
    </row>
    <row r="632" ht="15.75" customHeight="1">
      <c r="D632" s="7"/>
      <c r="F632" s="187"/>
      <c r="G632" s="187"/>
      <c r="H632" s="187"/>
      <c r="I632" s="187"/>
      <c r="J632" s="187"/>
      <c r="K632" s="187"/>
      <c r="L632" s="187"/>
      <c r="M632" s="187"/>
      <c r="N632" s="187"/>
      <c r="O632" s="187"/>
      <c r="P632" s="187"/>
      <c r="Q632" s="187"/>
      <c r="R632" s="187"/>
      <c r="S632" s="187"/>
      <c r="T632" s="187"/>
      <c r="U632" s="187"/>
      <c r="AL632" s="7"/>
      <c r="AM632" s="7"/>
    </row>
    <row r="633" ht="15.75" customHeight="1">
      <c r="D633" s="7"/>
      <c r="F633" s="187"/>
      <c r="G633" s="187"/>
      <c r="H633" s="187"/>
      <c r="I633" s="187"/>
      <c r="J633" s="187"/>
      <c r="K633" s="187"/>
      <c r="L633" s="187"/>
      <c r="M633" s="187"/>
      <c r="N633" s="187"/>
      <c r="O633" s="187"/>
      <c r="P633" s="187"/>
      <c r="Q633" s="187"/>
      <c r="R633" s="187"/>
      <c r="S633" s="187"/>
      <c r="T633" s="187"/>
      <c r="U633" s="187"/>
      <c r="AL633" s="7"/>
      <c r="AM633" s="7"/>
    </row>
    <row r="634" ht="15.75" customHeight="1">
      <c r="D634" s="7"/>
      <c r="F634" s="187"/>
      <c r="G634" s="187"/>
      <c r="H634" s="187"/>
      <c r="I634" s="187"/>
      <c r="J634" s="187"/>
      <c r="K634" s="187"/>
      <c r="L634" s="187"/>
      <c r="M634" s="187"/>
      <c r="N634" s="187"/>
      <c r="O634" s="187"/>
      <c r="P634" s="187"/>
      <c r="Q634" s="187"/>
      <c r="R634" s="187"/>
      <c r="S634" s="187"/>
      <c r="T634" s="187"/>
      <c r="U634" s="187"/>
      <c r="AL634" s="7"/>
      <c r="AM634" s="7"/>
    </row>
    <row r="635" ht="15.75" customHeight="1">
      <c r="D635" s="7"/>
      <c r="F635" s="187"/>
      <c r="G635" s="187"/>
      <c r="H635" s="187"/>
      <c r="I635" s="187"/>
      <c r="J635" s="187"/>
      <c r="K635" s="187"/>
      <c r="L635" s="187"/>
      <c r="M635" s="187"/>
      <c r="N635" s="187"/>
      <c r="O635" s="187"/>
      <c r="P635" s="187"/>
      <c r="Q635" s="187"/>
      <c r="R635" s="187"/>
      <c r="S635" s="187"/>
      <c r="T635" s="187"/>
      <c r="U635" s="187"/>
      <c r="AL635" s="7"/>
      <c r="AM635" s="7"/>
    </row>
    <row r="636" ht="15.75" customHeight="1">
      <c r="D636" s="7"/>
      <c r="F636" s="187"/>
      <c r="G636" s="187"/>
      <c r="H636" s="187"/>
      <c r="I636" s="187"/>
      <c r="J636" s="187"/>
      <c r="K636" s="187"/>
      <c r="L636" s="187"/>
      <c r="M636" s="187"/>
      <c r="N636" s="187"/>
      <c r="O636" s="187"/>
      <c r="P636" s="187"/>
      <c r="Q636" s="187"/>
      <c r="R636" s="187"/>
      <c r="S636" s="187"/>
      <c r="T636" s="187"/>
      <c r="U636" s="187"/>
      <c r="AL636" s="7"/>
      <c r="AM636" s="7"/>
    </row>
    <row r="637" ht="15.75" customHeight="1">
      <c r="D637" s="7"/>
      <c r="F637" s="187"/>
      <c r="G637" s="187"/>
      <c r="H637" s="187"/>
      <c r="I637" s="187"/>
      <c r="J637" s="187"/>
      <c r="K637" s="187"/>
      <c r="L637" s="187"/>
      <c r="M637" s="187"/>
      <c r="N637" s="187"/>
      <c r="O637" s="187"/>
      <c r="P637" s="187"/>
      <c r="Q637" s="187"/>
      <c r="R637" s="187"/>
      <c r="S637" s="187"/>
      <c r="T637" s="187"/>
      <c r="U637" s="187"/>
      <c r="AL637" s="7"/>
      <c r="AM637" s="7"/>
    </row>
    <row r="638" ht="15.75" customHeight="1">
      <c r="D638" s="7"/>
      <c r="F638" s="187"/>
      <c r="G638" s="187"/>
      <c r="H638" s="187"/>
      <c r="I638" s="187"/>
      <c r="J638" s="187"/>
      <c r="K638" s="187"/>
      <c r="L638" s="187"/>
      <c r="M638" s="187"/>
      <c r="N638" s="187"/>
      <c r="O638" s="187"/>
      <c r="P638" s="187"/>
      <c r="Q638" s="187"/>
      <c r="R638" s="187"/>
      <c r="S638" s="187"/>
      <c r="T638" s="187"/>
      <c r="U638" s="187"/>
      <c r="AL638" s="7"/>
      <c r="AM638" s="7"/>
    </row>
    <row r="639" ht="15.75" customHeight="1">
      <c r="D639" s="7"/>
      <c r="F639" s="187"/>
      <c r="G639" s="187"/>
      <c r="H639" s="187"/>
      <c r="I639" s="187"/>
      <c r="J639" s="187"/>
      <c r="K639" s="187"/>
      <c r="L639" s="187"/>
      <c r="M639" s="187"/>
      <c r="N639" s="187"/>
      <c r="O639" s="187"/>
      <c r="P639" s="187"/>
      <c r="Q639" s="187"/>
      <c r="R639" s="187"/>
      <c r="S639" s="187"/>
      <c r="T639" s="187"/>
      <c r="U639" s="187"/>
      <c r="AL639" s="7"/>
      <c r="AM639" s="7"/>
    </row>
    <row r="640" ht="15.75" customHeight="1">
      <c r="D640" s="7"/>
      <c r="F640" s="187"/>
      <c r="G640" s="187"/>
      <c r="H640" s="187"/>
      <c r="I640" s="187"/>
      <c r="J640" s="187"/>
      <c r="K640" s="187"/>
      <c r="L640" s="187"/>
      <c r="M640" s="187"/>
      <c r="N640" s="187"/>
      <c r="O640" s="187"/>
      <c r="P640" s="187"/>
      <c r="Q640" s="187"/>
      <c r="R640" s="187"/>
      <c r="S640" s="187"/>
      <c r="T640" s="187"/>
      <c r="U640" s="187"/>
      <c r="AL640" s="7"/>
      <c r="AM640" s="7"/>
    </row>
    <row r="641" ht="15.75" customHeight="1">
      <c r="D641" s="7"/>
      <c r="F641" s="187"/>
      <c r="G641" s="187"/>
      <c r="H641" s="187"/>
      <c r="I641" s="187"/>
      <c r="J641" s="187"/>
      <c r="K641" s="187"/>
      <c r="L641" s="187"/>
      <c r="M641" s="187"/>
      <c r="N641" s="187"/>
      <c r="O641" s="187"/>
      <c r="P641" s="187"/>
      <c r="Q641" s="187"/>
      <c r="R641" s="187"/>
      <c r="S641" s="187"/>
      <c r="T641" s="187"/>
      <c r="U641" s="187"/>
      <c r="AL641" s="7"/>
      <c r="AM641" s="7"/>
    </row>
    <row r="642" ht="15.75" customHeight="1">
      <c r="D642" s="7"/>
      <c r="F642" s="187"/>
      <c r="G642" s="187"/>
      <c r="H642" s="187"/>
      <c r="I642" s="187"/>
      <c r="J642" s="187"/>
      <c r="K642" s="187"/>
      <c r="L642" s="187"/>
      <c r="M642" s="187"/>
      <c r="N642" s="187"/>
      <c r="O642" s="187"/>
      <c r="P642" s="187"/>
      <c r="Q642" s="187"/>
      <c r="R642" s="187"/>
      <c r="S642" s="187"/>
      <c r="T642" s="187"/>
      <c r="U642" s="187"/>
      <c r="AL642" s="7"/>
      <c r="AM642" s="7"/>
    </row>
    <row r="643" ht="15.75" customHeight="1">
      <c r="D643" s="7"/>
      <c r="F643" s="187"/>
      <c r="G643" s="187"/>
      <c r="H643" s="187"/>
      <c r="I643" s="187"/>
      <c r="J643" s="187"/>
      <c r="K643" s="187"/>
      <c r="L643" s="187"/>
      <c r="M643" s="187"/>
      <c r="N643" s="187"/>
      <c r="O643" s="187"/>
      <c r="P643" s="187"/>
      <c r="Q643" s="187"/>
      <c r="R643" s="187"/>
      <c r="S643" s="187"/>
      <c r="T643" s="187"/>
      <c r="U643" s="187"/>
      <c r="AL643" s="7"/>
      <c r="AM643" s="7"/>
    </row>
    <row r="644" ht="15.75" customHeight="1">
      <c r="D644" s="7"/>
      <c r="F644" s="187"/>
      <c r="G644" s="187"/>
      <c r="H644" s="187"/>
      <c r="I644" s="187"/>
      <c r="J644" s="187"/>
      <c r="K644" s="187"/>
      <c r="L644" s="187"/>
      <c r="M644" s="187"/>
      <c r="N644" s="187"/>
      <c r="O644" s="187"/>
      <c r="P644" s="187"/>
      <c r="Q644" s="187"/>
      <c r="R644" s="187"/>
      <c r="S644" s="187"/>
      <c r="T644" s="187"/>
      <c r="U644" s="187"/>
      <c r="AL644" s="7"/>
      <c r="AM644" s="7"/>
    </row>
    <row r="645" ht="15.75" customHeight="1">
      <c r="D645" s="7"/>
      <c r="F645" s="187"/>
      <c r="G645" s="187"/>
      <c r="H645" s="187"/>
      <c r="I645" s="187"/>
      <c r="J645" s="187"/>
      <c r="K645" s="187"/>
      <c r="L645" s="187"/>
      <c r="M645" s="187"/>
      <c r="N645" s="187"/>
      <c r="O645" s="187"/>
      <c r="P645" s="187"/>
      <c r="Q645" s="187"/>
      <c r="R645" s="187"/>
      <c r="S645" s="187"/>
      <c r="T645" s="187"/>
      <c r="U645" s="187"/>
      <c r="AL645" s="7"/>
      <c r="AM645" s="7"/>
    </row>
    <row r="646" ht="15.75" customHeight="1">
      <c r="D646" s="7"/>
      <c r="F646" s="187"/>
      <c r="G646" s="187"/>
      <c r="H646" s="187"/>
      <c r="I646" s="187"/>
      <c r="J646" s="187"/>
      <c r="K646" s="187"/>
      <c r="L646" s="187"/>
      <c r="M646" s="187"/>
      <c r="N646" s="187"/>
      <c r="O646" s="187"/>
      <c r="P646" s="187"/>
      <c r="Q646" s="187"/>
      <c r="R646" s="187"/>
      <c r="S646" s="187"/>
      <c r="T646" s="187"/>
      <c r="U646" s="187"/>
      <c r="AL646" s="7"/>
      <c r="AM646" s="7"/>
    </row>
    <row r="647" ht="15.75" customHeight="1">
      <c r="D647" s="7"/>
      <c r="F647" s="187"/>
      <c r="G647" s="187"/>
      <c r="H647" s="187"/>
      <c r="I647" s="187"/>
      <c r="J647" s="187"/>
      <c r="K647" s="187"/>
      <c r="L647" s="187"/>
      <c r="M647" s="187"/>
      <c r="N647" s="187"/>
      <c r="O647" s="187"/>
      <c r="P647" s="187"/>
      <c r="Q647" s="187"/>
      <c r="R647" s="187"/>
      <c r="S647" s="187"/>
      <c r="T647" s="187"/>
      <c r="U647" s="187"/>
      <c r="AL647" s="7"/>
      <c r="AM647" s="7"/>
    </row>
    <row r="648" ht="15.75" customHeight="1">
      <c r="D648" s="7"/>
      <c r="F648" s="187"/>
      <c r="G648" s="187"/>
      <c r="H648" s="187"/>
      <c r="I648" s="187"/>
      <c r="J648" s="187"/>
      <c r="K648" s="187"/>
      <c r="L648" s="187"/>
      <c r="M648" s="187"/>
      <c r="N648" s="187"/>
      <c r="O648" s="187"/>
      <c r="P648" s="187"/>
      <c r="Q648" s="187"/>
      <c r="R648" s="187"/>
      <c r="S648" s="187"/>
      <c r="T648" s="187"/>
      <c r="U648" s="187"/>
      <c r="AL648" s="7"/>
      <c r="AM648" s="7"/>
    </row>
    <row r="649" ht="15.75" customHeight="1">
      <c r="D649" s="7"/>
      <c r="F649" s="187"/>
      <c r="G649" s="187"/>
      <c r="H649" s="187"/>
      <c r="I649" s="187"/>
      <c r="J649" s="187"/>
      <c r="K649" s="187"/>
      <c r="L649" s="187"/>
      <c r="M649" s="187"/>
      <c r="N649" s="187"/>
      <c r="O649" s="187"/>
      <c r="P649" s="187"/>
      <c r="Q649" s="187"/>
      <c r="R649" s="187"/>
      <c r="S649" s="187"/>
      <c r="T649" s="187"/>
      <c r="U649" s="187"/>
      <c r="AL649" s="7"/>
      <c r="AM649" s="7"/>
    </row>
    <row r="650" ht="15.75" customHeight="1">
      <c r="D650" s="7"/>
      <c r="F650" s="187"/>
      <c r="G650" s="187"/>
      <c r="H650" s="187"/>
      <c r="I650" s="187"/>
      <c r="J650" s="187"/>
      <c r="K650" s="187"/>
      <c r="L650" s="187"/>
      <c r="M650" s="187"/>
      <c r="N650" s="187"/>
      <c r="O650" s="187"/>
      <c r="P650" s="187"/>
      <c r="Q650" s="187"/>
      <c r="R650" s="187"/>
      <c r="S650" s="187"/>
      <c r="T650" s="187"/>
      <c r="U650" s="187"/>
      <c r="AL650" s="7"/>
      <c r="AM650" s="7"/>
    </row>
    <row r="651" ht="15.75" customHeight="1">
      <c r="D651" s="7"/>
      <c r="F651" s="187"/>
      <c r="G651" s="187"/>
      <c r="H651" s="187"/>
      <c r="I651" s="187"/>
      <c r="J651" s="187"/>
      <c r="K651" s="187"/>
      <c r="L651" s="187"/>
      <c r="M651" s="187"/>
      <c r="N651" s="187"/>
      <c r="O651" s="187"/>
      <c r="P651" s="187"/>
      <c r="Q651" s="187"/>
      <c r="R651" s="187"/>
      <c r="S651" s="187"/>
      <c r="T651" s="187"/>
      <c r="U651" s="187"/>
      <c r="AL651" s="7"/>
      <c r="AM651" s="7"/>
    </row>
    <row r="652" ht="15.75" customHeight="1">
      <c r="D652" s="7"/>
      <c r="F652" s="187"/>
      <c r="G652" s="187"/>
      <c r="H652" s="187"/>
      <c r="I652" s="187"/>
      <c r="J652" s="187"/>
      <c r="K652" s="187"/>
      <c r="L652" s="187"/>
      <c r="M652" s="187"/>
      <c r="N652" s="187"/>
      <c r="O652" s="187"/>
      <c r="P652" s="187"/>
      <c r="Q652" s="187"/>
      <c r="R652" s="187"/>
      <c r="S652" s="187"/>
      <c r="T652" s="187"/>
      <c r="U652" s="187"/>
      <c r="AL652" s="7"/>
      <c r="AM652" s="7"/>
    </row>
    <row r="653" ht="15.75" customHeight="1">
      <c r="D653" s="7"/>
      <c r="F653" s="187"/>
      <c r="G653" s="187"/>
      <c r="H653" s="187"/>
      <c r="I653" s="187"/>
      <c r="J653" s="187"/>
      <c r="K653" s="187"/>
      <c r="L653" s="187"/>
      <c r="M653" s="187"/>
      <c r="N653" s="187"/>
      <c r="O653" s="187"/>
      <c r="P653" s="187"/>
      <c r="Q653" s="187"/>
      <c r="R653" s="187"/>
      <c r="S653" s="187"/>
      <c r="T653" s="187"/>
      <c r="U653" s="187"/>
      <c r="AL653" s="7"/>
      <c r="AM653" s="7"/>
    </row>
    <row r="654" ht="15.75" customHeight="1">
      <c r="D654" s="7"/>
      <c r="F654" s="187"/>
      <c r="G654" s="187"/>
      <c r="H654" s="187"/>
      <c r="I654" s="187"/>
      <c r="J654" s="187"/>
      <c r="K654" s="187"/>
      <c r="L654" s="187"/>
      <c r="M654" s="187"/>
      <c r="N654" s="187"/>
      <c r="O654" s="187"/>
      <c r="P654" s="187"/>
      <c r="Q654" s="187"/>
      <c r="R654" s="187"/>
      <c r="S654" s="187"/>
      <c r="T654" s="187"/>
      <c r="U654" s="187"/>
      <c r="AL654" s="7"/>
      <c r="AM654" s="7"/>
    </row>
    <row r="655" ht="15.75" customHeight="1">
      <c r="D655" s="7"/>
      <c r="F655" s="187"/>
      <c r="G655" s="187"/>
      <c r="H655" s="187"/>
      <c r="I655" s="187"/>
      <c r="J655" s="187"/>
      <c r="K655" s="187"/>
      <c r="L655" s="187"/>
      <c r="M655" s="187"/>
      <c r="N655" s="187"/>
      <c r="O655" s="187"/>
      <c r="P655" s="187"/>
      <c r="Q655" s="187"/>
      <c r="R655" s="187"/>
      <c r="S655" s="187"/>
      <c r="T655" s="187"/>
      <c r="U655" s="187"/>
      <c r="AL655" s="7"/>
      <c r="AM655" s="7"/>
    </row>
    <row r="656" ht="15.75" customHeight="1">
      <c r="D656" s="7"/>
      <c r="F656" s="187"/>
      <c r="G656" s="187"/>
      <c r="H656" s="187"/>
      <c r="I656" s="187"/>
      <c r="J656" s="187"/>
      <c r="K656" s="187"/>
      <c r="L656" s="187"/>
      <c r="M656" s="187"/>
      <c r="N656" s="187"/>
      <c r="O656" s="187"/>
      <c r="P656" s="187"/>
      <c r="Q656" s="187"/>
      <c r="R656" s="187"/>
      <c r="S656" s="187"/>
      <c r="T656" s="187"/>
      <c r="U656" s="187"/>
      <c r="AL656" s="7"/>
      <c r="AM656" s="7"/>
    </row>
    <row r="657" ht="15.75" customHeight="1">
      <c r="D657" s="7"/>
      <c r="F657" s="187"/>
      <c r="G657" s="187"/>
      <c r="H657" s="187"/>
      <c r="I657" s="187"/>
      <c r="J657" s="187"/>
      <c r="K657" s="187"/>
      <c r="L657" s="187"/>
      <c r="M657" s="187"/>
      <c r="N657" s="187"/>
      <c r="O657" s="187"/>
      <c r="P657" s="187"/>
      <c r="Q657" s="187"/>
      <c r="R657" s="187"/>
      <c r="S657" s="187"/>
      <c r="T657" s="187"/>
      <c r="U657" s="187"/>
      <c r="AL657" s="7"/>
      <c r="AM657" s="7"/>
    </row>
    <row r="658" ht="15.75" customHeight="1">
      <c r="D658" s="7"/>
      <c r="F658" s="187"/>
      <c r="G658" s="187"/>
      <c r="H658" s="187"/>
      <c r="I658" s="187"/>
      <c r="J658" s="187"/>
      <c r="K658" s="187"/>
      <c r="L658" s="187"/>
      <c r="M658" s="187"/>
      <c r="N658" s="187"/>
      <c r="O658" s="187"/>
      <c r="P658" s="187"/>
      <c r="Q658" s="187"/>
      <c r="R658" s="187"/>
      <c r="S658" s="187"/>
      <c r="T658" s="187"/>
      <c r="U658" s="187"/>
      <c r="AL658" s="7"/>
      <c r="AM658" s="7"/>
    </row>
    <row r="659" ht="15.75" customHeight="1">
      <c r="D659" s="7"/>
      <c r="F659" s="187"/>
      <c r="G659" s="187"/>
      <c r="H659" s="187"/>
      <c r="I659" s="187"/>
      <c r="J659" s="187"/>
      <c r="K659" s="187"/>
      <c r="L659" s="187"/>
      <c r="M659" s="187"/>
      <c r="N659" s="187"/>
      <c r="O659" s="187"/>
      <c r="P659" s="187"/>
      <c r="Q659" s="187"/>
      <c r="R659" s="187"/>
      <c r="S659" s="187"/>
      <c r="T659" s="187"/>
      <c r="U659" s="187"/>
      <c r="AL659" s="7"/>
      <c r="AM659" s="7"/>
    </row>
    <row r="660" ht="15.75" customHeight="1">
      <c r="D660" s="7"/>
      <c r="F660" s="187"/>
      <c r="G660" s="187"/>
      <c r="H660" s="187"/>
      <c r="I660" s="187"/>
      <c r="J660" s="187"/>
      <c r="K660" s="187"/>
      <c r="L660" s="187"/>
      <c r="M660" s="187"/>
      <c r="N660" s="187"/>
      <c r="O660" s="187"/>
      <c r="P660" s="187"/>
      <c r="Q660" s="187"/>
      <c r="R660" s="187"/>
      <c r="S660" s="187"/>
      <c r="T660" s="187"/>
      <c r="U660" s="187"/>
      <c r="AL660" s="7"/>
      <c r="AM660" s="7"/>
    </row>
    <row r="661" ht="15.75" customHeight="1">
      <c r="D661" s="7"/>
      <c r="F661" s="187"/>
      <c r="G661" s="187"/>
      <c r="H661" s="187"/>
      <c r="I661" s="187"/>
      <c r="J661" s="187"/>
      <c r="K661" s="187"/>
      <c r="L661" s="187"/>
      <c r="M661" s="187"/>
      <c r="N661" s="187"/>
      <c r="O661" s="187"/>
      <c r="P661" s="187"/>
      <c r="Q661" s="187"/>
      <c r="R661" s="187"/>
      <c r="S661" s="187"/>
      <c r="T661" s="187"/>
      <c r="U661" s="187"/>
      <c r="AL661" s="7"/>
      <c r="AM661" s="7"/>
    </row>
    <row r="662" ht="15.75" customHeight="1">
      <c r="D662" s="7"/>
      <c r="F662" s="187"/>
      <c r="G662" s="187"/>
      <c r="H662" s="187"/>
      <c r="I662" s="187"/>
      <c r="J662" s="187"/>
      <c r="K662" s="187"/>
      <c r="L662" s="187"/>
      <c r="M662" s="187"/>
      <c r="N662" s="187"/>
      <c r="O662" s="187"/>
      <c r="P662" s="187"/>
      <c r="Q662" s="187"/>
      <c r="R662" s="187"/>
      <c r="S662" s="187"/>
      <c r="T662" s="187"/>
      <c r="U662" s="187"/>
      <c r="AL662" s="7"/>
      <c r="AM662" s="7"/>
    </row>
    <row r="663" ht="15.75" customHeight="1">
      <c r="D663" s="7"/>
      <c r="F663" s="187"/>
      <c r="G663" s="187"/>
      <c r="H663" s="187"/>
      <c r="I663" s="187"/>
      <c r="J663" s="187"/>
      <c r="K663" s="187"/>
      <c r="L663" s="187"/>
      <c r="M663" s="187"/>
      <c r="N663" s="187"/>
      <c r="O663" s="187"/>
      <c r="P663" s="187"/>
      <c r="Q663" s="187"/>
      <c r="R663" s="187"/>
      <c r="S663" s="187"/>
      <c r="T663" s="187"/>
      <c r="U663" s="187"/>
      <c r="AL663" s="7"/>
      <c r="AM663" s="7"/>
    </row>
    <row r="664" ht="15.75" customHeight="1">
      <c r="D664" s="7"/>
      <c r="F664" s="187"/>
      <c r="G664" s="187"/>
      <c r="H664" s="187"/>
      <c r="I664" s="187"/>
      <c r="J664" s="187"/>
      <c r="K664" s="187"/>
      <c r="L664" s="187"/>
      <c r="M664" s="187"/>
      <c r="N664" s="187"/>
      <c r="O664" s="187"/>
      <c r="P664" s="187"/>
      <c r="Q664" s="187"/>
      <c r="R664" s="187"/>
      <c r="S664" s="187"/>
      <c r="T664" s="187"/>
      <c r="U664" s="187"/>
      <c r="AL664" s="7"/>
      <c r="AM664" s="7"/>
    </row>
    <row r="665" ht="15.75" customHeight="1">
      <c r="D665" s="7"/>
      <c r="F665" s="187"/>
      <c r="G665" s="187"/>
      <c r="H665" s="187"/>
      <c r="I665" s="187"/>
      <c r="J665" s="187"/>
      <c r="K665" s="187"/>
      <c r="L665" s="187"/>
      <c r="M665" s="187"/>
      <c r="N665" s="187"/>
      <c r="O665" s="187"/>
      <c r="P665" s="187"/>
      <c r="Q665" s="187"/>
      <c r="R665" s="187"/>
      <c r="S665" s="187"/>
      <c r="T665" s="187"/>
      <c r="U665" s="187"/>
      <c r="AL665" s="7"/>
      <c r="AM665" s="7"/>
    </row>
    <row r="666" ht="15.75" customHeight="1">
      <c r="D666" s="7"/>
      <c r="F666" s="187"/>
      <c r="G666" s="187"/>
      <c r="H666" s="187"/>
      <c r="I666" s="187"/>
      <c r="J666" s="187"/>
      <c r="K666" s="187"/>
      <c r="L666" s="187"/>
      <c r="M666" s="187"/>
      <c r="N666" s="187"/>
      <c r="O666" s="187"/>
      <c r="P666" s="187"/>
      <c r="Q666" s="187"/>
      <c r="R666" s="187"/>
      <c r="S666" s="187"/>
      <c r="T666" s="187"/>
      <c r="U666" s="187"/>
      <c r="AL666" s="7"/>
      <c r="AM666" s="7"/>
    </row>
    <row r="667" ht="15.75" customHeight="1">
      <c r="D667" s="7"/>
      <c r="F667" s="187"/>
      <c r="G667" s="187"/>
      <c r="H667" s="187"/>
      <c r="I667" s="187"/>
      <c r="J667" s="187"/>
      <c r="K667" s="187"/>
      <c r="L667" s="187"/>
      <c r="M667" s="187"/>
      <c r="N667" s="187"/>
      <c r="O667" s="187"/>
      <c r="P667" s="187"/>
      <c r="Q667" s="187"/>
      <c r="R667" s="187"/>
      <c r="S667" s="187"/>
      <c r="T667" s="187"/>
      <c r="U667" s="187"/>
      <c r="AL667" s="7"/>
      <c r="AM667" s="7"/>
    </row>
    <row r="668" ht="15.75" customHeight="1">
      <c r="D668" s="7"/>
      <c r="F668" s="187"/>
      <c r="G668" s="187"/>
      <c r="H668" s="187"/>
      <c r="I668" s="187"/>
      <c r="J668" s="187"/>
      <c r="K668" s="187"/>
      <c r="L668" s="187"/>
      <c r="M668" s="187"/>
      <c r="N668" s="187"/>
      <c r="O668" s="187"/>
      <c r="P668" s="187"/>
      <c r="Q668" s="187"/>
      <c r="R668" s="187"/>
      <c r="S668" s="187"/>
      <c r="T668" s="187"/>
      <c r="U668" s="187"/>
      <c r="AL668" s="7"/>
      <c r="AM668" s="7"/>
    </row>
    <row r="669" ht="15.75" customHeight="1">
      <c r="D669" s="7"/>
      <c r="F669" s="187"/>
      <c r="G669" s="187"/>
      <c r="H669" s="187"/>
      <c r="I669" s="187"/>
      <c r="J669" s="187"/>
      <c r="K669" s="187"/>
      <c r="L669" s="187"/>
      <c r="M669" s="187"/>
      <c r="N669" s="187"/>
      <c r="O669" s="187"/>
      <c r="P669" s="187"/>
      <c r="Q669" s="187"/>
      <c r="R669" s="187"/>
      <c r="S669" s="187"/>
      <c r="T669" s="187"/>
      <c r="U669" s="187"/>
      <c r="AL669" s="7"/>
      <c r="AM669" s="7"/>
    </row>
    <row r="670" ht="15.75" customHeight="1">
      <c r="D670" s="7"/>
      <c r="F670" s="187"/>
      <c r="G670" s="187"/>
      <c r="H670" s="187"/>
      <c r="I670" s="187"/>
      <c r="J670" s="187"/>
      <c r="K670" s="187"/>
      <c r="L670" s="187"/>
      <c r="M670" s="187"/>
      <c r="N670" s="187"/>
      <c r="O670" s="187"/>
      <c r="P670" s="187"/>
      <c r="Q670" s="187"/>
      <c r="R670" s="187"/>
      <c r="S670" s="187"/>
      <c r="T670" s="187"/>
      <c r="U670" s="187"/>
      <c r="AL670" s="7"/>
      <c r="AM670" s="7"/>
    </row>
    <row r="671" ht="15.75" customHeight="1">
      <c r="D671" s="7"/>
      <c r="F671" s="187"/>
      <c r="G671" s="187"/>
      <c r="H671" s="187"/>
      <c r="I671" s="187"/>
      <c r="J671" s="187"/>
      <c r="K671" s="187"/>
      <c r="L671" s="187"/>
      <c r="M671" s="187"/>
      <c r="N671" s="187"/>
      <c r="O671" s="187"/>
      <c r="P671" s="187"/>
      <c r="Q671" s="187"/>
      <c r="R671" s="187"/>
      <c r="S671" s="187"/>
      <c r="T671" s="187"/>
      <c r="U671" s="187"/>
      <c r="AL671" s="7"/>
      <c r="AM671" s="7"/>
    </row>
    <row r="672" ht="15.75" customHeight="1">
      <c r="D672" s="7"/>
      <c r="F672" s="187"/>
      <c r="G672" s="187"/>
      <c r="H672" s="187"/>
      <c r="I672" s="187"/>
      <c r="J672" s="187"/>
      <c r="K672" s="187"/>
      <c r="L672" s="187"/>
      <c r="M672" s="187"/>
      <c r="N672" s="187"/>
      <c r="O672" s="187"/>
      <c r="P672" s="187"/>
      <c r="Q672" s="187"/>
      <c r="R672" s="187"/>
      <c r="S672" s="187"/>
      <c r="T672" s="187"/>
      <c r="U672" s="187"/>
      <c r="AL672" s="7"/>
      <c r="AM672" s="7"/>
    </row>
    <row r="673" ht="15.75" customHeight="1">
      <c r="D673" s="7"/>
      <c r="F673" s="187"/>
      <c r="G673" s="187"/>
      <c r="H673" s="187"/>
      <c r="I673" s="187"/>
      <c r="J673" s="187"/>
      <c r="K673" s="187"/>
      <c r="L673" s="187"/>
      <c r="M673" s="187"/>
      <c r="N673" s="187"/>
      <c r="O673" s="187"/>
      <c r="P673" s="187"/>
      <c r="Q673" s="187"/>
      <c r="R673" s="187"/>
      <c r="S673" s="187"/>
      <c r="T673" s="187"/>
      <c r="U673" s="187"/>
      <c r="AL673" s="7"/>
      <c r="AM673" s="7"/>
    </row>
    <row r="674" ht="15.75" customHeight="1">
      <c r="D674" s="7"/>
      <c r="F674" s="187"/>
      <c r="G674" s="187"/>
      <c r="H674" s="187"/>
      <c r="I674" s="187"/>
      <c r="J674" s="187"/>
      <c r="K674" s="187"/>
      <c r="L674" s="187"/>
      <c r="M674" s="187"/>
      <c r="N674" s="187"/>
      <c r="O674" s="187"/>
      <c r="P674" s="187"/>
      <c r="Q674" s="187"/>
      <c r="R674" s="187"/>
      <c r="S674" s="187"/>
      <c r="T674" s="187"/>
      <c r="U674" s="187"/>
      <c r="AL674" s="7"/>
      <c r="AM674" s="7"/>
    </row>
    <row r="675" ht="15.75" customHeight="1">
      <c r="D675" s="7"/>
      <c r="F675" s="187"/>
      <c r="G675" s="187"/>
      <c r="H675" s="187"/>
      <c r="I675" s="187"/>
      <c r="J675" s="187"/>
      <c r="K675" s="187"/>
      <c r="L675" s="187"/>
      <c r="M675" s="187"/>
      <c r="N675" s="187"/>
      <c r="O675" s="187"/>
      <c r="P675" s="187"/>
      <c r="Q675" s="187"/>
      <c r="R675" s="187"/>
      <c r="S675" s="187"/>
      <c r="T675" s="187"/>
      <c r="U675" s="187"/>
      <c r="AL675" s="7"/>
      <c r="AM675" s="7"/>
    </row>
    <row r="676" ht="15.75" customHeight="1">
      <c r="D676" s="7"/>
      <c r="F676" s="187"/>
      <c r="G676" s="187"/>
      <c r="H676" s="187"/>
      <c r="I676" s="187"/>
      <c r="J676" s="187"/>
      <c r="K676" s="187"/>
      <c r="L676" s="187"/>
      <c r="M676" s="187"/>
      <c r="N676" s="187"/>
      <c r="O676" s="187"/>
      <c r="P676" s="187"/>
      <c r="Q676" s="187"/>
      <c r="R676" s="187"/>
      <c r="S676" s="187"/>
      <c r="T676" s="187"/>
      <c r="U676" s="187"/>
      <c r="AL676" s="7"/>
      <c r="AM676" s="7"/>
    </row>
    <row r="677" ht="15.75" customHeight="1">
      <c r="D677" s="7"/>
      <c r="F677" s="187"/>
      <c r="G677" s="187"/>
      <c r="H677" s="187"/>
      <c r="I677" s="187"/>
      <c r="J677" s="187"/>
      <c r="K677" s="187"/>
      <c r="L677" s="187"/>
      <c r="M677" s="187"/>
      <c r="N677" s="187"/>
      <c r="O677" s="187"/>
      <c r="P677" s="187"/>
      <c r="Q677" s="187"/>
      <c r="R677" s="187"/>
      <c r="S677" s="187"/>
      <c r="T677" s="187"/>
      <c r="U677" s="187"/>
      <c r="AL677" s="7"/>
      <c r="AM677" s="7"/>
    </row>
    <row r="678" ht="15.75" customHeight="1">
      <c r="D678" s="7"/>
      <c r="F678" s="187"/>
      <c r="G678" s="187"/>
      <c r="H678" s="187"/>
      <c r="I678" s="187"/>
      <c r="J678" s="187"/>
      <c r="K678" s="187"/>
      <c r="L678" s="187"/>
      <c r="M678" s="187"/>
      <c r="N678" s="187"/>
      <c r="O678" s="187"/>
      <c r="P678" s="187"/>
      <c r="Q678" s="187"/>
      <c r="R678" s="187"/>
      <c r="S678" s="187"/>
      <c r="T678" s="187"/>
      <c r="U678" s="187"/>
      <c r="AL678" s="7"/>
      <c r="AM678" s="7"/>
    </row>
    <row r="679" ht="15.75" customHeight="1">
      <c r="D679" s="7"/>
      <c r="F679" s="187"/>
      <c r="G679" s="187"/>
      <c r="H679" s="187"/>
      <c r="I679" s="187"/>
      <c r="J679" s="187"/>
      <c r="K679" s="187"/>
      <c r="L679" s="187"/>
      <c r="M679" s="187"/>
      <c r="N679" s="187"/>
      <c r="O679" s="187"/>
      <c r="P679" s="187"/>
      <c r="Q679" s="187"/>
      <c r="R679" s="187"/>
      <c r="S679" s="187"/>
      <c r="T679" s="187"/>
      <c r="U679" s="187"/>
      <c r="AL679" s="7"/>
      <c r="AM679" s="7"/>
    </row>
    <row r="680" ht="15.75" customHeight="1">
      <c r="D680" s="7"/>
      <c r="F680" s="187"/>
      <c r="G680" s="187"/>
      <c r="H680" s="187"/>
      <c r="I680" s="187"/>
      <c r="J680" s="187"/>
      <c r="K680" s="187"/>
      <c r="L680" s="187"/>
      <c r="M680" s="187"/>
      <c r="N680" s="187"/>
      <c r="O680" s="187"/>
      <c r="P680" s="187"/>
      <c r="Q680" s="187"/>
      <c r="R680" s="187"/>
      <c r="S680" s="187"/>
      <c r="T680" s="187"/>
      <c r="U680" s="187"/>
      <c r="AL680" s="7"/>
      <c r="AM680" s="7"/>
    </row>
    <row r="681" ht="15.75" customHeight="1">
      <c r="D681" s="7"/>
      <c r="F681" s="187"/>
      <c r="G681" s="187"/>
      <c r="H681" s="187"/>
      <c r="I681" s="187"/>
      <c r="J681" s="187"/>
      <c r="K681" s="187"/>
      <c r="L681" s="187"/>
      <c r="M681" s="187"/>
      <c r="N681" s="187"/>
      <c r="O681" s="187"/>
      <c r="P681" s="187"/>
      <c r="Q681" s="187"/>
      <c r="R681" s="187"/>
      <c r="S681" s="187"/>
      <c r="T681" s="187"/>
      <c r="U681" s="187"/>
      <c r="AL681" s="7"/>
      <c r="AM681" s="7"/>
    </row>
    <row r="682" ht="15.75" customHeight="1">
      <c r="D682" s="7"/>
      <c r="F682" s="187"/>
      <c r="G682" s="187"/>
      <c r="H682" s="187"/>
      <c r="I682" s="187"/>
      <c r="J682" s="187"/>
      <c r="K682" s="187"/>
      <c r="L682" s="187"/>
      <c r="M682" s="187"/>
      <c r="N682" s="187"/>
      <c r="O682" s="187"/>
      <c r="P682" s="187"/>
      <c r="Q682" s="187"/>
      <c r="R682" s="187"/>
      <c r="S682" s="187"/>
      <c r="T682" s="187"/>
      <c r="U682" s="187"/>
      <c r="AL682" s="7"/>
      <c r="AM682" s="7"/>
    </row>
    <row r="683" ht="15.75" customHeight="1">
      <c r="D683" s="7"/>
      <c r="F683" s="187"/>
      <c r="G683" s="187"/>
      <c r="H683" s="187"/>
      <c r="I683" s="187"/>
      <c r="J683" s="187"/>
      <c r="K683" s="187"/>
      <c r="L683" s="187"/>
      <c r="M683" s="187"/>
      <c r="N683" s="187"/>
      <c r="O683" s="187"/>
      <c r="P683" s="187"/>
      <c r="Q683" s="187"/>
      <c r="R683" s="187"/>
      <c r="S683" s="187"/>
      <c r="T683" s="187"/>
      <c r="U683" s="187"/>
      <c r="AL683" s="7"/>
      <c r="AM683" s="7"/>
    </row>
    <row r="684" ht="15.75" customHeight="1">
      <c r="D684" s="7"/>
      <c r="F684" s="187"/>
      <c r="G684" s="187"/>
      <c r="H684" s="187"/>
      <c r="I684" s="187"/>
      <c r="J684" s="187"/>
      <c r="K684" s="187"/>
      <c r="L684" s="187"/>
      <c r="M684" s="187"/>
      <c r="N684" s="187"/>
      <c r="O684" s="187"/>
      <c r="P684" s="187"/>
      <c r="Q684" s="187"/>
      <c r="R684" s="187"/>
      <c r="S684" s="187"/>
      <c r="T684" s="187"/>
      <c r="U684" s="187"/>
      <c r="AL684" s="7"/>
      <c r="AM684" s="7"/>
    </row>
    <row r="685" ht="15.75" customHeight="1">
      <c r="D685" s="7"/>
      <c r="F685" s="187"/>
      <c r="G685" s="187"/>
      <c r="H685" s="187"/>
      <c r="I685" s="187"/>
      <c r="J685" s="187"/>
      <c r="K685" s="187"/>
      <c r="L685" s="187"/>
      <c r="M685" s="187"/>
      <c r="N685" s="187"/>
      <c r="O685" s="187"/>
      <c r="P685" s="187"/>
      <c r="Q685" s="187"/>
      <c r="R685" s="187"/>
      <c r="S685" s="187"/>
      <c r="T685" s="187"/>
      <c r="U685" s="187"/>
      <c r="AL685" s="7"/>
      <c r="AM685" s="7"/>
    </row>
    <row r="686" ht="15.75" customHeight="1">
      <c r="D686" s="7"/>
      <c r="F686" s="187"/>
      <c r="G686" s="187"/>
      <c r="H686" s="187"/>
      <c r="I686" s="187"/>
      <c r="J686" s="187"/>
      <c r="K686" s="187"/>
      <c r="L686" s="187"/>
      <c r="M686" s="187"/>
      <c r="N686" s="187"/>
      <c r="O686" s="187"/>
      <c r="P686" s="187"/>
      <c r="Q686" s="187"/>
      <c r="R686" s="187"/>
      <c r="S686" s="187"/>
      <c r="T686" s="187"/>
      <c r="U686" s="187"/>
      <c r="AL686" s="7"/>
      <c r="AM686" s="7"/>
    </row>
    <row r="687" ht="15.75" customHeight="1">
      <c r="D687" s="7"/>
      <c r="F687" s="187"/>
      <c r="G687" s="187"/>
      <c r="H687" s="187"/>
      <c r="I687" s="187"/>
      <c r="J687" s="187"/>
      <c r="K687" s="187"/>
      <c r="L687" s="187"/>
      <c r="M687" s="187"/>
      <c r="N687" s="187"/>
      <c r="O687" s="187"/>
      <c r="P687" s="187"/>
      <c r="Q687" s="187"/>
      <c r="R687" s="187"/>
      <c r="S687" s="187"/>
      <c r="T687" s="187"/>
      <c r="U687" s="187"/>
      <c r="AL687" s="7"/>
      <c r="AM687" s="7"/>
    </row>
    <row r="688" ht="15.75" customHeight="1">
      <c r="D688" s="7"/>
      <c r="F688" s="187"/>
      <c r="G688" s="187"/>
      <c r="H688" s="187"/>
      <c r="I688" s="187"/>
      <c r="J688" s="187"/>
      <c r="K688" s="187"/>
      <c r="L688" s="187"/>
      <c r="M688" s="187"/>
      <c r="N688" s="187"/>
      <c r="O688" s="187"/>
      <c r="P688" s="187"/>
      <c r="Q688" s="187"/>
      <c r="R688" s="187"/>
      <c r="S688" s="187"/>
      <c r="T688" s="187"/>
      <c r="U688" s="187"/>
      <c r="AL688" s="7"/>
      <c r="AM688" s="7"/>
    </row>
    <row r="689" ht="15.75" customHeight="1">
      <c r="D689" s="7"/>
      <c r="F689" s="187"/>
      <c r="G689" s="187"/>
      <c r="H689" s="187"/>
      <c r="I689" s="187"/>
      <c r="J689" s="187"/>
      <c r="K689" s="187"/>
      <c r="L689" s="187"/>
      <c r="M689" s="187"/>
      <c r="N689" s="187"/>
      <c r="O689" s="187"/>
      <c r="P689" s="187"/>
      <c r="Q689" s="187"/>
      <c r="R689" s="187"/>
      <c r="S689" s="187"/>
      <c r="T689" s="187"/>
      <c r="U689" s="187"/>
      <c r="AL689" s="7"/>
      <c r="AM689" s="7"/>
    </row>
    <row r="690" ht="15.75" customHeight="1">
      <c r="D690" s="7"/>
      <c r="F690" s="187"/>
      <c r="G690" s="187"/>
      <c r="H690" s="187"/>
      <c r="I690" s="187"/>
      <c r="J690" s="187"/>
      <c r="K690" s="187"/>
      <c r="L690" s="187"/>
      <c r="M690" s="187"/>
      <c r="N690" s="187"/>
      <c r="O690" s="187"/>
      <c r="P690" s="187"/>
      <c r="Q690" s="187"/>
      <c r="R690" s="187"/>
      <c r="S690" s="187"/>
      <c r="T690" s="187"/>
      <c r="U690" s="187"/>
      <c r="AL690" s="7"/>
      <c r="AM690" s="7"/>
    </row>
    <row r="691" ht="15.75" customHeight="1">
      <c r="D691" s="7"/>
      <c r="F691" s="187"/>
      <c r="G691" s="187"/>
      <c r="H691" s="187"/>
      <c r="I691" s="187"/>
      <c r="J691" s="187"/>
      <c r="K691" s="187"/>
      <c r="L691" s="187"/>
      <c r="M691" s="187"/>
      <c r="N691" s="187"/>
      <c r="O691" s="187"/>
      <c r="P691" s="187"/>
      <c r="Q691" s="187"/>
      <c r="R691" s="187"/>
      <c r="S691" s="187"/>
      <c r="T691" s="187"/>
      <c r="U691" s="187"/>
      <c r="AL691" s="7"/>
      <c r="AM691" s="7"/>
    </row>
    <row r="692" ht="15.75" customHeight="1">
      <c r="D692" s="7"/>
      <c r="F692" s="187"/>
      <c r="G692" s="187"/>
      <c r="H692" s="187"/>
      <c r="I692" s="187"/>
      <c r="J692" s="187"/>
      <c r="K692" s="187"/>
      <c r="L692" s="187"/>
      <c r="M692" s="187"/>
      <c r="N692" s="187"/>
      <c r="O692" s="187"/>
      <c r="P692" s="187"/>
      <c r="Q692" s="187"/>
      <c r="R692" s="187"/>
      <c r="S692" s="187"/>
      <c r="T692" s="187"/>
      <c r="U692" s="187"/>
      <c r="AL692" s="7"/>
      <c r="AM692" s="7"/>
    </row>
    <row r="693" ht="15.75" customHeight="1">
      <c r="D693" s="7"/>
      <c r="F693" s="187"/>
      <c r="G693" s="187"/>
      <c r="H693" s="187"/>
      <c r="I693" s="187"/>
      <c r="J693" s="187"/>
      <c r="K693" s="187"/>
      <c r="L693" s="187"/>
      <c r="M693" s="187"/>
      <c r="N693" s="187"/>
      <c r="O693" s="187"/>
      <c r="P693" s="187"/>
      <c r="Q693" s="187"/>
      <c r="R693" s="187"/>
      <c r="S693" s="187"/>
      <c r="T693" s="187"/>
      <c r="U693" s="187"/>
      <c r="AL693" s="7"/>
      <c r="AM693" s="7"/>
    </row>
    <row r="694" ht="15.75" customHeight="1">
      <c r="D694" s="7"/>
      <c r="F694" s="187"/>
      <c r="G694" s="187"/>
      <c r="H694" s="187"/>
      <c r="I694" s="187"/>
      <c r="J694" s="187"/>
      <c r="K694" s="187"/>
      <c r="L694" s="187"/>
      <c r="M694" s="187"/>
      <c r="N694" s="187"/>
      <c r="O694" s="187"/>
      <c r="P694" s="187"/>
      <c r="Q694" s="187"/>
      <c r="R694" s="187"/>
      <c r="S694" s="187"/>
      <c r="T694" s="187"/>
      <c r="U694" s="187"/>
      <c r="AL694" s="7"/>
      <c r="AM694" s="7"/>
    </row>
    <row r="695" ht="15.75" customHeight="1">
      <c r="D695" s="7"/>
      <c r="F695" s="187"/>
      <c r="G695" s="187"/>
      <c r="H695" s="187"/>
      <c r="I695" s="187"/>
      <c r="J695" s="187"/>
      <c r="K695" s="187"/>
      <c r="L695" s="187"/>
      <c r="M695" s="187"/>
      <c r="N695" s="187"/>
      <c r="O695" s="187"/>
      <c r="P695" s="187"/>
      <c r="Q695" s="187"/>
      <c r="R695" s="187"/>
      <c r="S695" s="187"/>
      <c r="T695" s="187"/>
      <c r="U695" s="187"/>
      <c r="AL695" s="7"/>
      <c r="AM695" s="7"/>
    </row>
    <row r="696" ht="15.75" customHeight="1">
      <c r="D696" s="7"/>
      <c r="F696" s="187"/>
      <c r="G696" s="187"/>
      <c r="H696" s="187"/>
      <c r="I696" s="187"/>
      <c r="J696" s="187"/>
      <c r="K696" s="187"/>
      <c r="L696" s="187"/>
      <c r="M696" s="187"/>
      <c r="N696" s="187"/>
      <c r="O696" s="187"/>
      <c r="P696" s="187"/>
      <c r="Q696" s="187"/>
      <c r="R696" s="187"/>
      <c r="S696" s="187"/>
      <c r="T696" s="187"/>
      <c r="U696" s="187"/>
      <c r="AL696" s="7"/>
      <c r="AM696" s="7"/>
    </row>
    <row r="697" ht="15.75" customHeight="1">
      <c r="D697" s="7"/>
      <c r="F697" s="187"/>
      <c r="G697" s="187"/>
      <c r="H697" s="187"/>
      <c r="I697" s="187"/>
      <c r="J697" s="187"/>
      <c r="K697" s="187"/>
      <c r="L697" s="187"/>
      <c r="M697" s="187"/>
      <c r="N697" s="187"/>
      <c r="O697" s="187"/>
      <c r="P697" s="187"/>
      <c r="Q697" s="187"/>
      <c r="R697" s="187"/>
      <c r="S697" s="187"/>
      <c r="T697" s="187"/>
      <c r="U697" s="187"/>
      <c r="AL697" s="7"/>
      <c r="AM697" s="7"/>
    </row>
    <row r="698" ht="15.75" customHeight="1">
      <c r="D698" s="7"/>
      <c r="F698" s="187"/>
      <c r="G698" s="187"/>
      <c r="H698" s="187"/>
      <c r="I698" s="187"/>
      <c r="J698" s="187"/>
      <c r="K698" s="187"/>
      <c r="L698" s="187"/>
      <c r="M698" s="187"/>
      <c r="N698" s="187"/>
      <c r="O698" s="187"/>
      <c r="P698" s="187"/>
      <c r="Q698" s="187"/>
      <c r="R698" s="187"/>
      <c r="S698" s="187"/>
      <c r="T698" s="187"/>
      <c r="U698" s="187"/>
      <c r="AL698" s="7"/>
      <c r="AM698" s="7"/>
    </row>
    <row r="699" ht="15.75" customHeight="1">
      <c r="D699" s="7"/>
      <c r="F699" s="187"/>
      <c r="G699" s="187"/>
      <c r="H699" s="187"/>
      <c r="I699" s="187"/>
      <c r="J699" s="187"/>
      <c r="K699" s="187"/>
      <c r="L699" s="187"/>
      <c r="M699" s="187"/>
      <c r="N699" s="187"/>
      <c r="O699" s="187"/>
      <c r="P699" s="187"/>
      <c r="Q699" s="187"/>
      <c r="R699" s="187"/>
      <c r="S699" s="187"/>
      <c r="T699" s="187"/>
      <c r="U699" s="187"/>
      <c r="AL699" s="7"/>
      <c r="AM699" s="7"/>
    </row>
    <row r="700" ht="15.75" customHeight="1">
      <c r="D700" s="7"/>
      <c r="F700" s="187"/>
      <c r="G700" s="187"/>
      <c r="H700" s="187"/>
      <c r="I700" s="187"/>
      <c r="J700" s="187"/>
      <c r="K700" s="187"/>
      <c r="L700" s="187"/>
      <c r="M700" s="187"/>
      <c r="N700" s="187"/>
      <c r="O700" s="187"/>
      <c r="P700" s="187"/>
      <c r="Q700" s="187"/>
      <c r="R700" s="187"/>
      <c r="S700" s="187"/>
      <c r="T700" s="187"/>
      <c r="U700" s="187"/>
      <c r="AL700" s="7"/>
      <c r="AM700" s="7"/>
    </row>
    <row r="701" ht="15.75" customHeight="1">
      <c r="D701" s="7"/>
      <c r="F701" s="187"/>
      <c r="G701" s="187"/>
      <c r="H701" s="187"/>
      <c r="I701" s="187"/>
      <c r="J701" s="187"/>
      <c r="K701" s="187"/>
      <c r="L701" s="187"/>
      <c r="M701" s="187"/>
      <c r="N701" s="187"/>
      <c r="O701" s="187"/>
      <c r="P701" s="187"/>
      <c r="Q701" s="187"/>
      <c r="R701" s="187"/>
      <c r="S701" s="187"/>
      <c r="T701" s="187"/>
      <c r="U701" s="187"/>
      <c r="AL701" s="7"/>
      <c r="AM701" s="7"/>
    </row>
    <row r="702" ht="15.75" customHeight="1">
      <c r="D702" s="7"/>
      <c r="F702" s="187"/>
      <c r="G702" s="187"/>
      <c r="H702" s="187"/>
      <c r="I702" s="187"/>
      <c r="J702" s="187"/>
      <c r="K702" s="187"/>
      <c r="L702" s="187"/>
      <c r="M702" s="187"/>
      <c r="N702" s="187"/>
      <c r="O702" s="187"/>
      <c r="P702" s="187"/>
      <c r="Q702" s="187"/>
      <c r="R702" s="187"/>
      <c r="S702" s="187"/>
      <c r="T702" s="187"/>
      <c r="U702" s="187"/>
      <c r="AL702" s="7"/>
      <c r="AM702" s="7"/>
    </row>
    <row r="703" ht="15.75" customHeight="1">
      <c r="D703" s="7"/>
      <c r="F703" s="187"/>
      <c r="G703" s="187"/>
      <c r="H703" s="187"/>
      <c r="I703" s="187"/>
      <c r="J703" s="187"/>
      <c r="K703" s="187"/>
      <c r="L703" s="187"/>
      <c r="M703" s="187"/>
      <c r="N703" s="187"/>
      <c r="O703" s="187"/>
      <c r="P703" s="187"/>
      <c r="Q703" s="187"/>
      <c r="R703" s="187"/>
      <c r="S703" s="187"/>
      <c r="T703" s="187"/>
      <c r="U703" s="187"/>
      <c r="AL703" s="7"/>
      <c r="AM703" s="7"/>
    </row>
    <row r="704" ht="15.75" customHeight="1">
      <c r="D704" s="7"/>
      <c r="F704" s="187"/>
      <c r="G704" s="187"/>
      <c r="H704" s="187"/>
      <c r="I704" s="187"/>
      <c r="J704" s="187"/>
      <c r="K704" s="187"/>
      <c r="L704" s="187"/>
      <c r="M704" s="187"/>
      <c r="N704" s="187"/>
      <c r="O704" s="187"/>
      <c r="P704" s="187"/>
      <c r="Q704" s="187"/>
      <c r="R704" s="187"/>
      <c r="S704" s="187"/>
      <c r="T704" s="187"/>
      <c r="U704" s="187"/>
      <c r="AL704" s="7"/>
      <c r="AM704" s="7"/>
    </row>
    <row r="705" ht="15.75" customHeight="1">
      <c r="D705" s="7"/>
      <c r="F705" s="187"/>
      <c r="G705" s="187"/>
      <c r="H705" s="187"/>
      <c r="I705" s="187"/>
      <c r="J705" s="187"/>
      <c r="K705" s="187"/>
      <c r="L705" s="187"/>
      <c r="M705" s="187"/>
      <c r="N705" s="187"/>
      <c r="O705" s="187"/>
      <c r="P705" s="187"/>
      <c r="Q705" s="187"/>
      <c r="R705" s="187"/>
      <c r="S705" s="187"/>
      <c r="T705" s="187"/>
      <c r="U705" s="187"/>
      <c r="AL705" s="7"/>
      <c r="AM705" s="7"/>
    </row>
    <row r="706" ht="15.75" customHeight="1">
      <c r="D706" s="7"/>
      <c r="F706" s="187"/>
      <c r="G706" s="187"/>
      <c r="H706" s="187"/>
      <c r="I706" s="187"/>
      <c r="J706" s="187"/>
      <c r="K706" s="187"/>
      <c r="L706" s="187"/>
      <c r="M706" s="187"/>
      <c r="N706" s="187"/>
      <c r="O706" s="187"/>
      <c r="P706" s="187"/>
      <c r="Q706" s="187"/>
      <c r="R706" s="187"/>
      <c r="S706" s="187"/>
      <c r="T706" s="187"/>
      <c r="U706" s="187"/>
      <c r="AL706" s="7"/>
      <c r="AM706" s="7"/>
    </row>
    <row r="707" ht="15.75" customHeight="1">
      <c r="D707" s="7"/>
      <c r="F707" s="187"/>
      <c r="G707" s="187"/>
      <c r="H707" s="187"/>
      <c r="I707" s="187"/>
      <c r="J707" s="187"/>
      <c r="K707" s="187"/>
      <c r="L707" s="187"/>
      <c r="M707" s="187"/>
      <c r="N707" s="187"/>
      <c r="O707" s="187"/>
      <c r="P707" s="187"/>
      <c r="Q707" s="187"/>
      <c r="R707" s="187"/>
      <c r="S707" s="187"/>
      <c r="T707" s="187"/>
      <c r="U707" s="187"/>
      <c r="AL707" s="7"/>
      <c r="AM707" s="7"/>
    </row>
    <row r="708" ht="15.75" customHeight="1">
      <c r="D708" s="7"/>
      <c r="F708" s="187"/>
      <c r="G708" s="187"/>
      <c r="H708" s="187"/>
      <c r="I708" s="187"/>
      <c r="J708" s="187"/>
      <c r="K708" s="187"/>
      <c r="L708" s="187"/>
      <c r="M708" s="187"/>
      <c r="N708" s="187"/>
      <c r="O708" s="187"/>
      <c r="P708" s="187"/>
      <c r="Q708" s="187"/>
      <c r="R708" s="187"/>
      <c r="S708" s="187"/>
      <c r="T708" s="187"/>
      <c r="U708" s="187"/>
      <c r="AL708" s="7"/>
      <c r="AM708" s="7"/>
    </row>
    <row r="709" ht="15.75" customHeight="1">
      <c r="D709" s="7"/>
      <c r="F709" s="187"/>
      <c r="G709" s="187"/>
      <c r="H709" s="187"/>
      <c r="I709" s="187"/>
      <c r="J709" s="187"/>
      <c r="K709" s="187"/>
      <c r="L709" s="187"/>
      <c r="M709" s="187"/>
      <c r="N709" s="187"/>
      <c r="O709" s="187"/>
      <c r="P709" s="187"/>
      <c r="Q709" s="187"/>
      <c r="R709" s="187"/>
      <c r="S709" s="187"/>
      <c r="T709" s="187"/>
      <c r="U709" s="187"/>
      <c r="AL709" s="7"/>
      <c r="AM709" s="7"/>
    </row>
    <row r="710" ht="15.75" customHeight="1">
      <c r="D710" s="7"/>
      <c r="F710" s="187"/>
      <c r="G710" s="187"/>
      <c r="H710" s="187"/>
      <c r="I710" s="187"/>
      <c r="J710" s="187"/>
      <c r="K710" s="187"/>
      <c r="L710" s="187"/>
      <c r="M710" s="187"/>
      <c r="N710" s="187"/>
      <c r="O710" s="187"/>
      <c r="P710" s="187"/>
      <c r="Q710" s="187"/>
      <c r="R710" s="187"/>
      <c r="S710" s="187"/>
      <c r="T710" s="187"/>
      <c r="U710" s="187"/>
      <c r="AL710" s="7"/>
      <c r="AM710" s="7"/>
    </row>
    <row r="711" ht="15.75" customHeight="1">
      <c r="D711" s="7"/>
      <c r="F711" s="187"/>
      <c r="G711" s="187"/>
      <c r="H711" s="187"/>
      <c r="I711" s="187"/>
      <c r="J711" s="187"/>
      <c r="K711" s="187"/>
      <c r="L711" s="187"/>
      <c r="M711" s="187"/>
      <c r="N711" s="187"/>
      <c r="O711" s="187"/>
      <c r="P711" s="187"/>
      <c r="Q711" s="187"/>
      <c r="R711" s="187"/>
      <c r="S711" s="187"/>
      <c r="T711" s="187"/>
      <c r="U711" s="187"/>
      <c r="AL711" s="7"/>
      <c r="AM711" s="7"/>
    </row>
    <row r="712" ht="15.75" customHeight="1">
      <c r="D712" s="7"/>
      <c r="F712" s="187"/>
      <c r="G712" s="187"/>
      <c r="H712" s="187"/>
      <c r="I712" s="187"/>
      <c r="J712" s="187"/>
      <c r="K712" s="187"/>
      <c r="L712" s="187"/>
      <c r="M712" s="187"/>
      <c r="N712" s="187"/>
      <c r="O712" s="187"/>
      <c r="P712" s="187"/>
      <c r="Q712" s="187"/>
      <c r="R712" s="187"/>
      <c r="S712" s="187"/>
      <c r="T712" s="187"/>
      <c r="U712" s="187"/>
      <c r="AL712" s="7"/>
      <c r="AM712" s="7"/>
    </row>
    <row r="713" ht="15.75" customHeight="1">
      <c r="D713" s="7"/>
      <c r="F713" s="187"/>
      <c r="G713" s="187"/>
      <c r="H713" s="187"/>
      <c r="I713" s="187"/>
      <c r="J713" s="187"/>
      <c r="K713" s="187"/>
      <c r="L713" s="187"/>
      <c r="M713" s="187"/>
      <c r="N713" s="187"/>
      <c r="O713" s="187"/>
      <c r="P713" s="187"/>
      <c r="Q713" s="187"/>
      <c r="R713" s="187"/>
      <c r="S713" s="187"/>
      <c r="T713" s="187"/>
      <c r="U713" s="187"/>
      <c r="AL713" s="7"/>
      <c r="AM713" s="7"/>
    </row>
    <row r="714" ht="15.75" customHeight="1">
      <c r="D714" s="7"/>
      <c r="F714" s="187"/>
      <c r="G714" s="187"/>
      <c r="H714" s="187"/>
      <c r="I714" s="187"/>
      <c r="J714" s="187"/>
      <c r="K714" s="187"/>
      <c r="L714" s="187"/>
      <c r="M714" s="187"/>
      <c r="N714" s="187"/>
      <c r="O714" s="187"/>
      <c r="P714" s="187"/>
      <c r="Q714" s="187"/>
      <c r="R714" s="187"/>
      <c r="S714" s="187"/>
      <c r="T714" s="187"/>
      <c r="U714" s="187"/>
      <c r="AL714" s="7"/>
      <c r="AM714" s="7"/>
    </row>
    <row r="715" ht="15.75" customHeight="1">
      <c r="D715" s="7"/>
      <c r="F715" s="187"/>
      <c r="G715" s="187"/>
      <c r="H715" s="187"/>
      <c r="I715" s="187"/>
      <c r="J715" s="187"/>
      <c r="K715" s="187"/>
      <c r="L715" s="187"/>
      <c r="M715" s="187"/>
      <c r="N715" s="187"/>
      <c r="O715" s="187"/>
      <c r="P715" s="187"/>
      <c r="Q715" s="187"/>
      <c r="R715" s="187"/>
      <c r="S715" s="187"/>
      <c r="T715" s="187"/>
      <c r="U715" s="187"/>
      <c r="AL715" s="7"/>
      <c r="AM715" s="7"/>
    </row>
    <row r="716" ht="15.75" customHeight="1">
      <c r="D716" s="7"/>
      <c r="F716" s="187"/>
      <c r="G716" s="187"/>
      <c r="H716" s="187"/>
      <c r="I716" s="187"/>
      <c r="J716" s="187"/>
      <c r="K716" s="187"/>
      <c r="L716" s="187"/>
      <c r="M716" s="187"/>
      <c r="N716" s="187"/>
      <c r="O716" s="187"/>
      <c r="P716" s="187"/>
      <c r="Q716" s="187"/>
      <c r="R716" s="187"/>
      <c r="S716" s="187"/>
      <c r="T716" s="187"/>
      <c r="U716" s="187"/>
      <c r="AL716" s="7"/>
      <c r="AM716" s="7"/>
    </row>
    <row r="717" ht="15.75" customHeight="1">
      <c r="D717" s="7"/>
      <c r="F717" s="187"/>
      <c r="G717" s="187"/>
      <c r="H717" s="187"/>
      <c r="I717" s="187"/>
      <c r="J717" s="187"/>
      <c r="K717" s="187"/>
      <c r="L717" s="187"/>
      <c r="M717" s="187"/>
      <c r="N717" s="187"/>
      <c r="O717" s="187"/>
      <c r="P717" s="187"/>
      <c r="Q717" s="187"/>
      <c r="R717" s="187"/>
      <c r="S717" s="187"/>
      <c r="T717" s="187"/>
      <c r="U717" s="187"/>
      <c r="AL717" s="7"/>
      <c r="AM717" s="7"/>
    </row>
    <row r="718" ht="15.75" customHeight="1">
      <c r="D718" s="7"/>
      <c r="F718" s="187"/>
      <c r="G718" s="187"/>
      <c r="H718" s="187"/>
      <c r="I718" s="187"/>
      <c r="J718" s="187"/>
      <c r="K718" s="187"/>
      <c r="L718" s="187"/>
      <c r="M718" s="187"/>
      <c r="N718" s="187"/>
      <c r="O718" s="187"/>
      <c r="P718" s="187"/>
      <c r="Q718" s="187"/>
      <c r="R718" s="187"/>
      <c r="S718" s="187"/>
      <c r="T718" s="187"/>
      <c r="U718" s="187"/>
      <c r="AL718" s="7"/>
      <c r="AM718" s="7"/>
    </row>
    <row r="719" ht="15.75" customHeight="1">
      <c r="D719" s="7"/>
      <c r="F719" s="187"/>
      <c r="G719" s="187"/>
      <c r="H719" s="187"/>
      <c r="I719" s="187"/>
      <c r="J719" s="187"/>
      <c r="K719" s="187"/>
      <c r="L719" s="187"/>
      <c r="M719" s="187"/>
      <c r="N719" s="187"/>
      <c r="O719" s="187"/>
      <c r="P719" s="187"/>
      <c r="Q719" s="187"/>
      <c r="R719" s="187"/>
      <c r="S719" s="187"/>
      <c r="T719" s="187"/>
      <c r="U719" s="187"/>
      <c r="AL719" s="7"/>
      <c r="AM719" s="7"/>
    </row>
    <row r="720" ht="15.75" customHeight="1">
      <c r="D720" s="7"/>
      <c r="F720" s="187"/>
      <c r="G720" s="187"/>
      <c r="H720" s="187"/>
      <c r="I720" s="187"/>
      <c r="J720" s="187"/>
      <c r="K720" s="187"/>
      <c r="L720" s="187"/>
      <c r="M720" s="187"/>
      <c r="N720" s="187"/>
      <c r="O720" s="187"/>
      <c r="P720" s="187"/>
      <c r="Q720" s="187"/>
      <c r="R720" s="187"/>
      <c r="S720" s="187"/>
      <c r="T720" s="187"/>
      <c r="U720" s="187"/>
      <c r="AL720" s="7"/>
      <c r="AM720" s="7"/>
    </row>
    <row r="721" ht="15.75" customHeight="1">
      <c r="D721" s="7"/>
      <c r="F721" s="187"/>
      <c r="G721" s="187"/>
      <c r="H721" s="187"/>
      <c r="I721" s="187"/>
      <c r="J721" s="187"/>
      <c r="K721" s="187"/>
      <c r="L721" s="187"/>
      <c r="M721" s="187"/>
      <c r="N721" s="187"/>
      <c r="O721" s="187"/>
      <c r="P721" s="187"/>
      <c r="Q721" s="187"/>
      <c r="R721" s="187"/>
      <c r="S721" s="187"/>
      <c r="T721" s="187"/>
      <c r="U721" s="187"/>
      <c r="AL721" s="7"/>
      <c r="AM721" s="7"/>
    </row>
    <row r="722" ht="15.75" customHeight="1">
      <c r="D722" s="7"/>
      <c r="F722" s="187"/>
      <c r="G722" s="187"/>
      <c r="H722" s="187"/>
      <c r="I722" s="187"/>
      <c r="J722" s="187"/>
      <c r="K722" s="187"/>
      <c r="L722" s="187"/>
      <c r="M722" s="187"/>
      <c r="N722" s="187"/>
      <c r="O722" s="187"/>
      <c r="P722" s="187"/>
      <c r="Q722" s="187"/>
      <c r="R722" s="187"/>
      <c r="S722" s="187"/>
      <c r="T722" s="187"/>
      <c r="U722" s="187"/>
      <c r="AL722" s="7"/>
      <c r="AM722" s="7"/>
    </row>
    <row r="723" ht="15.75" customHeight="1">
      <c r="D723" s="7"/>
      <c r="F723" s="187"/>
      <c r="G723" s="187"/>
      <c r="H723" s="187"/>
      <c r="I723" s="187"/>
      <c r="J723" s="187"/>
      <c r="K723" s="187"/>
      <c r="L723" s="187"/>
      <c r="M723" s="187"/>
      <c r="N723" s="187"/>
      <c r="O723" s="187"/>
      <c r="P723" s="187"/>
      <c r="Q723" s="187"/>
      <c r="R723" s="187"/>
      <c r="S723" s="187"/>
      <c r="T723" s="187"/>
      <c r="U723" s="187"/>
      <c r="AL723" s="7"/>
      <c r="AM723" s="7"/>
    </row>
    <row r="724" ht="15.75" customHeight="1">
      <c r="D724" s="7"/>
      <c r="F724" s="187"/>
      <c r="G724" s="187"/>
      <c r="H724" s="187"/>
      <c r="I724" s="187"/>
      <c r="J724" s="187"/>
      <c r="K724" s="187"/>
      <c r="L724" s="187"/>
      <c r="M724" s="187"/>
      <c r="N724" s="187"/>
      <c r="O724" s="187"/>
      <c r="P724" s="187"/>
      <c r="Q724" s="187"/>
      <c r="R724" s="187"/>
      <c r="S724" s="187"/>
      <c r="T724" s="187"/>
      <c r="U724" s="187"/>
      <c r="AL724" s="7"/>
      <c r="AM724" s="7"/>
    </row>
    <row r="725" ht="15.75" customHeight="1">
      <c r="D725" s="7"/>
      <c r="F725" s="187"/>
      <c r="G725" s="187"/>
      <c r="H725" s="187"/>
      <c r="I725" s="187"/>
      <c r="J725" s="187"/>
      <c r="K725" s="187"/>
      <c r="L725" s="187"/>
      <c r="M725" s="187"/>
      <c r="N725" s="187"/>
      <c r="O725" s="187"/>
      <c r="P725" s="187"/>
      <c r="Q725" s="187"/>
      <c r="R725" s="187"/>
      <c r="S725" s="187"/>
      <c r="T725" s="187"/>
      <c r="U725" s="187"/>
      <c r="AL725" s="7"/>
      <c r="AM725" s="7"/>
    </row>
    <row r="726" ht="15.75" customHeight="1">
      <c r="D726" s="7"/>
      <c r="F726" s="187"/>
      <c r="G726" s="187"/>
      <c r="H726" s="187"/>
      <c r="I726" s="187"/>
      <c r="J726" s="187"/>
      <c r="K726" s="187"/>
      <c r="L726" s="187"/>
      <c r="M726" s="187"/>
      <c r="N726" s="187"/>
      <c r="O726" s="187"/>
      <c r="P726" s="187"/>
      <c r="Q726" s="187"/>
      <c r="R726" s="187"/>
      <c r="S726" s="187"/>
      <c r="T726" s="187"/>
      <c r="U726" s="187"/>
      <c r="AL726" s="7"/>
      <c r="AM726" s="7"/>
    </row>
    <row r="727" ht="15.75" customHeight="1">
      <c r="D727" s="7"/>
      <c r="F727" s="187"/>
      <c r="G727" s="187"/>
      <c r="H727" s="187"/>
      <c r="I727" s="187"/>
      <c r="J727" s="187"/>
      <c r="K727" s="187"/>
      <c r="L727" s="187"/>
      <c r="M727" s="187"/>
      <c r="N727" s="187"/>
      <c r="O727" s="187"/>
      <c r="P727" s="187"/>
      <c r="Q727" s="187"/>
      <c r="R727" s="187"/>
      <c r="S727" s="187"/>
      <c r="T727" s="187"/>
      <c r="U727" s="187"/>
      <c r="AL727" s="7"/>
      <c r="AM727" s="7"/>
    </row>
    <row r="728" ht="15.75" customHeight="1">
      <c r="D728" s="7"/>
      <c r="F728" s="187"/>
      <c r="G728" s="187"/>
      <c r="H728" s="187"/>
      <c r="I728" s="187"/>
      <c r="J728" s="187"/>
      <c r="K728" s="187"/>
      <c r="L728" s="187"/>
      <c r="M728" s="187"/>
      <c r="N728" s="187"/>
      <c r="O728" s="187"/>
      <c r="P728" s="187"/>
      <c r="Q728" s="187"/>
      <c r="R728" s="187"/>
      <c r="S728" s="187"/>
      <c r="T728" s="187"/>
      <c r="U728" s="187"/>
      <c r="AL728" s="7"/>
      <c r="AM728" s="7"/>
    </row>
    <row r="729" ht="15.75" customHeight="1">
      <c r="D729" s="7"/>
      <c r="F729" s="187"/>
      <c r="G729" s="187"/>
      <c r="H729" s="187"/>
      <c r="I729" s="187"/>
      <c r="J729" s="187"/>
      <c r="K729" s="187"/>
      <c r="L729" s="187"/>
      <c r="M729" s="187"/>
      <c r="N729" s="187"/>
      <c r="O729" s="187"/>
      <c r="P729" s="187"/>
      <c r="Q729" s="187"/>
      <c r="R729" s="187"/>
      <c r="S729" s="187"/>
      <c r="T729" s="187"/>
      <c r="U729" s="187"/>
      <c r="AL729" s="7"/>
      <c r="AM729" s="7"/>
    </row>
    <row r="730" ht="15.75" customHeight="1">
      <c r="D730" s="7"/>
      <c r="F730" s="187"/>
      <c r="G730" s="187"/>
      <c r="H730" s="187"/>
      <c r="I730" s="187"/>
      <c r="J730" s="187"/>
      <c r="K730" s="187"/>
      <c r="L730" s="187"/>
      <c r="M730" s="187"/>
      <c r="N730" s="187"/>
      <c r="O730" s="187"/>
      <c r="P730" s="187"/>
      <c r="Q730" s="187"/>
      <c r="R730" s="187"/>
      <c r="S730" s="187"/>
      <c r="T730" s="187"/>
      <c r="U730" s="187"/>
      <c r="AL730" s="7"/>
      <c r="AM730" s="7"/>
    </row>
    <row r="731" ht="15.75" customHeight="1">
      <c r="D731" s="7"/>
      <c r="F731" s="187"/>
      <c r="G731" s="187"/>
      <c r="H731" s="187"/>
      <c r="I731" s="187"/>
      <c r="J731" s="187"/>
      <c r="K731" s="187"/>
      <c r="L731" s="187"/>
      <c r="M731" s="187"/>
      <c r="N731" s="187"/>
      <c r="O731" s="187"/>
      <c r="P731" s="187"/>
      <c r="Q731" s="187"/>
      <c r="R731" s="187"/>
      <c r="S731" s="187"/>
      <c r="T731" s="187"/>
      <c r="U731" s="187"/>
      <c r="AL731" s="7"/>
      <c r="AM731" s="7"/>
    </row>
    <row r="732" ht="15.75" customHeight="1">
      <c r="D732" s="7"/>
      <c r="F732" s="187"/>
      <c r="G732" s="187"/>
      <c r="H732" s="187"/>
      <c r="I732" s="187"/>
      <c r="J732" s="187"/>
      <c r="K732" s="187"/>
      <c r="L732" s="187"/>
      <c r="M732" s="187"/>
      <c r="N732" s="187"/>
      <c r="O732" s="187"/>
      <c r="P732" s="187"/>
      <c r="Q732" s="187"/>
      <c r="R732" s="187"/>
      <c r="S732" s="187"/>
      <c r="T732" s="187"/>
      <c r="U732" s="187"/>
      <c r="AL732" s="7"/>
      <c r="AM732" s="7"/>
    </row>
    <row r="733" ht="15.75" customHeight="1">
      <c r="D733" s="7"/>
      <c r="F733" s="187"/>
      <c r="G733" s="187"/>
      <c r="H733" s="187"/>
      <c r="I733" s="187"/>
      <c r="J733" s="187"/>
      <c r="K733" s="187"/>
      <c r="L733" s="187"/>
      <c r="M733" s="187"/>
      <c r="N733" s="187"/>
      <c r="O733" s="187"/>
      <c r="P733" s="187"/>
      <c r="Q733" s="187"/>
      <c r="R733" s="187"/>
      <c r="S733" s="187"/>
      <c r="T733" s="187"/>
      <c r="U733" s="187"/>
      <c r="AL733" s="7"/>
      <c r="AM733" s="7"/>
    </row>
    <row r="734" ht="15.75" customHeight="1">
      <c r="D734" s="7"/>
      <c r="F734" s="187"/>
      <c r="G734" s="187"/>
      <c r="H734" s="187"/>
      <c r="I734" s="187"/>
      <c r="J734" s="187"/>
      <c r="K734" s="187"/>
      <c r="L734" s="187"/>
      <c r="M734" s="187"/>
      <c r="N734" s="187"/>
      <c r="O734" s="187"/>
      <c r="P734" s="187"/>
      <c r="Q734" s="187"/>
      <c r="R734" s="187"/>
      <c r="S734" s="187"/>
      <c r="T734" s="187"/>
      <c r="U734" s="187"/>
      <c r="AL734" s="7"/>
      <c r="AM734" s="7"/>
    </row>
    <row r="735" ht="15.75" customHeight="1">
      <c r="D735" s="7"/>
      <c r="F735" s="187"/>
      <c r="G735" s="187"/>
      <c r="H735" s="187"/>
      <c r="I735" s="187"/>
      <c r="J735" s="187"/>
      <c r="K735" s="187"/>
      <c r="L735" s="187"/>
      <c r="M735" s="187"/>
      <c r="N735" s="187"/>
      <c r="O735" s="187"/>
      <c r="P735" s="187"/>
      <c r="Q735" s="187"/>
      <c r="R735" s="187"/>
      <c r="S735" s="187"/>
      <c r="T735" s="187"/>
      <c r="U735" s="187"/>
      <c r="AL735" s="7"/>
      <c r="AM735" s="7"/>
    </row>
    <row r="736" ht="15.75" customHeight="1">
      <c r="D736" s="7"/>
      <c r="F736" s="187"/>
      <c r="G736" s="187"/>
      <c r="H736" s="187"/>
      <c r="I736" s="187"/>
      <c r="J736" s="187"/>
      <c r="K736" s="187"/>
      <c r="L736" s="187"/>
      <c r="M736" s="187"/>
      <c r="N736" s="187"/>
      <c r="O736" s="187"/>
      <c r="P736" s="187"/>
      <c r="Q736" s="187"/>
      <c r="R736" s="187"/>
      <c r="S736" s="187"/>
      <c r="T736" s="187"/>
      <c r="U736" s="187"/>
      <c r="AL736" s="7"/>
      <c r="AM736" s="7"/>
    </row>
    <row r="737" ht="15.75" customHeight="1">
      <c r="D737" s="7"/>
      <c r="F737" s="187"/>
      <c r="G737" s="187"/>
      <c r="H737" s="187"/>
      <c r="I737" s="187"/>
      <c r="J737" s="187"/>
      <c r="K737" s="187"/>
      <c r="L737" s="187"/>
      <c r="M737" s="187"/>
      <c r="N737" s="187"/>
      <c r="O737" s="187"/>
      <c r="P737" s="187"/>
      <c r="Q737" s="187"/>
      <c r="R737" s="187"/>
      <c r="S737" s="187"/>
      <c r="T737" s="187"/>
      <c r="U737" s="187"/>
      <c r="AL737" s="7"/>
      <c r="AM737" s="7"/>
    </row>
    <row r="738" ht="15.75" customHeight="1">
      <c r="D738" s="7"/>
      <c r="F738" s="187"/>
      <c r="G738" s="187"/>
      <c r="H738" s="187"/>
      <c r="I738" s="187"/>
      <c r="J738" s="187"/>
      <c r="K738" s="187"/>
      <c r="L738" s="187"/>
      <c r="M738" s="187"/>
      <c r="N738" s="187"/>
      <c r="O738" s="187"/>
      <c r="P738" s="187"/>
      <c r="Q738" s="187"/>
      <c r="R738" s="187"/>
      <c r="S738" s="187"/>
      <c r="T738" s="187"/>
      <c r="U738" s="187"/>
      <c r="AL738" s="7"/>
      <c r="AM738" s="7"/>
    </row>
    <row r="739" ht="15.75" customHeight="1">
      <c r="D739" s="7"/>
      <c r="F739" s="187"/>
      <c r="G739" s="187"/>
      <c r="H739" s="187"/>
      <c r="I739" s="187"/>
      <c r="J739" s="187"/>
      <c r="K739" s="187"/>
      <c r="L739" s="187"/>
      <c r="M739" s="187"/>
      <c r="N739" s="187"/>
      <c r="O739" s="187"/>
      <c r="P739" s="187"/>
      <c r="Q739" s="187"/>
      <c r="R739" s="187"/>
      <c r="S739" s="187"/>
      <c r="T739" s="187"/>
      <c r="U739" s="187"/>
      <c r="AL739" s="7"/>
      <c r="AM739" s="7"/>
    </row>
    <row r="740" ht="15.75" customHeight="1">
      <c r="D740" s="7"/>
      <c r="F740" s="187"/>
      <c r="G740" s="187"/>
      <c r="H740" s="187"/>
      <c r="I740" s="187"/>
      <c r="J740" s="187"/>
      <c r="K740" s="187"/>
      <c r="L740" s="187"/>
      <c r="M740" s="187"/>
      <c r="N740" s="187"/>
      <c r="O740" s="187"/>
      <c r="P740" s="187"/>
      <c r="Q740" s="187"/>
      <c r="R740" s="187"/>
      <c r="S740" s="187"/>
      <c r="T740" s="187"/>
      <c r="U740" s="187"/>
      <c r="AL740" s="7"/>
      <c r="AM740" s="7"/>
    </row>
    <row r="741" ht="15.75" customHeight="1">
      <c r="D741" s="7"/>
      <c r="F741" s="187"/>
      <c r="G741" s="187"/>
      <c r="H741" s="187"/>
      <c r="I741" s="187"/>
      <c r="J741" s="187"/>
      <c r="K741" s="187"/>
      <c r="L741" s="187"/>
      <c r="M741" s="187"/>
      <c r="N741" s="187"/>
      <c r="O741" s="187"/>
      <c r="P741" s="187"/>
      <c r="Q741" s="187"/>
      <c r="R741" s="187"/>
      <c r="S741" s="187"/>
      <c r="T741" s="187"/>
      <c r="U741" s="187"/>
      <c r="AL741" s="7"/>
      <c r="AM741" s="7"/>
    </row>
    <row r="742" ht="15.75" customHeight="1">
      <c r="D742" s="7"/>
      <c r="F742" s="187"/>
      <c r="G742" s="187"/>
      <c r="H742" s="187"/>
      <c r="I742" s="187"/>
      <c r="J742" s="187"/>
      <c r="K742" s="187"/>
      <c r="L742" s="187"/>
      <c r="M742" s="187"/>
      <c r="N742" s="187"/>
      <c r="O742" s="187"/>
      <c r="P742" s="187"/>
      <c r="Q742" s="187"/>
      <c r="R742" s="187"/>
      <c r="S742" s="187"/>
      <c r="T742" s="187"/>
      <c r="U742" s="187"/>
      <c r="AL742" s="7"/>
      <c r="AM742" s="7"/>
    </row>
    <row r="743" ht="15.75" customHeight="1">
      <c r="D743" s="7"/>
      <c r="F743" s="187"/>
      <c r="G743" s="187"/>
      <c r="H743" s="187"/>
      <c r="I743" s="187"/>
      <c r="J743" s="187"/>
      <c r="K743" s="187"/>
      <c r="L743" s="187"/>
      <c r="M743" s="187"/>
      <c r="N743" s="187"/>
      <c r="O743" s="187"/>
      <c r="P743" s="187"/>
      <c r="Q743" s="187"/>
      <c r="R743" s="187"/>
      <c r="S743" s="187"/>
      <c r="T743" s="187"/>
      <c r="U743" s="187"/>
      <c r="AL743" s="7"/>
      <c r="AM743" s="7"/>
    </row>
    <row r="744" ht="15.75" customHeight="1">
      <c r="D744" s="7"/>
      <c r="F744" s="187"/>
      <c r="G744" s="187"/>
      <c r="H744" s="187"/>
      <c r="I744" s="187"/>
      <c r="J744" s="187"/>
      <c r="K744" s="187"/>
      <c r="L744" s="187"/>
      <c r="M744" s="187"/>
      <c r="N744" s="187"/>
      <c r="O744" s="187"/>
      <c r="P744" s="187"/>
      <c r="Q744" s="187"/>
      <c r="R744" s="187"/>
      <c r="S744" s="187"/>
      <c r="T744" s="187"/>
      <c r="U744" s="187"/>
      <c r="AL744" s="7"/>
      <c r="AM744" s="7"/>
    </row>
    <row r="745" ht="15.75" customHeight="1">
      <c r="D745" s="7"/>
      <c r="F745" s="187"/>
      <c r="G745" s="187"/>
      <c r="H745" s="187"/>
      <c r="I745" s="187"/>
      <c r="J745" s="187"/>
      <c r="K745" s="187"/>
      <c r="L745" s="187"/>
      <c r="M745" s="187"/>
      <c r="N745" s="187"/>
      <c r="O745" s="187"/>
      <c r="P745" s="187"/>
      <c r="Q745" s="187"/>
      <c r="R745" s="187"/>
      <c r="S745" s="187"/>
      <c r="T745" s="187"/>
      <c r="U745" s="187"/>
      <c r="AL745" s="7"/>
      <c r="AM745" s="7"/>
    </row>
    <row r="746" ht="15.75" customHeight="1">
      <c r="D746" s="7"/>
      <c r="F746" s="187"/>
      <c r="G746" s="187"/>
      <c r="H746" s="187"/>
      <c r="I746" s="187"/>
      <c r="J746" s="187"/>
      <c r="K746" s="187"/>
      <c r="L746" s="187"/>
      <c r="M746" s="187"/>
      <c r="N746" s="187"/>
      <c r="O746" s="187"/>
      <c r="P746" s="187"/>
      <c r="Q746" s="187"/>
      <c r="R746" s="187"/>
      <c r="S746" s="187"/>
      <c r="T746" s="187"/>
      <c r="U746" s="187"/>
      <c r="AL746" s="7"/>
      <c r="AM746" s="7"/>
    </row>
    <row r="747" ht="15.75" customHeight="1">
      <c r="D747" s="7"/>
      <c r="F747" s="187"/>
      <c r="G747" s="187"/>
      <c r="H747" s="187"/>
      <c r="I747" s="187"/>
      <c r="J747" s="187"/>
      <c r="K747" s="187"/>
      <c r="L747" s="187"/>
      <c r="M747" s="187"/>
      <c r="N747" s="187"/>
      <c r="O747" s="187"/>
      <c r="P747" s="187"/>
      <c r="Q747" s="187"/>
      <c r="R747" s="187"/>
      <c r="S747" s="187"/>
      <c r="T747" s="187"/>
      <c r="U747" s="187"/>
      <c r="AL747" s="7"/>
      <c r="AM747" s="7"/>
    </row>
    <row r="748" ht="15.75" customHeight="1">
      <c r="D748" s="7"/>
      <c r="F748" s="187"/>
      <c r="G748" s="187"/>
      <c r="H748" s="187"/>
      <c r="I748" s="187"/>
      <c r="J748" s="187"/>
      <c r="K748" s="187"/>
      <c r="L748" s="187"/>
      <c r="M748" s="187"/>
      <c r="N748" s="187"/>
      <c r="O748" s="187"/>
      <c r="P748" s="187"/>
      <c r="Q748" s="187"/>
      <c r="R748" s="187"/>
      <c r="S748" s="187"/>
      <c r="T748" s="187"/>
      <c r="U748" s="187"/>
      <c r="AL748" s="7"/>
      <c r="AM748" s="7"/>
    </row>
    <row r="749" ht="15.75" customHeight="1">
      <c r="D749" s="7"/>
      <c r="F749" s="187"/>
      <c r="G749" s="187"/>
      <c r="H749" s="187"/>
      <c r="I749" s="187"/>
      <c r="J749" s="187"/>
      <c r="K749" s="187"/>
      <c r="L749" s="187"/>
      <c r="M749" s="187"/>
      <c r="N749" s="187"/>
      <c r="O749" s="187"/>
      <c r="P749" s="187"/>
      <c r="Q749" s="187"/>
      <c r="R749" s="187"/>
      <c r="S749" s="187"/>
      <c r="T749" s="187"/>
      <c r="U749" s="187"/>
      <c r="AL749" s="7"/>
      <c r="AM749" s="7"/>
    </row>
    <row r="750" ht="15.75" customHeight="1">
      <c r="D750" s="7"/>
      <c r="F750" s="187"/>
      <c r="G750" s="187"/>
      <c r="H750" s="187"/>
      <c r="I750" s="187"/>
      <c r="J750" s="187"/>
      <c r="K750" s="187"/>
      <c r="L750" s="187"/>
      <c r="M750" s="187"/>
      <c r="N750" s="187"/>
      <c r="O750" s="187"/>
      <c r="P750" s="187"/>
      <c r="Q750" s="187"/>
      <c r="R750" s="187"/>
      <c r="S750" s="187"/>
      <c r="T750" s="187"/>
      <c r="U750" s="187"/>
      <c r="AL750" s="7"/>
      <c r="AM750" s="7"/>
    </row>
    <row r="751" ht="15.75" customHeight="1">
      <c r="D751" s="7"/>
      <c r="F751" s="187"/>
      <c r="G751" s="187"/>
      <c r="H751" s="187"/>
      <c r="I751" s="187"/>
      <c r="J751" s="187"/>
      <c r="K751" s="187"/>
      <c r="L751" s="187"/>
      <c r="M751" s="187"/>
      <c r="N751" s="187"/>
      <c r="O751" s="187"/>
      <c r="P751" s="187"/>
      <c r="Q751" s="187"/>
      <c r="R751" s="187"/>
      <c r="S751" s="187"/>
      <c r="T751" s="187"/>
      <c r="U751" s="187"/>
      <c r="AL751" s="7"/>
      <c r="AM751" s="7"/>
    </row>
    <row r="752" ht="15.75" customHeight="1">
      <c r="D752" s="7"/>
      <c r="F752" s="187"/>
      <c r="G752" s="187"/>
      <c r="H752" s="187"/>
      <c r="I752" s="187"/>
      <c r="J752" s="187"/>
      <c r="K752" s="187"/>
      <c r="L752" s="187"/>
      <c r="M752" s="187"/>
      <c r="N752" s="187"/>
      <c r="O752" s="187"/>
      <c r="P752" s="187"/>
      <c r="Q752" s="187"/>
      <c r="R752" s="187"/>
      <c r="S752" s="187"/>
      <c r="T752" s="187"/>
      <c r="U752" s="187"/>
      <c r="AL752" s="7"/>
      <c r="AM752" s="7"/>
    </row>
    <row r="753" ht="15.75" customHeight="1">
      <c r="D753" s="7"/>
      <c r="F753" s="187"/>
      <c r="G753" s="187"/>
      <c r="H753" s="187"/>
      <c r="I753" s="187"/>
      <c r="J753" s="187"/>
      <c r="K753" s="187"/>
      <c r="L753" s="187"/>
      <c r="M753" s="187"/>
      <c r="N753" s="187"/>
      <c r="O753" s="187"/>
      <c r="P753" s="187"/>
      <c r="Q753" s="187"/>
      <c r="R753" s="187"/>
      <c r="S753" s="187"/>
      <c r="T753" s="187"/>
      <c r="U753" s="187"/>
      <c r="AL753" s="7"/>
      <c r="AM753" s="7"/>
    </row>
    <row r="754" ht="15.75" customHeight="1">
      <c r="D754" s="7"/>
      <c r="F754" s="187"/>
      <c r="G754" s="187"/>
      <c r="H754" s="187"/>
      <c r="I754" s="187"/>
      <c r="J754" s="187"/>
      <c r="K754" s="187"/>
      <c r="L754" s="187"/>
      <c r="M754" s="187"/>
      <c r="N754" s="187"/>
      <c r="O754" s="187"/>
      <c r="P754" s="187"/>
      <c r="Q754" s="187"/>
      <c r="R754" s="187"/>
      <c r="S754" s="187"/>
      <c r="T754" s="187"/>
      <c r="U754" s="187"/>
      <c r="AL754" s="7"/>
      <c r="AM754" s="7"/>
    </row>
    <row r="755" ht="15.75" customHeight="1">
      <c r="D755" s="7"/>
      <c r="F755" s="187"/>
      <c r="G755" s="187"/>
      <c r="H755" s="187"/>
      <c r="I755" s="187"/>
      <c r="J755" s="187"/>
      <c r="K755" s="187"/>
      <c r="L755" s="187"/>
      <c r="M755" s="187"/>
      <c r="N755" s="187"/>
      <c r="O755" s="187"/>
      <c r="P755" s="187"/>
      <c r="Q755" s="187"/>
      <c r="R755" s="187"/>
      <c r="S755" s="187"/>
      <c r="T755" s="187"/>
      <c r="U755" s="187"/>
      <c r="AL755" s="7"/>
      <c r="AM755" s="7"/>
    </row>
    <row r="756" ht="15.75" customHeight="1">
      <c r="D756" s="7"/>
      <c r="F756" s="187"/>
      <c r="G756" s="187"/>
      <c r="H756" s="187"/>
      <c r="I756" s="187"/>
      <c r="J756" s="187"/>
      <c r="K756" s="187"/>
      <c r="L756" s="187"/>
      <c r="M756" s="187"/>
      <c r="N756" s="187"/>
      <c r="O756" s="187"/>
      <c r="P756" s="187"/>
      <c r="Q756" s="187"/>
      <c r="R756" s="187"/>
      <c r="S756" s="187"/>
      <c r="T756" s="187"/>
      <c r="U756" s="187"/>
      <c r="AL756" s="7"/>
      <c r="AM756" s="7"/>
    </row>
    <row r="757" ht="15.75" customHeight="1">
      <c r="D757" s="7"/>
      <c r="F757" s="187"/>
      <c r="G757" s="187"/>
      <c r="H757" s="187"/>
      <c r="I757" s="187"/>
      <c r="J757" s="187"/>
      <c r="K757" s="187"/>
      <c r="L757" s="187"/>
      <c r="M757" s="187"/>
      <c r="N757" s="187"/>
      <c r="O757" s="187"/>
      <c r="P757" s="187"/>
      <c r="Q757" s="187"/>
      <c r="R757" s="187"/>
      <c r="S757" s="187"/>
      <c r="T757" s="187"/>
      <c r="U757" s="187"/>
      <c r="AL757" s="7"/>
      <c r="AM757" s="7"/>
    </row>
    <row r="758" ht="15.75" customHeight="1">
      <c r="D758" s="7"/>
      <c r="F758" s="187"/>
      <c r="G758" s="187"/>
      <c r="H758" s="187"/>
      <c r="I758" s="187"/>
      <c r="J758" s="187"/>
      <c r="K758" s="187"/>
      <c r="L758" s="187"/>
      <c r="M758" s="187"/>
      <c r="N758" s="187"/>
      <c r="O758" s="187"/>
      <c r="P758" s="187"/>
      <c r="Q758" s="187"/>
      <c r="R758" s="187"/>
      <c r="S758" s="187"/>
      <c r="T758" s="187"/>
      <c r="U758" s="187"/>
      <c r="AL758" s="7"/>
      <c r="AM758" s="7"/>
    </row>
    <row r="759" ht="15.75" customHeight="1">
      <c r="D759" s="7"/>
      <c r="F759" s="187"/>
      <c r="G759" s="187"/>
      <c r="H759" s="187"/>
      <c r="I759" s="187"/>
      <c r="J759" s="187"/>
      <c r="K759" s="187"/>
      <c r="L759" s="187"/>
      <c r="M759" s="187"/>
      <c r="N759" s="187"/>
      <c r="O759" s="187"/>
      <c r="P759" s="187"/>
      <c r="Q759" s="187"/>
      <c r="R759" s="187"/>
      <c r="S759" s="187"/>
      <c r="T759" s="187"/>
      <c r="U759" s="187"/>
      <c r="AL759" s="7"/>
      <c r="AM759" s="7"/>
    </row>
    <row r="760" ht="15.75" customHeight="1">
      <c r="D760" s="7"/>
      <c r="F760" s="187"/>
      <c r="G760" s="187"/>
      <c r="H760" s="187"/>
      <c r="I760" s="187"/>
      <c r="J760" s="187"/>
      <c r="K760" s="187"/>
      <c r="L760" s="187"/>
      <c r="M760" s="187"/>
      <c r="N760" s="187"/>
      <c r="O760" s="187"/>
      <c r="P760" s="187"/>
      <c r="Q760" s="187"/>
      <c r="R760" s="187"/>
      <c r="S760" s="187"/>
      <c r="T760" s="187"/>
      <c r="U760" s="187"/>
      <c r="AL760" s="7"/>
      <c r="AM760" s="7"/>
    </row>
    <row r="761" ht="15.75" customHeight="1">
      <c r="D761" s="7"/>
      <c r="F761" s="187"/>
      <c r="G761" s="187"/>
      <c r="H761" s="187"/>
      <c r="I761" s="187"/>
      <c r="J761" s="187"/>
      <c r="K761" s="187"/>
      <c r="L761" s="187"/>
      <c r="M761" s="187"/>
      <c r="N761" s="187"/>
      <c r="O761" s="187"/>
      <c r="P761" s="187"/>
      <c r="Q761" s="187"/>
      <c r="R761" s="187"/>
      <c r="S761" s="187"/>
      <c r="T761" s="187"/>
      <c r="U761" s="187"/>
      <c r="AL761" s="7"/>
      <c r="AM761" s="7"/>
    </row>
    <row r="762" ht="15.75" customHeight="1">
      <c r="D762" s="7"/>
      <c r="F762" s="187"/>
      <c r="G762" s="187"/>
      <c r="H762" s="187"/>
      <c r="I762" s="187"/>
      <c r="J762" s="187"/>
      <c r="K762" s="187"/>
      <c r="L762" s="187"/>
      <c r="M762" s="187"/>
      <c r="N762" s="187"/>
      <c r="O762" s="187"/>
      <c r="P762" s="187"/>
      <c r="Q762" s="187"/>
      <c r="R762" s="187"/>
      <c r="S762" s="187"/>
      <c r="T762" s="187"/>
      <c r="U762" s="187"/>
      <c r="AL762" s="7"/>
      <c r="AM762" s="7"/>
    </row>
    <row r="763" ht="15.75" customHeight="1">
      <c r="D763" s="7"/>
      <c r="F763" s="187"/>
      <c r="G763" s="187"/>
      <c r="H763" s="187"/>
      <c r="I763" s="187"/>
      <c r="J763" s="187"/>
      <c r="K763" s="187"/>
      <c r="L763" s="187"/>
      <c r="M763" s="187"/>
      <c r="N763" s="187"/>
      <c r="O763" s="187"/>
      <c r="P763" s="187"/>
      <c r="Q763" s="187"/>
      <c r="R763" s="187"/>
      <c r="S763" s="187"/>
      <c r="T763" s="187"/>
      <c r="U763" s="187"/>
      <c r="AL763" s="7"/>
      <c r="AM763" s="7"/>
    </row>
    <row r="764" ht="15.75" customHeight="1">
      <c r="D764" s="7"/>
      <c r="F764" s="187"/>
      <c r="G764" s="187"/>
      <c r="H764" s="187"/>
      <c r="I764" s="187"/>
      <c r="J764" s="187"/>
      <c r="K764" s="187"/>
      <c r="L764" s="187"/>
      <c r="M764" s="187"/>
      <c r="N764" s="187"/>
      <c r="O764" s="187"/>
      <c r="P764" s="187"/>
      <c r="Q764" s="187"/>
      <c r="R764" s="187"/>
      <c r="S764" s="187"/>
      <c r="T764" s="187"/>
      <c r="U764" s="187"/>
      <c r="AL764" s="7"/>
      <c r="AM764" s="7"/>
    </row>
    <row r="765" ht="15.75" customHeight="1">
      <c r="D765" s="7"/>
      <c r="F765" s="187"/>
      <c r="G765" s="187"/>
      <c r="H765" s="187"/>
      <c r="I765" s="187"/>
      <c r="J765" s="187"/>
      <c r="K765" s="187"/>
      <c r="L765" s="187"/>
      <c r="M765" s="187"/>
      <c r="N765" s="187"/>
      <c r="O765" s="187"/>
      <c r="P765" s="187"/>
      <c r="Q765" s="187"/>
      <c r="R765" s="187"/>
      <c r="S765" s="187"/>
      <c r="T765" s="187"/>
      <c r="U765" s="187"/>
      <c r="AL765" s="7"/>
      <c r="AM765" s="7"/>
    </row>
    <row r="766" ht="15.75" customHeight="1">
      <c r="D766" s="7"/>
      <c r="F766" s="187"/>
      <c r="G766" s="187"/>
      <c r="H766" s="187"/>
      <c r="I766" s="187"/>
      <c r="J766" s="187"/>
      <c r="K766" s="187"/>
      <c r="L766" s="187"/>
      <c r="M766" s="187"/>
      <c r="N766" s="187"/>
      <c r="O766" s="187"/>
      <c r="P766" s="187"/>
      <c r="Q766" s="187"/>
      <c r="R766" s="187"/>
      <c r="S766" s="187"/>
      <c r="T766" s="187"/>
      <c r="U766" s="187"/>
      <c r="AL766" s="7"/>
      <c r="AM766" s="7"/>
    </row>
    <row r="767" ht="15.75" customHeight="1">
      <c r="D767" s="7"/>
      <c r="F767" s="187"/>
      <c r="G767" s="187"/>
      <c r="H767" s="187"/>
      <c r="I767" s="187"/>
      <c r="J767" s="187"/>
      <c r="K767" s="187"/>
      <c r="L767" s="187"/>
      <c r="M767" s="187"/>
      <c r="N767" s="187"/>
      <c r="O767" s="187"/>
      <c r="P767" s="187"/>
      <c r="Q767" s="187"/>
      <c r="R767" s="187"/>
      <c r="S767" s="187"/>
      <c r="T767" s="187"/>
      <c r="U767" s="187"/>
      <c r="AL767" s="7"/>
      <c r="AM767" s="7"/>
    </row>
    <row r="768" ht="15.75" customHeight="1">
      <c r="D768" s="7"/>
      <c r="F768" s="187"/>
      <c r="G768" s="187"/>
      <c r="H768" s="187"/>
      <c r="I768" s="187"/>
      <c r="J768" s="187"/>
      <c r="K768" s="187"/>
      <c r="L768" s="187"/>
      <c r="M768" s="187"/>
      <c r="N768" s="187"/>
      <c r="O768" s="187"/>
      <c r="P768" s="187"/>
      <c r="Q768" s="187"/>
      <c r="R768" s="187"/>
      <c r="S768" s="187"/>
      <c r="T768" s="187"/>
      <c r="U768" s="187"/>
      <c r="AL768" s="7"/>
      <c r="AM768" s="7"/>
    </row>
    <row r="769" ht="15.75" customHeight="1">
      <c r="D769" s="7"/>
      <c r="F769" s="187"/>
      <c r="G769" s="187"/>
      <c r="H769" s="187"/>
      <c r="I769" s="187"/>
      <c r="J769" s="187"/>
      <c r="K769" s="187"/>
      <c r="L769" s="187"/>
      <c r="M769" s="187"/>
      <c r="N769" s="187"/>
      <c r="O769" s="187"/>
      <c r="P769" s="187"/>
      <c r="Q769" s="187"/>
      <c r="R769" s="187"/>
      <c r="S769" s="187"/>
      <c r="T769" s="187"/>
      <c r="U769" s="187"/>
      <c r="AL769" s="7"/>
      <c r="AM769" s="7"/>
    </row>
    <row r="770" ht="15.75" customHeight="1">
      <c r="D770" s="7"/>
      <c r="F770" s="187"/>
      <c r="G770" s="187"/>
      <c r="H770" s="187"/>
      <c r="I770" s="187"/>
      <c r="J770" s="187"/>
      <c r="K770" s="187"/>
      <c r="L770" s="187"/>
      <c r="M770" s="187"/>
      <c r="N770" s="187"/>
      <c r="O770" s="187"/>
      <c r="P770" s="187"/>
      <c r="Q770" s="187"/>
      <c r="R770" s="187"/>
      <c r="S770" s="187"/>
      <c r="T770" s="187"/>
      <c r="U770" s="187"/>
      <c r="AL770" s="7"/>
      <c r="AM770" s="7"/>
    </row>
    <row r="771" ht="15.75" customHeight="1">
      <c r="D771" s="7"/>
      <c r="F771" s="187"/>
      <c r="G771" s="187"/>
      <c r="H771" s="187"/>
      <c r="I771" s="187"/>
      <c r="J771" s="187"/>
      <c r="K771" s="187"/>
      <c r="L771" s="187"/>
      <c r="M771" s="187"/>
      <c r="N771" s="187"/>
      <c r="O771" s="187"/>
      <c r="P771" s="187"/>
      <c r="Q771" s="187"/>
      <c r="R771" s="187"/>
      <c r="S771" s="187"/>
      <c r="T771" s="187"/>
      <c r="U771" s="187"/>
      <c r="AL771" s="7"/>
      <c r="AM771" s="7"/>
    </row>
    <row r="772" ht="15.75" customHeight="1">
      <c r="D772" s="7"/>
      <c r="F772" s="187"/>
      <c r="G772" s="187"/>
      <c r="H772" s="187"/>
      <c r="I772" s="187"/>
      <c r="J772" s="187"/>
      <c r="K772" s="187"/>
      <c r="L772" s="187"/>
      <c r="M772" s="187"/>
      <c r="N772" s="187"/>
      <c r="O772" s="187"/>
      <c r="P772" s="187"/>
      <c r="Q772" s="187"/>
      <c r="R772" s="187"/>
      <c r="S772" s="187"/>
      <c r="T772" s="187"/>
      <c r="U772" s="187"/>
      <c r="AL772" s="7"/>
      <c r="AM772" s="7"/>
    </row>
    <row r="773" ht="15.75" customHeight="1">
      <c r="D773" s="7"/>
      <c r="F773" s="187"/>
      <c r="G773" s="187"/>
      <c r="H773" s="187"/>
      <c r="I773" s="187"/>
      <c r="J773" s="187"/>
      <c r="K773" s="187"/>
      <c r="L773" s="187"/>
      <c r="M773" s="187"/>
      <c r="N773" s="187"/>
      <c r="O773" s="187"/>
      <c r="P773" s="187"/>
      <c r="Q773" s="187"/>
      <c r="R773" s="187"/>
      <c r="S773" s="187"/>
      <c r="T773" s="187"/>
      <c r="U773" s="187"/>
      <c r="AL773" s="7"/>
      <c r="AM773" s="7"/>
    </row>
    <row r="774" ht="15.75" customHeight="1">
      <c r="D774" s="7"/>
      <c r="F774" s="187"/>
      <c r="G774" s="187"/>
      <c r="H774" s="187"/>
      <c r="I774" s="187"/>
      <c r="J774" s="187"/>
      <c r="K774" s="187"/>
      <c r="L774" s="187"/>
      <c r="M774" s="187"/>
      <c r="N774" s="187"/>
      <c r="O774" s="187"/>
      <c r="P774" s="187"/>
      <c r="Q774" s="187"/>
      <c r="R774" s="187"/>
      <c r="S774" s="187"/>
      <c r="T774" s="187"/>
      <c r="U774" s="187"/>
      <c r="AL774" s="7"/>
      <c r="AM774" s="7"/>
    </row>
    <row r="775" ht="15.75" customHeight="1">
      <c r="D775" s="7"/>
      <c r="F775" s="187"/>
      <c r="G775" s="187"/>
      <c r="H775" s="187"/>
      <c r="I775" s="187"/>
      <c r="J775" s="187"/>
      <c r="K775" s="187"/>
      <c r="L775" s="187"/>
      <c r="M775" s="187"/>
      <c r="N775" s="187"/>
      <c r="O775" s="187"/>
      <c r="P775" s="187"/>
      <c r="Q775" s="187"/>
      <c r="R775" s="187"/>
      <c r="S775" s="187"/>
      <c r="T775" s="187"/>
      <c r="U775" s="187"/>
      <c r="AL775" s="7"/>
      <c r="AM775" s="7"/>
    </row>
    <row r="776" ht="15.75" customHeight="1">
      <c r="D776" s="7"/>
      <c r="F776" s="187"/>
      <c r="G776" s="187"/>
      <c r="H776" s="187"/>
      <c r="I776" s="187"/>
      <c r="J776" s="187"/>
      <c r="K776" s="187"/>
      <c r="L776" s="187"/>
      <c r="M776" s="187"/>
      <c r="N776" s="187"/>
      <c r="O776" s="187"/>
      <c r="P776" s="187"/>
      <c r="Q776" s="187"/>
      <c r="R776" s="187"/>
      <c r="S776" s="187"/>
      <c r="T776" s="187"/>
      <c r="U776" s="187"/>
      <c r="AL776" s="7"/>
      <c r="AM776" s="7"/>
    </row>
    <row r="777" ht="15.75" customHeight="1">
      <c r="D777" s="7"/>
      <c r="F777" s="187"/>
      <c r="G777" s="187"/>
      <c r="H777" s="187"/>
      <c r="I777" s="187"/>
      <c r="J777" s="187"/>
      <c r="K777" s="187"/>
      <c r="L777" s="187"/>
      <c r="M777" s="187"/>
      <c r="N777" s="187"/>
      <c r="O777" s="187"/>
      <c r="P777" s="187"/>
      <c r="Q777" s="187"/>
      <c r="R777" s="187"/>
      <c r="S777" s="187"/>
      <c r="T777" s="187"/>
      <c r="U777" s="187"/>
      <c r="AL777" s="7"/>
      <c r="AM777" s="7"/>
    </row>
    <row r="778" ht="15.75" customHeight="1">
      <c r="D778" s="7"/>
      <c r="F778" s="187"/>
      <c r="G778" s="187"/>
      <c r="H778" s="187"/>
      <c r="I778" s="187"/>
      <c r="J778" s="187"/>
      <c r="K778" s="187"/>
      <c r="L778" s="187"/>
      <c r="M778" s="187"/>
      <c r="N778" s="187"/>
      <c r="O778" s="187"/>
      <c r="P778" s="187"/>
      <c r="Q778" s="187"/>
      <c r="R778" s="187"/>
      <c r="S778" s="187"/>
      <c r="T778" s="187"/>
      <c r="U778" s="187"/>
      <c r="AL778" s="7"/>
      <c r="AM778" s="7"/>
    </row>
    <row r="779" ht="15.75" customHeight="1">
      <c r="D779" s="7"/>
      <c r="F779" s="187"/>
      <c r="G779" s="187"/>
      <c r="H779" s="187"/>
      <c r="I779" s="187"/>
      <c r="J779" s="187"/>
      <c r="K779" s="187"/>
      <c r="L779" s="187"/>
      <c r="M779" s="187"/>
      <c r="N779" s="187"/>
      <c r="O779" s="187"/>
      <c r="P779" s="187"/>
      <c r="Q779" s="187"/>
      <c r="R779" s="187"/>
      <c r="S779" s="187"/>
      <c r="T779" s="187"/>
      <c r="U779" s="187"/>
      <c r="AL779" s="7"/>
      <c r="AM779" s="7"/>
    </row>
    <row r="780" ht="15.75" customHeight="1">
      <c r="D780" s="7"/>
      <c r="F780" s="187"/>
      <c r="G780" s="187"/>
      <c r="H780" s="187"/>
      <c r="I780" s="187"/>
      <c r="J780" s="187"/>
      <c r="K780" s="187"/>
      <c r="L780" s="187"/>
      <c r="M780" s="187"/>
      <c r="N780" s="187"/>
      <c r="O780" s="187"/>
      <c r="P780" s="187"/>
      <c r="Q780" s="187"/>
      <c r="R780" s="187"/>
      <c r="S780" s="187"/>
      <c r="T780" s="187"/>
      <c r="U780" s="187"/>
      <c r="AL780" s="7"/>
      <c r="AM780" s="7"/>
    </row>
    <row r="781" ht="15.75" customHeight="1">
      <c r="D781" s="7"/>
      <c r="F781" s="187"/>
      <c r="G781" s="187"/>
      <c r="H781" s="187"/>
      <c r="I781" s="187"/>
      <c r="J781" s="187"/>
      <c r="K781" s="187"/>
      <c r="L781" s="187"/>
      <c r="M781" s="187"/>
      <c r="N781" s="187"/>
      <c r="O781" s="187"/>
      <c r="P781" s="187"/>
      <c r="Q781" s="187"/>
      <c r="R781" s="187"/>
      <c r="S781" s="187"/>
      <c r="T781" s="187"/>
      <c r="U781" s="187"/>
      <c r="AL781" s="7"/>
      <c r="AM781" s="7"/>
    </row>
    <row r="782" ht="15.75" customHeight="1">
      <c r="D782" s="7"/>
      <c r="F782" s="187"/>
      <c r="G782" s="187"/>
      <c r="H782" s="187"/>
      <c r="I782" s="187"/>
      <c r="J782" s="187"/>
      <c r="K782" s="187"/>
      <c r="L782" s="187"/>
      <c r="M782" s="187"/>
      <c r="N782" s="187"/>
      <c r="O782" s="187"/>
      <c r="P782" s="187"/>
      <c r="Q782" s="187"/>
      <c r="R782" s="187"/>
      <c r="S782" s="187"/>
      <c r="T782" s="187"/>
      <c r="U782" s="187"/>
      <c r="AL782" s="7"/>
      <c r="AM782" s="7"/>
    </row>
    <row r="783" ht="15.75" customHeight="1">
      <c r="D783" s="7"/>
      <c r="F783" s="187"/>
      <c r="G783" s="187"/>
      <c r="H783" s="187"/>
      <c r="I783" s="187"/>
      <c r="J783" s="187"/>
      <c r="K783" s="187"/>
      <c r="L783" s="187"/>
      <c r="M783" s="187"/>
      <c r="N783" s="187"/>
      <c r="O783" s="187"/>
      <c r="P783" s="187"/>
      <c r="Q783" s="187"/>
      <c r="R783" s="187"/>
      <c r="S783" s="187"/>
      <c r="T783" s="187"/>
      <c r="U783" s="187"/>
      <c r="AL783" s="7"/>
      <c r="AM783" s="7"/>
    </row>
    <row r="784" ht="15.75" customHeight="1">
      <c r="D784" s="7"/>
      <c r="F784" s="187"/>
      <c r="G784" s="187"/>
      <c r="H784" s="187"/>
      <c r="I784" s="187"/>
      <c r="J784" s="187"/>
      <c r="K784" s="187"/>
      <c r="L784" s="187"/>
      <c r="M784" s="187"/>
      <c r="N784" s="187"/>
      <c r="O784" s="187"/>
      <c r="P784" s="187"/>
      <c r="Q784" s="187"/>
      <c r="R784" s="187"/>
      <c r="S784" s="187"/>
      <c r="T784" s="187"/>
      <c r="U784" s="187"/>
      <c r="AL784" s="7"/>
      <c r="AM784" s="7"/>
    </row>
    <row r="785" ht="15.75" customHeight="1">
      <c r="D785" s="7"/>
      <c r="F785" s="187"/>
      <c r="G785" s="187"/>
      <c r="H785" s="187"/>
      <c r="I785" s="187"/>
      <c r="J785" s="187"/>
      <c r="K785" s="187"/>
      <c r="L785" s="187"/>
      <c r="M785" s="187"/>
      <c r="N785" s="187"/>
      <c r="O785" s="187"/>
      <c r="P785" s="187"/>
      <c r="Q785" s="187"/>
      <c r="R785" s="187"/>
      <c r="S785" s="187"/>
      <c r="T785" s="187"/>
      <c r="U785" s="187"/>
      <c r="AL785" s="7"/>
      <c r="AM785" s="7"/>
    </row>
    <row r="786" ht="15.75" customHeight="1">
      <c r="D786" s="7"/>
      <c r="F786" s="187"/>
      <c r="G786" s="187"/>
      <c r="H786" s="187"/>
      <c r="I786" s="187"/>
      <c r="J786" s="187"/>
      <c r="K786" s="187"/>
      <c r="L786" s="187"/>
      <c r="M786" s="187"/>
      <c r="N786" s="187"/>
      <c r="O786" s="187"/>
      <c r="P786" s="187"/>
      <c r="Q786" s="187"/>
      <c r="R786" s="187"/>
      <c r="S786" s="187"/>
      <c r="T786" s="187"/>
      <c r="U786" s="187"/>
      <c r="AL786" s="7"/>
      <c r="AM786" s="7"/>
    </row>
    <row r="787" ht="15.75" customHeight="1">
      <c r="D787" s="7"/>
      <c r="F787" s="187"/>
      <c r="G787" s="187"/>
      <c r="H787" s="187"/>
      <c r="I787" s="187"/>
      <c r="J787" s="187"/>
      <c r="K787" s="187"/>
      <c r="L787" s="187"/>
      <c r="M787" s="187"/>
      <c r="N787" s="187"/>
      <c r="O787" s="187"/>
      <c r="P787" s="187"/>
      <c r="Q787" s="187"/>
      <c r="R787" s="187"/>
      <c r="S787" s="187"/>
      <c r="T787" s="187"/>
      <c r="U787" s="187"/>
      <c r="AL787" s="7"/>
      <c r="AM787" s="7"/>
    </row>
    <row r="788" ht="15.75" customHeight="1">
      <c r="D788" s="7"/>
      <c r="F788" s="187"/>
      <c r="G788" s="187"/>
      <c r="H788" s="187"/>
      <c r="I788" s="187"/>
      <c r="J788" s="187"/>
      <c r="K788" s="187"/>
      <c r="L788" s="187"/>
      <c r="M788" s="187"/>
      <c r="N788" s="187"/>
      <c r="O788" s="187"/>
      <c r="P788" s="187"/>
      <c r="Q788" s="187"/>
      <c r="R788" s="187"/>
      <c r="S788" s="187"/>
      <c r="T788" s="187"/>
      <c r="U788" s="187"/>
      <c r="AL788" s="7"/>
      <c r="AM788" s="7"/>
    </row>
    <row r="789" ht="15.75" customHeight="1">
      <c r="D789" s="7"/>
      <c r="F789" s="187"/>
      <c r="G789" s="187"/>
      <c r="H789" s="187"/>
      <c r="I789" s="187"/>
      <c r="J789" s="187"/>
      <c r="K789" s="187"/>
      <c r="L789" s="187"/>
      <c r="M789" s="187"/>
      <c r="N789" s="187"/>
      <c r="O789" s="187"/>
      <c r="P789" s="187"/>
      <c r="Q789" s="187"/>
      <c r="R789" s="187"/>
      <c r="S789" s="187"/>
      <c r="T789" s="187"/>
      <c r="U789" s="187"/>
      <c r="AL789" s="7"/>
      <c r="AM789" s="7"/>
    </row>
    <row r="790" ht="15.75" customHeight="1">
      <c r="D790" s="7"/>
      <c r="F790" s="187"/>
      <c r="G790" s="187"/>
      <c r="H790" s="187"/>
      <c r="I790" s="187"/>
      <c r="J790" s="187"/>
      <c r="K790" s="187"/>
      <c r="L790" s="187"/>
      <c r="M790" s="187"/>
      <c r="N790" s="187"/>
      <c r="O790" s="187"/>
      <c r="P790" s="187"/>
      <c r="Q790" s="187"/>
      <c r="R790" s="187"/>
      <c r="S790" s="187"/>
      <c r="T790" s="187"/>
      <c r="U790" s="187"/>
      <c r="AL790" s="7"/>
      <c r="AM790" s="7"/>
    </row>
    <row r="791" ht="15.75" customHeight="1">
      <c r="D791" s="7"/>
      <c r="F791" s="187"/>
      <c r="G791" s="187"/>
      <c r="H791" s="187"/>
      <c r="I791" s="187"/>
      <c r="J791" s="187"/>
      <c r="K791" s="187"/>
      <c r="L791" s="187"/>
      <c r="M791" s="187"/>
      <c r="N791" s="187"/>
      <c r="O791" s="187"/>
      <c r="P791" s="187"/>
      <c r="Q791" s="187"/>
      <c r="R791" s="187"/>
      <c r="S791" s="187"/>
      <c r="T791" s="187"/>
      <c r="U791" s="187"/>
      <c r="AL791" s="7"/>
      <c r="AM791" s="7"/>
    </row>
    <row r="792" ht="15.75" customHeight="1">
      <c r="D792" s="7"/>
      <c r="F792" s="187"/>
      <c r="G792" s="187"/>
      <c r="H792" s="187"/>
      <c r="I792" s="187"/>
      <c r="J792" s="187"/>
      <c r="K792" s="187"/>
      <c r="L792" s="187"/>
      <c r="M792" s="187"/>
      <c r="N792" s="187"/>
      <c r="O792" s="187"/>
      <c r="P792" s="187"/>
      <c r="Q792" s="187"/>
      <c r="R792" s="187"/>
      <c r="S792" s="187"/>
      <c r="T792" s="187"/>
      <c r="U792" s="187"/>
      <c r="AL792" s="7"/>
      <c r="AM792" s="7"/>
    </row>
    <row r="793" ht="15.75" customHeight="1">
      <c r="D793" s="7"/>
      <c r="F793" s="187"/>
      <c r="G793" s="187"/>
      <c r="H793" s="187"/>
      <c r="I793" s="187"/>
      <c r="J793" s="187"/>
      <c r="K793" s="187"/>
      <c r="L793" s="187"/>
      <c r="M793" s="187"/>
      <c r="N793" s="187"/>
      <c r="O793" s="187"/>
      <c r="P793" s="187"/>
      <c r="Q793" s="187"/>
      <c r="R793" s="187"/>
      <c r="S793" s="187"/>
      <c r="T793" s="187"/>
      <c r="U793" s="187"/>
      <c r="AL793" s="7"/>
      <c r="AM793" s="7"/>
    </row>
    <row r="794" ht="15.75" customHeight="1">
      <c r="D794" s="7"/>
      <c r="F794" s="187"/>
      <c r="G794" s="187"/>
      <c r="H794" s="187"/>
      <c r="I794" s="187"/>
      <c r="J794" s="187"/>
      <c r="K794" s="187"/>
      <c r="L794" s="187"/>
      <c r="M794" s="187"/>
      <c r="N794" s="187"/>
      <c r="O794" s="187"/>
      <c r="P794" s="187"/>
      <c r="Q794" s="187"/>
      <c r="R794" s="187"/>
      <c r="S794" s="187"/>
      <c r="T794" s="187"/>
      <c r="U794" s="187"/>
      <c r="AL794" s="7"/>
      <c r="AM794" s="7"/>
    </row>
    <row r="795" ht="15.75" customHeight="1">
      <c r="D795" s="7"/>
      <c r="F795" s="187"/>
      <c r="G795" s="187"/>
      <c r="H795" s="187"/>
      <c r="I795" s="187"/>
      <c r="J795" s="187"/>
      <c r="K795" s="187"/>
      <c r="L795" s="187"/>
      <c r="M795" s="187"/>
      <c r="N795" s="187"/>
      <c r="O795" s="187"/>
      <c r="P795" s="187"/>
      <c r="Q795" s="187"/>
      <c r="R795" s="187"/>
      <c r="S795" s="187"/>
      <c r="T795" s="187"/>
      <c r="U795" s="187"/>
      <c r="AL795" s="7"/>
      <c r="AM795" s="7"/>
    </row>
    <row r="796" ht="15.75" customHeight="1">
      <c r="D796" s="7"/>
      <c r="F796" s="187"/>
      <c r="G796" s="187"/>
      <c r="H796" s="187"/>
      <c r="I796" s="187"/>
      <c r="J796" s="187"/>
      <c r="K796" s="187"/>
      <c r="L796" s="187"/>
      <c r="M796" s="187"/>
      <c r="N796" s="187"/>
      <c r="O796" s="187"/>
      <c r="P796" s="187"/>
      <c r="Q796" s="187"/>
      <c r="R796" s="187"/>
      <c r="S796" s="187"/>
      <c r="T796" s="187"/>
      <c r="U796" s="187"/>
      <c r="AL796" s="7"/>
      <c r="AM796" s="7"/>
    </row>
    <row r="797" ht="15.75" customHeight="1">
      <c r="D797" s="7"/>
      <c r="F797" s="187"/>
      <c r="G797" s="187"/>
      <c r="H797" s="187"/>
      <c r="I797" s="187"/>
      <c r="J797" s="187"/>
      <c r="K797" s="187"/>
      <c r="L797" s="187"/>
      <c r="M797" s="187"/>
      <c r="N797" s="187"/>
      <c r="O797" s="187"/>
      <c r="P797" s="187"/>
      <c r="Q797" s="187"/>
      <c r="R797" s="187"/>
      <c r="S797" s="187"/>
      <c r="T797" s="187"/>
      <c r="U797" s="187"/>
      <c r="AL797" s="7"/>
      <c r="AM797" s="7"/>
    </row>
    <row r="798" ht="15.75" customHeight="1">
      <c r="D798" s="7"/>
      <c r="F798" s="187"/>
      <c r="G798" s="187"/>
      <c r="H798" s="187"/>
      <c r="I798" s="187"/>
      <c r="J798" s="187"/>
      <c r="K798" s="187"/>
      <c r="L798" s="187"/>
      <c r="M798" s="187"/>
      <c r="N798" s="187"/>
      <c r="O798" s="187"/>
      <c r="P798" s="187"/>
      <c r="Q798" s="187"/>
      <c r="R798" s="187"/>
      <c r="S798" s="187"/>
      <c r="T798" s="187"/>
      <c r="U798" s="187"/>
      <c r="AL798" s="7"/>
      <c r="AM798" s="7"/>
    </row>
    <row r="799" ht="15.75" customHeight="1">
      <c r="D799" s="7"/>
      <c r="F799" s="187"/>
      <c r="G799" s="187"/>
      <c r="H799" s="187"/>
      <c r="I799" s="187"/>
      <c r="J799" s="187"/>
      <c r="K799" s="187"/>
      <c r="L799" s="187"/>
      <c r="M799" s="187"/>
      <c r="N799" s="187"/>
      <c r="O799" s="187"/>
      <c r="P799" s="187"/>
      <c r="Q799" s="187"/>
      <c r="R799" s="187"/>
      <c r="S799" s="187"/>
      <c r="T799" s="187"/>
      <c r="U799" s="187"/>
      <c r="AL799" s="7"/>
      <c r="AM799" s="7"/>
    </row>
    <row r="800" ht="15.75" customHeight="1">
      <c r="D800" s="7"/>
      <c r="F800" s="187"/>
      <c r="G800" s="187"/>
      <c r="H800" s="187"/>
      <c r="I800" s="187"/>
      <c r="J800" s="187"/>
      <c r="K800" s="187"/>
      <c r="L800" s="187"/>
      <c r="M800" s="187"/>
      <c r="N800" s="187"/>
      <c r="O800" s="187"/>
      <c r="P800" s="187"/>
      <c r="Q800" s="187"/>
      <c r="R800" s="187"/>
      <c r="S800" s="187"/>
      <c r="T800" s="187"/>
      <c r="U800" s="187"/>
      <c r="AL800" s="7"/>
      <c r="AM800" s="7"/>
    </row>
    <row r="801" ht="15.75" customHeight="1">
      <c r="D801" s="7"/>
      <c r="F801" s="187"/>
      <c r="G801" s="187"/>
      <c r="H801" s="187"/>
      <c r="I801" s="187"/>
      <c r="J801" s="187"/>
      <c r="K801" s="187"/>
      <c r="L801" s="187"/>
      <c r="M801" s="187"/>
      <c r="N801" s="187"/>
      <c r="O801" s="187"/>
      <c r="P801" s="187"/>
      <c r="Q801" s="187"/>
      <c r="R801" s="187"/>
      <c r="S801" s="187"/>
      <c r="T801" s="187"/>
      <c r="U801" s="187"/>
      <c r="AL801" s="7"/>
      <c r="AM801" s="7"/>
    </row>
    <row r="802" ht="15.75" customHeight="1">
      <c r="D802" s="7"/>
      <c r="F802" s="187"/>
      <c r="G802" s="187"/>
      <c r="H802" s="187"/>
      <c r="I802" s="187"/>
      <c r="J802" s="187"/>
      <c r="K802" s="187"/>
      <c r="L802" s="187"/>
      <c r="M802" s="187"/>
      <c r="N802" s="187"/>
      <c r="O802" s="187"/>
      <c r="P802" s="187"/>
      <c r="Q802" s="187"/>
      <c r="R802" s="187"/>
      <c r="S802" s="187"/>
      <c r="T802" s="187"/>
      <c r="U802" s="187"/>
      <c r="AL802" s="7"/>
      <c r="AM802" s="7"/>
    </row>
    <row r="803" ht="15.75" customHeight="1">
      <c r="D803" s="7"/>
      <c r="F803" s="187"/>
      <c r="G803" s="187"/>
      <c r="H803" s="187"/>
      <c r="I803" s="187"/>
      <c r="J803" s="187"/>
      <c r="K803" s="187"/>
      <c r="L803" s="187"/>
      <c r="M803" s="187"/>
      <c r="N803" s="187"/>
      <c r="O803" s="187"/>
      <c r="P803" s="187"/>
      <c r="Q803" s="187"/>
      <c r="R803" s="187"/>
      <c r="S803" s="187"/>
      <c r="T803" s="187"/>
      <c r="U803" s="187"/>
      <c r="AL803" s="7"/>
      <c r="AM803" s="7"/>
    </row>
    <row r="804" ht="15.75" customHeight="1">
      <c r="D804" s="7"/>
      <c r="F804" s="187"/>
      <c r="G804" s="187"/>
      <c r="H804" s="187"/>
      <c r="I804" s="187"/>
      <c r="J804" s="187"/>
      <c r="K804" s="187"/>
      <c r="L804" s="187"/>
      <c r="M804" s="187"/>
      <c r="N804" s="187"/>
      <c r="O804" s="187"/>
      <c r="P804" s="187"/>
      <c r="Q804" s="187"/>
      <c r="R804" s="187"/>
      <c r="S804" s="187"/>
      <c r="T804" s="187"/>
      <c r="U804" s="187"/>
      <c r="AL804" s="7"/>
      <c r="AM804" s="7"/>
    </row>
    <row r="805" ht="15.75" customHeight="1">
      <c r="D805" s="7"/>
      <c r="F805" s="187"/>
      <c r="G805" s="187"/>
      <c r="H805" s="187"/>
      <c r="I805" s="187"/>
      <c r="J805" s="187"/>
      <c r="K805" s="187"/>
      <c r="L805" s="187"/>
      <c r="M805" s="187"/>
      <c r="N805" s="187"/>
      <c r="O805" s="187"/>
      <c r="P805" s="187"/>
      <c r="Q805" s="187"/>
      <c r="R805" s="187"/>
      <c r="S805" s="187"/>
      <c r="T805" s="187"/>
      <c r="U805" s="187"/>
      <c r="AL805" s="7"/>
      <c r="AM805" s="7"/>
    </row>
    <row r="806" ht="15.75" customHeight="1">
      <c r="D806" s="7"/>
      <c r="F806" s="187"/>
      <c r="G806" s="187"/>
      <c r="H806" s="187"/>
      <c r="I806" s="187"/>
      <c r="J806" s="187"/>
      <c r="K806" s="187"/>
      <c r="L806" s="187"/>
      <c r="M806" s="187"/>
      <c r="N806" s="187"/>
      <c r="O806" s="187"/>
      <c r="P806" s="187"/>
      <c r="Q806" s="187"/>
      <c r="R806" s="187"/>
      <c r="S806" s="187"/>
      <c r="T806" s="187"/>
      <c r="U806" s="187"/>
      <c r="AL806" s="7"/>
      <c r="AM806" s="7"/>
    </row>
    <row r="807" ht="15.75" customHeight="1">
      <c r="D807" s="7"/>
      <c r="F807" s="187"/>
      <c r="G807" s="187"/>
      <c r="H807" s="187"/>
      <c r="I807" s="187"/>
      <c r="J807" s="187"/>
      <c r="K807" s="187"/>
      <c r="L807" s="187"/>
      <c r="M807" s="187"/>
      <c r="N807" s="187"/>
      <c r="O807" s="187"/>
      <c r="P807" s="187"/>
      <c r="Q807" s="187"/>
      <c r="R807" s="187"/>
      <c r="S807" s="187"/>
      <c r="T807" s="187"/>
      <c r="U807" s="187"/>
      <c r="AL807" s="7"/>
      <c r="AM807" s="7"/>
    </row>
    <row r="808" ht="15.75" customHeight="1">
      <c r="D808" s="7"/>
      <c r="F808" s="187"/>
      <c r="G808" s="187"/>
      <c r="H808" s="187"/>
      <c r="I808" s="187"/>
      <c r="J808" s="187"/>
      <c r="K808" s="187"/>
      <c r="L808" s="187"/>
      <c r="M808" s="187"/>
      <c r="N808" s="187"/>
      <c r="O808" s="187"/>
      <c r="P808" s="187"/>
      <c r="Q808" s="187"/>
      <c r="R808" s="187"/>
      <c r="S808" s="187"/>
      <c r="T808" s="187"/>
      <c r="U808" s="187"/>
      <c r="AL808" s="7"/>
      <c r="AM808" s="7"/>
    </row>
    <row r="809" ht="15.75" customHeight="1">
      <c r="D809" s="7"/>
      <c r="F809" s="187"/>
      <c r="G809" s="187"/>
      <c r="H809" s="187"/>
      <c r="I809" s="187"/>
      <c r="J809" s="187"/>
      <c r="K809" s="187"/>
      <c r="L809" s="187"/>
      <c r="M809" s="187"/>
      <c r="N809" s="187"/>
      <c r="O809" s="187"/>
      <c r="P809" s="187"/>
      <c r="Q809" s="187"/>
      <c r="R809" s="187"/>
      <c r="S809" s="187"/>
      <c r="T809" s="187"/>
      <c r="U809" s="187"/>
      <c r="AL809" s="7"/>
      <c r="AM809" s="7"/>
    </row>
    <row r="810" ht="15.75" customHeight="1">
      <c r="D810" s="7"/>
      <c r="F810" s="187"/>
      <c r="G810" s="187"/>
      <c r="H810" s="187"/>
      <c r="I810" s="187"/>
      <c r="J810" s="187"/>
      <c r="K810" s="187"/>
      <c r="L810" s="187"/>
      <c r="M810" s="187"/>
      <c r="N810" s="187"/>
      <c r="O810" s="187"/>
      <c r="P810" s="187"/>
      <c r="Q810" s="187"/>
      <c r="R810" s="187"/>
      <c r="S810" s="187"/>
      <c r="T810" s="187"/>
      <c r="U810" s="187"/>
      <c r="AL810" s="7"/>
      <c r="AM810" s="7"/>
    </row>
    <row r="811" ht="15.75" customHeight="1">
      <c r="D811" s="7"/>
      <c r="F811" s="187"/>
      <c r="G811" s="187"/>
      <c r="H811" s="187"/>
      <c r="I811" s="187"/>
      <c r="J811" s="187"/>
      <c r="K811" s="187"/>
      <c r="L811" s="187"/>
      <c r="M811" s="187"/>
      <c r="N811" s="187"/>
      <c r="O811" s="187"/>
      <c r="P811" s="187"/>
      <c r="Q811" s="187"/>
      <c r="R811" s="187"/>
      <c r="S811" s="187"/>
      <c r="T811" s="187"/>
      <c r="U811" s="187"/>
      <c r="AL811" s="7"/>
      <c r="AM811" s="7"/>
    </row>
    <row r="812" ht="15.75" customHeight="1">
      <c r="D812" s="7"/>
      <c r="F812" s="187"/>
      <c r="G812" s="187"/>
      <c r="H812" s="187"/>
      <c r="I812" s="187"/>
      <c r="J812" s="187"/>
      <c r="K812" s="187"/>
      <c r="L812" s="187"/>
      <c r="M812" s="187"/>
      <c r="N812" s="187"/>
      <c r="O812" s="187"/>
      <c r="P812" s="187"/>
      <c r="Q812" s="187"/>
      <c r="R812" s="187"/>
      <c r="S812" s="187"/>
      <c r="T812" s="187"/>
      <c r="U812" s="187"/>
      <c r="AL812" s="7"/>
      <c r="AM812" s="7"/>
    </row>
    <row r="813" ht="15.75" customHeight="1">
      <c r="D813" s="7"/>
      <c r="F813" s="187"/>
      <c r="G813" s="187"/>
      <c r="H813" s="187"/>
      <c r="I813" s="187"/>
      <c r="J813" s="187"/>
      <c r="K813" s="187"/>
      <c r="L813" s="187"/>
      <c r="M813" s="187"/>
      <c r="N813" s="187"/>
      <c r="O813" s="187"/>
      <c r="P813" s="187"/>
      <c r="Q813" s="187"/>
      <c r="R813" s="187"/>
      <c r="S813" s="187"/>
      <c r="T813" s="187"/>
      <c r="U813" s="187"/>
      <c r="AL813" s="7"/>
      <c r="AM813" s="7"/>
    </row>
    <row r="814" ht="15.75" customHeight="1">
      <c r="D814" s="7"/>
      <c r="F814" s="187"/>
      <c r="G814" s="187"/>
      <c r="H814" s="187"/>
      <c r="I814" s="187"/>
      <c r="J814" s="187"/>
      <c r="K814" s="187"/>
      <c r="L814" s="187"/>
      <c r="M814" s="187"/>
      <c r="N814" s="187"/>
      <c r="O814" s="187"/>
      <c r="P814" s="187"/>
      <c r="Q814" s="187"/>
      <c r="R814" s="187"/>
      <c r="S814" s="187"/>
      <c r="T814" s="187"/>
      <c r="U814" s="187"/>
      <c r="AL814" s="7"/>
      <c r="AM814" s="7"/>
    </row>
    <row r="815" ht="15.75" customHeight="1">
      <c r="D815" s="7"/>
      <c r="F815" s="187"/>
      <c r="G815" s="187"/>
      <c r="H815" s="187"/>
      <c r="I815" s="187"/>
      <c r="J815" s="187"/>
      <c r="K815" s="187"/>
      <c r="L815" s="187"/>
      <c r="M815" s="187"/>
      <c r="N815" s="187"/>
      <c r="O815" s="187"/>
      <c r="P815" s="187"/>
      <c r="Q815" s="187"/>
      <c r="R815" s="187"/>
      <c r="S815" s="187"/>
      <c r="T815" s="187"/>
      <c r="U815" s="187"/>
      <c r="AL815" s="7"/>
      <c r="AM815" s="7"/>
    </row>
    <row r="816" ht="15.75" customHeight="1">
      <c r="D816" s="7"/>
      <c r="F816" s="187"/>
      <c r="G816" s="187"/>
      <c r="H816" s="187"/>
      <c r="I816" s="187"/>
      <c r="J816" s="187"/>
      <c r="K816" s="187"/>
      <c r="L816" s="187"/>
      <c r="M816" s="187"/>
      <c r="N816" s="187"/>
      <c r="O816" s="187"/>
      <c r="P816" s="187"/>
      <c r="Q816" s="187"/>
      <c r="R816" s="187"/>
      <c r="S816" s="187"/>
      <c r="T816" s="187"/>
      <c r="U816" s="187"/>
      <c r="AL816" s="7"/>
      <c r="AM816" s="7"/>
    </row>
    <row r="817" ht="15.75" customHeight="1">
      <c r="D817" s="7"/>
      <c r="F817" s="187"/>
      <c r="G817" s="187"/>
      <c r="H817" s="187"/>
      <c r="I817" s="187"/>
      <c r="J817" s="187"/>
      <c r="K817" s="187"/>
      <c r="L817" s="187"/>
      <c r="M817" s="187"/>
      <c r="N817" s="187"/>
      <c r="O817" s="187"/>
      <c r="P817" s="187"/>
      <c r="Q817" s="187"/>
      <c r="R817" s="187"/>
      <c r="S817" s="187"/>
      <c r="T817" s="187"/>
      <c r="U817" s="187"/>
      <c r="AL817" s="7"/>
      <c r="AM817" s="7"/>
    </row>
    <row r="818" ht="15.75" customHeight="1">
      <c r="D818" s="7"/>
      <c r="F818" s="187"/>
      <c r="G818" s="187"/>
      <c r="H818" s="187"/>
      <c r="I818" s="187"/>
      <c r="J818" s="187"/>
      <c r="K818" s="187"/>
      <c r="L818" s="187"/>
      <c r="M818" s="187"/>
      <c r="N818" s="187"/>
      <c r="O818" s="187"/>
      <c r="P818" s="187"/>
      <c r="Q818" s="187"/>
      <c r="R818" s="187"/>
      <c r="S818" s="187"/>
      <c r="T818" s="187"/>
      <c r="U818" s="187"/>
      <c r="AL818" s="7"/>
      <c r="AM818" s="7"/>
    </row>
    <row r="819" ht="15.75" customHeight="1">
      <c r="D819" s="7"/>
      <c r="F819" s="187"/>
      <c r="G819" s="187"/>
      <c r="H819" s="187"/>
      <c r="I819" s="187"/>
      <c r="J819" s="187"/>
      <c r="K819" s="187"/>
      <c r="L819" s="187"/>
      <c r="M819" s="187"/>
      <c r="N819" s="187"/>
      <c r="O819" s="187"/>
      <c r="P819" s="187"/>
      <c r="Q819" s="187"/>
      <c r="R819" s="187"/>
      <c r="S819" s="187"/>
      <c r="T819" s="187"/>
      <c r="U819" s="187"/>
      <c r="AL819" s="7"/>
      <c r="AM819" s="7"/>
    </row>
    <row r="820" ht="15.75" customHeight="1">
      <c r="D820" s="7"/>
      <c r="F820" s="187"/>
      <c r="G820" s="187"/>
      <c r="H820" s="187"/>
      <c r="I820" s="187"/>
      <c r="J820" s="187"/>
      <c r="K820" s="187"/>
      <c r="L820" s="187"/>
      <c r="M820" s="187"/>
      <c r="N820" s="187"/>
      <c r="O820" s="187"/>
      <c r="P820" s="187"/>
      <c r="Q820" s="187"/>
      <c r="R820" s="187"/>
      <c r="S820" s="187"/>
      <c r="T820" s="187"/>
      <c r="U820" s="187"/>
      <c r="AL820" s="7"/>
      <c r="AM820" s="7"/>
    </row>
    <row r="821" ht="15.75" customHeight="1">
      <c r="D821" s="7"/>
      <c r="F821" s="187"/>
      <c r="G821" s="187"/>
      <c r="H821" s="187"/>
      <c r="I821" s="187"/>
      <c r="J821" s="187"/>
      <c r="K821" s="187"/>
      <c r="L821" s="187"/>
      <c r="M821" s="187"/>
      <c r="N821" s="187"/>
      <c r="O821" s="187"/>
      <c r="P821" s="187"/>
      <c r="Q821" s="187"/>
      <c r="R821" s="187"/>
      <c r="S821" s="187"/>
      <c r="T821" s="187"/>
      <c r="U821" s="187"/>
      <c r="AL821" s="7"/>
      <c r="AM821" s="7"/>
    </row>
    <row r="822" ht="15.75" customHeight="1">
      <c r="D822" s="7"/>
      <c r="F822" s="187"/>
      <c r="G822" s="187"/>
      <c r="H822" s="187"/>
      <c r="I822" s="187"/>
      <c r="J822" s="187"/>
      <c r="K822" s="187"/>
      <c r="L822" s="187"/>
      <c r="M822" s="187"/>
      <c r="N822" s="187"/>
      <c r="O822" s="187"/>
      <c r="P822" s="187"/>
      <c r="Q822" s="187"/>
      <c r="R822" s="187"/>
      <c r="S822" s="187"/>
      <c r="T822" s="187"/>
      <c r="U822" s="187"/>
      <c r="AL822" s="7"/>
      <c r="AM822" s="7"/>
    </row>
    <row r="823" ht="15.75" customHeight="1">
      <c r="D823" s="7"/>
      <c r="F823" s="187"/>
      <c r="G823" s="187"/>
      <c r="H823" s="187"/>
      <c r="I823" s="187"/>
      <c r="J823" s="187"/>
      <c r="K823" s="187"/>
      <c r="L823" s="187"/>
      <c r="M823" s="187"/>
      <c r="N823" s="187"/>
      <c r="O823" s="187"/>
      <c r="P823" s="187"/>
      <c r="Q823" s="187"/>
      <c r="R823" s="187"/>
      <c r="S823" s="187"/>
      <c r="T823" s="187"/>
      <c r="U823" s="187"/>
      <c r="AL823" s="7"/>
      <c r="AM823" s="7"/>
    </row>
    <row r="824" ht="15.75" customHeight="1">
      <c r="D824" s="7"/>
      <c r="F824" s="187"/>
      <c r="G824" s="187"/>
      <c r="H824" s="187"/>
      <c r="I824" s="187"/>
      <c r="J824" s="187"/>
      <c r="K824" s="187"/>
      <c r="L824" s="187"/>
      <c r="M824" s="187"/>
      <c r="N824" s="187"/>
      <c r="O824" s="187"/>
      <c r="P824" s="187"/>
      <c r="Q824" s="187"/>
      <c r="R824" s="187"/>
      <c r="S824" s="187"/>
      <c r="T824" s="187"/>
      <c r="U824" s="187"/>
      <c r="AL824" s="7"/>
      <c r="AM824" s="7"/>
    </row>
    <row r="825" ht="15.75" customHeight="1">
      <c r="D825" s="7"/>
      <c r="F825" s="187"/>
      <c r="G825" s="187"/>
      <c r="H825" s="187"/>
      <c r="I825" s="187"/>
      <c r="J825" s="187"/>
      <c r="K825" s="187"/>
      <c r="L825" s="187"/>
      <c r="M825" s="187"/>
      <c r="N825" s="187"/>
      <c r="O825" s="187"/>
      <c r="P825" s="187"/>
      <c r="Q825" s="187"/>
      <c r="R825" s="187"/>
      <c r="S825" s="187"/>
      <c r="T825" s="187"/>
      <c r="U825" s="187"/>
      <c r="AL825" s="7"/>
      <c r="AM825" s="7"/>
    </row>
    <row r="826" ht="15.75" customHeight="1">
      <c r="D826" s="7"/>
      <c r="F826" s="187"/>
      <c r="G826" s="187"/>
      <c r="H826" s="187"/>
      <c r="I826" s="187"/>
      <c r="J826" s="187"/>
      <c r="K826" s="187"/>
      <c r="L826" s="187"/>
      <c r="M826" s="187"/>
      <c r="N826" s="187"/>
      <c r="O826" s="187"/>
      <c r="P826" s="187"/>
      <c r="Q826" s="187"/>
      <c r="R826" s="187"/>
      <c r="S826" s="187"/>
      <c r="T826" s="187"/>
      <c r="U826" s="187"/>
      <c r="AL826" s="7"/>
      <c r="AM826" s="7"/>
    </row>
    <row r="827" ht="15.75" customHeight="1">
      <c r="D827" s="7"/>
      <c r="F827" s="187"/>
      <c r="G827" s="187"/>
      <c r="H827" s="187"/>
      <c r="I827" s="187"/>
      <c r="J827" s="187"/>
      <c r="K827" s="187"/>
      <c r="L827" s="187"/>
      <c r="M827" s="187"/>
      <c r="N827" s="187"/>
      <c r="O827" s="187"/>
      <c r="P827" s="187"/>
      <c r="Q827" s="187"/>
      <c r="R827" s="187"/>
      <c r="S827" s="187"/>
      <c r="T827" s="187"/>
      <c r="U827" s="187"/>
      <c r="AL827" s="7"/>
      <c r="AM827" s="7"/>
    </row>
    <row r="828" ht="15.75" customHeight="1">
      <c r="D828" s="7"/>
      <c r="F828" s="187"/>
      <c r="G828" s="187"/>
      <c r="H828" s="187"/>
      <c r="I828" s="187"/>
      <c r="J828" s="187"/>
      <c r="K828" s="187"/>
      <c r="L828" s="187"/>
      <c r="M828" s="187"/>
      <c r="N828" s="187"/>
      <c r="O828" s="187"/>
      <c r="P828" s="187"/>
      <c r="Q828" s="187"/>
      <c r="R828" s="187"/>
      <c r="S828" s="187"/>
      <c r="T828" s="187"/>
      <c r="U828" s="187"/>
      <c r="AL828" s="7"/>
      <c r="AM828" s="7"/>
    </row>
    <row r="829" ht="15.75" customHeight="1">
      <c r="D829" s="7"/>
      <c r="F829" s="187"/>
      <c r="G829" s="187"/>
      <c r="H829" s="187"/>
      <c r="I829" s="187"/>
      <c r="J829" s="187"/>
      <c r="K829" s="187"/>
      <c r="L829" s="187"/>
      <c r="M829" s="187"/>
      <c r="N829" s="187"/>
      <c r="O829" s="187"/>
      <c r="P829" s="187"/>
      <c r="Q829" s="187"/>
      <c r="R829" s="187"/>
      <c r="S829" s="187"/>
      <c r="T829" s="187"/>
      <c r="U829" s="187"/>
      <c r="AL829" s="7"/>
      <c r="AM829" s="7"/>
    </row>
    <row r="830" ht="15.75" customHeight="1">
      <c r="D830" s="7"/>
      <c r="F830" s="187"/>
      <c r="G830" s="187"/>
      <c r="H830" s="187"/>
      <c r="I830" s="187"/>
      <c r="J830" s="187"/>
      <c r="K830" s="187"/>
      <c r="L830" s="187"/>
      <c r="M830" s="187"/>
      <c r="N830" s="187"/>
      <c r="O830" s="187"/>
      <c r="P830" s="187"/>
      <c r="Q830" s="187"/>
      <c r="R830" s="187"/>
      <c r="S830" s="187"/>
      <c r="T830" s="187"/>
      <c r="U830" s="187"/>
      <c r="AL830" s="7"/>
      <c r="AM830" s="7"/>
    </row>
    <row r="831" ht="15.75" customHeight="1">
      <c r="D831" s="7"/>
      <c r="F831" s="187"/>
      <c r="G831" s="187"/>
      <c r="H831" s="187"/>
      <c r="I831" s="187"/>
      <c r="J831" s="187"/>
      <c r="K831" s="187"/>
      <c r="L831" s="187"/>
      <c r="M831" s="187"/>
      <c r="N831" s="187"/>
      <c r="O831" s="187"/>
      <c r="P831" s="187"/>
      <c r="Q831" s="187"/>
      <c r="R831" s="187"/>
      <c r="S831" s="187"/>
      <c r="T831" s="187"/>
      <c r="U831" s="187"/>
      <c r="AL831" s="7"/>
      <c r="AM831" s="7"/>
    </row>
    <row r="832" ht="15.75" customHeight="1">
      <c r="D832" s="7"/>
      <c r="F832" s="187"/>
      <c r="G832" s="187"/>
      <c r="H832" s="187"/>
      <c r="I832" s="187"/>
      <c r="J832" s="187"/>
      <c r="K832" s="187"/>
      <c r="L832" s="187"/>
      <c r="M832" s="187"/>
      <c r="N832" s="187"/>
      <c r="O832" s="187"/>
      <c r="P832" s="187"/>
      <c r="Q832" s="187"/>
      <c r="R832" s="187"/>
      <c r="S832" s="187"/>
      <c r="T832" s="187"/>
      <c r="U832" s="187"/>
      <c r="AL832" s="7"/>
      <c r="AM832" s="7"/>
    </row>
    <row r="833" ht="15.75" customHeight="1">
      <c r="D833" s="7"/>
      <c r="F833" s="187"/>
      <c r="G833" s="187"/>
      <c r="H833" s="187"/>
      <c r="I833" s="187"/>
      <c r="J833" s="187"/>
      <c r="K833" s="187"/>
      <c r="L833" s="187"/>
      <c r="M833" s="187"/>
      <c r="N833" s="187"/>
      <c r="O833" s="187"/>
      <c r="P833" s="187"/>
      <c r="Q833" s="187"/>
      <c r="R833" s="187"/>
      <c r="S833" s="187"/>
      <c r="T833" s="187"/>
      <c r="U833" s="187"/>
      <c r="AL833" s="7"/>
      <c r="AM833" s="7"/>
    </row>
    <row r="834" ht="15.75" customHeight="1">
      <c r="D834" s="7"/>
      <c r="F834" s="187"/>
      <c r="G834" s="187"/>
      <c r="H834" s="187"/>
      <c r="I834" s="187"/>
      <c r="J834" s="187"/>
      <c r="K834" s="187"/>
      <c r="L834" s="187"/>
      <c r="M834" s="187"/>
      <c r="N834" s="187"/>
      <c r="O834" s="187"/>
      <c r="P834" s="187"/>
      <c r="Q834" s="187"/>
      <c r="R834" s="187"/>
      <c r="S834" s="187"/>
      <c r="T834" s="187"/>
      <c r="U834" s="187"/>
      <c r="AL834" s="7"/>
      <c r="AM834" s="7"/>
    </row>
    <row r="835" ht="15.75" customHeight="1">
      <c r="D835" s="7"/>
      <c r="F835" s="187"/>
      <c r="G835" s="187"/>
      <c r="H835" s="187"/>
      <c r="I835" s="187"/>
      <c r="J835" s="187"/>
      <c r="K835" s="187"/>
      <c r="L835" s="187"/>
      <c r="M835" s="187"/>
      <c r="N835" s="187"/>
      <c r="O835" s="187"/>
      <c r="P835" s="187"/>
      <c r="Q835" s="187"/>
      <c r="R835" s="187"/>
      <c r="S835" s="187"/>
      <c r="T835" s="187"/>
      <c r="U835" s="187"/>
      <c r="AL835" s="7"/>
      <c r="AM835" s="7"/>
    </row>
    <row r="836" ht="15.75" customHeight="1">
      <c r="D836" s="7"/>
      <c r="F836" s="187"/>
      <c r="G836" s="187"/>
      <c r="H836" s="187"/>
      <c r="I836" s="187"/>
      <c r="J836" s="187"/>
      <c r="K836" s="187"/>
      <c r="L836" s="187"/>
      <c r="M836" s="187"/>
      <c r="N836" s="187"/>
      <c r="O836" s="187"/>
      <c r="P836" s="187"/>
      <c r="Q836" s="187"/>
      <c r="R836" s="187"/>
      <c r="S836" s="187"/>
      <c r="T836" s="187"/>
      <c r="U836" s="187"/>
      <c r="AL836" s="7"/>
      <c r="AM836" s="7"/>
    </row>
    <row r="837" ht="15.75" customHeight="1">
      <c r="D837" s="7"/>
      <c r="F837" s="187"/>
      <c r="G837" s="187"/>
      <c r="H837" s="187"/>
      <c r="I837" s="187"/>
      <c r="J837" s="187"/>
      <c r="K837" s="187"/>
      <c r="L837" s="187"/>
      <c r="M837" s="187"/>
      <c r="N837" s="187"/>
      <c r="O837" s="187"/>
      <c r="P837" s="187"/>
      <c r="Q837" s="187"/>
      <c r="R837" s="187"/>
      <c r="S837" s="187"/>
      <c r="T837" s="187"/>
      <c r="U837" s="187"/>
      <c r="AL837" s="7"/>
      <c r="AM837" s="7"/>
    </row>
    <row r="838" ht="15.75" customHeight="1">
      <c r="D838" s="7"/>
      <c r="F838" s="187"/>
      <c r="G838" s="187"/>
      <c r="H838" s="187"/>
      <c r="I838" s="187"/>
      <c r="J838" s="187"/>
      <c r="K838" s="187"/>
      <c r="L838" s="187"/>
      <c r="M838" s="187"/>
      <c r="N838" s="187"/>
      <c r="O838" s="187"/>
      <c r="P838" s="187"/>
      <c r="Q838" s="187"/>
      <c r="R838" s="187"/>
      <c r="S838" s="187"/>
      <c r="T838" s="187"/>
      <c r="U838" s="187"/>
      <c r="AL838" s="7"/>
      <c r="AM838" s="7"/>
    </row>
    <row r="839" ht="15.75" customHeight="1">
      <c r="D839" s="7"/>
      <c r="F839" s="187"/>
      <c r="G839" s="187"/>
      <c r="H839" s="187"/>
      <c r="I839" s="187"/>
      <c r="J839" s="187"/>
      <c r="K839" s="187"/>
      <c r="L839" s="187"/>
      <c r="M839" s="187"/>
      <c r="N839" s="187"/>
      <c r="O839" s="187"/>
      <c r="P839" s="187"/>
      <c r="Q839" s="187"/>
      <c r="R839" s="187"/>
      <c r="S839" s="187"/>
      <c r="T839" s="187"/>
      <c r="U839" s="187"/>
      <c r="AL839" s="7"/>
      <c r="AM839" s="7"/>
    </row>
    <row r="840" ht="15.75" customHeight="1">
      <c r="D840" s="7"/>
      <c r="F840" s="187"/>
      <c r="G840" s="187"/>
      <c r="H840" s="187"/>
      <c r="I840" s="187"/>
      <c r="J840" s="187"/>
      <c r="K840" s="187"/>
      <c r="L840" s="187"/>
      <c r="M840" s="187"/>
      <c r="N840" s="187"/>
      <c r="O840" s="187"/>
      <c r="P840" s="187"/>
      <c r="Q840" s="187"/>
      <c r="R840" s="187"/>
      <c r="S840" s="187"/>
      <c r="T840" s="187"/>
      <c r="U840" s="187"/>
      <c r="AL840" s="7"/>
      <c r="AM840" s="7"/>
    </row>
    <row r="841" ht="15.75" customHeight="1">
      <c r="D841" s="7"/>
      <c r="F841" s="187"/>
      <c r="G841" s="187"/>
      <c r="H841" s="187"/>
      <c r="I841" s="187"/>
      <c r="J841" s="187"/>
      <c r="K841" s="187"/>
      <c r="L841" s="187"/>
      <c r="M841" s="187"/>
      <c r="N841" s="187"/>
      <c r="O841" s="187"/>
      <c r="P841" s="187"/>
      <c r="Q841" s="187"/>
      <c r="R841" s="187"/>
      <c r="S841" s="187"/>
      <c r="T841" s="187"/>
      <c r="U841" s="187"/>
      <c r="AL841" s="7"/>
      <c r="AM841" s="7"/>
    </row>
    <row r="842" ht="15.75" customHeight="1">
      <c r="D842" s="7"/>
      <c r="F842" s="187"/>
      <c r="G842" s="187"/>
      <c r="H842" s="187"/>
      <c r="I842" s="187"/>
      <c r="J842" s="187"/>
      <c r="K842" s="187"/>
      <c r="L842" s="187"/>
      <c r="M842" s="187"/>
      <c r="N842" s="187"/>
      <c r="O842" s="187"/>
      <c r="P842" s="187"/>
      <c r="Q842" s="187"/>
      <c r="R842" s="187"/>
      <c r="S842" s="187"/>
      <c r="T842" s="187"/>
      <c r="U842" s="187"/>
      <c r="AL842" s="7"/>
      <c r="AM842" s="7"/>
    </row>
    <row r="843" ht="15.75" customHeight="1">
      <c r="D843" s="7"/>
      <c r="F843" s="187"/>
      <c r="G843" s="187"/>
      <c r="H843" s="187"/>
      <c r="I843" s="187"/>
      <c r="J843" s="187"/>
      <c r="K843" s="187"/>
      <c r="L843" s="187"/>
      <c r="M843" s="187"/>
      <c r="N843" s="187"/>
      <c r="O843" s="187"/>
      <c r="P843" s="187"/>
      <c r="Q843" s="187"/>
      <c r="R843" s="187"/>
      <c r="S843" s="187"/>
      <c r="T843" s="187"/>
      <c r="U843" s="187"/>
      <c r="AL843" s="7"/>
      <c r="AM843" s="7"/>
    </row>
    <row r="844" ht="15.75" customHeight="1">
      <c r="D844" s="7"/>
      <c r="F844" s="187"/>
      <c r="G844" s="187"/>
      <c r="H844" s="187"/>
      <c r="I844" s="187"/>
      <c r="J844" s="187"/>
      <c r="K844" s="187"/>
      <c r="L844" s="187"/>
      <c r="M844" s="187"/>
      <c r="N844" s="187"/>
      <c r="O844" s="187"/>
      <c r="P844" s="187"/>
      <c r="Q844" s="187"/>
      <c r="R844" s="187"/>
      <c r="S844" s="187"/>
      <c r="T844" s="187"/>
      <c r="U844" s="187"/>
      <c r="AL844" s="7"/>
      <c r="AM844" s="7"/>
    </row>
    <row r="845" ht="15.75" customHeight="1">
      <c r="D845" s="7"/>
      <c r="F845" s="187"/>
      <c r="G845" s="187"/>
      <c r="H845" s="187"/>
      <c r="I845" s="187"/>
      <c r="J845" s="187"/>
      <c r="K845" s="187"/>
      <c r="L845" s="187"/>
      <c r="M845" s="187"/>
      <c r="N845" s="187"/>
      <c r="O845" s="187"/>
      <c r="P845" s="187"/>
      <c r="Q845" s="187"/>
      <c r="R845" s="187"/>
      <c r="S845" s="187"/>
      <c r="T845" s="187"/>
      <c r="U845" s="187"/>
      <c r="AL845" s="7"/>
      <c r="AM845" s="7"/>
    </row>
    <row r="846" ht="15.75" customHeight="1">
      <c r="D846" s="7"/>
      <c r="F846" s="187"/>
      <c r="G846" s="187"/>
      <c r="H846" s="187"/>
      <c r="I846" s="187"/>
      <c r="J846" s="187"/>
      <c r="K846" s="187"/>
      <c r="L846" s="187"/>
      <c r="M846" s="187"/>
      <c r="N846" s="187"/>
      <c r="O846" s="187"/>
      <c r="P846" s="187"/>
      <c r="Q846" s="187"/>
      <c r="R846" s="187"/>
      <c r="S846" s="187"/>
      <c r="T846" s="187"/>
      <c r="U846" s="187"/>
      <c r="AL846" s="7"/>
      <c r="AM846" s="7"/>
    </row>
    <row r="847" ht="15.75" customHeight="1">
      <c r="D847" s="7"/>
      <c r="F847" s="187"/>
      <c r="G847" s="187"/>
      <c r="H847" s="187"/>
      <c r="I847" s="187"/>
      <c r="J847" s="187"/>
      <c r="K847" s="187"/>
      <c r="L847" s="187"/>
      <c r="M847" s="187"/>
      <c r="N847" s="187"/>
      <c r="O847" s="187"/>
      <c r="P847" s="187"/>
      <c r="Q847" s="187"/>
      <c r="R847" s="187"/>
      <c r="S847" s="187"/>
      <c r="T847" s="187"/>
      <c r="U847" s="187"/>
      <c r="AL847" s="7"/>
      <c r="AM847" s="7"/>
    </row>
    <row r="848" ht="15.75" customHeight="1">
      <c r="D848" s="7"/>
      <c r="F848" s="187"/>
      <c r="G848" s="187"/>
      <c r="H848" s="187"/>
      <c r="I848" s="187"/>
      <c r="J848" s="187"/>
      <c r="K848" s="187"/>
      <c r="L848" s="187"/>
      <c r="M848" s="187"/>
      <c r="N848" s="187"/>
      <c r="O848" s="187"/>
      <c r="P848" s="187"/>
      <c r="Q848" s="187"/>
      <c r="R848" s="187"/>
      <c r="S848" s="187"/>
      <c r="T848" s="187"/>
      <c r="U848" s="187"/>
      <c r="AL848" s="7"/>
      <c r="AM848" s="7"/>
    </row>
    <row r="849" ht="15.75" customHeight="1">
      <c r="D849" s="7"/>
      <c r="F849" s="187"/>
      <c r="G849" s="187"/>
      <c r="H849" s="187"/>
      <c r="I849" s="187"/>
      <c r="J849" s="187"/>
      <c r="K849" s="187"/>
      <c r="L849" s="187"/>
      <c r="M849" s="187"/>
      <c r="N849" s="187"/>
      <c r="O849" s="187"/>
      <c r="P849" s="187"/>
      <c r="Q849" s="187"/>
      <c r="R849" s="187"/>
      <c r="S849" s="187"/>
      <c r="T849" s="187"/>
      <c r="U849" s="187"/>
      <c r="AL849" s="7"/>
      <c r="AM849" s="7"/>
    </row>
    <row r="850" ht="15.75" customHeight="1">
      <c r="D850" s="7"/>
      <c r="F850" s="187"/>
      <c r="G850" s="187"/>
      <c r="H850" s="187"/>
      <c r="I850" s="187"/>
      <c r="J850" s="187"/>
      <c r="K850" s="187"/>
      <c r="L850" s="187"/>
      <c r="M850" s="187"/>
      <c r="N850" s="187"/>
      <c r="O850" s="187"/>
      <c r="P850" s="187"/>
      <c r="Q850" s="187"/>
      <c r="R850" s="187"/>
      <c r="S850" s="187"/>
      <c r="T850" s="187"/>
      <c r="U850" s="187"/>
      <c r="AL850" s="7"/>
      <c r="AM850" s="7"/>
    </row>
    <row r="851" ht="15.75" customHeight="1">
      <c r="D851" s="7"/>
      <c r="F851" s="187"/>
      <c r="G851" s="187"/>
      <c r="H851" s="187"/>
      <c r="I851" s="187"/>
      <c r="J851" s="187"/>
      <c r="K851" s="187"/>
      <c r="L851" s="187"/>
      <c r="M851" s="187"/>
      <c r="N851" s="187"/>
      <c r="O851" s="187"/>
      <c r="P851" s="187"/>
      <c r="Q851" s="187"/>
      <c r="R851" s="187"/>
      <c r="S851" s="187"/>
      <c r="T851" s="187"/>
      <c r="U851" s="187"/>
      <c r="AL851" s="7"/>
      <c r="AM851" s="7"/>
    </row>
    <row r="852" ht="15.75" customHeight="1">
      <c r="D852" s="7"/>
      <c r="F852" s="187"/>
      <c r="G852" s="187"/>
      <c r="H852" s="187"/>
      <c r="I852" s="187"/>
      <c r="J852" s="187"/>
      <c r="K852" s="187"/>
      <c r="L852" s="187"/>
      <c r="M852" s="187"/>
      <c r="N852" s="187"/>
      <c r="O852" s="187"/>
      <c r="P852" s="187"/>
      <c r="Q852" s="187"/>
      <c r="R852" s="187"/>
      <c r="S852" s="187"/>
      <c r="T852" s="187"/>
      <c r="U852" s="187"/>
      <c r="AL852" s="7"/>
      <c r="AM852" s="7"/>
    </row>
    <row r="853" ht="15.75" customHeight="1">
      <c r="D853" s="7"/>
      <c r="F853" s="187"/>
      <c r="G853" s="187"/>
      <c r="H853" s="187"/>
      <c r="I853" s="187"/>
      <c r="J853" s="187"/>
      <c r="K853" s="187"/>
      <c r="L853" s="187"/>
      <c r="M853" s="187"/>
      <c r="N853" s="187"/>
      <c r="O853" s="187"/>
      <c r="P853" s="187"/>
      <c r="Q853" s="187"/>
      <c r="R853" s="187"/>
      <c r="S853" s="187"/>
      <c r="T853" s="187"/>
      <c r="U853" s="187"/>
      <c r="AL853" s="7"/>
      <c r="AM853" s="7"/>
    </row>
    <row r="854" ht="15.75" customHeight="1">
      <c r="D854" s="7"/>
      <c r="F854" s="187"/>
      <c r="G854" s="187"/>
      <c r="H854" s="187"/>
      <c r="I854" s="187"/>
      <c r="J854" s="187"/>
      <c r="K854" s="187"/>
      <c r="L854" s="187"/>
      <c r="M854" s="187"/>
      <c r="N854" s="187"/>
      <c r="O854" s="187"/>
      <c r="P854" s="187"/>
      <c r="Q854" s="187"/>
      <c r="R854" s="187"/>
      <c r="S854" s="187"/>
      <c r="T854" s="187"/>
      <c r="U854" s="187"/>
      <c r="AL854" s="7"/>
      <c r="AM854" s="7"/>
    </row>
    <row r="855" ht="15.75" customHeight="1">
      <c r="D855" s="7"/>
      <c r="F855" s="187"/>
      <c r="G855" s="187"/>
      <c r="H855" s="187"/>
      <c r="I855" s="187"/>
      <c r="J855" s="187"/>
      <c r="K855" s="187"/>
      <c r="L855" s="187"/>
      <c r="M855" s="187"/>
      <c r="N855" s="187"/>
      <c r="O855" s="187"/>
      <c r="P855" s="187"/>
      <c r="Q855" s="187"/>
      <c r="R855" s="187"/>
      <c r="S855" s="187"/>
      <c r="T855" s="187"/>
      <c r="U855" s="187"/>
      <c r="AL855" s="7"/>
      <c r="AM855" s="7"/>
    </row>
    <row r="856" ht="15.75" customHeight="1">
      <c r="D856" s="7"/>
      <c r="F856" s="187"/>
      <c r="G856" s="187"/>
      <c r="H856" s="187"/>
      <c r="I856" s="187"/>
      <c r="J856" s="187"/>
      <c r="K856" s="187"/>
      <c r="L856" s="187"/>
      <c r="M856" s="187"/>
      <c r="N856" s="187"/>
      <c r="O856" s="187"/>
      <c r="P856" s="187"/>
      <c r="Q856" s="187"/>
      <c r="R856" s="187"/>
      <c r="S856" s="187"/>
      <c r="T856" s="187"/>
      <c r="U856" s="187"/>
      <c r="AL856" s="7"/>
      <c r="AM856" s="7"/>
    </row>
    <row r="857" ht="15.75" customHeight="1">
      <c r="D857" s="7"/>
      <c r="F857" s="187"/>
      <c r="G857" s="187"/>
      <c r="H857" s="187"/>
      <c r="I857" s="187"/>
      <c r="J857" s="187"/>
      <c r="K857" s="187"/>
      <c r="L857" s="187"/>
      <c r="M857" s="187"/>
      <c r="N857" s="187"/>
      <c r="O857" s="187"/>
      <c r="P857" s="187"/>
      <c r="Q857" s="187"/>
      <c r="R857" s="187"/>
      <c r="S857" s="187"/>
      <c r="T857" s="187"/>
      <c r="U857" s="187"/>
      <c r="AL857" s="7"/>
      <c r="AM857" s="7"/>
    </row>
    <row r="858" ht="15.75" customHeight="1">
      <c r="D858" s="7"/>
      <c r="F858" s="187"/>
      <c r="G858" s="187"/>
      <c r="H858" s="187"/>
      <c r="I858" s="187"/>
      <c r="J858" s="187"/>
      <c r="K858" s="187"/>
      <c r="L858" s="187"/>
      <c r="M858" s="187"/>
      <c r="N858" s="187"/>
      <c r="O858" s="187"/>
      <c r="P858" s="187"/>
      <c r="Q858" s="187"/>
      <c r="R858" s="187"/>
      <c r="S858" s="187"/>
      <c r="T858" s="187"/>
      <c r="U858" s="187"/>
      <c r="AL858" s="7"/>
      <c r="AM858" s="7"/>
    </row>
    <row r="859" ht="15.75" customHeight="1">
      <c r="D859" s="7"/>
      <c r="F859" s="187"/>
      <c r="G859" s="187"/>
      <c r="H859" s="187"/>
      <c r="I859" s="187"/>
      <c r="J859" s="187"/>
      <c r="K859" s="187"/>
      <c r="L859" s="187"/>
      <c r="M859" s="187"/>
      <c r="N859" s="187"/>
      <c r="O859" s="187"/>
      <c r="P859" s="187"/>
      <c r="Q859" s="187"/>
      <c r="R859" s="187"/>
      <c r="S859" s="187"/>
      <c r="T859" s="187"/>
      <c r="U859" s="187"/>
      <c r="AL859" s="7"/>
      <c r="AM859" s="7"/>
    </row>
    <row r="860" ht="15.75" customHeight="1">
      <c r="D860" s="7"/>
      <c r="F860" s="187"/>
      <c r="G860" s="187"/>
      <c r="H860" s="187"/>
      <c r="I860" s="187"/>
      <c r="J860" s="187"/>
      <c r="K860" s="187"/>
      <c r="L860" s="187"/>
      <c r="M860" s="187"/>
      <c r="N860" s="187"/>
      <c r="O860" s="187"/>
      <c r="P860" s="187"/>
      <c r="Q860" s="187"/>
      <c r="R860" s="187"/>
      <c r="S860" s="187"/>
      <c r="T860" s="187"/>
      <c r="U860" s="187"/>
      <c r="AL860" s="7"/>
      <c r="AM860" s="7"/>
    </row>
    <row r="861" ht="15.75" customHeight="1">
      <c r="D861" s="7"/>
      <c r="F861" s="187"/>
      <c r="G861" s="187"/>
      <c r="H861" s="187"/>
      <c r="I861" s="187"/>
      <c r="J861" s="187"/>
      <c r="K861" s="187"/>
      <c r="L861" s="187"/>
      <c r="M861" s="187"/>
      <c r="N861" s="187"/>
      <c r="O861" s="187"/>
      <c r="P861" s="187"/>
      <c r="Q861" s="187"/>
      <c r="R861" s="187"/>
      <c r="S861" s="187"/>
      <c r="T861" s="187"/>
      <c r="U861" s="187"/>
      <c r="AL861" s="7"/>
      <c r="AM861" s="7"/>
    </row>
    <row r="862" ht="15.75" customHeight="1">
      <c r="D862" s="7"/>
      <c r="F862" s="187"/>
      <c r="G862" s="187"/>
      <c r="H862" s="187"/>
      <c r="I862" s="187"/>
      <c r="J862" s="187"/>
      <c r="K862" s="187"/>
      <c r="L862" s="187"/>
      <c r="M862" s="187"/>
      <c r="N862" s="187"/>
      <c r="O862" s="187"/>
      <c r="P862" s="187"/>
      <c r="Q862" s="187"/>
      <c r="R862" s="187"/>
      <c r="S862" s="187"/>
      <c r="T862" s="187"/>
      <c r="U862" s="187"/>
      <c r="AL862" s="7"/>
      <c r="AM862" s="7"/>
    </row>
    <row r="863" ht="15.75" customHeight="1">
      <c r="D863" s="7"/>
      <c r="F863" s="187"/>
      <c r="G863" s="187"/>
      <c r="H863" s="187"/>
      <c r="I863" s="187"/>
      <c r="J863" s="187"/>
      <c r="K863" s="187"/>
      <c r="L863" s="187"/>
      <c r="M863" s="187"/>
      <c r="N863" s="187"/>
      <c r="O863" s="187"/>
      <c r="P863" s="187"/>
      <c r="Q863" s="187"/>
      <c r="R863" s="187"/>
      <c r="S863" s="187"/>
      <c r="T863" s="187"/>
      <c r="U863" s="187"/>
      <c r="AL863" s="7"/>
      <c r="AM863" s="7"/>
    </row>
    <row r="864" ht="15.75" customHeight="1">
      <c r="D864" s="7"/>
      <c r="F864" s="187"/>
      <c r="G864" s="187"/>
      <c r="H864" s="187"/>
      <c r="I864" s="187"/>
      <c r="J864" s="187"/>
      <c r="K864" s="187"/>
      <c r="L864" s="187"/>
      <c r="M864" s="187"/>
      <c r="N864" s="187"/>
      <c r="O864" s="187"/>
      <c r="P864" s="187"/>
      <c r="Q864" s="187"/>
      <c r="R864" s="187"/>
      <c r="S864" s="187"/>
      <c r="T864" s="187"/>
      <c r="U864" s="187"/>
      <c r="AL864" s="7"/>
      <c r="AM864" s="7"/>
    </row>
    <row r="865" ht="15.75" customHeight="1">
      <c r="D865" s="7"/>
      <c r="F865" s="187"/>
      <c r="G865" s="187"/>
      <c r="H865" s="187"/>
      <c r="I865" s="187"/>
      <c r="J865" s="187"/>
      <c r="K865" s="187"/>
      <c r="L865" s="187"/>
      <c r="M865" s="187"/>
      <c r="N865" s="187"/>
      <c r="O865" s="187"/>
      <c r="P865" s="187"/>
      <c r="Q865" s="187"/>
      <c r="R865" s="187"/>
      <c r="S865" s="187"/>
      <c r="T865" s="187"/>
      <c r="U865" s="187"/>
      <c r="AL865" s="7"/>
      <c r="AM865" s="7"/>
    </row>
    <row r="866" ht="15.75" customHeight="1">
      <c r="D866" s="7"/>
      <c r="F866" s="187"/>
      <c r="G866" s="187"/>
      <c r="H866" s="187"/>
      <c r="I866" s="187"/>
      <c r="J866" s="187"/>
      <c r="K866" s="187"/>
      <c r="L866" s="187"/>
      <c r="M866" s="187"/>
      <c r="N866" s="187"/>
      <c r="O866" s="187"/>
      <c r="P866" s="187"/>
      <c r="Q866" s="187"/>
      <c r="R866" s="187"/>
      <c r="S866" s="187"/>
      <c r="T866" s="187"/>
      <c r="U866" s="187"/>
      <c r="AL866" s="7"/>
      <c r="AM866" s="7"/>
    </row>
    <row r="867" ht="15.75" customHeight="1">
      <c r="D867" s="7"/>
      <c r="F867" s="187"/>
      <c r="G867" s="187"/>
      <c r="H867" s="187"/>
      <c r="I867" s="187"/>
      <c r="J867" s="187"/>
      <c r="K867" s="187"/>
      <c r="L867" s="187"/>
      <c r="M867" s="187"/>
      <c r="N867" s="187"/>
      <c r="O867" s="187"/>
      <c r="P867" s="187"/>
      <c r="Q867" s="187"/>
      <c r="R867" s="187"/>
      <c r="S867" s="187"/>
      <c r="T867" s="187"/>
      <c r="U867" s="187"/>
      <c r="AL867" s="7"/>
      <c r="AM867" s="7"/>
    </row>
    <row r="868" ht="15.75" customHeight="1">
      <c r="D868" s="7"/>
      <c r="F868" s="187"/>
      <c r="G868" s="187"/>
      <c r="H868" s="187"/>
      <c r="I868" s="187"/>
      <c r="J868" s="187"/>
      <c r="K868" s="187"/>
      <c r="L868" s="187"/>
      <c r="M868" s="187"/>
      <c r="N868" s="187"/>
      <c r="O868" s="187"/>
      <c r="P868" s="187"/>
      <c r="Q868" s="187"/>
      <c r="R868" s="187"/>
      <c r="S868" s="187"/>
      <c r="T868" s="187"/>
      <c r="U868" s="187"/>
      <c r="AL868" s="7"/>
      <c r="AM868" s="7"/>
    </row>
    <row r="869" ht="15.75" customHeight="1">
      <c r="D869" s="7"/>
      <c r="F869" s="187"/>
      <c r="G869" s="187"/>
      <c r="H869" s="187"/>
      <c r="I869" s="187"/>
      <c r="J869" s="187"/>
      <c r="K869" s="187"/>
      <c r="L869" s="187"/>
      <c r="M869" s="187"/>
      <c r="N869" s="187"/>
      <c r="O869" s="187"/>
      <c r="P869" s="187"/>
      <c r="Q869" s="187"/>
      <c r="R869" s="187"/>
      <c r="S869" s="187"/>
      <c r="T869" s="187"/>
      <c r="U869" s="187"/>
      <c r="AL869" s="7"/>
      <c r="AM869" s="7"/>
    </row>
    <row r="870" ht="15.75" customHeight="1">
      <c r="D870" s="7"/>
      <c r="F870" s="187"/>
      <c r="G870" s="187"/>
      <c r="H870" s="187"/>
      <c r="I870" s="187"/>
      <c r="J870" s="187"/>
      <c r="K870" s="187"/>
      <c r="L870" s="187"/>
      <c r="M870" s="187"/>
      <c r="N870" s="187"/>
      <c r="O870" s="187"/>
      <c r="P870" s="187"/>
      <c r="Q870" s="187"/>
      <c r="R870" s="187"/>
      <c r="S870" s="187"/>
      <c r="T870" s="187"/>
      <c r="U870" s="187"/>
      <c r="AL870" s="7"/>
      <c r="AM870" s="7"/>
    </row>
    <row r="871" ht="15.75" customHeight="1">
      <c r="D871" s="7"/>
      <c r="F871" s="187"/>
      <c r="G871" s="187"/>
      <c r="H871" s="187"/>
      <c r="I871" s="187"/>
      <c r="J871" s="187"/>
      <c r="K871" s="187"/>
      <c r="L871" s="187"/>
      <c r="M871" s="187"/>
      <c r="N871" s="187"/>
      <c r="O871" s="187"/>
      <c r="P871" s="187"/>
      <c r="Q871" s="187"/>
      <c r="R871" s="187"/>
      <c r="S871" s="187"/>
      <c r="T871" s="187"/>
      <c r="U871" s="187"/>
      <c r="AL871" s="7"/>
      <c r="AM871" s="7"/>
    </row>
    <row r="872" ht="15.75" customHeight="1">
      <c r="D872" s="7"/>
      <c r="F872" s="187"/>
      <c r="G872" s="187"/>
      <c r="H872" s="187"/>
      <c r="I872" s="187"/>
      <c r="J872" s="187"/>
      <c r="K872" s="187"/>
      <c r="L872" s="187"/>
      <c r="M872" s="187"/>
      <c r="N872" s="187"/>
      <c r="O872" s="187"/>
      <c r="P872" s="187"/>
      <c r="Q872" s="187"/>
      <c r="R872" s="187"/>
      <c r="S872" s="187"/>
      <c r="T872" s="187"/>
      <c r="U872" s="187"/>
      <c r="AL872" s="7"/>
      <c r="AM872" s="7"/>
    </row>
    <row r="873" ht="15.75" customHeight="1">
      <c r="D873" s="7"/>
      <c r="F873" s="187"/>
      <c r="G873" s="187"/>
      <c r="H873" s="187"/>
      <c r="I873" s="187"/>
      <c r="J873" s="187"/>
      <c r="K873" s="187"/>
      <c r="L873" s="187"/>
      <c r="M873" s="187"/>
      <c r="N873" s="187"/>
      <c r="O873" s="187"/>
      <c r="P873" s="187"/>
      <c r="Q873" s="187"/>
      <c r="R873" s="187"/>
      <c r="S873" s="187"/>
      <c r="T873" s="187"/>
      <c r="U873" s="187"/>
      <c r="AL873" s="7"/>
      <c r="AM873" s="7"/>
    </row>
    <row r="874" ht="15.75" customHeight="1">
      <c r="D874" s="7"/>
      <c r="F874" s="187"/>
      <c r="G874" s="187"/>
      <c r="H874" s="187"/>
      <c r="I874" s="187"/>
      <c r="J874" s="187"/>
      <c r="K874" s="187"/>
      <c r="L874" s="187"/>
      <c r="M874" s="187"/>
      <c r="N874" s="187"/>
      <c r="O874" s="187"/>
      <c r="P874" s="187"/>
      <c r="Q874" s="187"/>
      <c r="R874" s="187"/>
      <c r="S874" s="187"/>
      <c r="T874" s="187"/>
      <c r="U874" s="187"/>
      <c r="AL874" s="7"/>
      <c r="AM874" s="7"/>
    </row>
    <row r="875" ht="15.75" customHeight="1">
      <c r="D875" s="7"/>
      <c r="F875" s="187"/>
      <c r="G875" s="187"/>
      <c r="H875" s="187"/>
      <c r="I875" s="187"/>
      <c r="J875" s="187"/>
      <c r="K875" s="187"/>
      <c r="L875" s="187"/>
      <c r="M875" s="187"/>
      <c r="N875" s="187"/>
      <c r="O875" s="187"/>
      <c r="P875" s="187"/>
      <c r="Q875" s="187"/>
      <c r="R875" s="187"/>
      <c r="S875" s="187"/>
      <c r="T875" s="187"/>
      <c r="U875" s="187"/>
      <c r="AL875" s="7"/>
      <c r="AM875" s="7"/>
    </row>
    <row r="876" ht="15.75" customHeight="1">
      <c r="D876" s="7"/>
      <c r="F876" s="187"/>
      <c r="G876" s="187"/>
      <c r="H876" s="187"/>
      <c r="I876" s="187"/>
      <c r="J876" s="187"/>
      <c r="K876" s="187"/>
      <c r="L876" s="187"/>
      <c r="M876" s="187"/>
      <c r="N876" s="187"/>
      <c r="O876" s="187"/>
      <c r="P876" s="187"/>
      <c r="Q876" s="187"/>
      <c r="R876" s="187"/>
      <c r="S876" s="187"/>
      <c r="T876" s="187"/>
      <c r="U876" s="187"/>
      <c r="AL876" s="7"/>
      <c r="AM876" s="7"/>
    </row>
    <row r="877" ht="15.75" customHeight="1">
      <c r="D877" s="7"/>
      <c r="F877" s="187"/>
      <c r="G877" s="187"/>
      <c r="H877" s="187"/>
      <c r="I877" s="187"/>
      <c r="J877" s="187"/>
      <c r="K877" s="187"/>
      <c r="L877" s="187"/>
      <c r="M877" s="187"/>
      <c r="N877" s="187"/>
      <c r="O877" s="187"/>
      <c r="P877" s="187"/>
      <c r="Q877" s="187"/>
      <c r="R877" s="187"/>
      <c r="S877" s="187"/>
      <c r="T877" s="187"/>
      <c r="U877" s="187"/>
      <c r="AL877" s="7"/>
      <c r="AM877" s="7"/>
    </row>
    <row r="878" ht="15.75" customHeight="1">
      <c r="D878" s="7"/>
      <c r="F878" s="187"/>
      <c r="G878" s="187"/>
      <c r="H878" s="187"/>
      <c r="I878" s="187"/>
      <c r="J878" s="187"/>
      <c r="K878" s="187"/>
      <c r="L878" s="187"/>
      <c r="M878" s="187"/>
      <c r="N878" s="187"/>
      <c r="O878" s="187"/>
      <c r="P878" s="187"/>
      <c r="Q878" s="187"/>
      <c r="R878" s="187"/>
      <c r="S878" s="187"/>
      <c r="T878" s="187"/>
      <c r="U878" s="187"/>
      <c r="AL878" s="7"/>
      <c r="AM878" s="7"/>
    </row>
    <row r="879" ht="15.75" customHeight="1">
      <c r="D879" s="7"/>
      <c r="F879" s="187"/>
      <c r="G879" s="187"/>
      <c r="H879" s="187"/>
      <c r="I879" s="187"/>
      <c r="J879" s="187"/>
      <c r="K879" s="187"/>
      <c r="L879" s="187"/>
      <c r="M879" s="187"/>
      <c r="N879" s="187"/>
      <c r="O879" s="187"/>
      <c r="P879" s="187"/>
      <c r="Q879" s="187"/>
      <c r="R879" s="187"/>
      <c r="S879" s="187"/>
      <c r="T879" s="187"/>
      <c r="U879" s="187"/>
      <c r="AL879" s="7"/>
      <c r="AM879" s="7"/>
    </row>
    <row r="880" ht="15.75" customHeight="1">
      <c r="D880" s="7"/>
      <c r="F880" s="187"/>
      <c r="G880" s="187"/>
      <c r="H880" s="187"/>
      <c r="I880" s="187"/>
      <c r="J880" s="187"/>
      <c r="K880" s="187"/>
      <c r="L880" s="187"/>
      <c r="M880" s="187"/>
      <c r="N880" s="187"/>
      <c r="O880" s="187"/>
      <c r="P880" s="187"/>
      <c r="Q880" s="187"/>
      <c r="R880" s="187"/>
      <c r="S880" s="187"/>
      <c r="T880" s="187"/>
      <c r="U880" s="187"/>
      <c r="AL880" s="7"/>
      <c r="AM880" s="7"/>
    </row>
    <row r="881" ht="15.75" customHeight="1">
      <c r="D881" s="7"/>
      <c r="F881" s="187"/>
      <c r="G881" s="187"/>
      <c r="H881" s="187"/>
      <c r="I881" s="187"/>
      <c r="J881" s="187"/>
      <c r="K881" s="187"/>
      <c r="L881" s="187"/>
      <c r="M881" s="187"/>
      <c r="N881" s="187"/>
      <c r="O881" s="187"/>
      <c r="P881" s="187"/>
      <c r="Q881" s="187"/>
      <c r="R881" s="187"/>
      <c r="S881" s="187"/>
      <c r="T881" s="187"/>
      <c r="U881" s="187"/>
      <c r="AL881" s="7"/>
      <c r="AM881" s="7"/>
    </row>
    <row r="882" ht="15.75" customHeight="1">
      <c r="D882" s="7"/>
      <c r="F882" s="187"/>
      <c r="G882" s="187"/>
      <c r="H882" s="187"/>
      <c r="I882" s="187"/>
      <c r="J882" s="187"/>
      <c r="K882" s="187"/>
      <c r="L882" s="187"/>
      <c r="M882" s="187"/>
      <c r="N882" s="187"/>
      <c r="O882" s="187"/>
      <c r="P882" s="187"/>
      <c r="Q882" s="187"/>
      <c r="R882" s="187"/>
      <c r="S882" s="187"/>
      <c r="T882" s="187"/>
      <c r="U882" s="187"/>
      <c r="AL882" s="7"/>
      <c r="AM882" s="7"/>
    </row>
    <row r="883" ht="15.75" customHeight="1">
      <c r="D883" s="7"/>
      <c r="F883" s="187"/>
      <c r="G883" s="187"/>
      <c r="H883" s="187"/>
      <c r="I883" s="187"/>
      <c r="J883" s="187"/>
      <c r="K883" s="187"/>
      <c r="L883" s="187"/>
      <c r="M883" s="187"/>
      <c r="N883" s="187"/>
      <c r="O883" s="187"/>
      <c r="P883" s="187"/>
      <c r="Q883" s="187"/>
      <c r="R883" s="187"/>
      <c r="S883" s="187"/>
      <c r="T883" s="187"/>
      <c r="U883" s="187"/>
      <c r="AL883" s="7"/>
      <c r="AM883" s="7"/>
    </row>
    <row r="884" ht="15.75" customHeight="1">
      <c r="D884" s="7"/>
      <c r="F884" s="187"/>
      <c r="G884" s="187"/>
      <c r="H884" s="187"/>
      <c r="I884" s="187"/>
      <c r="J884" s="187"/>
      <c r="K884" s="187"/>
      <c r="L884" s="187"/>
      <c r="M884" s="187"/>
      <c r="N884" s="187"/>
      <c r="O884" s="187"/>
      <c r="P884" s="187"/>
      <c r="Q884" s="187"/>
      <c r="R884" s="187"/>
      <c r="S884" s="187"/>
      <c r="T884" s="187"/>
      <c r="U884" s="187"/>
      <c r="AL884" s="7"/>
      <c r="AM884" s="7"/>
    </row>
    <row r="885" ht="15.75" customHeight="1">
      <c r="D885" s="7"/>
      <c r="F885" s="187"/>
      <c r="G885" s="187"/>
      <c r="H885" s="187"/>
      <c r="I885" s="187"/>
      <c r="J885" s="187"/>
      <c r="K885" s="187"/>
      <c r="L885" s="187"/>
      <c r="M885" s="187"/>
      <c r="N885" s="187"/>
      <c r="O885" s="187"/>
      <c r="P885" s="187"/>
      <c r="Q885" s="187"/>
      <c r="R885" s="187"/>
      <c r="S885" s="187"/>
      <c r="T885" s="187"/>
      <c r="U885" s="187"/>
      <c r="AL885" s="7"/>
      <c r="AM885" s="7"/>
    </row>
    <row r="886" ht="15.75" customHeight="1">
      <c r="D886" s="7"/>
      <c r="F886" s="187"/>
      <c r="G886" s="187"/>
      <c r="H886" s="187"/>
      <c r="I886" s="187"/>
      <c r="J886" s="187"/>
      <c r="K886" s="187"/>
      <c r="L886" s="187"/>
      <c r="M886" s="187"/>
      <c r="N886" s="187"/>
      <c r="O886" s="187"/>
      <c r="P886" s="187"/>
      <c r="Q886" s="187"/>
      <c r="R886" s="187"/>
      <c r="S886" s="187"/>
      <c r="T886" s="187"/>
      <c r="U886" s="187"/>
      <c r="AL886" s="7"/>
      <c r="AM886" s="7"/>
    </row>
    <row r="887" ht="15.75" customHeight="1">
      <c r="D887" s="7"/>
      <c r="F887" s="187"/>
      <c r="G887" s="187"/>
      <c r="H887" s="187"/>
      <c r="I887" s="187"/>
      <c r="J887" s="187"/>
      <c r="K887" s="187"/>
      <c r="L887" s="187"/>
      <c r="M887" s="187"/>
      <c r="N887" s="187"/>
      <c r="O887" s="187"/>
      <c r="P887" s="187"/>
      <c r="Q887" s="187"/>
      <c r="R887" s="187"/>
      <c r="S887" s="187"/>
      <c r="T887" s="187"/>
      <c r="U887" s="187"/>
      <c r="AL887" s="7"/>
      <c r="AM887" s="7"/>
    </row>
    <row r="888" ht="15.75" customHeight="1">
      <c r="D888" s="7"/>
      <c r="F888" s="187"/>
      <c r="G888" s="187"/>
      <c r="H888" s="187"/>
      <c r="I888" s="187"/>
      <c r="J888" s="187"/>
      <c r="K888" s="187"/>
      <c r="L888" s="187"/>
      <c r="M888" s="187"/>
      <c r="N888" s="187"/>
      <c r="O888" s="187"/>
      <c r="P888" s="187"/>
      <c r="Q888" s="187"/>
      <c r="R888" s="187"/>
      <c r="S888" s="187"/>
      <c r="T888" s="187"/>
      <c r="U888" s="187"/>
      <c r="AL888" s="7"/>
      <c r="AM888" s="7"/>
    </row>
    <row r="889" ht="15.75" customHeight="1">
      <c r="D889" s="7"/>
      <c r="F889" s="187"/>
      <c r="G889" s="187"/>
      <c r="H889" s="187"/>
      <c r="I889" s="187"/>
      <c r="J889" s="187"/>
      <c r="K889" s="187"/>
      <c r="L889" s="187"/>
      <c r="M889" s="187"/>
      <c r="N889" s="187"/>
      <c r="O889" s="187"/>
      <c r="P889" s="187"/>
      <c r="Q889" s="187"/>
      <c r="R889" s="187"/>
      <c r="S889" s="187"/>
      <c r="T889" s="187"/>
      <c r="U889" s="187"/>
      <c r="AL889" s="7"/>
      <c r="AM889" s="7"/>
    </row>
    <row r="890" ht="15.75" customHeight="1">
      <c r="D890" s="7"/>
      <c r="F890" s="187"/>
      <c r="G890" s="187"/>
      <c r="H890" s="187"/>
      <c r="I890" s="187"/>
      <c r="J890" s="187"/>
      <c r="K890" s="187"/>
      <c r="L890" s="187"/>
      <c r="M890" s="187"/>
      <c r="N890" s="187"/>
      <c r="O890" s="187"/>
      <c r="P890" s="187"/>
      <c r="Q890" s="187"/>
      <c r="R890" s="187"/>
      <c r="S890" s="187"/>
      <c r="T890" s="187"/>
      <c r="U890" s="187"/>
      <c r="AL890" s="7"/>
      <c r="AM890" s="7"/>
    </row>
    <row r="891" ht="15.75" customHeight="1">
      <c r="D891" s="7"/>
      <c r="F891" s="187"/>
      <c r="G891" s="187"/>
      <c r="H891" s="187"/>
      <c r="I891" s="187"/>
      <c r="J891" s="187"/>
      <c r="K891" s="187"/>
      <c r="L891" s="187"/>
      <c r="M891" s="187"/>
      <c r="N891" s="187"/>
      <c r="O891" s="187"/>
      <c r="P891" s="187"/>
      <c r="Q891" s="187"/>
      <c r="R891" s="187"/>
      <c r="S891" s="187"/>
      <c r="T891" s="187"/>
      <c r="U891" s="187"/>
      <c r="AL891" s="7"/>
      <c r="AM891" s="7"/>
    </row>
    <row r="892" ht="15.75" customHeight="1">
      <c r="D892" s="7"/>
      <c r="F892" s="187"/>
      <c r="G892" s="187"/>
      <c r="H892" s="187"/>
      <c r="I892" s="187"/>
      <c r="J892" s="187"/>
      <c r="K892" s="187"/>
      <c r="L892" s="187"/>
      <c r="M892" s="187"/>
      <c r="N892" s="187"/>
      <c r="O892" s="187"/>
      <c r="P892" s="187"/>
      <c r="Q892" s="187"/>
      <c r="R892" s="187"/>
      <c r="S892" s="187"/>
      <c r="T892" s="187"/>
      <c r="U892" s="187"/>
      <c r="AL892" s="7"/>
      <c r="AM892" s="7"/>
    </row>
    <row r="893" ht="15.75" customHeight="1">
      <c r="D893" s="7"/>
      <c r="F893" s="187"/>
      <c r="G893" s="187"/>
      <c r="H893" s="187"/>
      <c r="I893" s="187"/>
      <c r="J893" s="187"/>
      <c r="K893" s="187"/>
      <c r="L893" s="187"/>
      <c r="M893" s="187"/>
      <c r="N893" s="187"/>
      <c r="O893" s="187"/>
      <c r="P893" s="187"/>
      <c r="Q893" s="187"/>
      <c r="R893" s="187"/>
      <c r="S893" s="187"/>
      <c r="T893" s="187"/>
      <c r="U893" s="187"/>
      <c r="AL893" s="7"/>
      <c r="AM893" s="7"/>
    </row>
    <row r="894" ht="15.75" customHeight="1">
      <c r="D894" s="7"/>
      <c r="F894" s="187"/>
      <c r="G894" s="187"/>
      <c r="H894" s="187"/>
      <c r="I894" s="187"/>
      <c r="J894" s="187"/>
      <c r="K894" s="187"/>
      <c r="L894" s="187"/>
      <c r="M894" s="187"/>
      <c r="N894" s="187"/>
      <c r="O894" s="187"/>
      <c r="P894" s="187"/>
      <c r="Q894" s="187"/>
      <c r="R894" s="187"/>
      <c r="S894" s="187"/>
      <c r="T894" s="187"/>
      <c r="U894" s="187"/>
      <c r="AL894" s="7"/>
      <c r="AM894" s="7"/>
    </row>
    <row r="895" ht="15.75" customHeight="1">
      <c r="D895" s="7"/>
      <c r="F895" s="187"/>
      <c r="G895" s="187"/>
      <c r="H895" s="187"/>
      <c r="I895" s="187"/>
      <c r="J895" s="187"/>
      <c r="K895" s="187"/>
      <c r="L895" s="187"/>
      <c r="M895" s="187"/>
      <c r="N895" s="187"/>
      <c r="O895" s="187"/>
      <c r="P895" s="187"/>
      <c r="Q895" s="187"/>
      <c r="R895" s="187"/>
      <c r="S895" s="187"/>
      <c r="T895" s="187"/>
      <c r="U895" s="187"/>
      <c r="AL895" s="7"/>
      <c r="AM895" s="7"/>
    </row>
    <row r="896" ht="15.75" customHeight="1">
      <c r="D896" s="7"/>
      <c r="F896" s="187"/>
      <c r="G896" s="187"/>
      <c r="H896" s="187"/>
      <c r="I896" s="187"/>
      <c r="J896" s="187"/>
      <c r="K896" s="187"/>
      <c r="L896" s="187"/>
      <c r="M896" s="187"/>
      <c r="N896" s="187"/>
      <c r="O896" s="187"/>
      <c r="P896" s="187"/>
      <c r="Q896" s="187"/>
      <c r="R896" s="187"/>
      <c r="S896" s="187"/>
      <c r="T896" s="187"/>
      <c r="U896" s="187"/>
      <c r="AL896" s="7"/>
      <c r="AM896" s="7"/>
    </row>
    <row r="897" ht="15.75" customHeight="1">
      <c r="D897" s="7"/>
      <c r="F897" s="187"/>
      <c r="G897" s="187"/>
      <c r="H897" s="187"/>
      <c r="I897" s="187"/>
      <c r="J897" s="187"/>
      <c r="K897" s="187"/>
      <c r="L897" s="187"/>
      <c r="M897" s="187"/>
      <c r="N897" s="187"/>
      <c r="O897" s="187"/>
      <c r="P897" s="187"/>
      <c r="Q897" s="187"/>
      <c r="R897" s="187"/>
      <c r="S897" s="187"/>
      <c r="T897" s="187"/>
      <c r="U897" s="187"/>
      <c r="AL897" s="7"/>
      <c r="AM897" s="7"/>
    </row>
    <row r="898" ht="15.75" customHeight="1">
      <c r="D898" s="7"/>
      <c r="F898" s="187"/>
      <c r="G898" s="187"/>
      <c r="H898" s="187"/>
      <c r="I898" s="187"/>
      <c r="J898" s="187"/>
      <c r="K898" s="187"/>
      <c r="L898" s="187"/>
      <c r="M898" s="187"/>
      <c r="N898" s="187"/>
      <c r="O898" s="187"/>
      <c r="P898" s="187"/>
      <c r="Q898" s="187"/>
      <c r="R898" s="187"/>
      <c r="S898" s="187"/>
      <c r="T898" s="187"/>
      <c r="U898" s="187"/>
      <c r="AL898" s="7"/>
      <c r="AM898" s="7"/>
    </row>
    <row r="899" ht="15.75" customHeight="1">
      <c r="D899" s="7"/>
      <c r="F899" s="187"/>
      <c r="G899" s="187"/>
      <c r="H899" s="187"/>
      <c r="I899" s="187"/>
      <c r="J899" s="187"/>
      <c r="K899" s="187"/>
      <c r="L899" s="187"/>
      <c r="M899" s="187"/>
      <c r="N899" s="187"/>
      <c r="O899" s="187"/>
      <c r="P899" s="187"/>
      <c r="Q899" s="187"/>
      <c r="R899" s="187"/>
      <c r="S899" s="187"/>
      <c r="T899" s="187"/>
      <c r="U899" s="187"/>
      <c r="AL899" s="7"/>
      <c r="AM899" s="7"/>
    </row>
    <row r="900" ht="15.75" customHeight="1">
      <c r="D900" s="7"/>
      <c r="F900" s="187"/>
      <c r="G900" s="187"/>
      <c r="H900" s="187"/>
      <c r="I900" s="187"/>
      <c r="J900" s="187"/>
      <c r="K900" s="187"/>
      <c r="L900" s="187"/>
      <c r="M900" s="187"/>
      <c r="N900" s="187"/>
      <c r="O900" s="187"/>
      <c r="P900" s="187"/>
      <c r="Q900" s="187"/>
      <c r="R900" s="187"/>
      <c r="S900" s="187"/>
      <c r="T900" s="187"/>
      <c r="U900" s="187"/>
      <c r="AL900" s="7"/>
      <c r="AM900" s="7"/>
    </row>
    <row r="901" ht="15.75" customHeight="1">
      <c r="D901" s="7"/>
      <c r="F901" s="187"/>
      <c r="G901" s="187"/>
      <c r="H901" s="187"/>
      <c r="I901" s="187"/>
      <c r="J901" s="187"/>
      <c r="K901" s="187"/>
      <c r="L901" s="187"/>
      <c r="M901" s="187"/>
      <c r="N901" s="187"/>
      <c r="O901" s="187"/>
      <c r="P901" s="187"/>
      <c r="Q901" s="187"/>
      <c r="R901" s="187"/>
      <c r="S901" s="187"/>
      <c r="T901" s="187"/>
      <c r="U901" s="187"/>
      <c r="AL901" s="7"/>
      <c r="AM901" s="7"/>
    </row>
    <row r="902" ht="15.75" customHeight="1">
      <c r="D902" s="7"/>
      <c r="F902" s="187"/>
      <c r="G902" s="187"/>
      <c r="H902" s="187"/>
      <c r="I902" s="187"/>
      <c r="J902" s="187"/>
      <c r="K902" s="187"/>
      <c r="L902" s="187"/>
      <c r="M902" s="187"/>
      <c r="N902" s="187"/>
      <c r="O902" s="187"/>
      <c r="P902" s="187"/>
      <c r="Q902" s="187"/>
      <c r="R902" s="187"/>
      <c r="S902" s="187"/>
      <c r="T902" s="187"/>
      <c r="U902" s="187"/>
      <c r="AL902" s="7"/>
      <c r="AM902" s="7"/>
    </row>
    <row r="903" ht="15.75" customHeight="1">
      <c r="D903" s="7"/>
      <c r="F903" s="187"/>
      <c r="G903" s="187"/>
      <c r="H903" s="187"/>
      <c r="I903" s="187"/>
      <c r="J903" s="187"/>
      <c r="K903" s="187"/>
      <c r="L903" s="187"/>
      <c r="M903" s="187"/>
      <c r="N903" s="187"/>
      <c r="O903" s="187"/>
      <c r="P903" s="187"/>
      <c r="Q903" s="187"/>
      <c r="R903" s="187"/>
      <c r="S903" s="187"/>
      <c r="T903" s="187"/>
      <c r="U903" s="187"/>
      <c r="AL903" s="7"/>
      <c r="AM903" s="7"/>
    </row>
    <row r="904" ht="15.75" customHeight="1">
      <c r="D904" s="7"/>
      <c r="F904" s="187"/>
      <c r="G904" s="187"/>
      <c r="H904" s="187"/>
      <c r="I904" s="187"/>
      <c r="J904" s="187"/>
      <c r="K904" s="187"/>
      <c r="L904" s="187"/>
      <c r="M904" s="187"/>
      <c r="N904" s="187"/>
      <c r="O904" s="187"/>
      <c r="P904" s="187"/>
      <c r="Q904" s="187"/>
      <c r="R904" s="187"/>
      <c r="S904" s="187"/>
      <c r="T904" s="187"/>
      <c r="U904" s="187"/>
      <c r="AL904" s="7"/>
      <c r="AM904" s="7"/>
    </row>
    <row r="905" ht="15.75" customHeight="1">
      <c r="D905" s="7"/>
      <c r="F905" s="187"/>
      <c r="G905" s="187"/>
      <c r="H905" s="187"/>
      <c r="I905" s="187"/>
      <c r="J905" s="187"/>
      <c r="K905" s="187"/>
      <c r="L905" s="187"/>
      <c r="M905" s="187"/>
      <c r="N905" s="187"/>
      <c r="O905" s="187"/>
      <c r="P905" s="187"/>
      <c r="Q905" s="187"/>
      <c r="R905" s="187"/>
      <c r="S905" s="187"/>
      <c r="T905" s="187"/>
      <c r="U905" s="187"/>
      <c r="AL905" s="7"/>
      <c r="AM905" s="7"/>
    </row>
    <row r="906" ht="15.75" customHeight="1">
      <c r="D906" s="7"/>
      <c r="F906" s="187"/>
      <c r="G906" s="187"/>
      <c r="H906" s="187"/>
      <c r="I906" s="187"/>
      <c r="J906" s="187"/>
      <c r="K906" s="187"/>
      <c r="L906" s="187"/>
      <c r="M906" s="187"/>
      <c r="N906" s="187"/>
      <c r="O906" s="187"/>
      <c r="P906" s="187"/>
      <c r="Q906" s="187"/>
      <c r="R906" s="187"/>
      <c r="S906" s="187"/>
      <c r="T906" s="187"/>
      <c r="U906" s="187"/>
      <c r="AL906" s="7"/>
      <c r="AM906" s="7"/>
    </row>
    <row r="907" ht="15.75" customHeight="1">
      <c r="D907" s="7"/>
      <c r="F907" s="187"/>
      <c r="G907" s="187"/>
      <c r="H907" s="187"/>
      <c r="I907" s="187"/>
      <c r="J907" s="187"/>
      <c r="K907" s="187"/>
      <c r="L907" s="187"/>
      <c r="M907" s="187"/>
      <c r="N907" s="187"/>
      <c r="O907" s="187"/>
      <c r="P907" s="187"/>
      <c r="Q907" s="187"/>
      <c r="R907" s="187"/>
      <c r="S907" s="187"/>
      <c r="T907" s="187"/>
      <c r="U907" s="187"/>
      <c r="AL907" s="7"/>
      <c r="AM907" s="7"/>
    </row>
    <row r="908" ht="15.75" customHeight="1">
      <c r="D908" s="7"/>
      <c r="F908" s="187"/>
      <c r="G908" s="187"/>
      <c r="H908" s="187"/>
      <c r="I908" s="187"/>
      <c r="J908" s="187"/>
      <c r="K908" s="187"/>
      <c r="L908" s="187"/>
      <c r="M908" s="187"/>
      <c r="N908" s="187"/>
      <c r="O908" s="187"/>
      <c r="P908" s="187"/>
      <c r="Q908" s="187"/>
      <c r="R908" s="187"/>
      <c r="S908" s="187"/>
      <c r="T908" s="187"/>
      <c r="U908" s="187"/>
      <c r="AL908" s="7"/>
      <c r="AM908" s="7"/>
    </row>
    <row r="909" ht="15.75" customHeight="1">
      <c r="D909" s="7"/>
      <c r="F909" s="187"/>
      <c r="G909" s="187"/>
      <c r="H909" s="187"/>
      <c r="I909" s="187"/>
      <c r="J909" s="187"/>
      <c r="K909" s="187"/>
      <c r="L909" s="187"/>
      <c r="M909" s="187"/>
      <c r="N909" s="187"/>
      <c r="O909" s="187"/>
      <c r="P909" s="187"/>
      <c r="Q909" s="187"/>
      <c r="R909" s="187"/>
      <c r="S909" s="187"/>
      <c r="T909" s="187"/>
      <c r="U909" s="187"/>
      <c r="AL909" s="7"/>
      <c r="AM909" s="7"/>
    </row>
    <row r="910" ht="15.75" customHeight="1">
      <c r="D910" s="7"/>
      <c r="F910" s="187"/>
      <c r="G910" s="187"/>
      <c r="H910" s="187"/>
      <c r="I910" s="187"/>
      <c r="J910" s="187"/>
      <c r="K910" s="187"/>
      <c r="L910" s="187"/>
      <c r="M910" s="187"/>
      <c r="N910" s="187"/>
      <c r="O910" s="187"/>
      <c r="P910" s="187"/>
      <c r="Q910" s="187"/>
      <c r="R910" s="187"/>
      <c r="S910" s="187"/>
      <c r="T910" s="187"/>
      <c r="U910" s="187"/>
      <c r="AL910" s="7"/>
      <c r="AM910" s="7"/>
    </row>
    <row r="911" ht="15.75" customHeight="1">
      <c r="D911" s="7"/>
      <c r="F911" s="187"/>
      <c r="G911" s="187"/>
      <c r="H911" s="187"/>
      <c r="I911" s="187"/>
      <c r="J911" s="187"/>
      <c r="K911" s="187"/>
      <c r="L911" s="187"/>
      <c r="M911" s="187"/>
      <c r="N911" s="187"/>
      <c r="O911" s="187"/>
      <c r="P911" s="187"/>
      <c r="Q911" s="187"/>
      <c r="R911" s="187"/>
      <c r="S911" s="187"/>
      <c r="T911" s="187"/>
      <c r="U911" s="187"/>
      <c r="AL911" s="7"/>
      <c r="AM911" s="7"/>
    </row>
    <row r="912" ht="15.75" customHeight="1">
      <c r="D912" s="7"/>
      <c r="F912" s="187"/>
      <c r="G912" s="187"/>
      <c r="H912" s="187"/>
      <c r="I912" s="187"/>
      <c r="J912" s="187"/>
      <c r="K912" s="187"/>
      <c r="L912" s="187"/>
      <c r="M912" s="187"/>
      <c r="N912" s="187"/>
      <c r="O912" s="187"/>
      <c r="P912" s="187"/>
      <c r="Q912" s="187"/>
      <c r="R912" s="187"/>
      <c r="S912" s="187"/>
      <c r="T912" s="187"/>
      <c r="U912" s="187"/>
      <c r="AL912" s="7"/>
      <c r="AM912" s="7"/>
    </row>
    <row r="913" ht="15.75" customHeight="1">
      <c r="D913" s="7"/>
      <c r="F913" s="187"/>
      <c r="G913" s="187"/>
      <c r="H913" s="187"/>
      <c r="I913" s="187"/>
      <c r="J913" s="187"/>
      <c r="K913" s="187"/>
      <c r="L913" s="187"/>
      <c r="M913" s="187"/>
      <c r="N913" s="187"/>
      <c r="O913" s="187"/>
      <c r="P913" s="187"/>
      <c r="Q913" s="187"/>
      <c r="R913" s="187"/>
      <c r="S913" s="187"/>
      <c r="T913" s="187"/>
      <c r="U913" s="187"/>
      <c r="AL913" s="7"/>
      <c r="AM913" s="7"/>
    </row>
    <row r="914" ht="15.75" customHeight="1">
      <c r="D914" s="7"/>
      <c r="F914" s="187"/>
      <c r="G914" s="187"/>
      <c r="H914" s="187"/>
      <c r="I914" s="187"/>
      <c r="J914" s="187"/>
      <c r="K914" s="187"/>
      <c r="L914" s="187"/>
      <c r="M914" s="187"/>
      <c r="N914" s="187"/>
      <c r="O914" s="187"/>
      <c r="P914" s="187"/>
      <c r="Q914" s="187"/>
      <c r="R914" s="187"/>
      <c r="S914" s="187"/>
      <c r="T914" s="187"/>
      <c r="U914" s="187"/>
      <c r="AL914" s="7"/>
      <c r="AM914" s="7"/>
    </row>
    <row r="915" ht="15.75" customHeight="1">
      <c r="D915" s="7"/>
      <c r="F915" s="187"/>
      <c r="G915" s="187"/>
      <c r="H915" s="187"/>
      <c r="I915" s="187"/>
      <c r="J915" s="187"/>
      <c r="K915" s="187"/>
      <c r="L915" s="187"/>
      <c r="M915" s="187"/>
      <c r="N915" s="187"/>
      <c r="O915" s="187"/>
      <c r="P915" s="187"/>
      <c r="Q915" s="187"/>
      <c r="R915" s="187"/>
      <c r="S915" s="187"/>
      <c r="T915" s="187"/>
      <c r="U915" s="187"/>
      <c r="AL915" s="7"/>
      <c r="AM915" s="7"/>
    </row>
    <row r="916" ht="15.75" customHeight="1">
      <c r="D916" s="7"/>
      <c r="F916" s="187"/>
      <c r="G916" s="187"/>
      <c r="H916" s="187"/>
      <c r="I916" s="187"/>
      <c r="J916" s="187"/>
      <c r="K916" s="187"/>
      <c r="L916" s="187"/>
      <c r="M916" s="187"/>
      <c r="N916" s="187"/>
      <c r="O916" s="187"/>
      <c r="P916" s="187"/>
      <c r="Q916" s="187"/>
      <c r="R916" s="187"/>
      <c r="S916" s="187"/>
      <c r="T916" s="187"/>
      <c r="U916" s="187"/>
      <c r="AL916" s="7"/>
      <c r="AM916" s="7"/>
    </row>
    <row r="917" ht="15.75" customHeight="1">
      <c r="D917" s="7"/>
      <c r="F917" s="187"/>
      <c r="G917" s="187"/>
      <c r="H917" s="187"/>
      <c r="I917" s="187"/>
      <c r="J917" s="187"/>
      <c r="K917" s="187"/>
      <c r="L917" s="187"/>
      <c r="M917" s="187"/>
      <c r="N917" s="187"/>
      <c r="O917" s="187"/>
      <c r="P917" s="187"/>
      <c r="Q917" s="187"/>
      <c r="R917" s="187"/>
      <c r="S917" s="187"/>
      <c r="T917" s="187"/>
      <c r="U917" s="187"/>
      <c r="AL917" s="7"/>
      <c r="AM917" s="7"/>
    </row>
    <row r="918" ht="15.75" customHeight="1">
      <c r="D918" s="7"/>
      <c r="F918" s="187"/>
      <c r="G918" s="187"/>
      <c r="H918" s="187"/>
      <c r="I918" s="187"/>
      <c r="J918" s="187"/>
      <c r="K918" s="187"/>
      <c r="L918" s="187"/>
      <c r="M918" s="187"/>
      <c r="N918" s="187"/>
      <c r="O918" s="187"/>
      <c r="P918" s="187"/>
      <c r="Q918" s="187"/>
      <c r="R918" s="187"/>
      <c r="S918" s="187"/>
      <c r="T918" s="187"/>
      <c r="U918" s="187"/>
      <c r="AL918" s="7"/>
      <c r="AM918" s="7"/>
    </row>
    <row r="919" ht="15.75" customHeight="1">
      <c r="D919" s="7"/>
      <c r="F919" s="187"/>
      <c r="G919" s="187"/>
      <c r="H919" s="187"/>
      <c r="I919" s="187"/>
      <c r="J919" s="187"/>
      <c r="K919" s="187"/>
      <c r="L919" s="187"/>
      <c r="M919" s="187"/>
      <c r="N919" s="187"/>
      <c r="O919" s="187"/>
      <c r="P919" s="187"/>
      <c r="Q919" s="187"/>
      <c r="R919" s="187"/>
      <c r="S919" s="187"/>
      <c r="T919" s="187"/>
      <c r="U919" s="187"/>
      <c r="AL919" s="7"/>
      <c r="AM919" s="7"/>
    </row>
    <row r="920" ht="15.75" customHeight="1">
      <c r="D920" s="7"/>
      <c r="F920" s="187"/>
      <c r="G920" s="187"/>
      <c r="H920" s="187"/>
      <c r="I920" s="187"/>
      <c r="J920" s="187"/>
      <c r="K920" s="187"/>
      <c r="L920" s="187"/>
      <c r="M920" s="187"/>
      <c r="N920" s="187"/>
      <c r="O920" s="187"/>
      <c r="P920" s="187"/>
      <c r="Q920" s="187"/>
      <c r="R920" s="187"/>
      <c r="S920" s="187"/>
      <c r="T920" s="187"/>
      <c r="U920" s="187"/>
      <c r="AL920" s="7"/>
      <c r="AM920" s="7"/>
    </row>
    <row r="921" ht="15.75" customHeight="1">
      <c r="D921" s="7"/>
      <c r="F921" s="187"/>
      <c r="G921" s="187"/>
      <c r="H921" s="187"/>
      <c r="I921" s="187"/>
      <c r="J921" s="187"/>
      <c r="K921" s="187"/>
      <c r="L921" s="187"/>
      <c r="M921" s="187"/>
      <c r="N921" s="187"/>
      <c r="O921" s="187"/>
      <c r="P921" s="187"/>
      <c r="Q921" s="187"/>
      <c r="R921" s="187"/>
      <c r="S921" s="187"/>
      <c r="T921" s="187"/>
      <c r="U921" s="187"/>
      <c r="AL921" s="7"/>
      <c r="AM921" s="7"/>
    </row>
    <row r="922" ht="15.75" customHeight="1">
      <c r="D922" s="7"/>
      <c r="F922" s="187"/>
      <c r="G922" s="187"/>
      <c r="H922" s="187"/>
      <c r="I922" s="187"/>
      <c r="J922" s="187"/>
      <c r="K922" s="187"/>
      <c r="L922" s="187"/>
      <c r="M922" s="187"/>
      <c r="N922" s="187"/>
      <c r="O922" s="187"/>
      <c r="P922" s="187"/>
      <c r="Q922" s="187"/>
      <c r="R922" s="187"/>
      <c r="S922" s="187"/>
      <c r="T922" s="187"/>
      <c r="U922" s="187"/>
      <c r="AL922" s="7"/>
      <c r="AM922" s="7"/>
    </row>
    <row r="923" ht="15.75" customHeight="1">
      <c r="D923" s="7"/>
      <c r="F923" s="187"/>
      <c r="G923" s="187"/>
      <c r="H923" s="187"/>
      <c r="I923" s="187"/>
      <c r="J923" s="187"/>
      <c r="K923" s="187"/>
      <c r="L923" s="187"/>
      <c r="M923" s="187"/>
      <c r="N923" s="187"/>
      <c r="O923" s="187"/>
      <c r="P923" s="187"/>
      <c r="Q923" s="187"/>
      <c r="R923" s="187"/>
      <c r="S923" s="187"/>
      <c r="T923" s="187"/>
      <c r="U923" s="187"/>
      <c r="AL923" s="7"/>
      <c r="AM923" s="7"/>
    </row>
    <row r="924" ht="15.75" customHeight="1">
      <c r="D924" s="7"/>
      <c r="F924" s="187"/>
      <c r="G924" s="187"/>
      <c r="H924" s="187"/>
      <c r="I924" s="187"/>
      <c r="J924" s="187"/>
      <c r="K924" s="187"/>
      <c r="L924" s="187"/>
      <c r="M924" s="187"/>
      <c r="N924" s="187"/>
      <c r="O924" s="187"/>
      <c r="P924" s="187"/>
      <c r="Q924" s="187"/>
      <c r="R924" s="187"/>
      <c r="S924" s="187"/>
      <c r="T924" s="187"/>
      <c r="U924" s="187"/>
      <c r="AL924" s="7"/>
      <c r="AM924" s="7"/>
    </row>
    <row r="925" ht="15.75" customHeight="1">
      <c r="D925" s="7"/>
      <c r="F925" s="187"/>
      <c r="G925" s="187"/>
      <c r="H925" s="187"/>
      <c r="I925" s="187"/>
      <c r="J925" s="187"/>
      <c r="K925" s="187"/>
      <c r="L925" s="187"/>
      <c r="M925" s="187"/>
      <c r="N925" s="187"/>
      <c r="O925" s="187"/>
      <c r="P925" s="187"/>
      <c r="Q925" s="187"/>
      <c r="R925" s="187"/>
      <c r="S925" s="187"/>
      <c r="T925" s="187"/>
      <c r="U925" s="187"/>
      <c r="AL925" s="7"/>
      <c r="AM925" s="7"/>
    </row>
    <row r="926" ht="15.75" customHeight="1">
      <c r="D926" s="7"/>
      <c r="F926" s="187"/>
      <c r="G926" s="187"/>
      <c r="H926" s="187"/>
      <c r="I926" s="187"/>
      <c r="J926" s="187"/>
      <c r="K926" s="187"/>
      <c r="L926" s="187"/>
      <c r="M926" s="187"/>
      <c r="N926" s="187"/>
      <c r="O926" s="187"/>
      <c r="P926" s="187"/>
      <c r="Q926" s="187"/>
      <c r="R926" s="187"/>
      <c r="S926" s="187"/>
      <c r="T926" s="187"/>
      <c r="U926" s="187"/>
      <c r="AL926" s="7"/>
      <c r="AM926" s="7"/>
    </row>
    <row r="927" ht="15.75" customHeight="1">
      <c r="D927" s="7"/>
      <c r="F927" s="187"/>
      <c r="G927" s="187"/>
      <c r="H927" s="187"/>
      <c r="I927" s="187"/>
      <c r="J927" s="187"/>
      <c r="K927" s="187"/>
      <c r="L927" s="187"/>
      <c r="M927" s="187"/>
      <c r="N927" s="187"/>
      <c r="O927" s="187"/>
      <c r="P927" s="187"/>
      <c r="Q927" s="187"/>
      <c r="R927" s="187"/>
      <c r="S927" s="187"/>
      <c r="T927" s="187"/>
      <c r="U927" s="187"/>
      <c r="AL927" s="7"/>
      <c r="AM927" s="7"/>
    </row>
    <row r="928" ht="15.75" customHeight="1">
      <c r="D928" s="7"/>
      <c r="F928" s="187"/>
      <c r="G928" s="187"/>
      <c r="H928" s="187"/>
      <c r="I928" s="187"/>
      <c r="J928" s="187"/>
      <c r="K928" s="187"/>
      <c r="L928" s="187"/>
      <c r="M928" s="187"/>
      <c r="N928" s="187"/>
      <c r="O928" s="187"/>
      <c r="P928" s="187"/>
      <c r="Q928" s="187"/>
      <c r="R928" s="187"/>
      <c r="S928" s="187"/>
      <c r="T928" s="187"/>
      <c r="U928" s="187"/>
      <c r="AL928" s="7"/>
      <c r="AM928" s="7"/>
    </row>
    <row r="929" ht="15.75" customHeight="1">
      <c r="D929" s="7"/>
      <c r="F929" s="187"/>
      <c r="G929" s="187"/>
      <c r="H929" s="187"/>
      <c r="I929" s="187"/>
      <c r="J929" s="187"/>
      <c r="K929" s="187"/>
      <c r="L929" s="187"/>
      <c r="M929" s="187"/>
      <c r="N929" s="187"/>
      <c r="O929" s="187"/>
      <c r="P929" s="187"/>
      <c r="Q929" s="187"/>
      <c r="R929" s="187"/>
      <c r="S929" s="187"/>
      <c r="T929" s="187"/>
      <c r="U929" s="187"/>
      <c r="AL929" s="7"/>
      <c r="AM929" s="7"/>
    </row>
    <row r="930" ht="15.75" customHeight="1">
      <c r="D930" s="7"/>
      <c r="F930" s="187"/>
      <c r="G930" s="187"/>
      <c r="H930" s="187"/>
      <c r="I930" s="187"/>
      <c r="J930" s="187"/>
      <c r="K930" s="187"/>
      <c r="L930" s="187"/>
      <c r="M930" s="187"/>
      <c r="N930" s="187"/>
      <c r="O930" s="187"/>
      <c r="P930" s="187"/>
      <c r="Q930" s="187"/>
      <c r="R930" s="187"/>
      <c r="S930" s="187"/>
      <c r="T930" s="187"/>
      <c r="U930" s="187"/>
      <c r="AL930" s="7"/>
      <c r="AM930" s="7"/>
    </row>
    <row r="931" ht="15.75" customHeight="1">
      <c r="D931" s="7"/>
      <c r="F931" s="187"/>
      <c r="G931" s="187"/>
      <c r="H931" s="187"/>
      <c r="I931" s="187"/>
      <c r="J931" s="187"/>
      <c r="K931" s="187"/>
      <c r="L931" s="187"/>
      <c r="M931" s="187"/>
      <c r="N931" s="187"/>
      <c r="O931" s="187"/>
      <c r="P931" s="187"/>
      <c r="Q931" s="187"/>
      <c r="R931" s="187"/>
      <c r="S931" s="187"/>
      <c r="T931" s="187"/>
      <c r="U931" s="187"/>
      <c r="AL931" s="7"/>
      <c r="AM931" s="7"/>
    </row>
    <row r="932" ht="15.75" customHeight="1">
      <c r="D932" s="7"/>
      <c r="F932" s="187"/>
      <c r="G932" s="187"/>
      <c r="H932" s="187"/>
      <c r="I932" s="187"/>
      <c r="J932" s="187"/>
      <c r="K932" s="187"/>
      <c r="L932" s="187"/>
      <c r="M932" s="187"/>
      <c r="N932" s="187"/>
      <c r="O932" s="187"/>
      <c r="P932" s="187"/>
      <c r="Q932" s="187"/>
      <c r="R932" s="187"/>
      <c r="S932" s="187"/>
      <c r="T932" s="187"/>
      <c r="U932" s="187"/>
      <c r="AL932" s="7"/>
      <c r="AM932" s="7"/>
    </row>
    <row r="933" ht="15.75" customHeight="1">
      <c r="D933" s="7"/>
      <c r="F933" s="187"/>
      <c r="G933" s="187"/>
      <c r="H933" s="187"/>
      <c r="I933" s="187"/>
      <c r="J933" s="187"/>
      <c r="K933" s="187"/>
      <c r="L933" s="187"/>
      <c r="M933" s="187"/>
      <c r="N933" s="187"/>
      <c r="O933" s="187"/>
      <c r="P933" s="187"/>
      <c r="Q933" s="187"/>
      <c r="R933" s="187"/>
      <c r="S933" s="187"/>
      <c r="T933" s="187"/>
      <c r="U933" s="187"/>
      <c r="AL933" s="7"/>
      <c r="AM933" s="7"/>
    </row>
    <row r="934" ht="15.75" customHeight="1">
      <c r="D934" s="7"/>
      <c r="F934" s="187"/>
      <c r="G934" s="187"/>
      <c r="H934" s="187"/>
      <c r="I934" s="187"/>
      <c r="J934" s="187"/>
      <c r="K934" s="187"/>
      <c r="L934" s="187"/>
      <c r="M934" s="187"/>
      <c r="N934" s="187"/>
      <c r="O934" s="187"/>
      <c r="P934" s="187"/>
      <c r="Q934" s="187"/>
      <c r="R934" s="187"/>
      <c r="S934" s="187"/>
      <c r="T934" s="187"/>
      <c r="U934" s="187"/>
      <c r="AL934" s="7"/>
      <c r="AM934" s="7"/>
    </row>
    <row r="935" ht="15.75" customHeight="1">
      <c r="D935" s="7"/>
      <c r="F935" s="187"/>
      <c r="G935" s="187"/>
      <c r="H935" s="187"/>
      <c r="I935" s="187"/>
      <c r="J935" s="187"/>
      <c r="K935" s="187"/>
      <c r="L935" s="187"/>
      <c r="M935" s="187"/>
      <c r="N935" s="187"/>
      <c r="O935" s="187"/>
      <c r="P935" s="187"/>
      <c r="Q935" s="187"/>
      <c r="R935" s="187"/>
      <c r="S935" s="187"/>
      <c r="T935" s="187"/>
      <c r="U935" s="187"/>
      <c r="AL935" s="7"/>
      <c r="AM935" s="7"/>
    </row>
    <row r="936" ht="15.75" customHeight="1">
      <c r="D936" s="7"/>
      <c r="F936" s="187"/>
      <c r="G936" s="187"/>
      <c r="H936" s="187"/>
      <c r="I936" s="187"/>
      <c r="J936" s="187"/>
      <c r="K936" s="187"/>
      <c r="L936" s="187"/>
      <c r="M936" s="187"/>
      <c r="N936" s="187"/>
      <c r="O936" s="187"/>
      <c r="P936" s="187"/>
      <c r="Q936" s="187"/>
      <c r="R936" s="187"/>
      <c r="S936" s="187"/>
      <c r="T936" s="187"/>
      <c r="U936" s="187"/>
      <c r="AL936" s="7"/>
      <c r="AM936" s="7"/>
    </row>
    <row r="937" ht="15.75" customHeight="1">
      <c r="D937" s="7"/>
      <c r="F937" s="187"/>
      <c r="G937" s="187"/>
      <c r="H937" s="187"/>
      <c r="I937" s="187"/>
      <c r="J937" s="187"/>
      <c r="K937" s="187"/>
      <c r="L937" s="187"/>
      <c r="M937" s="187"/>
      <c r="N937" s="187"/>
      <c r="O937" s="187"/>
      <c r="P937" s="187"/>
      <c r="Q937" s="187"/>
      <c r="R937" s="187"/>
      <c r="S937" s="187"/>
      <c r="T937" s="187"/>
      <c r="U937" s="187"/>
      <c r="AL937" s="7"/>
      <c r="AM937" s="7"/>
    </row>
    <row r="938" ht="15.75" customHeight="1">
      <c r="D938" s="7"/>
      <c r="F938" s="187"/>
      <c r="G938" s="187"/>
      <c r="H938" s="187"/>
      <c r="I938" s="187"/>
      <c r="J938" s="187"/>
      <c r="K938" s="187"/>
      <c r="L938" s="187"/>
      <c r="M938" s="187"/>
      <c r="N938" s="187"/>
      <c r="O938" s="187"/>
      <c r="P938" s="187"/>
      <c r="Q938" s="187"/>
      <c r="R938" s="187"/>
      <c r="S938" s="187"/>
      <c r="T938" s="187"/>
      <c r="U938" s="187"/>
      <c r="AL938" s="7"/>
      <c r="AM938" s="7"/>
    </row>
    <row r="939" ht="15.75" customHeight="1">
      <c r="D939" s="7"/>
      <c r="F939" s="187"/>
      <c r="G939" s="187"/>
      <c r="H939" s="187"/>
      <c r="I939" s="187"/>
      <c r="J939" s="187"/>
      <c r="K939" s="187"/>
      <c r="L939" s="187"/>
      <c r="M939" s="187"/>
      <c r="N939" s="187"/>
      <c r="O939" s="187"/>
      <c r="P939" s="187"/>
      <c r="Q939" s="187"/>
      <c r="R939" s="187"/>
      <c r="S939" s="187"/>
      <c r="T939" s="187"/>
      <c r="U939" s="187"/>
      <c r="AL939" s="7"/>
      <c r="AM939" s="7"/>
    </row>
    <row r="940" ht="15.75" customHeight="1">
      <c r="D940" s="7"/>
      <c r="F940" s="187"/>
      <c r="G940" s="187"/>
      <c r="H940" s="187"/>
      <c r="I940" s="187"/>
      <c r="J940" s="187"/>
      <c r="K940" s="187"/>
      <c r="L940" s="187"/>
      <c r="M940" s="187"/>
      <c r="N940" s="187"/>
      <c r="O940" s="187"/>
      <c r="P940" s="187"/>
      <c r="Q940" s="187"/>
      <c r="R940" s="187"/>
      <c r="S940" s="187"/>
      <c r="T940" s="187"/>
      <c r="U940" s="187"/>
      <c r="AL940" s="7"/>
      <c r="AM940" s="7"/>
    </row>
    <row r="941" ht="15.75" customHeight="1">
      <c r="D941" s="7"/>
      <c r="F941" s="187"/>
      <c r="G941" s="187"/>
      <c r="H941" s="187"/>
      <c r="I941" s="187"/>
      <c r="J941" s="187"/>
      <c r="K941" s="187"/>
      <c r="L941" s="187"/>
      <c r="M941" s="187"/>
      <c r="N941" s="187"/>
      <c r="O941" s="187"/>
      <c r="P941" s="187"/>
      <c r="Q941" s="187"/>
      <c r="R941" s="187"/>
      <c r="S941" s="187"/>
      <c r="T941" s="187"/>
      <c r="U941" s="187"/>
      <c r="AL941" s="7"/>
      <c r="AM941" s="7"/>
    </row>
    <row r="942" ht="15.75" customHeight="1">
      <c r="D942" s="7"/>
      <c r="F942" s="187"/>
      <c r="G942" s="187"/>
      <c r="H942" s="187"/>
      <c r="I942" s="187"/>
      <c r="J942" s="187"/>
      <c r="K942" s="187"/>
      <c r="L942" s="187"/>
      <c r="M942" s="187"/>
      <c r="N942" s="187"/>
      <c r="O942" s="187"/>
      <c r="P942" s="187"/>
      <c r="Q942" s="187"/>
      <c r="R942" s="187"/>
      <c r="S942" s="187"/>
      <c r="T942" s="187"/>
      <c r="U942" s="187"/>
      <c r="AL942" s="7"/>
      <c r="AM942" s="7"/>
    </row>
    <row r="943" ht="15.75" customHeight="1">
      <c r="D943" s="7"/>
      <c r="F943" s="187"/>
      <c r="G943" s="187"/>
      <c r="H943" s="187"/>
      <c r="I943" s="187"/>
      <c r="J943" s="187"/>
      <c r="K943" s="187"/>
      <c r="L943" s="187"/>
      <c r="M943" s="187"/>
      <c r="N943" s="187"/>
      <c r="O943" s="187"/>
      <c r="P943" s="187"/>
      <c r="Q943" s="187"/>
      <c r="R943" s="187"/>
      <c r="S943" s="187"/>
      <c r="T943" s="187"/>
      <c r="U943" s="187"/>
      <c r="AL943" s="7"/>
      <c r="AM943" s="7"/>
    </row>
    <row r="944" ht="15.75" customHeight="1">
      <c r="D944" s="7"/>
      <c r="F944" s="187"/>
      <c r="G944" s="187"/>
      <c r="H944" s="187"/>
      <c r="I944" s="187"/>
      <c r="J944" s="187"/>
      <c r="K944" s="187"/>
      <c r="L944" s="187"/>
      <c r="M944" s="187"/>
      <c r="N944" s="187"/>
      <c r="O944" s="187"/>
      <c r="P944" s="187"/>
      <c r="Q944" s="187"/>
      <c r="R944" s="187"/>
      <c r="S944" s="187"/>
      <c r="T944" s="187"/>
      <c r="U944" s="187"/>
      <c r="AL944" s="7"/>
      <c r="AM944" s="7"/>
    </row>
    <row r="945" ht="15.75" customHeight="1">
      <c r="D945" s="7"/>
      <c r="F945" s="187"/>
      <c r="G945" s="187"/>
      <c r="H945" s="187"/>
      <c r="I945" s="187"/>
      <c r="J945" s="187"/>
      <c r="K945" s="187"/>
      <c r="L945" s="187"/>
      <c r="M945" s="187"/>
      <c r="N945" s="187"/>
      <c r="O945" s="187"/>
      <c r="P945" s="187"/>
      <c r="Q945" s="187"/>
      <c r="R945" s="187"/>
      <c r="S945" s="187"/>
      <c r="T945" s="187"/>
      <c r="U945" s="187"/>
      <c r="AL945" s="7"/>
      <c r="AM945" s="7"/>
    </row>
    <row r="946" ht="15.75" customHeight="1">
      <c r="D946" s="7"/>
      <c r="F946" s="187"/>
      <c r="G946" s="187"/>
      <c r="H946" s="187"/>
      <c r="I946" s="187"/>
      <c r="J946" s="187"/>
      <c r="K946" s="187"/>
      <c r="L946" s="187"/>
      <c r="M946" s="187"/>
      <c r="N946" s="187"/>
      <c r="O946" s="187"/>
      <c r="P946" s="187"/>
      <c r="Q946" s="187"/>
      <c r="R946" s="187"/>
      <c r="S946" s="187"/>
      <c r="T946" s="187"/>
      <c r="U946" s="187"/>
      <c r="AL946" s="7"/>
      <c r="AM946" s="7"/>
    </row>
    <row r="947" ht="15.75" customHeight="1">
      <c r="D947" s="7"/>
      <c r="F947" s="187"/>
      <c r="G947" s="187"/>
      <c r="H947" s="187"/>
      <c r="I947" s="187"/>
      <c r="J947" s="187"/>
      <c r="K947" s="187"/>
      <c r="L947" s="187"/>
      <c r="M947" s="187"/>
      <c r="N947" s="187"/>
      <c r="O947" s="187"/>
      <c r="P947" s="187"/>
      <c r="Q947" s="187"/>
      <c r="R947" s="187"/>
      <c r="S947" s="187"/>
      <c r="T947" s="187"/>
      <c r="U947" s="187"/>
      <c r="AL947" s="7"/>
      <c r="AM947" s="7"/>
    </row>
    <row r="948" ht="15.75" customHeight="1">
      <c r="D948" s="7"/>
      <c r="F948" s="187"/>
      <c r="G948" s="187"/>
      <c r="H948" s="187"/>
      <c r="I948" s="187"/>
      <c r="J948" s="187"/>
      <c r="K948" s="187"/>
      <c r="L948" s="187"/>
      <c r="M948" s="187"/>
      <c r="N948" s="187"/>
      <c r="O948" s="187"/>
      <c r="P948" s="187"/>
      <c r="Q948" s="187"/>
      <c r="R948" s="187"/>
      <c r="S948" s="187"/>
      <c r="T948" s="187"/>
      <c r="U948" s="187"/>
      <c r="AL948" s="7"/>
      <c r="AM948" s="7"/>
    </row>
    <row r="949" ht="15.75" customHeight="1">
      <c r="D949" s="7"/>
      <c r="F949" s="187"/>
      <c r="G949" s="187"/>
      <c r="H949" s="187"/>
      <c r="I949" s="187"/>
      <c r="J949" s="187"/>
      <c r="K949" s="187"/>
      <c r="L949" s="187"/>
      <c r="M949" s="187"/>
      <c r="N949" s="187"/>
      <c r="O949" s="187"/>
      <c r="P949" s="187"/>
      <c r="Q949" s="187"/>
      <c r="R949" s="187"/>
      <c r="S949" s="187"/>
      <c r="T949" s="187"/>
      <c r="U949" s="187"/>
      <c r="AL949" s="7"/>
      <c r="AM949" s="7"/>
    </row>
    <row r="950" ht="15.75" customHeight="1">
      <c r="D950" s="7"/>
      <c r="F950" s="187"/>
      <c r="G950" s="187"/>
      <c r="H950" s="187"/>
      <c r="I950" s="187"/>
      <c r="J950" s="187"/>
      <c r="K950" s="187"/>
      <c r="L950" s="187"/>
      <c r="M950" s="187"/>
      <c r="N950" s="187"/>
      <c r="O950" s="187"/>
      <c r="P950" s="187"/>
      <c r="Q950" s="187"/>
      <c r="R950" s="187"/>
      <c r="S950" s="187"/>
      <c r="T950" s="187"/>
      <c r="U950" s="187"/>
      <c r="AL950" s="7"/>
      <c r="AM950" s="7"/>
    </row>
    <row r="951" ht="15.75" customHeight="1">
      <c r="D951" s="7"/>
      <c r="F951" s="187"/>
      <c r="G951" s="187"/>
      <c r="H951" s="187"/>
      <c r="I951" s="187"/>
      <c r="J951" s="187"/>
      <c r="K951" s="187"/>
      <c r="L951" s="187"/>
      <c r="M951" s="187"/>
      <c r="N951" s="187"/>
      <c r="O951" s="187"/>
      <c r="P951" s="187"/>
      <c r="Q951" s="187"/>
      <c r="R951" s="187"/>
      <c r="S951" s="187"/>
      <c r="T951" s="187"/>
      <c r="U951" s="187"/>
      <c r="AL951" s="7"/>
      <c r="AM951" s="7"/>
    </row>
    <row r="952" ht="15.75" customHeight="1">
      <c r="D952" s="7"/>
      <c r="F952" s="187"/>
      <c r="G952" s="187"/>
      <c r="H952" s="187"/>
      <c r="I952" s="187"/>
      <c r="J952" s="187"/>
      <c r="K952" s="187"/>
      <c r="L952" s="187"/>
      <c r="M952" s="187"/>
      <c r="N952" s="187"/>
      <c r="O952" s="187"/>
      <c r="P952" s="187"/>
      <c r="Q952" s="187"/>
      <c r="R952" s="187"/>
      <c r="S952" s="187"/>
      <c r="T952" s="187"/>
      <c r="U952" s="187"/>
      <c r="AL952" s="7"/>
      <c r="AM952" s="7"/>
    </row>
    <row r="953" ht="15.75" customHeight="1">
      <c r="D953" s="7"/>
      <c r="F953" s="187"/>
      <c r="G953" s="187"/>
      <c r="H953" s="187"/>
      <c r="I953" s="187"/>
      <c r="J953" s="187"/>
      <c r="K953" s="187"/>
      <c r="L953" s="187"/>
      <c r="M953" s="187"/>
      <c r="N953" s="187"/>
      <c r="O953" s="187"/>
      <c r="P953" s="187"/>
      <c r="Q953" s="187"/>
      <c r="R953" s="187"/>
      <c r="S953" s="187"/>
      <c r="T953" s="187"/>
      <c r="U953" s="187"/>
      <c r="AL953" s="7"/>
      <c r="AM953" s="7"/>
    </row>
    <row r="954" ht="15.75" customHeight="1">
      <c r="D954" s="7"/>
      <c r="F954" s="187"/>
      <c r="G954" s="187"/>
      <c r="H954" s="187"/>
      <c r="I954" s="187"/>
      <c r="J954" s="187"/>
      <c r="K954" s="187"/>
      <c r="L954" s="187"/>
      <c r="M954" s="187"/>
      <c r="N954" s="187"/>
      <c r="O954" s="187"/>
      <c r="P954" s="187"/>
      <c r="Q954" s="187"/>
      <c r="R954" s="187"/>
      <c r="S954" s="187"/>
      <c r="T954" s="187"/>
      <c r="U954" s="187"/>
      <c r="AL954" s="7"/>
      <c r="AM954" s="7"/>
    </row>
    <row r="955" ht="15.75" customHeight="1">
      <c r="D955" s="7"/>
      <c r="F955" s="187"/>
      <c r="G955" s="187"/>
      <c r="H955" s="187"/>
      <c r="I955" s="187"/>
      <c r="J955" s="187"/>
      <c r="K955" s="187"/>
      <c r="L955" s="187"/>
      <c r="M955" s="187"/>
      <c r="N955" s="187"/>
      <c r="O955" s="187"/>
      <c r="P955" s="187"/>
      <c r="Q955" s="187"/>
      <c r="R955" s="187"/>
      <c r="S955" s="187"/>
      <c r="T955" s="187"/>
      <c r="U955" s="187"/>
      <c r="AL955" s="7"/>
      <c r="AM955" s="7"/>
    </row>
    <row r="956" ht="15.75" customHeight="1">
      <c r="D956" s="7"/>
      <c r="F956" s="187"/>
      <c r="G956" s="187"/>
      <c r="H956" s="187"/>
      <c r="I956" s="187"/>
      <c r="J956" s="187"/>
      <c r="K956" s="187"/>
      <c r="L956" s="187"/>
      <c r="M956" s="187"/>
      <c r="N956" s="187"/>
      <c r="O956" s="187"/>
      <c r="P956" s="187"/>
      <c r="Q956" s="187"/>
      <c r="R956" s="187"/>
      <c r="S956" s="187"/>
      <c r="T956" s="187"/>
      <c r="U956" s="187"/>
      <c r="AL956" s="7"/>
      <c r="AM956" s="7"/>
    </row>
    <row r="957" ht="15.75" customHeight="1">
      <c r="D957" s="7"/>
      <c r="F957" s="187"/>
      <c r="G957" s="187"/>
      <c r="H957" s="187"/>
      <c r="I957" s="187"/>
      <c r="J957" s="187"/>
      <c r="K957" s="187"/>
      <c r="L957" s="187"/>
      <c r="M957" s="187"/>
      <c r="N957" s="187"/>
      <c r="O957" s="187"/>
      <c r="P957" s="187"/>
      <c r="Q957" s="187"/>
      <c r="R957" s="187"/>
      <c r="S957" s="187"/>
      <c r="T957" s="187"/>
      <c r="U957" s="187"/>
      <c r="AL957" s="7"/>
      <c r="AM957" s="7"/>
    </row>
    <row r="958" ht="15.75" customHeight="1">
      <c r="D958" s="7"/>
      <c r="F958" s="187"/>
      <c r="G958" s="187"/>
      <c r="H958" s="187"/>
      <c r="I958" s="187"/>
      <c r="J958" s="187"/>
      <c r="K958" s="187"/>
      <c r="L958" s="187"/>
      <c r="M958" s="187"/>
      <c r="N958" s="187"/>
      <c r="O958" s="187"/>
      <c r="P958" s="187"/>
      <c r="Q958" s="187"/>
      <c r="R958" s="187"/>
      <c r="S958" s="187"/>
      <c r="T958" s="187"/>
      <c r="U958" s="187"/>
      <c r="AL958" s="7"/>
      <c r="AM958" s="7"/>
    </row>
    <row r="959" ht="15.75" customHeight="1">
      <c r="D959" s="7"/>
      <c r="F959" s="187"/>
      <c r="G959" s="187"/>
      <c r="H959" s="187"/>
      <c r="I959" s="187"/>
      <c r="J959" s="187"/>
      <c r="K959" s="187"/>
      <c r="L959" s="187"/>
      <c r="M959" s="187"/>
      <c r="N959" s="187"/>
      <c r="O959" s="187"/>
      <c r="P959" s="187"/>
      <c r="Q959" s="187"/>
      <c r="R959" s="187"/>
      <c r="S959" s="187"/>
      <c r="T959" s="187"/>
      <c r="U959" s="187"/>
      <c r="AL959" s="7"/>
      <c r="AM959" s="7"/>
    </row>
    <row r="960" ht="15.75" customHeight="1">
      <c r="D960" s="7"/>
      <c r="F960" s="187"/>
      <c r="G960" s="187"/>
      <c r="H960" s="187"/>
      <c r="I960" s="187"/>
      <c r="J960" s="187"/>
      <c r="K960" s="187"/>
      <c r="L960" s="187"/>
      <c r="M960" s="187"/>
      <c r="N960" s="187"/>
      <c r="O960" s="187"/>
      <c r="P960" s="187"/>
      <c r="Q960" s="187"/>
      <c r="R960" s="187"/>
      <c r="S960" s="187"/>
      <c r="T960" s="187"/>
      <c r="U960" s="187"/>
      <c r="AL960" s="7"/>
      <c r="AM960" s="7"/>
    </row>
    <row r="961" ht="15.75" customHeight="1">
      <c r="D961" s="7"/>
      <c r="F961" s="187"/>
      <c r="G961" s="187"/>
      <c r="H961" s="187"/>
      <c r="I961" s="187"/>
      <c r="J961" s="187"/>
      <c r="K961" s="187"/>
      <c r="L961" s="187"/>
      <c r="M961" s="187"/>
      <c r="N961" s="187"/>
      <c r="O961" s="187"/>
      <c r="P961" s="187"/>
      <c r="Q961" s="187"/>
      <c r="R961" s="187"/>
      <c r="S961" s="187"/>
      <c r="T961" s="187"/>
      <c r="U961" s="187"/>
      <c r="AL961" s="7"/>
      <c r="AM961" s="7"/>
    </row>
    <row r="962" ht="15.75" customHeight="1">
      <c r="D962" s="7"/>
      <c r="F962" s="187"/>
      <c r="G962" s="187"/>
      <c r="H962" s="187"/>
      <c r="I962" s="187"/>
      <c r="J962" s="187"/>
      <c r="K962" s="187"/>
      <c r="L962" s="187"/>
      <c r="M962" s="187"/>
      <c r="N962" s="187"/>
      <c r="O962" s="187"/>
      <c r="P962" s="187"/>
      <c r="Q962" s="187"/>
      <c r="R962" s="187"/>
      <c r="S962" s="187"/>
      <c r="T962" s="187"/>
      <c r="U962" s="187"/>
      <c r="AL962" s="7"/>
      <c r="AM962" s="7"/>
    </row>
    <row r="963" ht="15.75" customHeight="1">
      <c r="D963" s="7"/>
      <c r="F963" s="187"/>
      <c r="G963" s="187"/>
      <c r="H963" s="187"/>
      <c r="I963" s="187"/>
      <c r="J963" s="187"/>
      <c r="K963" s="187"/>
      <c r="L963" s="187"/>
      <c r="M963" s="187"/>
      <c r="N963" s="187"/>
      <c r="O963" s="187"/>
      <c r="P963" s="187"/>
      <c r="Q963" s="187"/>
      <c r="R963" s="187"/>
      <c r="S963" s="187"/>
      <c r="T963" s="187"/>
      <c r="U963" s="187"/>
      <c r="AL963" s="7"/>
      <c r="AM963" s="7"/>
    </row>
    <row r="964" ht="15.75" customHeight="1">
      <c r="D964" s="7"/>
      <c r="F964" s="187"/>
      <c r="G964" s="187"/>
      <c r="H964" s="187"/>
      <c r="I964" s="187"/>
      <c r="J964" s="187"/>
      <c r="K964" s="187"/>
      <c r="L964" s="187"/>
      <c r="M964" s="187"/>
      <c r="N964" s="187"/>
      <c r="O964" s="187"/>
      <c r="P964" s="187"/>
      <c r="Q964" s="187"/>
      <c r="R964" s="187"/>
      <c r="S964" s="187"/>
      <c r="T964" s="187"/>
      <c r="U964" s="187"/>
      <c r="AL964" s="7"/>
      <c r="AM964" s="7"/>
    </row>
    <row r="965" ht="15.75" customHeight="1">
      <c r="D965" s="7"/>
      <c r="F965" s="187"/>
      <c r="G965" s="187"/>
      <c r="H965" s="187"/>
      <c r="I965" s="187"/>
      <c r="J965" s="187"/>
      <c r="K965" s="187"/>
      <c r="L965" s="187"/>
      <c r="M965" s="187"/>
      <c r="N965" s="187"/>
      <c r="O965" s="187"/>
      <c r="P965" s="187"/>
      <c r="Q965" s="187"/>
      <c r="R965" s="187"/>
      <c r="S965" s="187"/>
      <c r="T965" s="187"/>
      <c r="U965" s="187"/>
      <c r="AL965" s="7"/>
      <c r="AM965" s="7"/>
    </row>
    <row r="966" ht="15.75" customHeight="1">
      <c r="D966" s="7"/>
      <c r="F966" s="187"/>
      <c r="G966" s="187"/>
      <c r="H966" s="187"/>
      <c r="I966" s="187"/>
      <c r="J966" s="187"/>
      <c r="K966" s="187"/>
      <c r="L966" s="187"/>
      <c r="M966" s="187"/>
      <c r="N966" s="187"/>
      <c r="O966" s="187"/>
      <c r="P966" s="187"/>
      <c r="Q966" s="187"/>
      <c r="R966" s="187"/>
      <c r="S966" s="187"/>
      <c r="T966" s="187"/>
      <c r="U966" s="187"/>
      <c r="AL966" s="7"/>
      <c r="AM966" s="7"/>
    </row>
    <row r="967" ht="15.75" customHeight="1">
      <c r="D967" s="7"/>
      <c r="F967" s="187"/>
      <c r="G967" s="187"/>
      <c r="H967" s="187"/>
      <c r="I967" s="187"/>
      <c r="J967" s="187"/>
      <c r="K967" s="187"/>
      <c r="L967" s="187"/>
      <c r="M967" s="187"/>
      <c r="N967" s="187"/>
      <c r="O967" s="187"/>
      <c r="P967" s="187"/>
      <c r="Q967" s="187"/>
      <c r="R967" s="187"/>
      <c r="S967" s="187"/>
      <c r="T967" s="187"/>
      <c r="U967" s="187"/>
      <c r="AL967" s="7"/>
      <c r="AM967" s="7"/>
    </row>
    <row r="968" ht="15.75" customHeight="1">
      <c r="D968" s="7"/>
      <c r="F968" s="187"/>
      <c r="G968" s="187"/>
      <c r="H968" s="187"/>
      <c r="I968" s="187"/>
      <c r="J968" s="187"/>
      <c r="K968" s="187"/>
      <c r="L968" s="187"/>
      <c r="M968" s="187"/>
      <c r="N968" s="187"/>
      <c r="O968" s="187"/>
      <c r="P968" s="187"/>
      <c r="Q968" s="187"/>
      <c r="R968" s="187"/>
      <c r="S968" s="187"/>
      <c r="T968" s="187"/>
      <c r="U968" s="187"/>
      <c r="AL968" s="7"/>
      <c r="AM968" s="7"/>
    </row>
    <row r="969" ht="15.75" customHeight="1">
      <c r="D969" s="7"/>
      <c r="F969" s="187"/>
      <c r="G969" s="187"/>
      <c r="H969" s="187"/>
      <c r="I969" s="187"/>
      <c r="J969" s="187"/>
      <c r="K969" s="187"/>
      <c r="L969" s="187"/>
      <c r="M969" s="187"/>
      <c r="N969" s="187"/>
      <c r="O969" s="187"/>
      <c r="P969" s="187"/>
      <c r="Q969" s="187"/>
      <c r="R969" s="187"/>
      <c r="S969" s="187"/>
      <c r="T969" s="187"/>
      <c r="U969" s="187"/>
      <c r="AL969" s="7"/>
      <c r="AM969" s="7"/>
    </row>
    <row r="970" ht="15.75" customHeight="1">
      <c r="D970" s="7"/>
      <c r="F970" s="187"/>
      <c r="G970" s="187"/>
      <c r="H970" s="187"/>
      <c r="I970" s="187"/>
      <c r="J970" s="187"/>
      <c r="K970" s="187"/>
      <c r="L970" s="187"/>
      <c r="M970" s="187"/>
      <c r="N970" s="187"/>
      <c r="O970" s="187"/>
      <c r="P970" s="187"/>
      <c r="Q970" s="187"/>
      <c r="R970" s="187"/>
      <c r="S970" s="187"/>
      <c r="T970" s="187"/>
      <c r="U970" s="187"/>
      <c r="AL970" s="7"/>
      <c r="AM970" s="7"/>
    </row>
    <row r="971" ht="15.75" customHeight="1">
      <c r="D971" s="7"/>
      <c r="F971" s="187"/>
      <c r="G971" s="187"/>
      <c r="H971" s="187"/>
      <c r="I971" s="187"/>
      <c r="J971" s="187"/>
      <c r="K971" s="187"/>
      <c r="L971" s="187"/>
      <c r="M971" s="187"/>
      <c r="N971" s="187"/>
      <c r="O971" s="187"/>
      <c r="P971" s="187"/>
      <c r="Q971" s="187"/>
      <c r="R971" s="187"/>
      <c r="S971" s="187"/>
      <c r="T971" s="187"/>
      <c r="U971" s="187"/>
      <c r="AL971" s="7"/>
      <c r="AM971" s="7"/>
    </row>
    <row r="972" ht="15.75" customHeight="1">
      <c r="D972" s="7"/>
      <c r="F972" s="187"/>
      <c r="G972" s="187"/>
      <c r="H972" s="187"/>
      <c r="I972" s="187"/>
      <c r="J972" s="187"/>
      <c r="K972" s="187"/>
      <c r="L972" s="187"/>
      <c r="M972" s="187"/>
      <c r="N972" s="187"/>
      <c r="O972" s="187"/>
      <c r="P972" s="187"/>
      <c r="Q972" s="187"/>
      <c r="R972" s="187"/>
      <c r="S972" s="187"/>
      <c r="T972" s="187"/>
      <c r="U972" s="187"/>
      <c r="AL972" s="7"/>
      <c r="AM972" s="7"/>
    </row>
    <row r="973" ht="15.75" customHeight="1">
      <c r="D973" s="7"/>
      <c r="F973" s="187"/>
      <c r="G973" s="187"/>
      <c r="H973" s="187"/>
      <c r="I973" s="187"/>
      <c r="J973" s="187"/>
      <c r="K973" s="187"/>
      <c r="L973" s="187"/>
      <c r="M973" s="187"/>
      <c r="N973" s="187"/>
      <c r="O973" s="187"/>
      <c r="P973" s="187"/>
      <c r="Q973" s="187"/>
      <c r="R973" s="187"/>
      <c r="S973" s="187"/>
      <c r="T973" s="187"/>
      <c r="U973" s="187"/>
      <c r="AL973" s="7"/>
      <c r="AM973" s="7"/>
    </row>
    <row r="974" ht="15.75" customHeight="1">
      <c r="D974" s="7"/>
      <c r="F974" s="187"/>
      <c r="G974" s="187"/>
      <c r="H974" s="187"/>
      <c r="I974" s="187"/>
      <c r="J974" s="187"/>
      <c r="K974" s="187"/>
      <c r="L974" s="187"/>
      <c r="M974" s="187"/>
      <c r="N974" s="187"/>
      <c r="O974" s="187"/>
      <c r="P974" s="187"/>
      <c r="Q974" s="187"/>
      <c r="R974" s="187"/>
      <c r="S974" s="187"/>
      <c r="T974" s="187"/>
      <c r="U974" s="187"/>
      <c r="AL974" s="7"/>
      <c r="AM974" s="7"/>
    </row>
    <row r="975" ht="15.75" customHeight="1">
      <c r="D975" s="7"/>
      <c r="F975" s="187"/>
      <c r="G975" s="187"/>
      <c r="H975" s="187"/>
      <c r="I975" s="187"/>
      <c r="J975" s="187"/>
      <c r="K975" s="187"/>
      <c r="L975" s="187"/>
      <c r="M975" s="187"/>
      <c r="N975" s="187"/>
      <c r="O975" s="187"/>
      <c r="P975" s="187"/>
      <c r="Q975" s="187"/>
      <c r="R975" s="187"/>
      <c r="S975" s="187"/>
      <c r="T975" s="187"/>
      <c r="U975" s="187"/>
      <c r="AL975" s="7"/>
      <c r="AM975" s="7"/>
    </row>
    <row r="976" ht="15.75" customHeight="1">
      <c r="D976" s="7"/>
      <c r="F976" s="187"/>
      <c r="G976" s="187"/>
      <c r="H976" s="187"/>
      <c r="I976" s="187"/>
      <c r="J976" s="187"/>
      <c r="K976" s="187"/>
      <c r="L976" s="187"/>
      <c r="M976" s="187"/>
      <c r="N976" s="187"/>
      <c r="O976" s="187"/>
      <c r="P976" s="187"/>
      <c r="Q976" s="187"/>
      <c r="R976" s="187"/>
      <c r="S976" s="187"/>
      <c r="T976" s="187"/>
      <c r="U976" s="187"/>
      <c r="AL976" s="7"/>
      <c r="AM976" s="7"/>
    </row>
    <row r="977" ht="15.75" customHeight="1">
      <c r="D977" s="7"/>
      <c r="F977" s="187"/>
      <c r="G977" s="187"/>
      <c r="H977" s="187"/>
      <c r="I977" s="187"/>
      <c r="J977" s="187"/>
      <c r="K977" s="187"/>
      <c r="L977" s="187"/>
      <c r="M977" s="187"/>
      <c r="N977" s="187"/>
      <c r="O977" s="187"/>
      <c r="P977" s="187"/>
      <c r="Q977" s="187"/>
      <c r="R977" s="187"/>
      <c r="S977" s="187"/>
      <c r="T977" s="187"/>
      <c r="U977" s="187"/>
      <c r="AL977" s="7"/>
      <c r="AM977" s="7"/>
    </row>
    <row r="978" ht="15.75" customHeight="1">
      <c r="D978" s="7"/>
      <c r="F978" s="187"/>
      <c r="G978" s="187"/>
      <c r="H978" s="187"/>
      <c r="I978" s="187"/>
      <c r="J978" s="187"/>
      <c r="K978" s="187"/>
      <c r="L978" s="187"/>
      <c r="M978" s="187"/>
      <c r="N978" s="187"/>
      <c r="O978" s="187"/>
      <c r="P978" s="187"/>
      <c r="Q978" s="187"/>
      <c r="R978" s="187"/>
      <c r="S978" s="187"/>
      <c r="T978" s="187"/>
      <c r="U978" s="187"/>
      <c r="AL978" s="7"/>
      <c r="AM978" s="7"/>
    </row>
    <row r="979" ht="15.75" customHeight="1">
      <c r="D979" s="7"/>
      <c r="F979" s="187"/>
      <c r="G979" s="187"/>
      <c r="H979" s="187"/>
      <c r="I979" s="187"/>
      <c r="J979" s="187"/>
      <c r="K979" s="187"/>
      <c r="L979" s="187"/>
      <c r="M979" s="187"/>
      <c r="N979" s="187"/>
      <c r="O979" s="187"/>
      <c r="P979" s="187"/>
      <c r="Q979" s="187"/>
      <c r="R979" s="187"/>
      <c r="S979" s="187"/>
      <c r="T979" s="187"/>
      <c r="U979" s="187"/>
      <c r="AL979" s="7"/>
      <c r="AM979" s="7"/>
    </row>
    <row r="980" ht="15.75" customHeight="1">
      <c r="D980" s="7"/>
      <c r="F980" s="187"/>
      <c r="G980" s="187"/>
      <c r="H980" s="187"/>
      <c r="I980" s="187"/>
      <c r="J980" s="187"/>
      <c r="K980" s="187"/>
      <c r="L980" s="187"/>
      <c r="M980" s="187"/>
      <c r="N980" s="187"/>
      <c r="O980" s="187"/>
      <c r="P980" s="187"/>
      <c r="Q980" s="187"/>
      <c r="R980" s="187"/>
      <c r="S980" s="187"/>
      <c r="T980" s="187"/>
      <c r="U980" s="187"/>
      <c r="AL980" s="7"/>
      <c r="AM980" s="7"/>
    </row>
    <row r="981" ht="15.75" customHeight="1">
      <c r="D981" s="7"/>
      <c r="F981" s="187"/>
      <c r="G981" s="187"/>
      <c r="H981" s="187"/>
      <c r="I981" s="187"/>
      <c r="J981" s="187"/>
      <c r="K981" s="187"/>
      <c r="L981" s="187"/>
      <c r="M981" s="187"/>
      <c r="N981" s="187"/>
      <c r="O981" s="187"/>
      <c r="P981" s="187"/>
      <c r="Q981" s="187"/>
      <c r="R981" s="187"/>
      <c r="S981" s="187"/>
      <c r="T981" s="187"/>
      <c r="U981" s="187"/>
      <c r="AL981" s="7"/>
      <c r="AM981" s="7"/>
    </row>
    <row r="982" ht="15.75" customHeight="1">
      <c r="D982" s="7"/>
      <c r="F982" s="187"/>
      <c r="G982" s="187"/>
      <c r="H982" s="187"/>
      <c r="I982" s="187"/>
      <c r="J982" s="187"/>
      <c r="K982" s="187"/>
      <c r="L982" s="187"/>
      <c r="M982" s="187"/>
      <c r="N982" s="187"/>
      <c r="O982" s="187"/>
      <c r="P982" s="187"/>
      <c r="Q982" s="187"/>
      <c r="R982" s="187"/>
      <c r="S982" s="187"/>
      <c r="T982" s="187"/>
      <c r="U982" s="187"/>
      <c r="AL982" s="7"/>
      <c r="AM982" s="7"/>
    </row>
    <row r="983" ht="15.75" customHeight="1">
      <c r="D983" s="7"/>
      <c r="F983" s="187"/>
      <c r="G983" s="187"/>
      <c r="H983" s="187"/>
      <c r="I983" s="187"/>
      <c r="J983" s="187"/>
      <c r="K983" s="187"/>
      <c r="L983" s="187"/>
      <c r="M983" s="187"/>
      <c r="N983" s="187"/>
      <c r="O983" s="187"/>
      <c r="P983" s="187"/>
      <c r="Q983" s="187"/>
      <c r="R983" s="187"/>
      <c r="S983" s="187"/>
      <c r="T983" s="187"/>
      <c r="U983" s="187"/>
      <c r="AL983" s="7"/>
      <c r="AM983" s="7"/>
    </row>
    <row r="984" ht="15.75" customHeight="1">
      <c r="D984" s="7"/>
      <c r="F984" s="187"/>
      <c r="G984" s="187"/>
      <c r="H984" s="187"/>
      <c r="I984" s="187"/>
      <c r="J984" s="187"/>
      <c r="K984" s="187"/>
      <c r="L984" s="187"/>
      <c r="M984" s="187"/>
      <c r="N984" s="187"/>
      <c r="O984" s="187"/>
      <c r="P984" s="187"/>
      <c r="Q984" s="187"/>
      <c r="R984" s="187"/>
      <c r="S984" s="187"/>
      <c r="T984" s="187"/>
      <c r="U984" s="187"/>
      <c r="AL984" s="7"/>
      <c r="AM984" s="7"/>
    </row>
    <row r="985" ht="15.75" customHeight="1">
      <c r="D985" s="7"/>
      <c r="F985" s="187"/>
      <c r="G985" s="187"/>
      <c r="H985" s="187"/>
      <c r="I985" s="187"/>
      <c r="J985" s="187"/>
      <c r="K985" s="187"/>
      <c r="L985" s="187"/>
      <c r="M985" s="187"/>
      <c r="N985" s="187"/>
      <c r="O985" s="187"/>
      <c r="P985" s="187"/>
      <c r="Q985" s="187"/>
      <c r="R985" s="187"/>
      <c r="S985" s="187"/>
      <c r="T985" s="187"/>
      <c r="U985" s="187"/>
      <c r="AL985" s="7"/>
      <c r="AM985" s="7"/>
    </row>
    <row r="986" ht="15.75" customHeight="1">
      <c r="D986" s="7"/>
      <c r="F986" s="187"/>
      <c r="G986" s="187"/>
      <c r="H986" s="187"/>
      <c r="I986" s="187"/>
      <c r="J986" s="187"/>
      <c r="K986" s="187"/>
      <c r="L986" s="187"/>
      <c r="M986" s="187"/>
      <c r="N986" s="187"/>
      <c r="O986" s="187"/>
      <c r="P986" s="187"/>
      <c r="Q986" s="187"/>
      <c r="R986" s="187"/>
      <c r="S986" s="187"/>
      <c r="T986" s="187"/>
      <c r="U986" s="187"/>
      <c r="AL986" s="7"/>
      <c r="AM986" s="7"/>
    </row>
    <row r="987" ht="15.75" customHeight="1">
      <c r="D987" s="7"/>
      <c r="F987" s="187"/>
      <c r="G987" s="187"/>
      <c r="H987" s="187"/>
      <c r="I987" s="187"/>
      <c r="J987" s="187"/>
      <c r="K987" s="187"/>
      <c r="L987" s="187"/>
      <c r="M987" s="187"/>
      <c r="N987" s="187"/>
      <c r="O987" s="187"/>
      <c r="P987" s="187"/>
      <c r="Q987" s="187"/>
      <c r="R987" s="187"/>
      <c r="S987" s="187"/>
      <c r="T987" s="187"/>
      <c r="U987" s="187"/>
      <c r="AL987" s="7"/>
      <c r="AM987" s="7"/>
    </row>
    <row r="988" ht="15.75" customHeight="1">
      <c r="D988" s="7"/>
      <c r="F988" s="187"/>
      <c r="G988" s="187"/>
      <c r="H988" s="187"/>
      <c r="I988" s="187"/>
      <c r="J988" s="187"/>
      <c r="K988" s="187"/>
      <c r="L988" s="187"/>
      <c r="M988" s="187"/>
      <c r="N988" s="187"/>
      <c r="O988" s="187"/>
      <c r="P988" s="187"/>
      <c r="Q988" s="187"/>
      <c r="R988" s="187"/>
      <c r="S988" s="187"/>
      <c r="T988" s="187"/>
      <c r="U988" s="187"/>
      <c r="AL988" s="7"/>
      <c r="AM988" s="7"/>
    </row>
    <row r="989" ht="15.75" customHeight="1">
      <c r="D989" s="7"/>
      <c r="F989" s="187"/>
      <c r="G989" s="187"/>
      <c r="H989" s="187"/>
      <c r="I989" s="187"/>
      <c r="J989" s="187"/>
      <c r="K989" s="187"/>
      <c r="L989" s="187"/>
      <c r="M989" s="187"/>
      <c r="N989" s="187"/>
      <c r="O989" s="187"/>
      <c r="P989" s="187"/>
      <c r="Q989" s="187"/>
      <c r="R989" s="187"/>
      <c r="S989" s="187"/>
      <c r="T989" s="187"/>
      <c r="U989" s="187"/>
      <c r="AL989" s="7"/>
      <c r="AM989" s="7"/>
    </row>
    <row r="990" ht="15.75" customHeight="1">
      <c r="D990" s="7"/>
      <c r="F990" s="187"/>
      <c r="G990" s="187"/>
      <c r="H990" s="187"/>
      <c r="I990" s="187"/>
      <c r="J990" s="187"/>
      <c r="K990" s="187"/>
      <c r="L990" s="187"/>
      <c r="M990" s="187"/>
      <c r="N990" s="187"/>
      <c r="O990" s="187"/>
      <c r="P990" s="187"/>
      <c r="Q990" s="187"/>
      <c r="R990" s="187"/>
      <c r="S990" s="187"/>
      <c r="T990" s="187"/>
      <c r="U990" s="187"/>
      <c r="AL990" s="7"/>
      <c r="AM990" s="7"/>
    </row>
    <row r="991" ht="15.75" customHeight="1">
      <c r="D991" s="7"/>
      <c r="F991" s="187"/>
      <c r="G991" s="187"/>
      <c r="H991" s="187"/>
      <c r="I991" s="187"/>
      <c r="J991" s="187"/>
      <c r="K991" s="187"/>
      <c r="L991" s="187"/>
      <c r="M991" s="187"/>
      <c r="N991" s="187"/>
      <c r="O991" s="187"/>
      <c r="P991" s="187"/>
      <c r="Q991" s="187"/>
      <c r="R991" s="187"/>
      <c r="S991" s="187"/>
      <c r="T991" s="187"/>
      <c r="U991" s="187"/>
      <c r="AL991" s="7"/>
      <c r="AM991" s="7"/>
    </row>
    <row r="992" ht="15.75" customHeight="1">
      <c r="D992" s="7"/>
      <c r="F992" s="187"/>
      <c r="G992" s="187"/>
      <c r="H992" s="187"/>
      <c r="I992" s="187"/>
      <c r="J992" s="187"/>
      <c r="K992" s="187"/>
      <c r="L992" s="187"/>
      <c r="M992" s="187"/>
      <c r="N992" s="187"/>
      <c r="O992" s="187"/>
      <c r="P992" s="187"/>
      <c r="Q992" s="187"/>
      <c r="R992" s="187"/>
      <c r="S992" s="187"/>
      <c r="T992" s="187"/>
      <c r="U992" s="187"/>
      <c r="AL992" s="7"/>
      <c r="AM992" s="7"/>
    </row>
    <row r="993" ht="15.75" customHeight="1">
      <c r="D993" s="7"/>
      <c r="F993" s="187"/>
      <c r="G993" s="187"/>
      <c r="H993" s="187"/>
      <c r="I993" s="187"/>
      <c r="J993" s="187"/>
      <c r="K993" s="187"/>
      <c r="L993" s="187"/>
      <c r="M993" s="187"/>
      <c r="N993" s="187"/>
      <c r="O993" s="187"/>
      <c r="P993" s="187"/>
      <c r="Q993" s="187"/>
      <c r="R993" s="187"/>
      <c r="S993" s="187"/>
      <c r="T993" s="187"/>
      <c r="U993" s="187"/>
      <c r="AL993" s="7"/>
      <c r="AM993" s="7"/>
    </row>
    <row r="994" ht="15.75" customHeight="1">
      <c r="D994" s="7"/>
      <c r="F994" s="187"/>
      <c r="G994" s="187"/>
      <c r="H994" s="187"/>
      <c r="I994" s="187"/>
      <c r="J994" s="187"/>
      <c r="K994" s="187"/>
      <c r="L994" s="187"/>
      <c r="M994" s="187"/>
      <c r="N994" s="187"/>
      <c r="O994" s="187"/>
      <c r="P994" s="187"/>
      <c r="Q994" s="187"/>
      <c r="R994" s="187"/>
      <c r="S994" s="187"/>
      <c r="T994" s="187"/>
      <c r="U994" s="187"/>
      <c r="AL994" s="7"/>
      <c r="AM994" s="7"/>
    </row>
    <row r="995" ht="15.75" customHeight="1">
      <c r="D995" s="7"/>
      <c r="F995" s="187"/>
      <c r="G995" s="187"/>
      <c r="H995" s="187"/>
      <c r="I995" s="187"/>
      <c r="J995" s="187"/>
      <c r="K995" s="187"/>
      <c r="L995" s="187"/>
      <c r="M995" s="187"/>
      <c r="N995" s="187"/>
      <c r="O995" s="187"/>
      <c r="P995" s="187"/>
      <c r="Q995" s="187"/>
      <c r="R995" s="187"/>
      <c r="S995" s="187"/>
      <c r="T995" s="187"/>
      <c r="U995" s="187"/>
      <c r="AL995" s="7"/>
      <c r="AM995" s="7"/>
    </row>
    <row r="996" ht="15.75" customHeight="1">
      <c r="D996" s="7"/>
      <c r="F996" s="187"/>
      <c r="G996" s="187"/>
      <c r="H996" s="187"/>
      <c r="I996" s="187"/>
      <c r="J996" s="187"/>
      <c r="K996" s="187"/>
      <c r="L996" s="187"/>
      <c r="M996" s="187"/>
      <c r="N996" s="187"/>
      <c r="O996" s="187"/>
      <c r="P996" s="187"/>
      <c r="Q996" s="187"/>
      <c r="R996" s="187"/>
      <c r="S996" s="187"/>
      <c r="T996" s="187"/>
      <c r="U996" s="187"/>
      <c r="AL996" s="7"/>
      <c r="AM996" s="7"/>
    </row>
    <row r="997" ht="15.75" customHeight="1">
      <c r="D997" s="7"/>
      <c r="F997" s="187"/>
      <c r="G997" s="187"/>
      <c r="H997" s="187"/>
      <c r="I997" s="187"/>
      <c r="J997" s="187"/>
      <c r="K997" s="187"/>
      <c r="L997" s="187"/>
      <c r="M997" s="187"/>
      <c r="N997" s="187"/>
      <c r="O997" s="187"/>
      <c r="P997" s="187"/>
      <c r="Q997" s="187"/>
      <c r="R997" s="187"/>
      <c r="S997" s="187"/>
      <c r="T997" s="187"/>
      <c r="U997" s="187"/>
      <c r="AL997" s="7"/>
      <c r="AM997" s="7"/>
    </row>
    <row r="998" ht="15.75" customHeight="1">
      <c r="D998" s="7"/>
      <c r="F998" s="187"/>
      <c r="G998" s="187"/>
      <c r="H998" s="187"/>
      <c r="I998" s="187"/>
      <c r="J998" s="187"/>
      <c r="K998" s="187"/>
      <c r="L998" s="187"/>
      <c r="M998" s="187"/>
      <c r="N998" s="187"/>
      <c r="O998" s="187"/>
      <c r="P998" s="187"/>
      <c r="Q998" s="187"/>
      <c r="R998" s="187"/>
      <c r="S998" s="187"/>
      <c r="T998" s="187"/>
      <c r="U998" s="187"/>
      <c r="AL998" s="7"/>
      <c r="AM998" s="7"/>
    </row>
    <row r="999" ht="15.75" customHeight="1">
      <c r="D999" s="7"/>
      <c r="F999" s="187"/>
      <c r="G999" s="187"/>
      <c r="H999" s="187"/>
      <c r="I999" s="187"/>
      <c r="J999" s="187"/>
      <c r="K999" s="187"/>
      <c r="L999" s="187"/>
      <c r="M999" s="187"/>
      <c r="N999" s="187"/>
      <c r="O999" s="187"/>
      <c r="P999" s="187"/>
      <c r="Q999" s="187"/>
      <c r="R999" s="187"/>
      <c r="S999" s="187"/>
      <c r="T999" s="187"/>
      <c r="U999" s="187"/>
      <c r="AL999" s="7"/>
      <c r="AM999" s="7"/>
    </row>
    <row r="1000" ht="15.75" customHeight="1">
      <c r="D1000" s="7"/>
      <c r="F1000" s="187"/>
      <c r="G1000" s="187"/>
      <c r="H1000" s="187"/>
      <c r="I1000" s="187"/>
      <c r="J1000" s="187"/>
      <c r="K1000" s="187"/>
      <c r="L1000" s="187"/>
      <c r="M1000" s="187"/>
      <c r="N1000" s="187"/>
      <c r="O1000" s="187"/>
      <c r="P1000" s="187"/>
      <c r="Q1000" s="187"/>
      <c r="R1000" s="187"/>
      <c r="S1000" s="187"/>
      <c r="T1000" s="187"/>
      <c r="U1000" s="187"/>
      <c r="AL1000" s="7"/>
      <c r="AM1000" s="7"/>
    </row>
  </sheetData>
  <mergeCells count="112">
    <mergeCell ref="A5:AJ5"/>
    <mergeCell ref="F6:U6"/>
    <mergeCell ref="V6:W6"/>
    <mergeCell ref="X6:AE6"/>
    <mergeCell ref="A1:AJ1"/>
    <mergeCell ref="A2:AJ2"/>
    <mergeCell ref="A3:AJ3"/>
    <mergeCell ref="A4:AJ4"/>
    <mergeCell ref="A6:A9"/>
    <mergeCell ref="B6:B9"/>
    <mergeCell ref="E6:E9"/>
    <mergeCell ref="AG6:AG9"/>
    <mergeCell ref="AH6:AH9"/>
    <mergeCell ref="V7:V9"/>
    <mergeCell ref="W7:W9"/>
    <mergeCell ref="X7:Z9"/>
    <mergeCell ref="AA7:AB9"/>
    <mergeCell ref="AC7:AD9"/>
    <mergeCell ref="AE7:AE9"/>
    <mergeCell ref="F10:U10"/>
    <mergeCell ref="X10:AB10"/>
    <mergeCell ref="AC10:AE10"/>
    <mergeCell ref="C6:C9"/>
    <mergeCell ref="D6:D9"/>
    <mergeCell ref="A11:A13"/>
    <mergeCell ref="B11:B13"/>
    <mergeCell ref="C11:C13"/>
    <mergeCell ref="D11:D13"/>
    <mergeCell ref="E11:E13"/>
    <mergeCell ref="AK14:AK16"/>
    <mergeCell ref="AK17:AK19"/>
    <mergeCell ref="AI6:AI9"/>
    <mergeCell ref="AJ6:AJ9"/>
    <mergeCell ref="AK6:AK9"/>
    <mergeCell ref="AL6:AL9"/>
    <mergeCell ref="AM6:AM9"/>
    <mergeCell ref="AN6:AN9"/>
    <mergeCell ref="AK11:AK13"/>
    <mergeCell ref="D35:D37"/>
    <mergeCell ref="E35:E37"/>
    <mergeCell ref="D38:D40"/>
    <mergeCell ref="E38:E40"/>
    <mergeCell ref="D41:D43"/>
    <mergeCell ref="E41:E43"/>
    <mergeCell ref="B35:B37"/>
    <mergeCell ref="C35:C37"/>
    <mergeCell ref="A38:A40"/>
    <mergeCell ref="B38:B40"/>
    <mergeCell ref="C38:C40"/>
    <mergeCell ref="B41:B43"/>
    <mergeCell ref="C41:C43"/>
    <mergeCell ref="A41:A43"/>
    <mergeCell ref="A44:A46"/>
    <mergeCell ref="B44:B46"/>
    <mergeCell ref="C44:C46"/>
    <mergeCell ref="D44:D46"/>
    <mergeCell ref="E44:E46"/>
    <mergeCell ref="A47:A49"/>
    <mergeCell ref="AJ54:AJ55"/>
    <mergeCell ref="AG58:AJ58"/>
    <mergeCell ref="AG65:AJ65"/>
    <mergeCell ref="AG66:AI66"/>
    <mergeCell ref="D47:D49"/>
    <mergeCell ref="E47:E49"/>
    <mergeCell ref="A54:AE55"/>
    <mergeCell ref="AG54:AG55"/>
    <mergeCell ref="AH54:AH55"/>
    <mergeCell ref="AI54:AI55"/>
    <mergeCell ref="AK54:AK55"/>
    <mergeCell ref="C17:C19"/>
    <mergeCell ref="D17:D19"/>
    <mergeCell ref="A14:A16"/>
    <mergeCell ref="B14:B16"/>
    <mergeCell ref="C14:C16"/>
    <mergeCell ref="D14:D16"/>
    <mergeCell ref="E14:E16"/>
    <mergeCell ref="B17:B19"/>
    <mergeCell ref="E17:E19"/>
    <mergeCell ref="D23:D25"/>
    <mergeCell ref="E23:E25"/>
    <mergeCell ref="D26:D28"/>
    <mergeCell ref="E26:E28"/>
    <mergeCell ref="D29:D31"/>
    <mergeCell ref="E29:E31"/>
    <mergeCell ref="A17:A19"/>
    <mergeCell ref="A20:A22"/>
    <mergeCell ref="B20:B22"/>
    <mergeCell ref="C20:C22"/>
    <mergeCell ref="D20:D22"/>
    <mergeCell ref="E20:E22"/>
    <mergeCell ref="A23:A25"/>
    <mergeCell ref="B23:B25"/>
    <mergeCell ref="C23:C25"/>
    <mergeCell ref="A26:A28"/>
    <mergeCell ref="B26:B28"/>
    <mergeCell ref="C26:C28"/>
    <mergeCell ref="B29:B31"/>
    <mergeCell ref="C29:C31"/>
    <mergeCell ref="A29:A31"/>
    <mergeCell ref="A32:A34"/>
    <mergeCell ref="B32:B34"/>
    <mergeCell ref="C32:C34"/>
    <mergeCell ref="D32:D34"/>
    <mergeCell ref="E32:E34"/>
    <mergeCell ref="A35:A37"/>
    <mergeCell ref="B47:B49"/>
    <mergeCell ref="C47:C49"/>
    <mergeCell ref="A50:A52"/>
    <mergeCell ref="B50:B52"/>
    <mergeCell ref="C50:C52"/>
    <mergeCell ref="D50:D52"/>
    <mergeCell ref="E50:E52"/>
  </mergeCells>
  <conditionalFormatting sqref="X22">
    <cfRule type="cellIs" dxfId="2" priority="1" operator="greaterThan">
      <formula>56</formula>
    </cfRule>
  </conditionalFormatting>
  <conditionalFormatting sqref="X37">
    <cfRule type="cellIs" dxfId="2" priority="2" operator="greaterThan">
      <formula>56</formula>
    </cfRule>
  </conditionalFormatting>
  <conditionalFormatting sqref="X52">
    <cfRule type="cellIs" dxfId="2" priority="3" operator="greaterThan">
      <formula>56</formula>
    </cfRule>
  </conditionalFormatting>
  <conditionalFormatting sqref="AN6:AN52">
    <cfRule type="cellIs" dxfId="0" priority="4" operator="notEqual">
      <formula>0</formula>
    </cfRule>
  </conditionalFormatting>
  <conditionalFormatting sqref="AN6:AN52">
    <cfRule type="cellIs" dxfId="1" priority="5" operator="notEqual">
      <formula>0</formula>
    </cfRule>
  </conditionalFormatting>
  <printOptions horizontalCentered="1"/>
  <pageMargins bottom="0.472222222222222" footer="0.0" header="0.0" left="0.156944444444444" right="0.0388888888888889" top="0.472222222222222"/>
  <pageSetup fitToHeight="0" paperSize="9" orientation="landscape"/>
  <headerFooter>
    <oddFooter>&amp;C&amp;P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4.0" ySplit="9.0" topLeftCell="E10" activePane="bottomRight" state="frozen"/>
      <selection activeCell="E1" sqref="E1" pane="topRight"/>
      <selection activeCell="A10" sqref="A10" pane="bottomLeft"/>
      <selection activeCell="E10" sqref="E10" pane="bottomRight"/>
    </sheetView>
  </sheetViews>
  <sheetFormatPr customHeight="1" defaultColWidth="14.43" defaultRowHeight="15.0"/>
  <cols>
    <col customWidth="1" min="1" max="1" width="4.0"/>
    <col customWidth="1" min="2" max="2" width="13.29"/>
    <col customWidth="1" min="3" max="3" width="5.43"/>
    <col customWidth="1" min="4" max="4" width="11.71"/>
    <col customWidth="1" min="5" max="5" width="20.14"/>
    <col customWidth="1" min="6" max="6" width="5.43"/>
    <col customWidth="1" min="7" max="20" width="4.71"/>
    <col customWidth="1" min="21" max="21" width="5.43"/>
    <col customWidth="1" min="22" max="22" width="7.29"/>
    <col customWidth="1" min="23" max="23" width="7.71"/>
    <col customWidth="1" min="24" max="24" width="5.86"/>
    <col customWidth="1" min="25" max="25" width="2.86"/>
    <col customWidth="1" min="26" max="26" width="8.29"/>
    <col customWidth="1" min="27" max="27" width="2.86"/>
    <col customWidth="1" min="28" max="28" width="11.0"/>
    <col customWidth="1" min="29" max="29" width="4.43"/>
    <col customWidth="1" min="30" max="30" width="8.86"/>
    <col customWidth="1" min="31" max="31" width="10.43"/>
    <col customWidth="1" hidden="1" min="32" max="32" width="9.43"/>
    <col customWidth="1" min="33" max="33" width="15.57"/>
    <col customWidth="1" min="34" max="34" width="15.86"/>
    <col customWidth="1" min="35" max="35" width="13.0"/>
    <col customWidth="1" min="36" max="36" width="18.14"/>
    <col customWidth="1" min="37" max="37" width="14.57"/>
    <col customWidth="1" hidden="1" min="38" max="38" width="13.14"/>
    <col customWidth="1" min="39" max="39" width="15.29"/>
    <col customWidth="1" min="40" max="40" width="14.57"/>
    <col customWidth="1" min="41" max="56" width="9.14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4"/>
      <c r="AK1" s="205"/>
      <c r="AL1" s="205"/>
      <c r="AM1" s="7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</row>
    <row r="2" ht="12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4"/>
      <c r="AK2" s="205"/>
      <c r="AL2" s="205"/>
      <c r="AM2" s="92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</row>
    <row r="3" ht="12.75" customHeight="1">
      <c r="A3" s="1" t="s">
        <v>172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4"/>
      <c r="AK3" s="205"/>
      <c r="AL3" s="205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</row>
    <row r="4" ht="12.75" customHeight="1">
      <c r="A4" s="1" t="s">
        <v>173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4"/>
      <c r="AK4" s="6"/>
      <c r="AL4" s="6"/>
      <c r="AM4" s="7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</row>
    <row r="5" ht="12.75" customHeight="1">
      <c r="A5" s="1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4"/>
      <c r="AK5" s="206"/>
      <c r="AL5" s="206"/>
      <c r="AM5" s="92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</row>
    <row r="6">
      <c r="A6" s="17" t="s">
        <v>10</v>
      </c>
      <c r="B6" s="207" t="s">
        <v>12</v>
      </c>
      <c r="C6" s="208" t="s">
        <v>174</v>
      </c>
      <c r="D6" s="209" t="s">
        <v>175</v>
      </c>
      <c r="E6" s="210" t="s">
        <v>18</v>
      </c>
      <c r="F6" s="211" t="s">
        <v>23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7"/>
      <c r="V6" s="212" t="s">
        <v>24</v>
      </c>
      <c r="W6" s="27"/>
      <c r="X6" s="211" t="s">
        <v>26</v>
      </c>
      <c r="Y6" s="26"/>
      <c r="Z6" s="26"/>
      <c r="AA6" s="26"/>
      <c r="AB6" s="26"/>
      <c r="AC6" s="26"/>
      <c r="AD6" s="26"/>
      <c r="AE6" s="27"/>
      <c r="AF6" s="213" t="s">
        <v>27</v>
      </c>
      <c r="AG6" s="214" t="s">
        <v>28</v>
      </c>
      <c r="AH6" s="215" t="s">
        <v>29</v>
      </c>
      <c r="AI6" s="214" t="s">
        <v>32</v>
      </c>
      <c r="AJ6" s="217" t="s">
        <v>34</v>
      </c>
      <c r="AK6" s="37" t="s">
        <v>38</v>
      </c>
      <c r="AL6" s="39"/>
      <c r="AM6" s="38" t="s">
        <v>40</v>
      </c>
      <c r="AN6" s="39" t="s">
        <v>41</v>
      </c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</row>
    <row r="7">
      <c r="A7" s="41"/>
      <c r="B7" s="66"/>
      <c r="C7" s="218"/>
      <c r="D7" s="66"/>
      <c r="E7" s="218"/>
      <c r="F7" s="44">
        <v>1.0</v>
      </c>
      <c r="G7" s="44">
        <v>2.0</v>
      </c>
      <c r="H7" s="45">
        <v>3.0</v>
      </c>
      <c r="I7" s="45">
        <v>4.0</v>
      </c>
      <c r="J7" s="45">
        <v>5.0</v>
      </c>
      <c r="K7" s="45">
        <v>6.0</v>
      </c>
      <c r="L7" s="45">
        <v>7.0</v>
      </c>
      <c r="M7" s="44">
        <v>8.0</v>
      </c>
      <c r="N7" s="44">
        <v>9.0</v>
      </c>
      <c r="O7" s="45">
        <v>10.0</v>
      </c>
      <c r="P7" s="45">
        <v>11.0</v>
      </c>
      <c r="Q7" s="45">
        <v>12.0</v>
      </c>
      <c r="R7" s="45">
        <v>13.0</v>
      </c>
      <c r="S7" s="45">
        <v>14.0</v>
      </c>
      <c r="T7" s="44">
        <v>15.0</v>
      </c>
      <c r="U7" s="44">
        <v>16.0</v>
      </c>
      <c r="V7" s="46" t="s">
        <v>56</v>
      </c>
      <c r="W7" s="46" t="s">
        <v>62</v>
      </c>
      <c r="X7" s="219" t="s">
        <v>63</v>
      </c>
      <c r="Y7" s="55"/>
      <c r="Z7" s="220"/>
      <c r="AA7" s="221" t="s">
        <v>69</v>
      </c>
      <c r="AB7" s="220"/>
      <c r="AC7" s="51" t="s">
        <v>71</v>
      </c>
      <c r="AD7" s="49"/>
      <c r="AE7" s="222" t="s">
        <v>73</v>
      </c>
      <c r="AF7" s="223"/>
      <c r="AG7" s="218"/>
      <c r="AH7" s="218"/>
      <c r="AI7" s="218"/>
      <c r="AJ7" s="224"/>
      <c r="AK7" s="60"/>
      <c r="AL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</row>
    <row r="8">
      <c r="A8" s="41"/>
      <c r="B8" s="66"/>
      <c r="C8" s="218"/>
      <c r="D8" s="66"/>
      <c r="E8" s="218"/>
      <c r="F8" s="44">
        <v>17.0</v>
      </c>
      <c r="G8" s="45">
        <v>18.0</v>
      </c>
      <c r="H8" s="45">
        <v>19.0</v>
      </c>
      <c r="I8" s="45">
        <v>20.0</v>
      </c>
      <c r="J8" s="45">
        <v>21.0</v>
      </c>
      <c r="K8" s="44">
        <v>22.0</v>
      </c>
      <c r="L8" s="44">
        <v>23.0</v>
      </c>
      <c r="M8" s="45">
        <v>24.0</v>
      </c>
      <c r="N8" s="44">
        <v>25.0</v>
      </c>
      <c r="O8" s="45">
        <v>26.0</v>
      </c>
      <c r="P8" s="45">
        <v>27.0</v>
      </c>
      <c r="Q8" s="45">
        <v>28.0</v>
      </c>
      <c r="R8" s="44">
        <v>29.0</v>
      </c>
      <c r="S8" s="44">
        <v>30.0</v>
      </c>
      <c r="T8" s="45">
        <v>31.0</v>
      </c>
      <c r="U8" s="64"/>
      <c r="V8" s="42"/>
      <c r="W8" s="42"/>
      <c r="X8" s="225"/>
      <c r="Z8" s="66"/>
      <c r="AA8" s="225"/>
      <c r="AB8" s="66"/>
      <c r="AC8" s="65"/>
      <c r="AD8" s="66"/>
      <c r="AE8" s="218"/>
      <c r="AF8" s="223"/>
      <c r="AG8" s="218"/>
      <c r="AH8" s="218"/>
      <c r="AI8" s="218"/>
      <c r="AJ8" s="224"/>
      <c r="AK8" s="60"/>
      <c r="AL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</row>
    <row r="9">
      <c r="A9" s="67"/>
      <c r="B9" s="73"/>
      <c r="C9" s="226"/>
      <c r="D9" s="73"/>
      <c r="E9" s="226"/>
      <c r="F9" s="227"/>
      <c r="G9" s="227"/>
      <c r="H9" s="227"/>
      <c r="I9" s="227"/>
      <c r="J9" s="70"/>
      <c r="K9" s="227"/>
      <c r="L9" s="227"/>
      <c r="M9" s="227"/>
      <c r="N9" s="227"/>
      <c r="O9" s="227"/>
      <c r="P9" s="227"/>
      <c r="Q9" s="227"/>
      <c r="R9" s="227"/>
      <c r="S9" s="227"/>
      <c r="T9" s="227"/>
      <c r="U9" s="227"/>
      <c r="V9" s="68"/>
      <c r="W9" s="68"/>
      <c r="X9" s="228"/>
      <c r="Y9" s="72"/>
      <c r="Z9" s="73"/>
      <c r="AA9" s="228"/>
      <c r="AB9" s="73"/>
      <c r="AC9" s="71"/>
      <c r="AD9" s="73"/>
      <c r="AE9" s="226"/>
      <c r="AF9" s="229"/>
      <c r="AG9" s="226"/>
      <c r="AH9" s="226"/>
      <c r="AI9" s="226"/>
      <c r="AJ9" s="230"/>
      <c r="AK9" s="77"/>
      <c r="AL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</row>
    <row r="10">
      <c r="A10" s="231">
        <v>1.0</v>
      </c>
      <c r="B10" s="232">
        <v>2.0</v>
      </c>
      <c r="C10" s="233" t="s">
        <v>78</v>
      </c>
      <c r="D10" s="234">
        <v>4.0</v>
      </c>
      <c r="E10" s="235">
        <v>5.0</v>
      </c>
      <c r="F10" s="83">
        <v>6.0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4"/>
      <c r="V10" s="84">
        <v>7.0</v>
      </c>
      <c r="W10" s="85">
        <v>8.0</v>
      </c>
      <c r="X10" s="236">
        <v>9.0</v>
      </c>
      <c r="Y10" s="237"/>
      <c r="Z10" s="237"/>
      <c r="AA10" s="237"/>
      <c r="AB10" s="238"/>
      <c r="AC10" s="236">
        <v>10.0</v>
      </c>
      <c r="AD10" s="237"/>
      <c r="AE10" s="238"/>
      <c r="AF10" s="239"/>
      <c r="AG10" s="235">
        <v>11.0</v>
      </c>
      <c r="AH10" s="235">
        <v>12.0</v>
      </c>
      <c r="AI10" s="235">
        <v>13.0</v>
      </c>
      <c r="AJ10" s="240">
        <v>14.0</v>
      </c>
      <c r="AK10" s="241">
        <v>15.0</v>
      </c>
      <c r="AL10" s="38"/>
      <c r="AM10" s="90"/>
      <c r="AN10" s="91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</row>
    <row r="11" ht="15.75" customHeight="1">
      <c r="A11" s="242">
        <v>1.0</v>
      </c>
      <c r="B11" s="107" t="str">
        <f>VLOOKUP(D11,NPS!A:E,2,FALSE)</f>
        <v>Ai Yulia Sofyana, Amd.Prs</v>
      </c>
      <c r="C11" s="243" t="str">
        <f>VLOOKUP(D11,NPS!A:E,3,FALSE)</f>
        <v>KJ2</v>
      </c>
      <c r="D11" s="244" t="s">
        <v>180</v>
      </c>
      <c r="E11" s="150" t="str">
        <f>VLOOKUP(D11,NPS!A:E,5,FALSE)</f>
        <v>826799702438000</v>
      </c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>
        <v>2.0</v>
      </c>
      <c r="T11" s="104"/>
      <c r="U11" s="104"/>
      <c r="V11" s="106">
        <f>SUM(F11:U11)+SUM(F12:T12)-W11</f>
        <v>2</v>
      </c>
      <c r="W11" s="106">
        <f>SUM(F11:G11,M11:N11,T11:U11,F12,K12:L12,N12,R12:S12)</f>
        <v>0</v>
      </c>
      <c r="X11" s="110">
        <f>+V11</f>
        <v>2</v>
      </c>
      <c r="Y11" s="113" t="s">
        <v>91</v>
      </c>
      <c r="Z11" s="113">
        <f>VLOOKUP(C11,Tarif!A:B,2,FALSE)</f>
        <v>13000</v>
      </c>
      <c r="AA11" s="114" t="s">
        <v>93</v>
      </c>
      <c r="AB11" s="113">
        <f t="shared" ref="AB11:AB12" si="1">X11*Z11</f>
        <v>26000</v>
      </c>
      <c r="AC11" s="116">
        <f>COUNTIFS(F11:U11,"&gt;=3")+COUNTIFS(F12:T12,"&gt;=3")-AC12</f>
        <v>0</v>
      </c>
      <c r="AD11" s="113">
        <f>VLOOKUP(C11,Tarif!D:E,2,FALSE)</f>
        <v>35000</v>
      </c>
      <c r="AE11" s="113">
        <f t="shared" ref="AE11:AE12" si="2">+AD11*AC11</f>
        <v>0</v>
      </c>
      <c r="AF11" s="113"/>
      <c r="AG11" s="113">
        <f t="shared" ref="AG11:AG12" si="3">AB11+AE11</f>
        <v>26000</v>
      </c>
      <c r="AH11" s="113">
        <f>VLOOKUP(C11,Tarif!G:H,2,FALSE)*AG11</f>
        <v>0</v>
      </c>
      <c r="AI11" s="118">
        <f t="shared" ref="AI11:AI12" si="4">AG11-AH11</f>
        <v>26000</v>
      </c>
      <c r="AJ11" s="245"/>
      <c r="AK11" s="35" t="s">
        <v>94</v>
      </c>
      <c r="AL11" s="122"/>
      <c r="AM11" s="90"/>
      <c r="AN11" s="91"/>
      <c r="AO11" s="246"/>
      <c r="AP11" s="247"/>
      <c r="AQ11" s="246"/>
      <c r="AR11" s="246"/>
      <c r="AS11" s="246"/>
      <c r="AT11" s="246"/>
      <c r="AU11" s="246"/>
      <c r="AV11" s="246"/>
      <c r="AW11" s="246"/>
      <c r="AX11" s="246"/>
      <c r="AY11" s="246"/>
      <c r="AZ11" s="246"/>
      <c r="BA11" s="246"/>
      <c r="BB11" s="246"/>
      <c r="BC11" s="246"/>
      <c r="BD11" s="246"/>
    </row>
    <row r="12" ht="15.75" customHeight="1">
      <c r="A12" s="41"/>
      <c r="B12" s="66"/>
      <c r="C12" s="66"/>
      <c r="D12" s="66"/>
      <c r="E12" s="66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6"/>
      <c r="W12" s="126"/>
      <c r="X12" s="127">
        <f>+W11</f>
        <v>0</v>
      </c>
      <c r="Y12" s="128" t="s">
        <v>91</v>
      </c>
      <c r="Z12" s="128">
        <f>Z11*2</f>
        <v>26000</v>
      </c>
      <c r="AA12" s="129" t="s">
        <v>93</v>
      </c>
      <c r="AB12" s="128">
        <f t="shared" si="1"/>
        <v>0</v>
      </c>
      <c r="AC12" s="130">
        <f>COUNTIFS(F11:G11,"&gt;=3")+COUNTIFS(M11:N11,"&gt;=3")+COUNTIFS(T11:U11,"&gt;=3")+COUNTIFS(F12,"&gt;=3")+COUNTIFS(K12:L12,"&gt;=3")+COUNTIFS(N12,"&gt;=3")+COUNTIFS(R12:S12,"&gt;=3")</f>
        <v>0</v>
      </c>
      <c r="AD12" s="128">
        <f>AD11</f>
        <v>35000</v>
      </c>
      <c r="AE12" s="128">
        <f t="shared" si="2"/>
        <v>0</v>
      </c>
      <c r="AF12" s="128"/>
      <c r="AG12" s="128">
        <f t="shared" si="3"/>
        <v>0</v>
      </c>
      <c r="AH12" s="128">
        <f>VLOOKUP(C11,Tarif!G:H,2,FALSE)*AG12</f>
        <v>0</v>
      </c>
      <c r="AI12" s="131">
        <f t="shared" si="4"/>
        <v>0</v>
      </c>
      <c r="AJ12" s="248"/>
      <c r="AK12" s="59"/>
      <c r="AL12" s="122"/>
      <c r="AM12" s="90"/>
      <c r="AN12" s="91"/>
      <c r="AO12" s="246"/>
      <c r="AP12" s="249"/>
      <c r="AQ12" s="246"/>
      <c r="AR12" s="246"/>
      <c r="AS12" s="246"/>
      <c r="AT12" s="246"/>
      <c r="AU12" s="246"/>
      <c r="AV12" s="246"/>
      <c r="AW12" s="246"/>
      <c r="AX12" s="246"/>
      <c r="AY12" s="246"/>
      <c r="AZ12" s="246"/>
      <c r="BA12" s="246"/>
      <c r="BB12" s="246"/>
      <c r="BC12" s="246"/>
      <c r="BD12" s="246"/>
    </row>
    <row r="13" ht="15.75" customHeight="1">
      <c r="A13" s="67"/>
      <c r="B13" s="73"/>
      <c r="C13" s="73"/>
      <c r="D13" s="73"/>
      <c r="E13" s="73"/>
      <c r="F13" s="135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8"/>
      <c r="W13" s="138"/>
      <c r="X13" s="139">
        <f>SUM(X11:X12)</f>
        <v>2</v>
      </c>
      <c r="Y13" s="140"/>
      <c r="Z13" s="141"/>
      <c r="AA13" s="140"/>
      <c r="AB13" s="142">
        <f t="shared" ref="AB13:AC13" si="5">SUM(AB11:AB12)</f>
        <v>26000</v>
      </c>
      <c r="AC13" s="143">
        <f t="shared" si="5"/>
        <v>0</v>
      </c>
      <c r="AD13" s="140"/>
      <c r="AE13" s="142">
        <f>SUM(AE11:AE12)</f>
        <v>0</v>
      </c>
      <c r="AF13" s="142" t="s">
        <v>95</v>
      </c>
      <c r="AG13" s="142">
        <f t="shared" ref="AG13:AI13" si="6">SUM(AG11:AG12)</f>
        <v>26000</v>
      </c>
      <c r="AH13" s="142">
        <f t="shared" si="6"/>
        <v>0</v>
      </c>
      <c r="AI13" s="144">
        <f t="shared" si="6"/>
        <v>26000</v>
      </c>
      <c r="AJ13" s="256" t="s">
        <v>187</v>
      </c>
      <c r="AK13" s="76"/>
      <c r="AL13" s="122"/>
      <c r="AM13" s="191" t="str">
        <f>VLOOKUP(D11,NPS!A:E,4,FALSE)</f>
        <v>1220007666640</v>
      </c>
      <c r="AN13" s="90">
        <f>AJ13-AM13</f>
        <v>0</v>
      </c>
      <c r="AO13" s="246"/>
      <c r="AP13" s="249"/>
      <c r="AQ13" s="246"/>
      <c r="AR13" s="246"/>
      <c r="AS13" s="246"/>
      <c r="AT13" s="246"/>
      <c r="AU13" s="246"/>
      <c r="AV13" s="246"/>
      <c r="AW13" s="246"/>
      <c r="AX13" s="246"/>
      <c r="AY13" s="246"/>
      <c r="AZ13" s="246"/>
      <c r="BA13" s="246"/>
      <c r="BB13" s="246"/>
      <c r="BC13" s="246"/>
      <c r="BD13" s="246"/>
    </row>
    <row r="14" ht="15.75" customHeight="1">
      <c r="A14" s="242">
        <v>2.0</v>
      </c>
      <c r="B14" s="107" t="str">
        <f>VLOOKUP(D14,NPS!A:E,2,FALSE)</f>
        <v>Ronaldy Tri Cahya Novebri, S.Tr.Rad</v>
      </c>
      <c r="C14" s="243" t="str">
        <f>VLOOKUP(D14,NPS!A:E,3,FALSE)</f>
        <v>KJ3</v>
      </c>
      <c r="D14" s="244" t="s">
        <v>207</v>
      </c>
      <c r="E14" s="150">
        <f>VLOOKUP(D14,NPS!A:E,5,FALSE)</f>
        <v>904142239416000</v>
      </c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6">
        <f>SUM(F14:U14)+SUM(F15:T15)-W14</f>
        <v>0</v>
      </c>
      <c r="W14" s="106">
        <f>SUM(F14:G14,M14:N14,T14:U14,F15,K15:L15,N15,R15:S15)</f>
        <v>7</v>
      </c>
      <c r="X14" s="110">
        <f>+V14</f>
        <v>0</v>
      </c>
      <c r="Y14" s="113" t="s">
        <v>91</v>
      </c>
      <c r="Z14" s="113">
        <f>VLOOKUP(C14,Tarif!A:B,2,FALSE)</f>
        <v>13000</v>
      </c>
      <c r="AA14" s="114" t="s">
        <v>93</v>
      </c>
      <c r="AB14" s="113">
        <f t="shared" ref="AB14:AB15" si="7">X14*Z14</f>
        <v>0</v>
      </c>
      <c r="AC14" s="116">
        <f>COUNTIFS(F14:U14,"&gt;=3")+COUNTIFS(F15:T15,"&gt;=3")-AC15</f>
        <v>0</v>
      </c>
      <c r="AD14" s="113">
        <f>VLOOKUP(C14,Tarif!D:E,2,FALSE)</f>
        <v>35000</v>
      </c>
      <c r="AE14" s="113">
        <f t="shared" ref="AE14:AE15" si="8">+AD14*AC14</f>
        <v>0</v>
      </c>
      <c r="AF14" s="113"/>
      <c r="AG14" s="113">
        <f t="shared" ref="AG14:AG15" si="9">AB14+AE14</f>
        <v>0</v>
      </c>
      <c r="AH14" s="113">
        <f>VLOOKUP(C14,Tarif!G:H,2,FALSE)*AG14</f>
        <v>0</v>
      </c>
      <c r="AI14" s="118">
        <f t="shared" ref="AI14:AI15" si="10">AG14-AH14</f>
        <v>0</v>
      </c>
      <c r="AJ14" s="245"/>
      <c r="AK14" s="35" t="s">
        <v>94</v>
      </c>
      <c r="AL14" s="122"/>
      <c r="AM14" s="90"/>
      <c r="AN14" s="91"/>
      <c r="AO14" s="246"/>
      <c r="AP14" s="247"/>
      <c r="AQ14" s="246"/>
      <c r="AR14" s="246"/>
      <c r="AS14" s="246"/>
      <c r="AT14" s="246"/>
      <c r="AU14" s="246"/>
      <c r="AV14" s="246"/>
      <c r="AW14" s="246"/>
      <c r="AX14" s="246"/>
      <c r="AY14" s="246"/>
      <c r="AZ14" s="246"/>
      <c r="BA14" s="246"/>
      <c r="BB14" s="246"/>
      <c r="BC14" s="246"/>
      <c r="BD14" s="246"/>
    </row>
    <row r="15" ht="15.75" customHeight="1">
      <c r="A15" s="41"/>
      <c r="B15" s="66"/>
      <c r="C15" s="66"/>
      <c r="D15" s="66"/>
      <c r="E15" s="66"/>
      <c r="F15" s="125"/>
      <c r="G15" s="125"/>
      <c r="H15" s="125"/>
      <c r="I15" s="125"/>
      <c r="J15" s="125"/>
      <c r="K15" s="125"/>
      <c r="L15" s="125"/>
      <c r="M15" s="125"/>
      <c r="N15" s="125">
        <v>7.0</v>
      </c>
      <c r="O15" s="125"/>
      <c r="P15" s="125"/>
      <c r="Q15" s="125"/>
      <c r="R15" s="125"/>
      <c r="S15" s="125"/>
      <c r="T15" s="125"/>
      <c r="U15" s="125"/>
      <c r="V15" s="126"/>
      <c r="W15" s="126"/>
      <c r="X15" s="127">
        <f>+W14</f>
        <v>7</v>
      </c>
      <c r="Y15" s="128" t="s">
        <v>91</v>
      </c>
      <c r="Z15" s="128">
        <f>Z14*2</f>
        <v>26000</v>
      </c>
      <c r="AA15" s="129" t="s">
        <v>93</v>
      </c>
      <c r="AB15" s="128">
        <f t="shared" si="7"/>
        <v>182000</v>
      </c>
      <c r="AC15" s="130">
        <f>COUNTIFS(F14:G14,"&gt;=3")+COUNTIFS(M14:N14,"&gt;=3")+COUNTIFS(T14:U14,"&gt;=3")+COUNTIFS(F15,"&gt;=3")+COUNTIFS(K15:L15,"&gt;=3")+COUNTIFS(N15,"&gt;=3")+COUNTIFS(R15:S15,"&gt;=3")</f>
        <v>1</v>
      </c>
      <c r="AD15" s="128">
        <f>AD14</f>
        <v>35000</v>
      </c>
      <c r="AE15" s="128">
        <f t="shared" si="8"/>
        <v>35000</v>
      </c>
      <c r="AF15" s="128"/>
      <c r="AG15" s="128">
        <f t="shared" si="9"/>
        <v>217000</v>
      </c>
      <c r="AH15" s="128">
        <f>VLOOKUP(C14,Tarif!G:H,2,FALSE)*AG15</f>
        <v>0</v>
      </c>
      <c r="AI15" s="131">
        <f t="shared" si="10"/>
        <v>217000</v>
      </c>
      <c r="AJ15" s="248"/>
      <c r="AK15" s="59"/>
      <c r="AL15" s="122"/>
      <c r="AM15" s="90"/>
      <c r="AN15" s="91"/>
      <c r="AO15" s="246"/>
      <c r="AP15" s="249"/>
      <c r="AQ15" s="246"/>
      <c r="AR15" s="246"/>
      <c r="AS15" s="246"/>
      <c r="AT15" s="246"/>
      <c r="AU15" s="246"/>
      <c r="AV15" s="246"/>
      <c r="AW15" s="246"/>
      <c r="AX15" s="246"/>
      <c r="AY15" s="246"/>
      <c r="AZ15" s="246"/>
      <c r="BA15" s="246"/>
      <c r="BB15" s="246"/>
      <c r="BC15" s="246"/>
      <c r="BD15" s="246"/>
    </row>
    <row r="16" ht="15.75" customHeight="1">
      <c r="A16" s="67"/>
      <c r="B16" s="73"/>
      <c r="C16" s="73"/>
      <c r="D16" s="73"/>
      <c r="E16" s="73"/>
      <c r="F16" s="135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8"/>
      <c r="W16" s="138"/>
      <c r="X16" s="139">
        <f>SUM(X14:X15)</f>
        <v>7</v>
      </c>
      <c r="Y16" s="140"/>
      <c r="Z16" s="141"/>
      <c r="AA16" s="140"/>
      <c r="AB16" s="142">
        <f t="shared" ref="AB16:AC16" si="11">SUM(AB14:AB15)</f>
        <v>182000</v>
      </c>
      <c r="AC16" s="143">
        <f t="shared" si="11"/>
        <v>1</v>
      </c>
      <c r="AD16" s="140"/>
      <c r="AE16" s="142">
        <f>SUM(AE14:AE15)</f>
        <v>35000</v>
      </c>
      <c r="AF16" s="142" t="s">
        <v>95</v>
      </c>
      <c r="AG16" s="142">
        <f t="shared" ref="AG16:AI16" si="12">SUM(AG14:AG15)</f>
        <v>217000</v>
      </c>
      <c r="AH16" s="142">
        <f t="shared" si="12"/>
        <v>0</v>
      </c>
      <c r="AI16" s="144">
        <f t="shared" si="12"/>
        <v>217000</v>
      </c>
      <c r="AJ16" s="256" t="s">
        <v>228</v>
      </c>
      <c r="AK16" s="76"/>
      <c r="AL16" s="122"/>
      <c r="AM16" s="191" t="str">
        <f>VLOOKUP(D14,NPS!A:E,4,FALSE)</f>
        <v>1550012437482</v>
      </c>
      <c r="AN16" s="90">
        <f>AJ16-AM16</f>
        <v>0</v>
      </c>
      <c r="AO16" s="246"/>
      <c r="AP16" s="249"/>
      <c r="AQ16" s="246"/>
      <c r="AR16" s="246"/>
      <c r="AS16" s="246"/>
      <c r="AT16" s="246"/>
      <c r="AU16" s="246"/>
      <c r="AV16" s="246"/>
      <c r="AW16" s="246"/>
      <c r="AX16" s="246"/>
      <c r="AY16" s="246"/>
      <c r="AZ16" s="246"/>
      <c r="BA16" s="246"/>
      <c r="BB16" s="246"/>
      <c r="BC16" s="246"/>
      <c r="BD16" s="246"/>
    </row>
    <row r="17" ht="15.75" customHeight="1">
      <c r="A17" s="242">
        <v>3.0</v>
      </c>
      <c r="B17" s="107" t="str">
        <f>VLOOKUP(D17,NPS!A:E,2,FALSE)</f>
        <v>Sarah, S.Tr.Rad</v>
      </c>
      <c r="C17" s="243" t="str">
        <f>VLOOKUP(D17,NPS!A:E,3,FALSE)</f>
        <v>KJ3</v>
      </c>
      <c r="D17" s="244" t="s">
        <v>230</v>
      </c>
      <c r="E17" s="150">
        <f>VLOOKUP(D17,NPS!A:E,5,FALSE)</f>
        <v>815235809453000</v>
      </c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>
        <v>8.5</v>
      </c>
      <c r="T17" s="104"/>
      <c r="U17" s="104"/>
      <c r="V17" s="106">
        <f>SUM(F17:U17)+SUM(F18:T18)-W17</f>
        <v>8.5</v>
      </c>
      <c r="W17" s="106">
        <f>SUM(F17:G17,M17:N17,T17:U17,F18,K18:L18,N18,R18:S18)</f>
        <v>0</v>
      </c>
      <c r="X17" s="110">
        <f>+V17</f>
        <v>8.5</v>
      </c>
      <c r="Y17" s="113" t="s">
        <v>91</v>
      </c>
      <c r="Z17" s="113">
        <f>VLOOKUP(C17,Tarif!A:B,2,FALSE)</f>
        <v>13000</v>
      </c>
      <c r="AA17" s="114" t="s">
        <v>93</v>
      </c>
      <c r="AB17" s="113">
        <f t="shared" ref="AB17:AB18" si="13">X17*Z17</f>
        <v>110500</v>
      </c>
      <c r="AC17" s="116">
        <f>COUNTIFS(F17:U17,"&gt;=3")+COUNTIFS(F18:T18,"&gt;=3")-AC18</f>
        <v>1</v>
      </c>
      <c r="AD17" s="113">
        <f>VLOOKUP(C17,Tarif!D:E,2,FALSE)</f>
        <v>35000</v>
      </c>
      <c r="AE17" s="113">
        <f t="shared" ref="AE17:AE18" si="14">+AD17*AC17</f>
        <v>35000</v>
      </c>
      <c r="AF17" s="113"/>
      <c r="AG17" s="113">
        <f t="shared" ref="AG17:AG18" si="15">AB17+AE17</f>
        <v>145500</v>
      </c>
      <c r="AH17" s="113">
        <f>VLOOKUP(C17,Tarif!G:H,2,FALSE)*AG17</f>
        <v>0</v>
      </c>
      <c r="AI17" s="118">
        <f t="shared" ref="AI17:AI18" si="16">AG17-AH17</f>
        <v>145500</v>
      </c>
      <c r="AJ17" s="245"/>
      <c r="AK17" s="35" t="s">
        <v>94</v>
      </c>
      <c r="AL17" s="122"/>
      <c r="AM17" s="90"/>
      <c r="AN17" s="91"/>
      <c r="AO17" s="246"/>
      <c r="AP17" s="247"/>
      <c r="AQ17" s="246"/>
      <c r="AR17" s="246"/>
      <c r="AS17" s="246"/>
      <c r="AT17" s="246"/>
      <c r="AU17" s="246"/>
      <c r="AV17" s="246"/>
      <c r="AW17" s="246"/>
      <c r="AX17" s="246"/>
      <c r="AY17" s="246"/>
      <c r="AZ17" s="246"/>
      <c r="BA17" s="246"/>
      <c r="BB17" s="246"/>
      <c r="BC17" s="246"/>
      <c r="BD17" s="246"/>
    </row>
    <row r="18" ht="15.75" customHeight="1">
      <c r="A18" s="41"/>
      <c r="B18" s="66"/>
      <c r="C18" s="66"/>
      <c r="D18" s="66"/>
      <c r="E18" s="66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6"/>
      <c r="W18" s="126"/>
      <c r="X18" s="127">
        <f>+W17</f>
        <v>0</v>
      </c>
      <c r="Y18" s="128" t="s">
        <v>91</v>
      </c>
      <c r="Z18" s="128">
        <f>Z17*2</f>
        <v>26000</v>
      </c>
      <c r="AA18" s="129" t="s">
        <v>93</v>
      </c>
      <c r="AB18" s="128">
        <f t="shared" si="13"/>
        <v>0</v>
      </c>
      <c r="AC18" s="130">
        <f>COUNTIFS(F17:G17,"&gt;=3")+COUNTIFS(M17:N17,"&gt;=3")+COUNTIFS(T17:U17,"&gt;=3")+COUNTIFS(F18,"&gt;=3")+COUNTIFS(K18:L18,"&gt;=3")+COUNTIFS(N18,"&gt;=3")+COUNTIFS(R18:S18,"&gt;=3")</f>
        <v>0</v>
      </c>
      <c r="AD18" s="128">
        <f>AD17</f>
        <v>35000</v>
      </c>
      <c r="AE18" s="128">
        <f t="shared" si="14"/>
        <v>0</v>
      </c>
      <c r="AF18" s="128"/>
      <c r="AG18" s="128">
        <f t="shared" si="15"/>
        <v>0</v>
      </c>
      <c r="AH18" s="128">
        <f>VLOOKUP(C17,Tarif!G:H,2,FALSE)*AG18</f>
        <v>0</v>
      </c>
      <c r="AI18" s="131">
        <f t="shared" si="16"/>
        <v>0</v>
      </c>
      <c r="AJ18" s="248"/>
      <c r="AK18" s="59"/>
      <c r="AL18" s="122"/>
      <c r="AM18" s="90"/>
      <c r="AN18" s="91"/>
      <c r="AO18" s="246"/>
      <c r="AP18" s="249"/>
      <c r="AQ18" s="246"/>
      <c r="AR18" s="246"/>
      <c r="AS18" s="246"/>
      <c r="AT18" s="246"/>
      <c r="AU18" s="246"/>
      <c r="AV18" s="246"/>
      <c r="AW18" s="246"/>
      <c r="AX18" s="246"/>
      <c r="AY18" s="246"/>
      <c r="AZ18" s="246"/>
      <c r="BA18" s="246"/>
      <c r="BB18" s="246"/>
      <c r="BC18" s="246"/>
      <c r="BD18" s="246"/>
    </row>
    <row r="19" ht="15.75" customHeight="1">
      <c r="A19" s="67"/>
      <c r="B19" s="73"/>
      <c r="C19" s="73"/>
      <c r="D19" s="73"/>
      <c r="E19" s="73"/>
      <c r="F19" s="135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8"/>
      <c r="W19" s="138"/>
      <c r="X19" s="139">
        <f>SUM(X17:X18)</f>
        <v>8.5</v>
      </c>
      <c r="Y19" s="140"/>
      <c r="Z19" s="141"/>
      <c r="AA19" s="140"/>
      <c r="AB19" s="142">
        <f t="shared" ref="AB19:AC19" si="17">SUM(AB17:AB18)</f>
        <v>110500</v>
      </c>
      <c r="AC19" s="143">
        <f t="shared" si="17"/>
        <v>1</v>
      </c>
      <c r="AD19" s="140"/>
      <c r="AE19" s="142">
        <f>SUM(AE17:AE18)</f>
        <v>35000</v>
      </c>
      <c r="AF19" s="142" t="s">
        <v>95</v>
      </c>
      <c r="AG19" s="142">
        <f t="shared" ref="AG19:AI19" si="18">SUM(AG17:AG18)</f>
        <v>145500</v>
      </c>
      <c r="AH19" s="142">
        <f t="shared" si="18"/>
        <v>0</v>
      </c>
      <c r="AI19" s="144">
        <f t="shared" si="18"/>
        <v>145500</v>
      </c>
      <c r="AJ19" s="256" t="s">
        <v>231</v>
      </c>
      <c r="AK19" s="76"/>
      <c r="AL19" s="122"/>
      <c r="AM19" s="191" t="str">
        <f>VLOOKUP(D17,NPS!A:E,4,FALSE)</f>
        <v>1640004556892</v>
      </c>
      <c r="AN19" s="90">
        <f>AJ19-AM19</f>
        <v>0</v>
      </c>
      <c r="AO19" s="246"/>
      <c r="AP19" s="249"/>
      <c r="AQ19" s="246"/>
      <c r="AR19" s="246"/>
      <c r="AS19" s="246"/>
      <c r="AT19" s="246"/>
      <c r="AU19" s="246"/>
      <c r="AV19" s="246"/>
      <c r="AW19" s="246"/>
      <c r="AX19" s="246"/>
      <c r="AY19" s="246"/>
      <c r="AZ19" s="246"/>
      <c r="BA19" s="246"/>
      <c r="BB19" s="246"/>
      <c r="BC19" s="246"/>
      <c r="BD19" s="246"/>
    </row>
    <row r="20" ht="15.75" customHeight="1">
      <c r="A20" s="242">
        <v>4.0</v>
      </c>
      <c r="B20" s="107" t="str">
        <f>VLOOKUP(D20,NPS!A:E,2,FALSE)</f>
        <v>Rizka Jullieni Rahmadini, S.Tr.Kes</v>
      </c>
      <c r="C20" s="243" t="str">
        <f>VLOOKUP(D20,NPS!A:E,3,FALSE)</f>
        <v>KJ3</v>
      </c>
      <c r="D20" s="244" t="s">
        <v>232</v>
      </c>
      <c r="E20" s="150">
        <f>VLOOKUP(D20,NPS!A:E,5,FALSE)</f>
        <v>431034081008000</v>
      </c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>
        <v>3.0</v>
      </c>
      <c r="V20" s="106">
        <f>SUM(F20:U20)+SUM(F21:T21)-W20</f>
        <v>0</v>
      </c>
      <c r="W20" s="106">
        <f>SUM(F20:G20,M20:N20,T20:U20,F21,K21:L21,N21,R21:S21)</f>
        <v>6</v>
      </c>
      <c r="X20" s="110">
        <f>+V20</f>
        <v>0</v>
      </c>
      <c r="Y20" s="113" t="s">
        <v>91</v>
      </c>
      <c r="Z20" s="113">
        <f>VLOOKUP(C20,Tarif!A:B,2,FALSE)</f>
        <v>13000</v>
      </c>
      <c r="AA20" s="114" t="s">
        <v>93</v>
      </c>
      <c r="AB20" s="113">
        <f t="shared" ref="AB20:AB21" si="19">X20*Z20</f>
        <v>0</v>
      </c>
      <c r="AC20" s="116">
        <f>COUNTIFS(F20:U20,"&gt;=3")+COUNTIFS(F21:T21,"&gt;=3")-AC21</f>
        <v>0</v>
      </c>
      <c r="AD20" s="113">
        <f>VLOOKUP(C20,Tarif!D:E,2,FALSE)</f>
        <v>35000</v>
      </c>
      <c r="AE20" s="113">
        <f t="shared" ref="AE20:AE21" si="20">+AD20*AC20</f>
        <v>0</v>
      </c>
      <c r="AF20" s="113"/>
      <c r="AG20" s="113">
        <f t="shared" ref="AG20:AG21" si="21">AB20+AE20</f>
        <v>0</v>
      </c>
      <c r="AH20" s="113">
        <f>VLOOKUP(C20,Tarif!G:H,2,FALSE)*AG20</f>
        <v>0</v>
      </c>
      <c r="AI20" s="118">
        <f t="shared" ref="AI20:AI21" si="22">AG20-AH20</f>
        <v>0</v>
      </c>
      <c r="AJ20" s="245"/>
      <c r="AK20" s="35" t="s">
        <v>94</v>
      </c>
      <c r="AL20" s="122"/>
      <c r="AM20" s="90"/>
      <c r="AN20" s="91"/>
      <c r="AO20" s="246"/>
      <c r="AP20" s="247"/>
      <c r="AQ20" s="246"/>
      <c r="AR20" s="246"/>
      <c r="AS20" s="246"/>
      <c r="AT20" s="246"/>
      <c r="AU20" s="246"/>
      <c r="AV20" s="246"/>
      <c r="AW20" s="246"/>
      <c r="AX20" s="246"/>
      <c r="AY20" s="246"/>
      <c r="AZ20" s="246"/>
      <c r="BA20" s="246"/>
      <c r="BB20" s="246"/>
      <c r="BC20" s="246"/>
      <c r="BD20" s="246"/>
    </row>
    <row r="21" ht="15.75" customHeight="1">
      <c r="A21" s="41"/>
      <c r="B21" s="66"/>
      <c r="C21" s="66"/>
      <c r="D21" s="66"/>
      <c r="E21" s="66"/>
      <c r="F21" s="125">
        <v>3.0</v>
      </c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6"/>
      <c r="W21" s="126"/>
      <c r="X21" s="127">
        <f>+W20</f>
        <v>6</v>
      </c>
      <c r="Y21" s="128" t="s">
        <v>91</v>
      </c>
      <c r="Z21" s="128">
        <f>Z20*2</f>
        <v>26000</v>
      </c>
      <c r="AA21" s="129" t="s">
        <v>93</v>
      </c>
      <c r="AB21" s="128">
        <f t="shared" si="19"/>
        <v>156000</v>
      </c>
      <c r="AC21" s="130">
        <f>COUNTIFS(F20:G20,"&gt;=3")+COUNTIFS(M20:N20,"&gt;=3")+COUNTIFS(T20:U20,"&gt;=3")+COUNTIFS(F21,"&gt;=3")+COUNTIFS(K21:L21,"&gt;=3")+COUNTIFS(N21,"&gt;=3")+COUNTIFS(R21:S21,"&gt;=3")</f>
        <v>2</v>
      </c>
      <c r="AD21" s="128">
        <f>AD20</f>
        <v>35000</v>
      </c>
      <c r="AE21" s="128">
        <f t="shared" si="20"/>
        <v>70000</v>
      </c>
      <c r="AF21" s="128"/>
      <c r="AG21" s="128">
        <f t="shared" si="21"/>
        <v>226000</v>
      </c>
      <c r="AH21" s="128">
        <f>VLOOKUP(C20,Tarif!G:H,2,FALSE)*AG21</f>
        <v>0</v>
      </c>
      <c r="AI21" s="131">
        <f t="shared" si="22"/>
        <v>226000</v>
      </c>
      <c r="AJ21" s="248"/>
      <c r="AK21" s="59"/>
      <c r="AL21" s="122"/>
      <c r="AM21" s="90"/>
      <c r="AN21" s="91"/>
      <c r="AO21" s="246"/>
      <c r="AP21" s="249"/>
      <c r="AQ21" s="246"/>
      <c r="AR21" s="246"/>
      <c r="AS21" s="246"/>
      <c r="AT21" s="246"/>
      <c r="AU21" s="246"/>
      <c r="AV21" s="246"/>
      <c r="AW21" s="246"/>
      <c r="AX21" s="246"/>
      <c r="AY21" s="246"/>
      <c r="AZ21" s="246"/>
      <c r="BA21" s="246"/>
      <c r="BB21" s="246"/>
      <c r="BC21" s="246"/>
      <c r="BD21" s="246"/>
    </row>
    <row r="22" ht="15.75" customHeight="1">
      <c r="A22" s="67"/>
      <c r="B22" s="73"/>
      <c r="C22" s="73"/>
      <c r="D22" s="73"/>
      <c r="E22" s="73"/>
      <c r="F22" s="135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8"/>
      <c r="W22" s="138"/>
      <c r="X22" s="139">
        <f>SUM(X20:X21)</f>
        <v>6</v>
      </c>
      <c r="Y22" s="140"/>
      <c r="Z22" s="141"/>
      <c r="AA22" s="140"/>
      <c r="AB22" s="142">
        <f t="shared" ref="AB22:AC22" si="23">SUM(AB20:AB21)</f>
        <v>156000</v>
      </c>
      <c r="AC22" s="143">
        <f t="shared" si="23"/>
        <v>2</v>
      </c>
      <c r="AD22" s="140"/>
      <c r="AE22" s="142">
        <f>SUM(AE20:AE21)</f>
        <v>70000</v>
      </c>
      <c r="AF22" s="142" t="s">
        <v>95</v>
      </c>
      <c r="AG22" s="142">
        <f t="shared" ref="AG22:AI22" si="24">SUM(AG20:AG21)</f>
        <v>226000</v>
      </c>
      <c r="AH22" s="142">
        <f t="shared" si="24"/>
        <v>0</v>
      </c>
      <c r="AI22" s="144">
        <f t="shared" si="24"/>
        <v>226000</v>
      </c>
      <c r="AJ22" s="256" t="s">
        <v>233</v>
      </c>
      <c r="AK22" s="76"/>
      <c r="AL22" s="122"/>
      <c r="AM22" s="191" t="str">
        <f>VLOOKUP(D20,NPS!A:E,4,FALSE)</f>
        <v>1220011854141</v>
      </c>
      <c r="AN22" s="90">
        <f>AJ22-AM22</f>
        <v>0</v>
      </c>
      <c r="AO22" s="246"/>
      <c r="AP22" s="249"/>
      <c r="AQ22" s="246"/>
      <c r="AR22" s="246"/>
      <c r="AS22" s="246"/>
      <c r="AT22" s="246"/>
      <c r="AU22" s="246"/>
      <c r="AV22" s="246"/>
      <c r="AW22" s="246"/>
      <c r="AX22" s="246"/>
      <c r="AY22" s="246"/>
      <c r="AZ22" s="246"/>
      <c r="BA22" s="246"/>
      <c r="BB22" s="246"/>
      <c r="BC22" s="246"/>
      <c r="BD22" s="246"/>
    </row>
    <row r="23" ht="15.75" customHeight="1">
      <c r="A23" s="242">
        <v>4.0</v>
      </c>
      <c r="B23" s="107" t="str">
        <f>VLOOKUP(D23,NPS!A:E,2,FALSE)</f>
        <v>Septi Hidhayani, S.Tr.Rad </v>
      </c>
      <c r="C23" s="243" t="str">
        <f>VLOOKUP(D23,NPS!A:E,3,FALSE)</f>
        <v>KJ3</v>
      </c>
      <c r="D23" s="244" t="s">
        <v>234</v>
      </c>
      <c r="E23" s="150" t="str">
        <f>VLOOKUP(D23,NPS!A:E,5,FALSE)</f>
        <v>904493889048000</v>
      </c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6">
        <f>SUM(F23:U23)+SUM(F24:T24)-W23</f>
        <v>0</v>
      </c>
      <c r="W23" s="106">
        <f>SUM(F23:G23,M23:N23,T23:U23,F24,K24:L24,N24,R24:S24)</f>
        <v>7</v>
      </c>
      <c r="X23" s="110">
        <f>+V23</f>
        <v>0</v>
      </c>
      <c r="Y23" s="113" t="s">
        <v>91</v>
      </c>
      <c r="Z23" s="113">
        <f>VLOOKUP(C23,Tarif!A:B,2,FALSE)</f>
        <v>13000</v>
      </c>
      <c r="AA23" s="114" t="s">
        <v>93</v>
      </c>
      <c r="AB23" s="113">
        <f t="shared" ref="AB23:AB24" si="25">X23*Z23</f>
        <v>0</v>
      </c>
      <c r="AC23" s="116">
        <f>COUNTIFS(F23:U23,"&gt;=3")+COUNTIFS(F24:T24,"&gt;=3")-AC24</f>
        <v>0</v>
      </c>
      <c r="AD23" s="113">
        <f>VLOOKUP(C23,Tarif!D:E,2,FALSE)</f>
        <v>35000</v>
      </c>
      <c r="AE23" s="113">
        <f t="shared" ref="AE23:AE24" si="26">+AD23*AC23</f>
        <v>0</v>
      </c>
      <c r="AF23" s="113"/>
      <c r="AG23" s="113">
        <f t="shared" ref="AG23:AG24" si="27">AB23+AE23</f>
        <v>0</v>
      </c>
      <c r="AH23" s="113">
        <f>VLOOKUP(C23,Tarif!G:H,2,FALSE)*AG23</f>
        <v>0</v>
      </c>
      <c r="AI23" s="118">
        <f t="shared" ref="AI23:AI24" si="28">AG23-AH23</f>
        <v>0</v>
      </c>
      <c r="AJ23" s="245"/>
      <c r="AK23" s="35" t="s">
        <v>94</v>
      </c>
      <c r="AL23" s="122"/>
      <c r="AM23" s="90"/>
      <c r="AN23" s="91"/>
      <c r="AO23" s="246"/>
      <c r="AP23" s="247"/>
      <c r="AQ23" s="246"/>
      <c r="AR23" s="246"/>
      <c r="AS23" s="246"/>
      <c r="AT23" s="246"/>
      <c r="AU23" s="246"/>
      <c r="AV23" s="246"/>
      <c r="AW23" s="246"/>
      <c r="AX23" s="246"/>
      <c r="AY23" s="246"/>
      <c r="AZ23" s="246"/>
      <c r="BA23" s="246"/>
      <c r="BB23" s="246"/>
      <c r="BC23" s="246"/>
      <c r="BD23" s="246"/>
    </row>
    <row r="24" ht="15.75" customHeight="1">
      <c r="A24" s="41"/>
      <c r="B24" s="66"/>
      <c r="C24" s="66"/>
      <c r="D24" s="66"/>
      <c r="E24" s="66"/>
      <c r="F24" s="125"/>
      <c r="G24" s="125"/>
      <c r="H24" s="125"/>
      <c r="I24" s="125"/>
      <c r="J24" s="125"/>
      <c r="K24" s="125"/>
      <c r="L24" s="125"/>
      <c r="M24" s="125"/>
      <c r="N24" s="125">
        <v>7.0</v>
      </c>
      <c r="O24" s="125"/>
      <c r="P24" s="125"/>
      <c r="Q24" s="125"/>
      <c r="R24" s="125"/>
      <c r="S24" s="125"/>
      <c r="T24" s="125"/>
      <c r="U24" s="125"/>
      <c r="V24" s="126"/>
      <c r="W24" s="126"/>
      <c r="X24" s="127">
        <f>+W23</f>
        <v>7</v>
      </c>
      <c r="Y24" s="128" t="s">
        <v>91</v>
      </c>
      <c r="Z24" s="128">
        <f>Z23*2</f>
        <v>26000</v>
      </c>
      <c r="AA24" s="129" t="s">
        <v>93</v>
      </c>
      <c r="AB24" s="128">
        <f t="shared" si="25"/>
        <v>182000</v>
      </c>
      <c r="AC24" s="130">
        <f>COUNTIFS(F23:G23,"&gt;=3")+COUNTIFS(M23:N23,"&gt;=3")+COUNTIFS(T23:U23,"&gt;=3")+COUNTIFS(F24,"&gt;=3")+COUNTIFS(K24:L24,"&gt;=3")+COUNTIFS(N24,"&gt;=3")+COUNTIFS(R24:S24,"&gt;=3")</f>
        <v>1</v>
      </c>
      <c r="AD24" s="128">
        <f>AD23</f>
        <v>35000</v>
      </c>
      <c r="AE24" s="128">
        <f t="shared" si="26"/>
        <v>35000</v>
      </c>
      <c r="AF24" s="128"/>
      <c r="AG24" s="128">
        <f t="shared" si="27"/>
        <v>217000</v>
      </c>
      <c r="AH24" s="128">
        <f>VLOOKUP(C23,Tarif!G:H,2,FALSE)*AG24</f>
        <v>0</v>
      </c>
      <c r="AI24" s="131">
        <f t="shared" si="28"/>
        <v>217000</v>
      </c>
      <c r="AJ24" s="248"/>
      <c r="AK24" s="59"/>
      <c r="AL24" s="122"/>
      <c r="AM24" s="90"/>
      <c r="AN24" s="91"/>
      <c r="AO24" s="246"/>
      <c r="AP24" s="249"/>
      <c r="AQ24" s="246"/>
      <c r="AR24" s="246"/>
      <c r="AS24" s="246"/>
      <c r="AT24" s="246"/>
      <c r="AU24" s="246"/>
      <c r="AV24" s="246"/>
      <c r="AW24" s="246"/>
      <c r="AX24" s="246"/>
      <c r="AY24" s="246"/>
      <c r="AZ24" s="246"/>
      <c r="BA24" s="246"/>
      <c r="BB24" s="246"/>
      <c r="BC24" s="246"/>
      <c r="BD24" s="246"/>
    </row>
    <row r="25" ht="15.75" customHeight="1">
      <c r="A25" s="67"/>
      <c r="B25" s="73"/>
      <c r="C25" s="73"/>
      <c r="D25" s="73"/>
      <c r="E25" s="73"/>
      <c r="F25" s="135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8"/>
      <c r="W25" s="138"/>
      <c r="X25" s="139">
        <f>SUM(X23:X24)</f>
        <v>7</v>
      </c>
      <c r="Y25" s="140"/>
      <c r="Z25" s="141"/>
      <c r="AA25" s="140"/>
      <c r="AB25" s="142">
        <f t="shared" ref="AB25:AC25" si="29">SUM(AB23:AB24)</f>
        <v>182000</v>
      </c>
      <c r="AC25" s="143">
        <f t="shared" si="29"/>
        <v>1</v>
      </c>
      <c r="AD25" s="140"/>
      <c r="AE25" s="142">
        <f>SUM(AE23:AE24)</f>
        <v>35000</v>
      </c>
      <c r="AF25" s="142" t="s">
        <v>95</v>
      </c>
      <c r="AG25" s="142">
        <f t="shared" ref="AG25:AI25" si="30">SUM(AG23:AG24)</f>
        <v>217000</v>
      </c>
      <c r="AH25" s="142">
        <f t="shared" si="30"/>
        <v>0</v>
      </c>
      <c r="AI25" s="144">
        <f t="shared" si="30"/>
        <v>217000</v>
      </c>
      <c r="AJ25" s="256" t="s">
        <v>235</v>
      </c>
      <c r="AK25" s="76"/>
      <c r="AL25" s="122"/>
      <c r="AM25" s="191" t="str">
        <f>VLOOKUP(D23,NPS!A:E,4,FALSE)</f>
        <v>1570006518410</v>
      </c>
      <c r="AN25" s="90">
        <f>AJ25-AM25</f>
        <v>0</v>
      </c>
      <c r="AO25" s="246"/>
      <c r="AP25" s="249"/>
      <c r="AQ25" s="246"/>
      <c r="AR25" s="246"/>
      <c r="AS25" s="246"/>
      <c r="AT25" s="246"/>
      <c r="AU25" s="246"/>
      <c r="AV25" s="246"/>
      <c r="AW25" s="246"/>
      <c r="AX25" s="246"/>
      <c r="AY25" s="246"/>
      <c r="AZ25" s="246"/>
      <c r="BA25" s="246"/>
      <c r="BB25" s="246"/>
      <c r="BC25" s="246"/>
      <c r="BD25" s="246"/>
    </row>
    <row r="26" ht="12.75" customHeight="1">
      <c r="A26" s="169" t="s">
        <v>126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  <c r="W26" s="170"/>
      <c r="X26" s="170"/>
      <c r="Y26" s="170"/>
      <c r="Z26" s="170"/>
      <c r="AA26" s="170"/>
      <c r="AB26" s="170"/>
      <c r="AC26" s="170"/>
      <c r="AD26" s="170"/>
      <c r="AE26" s="170"/>
      <c r="AF26" s="171"/>
      <c r="AG26" s="172" t="str">
        <f t="shared" ref="AG26:AI26" si="31">SUMIFS(AG:AG,$AF:$AF,$AF$13,AG:AG,"&gt;0")</f>
        <v>#REF!</v>
      </c>
      <c r="AH26" s="172" t="str">
        <f t="shared" si="31"/>
        <v>#REF!</v>
      </c>
      <c r="AI26" s="172" t="str">
        <f t="shared" si="31"/>
        <v>#REF!</v>
      </c>
      <c r="AJ26" s="37"/>
      <c r="AK26" s="37"/>
      <c r="AL26" s="39"/>
      <c r="AM26" s="92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</row>
    <row r="27" ht="12.75" customHeight="1">
      <c r="A27" s="15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174"/>
      <c r="AG27" s="68"/>
      <c r="AH27" s="68"/>
      <c r="AI27" s="68"/>
      <c r="AJ27" s="77"/>
      <c r="AK27" s="77"/>
      <c r="AL27" s="39"/>
      <c r="AM27" s="92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</row>
    <row r="28" ht="12.75" customHeight="1">
      <c r="A28" s="91"/>
      <c r="B28" s="175"/>
      <c r="C28" s="39"/>
      <c r="D28" s="176"/>
      <c r="E28" s="38"/>
      <c r="F28" s="39"/>
      <c r="G28" s="39"/>
      <c r="H28" s="39"/>
      <c r="I28" s="39"/>
      <c r="J28" s="39"/>
      <c r="K28" s="39"/>
      <c r="L28" s="39"/>
      <c r="M28" s="39"/>
      <c r="N28" s="39"/>
      <c r="O28" s="177"/>
      <c r="P28" s="177"/>
      <c r="Q28" s="177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92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</row>
    <row r="29" ht="12.75" customHeight="1">
      <c r="A29" s="91"/>
      <c r="B29" s="175"/>
      <c r="C29" s="39"/>
      <c r="D29" s="179"/>
      <c r="E29" s="90"/>
      <c r="F29" s="178"/>
      <c r="G29" s="178"/>
      <c r="H29" s="178"/>
      <c r="I29" s="178"/>
      <c r="J29" s="178"/>
      <c r="K29" s="178"/>
      <c r="L29" s="178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80" t="s">
        <v>131</v>
      </c>
      <c r="AH29" s="181"/>
      <c r="AI29" s="39"/>
      <c r="AJ29" s="194"/>
      <c r="AK29" s="122"/>
      <c r="AL29" s="122"/>
      <c r="AM29" s="92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</row>
    <row r="30" ht="12.75" customHeight="1">
      <c r="A30" s="91"/>
      <c r="B30" s="183"/>
      <c r="C30" s="39"/>
      <c r="D30" s="179"/>
      <c r="E30" s="90"/>
      <c r="F30" s="178"/>
      <c r="G30" s="178"/>
      <c r="H30" s="178"/>
      <c r="I30" s="178"/>
      <c r="J30" s="178"/>
      <c r="K30" s="178"/>
      <c r="L30" s="178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84" t="s">
        <v>134</v>
      </c>
      <c r="AH30" s="2"/>
      <c r="AI30" s="2"/>
      <c r="AJ30" s="4"/>
      <c r="AK30" s="122"/>
      <c r="AL30" s="122"/>
      <c r="AM30" s="92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</row>
    <row r="31" ht="12.75" customHeight="1">
      <c r="A31" s="91"/>
      <c r="B31" s="183"/>
      <c r="C31" s="39"/>
      <c r="D31" s="179"/>
      <c r="E31" s="90"/>
      <c r="F31" s="178"/>
      <c r="G31" s="178"/>
      <c r="H31" s="178"/>
      <c r="I31" s="178"/>
      <c r="J31" s="178"/>
      <c r="K31" s="178"/>
      <c r="L31" s="178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80"/>
      <c r="AH31" s="180"/>
      <c r="AI31" s="180"/>
      <c r="AJ31" s="180"/>
      <c r="AK31" s="122"/>
      <c r="AL31" s="122"/>
      <c r="AM31" s="92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</row>
    <row r="32" ht="12.75" customHeight="1">
      <c r="A32" s="91"/>
      <c r="B32" s="183"/>
      <c r="C32" s="39"/>
      <c r="D32" s="179"/>
      <c r="E32" s="90"/>
      <c r="F32" s="178"/>
      <c r="G32" s="178"/>
      <c r="H32" s="178"/>
      <c r="I32" s="178"/>
      <c r="J32" s="178"/>
      <c r="K32" s="178"/>
      <c r="L32" s="178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80"/>
      <c r="AH32" s="180"/>
      <c r="AI32" s="180"/>
      <c r="AJ32" s="180"/>
      <c r="AK32" s="122"/>
      <c r="AL32" s="122"/>
      <c r="AM32" s="92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</row>
    <row r="33" ht="12.75" customHeight="1">
      <c r="A33" s="91"/>
      <c r="B33" s="183"/>
      <c r="C33" s="39"/>
      <c r="D33" s="179"/>
      <c r="E33" s="90"/>
      <c r="F33" s="178"/>
      <c r="G33" s="178"/>
      <c r="H33" s="178"/>
      <c r="I33" s="178"/>
      <c r="J33" s="178"/>
      <c r="K33" s="178"/>
      <c r="L33" s="178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80"/>
      <c r="AH33" s="180"/>
      <c r="AI33" s="180"/>
      <c r="AJ33" s="180"/>
      <c r="AK33" s="122"/>
      <c r="AL33" s="122"/>
      <c r="AM33" s="92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</row>
    <row r="34" ht="12.75" customHeight="1">
      <c r="A34" s="91"/>
      <c r="B34" s="183"/>
      <c r="C34" s="39"/>
      <c r="D34" s="179"/>
      <c r="E34" s="90"/>
      <c r="F34" s="178"/>
      <c r="G34" s="178"/>
      <c r="H34" s="122"/>
      <c r="I34" s="122"/>
      <c r="J34" s="178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37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81"/>
      <c r="AH34" s="181"/>
      <c r="AI34" s="39"/>
      <c r="AJ34" s="137"/>
      <c r="AK34" s="122"/>
      <c r="AL34" s="122"/>
      <c r="AM34" s="92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</row>
    <row r="35" ht="12.75" customHeight="1">
      <c r="A35" s="91"/>
      <c r="B35" s="183"/>
      <c r="C35" s="39"/>
      <c r="D35" s="179"/>
      <c r="E35" s="90"/>
      <c r="F35" s="178"/>
      <c r="G35" s="178"/>
      <c r="H35" s="122"/>
      <c r="I35" s="122"/>
      <c r="J35" s="178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37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81"/>
      <c r="AH35" s="181"/>
      <c r="AI35" s="39"/>
      <c r="AJ35" s="137"/>
      <c r="AK35" s="122"/>
      <c r="AL35" s="122"/>
      <c r="AM35" s="92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</row>
    <row r="36" ht="12.75" customHeight="1">
      <c r="A36" s="91"/>
      <c r="B36" s="183"/>
      <c r="C36" s="39"/>
      <c r="D36" s="179"/>
      <c r="E36" s="90"/>
      <c r="F36" s="178"/>
      <c r="G36" s="178"/>
      <c r="H36" s="122"/>
      <c r="I36" s="122"/>
      <c r="J36" s="178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37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81"/>
      <c r="AH36" s="181"/>
      <c r="AI36" s="39"/>
      <c r="AJ36" s="137"/>
      <c r="AK36" s="122"/>
      <c r="AL36" s="122"/>
      <c r="AM36" s="92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</row>
    <row r="37" ht="12.75" customHeight="1">
      <c r="A37" s="91"/>
      <c r="B37" s="183"/>
      <c r="C37" s="39"/>
      <c r="D37" s="179"/>
      <c r="E37" s="90"/>
      <c r="F37" s="178"/>
      <c r="G37" s="178"/>
      <c r="H37" s="122"/>
      <c r="I37" s="122"/>
      <c r="J37" s="178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37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84" t="s">
        <v>135</v>
      </c>
      <c r="AH37" s="2"/>
      <c r="AI37" s="2"/>
      <c r="AJ37" s="4"/>
      <c r="AK37" s="122"/>
      <c r="AL37" s="122"/>
      <c r="AM37" s="92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</row>
    <row r="38" ht="12.75" customHeight="1">
      <c r="A38" s="91"/>
      <c r="B38" s="183"/>
      <c r="C38" s="39"/>
      <c r="D38" s="179"/>
      <c r="E38" s="90"/>
      <c r="F38" s="178"/>
      <c r="G38" s="178"/>
      <c r="H38" s="122"/>
      <c r="I38" s="122"/>
      <c r="J38" s="178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37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84" t="s">
        <v>136</v>
      </c>
      <c r="AH38" s="2"/>
      <c r="AI38" s="4"/>
      <c r="AJ38" s="137"/>
      <c r="AK38" s="122"/>
      <c r="AL38" s="122"/>
      <c r="AM38" s="92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</row>
    <row r="39" ht="12.75" customHeight="1">
      <c r="A39" s="91"/>
      <c r="B39" s="183"/>
      <c r="C39" s="39"/>
      <c r="D39" s="179"/>
      <c r="E39" s="90"/>
      <c r="F39" s="178"/>
      <c r="G39" s="178"/>
      <c r="H39" s="122"/>
      <c r="I39" s="122"/>
      <c r="J39" s="178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37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37"/>
      <c r="AK39" s="122"/>
      <c r="AL39" s="122"/>
      <c r="AM39" s="92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</row>
    <row r="40" ht="12.75" customHeight="1">
      <c r="A40" s="7"/>
      <c r="B40" s="183"/>
      <c r="C40" s="39"/>
      <c r="D40" s="179"/>
      <c r="E40" s="90"/>
      <c r="F40" s="178"/>
      <c r="G40" s="178"/>
      <c r="H40" s="122"/>
      <c r="I40" s="122"/>
      <c r="J40" s="178"/>
      <c r="K40" s="122"/>
      <c r="L40" s="122"/>
      <c r="M40" s="122"/>
      <c r="N40" s="122"/>
      <c r="O40" s="122"/>
      <c r="P40" s="122"/>
      <c r="Q40" s="196"/>
      <c r="R40" s="122"/>
      <c r="S40" s="122"/>
      <c r="T40" s="122"/>
      <c r="U40" s="137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37"/>
      <c r="AK40" s="122"/>
      <c r="AL40" s="122"/>
      <c r="AM40" s="92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</row>
    <row r="41" ht="12.75" customHeight="1">
      <c r="A41" s="7"/>
      <c r="B41" s="186"/>
      <c r="C41" s="39"/>
      <c r="D41" s="179"/>
      <c r="E41" s="90"/>
      <c r="F41" s="178"/>
      <c r="G41" s="178"/>
      <c r="H41" s="122"/>
      <c r="I41" s="122"/>
      <c r="J41" s="178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87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85"/>
      <c r="AK41" s="122"/>
      <c r="AL41" s="122"/>
      <c r="AM41" s="92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</row>
    <row r="42" ht="12.75" customHeight="1">
      <c r="A42" s="7"/>
      <c r="B42" s="183"/>
      <c r="C42" s="39"/>
      <c r="D42" s="179"/>
      <c r="E42" s="90"/>
      <c r="F42" s="178"/>
      <c r="G42" s="178"/>
      <c r="H42" s="122"/>
      <c r="I42" s="122"/>
      <c r="J42" s="178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37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37"/>
      <c r="AK42" s="122"/>
      <c r="AL42" s="122"/>
      <c r="AM42" s="92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</row>
    <row r="43" ht="12.75" customHeight="1">
      <c r="A43" s="7"/>
      <c r="B43" s="188"/>
      <c r="C43" s="189"/>
      <c r="D43" s="190"/>
      <c r="E43" s="191"/>
      <c r="F43" s="258"/>
      <c r="G43" s="258"/>
      <c r="H43" s="258"/>
      <c r="I43" s="258"/>
      <c r="J43" s="258"/>
      <c r="K43" s="258"/>
      <c r="L43" s="258"/>
      <c r="M43" s="258"/>
      <c r="N43" s="258"/>
      <c r="O43" s="258"/>
      <c r="P43" s="258"/>
      <c r="Q43" s="258"/>
      <c r="R43" s="258"/>
      <c r="S43" s="258"/>
      <c r="T43" s="258"/>
      <c r="U43" s="258"/>
      <c r="V43" s="189"/>
      <c r="W43" s="189"/>
      <c r="X43" s="193"/>
      <c r="Y43" s="6"/>
      <c r="Z43" s="6"/>
      <c r="AA43" s="6"/>
      <c r="AB43" s="6"/>
      <c r="AC43" s="191"/>
      <c r="AD43" s="6"/>
      <c r="AE43" s="6"/>
      <c r="AF43" s="6"/>
      <c r="AG43" s="6"/>
      <c r="AH43" s="6"/>
      <c r="AI43" s="6"/>
      <c r="AJ43" s="190"/>
      <c r="AK43" s="91"/>
      <c r="AL43" s="91"/>
      <c r="AM43" s="92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</row>
    <row r="44" ht="12.75" customHeight="1">
      <c r="A44" s="7"/>
      <c r="B44" s="188"/>
      <c r="C44" s="189"/>
      <c r="D44" s="190"/>
      <c r="E44" s="191"/>
      <c r="F44" s="258"/>
      <c r="G44" s="258"/>
      <c r="H44" s="258"/>
      <c r="I44" s="258"/>
      <c r="J44" s="258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189"/>
      <c r="W44" s="189"/>
      <c r="X44" s="193"/>
      <c r="Y44" s="6"/>
      <c r="Z44" s="6"/>
      <c r="AA44" s="6"/>
      <c r="AB44" s="6"/>
      <c r="AC44" s="191"/>
      <c r="AD44" s="6"/>
      <c r="AE44" s="6"/>
      <c r="AF44" s="6"/>
      <c r="AG44" s="6"/>
      <c r="AH44" s="6"/>
      <c r="AI44" s="6"/>
      <c r="AJ44" s="190"/>
      <c r="AK44" s="91"/>
      <c r="AL44" s="91"/>
      <c r="AM44" s="92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</row>
    <row r="45" ht="12.75" customHeight="1">
      <c r="A45" s="7"/>
      <c r="B45" s="188"/>
      <c r="C45" s="189"/>
      <c r="D45" s="190"/>
      <c r="E45" s="191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189"/>
      <c r="W45" s="189"/>
      <c r="X45" s="193"/>
      <c r="Y45" s="6"/>
      <c r="Z45" s="6"/>
      <c r="AA45" s="6"/>
      <c r="AB45" s="6"/>
      <c r="AC45" s="191"/>
      <c r="AD45" s="6"/>
      <c r="AE45" s="6"/>
      <c r="AF45" s="6"/>
      <c r="AG45" s="6"/>
      <c r="AH45" s="6"/>
      <c r="AI45" s="6"/>
      <c r="AJ45" s="190"/>
      <c r="AK45" s="91"/>
      <c r="AL45" s="91"/>
      <c r="AM45" s="92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</row>
    <row r="46" ht="12.75" customHeight="1">
      <c r="A46" s="7"/>
      <c r="B46" s="188"/>
      <c r="C46" s="189"/>
      <c r="D46" s="190"/>
      <c r="E46" s="191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189"/>
      <c r="W46" s="189"/>
      <c r="X46" s="193"/>
      <c r="Y46" s="6"/>
      <c r="Z46" s="6"/>
      <c r="AA46" s="6"/>
      <c r="AB46" s="6"/>
      <c r="AC46" s="191"/>
      <c r="AD46" s="6"/>
      <c r="AE46" s="6"/>
      <c r="AF46" s="6"/>
      <c r="AG46" s="6"/>
      <c r="AH46" s="6"/>
      <c r="AI46" s="6"/>
      <c r="AJ46" s="190"/>
      <c r="AK46" s="91"/>
      <c r="AL46" s="91"/>
      <c r="AM46" s="92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</row>
    <row r="47" ht="12.75" customHeight="1">
      <c r="A47" s="7"/>
      <c r="B47" s="188"/>
      <c r="C47" s="189"/>
      <c r="D47" s="190"/>
      <c r="E47" s="191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189"/>
      <c r="W47" s="189"/>
      <c r="X47" s="193"/>
      <c r="Y47" s="6"/>
      <c r="Z47" s="6"/>
      <c r="AA47" s="6"/>
      <c r="AB47" s="6"/>
      <c r="AC47" s="191"/>
      <c r="AD47" s="6"/>
      <c r="AE47" s="6"/>
      <c r="AF47" s="6"/>
      <c r="AG47" s="6"/>
      <c r="AH47" s="6"/>
      <c r="AI47" s="6"/>
      <c r="AJ47" s="190"/>
      <c r="AK47" s="91"/>
      <c r="AL47" s="91"/>
      <c r="AM47" s="92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</row>
    <row r="48" ht="12.75" customHeight="1">
      <c r="A48" s="7"/>
      <c r="B48" s="188"/>
      <c r="C48" s="189"/>
      <c r="D48" s="190"/>
      <c r="E48" s="191"/>
      <c r="F48" s="258"/>
      <c r="G48" s="258"/>
      <c r="H48" s="258"/>
      <c r="I48" s="258"/>
      <c r="J48" s="258"/>
      <c r="K48" s="258"/>
      <c r="L48" s="258"/>
      <c r="M48" s="258"/>
      <c r="N48" s="258"/>
      <c r="O48" s="258"/>
      <c r="P48" s="258"/>
      <c r="Q48" s="258"/>
      <c r="R48" s="258"/>
      <c r="S48" s="258"/>
      <c r="T48" s="258"/>
      <c r="U48" s="258"/>
      <c r="V48" s="189"/>
      <c r="W48" s="189"/>
      <c r="X48" s="193"/>
      <c r="Y48" s="6"/>
      <c r="Z48" s="6"/>
      <c r="AA48" s="6"/>
      <c r="AB48" s="6"/>
      <c r="AC48" s="191"/>
      <c r="AD48" s="6"/>
      <c r="AE48" s="6"/>
      <c r="AF48" s="6"/>
      <c r="AG48" s="6"/>
      <c r="AH48" s="6"/>
      <c r="AI48" s="6"/>
      <c r="AJ48" s="190"/>
      <c r="AK48" s="91"/>
      <c r="AL48" s="91"/>
      <c r="AM48" s="92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</row>
    <row r="49" ht="12.75" customHeight="1">
      <c r="A49" s="7"/>
      <c r="B49" s="188"/>
      <c r="C49" s="189"/>
      <c r="D49" s="190"/>
      <c r="E49" s="191"/>
      <c r="F49" s="258"/>
      <c r="G49" s="258"/>
      <c r="H49" s="258"/>
      <c r="I49" s="258"/>
      <c r="J49" s="258"/>
      <c r="K49" s="258"/>
      <c r="L49" s="258"/>
      <c r="M49" s="258"/>
      <c r="N49" s="258"/>
      <c r="O49" s="258"/>
      <c r="P49" s="258"/>
      <c r="Q49" s="258"/>
      <c r="R49" s="258"/>
      <c r="S49" s="258"/>
      <c r="T49" s="258"/>
      <c r="U49" s="258"/>
      <c r="V49" s="189"/>
      <c r="W49" s="189"/>
      <c r="X49" s="193"/>
      <c r="Y49" s="6"/>
      <c r="Z49" s="6"/>
      <c r="AA49" s="6"/>
      <c r="AB49" s="6"/>
      <c r="AC49" s="191"/>
      <c r="AD49" s="6"/>
      <c r="AE49" s="6"/>
      <c r="AF49" s="6"/>
      <c r="AG49" s="6"/>
      <c r="AH49" s="6"/>
      <c r="AI49" s="6"/>
      <c r="AJ49" s="190"/>
      <c r="AK49" s="91"/>
      <c r="AL49" s="91"/>
      <c r="AM49" s="92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</row>
    <row r="50" ht="12.75" customHeight="1">
      <c r="A50" s="7"/>
      <c r="B50" s="188"/>
      <c r="C50" s="189"/>
      <c r="D50" s="190"/>
      <c r="E50" s="191"/>
      <c r="F50" s="258"/>
      <c r="G50" s="258"/>
      <c r="H50" s="258"/>
      <c r="I50" s="258"/>
      <c r="J50" s="258"/>
      <c r="K50" s="258"/>
      <c r="L50" s="258"/>
      <c r="M50" s="258"/>
      <c r="N50" s="258"/>
      <c r="O50" s="258"/>
      <c r="P50" s="258"/>
      <c r="Q50" s="258"/>
      <c r="R50" s="258"/>
      <c r="S50" s="258"/>
      <c r="T50" s="258"/>
      <c r="U50" s="258"/>
      <c r="V50" s="189"/>
      <c r="W50" s="189"/>
      <c r="X50" s="193"/>
      <c r="Y50" s="6"/>
      <c r="Z50" s="6"/>
      <c r="AA50" s="6"/>
      <c r="AB50" s="6"/>
      <c r="AC50" s="191"/>
      <c r="AD50" s="6"/>
      <c r="AE50" s="6"/>
      <c r="AF50" s="6"/>
      <c r="AG50" s="6"/>
      <c r="AH50" s="6"/>
      <c r="AI50" s="6"/>
      <c r="AJ50" s="190"/>
      <c r="AK50" s="91"/>
      <c r="AL50" s="91"/>
      <c r="AM50" s="92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</row>
    <row r="51" ht="12.75" customHeight="1">
      <c r="A51" s="7"/>
      <c r="B51" s="188"/>
      <c r="C51" s="189"/>
      <c r="D51" s="190"/>
      <c r="E51" s="191"/>
      <c r="F51" s="258"/>
      <c r="G51" s="258"/>
      <c r="H51" s="258"/>
      <c r="I51" s="258"/>
      <c r="J51" s="258"/>
      <c r="K51" s="258"/>
      <c r="L51" s="258"/>
      <c r="M51" s="258"/>
      <c r="N51" s="258"/>
      <c r="O51" s="258"/>
      <c r="P51" s="258"/>
      <c r="Q51" s="258"/>
      <c r="R51" s="258"/>
      <c r="S51" s="258"/>
      <c r="T51" s="258"/>
      <c r="U51" s="258"/>
      <c r="V51" s="189"/>
      <c r="W51" s="189"/>
      <c r="X51" s="193"/>
      <c r="Y51" s="6"/>
      <c r="Z51" s="6"/>
      <c r="AA51" s="6"/>
      <c r="AB51" s="6"/>
      <c r="AC51" s="191"/>
      <c r="AD51" s="6"/>
      <c r="AE51" s="6"/>
      <c r="AF51" s="6"/>
      <c r="AG51" s="6"/>
      <c r="AH51" s="6"/>
      <c r="AI51" s="6"/>
      <c r="AJ51" s="190"/>
      <c r="AK51" s="91"/>
      <c r="AL51" s="91"/>
      <c r="AM51" s="92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</row>
    <row r="52" ht="12.75" customHeight="1">
      <c r="A52" s="7"/>
      <c r="B52" s="188"/>
      <c r="C52" s="189"/>
      <c r="D52" s="190"/>
      <c r="E52" s="191"/>
      <c r="F52" s="258"/>
      <c r="G52" s="258"/>
      <c r="H52" s="258"/>
      <c r="I52" s="258"/>
      <c r="J52" s="258"/>
      <c r="K52" s="258"/>
      <c r="L52" s="258"/>
      <c r="M52" s="258"/>
      <c r="N52" s="258"/>
      <c r="O52" s="258"/>
      <c r="P52" s="258"/>
      <c r="Q52" s="258"/>
      <c r="R52" s="258"/>
      <c r="S52" s="258"/>
      <c r="T52" s="258"/>
      <c r="U52" s="258"/>
      <c r="V52" s="189"/>
      <c r="W52" s="189"/>
      <c r="X52" s="193"/>
      <c r="Y52" s="6"/>
      <c r="Z52" s="6"/>
      <c r="AA52" s="6"/>
      <c r="AB52" s="6"/>
      <c r="AC52" s="191"/>
      <c r="AD52" s="6"/>
      <c r="AE52" s="6"/>
      <c r="AF52" s="6"/>
      <c r="AG52" s="6"/>
      <c r="AH52" s="6"/>
      <c r="AI52" s="6"/>
      <c r="AJ52" s="190"/>
      <c r="AK52" s="91"/>
      <c r="AL52" s="91"/>
      <c r="AM52" s="92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</row>
    <row r="53" ht="12.75" customHeight="1">
      <c r="A53" s="7"/>
      <c r="B53" s="188"/>
      <c r="C53" s="189"/>
      <c r="D53" s="190"/>
      <c r="E53" s="191"/>
      <c r="F53" s="258"/>
      <c r="G53" s="258"/>
      <c r="H53" s="258"/>
      <c r="I53" s="258"/>
      <c r="J53" s="258"/>
      <c r="K53" s="258"/>
      <c r="L53" s="258"/>
      <c r="M53" s="258"/>
      <c r="N53" s="258"/>
      <c r="O53" s="258"/>
      <c r="P53" s="258"/>
      <c r="Q53" s="258"/>
      <c r="R53" s="258"/>
      <c r="S53" s="258"/>
      <c r="T53" s="258"/>
      <c r="U53" s="258"/>
      <c r="V53" s="189"/>
      <c r="W53" s="189"/>
      <c r="X53" s="193"/>
      <c r="Y53" s="6"/>
      <c r="Z53" s="6"/>
      <c r="AA53" s="6"/>
      <c r="AB53" s="6"/>
      <c r="AC53" s="191"/>
      <c r="AD53" s="6"/>
      <c r="AE53" s="6"/>
      <c r="AF53" s="6"/>
      <c r="AG53" s="6"/>
      <c r="AH53" s="6"/>
      <c r="AI53" s="6"/>
      <c r="AJ53" s="190"/>
      <c r="AK53" s="91"/>
      <c r="AL53" s="91"/>
      <c r="AM53" s="92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</row>
    <row r="54" ht="12.75" customHeight="1">
      <c r="A54" s="7"/>
      <c r="B54" s="188"/>
      <c r="C54" s="189"/>
      <c r="D54" s="190"/>
      <c r="E54" s="191"/>
      <c r="F54" s="258"/>
      <c r="G54" s="258"/>
      <c r="H54" s="258"/>
      <c r="I54" s="258"/>
      <c r="J54" s="258"/>
      <c r="K54" s="258"/>
      <c r="L54" s="258"/>
      <c r="M54" s="258"/>
      <c r="N54" s="258"/>
      <c r="O54" s="258"/>
      <c r="P54" s="258"/>
      <c r="Q54" s="258"/>
      <c r="R54" s="258"/>
      <c r="S54" s="258"/>
      <c r="T54" s="258"/>
      <c r="U54" s="258"/>
      <c r="V54" s="189"/>
      <c r="W54" s="189"/>
      <c r="X54" s="193"/>
      <c r="Y54" s="6"/>
      <c r="Z54" s="6"/>
      <c r="AA54" s="6"/>
      <c r="AB54" s="6"/>
      <c r="AC54" s="191"/>
      <c r="AD54" s="6"/>
      <c r="AE54" s="6"/>
      <c r="AF54" s="6"/>
      <c r="AG54" s="6"/>
      <c r="AH54" s="6"/>
      <c r="AI54" s="6"/>
      <c r="AJ54" s="190"/>
      <c r="AK54" s="91"/>
      <c r="AL54" s="91"/>
      <c r="AM54" s="92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</row>
    <row r="55" ht="12.75" customHeight="1">
      <c r="A55" s="7"/>
      <c r="B55" s="188"/>
      <c r="C55" s="189"/>
      <c r="D55" s="190"/>
      <c r="E55" s="191"/>
      <c r="F55" s="258"/>
      <c r="G55" s="258"/>
      <c r="H55" s="258"/>
      <c r="I55" s="258"/>
      <c r="J55" s="258"/>
      <c r="K55" s="258"/>
      <c r="L55" s="258"/>
      <c r="M55" s="258"/>
      <c r="N55" s="258"/>
      <c r="O55" s="258"/>
      <c r="P55" s="258"/>
      <c r="Q55" s="258"/>
      <c r="R55" s="258"/>
      <c r="S55" s="258"/>
      <c r="T55" s="258"/>
      <c r="U55" s="258"/>
      <c r="V55" s="189"/>
      <c r="W55" s="189"/>
      <c r="X55" s="193"/>
      <c r="Y55" s="6"/>
      <c r="Z55" s="6"/>
      <c r="AA55" s="6"/>
      <c r="AB55" s="6"/>
      <c r="AC55" s="191"/>
      <c r="AD55" s="6"/>
      <c r="AE55" s="6"/>
      <c r="AF55" s="6"/>
      <c r="AG55" s="6"/>
      <c r="AH55" s="6"/>
      <c r="AI55" s="6"/>
      <c r="AJ55" s="190"/>
      <c r="AK55" s="91"/>
      <c r="AL55" s="91"/>
      <c r="AM55" s="92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</row>
    <row r="56" ht="12.75" customHeight="1">
      <c r="A56" s="7"/>
      <c r="B56" s="188"/>
      <c r="C56" s="189"/>
      <c r="D56" s="190"/>
      <c r="E56" s="191"/>
      <c r="F56" s="258"/>
      <c r="G56" s="258"/>
      <c r="H56" s="258"/>
      <c r="I56" s="258"/>
      <c r="J56" s="258"/>
      <c r="K56" s="258"/>
      <c r="L56" s="258"/>
      <c r="M56" s="258"/>
      <c r="N56" s="258"/>
      <c r="O56" s="258"/>
      <c r="P56" s="258"/>
      <c r="Q56" s="258"/>
      <c r="R56" s="258"/>
      <c r="S56" s="258"/>
      <c r="T56" s="258"/>
      <c r="U56" s="258"/>
      <c r="V56" s="189"/>
      <c r="W56" s="189"/>
      <c r="X56" s="193"/>
      <c r="Y56" s="6"/>
      <c r="Z56" s="6"/>
      <c r="AA56" s="6"/>
      <c r="AB56" s="6"/>
      <c r="AC56" s="191"/>
      <c r="AD56" s="6"/>
      <c r="AE56" s="6"/>
      <c r="AF56" s="6"/>
      <c r="AG56" s="6"/>
      <c r="AH56" s="6"/>
      <c r="AI56" s="6"/>
      <c r="AJ56" s="190"/>
      <c r="AK56" s="91"/>
      <c r="AL56" s="91"/>
      <c r="AM56" s="92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</row>
    <row r="57" ht="12.75" customHeight="1">
      <c r="A57" s="7"/>
      <c r="B57" s="188"/>
      <c r="C57" s="189"/>
      <c r="D57" s="190"/>
      <c r="E57" s="191"/>
      <c r="F57" s="258"/>
      <c r="G57" s="258"/>
      <c r="H57" s="258"/>
      <c r="I57" s="258"/>
      <c r="J57" s="258"/>
      <c r="K57" s="258"/>
      <c r="L57" s="258"/>
      <c r="M57" s="258"/>
      <c r="N57" s="258"/>
      <c r="O57" s="258"/>
      <c r="P57" s="258"/>
      <c r="Q57" s="258"/>
      <c r="R57" s="258"/>
      <c r="S57" s="258"/>
      <c r="T57" s="258"/>
      <c r="U57" s="258"/>
      <c r="V57" s="189"/>
      <c r="W57" s="189"/>
      <c r="X57" s="193"/>
      <c r="Y57" s="6"/>
      <c r="Z57" s="6"/>
      <c r="AA57" s="6"/>
      <c r="AB57" s="6"/>
      <c r="AC57" s="191"/>
      <c r="AD57" s="6"/>
      <c r="AE57" s="6"/>
      <c r="AF57" s="6"/>
      <c r="AG57" s="6"/>
      <c r="AH57" s="6"/>
      <c r="AI57" s="6"/>
      <c r="AJ57" s="190"/>
      <c r="AK57" s="91"/>
      <c r="AL57" s="91"/>
      <c r="AM57" s="92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</row>
    <row r="58" ht="12.75" customHeight="1">
      <c r="A58" s="7"/>
      <c r="B58" s="188"/>
      <c r="C58" s="189"/>
      <c r="D58" s="190"/>
      <c r="E58" s="191"/>
      <c r="F58" s="258"/>
      <c r="G58" s="258"/>
      <c r="H58" s="258"/>
      <c r="I58" s="258"/>
      <c r="J58" s="258"/>
      <c r="K58" s="258"/>
      <c r="L58" s="258"/>
      <c r="M58" s="258"/>
      <c r="N58" s="258"/>
      <c r="O58" s="258"/>
      <c r="P58" s="258"/>
      <c r="Q58" s="258"/>
      <c r="R58" s="258"/>
      <c r="S58" s="258"/>
      <c r="T58" s="258"/>
      <c r="U58" s="258"/>
      <c r="V58" s="189"/>
      <c r="W58" s="189"/>
      <c r="X58" s="193"/>
      <c r="Y58" s="6"/>
      <c r="Z58" s="6"/>
      <c r="AA58" s="6"/>
      <c r="AB58" s="6"/>
      <c r="AC58" s="191"/>
      <c r="AD58" s="6"/>
      <c r="AE58" s="6"/>
      <c r="AF58" s="6"/>
      <c r="AG58" s="6"/>
      <c r="AH58" s="6"/>
      <c r="AI58" s="6"/>
      <c r="AJ58" s="190"/>
      <c r="AK58" s="91"/>
      <c r="AL58" s="91"/>
      <c r="AM58" s="92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</row>
    <row r="59" ht="12.75" customHeight="1">
      <c r="A59" s="7"/>
      <c r="B59" s="188"/>
      <c r="C59" s="189"/>
      <c r="D59" s="190"/>
      <c r="E59" s="191"/>
      <c r="F59" s="258"/>
      <c r="G59" s="258"/>
      <c r="H59" s="258"/>
      <c r="I59" s="258"/>
      <c r="J59" s="258"/>
      <c r="K59" s="258"/>
      <c r="L59" s="258"/>
      <c r="M59" s="258"/>
      <c r="N59" s="258"/>
      <c r="O59" s="258"/>
      <c r="P59" s="258"/>
      <c r="Q59" s="258"/>
      <c r="R59" s="258"/>
      <c r="S59" s="258"/>
      <c r="T59" s="258"/>
      <c r="U59" s="258"/>
      <c r="V59" s="189"/>
      <c r="W59" s="189"/>
      <c r="X59" s="193"/>
      <c r="Y59" s="6"/>
      <c r="Z59" s="6"/>
      <c r="AA59" s="6"/>
      <c r="AB59" s="6"/>
      <c r="AC59" s="191"/>
      <c r="AD59" s="6"/>
      <c r="AE59" s="6"/>
      <c r="AF59" s="6"/>
      <c r="AG59" s="6"/>
      <c r="AH59" s="6"/>
      <c r="AI59" s="6"/>
      <c r="AJ59" s="190"/>
      <c r="AK59" s="91"/>
      <c r="AL59" s="91"/>
      <c r="AM59" s="92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</row>
    <row r="60" ht="12.75" customHeight="1">
      <c r="A60" s="7"/>
      <c r="B60" s="188"/>
      <c r="C60" s="189"/>
      <c r="D60" s="190"/>
      <c r="E60" s="191"/>
      <c r="F60" s="258"/>
      <c r="G60" s="258"/>
      <c r="H60" s="258"/>
      <c r="I60" s="258"/>
      <c r="J60" s="258"/>
      <c r="K60" s="258"/>
      <c r="L60" s="258"/>
      <c r="M60" s="258"/>
      <c r="N60" s="258"/>
      <c r="O60" s="258"/>
      <c r="P60" s="258"/>
      <c r="Q60" s="258"/>
      <c r="R60" s="258"/>
      <c r="S60" s="258"/>
      <c r="T60" s="258"/>
      <c r="U60" s="258"/>
      <c r="V60" s="189"/>
      <c r="W60" s="189"/>
      <c r="X60" s="193"/>
      <c r="Y60" s="6"/>
      <c r="Z60" s="6"/>
      <c r="AA60" s="6"/>
      <c r="AB60" s="6"/>
      <c r="AC60" s="191"/>
      <c r="AD60" s="6"/>
      <c r="AE60" s="6"/>
      <c r="AF60" s="6"/>
      <c r="AG60" s="6"/>
      <c r="AH60" s="6"/>
      <c r="AI60" s="6"/>
      <c r="AJ60" s="190"/>
      <c r="AK60" s="91"/>
      <c r="AL60" s="91"/>
      <c r="AM60" s="92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</row>
    <row r="61" ht="12.75" customHeight="1">
      <c r="A61" s="7"/>
      <c r="B61" s="188"/>
      <c r="C61" s="189"/>
      <c r="D61" s="190"/>
      <c r="E61" s="191"/>
      <c r="F61" s="258"/>
      <c r="G61" s="258"/>
      <c r="H61" s="258"/>
      <c r="I61" s="258"/>
      <c r="J61" s="258"/>
      <c r="K61" s="258"/>
      <c r="L61" s="258"/>
      <c r="M61" s="258"/>
      <c r="N61" s="258"/>
      <c r="O61" s="258"/>
      <c r="P61" s="258"/>
      <c r="Q61" s="258"/>
      <c r="R61" s="258"/>
      <c r="S61" s="258"/>
      <c r="T61" s="258"/>
      <c r="U61" s="258"/>
      <c r="V61" s="189"/>
      <c r="W61" s="189"/>
      <c r="X61" s="193"/>
      <c r="Y61" s="6"/>
      <c r="Z61" s="6"/>
      <c r="AA61" s="6"/>
      <c r="AB61" s="6"/>
      <c r="AC61" s="191"/>
      <c r="AD61" s="6"/>
      <c r="AE61" s="6"/>
      <c r="AF61" s="6"/>
      <c r="AG61" s="6"/>
      <c r="AH61" s="6"/>
      <c r="AI61" s="6"/>
      <c r="AJ61" s="190"/>
      <c r="AK61" s="91"/>
      <c r="AL61" s="91"/>
      <c r="AM61" s="92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</row>
    <row r="62" ht="12.75" customHeight="1">
      <c r="A62" s="7"/>
      <c r="B62" s="188"/>
      <c r="C62" s="189"/>
      <c r="D62" s="190"/>
      <c r="E62" s="191"/>
      <c r="F62" s="258"/>
      <c r="G62" s="258"/>
      <c r="H62" s="258"/>
      <c r="I62" s="258"/>
      <c r="J62" s="258"/>
      <c r="K62" s="258"/>
      <c r="L62" s="258"/>
      <c r="M62" s="258"/>
      <c r="N62" s="258"/>
      <c r="O62" s="258"/>
      <c r="P62" s="258"/>
      <c r="Q62" s="258"/>
      <c r="R62" s="258"/>
      <c r="S62" s="258"/>
      <c r="T62" s="258"/>
      <c r="U62" s="258"/>
      <c r="V62" s="189"/>
      <c r="W62" s="189"/>
      <c r="X62" s="193"/>
      <c r="Y62" s="6"/>
      <c r="Z62" s="6"/>
      <c r="AA62" s="6"/>
      <c r="AB62" s="6"/>
      <c r="AC62" s="191"/>
      <c r="AD62" s="6"/>
      <c r="AE62" s="6"/>
      <c r="AF62" s="6"/>
      <c r="AG62" s="6"/>
      <c r="AH62" s="6"/>
      <c r="AI62" s="6"/>
      <c r="AJ62" s="190"/>
      <c r="AK62" s="91"/>
      <c r="AL62" s="91"/>
      <c r="AM62" s="92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</row>
    <row r="63" ht="12.75" customHeight="1">
      <c r="A63" s="7"/>
      <c r="B63" s="188"/>
      <c r="C63" s="189"/>
      <c r="D63" s="190"/>
      <c r="E63" s="191"/>
      <c r="F63" s="258"/>
      <c r="G63" s="258"/>
      <c r="H63" s="258"/>
      <c r="I63" s="258"/>
      <c r="J63" s="258"/>
      <c r="K63" s="258"/>
      <c r="L63" s="258"/>
      <c r="M63" s="258"/>
      <c r="N63" s="258"/>
      <c r="O63" s="258"/>
      <c r="P63" s="258"/>
      <c r="Q63" s="258"/>
      <c r="R63" s="258"/>
      <c r="S63" s="258"/>
      <c r="T63" s="258"/>
      <c r="U63" s="258"/>
      <c r="V63" s="189"/>
      <c r="W63" s="189"/>
      <c r="X63" s="193"/>
      <c r="Y63" s="6"/>
      <c r="Z63" s="6"/>
      <c r="AA63" s="6"/>
      <c r="AB63" s="6"/>
      <c r="AC63" s="191"/>
      <c r="AD63" s="6"/>
      <c r="AE63" s="6"/>
      <c r="AF63" s="6"/>
      <c r="AG63" s="6"/>
      <c r="AH63" s="6"/>
      <c r="AI63" s="6"/>
      <c r="AJ63" s="190"/>
      <c r="AK63" s="91"/>
      <c r="AL63" s="91"/>
      <c r="AM63" s="92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</row>
    <row r="64" ht="12.75" customHeight="1">
      <c r="A64" s="7"/>
      <c r="B64" s="188"/>
      <c r="C64" s="189"/>
      <c r="D64" s="190"/>
      <c r="E64" s="191"/>
      <c r="F64" s="258"/>
      <c r="G64" s="258"/>
      <c r="H64" s="258"/>
      <c r="I64" s="258"/>
      <c r="J64" s="258"/>
      <c r="K64" s="258"/>
      <c r="L64" s="258"/>
      <c r="M64" s="258"/>
      <c r="N64" s="258"/>
      <c r="O64" s="258"/>
      <c r="P64" s="258"/>
      <c r="Q64" s="258"/>
      <c r="R64" s="258"/>
      <c r="S64" s="258"/>
      <c r="T64" s="258"/>
      <c r="U64" s="258"/>
      <c r="V64" s="189"/>
      <c r="W64" s="189"/>
      <c r="X64" s="193"/>
      <c r="Y64" s="6"/>
      <c r="Z64" s="6"/>
      <c r="AA64" s="6"/>
      <c r="AB64" s="6"/>
      <c r="AC64" s="191"/>
      <c r="AD64" s="6"/>
      <c r="AE64" s="6"/>
      <c r="AF64" s="6"/>
      <c r="AG64" s="6"/>
      <c r="AH64" s="6"/>
      <c r="AI64" s="6"/>
      <c r="AJ64" s="190"/>
      <c r="AK64" s="91"/>
      <c r="AL64" s="91"/>
      <c r="AM64" s="92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</row>
    <row r="65" ht="12.75" customHeight="1">
      <c r="A65" s="7"/>
      <c r="B65" s="188"/>
      <c r="C65" s="189"/>
      <c r="D65" s="190"/>
      <c r="E65" s="191"/>
      <c r="F65" s="258"/>
      <c r="G65" s="258"/>
      <c r="H65" s="258"/>
      <c r="I65" s="258"/>
      <c r="J65" s="258"/>
      <c r="K65" s="258"/>
      <c r="L65" s="258"/>
      <c r="M65" s="258"/>
      <c r="N65" s="258"/>
      <c r="O65" s="258"/>
      <c r="P65" s="258"/>
      <c r="Q65" s="258"/>
      <c r="R65" s="258"/>
      <c r="S65" s="258"/>
      <c r="T65" s="258"/>
      <c r="U65" s="258"/>
      <c r="V65" s="189"/>
      <c r="W65" s="189"/>
      <c r="X65" s="193"/>
      <c r="Y65" s="6"/>
      <c r="Z65" s="6"/>
      <c r="AA65" s="6"/>
      <c r="AB65" s="6"/>
      <c r="AC65" s="191"/>
      <c r="AD65" s="6"/>
      <c r="AE65" s="6"/>
      <c r="AF65" s="6"/>
      <c r="AG65" s="6"/>
      <c r="AH65" s="6"/>
      <c r="AI65" s="6"/>
      <c r="AJ65" s="190"/>
      <c r="AK65" s="91"/>
      <c r="AL65" s="91"/>
      <c r="AM65" s="92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</row>
    <row r="66" ht="12.75" customHeight="1">
      <c r="A66" s="7"/>
      <c r="B66" s="188"/>
      <c r="C66" s="189"/>
      <c r="D66" s="190"/>
      <c r="E66" s="191"/>
      <c r="F66" s="258"/>
      <c r="G66" s="258"/>
      <c r="H66" s="258"/>
      <c r="I66" s="258"/>
      <c r="J66" s="258"/>
      <c r="K66" s="258"/>
      <c r="L66" s="258"/>
      <c r="M66" s="258"/>
      <c r="N66" s="258"/>
      <c r="O66" s="258"/>
      <c r="P66" s="258"/>
      <c r="Q66" s="258"/>
      <c r="R66" s="258"/>
      <c r="S66" s="258"/>
      <c r="T66" s="258"/>
      <c r="U66" s="258"/>
      <c r="V66" s="189"/>
      <c r="W66" s="189"/>
      <c r="X66" s="193"/>
      <c r="Y66" s="6"/>
      <c r="Z66" s="6"/>
      <c r="AA66" s="6"/>
      <c r="AB66" s="6"/>
      <c r="AC66" s="191"/>
      <c r="AD66" s="6"/>
      <c r="AE66" s="6"/>
      <c r="AF66" s="6"/>
      <c r="AG66" s="6"/>
      <c r="AH66" s="6"/>
      <c r="AI66" s="6"/>
      <c r="AJ66" s="190"/>
      <c r="AK66" s="91"/>
      <c r="AL66" s="91"/>
      <c r="AM66" s="92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</row>
    <row r="67" ht="12.75" customHeight="1">
      <c r="A67" s="7"/>
      <c r="B67" s="188"/>
      <c r="C67" s="189"/>
      <c r="D67" s="190"/>
      <c r="E67" s="191"/>
      <c r="F67" s="258"/>
      <c r="G67" s="258"/>
      <c r="H67" s="258"/>
      <c r="I67" s="258"/>
      <c r="J67" s="258"/>
      <c r="K67" s="258"/>
      <c r="L67" s="258"/>
      <c r="M67" s="258"/>
      <c r="N67" s="258"/>
      <c r="O67" s="258"/>
      <c r="P67" s="258"/>
      <c r="Q67" s="258"/>
      <c r="R67" s="258"/>
      <c r="S67" s="258"/>
      <c r="T67" s="258"/>
      <c r="U67" s="258"/>
      <c r="V67" s="189"/>
      <c r="W67" s="189"/>
      <c r="X67" s="193"/>
      <c r="Y67" s="6"/>
      <c r="Z67" s="6"/>
      <c r="AA67" s="6"/>
      <c r="AB67" s="6"/>
      <c r="AC67" s="191"/>
      <c r="AD67" s="6"/>
      <c r="AE67" s="6"/>
      <c r="AF67" s="6"/>
      <c r="AG67" s="6"/>
      <c r="AH67" s="6"/>
      <c r="AI67" s="6"/>
      <c r="AJ67" s="190"/>
      <c r="AK67" s="91"/>
      <c r="AL67" s="91"/>
      <c r="AM67" s="92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</row>
    <row r="68" ht="12.75" customHeight="1">
      <c r="A68" s="7"/>
      <c r="B68" s="188"/>
      <c r="C68" s="189"/>
      <c r="D68" s="190"/>
      <c r="E68" s="191"/>
      <c r="F68" s="258"/>
      <c r="G68" s="258"/>
      <c r="H68" s="258"/>
      <c r="I68" s="258"/>
      <c r="J68" s="258"/>
      <c r="K68" s="258"/>
      <c r="L68" s="258"/>
      <c r="M68" s="258"/>
      <c r="N68" s="258"/>
      <c r="O68" s="258"/>
      <c r="P68" s="258"/>
      <c r="Q68" s="258"/>
      <c r="R68" s="258"/>
      <c r="S68" s="258"/>
      <c r="T68" s="258"/>
      <c r="U68" s="258"/>
      <c r="V68" s="189"/>
      <c r="W68" s="189"/>
      <c r="X68" s="193"/>
      <c r="Y68" s="6"/>
      <c r="Z68" s="6"/>
      <c r="AA68" s="6"/>
      <c r="AB68" s="6"/>
      <c r="AC68" s="191"/>
      <c r="AD68" s="6"/>
      <c r="AE68" s="6"/>
      <c r="AF68" s="6"/>
      <c r="AG68" s="6"/>
      <c r="AH68" s="6"/>
      <c r="AI68" s="6"/>
      <c r="AJ68" s="190"/>
      <c r="AK68" s="91"/>
      <c r="AL68" s="91"/>
      <c r="AM68" s="92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</row>
    <row r="69" ht="12.75" customHeight="1">
      <c r="A69" s="7"/>
      <c r="B69" s="188"/>
      <c r="C69" s="189"/>
      <c r="D69" s="190"/>
      <c r="E69" s="191"/>
      <c r="F69" s="258"/>
      <c r="G69" s="258"/>
      <c r="H69" s="258"/>
      <c r="I69" s="258"/>
      <c r="J69" s="258"/>
      <c r="K69" s="258"/>
      <c r="L69" s="258"/>
      <c r="M69" s="258"/>
      <c r="N69" s="258"/>
      <c r="O69" s="258"/>
      <c r="P69" s="258"/>
      <c r="Q69" s="258"/>
      <c r="R69" s="258"/>
      <c r="S69" s="258"/>
      <c r="T69" s="258"/>
      <c r="U69" s="258"/>
      <c r="V69" s="189"/>
      <c r="W69" s="189"/>
      <c r="X69" s="193"/>
      <c r="Y69" s="6"/>
      <c r="Z69" s="6"/>
      <c r="AA69" s="6"/>
      <c r="AB69" s="6"/>
      <c r="AC69" s="191"/>
      <c r="AD69" s="6"/>
      <c r="AE69" s="6"/>
      <c r="AF69" s="6"/>
      <c r="AG69" s="6"/>
      <c r="AH69" s="6"/>
      <c r="AI69" s="6"/>
      <c r="AJ69" s="190"/>
      <c r="AK69" s="91"/>
      <c r="AL69" s="91"/>
      <c r="AM69" s="92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</row>
    <row r="70" ht="12.75" customHeight="1">
      <c r="A70" s="7"/>
      <c r="B70" s="188"/>
      <c r="C70" s="189"/>
      <c r="D70" s="190"/>
      <c r="E70" s="191"/>
      <c r="F70" s="258"/>
      <c r="G70" s="258"/>
      <c r="H70" s="258"/>
      <c r="I70" s="258"/>
      <c r="J70" s="258"/>
      <c r="K70" s="258"/>
      <c r="L70" s="258"/>
      <c r="M70" s="258"/>
      <c r="N70" s="258"/>
      <c r="O70" s="258"/>
      <c r="P70" s="258"/>
      <c r="Q70" s="258"/>
      <c r="R70" s="258"/>
      <c r="S70" s="258"/>
      <c r="T70" s="258"/>
      <c r="U70" s="258"/>
      <c r="V70" s="189"/>
      <c r="W70" s="189"/>
      <c r="X70" s="193"/>
      <c r="Y70" s="6"/>
      <c r="Z70" s="6"/>
      <c r="AA70" s="6"/>
      <c r="AB70" s="6"/>
      <c r="AC70" s="191"/>
      <c r="AD70" s="6"/>
      <c r="AE70" s="6"/>
      <c r="AF70" s="6"/>
      <c r="AG70" s="6"/>
      <c r="AH70" s="6"/>
      <c r="AI70" s="6"/>
      <c r="AJ70" s="190"/>
      <c r="AK70" s="91"/>
      <c r="AL70" s="91"/>
      <c r="AM70" s="92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</row>
    <row r="71" ht="12.75" customHeight="1">
      <c r="A71" s="7"/>
      <c r="B71" s="188"/>
      <c r="C71" s="189"/>
      <c r="D71" s="190"/>
      <c r="E71" s="191"/>
      <c r="F71" s="258"/>
      <c r="G71" s="258"/>
      <c r="H71" s="258"/>
      <c r="I71" s="258"/>
      <c r="J71" s="258"/>
      <c r="K71" s="258"/>
      <c r="L71" s="258"/>
      <c r="M71" s="258"/>
      <c r="N71" s="258"/>
      <c r="O71" s="258"/>
      <c r="P71" s="258"/>
      <c r="Q71" s="258"/>
      <c r="R71" s="258"/>
      <c r="S71" s="258"/>
      <c r="T71" s="258"/>
      <c r="U71" s="258"/>
      <c r="V71" s="189"/>
      <c r="W71" s="189"/>
      <c r="X71" s="193"/>
      <c r="Y71" s="6"/>
      <c r="Z71" s="6"/>
      <c r="AA71" s="6"/>
      <c r="AB71" s="6"/>
      <c r="AC71" s="191"/>
      <c r="AD71" s="6"/>
      <c r="AE71" s="6"/>
      <c r="AF71" s="6"/>
      <c r="AG71" s="6"/>
      <c r="AH71" s="6"/>
      <c r="AI71" s="6"/>
      <c r="AJ71" s="190"/>
      <c r="AK71" s="91"/>
      <c r="AL71" s="91"/>
      <c r="AM71" s="92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</row>
    <row r="72" ht="12.75" customHeight="1">
      <c r="A72" s="7"/>
      <c r="B72" s="188"/>
      <c r="C72" s="189"/>
      <c r="D72" s="190"/>
      <c r="E72" s="191"/>
      <c r="F72" s="258"/>
      <c r="G72" s="258"/>
      <c r="H72" s="258"/>
      <c r="I72" s="258"/>
      <c r="J72" s="258"/>
      <c r="K72" s="258"/>
      <c r="L72" s="258"/>
      <c r="M72" s="258"/>
      <c r="N72" s="258"/>
      <c r="O72" s="258"/>
      <c r="P72" s="258"/>
      <c r="Q72" s="258"/>
      <c r="R72" s="258"/>
      <c r="S72" s="258"/>
      <c r="T72" s="258"/>
      <c r="U72" s="258"/>
      <c r="V72" s="189"/>
      <c r="W72" s="189"/>
      <c r="X72" s="193"/>
      <c r="Y72" s="6"/>
      <c r="Z72" s="6"/>
      <c r="AA72" s="6"/>
      <c r="AB72" s="6"/>
      <c r="AC72" s="191"/>
      <c r="AD72" s="6"/>
      <c r="AE72" s="6"/>
      <c r="AF72" s="6"/>
      <c r="AG72" s="6"/>
      <c r="AH72" s="6"/>
      <c r="AI72" s="6"/>
      <c r="AJ72" s="190"/>
      <c r="AK72" s="91"/>
      <c r="AL72" s="91"/>
      <c r="AM72" s="92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</row>
    <row r="73" ht="12.75" customHeight="1">
      <c r="A73" s="7"/>
      <c r="B73" s="188"/>
      <c r="C73" s="189"/>
      <c r="D73" s="190"/>
      <c r="E73" s="191"/>
      <c r="F73" s="258"/>
      <c r="G73" s="258"/>
      <c r="H73" s="258"/>
      <c r="I73" s="258"/>
      <c r="J73" s="258"/>
      <c r="K73" s="258"/>
      <c r="L73" s="258"/>
      <c r="M73" s="258"/>
      <c r="N73" s="258"/>
      <c r="O73" s="258"/>
      <c r="P73" s="258"/>
      <c r="Q73" s="258"/>
      <c r="R73" s="258"/>
      <c r="S73" s="258"/>
      <c r="T73" s="258"/>
      <c r="U73" s="258"/>
      <c r="V73" s="189"/>
      <c r="W73" s="189"/>
      <c r="X73" s="193"/>
      <c r="Y73" s="6"/>
      <c r="Z73" s="6"/>
      <c r="AA73" s="6"/>
      <c r="AB73" s="6"/>
      <c r="AC73" s="191"/>
      <c r="AD73" s="6"/>
      <c r="AE73" s="6"/>
      <c r="AF73" s="6"/>
      <c r="AG73" s="6"/>
      <c r="AH73" s="6"/>
      <c r="AI73" s="6"/>
      <c r="AJ73" s="190"/>
      <c r="AK73" s="91"/>
      <c r="AL73" s="91"/>
      <c r="AM73" s="92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</row>
    <row r="74" ht="12.75" customHeight="1">
      <c r="A74" s="7"/>
      <c r="B74" s="188"/>
      <c r="C74" s="189"/>
      <c r="D74" s="190"/>
      <c r="E74" s="191"/>
      <c r="F74" s="258"/>
      <c r="G74" s="258"/>
      <c r="H74" s="258"/>
      <c r="I74" s="258"/>
      <c r="J74" s="258"/>
      <c r="K74" s="258"/>
      <c r="L74" s="258"/>
      <c r="M74" s="258"/>
      <c r="N74" s="258"/>
      <c r="O74" s="258"/>
      <c r="P74" s="258"/>
      <c r="Q74" s="258"/>
      <c r="R74" s="258"/>
      <c r="S74" s="258"/>
      <c r="T74" s="258"/>
      <c r="U74" s="258"/>
      <c r="V74" s="189"/>
      <c r="W74" s="189"/>
      <c r="X74" s="193"/>
      <c r="Y74" s="6"/>
      <c r="Z74" s="6"/>
      <c r="AA74" s="6"/>
      <c r="AB74" s="6"/>
      <c r="AC74" s="191"/>
      <c r="AD74" s="6"/>
      <c r="AE74" s="6"/>
      <c r="AF74" s="6"/>
      <c r="AG74" s="6"/>
      <c r="AH74" s="6"/>
      <c r="AI74" s="6"/>
      <c r="AJ74" s="190"/>
      <c r="AK74" s="91"/>
      <c r="AL74" s="91"/>
      <c r="AM74" s="92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</row>
    <row r="75" ht="12.75" customHeight="1">
      <c r="A75" s="7"/>
      <c r="B75" s="188"/>
      <c r="C75" s="189"/>
      <c r="D75" s="190"/>
      <c r="E75" s="191"/>
      <c r="F75" s="258"/>
      <c r="G75" s="258"/>
      <c r="H75" s="258"/>
      <c r="I75" s="258"/>
      <c r="J75" s="258"/>
      <c r="K75" s="258"/>
      <c r="L75" s="258"/>
      <c r="M75" s="258"/>
      <c r="N75" s="258"/>
      <c r="O75" s="258"/>
      <c r="P75" s="258"/>
      <c r="Q75" s="258"/>
      <c r="R75" s="258"/>
      <c r="S75" s="258"/>
      <c r="T75" s="258"/>
      <c r="U75" s="258"/>
      <c r="V75" s="189"/>
      <c r="W75" s="189"/>
      <c r="X75" s="193"/>
      <c r="Y75" s="6"/>
      <c r="Z75" s="6"/>
      <c r="AA75" s="6"/>
      <c r="AB75" s="6"/>
      <c r="AC75" s="191"/>
      <c r="AD75" s="6"/>
      <c r="AE75" s="6"/>
      <c r="AF75" s="6"/>
      <c r="AG75" s="6"/>
      <c r="AH75" s="6"/>
      <c r="AI75" s="6"/>
      <c r="AJ75" s="190"/>
      <c r="AK75" s="91"/>
      <c r="AL75" s="91"/>
      <c r="AM75" s="92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</row>
    <row r="76" ht="12.75" customHeight="1">
      <c r="A76" s="7"/>
      <c r="B76" s="188"/>
      <c r="C76" s="189"/>
      <c r="D76" s="190"/>
      <c r="E76" s="191"/>
      <c r="F76" s="258"/>
      <c r="G76" s="258"/>
      <c r="H76" s="258"/>
      <c r="I76" s="258"/>
      <c r="J76" s="258"/>
      <c r="K76" s="258"/>
      <c r="L76" s="258"/>
      <c r="M76" s="258"/>
      <c r="N76" s="258"/>
      <c r="O76" s="258"/>
      <c r="P76" s="258"/>
      <c r="Q76" s="258"/>
      <c r="R76" s="258"/>
      <c r="S76" s="258"/>
      <c r="T76" s="258"/>
      <c r="U76" s="258"/>
      <c r="V76" s="189"/>
      <c r="W76" s="189"/>
      <c r="X76" s="193"/>
      <c r="Y76" s="6"/>
      <c r="Z76" s="6"/>
      <c r="AA76" s="6"/>
      <c r="AB76" s="6"/>
      <c r="AC76" s="191"/>
      <c r="AD76" s="6"/>
      <c r="AE76" s="6"/>
      <c r="AF76" s="6"/>
      <c r="AG76" s="6"/>
      <c r="AH76" s="6"/>
      <c r="AI76" s="6"/>
      <c r="AJ76" s="190"/>
      <c r="AK76" s="91"/>
      <c r="AL76" s="91"/>
      <c r="AM76" s="92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</row>
    <row r="77" ht="12.75" customHeight="1">
      <c r="A77" s="7"/>
      <c r="B77" s="188"/>
      <c r="C77" s="189"/>
      <c r="D77" s="190"/>
      <c r="E77" s="191"/>
      <c r="F77" s="258"/>
      <c r="G77" s="258"/>
      <c r="H77" s="258"/>
      <c r="I77" s="258"/>
      <c r="J77" s="258"/>
      <c r="K77" s="258"/>
      <c r="L77" s="258"/>
      <c r="M77" s="258"/>
      <c r="N77" s="258"/>
      <c r="O77" s="258"/>
      <c r="P77" s="258"/>
      <c r="Q77" s="258"/>
      <c r="R77" s="258"/>
      <c r="S77" s="258"/>
      <c r="T77" s="258"/>
      <c r="U77" s="258"/>
      <c r="V77" s="189"/>
      <c r="W77" s="189"/>
      <c r="X77" s="193"/>
      <c r="Y77" s="6"/>
      <c r="Z77" s="6"/>
      <c r="AA77" s="6"/>
      <c r="AB77" s="6"/>
      <c r="AC77" s="191"/>
      <c r="AD77" s="6"/>
      <c r="AE77" s="6"/>
      <c r="AF77" s="6"/>
      <c r="AG77" s="6"/>
      <c r="AH77" s="6"/>
      <c r="AI77" s="6"/>
      <c r="AJ77" s="190"/>
      <c r="AK77" s="91"/>
      <c r="AL77" s="91"/>
      <c r="AM77" s="92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</row>
    <row r="78" ht="12.75" customHeight="1">
      <c r="A78" s="7"/>
      <c r="B78" s="188"/>
      <c r="C78" s="189"/>
      <c r="D78" s="190"/>
      <c r="E78" s="191"/>
      <c r="F78" s="258"/>
      <c r="G78" s="258"/>
      <c r="H78" s="258"/>
      <c r="I78" s="258"/>
      <c r="J78" s="258"/>
      <c r="K78" s="258"/>
      <c r="L78" s="258"/>
      <c r="M78" s="258"/>
      <c r="N78" s="258"/>
      <c r="O78" s="258"/>
      <c r="P78" s="258"/>
      <c r="Q78" s="258"/>
      <c r="R78" s="258"/>
      <c r="S78" s="258"/>
      <c r="T78" s="258"/>
      <c r="U78" s="258"/>
      <c r="V78" s="189"/>
      <c r="W78" s="189"/>
      <c r="X78" s="193"/>
      <c r="Y78" s="6"/>
      <c r="Z78" s="6"/>
      <c r="AA78" s="6"/>
      <c r="AB78" s="6"/>
      <c r="AC78" s="191"/>
      <c r="AD78" s="6"/>
      <c r="AE78" s="6"/>
      <c r="AF78" s="6"/>
      <c r="AG78" s="6"/>
      <c r="AH78" s="6"/>
      <c r="AI78" s="6"/>
      <c r="AJ78" s="190"/>
      <c r="AK78" s="91"/>
      <c r="AL78" s="91"/>
      <c r="AM78" s="92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</row>
    <row r="79" ht="12.75" customHeight="1">
      <c r="A79" s="7"/>
      <c r="B79" s="188"/>
      <c r="C79" s="189"/>
      <c r="D79" s="190"/>
      <c r="E79" s="191"/>
      <c r="F79" s="258"/>
      <c r="G79" s="258"/>
      <c r="H79" s="258"/>
      <c r="I79" s="258"/>
      <c r="J79" s="258"/>
      <c r="K79" s="258"/>
      <c r="L79" s="258"/>
      <c r="M79" s="258"/>
      <c r="N79" s="258"/>
      <c r="O79" s="258"/>
      <c r="P79" s="258"/>
      <c r="Q79" s="258"/>
      <c r="R79" s="258"/>
      <c r="S79" s="258"/>
      <c r="T79" s="258"/>
      <c r="U79" s="258"/>
      <c r="V79" s="189"/>
      <c r="W79" s="189"/>
      <c r="X79" s="193"/>
      <c r="Y79" s="6"/>
      <c r="Z79" s="6"/>
      <c r="AA79" s="6"/>
      <c r="AB79" s="6"/>
      <c r="AC79" s="191"/>
      <c r="AD79" s="6"/>
      <c r="AE79" s="6"/>
      <c r="AF79" s="6"/>
      <c r="AG79" s="6"/>
      <c r="AH79" s="6"/>
      <c r="AI79" s="6"/>
      <c r="AJ79" s="190"/>
      <c r="AK79" s="91"/>
      <c r="AL79" s="91"/>
      <c r="AM79" s="92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</row>
    <row r="80" ht="12.75" customHeight="1">
      <c r="A80" s="7"/>
      <c r="B80" s="188"/>
      <c r="C80" s="189"/>
      <c r="D80" s="190"/>
      <c r="E80" s="191"/>
      <c r="F80" s="258"/>
      <c r="G80" s="258"/>
      <c r="H80" s="258"/>
      <c r="I80" s="258"/>
      <c r="J80" s="258"/>
      <c r="K80" s="258"/>
      <c r="L80" s="258"/>
      <c r="M80" s="258"/>
      <c r="N80" s="258"/>
      <c r="O80" s="258"/>
      <c r="P80" s="258"/>
      <c r="Q80" s="258"/>
      <c r="R80" s="258"/>
      <c r="S80" s="258"/>
      <c r="T80" s="258"/>
      <c r="U80" s="258"/>
      <c r="V80" s="189"/>
      <c r="W80" s="189"/>
      <c r="X80" s="193"/>
      <c r="Y80" s="6"/>
      <c r="Z80" s="6"/>
      <c r="AA80" s="6"/>
      <c r="AB80" s="6"/>
      <c r="AC80" s="191"/>
      <c r="AD80" s="6"/>
      <c r="AE80" s="6"/>
      <c r="AF80" s="6"/>
      <c r="AG80" s="6"/>
      <c r="AH80" s="6"/>
      <c r="AI80" s="6"/>
      <c r="AJ80" s="190"/>
      <c r="AK80" s="91"/>
      <c r="AL80" s="91"/>
      <c r="AM80" s="92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</row>
    <row r="81" ht="12.75" customHeight="1">
      <c r="A81" s="7"/>
      <c r="B81" s="188"/>
      <c r="C81" s="189"/>
      <c r="D81" s="190"/>
      <c r="E81" s="191"/>
      <c r="F81" s="258"/>
      <c r="G81" s="258"/>
      <c r="H81" s="258"/>
      <c r="I81" s="258"/>
      <c r="J81" s="258"/>
      <c r="K81" s="258"/>
      <c r="L81" s="258"/>
      <c r="M81" s="258"/>
      <c r="N81" s="258"/>
      <c r="O81" s="258"/>
      <c r="P81" s="258"/>
      <c r="Q81" s="258"/>
      <c r="R81" s="258"/>
      <c r="S81" s="258"/>
      <c r="T81" s="258"/>
      <c r="U81" s="258"/>
      <c r="V81" s="189"/>
      <c r="W81" s="189"/>
      <c r="X81" s="193"/>
      <c r="Y81" s="6"/>
      <c r="Z81" s="6"/>
      <c r="AA81" s="6"/>
      <c r="AB81" s="6"/>
      <c r="AC81" s="191"/>
      <c r="AD81" s="6"/>
      <c r="AE81" s="6"/>
      <c r="AF81" s="6"/>
      <c r="AG81" s="6"/>
      <c r="AH81" s="6"/>
      <c r="AI81" s="6"/>
      <c r="AJ81" s="190"/>
      <c r="AK81" s="91"/>
      <c r="AL81" s="91"/>
      <c r="AM81" s="92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</row>
    <row r="82" ht="12.75" customHeight="1">
      <c r="A82" s="7"/>
      <c r="B82" s="188"/>
      <c r="C82" s="189"/>
      <c r="D82" s="190"/>
      <c r="E82" s="191"/>
      <c r="F82" s="258"/>
      <c r="G82" s="258"/>
      <c r="H82" s="258"/>
      <c r="I82" s="258"/>
      <c r="J82" s="258"/>
      <c r="K82" s="258"/>
      <c r="L82" s="258"/>
      <c r="M82" s="258"/>
      <c r="N82" s="258"/>
      <c r="O82" s="258"/>
      <c r="P82" s="258"/>
      <c r="Q82" s="258"/>
      <c r="R82" s="258"/>
      <c r="S82" s="258"/>
      <c r="T82" s="258"/>
      <c r="U82" s="258"/>
      <c r="V82" s="189"/>
      <c r="W82" s="189"/>
      <c r="X82" s="193"/>
      <c r="Y82" s="6"/>
      <c r="Z82" s="6"/>
      <c r="AA82" s="6"/>
      <c r="AB82" s="6"/>
      <c r="AC82" s="191"/>
      <c r="AD82" s="6"/>
      <c r="AE82" s="6"/>
      <c r="AF82" s="6"/>
      <c r="AG82" s="6"/>
      <c r="AH82" s="6"/>
      <c r="AI82" s="6"/>
      <c r="AJ82" s="190"/>
      <c r="AK82" s="91"/>
      <c r="AL82" s="91"/>
      <c r="AM82" s="92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</row>
    <row r="83" ht="12.75" customHeight="1">
      <c r="A83" s="7"/>
      <c r="B83" s="188"/>
      <c r="C83" s="189"/>
      <c r="D83" s="190"/>
      <c r="E83" s="191"/>
      <c r="F83" s="258"/>
      <c r="G83" s="258"/>
      <c r="H83" s="258"/>
      <c r="I83" s="258"/>
      <c r="J83" s="258"/>
      <c r="K83" s="258"/>
      <c r="L83" s="258"/>
      <c r="M83" s="258"/>
      <c r="N83" s="258"/>
      <c r="O83" s="258"/>
      <c r="P83" s="258"/>
      <c r="Q83" s="258"/>
      <c r="R83" s="258"/>
      <c r="S83" s="258"/>
      <c r="T83" s="258"/>
      <c r="U83" s="258"/>
      <c r="V83" s="189"/>
      <c r="W83" s="189"/>
      <c r="X83" s="193"/>
      <c r="Y83" s="6"/>
      <c r="Z83" s="6"/>
      <c r="AA83" s="6"/>
      <c r="AB83" s="6"/>
      <c r="AC83" s="191"/>
      <c r="AD83" s="6"/>
      <c r="AE83" s="6"/>
      <c r="AF83" s="6"/>
      <c r="AG83" s="6"/>
      <c r="AH83" s="6"/>
      <c r="AI83" s="6"/>
      <c r="AJ83" s="190"/>
      <c r="AK83" s="91"/>
      <c r="AL83" s="91"/>
      <c r="AM83" s="92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</row>
    <row r="84" ht="12.75" customHeight="1">
      <c r="A84" s="7"/>
      <c r="B84" s="188"/>
      <c r="C84" s="189"/>
      <c r="D84" s="190"/>
      <c r="E84" s="191"/>
      <c r="F84" s="258"/>
      <c r="G84" s="258"/>
      <c r="H84" s="258"/>
      <c r="I84" s="258"/>
      <c r="J84" s="258"/>
      <c r="K84" s="258"/>
      <c r="L84" s="258"/>
      <c r="M84" s="258"/>
      <c r="N84" s="258"/>
      <c r="O84" s="258"/>
      <c r="P84" s="258"/>
      <c r="Q84" s="258"/>
      <c r="R84" s="258"/>
      <c r="S84" s="258"/>
      <c r="T84" s="258"/>
      <c r="U84" s="258"/>
      <c r="V84" s="189"/>
      <c r="W84" s="189"/>
      <c r="X84" s="193"/>
      <c r="Y84" s="6"/>
      <c r="Z84" s="6"/>
      <c r="AA84" s="6"/>
      <c r="AB84" s="6"/>
      <c r="AC84" s="191"/>
      <c r="AD84" s="6"/>
      <c r="AE84" s="6"/>
      <c r="AF84" s="6"/>
      <c r="AG84" s="6"/>
      <c r="AH84" s="6"/>
      <c r="AI84" s="6"/>
      <c r="AJ84" s="190"/>
      <c r="AK84" s="91"/>
      <c r="AL84" s="91"/>
      <c r="AM84" s="92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</row>
    <row r="85" ht="15.75" customHeight="1">
      <c r="A85" s="7"/>
      <c r="B85" s="188"/>
      <c r="C85" s="189"/>
      <c r="D85" s="190"/>
      <c r="E85" s="191"/>
      <c r="F85" s="258"/>
      <c r="G85" s="258"/>
      <c r="H85" s="258"/>
      <c r="I85" s="258"/>
      <c r="J85" s="258"/>
      <c r="K85" s="258"/>
      <c r="L85" s="258"/>
      <c r="M85" s="258"/>
      <c r="N85" s="258"/>
      <c r="O85" s="258"/>
      <c r="P85" s="258"/>
      <c r="Q85" s="258"/>
      <c r="R85" s="258"/>
      <c r="S85" s="258"/>
      <c r="T85" s="258"/>
      <c r="U85" s="258"/>
      <c r="V85" s="189"/>
      <c r="W85" s="189"/>
      <c r="X85" s="193"/>
      <c r="Y85" s="6"/>
      <c r="Z85" s="6"/>
      <c r="AA85" s="6"/>
      <c r="AB85" s="6"/>
      <c r="AC85" s="191"/>
      <c r="AD85" s="6"/>
      <c r="AE85" s="6"/>
      <c r="AF85" s="6"/>
      <c r="AG85" s="6"/>
      <c r="AH85" s="6"/>
      <c r="AI85" s="6"/>
      <c r="AJ85" s="190"/>
      <c r="AK85" s="91"/>
      <c r="AL85" s="91"/>
      <c r="AM85" s="90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</row>
    <row r="86" ht="15.75" customHeight="1">
      <c r="A86" s="7"/>
      <c r="B86" s="188"/>
      <c r="C86" s="189"/>
      <c r="D86" s="190"/>
      <c r="E86" s="191"/>
      <c r="F86" s="258"/>
      <c r="G86" s="258"/>
      <c r="H86" s="258"/>
      <c r="I86" s="258"/>
      <c r="J86" s="258"/>
      <c r="K86" s="258"/>
      <c r="L86" s="258"/>
      <c r="M86" s="258"/>
      <c r="N86" s="258"/>
      <c r="O86" s="258"/>
      <c r="P86" s="258"/>
      <c r="Q86" s="258"/>
      <c r="R86" s="258"/>
      <c r="S86" s="258"/>
      <c r="T86" s="258"/>
      <c r="U86" s="258"/>
      <c r="V86" s="189"/>
      <c r="W86" s="189"/>
      <c r="X86" s="193"/>
      <c r="Y86" s="6"/>
      <c r="Z86" s="6"/>
      <c r="AA86" s="6"/>
      <c r="AB86" s="6"/>
      <c r="AC86" s="191"/>
      <c r="AD86" s="6"/>
      <c r="AE86" s="6"/>
      <c r="AF86" s="6"/>
      <c r="AG86" s="6"/>
      <c r="AH86" s="6"/>
      <c r="AI86" s="6"/>
      <c r="AJ86" s="190"/>
      <c r="AK86" s="91"/>
      <c r="AL86" s="91"/>
      <c r="AM86" s="90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</row>
    <row r="87" ht="15.75" customHeight="1">
      <c r="A87" s="7"/>
      <c r="B87" s="188"/>
      <c r="C87" s="189"/>
      <c r="D87" s="190"/>
      <c r="E87" s="191"/>
      <c r="F87" s="258"/>
      <c r="G87" s="258"/>
      <c r="H87" s="258"/>
      <c r="I87" s="258"/>
      <c r="J87" s="258"/>
      <c r="K87" s="258"/>
      <c r="L87" s="258"/>
      <c r="M87" s="258"/>
      <c r="N87" s="258"/>
      <c r="O87" s="258"/>
      <c r="P87" s="258"/>
      <c r="Q87" s="258"/>
      <c r="R87" s="258"/>
      <c r="S87" s="258"/>
      <c r="T87" s="258"/>
      <c r="U87" s="258"/>
      <c r="V87" s="189"/>
      <c r="W87" s="189"/>
      <c r="X87" s="193"/>
      <c r="Y87" s="6"/>
      <c r="Z87" s="6"/>
      <c r="AA87" s="6"/>
      <c r="AB87" s="6"/>
      <c r="AC87" s="191"/>
      <c r="AD87" s="6"/>
      <c r="AE87" s="6"/>
      <c r="AF87" s="6"/>
      <c r="AG87" s="6"/>
      <c r="AH87" s="6"/>
      <c r="AI87" s="6"/>
      <c r="AJ87" s="190"/>
      <c r="AK87" s="91"/>
      <c r="AL87" s="91"/>
      <c r="AM87" s="90"/>
      <c r="AN87" s="196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</row>
    <row r="88" ht="15.75" customHeight="1">
      <c r="A88" s="7"/>
      <c r="B88" s="188"/>
      <c r="C88" s="189"/>
      <c r="D88" s="190"/>
      <c r="E88" s="191"/>
      <c r="F88" s="258"/>
      <c r="G88" s="258"/>
      <c r="H88" s="258"/>
      <c r="I88" s="258"/>
      <c r="J88" s="258"/>
      <c r="K88" s="258"/>
      <c r="L88" s="258"/>
      <c r="M88" s="258"/>
      <c r="N88" s="258"/>
      <c r="O88" s="258"/>
      <c r="P88" s="258"/>
      <c r="Q88" s="258"/>
      <c r="R88" s="258"/>
      <c r="S88" s="258"/>
      <c r="T88" s="258"/>
      <c r="U88" s="258"/>
      <c r="V88" s="189"/>
      <c r="W88" s="189"/>
      <c r="X88" s="193"/>
      <c r="Y88" s="6"/>
      <c r="Z88" s="6"/>
      <c r="AA88" s="6"/>
      <c r="AB88" s="6"/>
      <c r="AC88" s="191"/>
      <c r="AD88" s="6"/>
      <c r="AE88" s="6"/>
      <c r="AF88" s="6"/>
      <c r="AG88" s="6"/>
      <c r="AH88" s="6"/>
      <c r="AI88" s="6"/>
      <c r="AJ88" s="190"/>
      <c r="AK88" s="91"/>
      <c r="AL88" s="91"/>
      <c r="AM88" s="90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</row>
    <row r="89" ht="15.75" customHeight="1">
      <c r="A89" s="7"/>
      <c r="B89" s="188"/>
      <c r="C89" s="189"/>
      <c r="D89" s="190"/>
      <c r="E89" s="191"/>
      <c r="F89" s="258"/>
      <c r="G89" s="258"/>
      <c r="H89" s="258"/>
      <c r="I89" s="258"/>
      <c r="J89" s="258"/>
      <c r="K89" s="258"/>
      <c r="L89" s="258"/>
      <c r="M89" s="258"/>
      <c r="N89" s="258"/>
      <c r="O89" s="258"/>
      <c r="P89" s="258"/>
      <c r="Q89" s="258"/>
      <c r="R89" s="258"/>
      <c r="S89" s="258"/>
      <c r="T89" s="258"/>
      <c r="U89" s="258"/>
      <c r="V89" s="189"/>
      <c r="W89" s="189"/>
      <c r="X89" s="193"/>
      <c r="Y89" s="6"/>
      <c r="Z89" s="6"/>
      <c r="AA89" s="6"/>
      <c r="AB89" s="6"/>
      <c r="AC89" s="191"/>
      <c r="AD89" s="6"/>
      <c r="AE89" s="6"/>
      <c r="AF89" s="6"/>
      <c r="AG89" s="6"/>
      <c r="AH89" s="6"/>
      <c r="AI89" s="6"/>
      <c r="AJ89" s="190"/>
      <c r="AK89" s="91"/>
      <c r="AL89" s="91"/>
      <c r="AM89" s="90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</row>
    <row r="90" ht="15.75" customHeight="1">
      <c r="A90" s="7"/>
      <c r="B90" s="188"/>
      <c r="C90" s="189"/>
      <c r="D90" s="190"/>
      <c r="E90" s="191"/>
      <c r="F90" s="258"/>
      <c r="G90" s="258"/>
      <c r="H90" s="258"/>
      <c r="I90" s="258"/>
      <c r="J90" s="258"/>
      <c r="K90" s="258"/>
      <c r="L90" s="258"/>
      <c r="M90" s="258"/>
      <c r="N90" s="258"/>
      <c r="O90" s="258"/>
      <c r="P90" s="258"/>
      <c r="Q90" s="258"/>
      <c r="R90" s="258"/>
      <c r="S90" s="258"/>
      <c r="T90" s="258"/>
      <c r="U90" s="258"/>
      <c r="V90" s="189"/>
      <c r="W90" s="189"/>
      <c r="X90" s="193"/>
      <c r="Y90" s="6"/>
      <c r="Z90" s="6"/>
      <c r="AA90" s="6"/>
      <c r="AB90" s="6"/>
      <c r="AC90" s="191"/>
      <c r="AD90" s="6"/>
      <c r="AE90" s="6"/>
      <c r="AF90" s="6"/>
      <c r="AG90" s="6"/>
      <c r="AH90" s="6"/>
      <c r="AI90" s="6"/>
      <c r="AJ90" s="190"/>
      <c r="AK90" s="91"/>
      <c r="AL90" s="91"/>
      <c r="AM90" s="90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</row>
    <row r="91" ht="15.75" customHeight="1">
      <c r="A91" s="7"/>
      <c r="B91" s="188"/>
      <c r="C91" s="189"/>
      <c r="D91" s="190"/>
      <c r="E91" s="191"/>
      <c r="F91" s="258"/>
      <c r="G91" s="258"/>
      <c r="H91" s="258"/>
      <c r="I91" s="258"/>
      <c r="J91" s="258"/>
      <c r="K91" s="258"/>
      <c r="L91" s="258"/>
      <c r="M91" s="258"/>
      <c r="N91" s="258"/>
      <c r="O91" s="258"/>
      <c r="P91" s="258"/>
      <c r="Q91" s="258"/>
      <c r="R91" s="258"/>
      <c r="S91" s="258"/>
      <c r="T91" s="258"/>
      <c r="U91" s="258"/>
      <c r="V91" s="189"/>
      <c r="W91" s="189"/>
      <c r="X91" s="193"/>
      <c r="Y91" s="6"/>
      <c r="Z91" s="6"/>
      <c r="AA91" s="6"/>
      <c r="AB91" s="6"/>
      <c r="AC91" s="191"/>
      <c r="AD91" s="6"/>
      <c r="AE91" s="6"/>
      <c r="AF91" s="6"/>
      <c r="AG91" s="6"/>
      <c r="AH91" s="6"/>
      <c r="AI91" s="6"/>
      <c r="AJ91" s="190"/>
      <c r="AK91" s="91"/>
      <c r="AL91" s="91"/>
      <c r="AM91" s="90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</row>
    <row r="92" ht="15.75" customHeight="1">
      <c r="A92" s="7"/>
      <c r="B92" s="188"/>
      <c r="C92" s="189"/>
      <c r="D92" s="190"/>
      <c r="E92" s="191"/>
      <c r="F92" s="258"/>
      <c r="G92" s="258"/>
      <c r="H92" s="258"/>
      <c r="I92" s="258"/>
      <c r="J92" s="258"/>
      <c r="K92" s="258"/>
      <c r="L92" s="258"/>
      <c r="M92" s="258"/>
      <c r="N92" s="258"/>
      <c r="O92" s="258"/>
      <c r="P92" s="258"/>
      <c r="Q92" s="258"/>
      <c r="R92" s="258"/>
      <c r="S92" s="258"/>
      <c r="T92" s="258"/>
      <c r="U92" s="258"/>
      <c r="V92" s="189"/>
      <c r="W92" s="189"/>
      <c r="X92" s="193"/>
      <c r="Y92" s="6"/>
      <c r="Z92" s="6"/>
      <c r="AA92" s="6"/>
      <c r="AB92" s="6"/>
      <c r="AC92" s="191"/>
      <c r="AD92" s="6"/>
      <c r="AE92" s="6"/>
      <c r="AF92" s="6"/>
      <c r="AG92" s="6"/>
      <c r="AH92" s="6"/>
      <c r="AI92" s="6"/>
      <c r="AJ92" s="190"/>
      <c r="AK92" s="91"/>
      <c r="AL92" s="91"/>
      <c r="AM92" s="90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</row>
    <row r="93" ht="15.75" customHeight="1">
      <c r="A93" s="7"/>
      <c r="B93" s="188"/>
      <c r="C93" s="189"/>
      <c r="D93" s="190"/>
      <c r="E93" s="191"/>
      <c r="F93" s="258"/>
      <c r="G93" s="258"/>
      <c r="H93" s="258"/>
      <c r="I93" s="258"/>
      <c r="J93" s="258"/>
      <c r="K93" s="258"/>
      <c r="L93" s="258"/>
      <c r="M93" s="258"/>
      <c r="N93" s="258"/>
      <c r="O93" s="258"/>
      <c r="P93" s="258"/>
      <c r="Q93" s="258"/>
      <c r="R93" s="258"/>
      <c r="S93" s="258"/>
      <c r="T93" s="258"/>
      <c r="U93" s="258"/>
      <c r="V93" s="189"/>
      <c r="W93" s="189"/>
      <c r="X93" s="193"/>
      <c r="Y93" s="6"/>
      <c r="Z93" s="6"/>
      <c r="AA93" s="6"/>
      <c r="AB93" s="6"/>
      <c r="AC93" s="191"/>
      <c r="AD93" s="6"/>
      <c r="AE93" s="6"/>
      <c r="AF93" s="6"/>
      <c r="AG93" s="6"/>
      <c r="AH93" s="6"/>
      <c r="AI93" s="6"/>
      <c r="AJ93" s="190"/>
      <c r="AK93" s="91"/>
      <c r="AL93" s="91"/>
      <c r="AM93" s="90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</row>
    <row r="94" ht="15.75" customHeight="1">
      <c r="A94" s="7"/>
      <c r="B94" s="188"/>
      <c r="C94" s="189"/>
      <c r="D94" s="190"/>
      <c r="E94" s="191"/>
      <c r="F94" s="258"/>
      <c r="G94" s="258"/>
      <c r="H94" s="258"/>
      <c r="I94" s="258"/>
      <c r="J94" s="258"/>
      <c r="K94" s="258"/>
      <c r="L94" s="258"/>
      <c r="M94" s="258"/>
      <c r="N94" s="258"/>
      <c r="O94" s="258"/>
      <c r="P94" s="258"/>
      <c r="Q94" s="258"/>
      <c r="R94" s="258"/>
      <c r="S94" s="258"/>
      <c r="T94" s="258"/>
      <c r="U94" s="258"/>
      <c r="V94" s="189"/>
      <c r="W94" s="189"/>
      <c r="X94" s="193"/>
      <c r="Y94" s="6"/>
      <c r="Z94" s="6"/>
      <c r="AA94" s="6"/>
      <c r="AB94" s="6"/>
      <c r="AC94" s="191"/>
      <c r="AD94" s="6"/>
      <c r="AE94" s="6"/>
      <c r="AF94" s="6"/>
      <c r="AG94" s="6"/>
      <c r="AH94" s="6"/>
      <c r="AI94" s="6"/>
      <c r="AJ94" s="190"/>
      <c r="AK94" s="91"/>
      <c r="AL94" s="91"/>
      <c r="AM94" s="90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</row>
    <row r="95" ht="15.75" customHeight="1">
      <c r="A95" s="7"/>
      <c r="B95" s="188"/>
      <c r="C95" s="189"/>
      <c r="D95" s="190"/>
      <c r="E95" s="191"/>
      <c r="F95" s="258"/>
      <c r="G95" s="258"/>
      <c r="H95" s="258"/>
      <c r="I95" s="258"/>
      <c r="J95" s="258"/>
      <c r="K95" s="258"/>
      <c r="L95" s="258"/>
      <c r="M95" s="258"/>
      <c r="N95" s="258"/>
      <c r="O95" s="258"/>
      <c r="P95" s="258"/>
      <c r="Q95" s="258"/>
      <c r="R95" s="258"/>
      <c r="S95" s="258"/>
      <c r="T95" s="258"/>
      <c r="U95" s="258"/>
      <c r="V95" s="189"/>
      <c r="W95" s="189"/>
      <c r="X95" s="193"/>
      <c r="Y95" s="6"/>
      <c r="Z95" s="6"/>
      <c r="AA95" s="6"/>
      <c r="AB95" s="6"/>
      <c r="AC95" s="191"/>
      <c r="AD95" s="6"/>
      <c r="AE95" s="6"/>
      <c r="AF95" s="6"/>
      <c r="AG95" s="6"/>
      <c r="AH95" s="6"/>
      <c r="AI95" s="6"/>
      <c r="AJ95" s="190"/>
      <c r="AK95" s="91"/>
      <c r="AL95" s="91"/>
      <c r="AM95" s="90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</row>
    <row r="96" ht="15.75" customHeight="1">
      <c r="A96" s="7"/>
      <c r="B96" s="188"/>
      <c r="C96" s="189"/>
      <c r="D96" s="190"/>
      <c r="E96" s="191"/>
      <c r="F96" s="258"/>
      <c r="G96" s="258"/>
      <c r="H96" s="258"/>
      <c r="I96" s="258"/>
      <c r="J96" s="258"/>
      <c r="K96" s="258"/>
      <c r="L96" s="258"/>
      <c r="M96" s="258"/>
      <c r="N96" s="258"/>
      <c r="O96" s="258"/>
      <c r="P96" s="258"/>
      <c r="Q96" s="258"/>
      <c r="R96" s="258"/>
      <c r="S96" s="258"/>
      <c r="T96" s="258"/>
      <c r="U96" s="258"/>
      <c r="V96" s="189"/>
      <c r="W96" s="189"/>
      <c r="X96" s="193"/>
      <c r="Y96" s="6"/>
      <c r="Z96" s="6"/>
      <c r="AA96" s="6"/>
      <c r="AB96" s="6"/>
      <c r="AC96" s="191"/>
      <c r="AD96" s="6"/>
      <c r="AE96" s="6"/>
      <c r="AF96" s="6"/>
      <c r="AG96" s="6"/>
      <c r="AH96" s="6"/>
      <c r="AI96" s="6"/>
      <c r="AJ96" s="190"/>
      <c r="AK96" s="91"/>
      <c r="AL96" s="91"/>
      <c r="AM96" s="90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</row>
    <row r="97" ht="15.75" customHeight="1">
      <c r="A97" s="7"/>
      <c r="B97" s="188"/>
      <c r="C97" s="189"/>
      <c r="D97" s="190"/>
      <c r="E97" s="191"/>
      <c r="F97" s="258"/>
      <c r="G97" s="258"/>
      <c r="H97" s="258"/>
      <c r="I97" s="258"/>
      <c r="J97" s="258"/>
      <c r="K97" s="258"/>
      <c r="L97" s="258"/>
      <c r="M97" s="258"/>
      <c r="N97" s="258"/>
      <c r="O97" s="258"/>
      <c r="P97" s="258"/>
      <c r="Q97" s="258"/>
      <c r="R97" s="258"/>
      <c r="S97" s="258"/>
      <c r="T97" s="258"/>
      <c r="U97" s="258"/>
      <c r="V97" s="189"/>
      <c r="W97" s="189"/>
      <c r="X97" s="193"/>
      <c r="Y97" s="6"/>
      <c r="Z97" s="6"/>
      <c r="AA97" s="6"/>
      <c r="AB97" s="6"/>
      <c r="AC97" s="191"/>
      <c r="AD97" s="6"/>
      <c r="AE97" s="6"/>
      <c r="AF97" s="6"/>
      <c r="AG97" s="6"/>
      <c r="AH97" s="6"/>
      <c r="AI97" s="6"/>
      <c r="AJ97" s="190"/>
      <c r="AK97" s="91"/>
      <c r="AL97" s="91"/>
      <c r="AM97" s="90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</row>
    <row r="98" ht="15.75" customHeight="1">
      <c r="A98" s="7"/>
      <c r="B98" s="188"/>
      <c r="C98" s="189"/>
      <c r="D98" s="190"/>
      <c r="E98" s="191"/>
      <c r="F98" s="258"/>
      <c r="G98" s="258"/>
      <c r="H98" s="258"/>
      <c r="I98" s="258"/>
      <c r="J98" s="258"/>
      <c r="K98" s="258"/>
      <c r="L98" s="258"/>
      <c r="M98" s="258"/>
      <c r="N98" s="258"/>
      <c r="O98" s="258"/>
      <c r="P98" s="258"/>
      <c r="Q98" s="258"/>
      <c r="R98" s="258"/>
      <c r="S98" s="258"/>
      <c r="T98" s="258"/>
      <c r="U98" s="258"/>
      <c r="V98" s="189"/>
      <c r="W98" s="189"/>
      <c r="X98" s="193"/>
      <c r="Y98" s="6"/>
      <c r="Z98" s="6"/>
      <c r="AA98" s="6"/>
      <c r="AB98" s="6"/>
      <c r="AC98" s="191"/>
      <c r="AD98" s="6"/>
      <c r="AE98" s="6"/>
      <c r="AF98" s="6"/>
      <c r="AG98" s="6"/>
      <c r="AH98" s="6"/>
      <c r="AI98" s="6"/>
      <c r="AJ98" s="190"/>
      <c r="AK98" s="91"/>
      <c r="AL98" s="91"/>
      <c r="AM98" s="90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</row>
    <row r="99" ht="15.75" customHeight="1">
      <c r="A99" s="7"/>
      <c r="B99" s="188"/>
      <c r="C99" s="189"/>
      <c r="D99" s="190"/>
      <c r="E99" s="191"/>
      <c r="F99" s="258"/>
      <c r="G99" s="258"/>
      <c r="H99" s="258"/>
      <c r="I99" s="258"/>
      <c r="J99" s="258"/>
      <c r="K99" s="258"/>
      <c r="L99" s="258"/>
      <c r="M99" s="258"/>
      <c r="N99" s="258"/>
      <c r="O99" s="258"/>
      <c r="P99" s="258"/>
      <c r="Q99" s="258"/>
      <c r="R99" s="258"/>
      <c r="S99" s="258"/>
      <c r="T99" s="258"/>
      <c r="U99" s="258"/>
      <c r="V99" s="189"/>
      <c r="W99" s="189"/>
      <c r="X99" s="193"/>
      <c r="Y99" s="6"/>
      <c r="Z99" s="6"/>
      <c r="AA99" s="6"/>
      <c r="AB99" s="6"/>
      <c r="AC99" s="191"/>
      <c r="AD99" s="6"/>
      <c r="AE99" s="6"/>
      <c r="AF99" s="6"/>
      <c r="AG99" s="6"/>
      <c r="AH99" s="6"/>
      <c r="AI99" s="6"/>
      <c r="AJ99" s="190"/>
      <c r="AK99" s="91"/>
      <c r="AL99" s="91"/>
      <c r="AM99" s="90"/>
      <c r="AN99" s="122"/>
      <c r="AO99" s="122"/>
      <c r="AP99" s="122"/>
      <c r="AQ99" s="122"/>
      <c r="AR99" s="122"/>
      <c r="AS99" s="122"/>
      <c r="AT99" s="122"/>
      <c r="AU99" s="122"/>
      <c r="AV99" s="122"/>
      <c r="AW99" s="122"/>
      <c r="AX99" s="122"/>
      <c r="AY99" s="122"/>
      <c r="AZ99" s="122"/>
      <c r="BA99" s="122"/>
      <c r="BB99" s="122"/>
      <c r="BC99" s="122"/>
      <c r="BD99" s="122"/>
    </row>
    <row r="100" ht="15.75" customHeight="1">
      <c r="D100" s="7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AM100" s="92"/>
    </row>
    <row r="101" ht="15.75" customHeight="1">
      <c r="D101" s="7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AM101" s="92"/>
    </row>
    <row r="102" ht="15.75" customHeight="1">
      <c r="D102" s="7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AM102" s="92"/>
    </row>
    <row r="103" ht="15.75" customHeight="1">
      <c r="D103" s="7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AM103" s="92"/>
    </row>
    <row r="104" ht="15.75" customHeight="1">
      <c r="D104" s="7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AM104" s="92"/>
    </row>
    <row r="105" ht="15.75" customHeight="1">
      <c r="D105" s="7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AM105" s="92"/>
    </row>
    <row r="106" ht="15.75" customHeight="1">
      <c r="D106" s="7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AM106" s="92"/>
    </row>
    <row r="107" ht="15.75" customHeight="1">
      <c r="D107" s="7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AM107" s="92"/>
    </row>
    <row r="108" ht="15.75" customHeight="1">
      <c r="D108" s="7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AM108" s="92"/>
    </row>
    <row r="109" ht="15.75" customHeight="1">
      <c r="D109" s="7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AM109" s="92"/>
    </row>
    <row r="110" ht="15.75" customHeight="1">
      <c r="D110" s="7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AM110" s="92"/>
    </row>
    <row r="111" ht="15.75" customHeight="1">
      <c r="D111" s="7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AM111" s="92"/>
    </row>
    <row r="112" ht="15.75" customHeight="1">
      <c r="D112" s="7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AM112" s="92"/>
    </row>
    <row r="113" ht="15.75" customHeight="1">
      <c r="D113" s="7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AM113" s="92"/>
    </row>
    <row r="114" ht="15.75" customHeight="1">
      <c r="D114" s="7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AM114" s="92"/>
    </row>
    <row r="115" ht="15.75" customHeight="1">
      <c r="D115" s="7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AM115" s="92"/>
    </row>
    <row r="116" ht="15.75" customHeight="1">
      <c r="D116" s="7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AM116" s="92"/>
    </row>
    <row r="117" ht="15.75" customHeight="1">
      <c r="D117" s="7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AM117" s="92"/>
    </row>
    <row r="118" ht="15.75" customHeight="1">
      <c r="D118" s="7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AM118" s="92"/>
    </row>
    <row r="119" ht="15.75" customHeight="1">
      <c r="D119" s="7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AM119" s="92"/>
    </row>
    <row r="120" ht="15.75" customHeight="1">
      <c r="D120" s="7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AM120" s="92"/>
    </row>
    <row r="121" ht="15.75" customHeight="1">
      <c r="D121" s="7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AM121" s="92"/>
    </row>
    <row r="122" ht="15.75" customHeight="1">
      <c r="D122" s="7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AM122" s="92"/>
    </row>
    <row r="123" ht="15.75" customHeight="1">
      <c r="D123" s="7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AM123" s="92"/>
    </row>
    <row r="124" ht="15.75" customHeight="1">
      <c r="D124" s="7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AM124" s="92"/>
    </row>
    <row r="125" ht="15.75" customHeight="1">
      <c r="D125" s="7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AM125" s="92"/>
    </row>
    <row r="126" ht="15.75" customHeight="1">
      <c r="D126" s="7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AM126" s="92"/>
    </row>
    <row r="127" ht="15.75" customHeight="1">
      <c r="D127" s="7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AM127" s="92"/>
    </row>
    <row r="128" ht="15.75" customHeight="1">
      <c r="D128" s="7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AM128" s="92"/>
    </row>
    <row r="129" ht="15.75" customHeight="1">
      <c r="D129" s="7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AM129" s="92"/>
    </row>
    <row r="130" ht="15.75" customHeight="1">
      <c r="D130" s="7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AM130" s="92"/>
    </row>
    <row r="131" ht="15.75" customHeight="1">
      <c r="D131" s="7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AM131" s="92"/>
    </row>
    <row r="132" ht="15.75" customHeight="1">
      <c r="D132" s="7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AM132" s="92"/>
    </row>
    <row r="133" ht="15.75" customHeight="1">
      <c r="D133" s="7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AM133" s="92"/>
    </row>
    <row r="134" ht="15.75" customHeight="1">
      <c r="D134" s="7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AM134" s="92"/>
    </row>
    <row r="135" ht="15.75" customHeight="1">
      <c r="D135" s="7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AM135" s="92"/>
    </row>
    <row r="136" ht="15.75" customHeight="1">
      <c r="D136" s="7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AM136" s="92"/>
    </row>
    <row r="137" ht="15.75" customHeight="1">
      <c r="D137" s="7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AM137" s="92"/>
    </row>
    <row r="138" ht="15.75" customHeight="1">
      <c r="D138" s="7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AM138" s="92"/>
    </row>
    <row r="139" ht="15.75" customHeight="1">
      <c r="D139" s="7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AM139" s="92"/>
    </row>
    <row r="140" ht="15.75" customHeight="1">
      <c r="D140" s="7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AM140" s="92"/>
    </row>
    <row r="141" ht="15.75" customHeight="1">
      <c r="D141" s="7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AM141" s="92"/>
    </row>
    <row r="142" ht="15.75" customHeight="1">
      <c r="D142" s="7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AM142" s="92"/>
    </row>
    <row r="143" ht="15.75" customHeight="1">
      <c r="D143" s="7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AM143" s="92"/>
    </row>
    <row r="144" ht="15.75" customHeight="1">
      <c r="D144" s="7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AM144" s="92"/>
    </row>
    <row r="145" ht="15.75" customHeight="1">
      <c r="D145" s="7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AM145" s="92"/>
    </row>
    <row r="146" ht="15.75" customHeight="1">
      <c r="D146" s="7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AM146" s="92"/>
    </row>
    <row r="147" ht="15.75" customHeight="1">
      <c r="D147" s="7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AM147" s="92"/>
    </row>
    <row r="148" ht="15.75" customHeight="1">
      <c r="D148" s="7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AM148" s="92"/>
    </row>
    <row r="149" ht="15.75" customHeight="1">
      <c r="D149" s="7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AM149" s="92"/>
    </row>
    <row r="150" ht="15.75" customHeight="1">
      <c r="D150" s="7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AM150" s="92"/>
    </row>
    <row r="151" ht="15.75" customHeight="1">
      <c r="D151" s="7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AM151" s="92"/>
    </row>
    <row r="152" ht="15.75" customHeight="1">
      <c r="D152" s="7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AM152" s="92"/>
    </row>
    <row r="153" ht="15.75" customHeight="1">
      <c r="D153" s="7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AM153" s="92"/>
    </row>
    <row r="154" ht="15.75" customHeight="1">
      <c r="D154" s="7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AM154" s="92"/>
    </row>
    <row r="155" ht="15.75" customHeight="1">
      <c r="D155" s="7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AM155" s="92"/>
    </row>
    <row r="156" ht="15.75" customHeight="1">
      <c r="D156" s="7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AM156" s="92"/>
    </row>
    <row r="157" ht="15.75" customHeight="1">
      <c r="D157" s="7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AM157" s="92"/>
    </row>
    <row r="158" ht="15.75" customHeight="1">
      <c r="D158" s="7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AM158" s="92"/>
    </row>
    <row r="159" ht="15.75" customHeight="1">
      <c r="D159" s="7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AM159" s="92"/>
    </row>
    <row r="160" ht="15.75" customHeight="1">
      <c r="D160" s="7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AM160" s="92"/>
    </row>
    <row r="161" ht="15.75" customHeight="1">
      <c r="D161" s="7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AM161" s="92"/>
    </row>
    <row r="162" ht="15.75" customHeight="1">
      <c r="D162" s="7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AM162" s="92"/>
    </row>
    <row r="163" ht="15.75" customHeight="1">
      <c r="D163" s="7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AM163" s="92"/>
    </row>
    <row r="164" ht="15.75" customHeight="1">
      <c r="D164" s="7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AM164" s="92"/>
    </row>
    <row r="165" ht="15.75" customHeight="1">
      <c r="D165" s="7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AM165" s="92"/>
    </row>
    <row r="166" ht="15.75" customHeight="1">
      <c r="D166" s="7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AM166" s="92"/>
    </row>
    <row r="167" ht="15.75" customHeight="1">
      <c r="D167" s="7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AM167" s="92"/>
    </row>
    <row r="168" ht="15.75" customHeight="1">
      <c r="D168" s="7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AM168" s="92"/>
    </row>
    <row r="169" ht="15.75" customHeight="1">
      <c r="D169" s="7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AM169" s="92"/>
    </row>
    <row r="170" ht="15.75" customHeight="1">
      <c r="D170" s="7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AM170" s="92"/>
    </row>
    <row r="171" ht="15.75" customHeight="1">
      <c r="D171" s="7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AM171" s="92"/>
    </row>
    <row r="172" ht="15.75" customHeight="1">
      <c r="D172" s="7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AM172" s="92"/>
    </row>
    <row r="173" ht="15.75" customHeight="1">
      <c r="D173" s="7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AM173" s="92"/>
    </row>
    <row r="174" ht="15.75" customHeight="1">
      <c r="D174" s="7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AM174" s="92"/>
    </row>
    <row r="175" ht="15.75" customHeight="1">
      <c r="D175" s="7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AM175" s="92"/>
    </row>
    <row r="176" ht="15.75" customHeight="1">
      <c r="D176" s="7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AM176" s="92"/>
    </row>
    <row r="177" ht="15.75" customHeight="1">
      <c r="D177" s="7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AM177" s="92"/>
    </row>
    <row r="178" ht="15.75" customHeight="1">
      <c r="D178" s="7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AM178" s="92"/>
    </row>
    <row r="179" ht="15.75" customHeight="1">
      <c r="D179" s="7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AM179" s="92"/>
    </row>
    <row r="180" ht="15.75" customHeight="1">
      <c r="D180" s="7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AM180" s="92"/>
    </row>
    <row r="181" ht="15.75" customHeight="1">
      <c r="D181" s="7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AM181" s="92"/>
    </row>
    <row r="182" ht="15.75" customHeight="1">
      <c r="D182" s="7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AM182" s="92"/>
    </row>
    <row r="183" ht="15.75" customHeight="1">
      <c r="D183" s="7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AM183" s="92"/>
    </row>
    <row r="184" ht="15.75" customHeight="1">
      <c r="D184" s="7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AM184" s="92"/>
    </row>
    <row r="185" ht="15.75" customHeight="1">
      <c r="D185" s="7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AM185" s="92"/>
    </row>
    <row r="186" ht="15.75" customHeight="1">
      <c r="D186" s="7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AM186" s="92"/>
    </row>
    <row r="187" ht="15.75" customHeight="1">
      <c r="D187" s="7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AM187" s="92"/>
    </row>
    <row r="188" ht="15.75" customHeight="1">
      <c r="D188" s="7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AM188" s="92"/>
    </row>
    <row r="189" ht="15.75" customHeight="1">
      <c r="D189" s="7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AM189" s="92"/>
    </row>
    <row r="190" ht="15.75" customHeight="1">
      <c r="D190" s="7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AM190" s="92"/>
    </row>
    <row r="191" ht="15.75" customHeight="1">
      <c r="D191" s="7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AM191" s="92"/>
    </row>
    <row r="192" ht="15.75" customHeight="1">
      <c r="D192" s="7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AM192" s="92"/>
    </row>
    <row r="193" ht="15.75" customHeight="1">
      <c r="D193" s="7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AM193" s="92"/>
    </row>
    <row r="194" ht="15.75" customHeight="1">
      <c r="D194" s="7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AM194" s="92"/>
    </row>
    <row r="195" ht="15.75" customHeight="1">
      <c r="D195" s="7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AM195" s="92"/>
    </row>
    <row r="196" ht="15.75" customHeight="1">
      <c r="D196" s="7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AM196" s="92"/>
    </row>
    <row r="197" ht="15.75" customHeight="1">
      <c r="D197" s="7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AM197" s="92"/>
    </row>
    <row r="198" ht="15.75" customHeight="1">
      <c r="D198" s="7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AM198" s="92"/>
    </row>
    <row r="199" ht="15.75" customHeight="1">
      <c r="D199" s="7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AM199" s="92"/>
    </row>
    <row r="200" ht="15.75" customHeight="1">
      <c r="D200" s="7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AM200" s="92"/>
    </row>
    <row r="201" ht="15.75" customHeight="1">
      <c r="D201" s="7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AM201" s="92"/>
    </row>
    <row r="202" ht="15.75" customHeight="1">
      <c r="D202" s="7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AM202" s="92"/>
    </row>
    <row r="203" ht="15.75" customHeight="1">
      <c r="D203" s="7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AM203" s="92"/>
    </row>
    <row r="204" ht="15.75" customHeight="1">
      <c r="D204" s="7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AM204" s="92"/>
    </row>
    <row r="205" ht="15.75" customHeight="1">
      <c r="D205" s="7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AM205" s="92"/>
    </row>
    <row r="206" ht="15.75" customHeight="1">
      <c r="D206" s="7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AM206" s="92"/>
    </row>
    <row r="207" ht="15.75" customHeight="1">
      <c r="D207" s="7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AM207" s="92"/>
    </row>
    <row r="208" ht="15.75" customHeight="1">
      <c r="D208" s="7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AM208" s="92"/>
    </row>
    <row r="209" ht="15.75" customHeight="1">
      <c r="D209" s="7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AM209" s="92"/>
    </row>
    <row r="210" ht="15.75" customHeight="1">
      <c r="D210" s="7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AM210" s="92"/>
    </row>
    <row r="211" ht="15.75" customHeight="1">
      <c r="D211" s="7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AM211" s="92"/>
    </row>
    <row r="212" ht="15.75" customHeight="1">
      <c r="D212" s="7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AM212" s="92"/>
    </row>
    <row r="213" ht="15.75" customHeight="1">
      <c r="D213" s="7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AM213" s="92"/>
    </row>
    <row r="214" ht="15.75" customHeight="1">
      <c r="D214" s="7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AM214" s="92"/>
    </row>
    <row r="215" ht="15.75" customHeight="1">
      <c r="D215" s="7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AM215" s="92"/>
    </row>
    <row r="216" ht="15.75" customHeight="1">
      <c r="D216" s="7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AM216" s="92"/>
    </row>
    <row r="217" ht="15.75" customHeight="1">
      <c r="D217" s="7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AM217" s="92"/>
    </row>
    <row r="218" ht="15.75" customHeight="1">
      <c r="D218" s="7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AM218" s="92"/>
    </row>
    <row r="219" ht="15.75" customHeight="1">
      <c r="D219" s="7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AM219" s="92"/>
    </row>
    <row r="220" ht="15.75" customHeight="1">
      <c r="D220" s="7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AM220" s="92"/>
    </row>
    <row r="221" ht="15.75" customHeight="1">
      <c r="D221" s="7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AM221" s="92"/>
    </row>
    <row r="222" ht="15.75" customHeight="1">
      <c r="D222" s="7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AM222" s="92"/>
    </row>
    <row r="223" ht="15.75" customHeight="1">
      <c r="D223" s="7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AM223" s="92"/>
    </row>
    <row r="224" ht="15.75" customHeight="1">
      <c r="D224" s="7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AM224" s="92"/>
    </row>
    <row r="225" ht="15.75" customHeight="1">
      <c r="D225" s="7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AM225" s="92"/>
    </row>
    <row r="226" ht="15.75" customHeight="1">
      <c r="D226" s="7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AM226" s="92"/>
    </row>
    <row r="227" ht="15.75" customHeight="1">
      <c r="D227" s="7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AM227" s="92"/>
    </row>
    <row r="228" ht="15.75" customHeight="1">
      <c r="D228" s="7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AM228" s="92"/>
    </row>
    <row r="229" ht="15.75" customHeight="1">
      <c r="D229" s="7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AM229" s="92"/>
    </row>
    <row r="230" ht="15.75" customHeight="1">
      <c r="D230" s="7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AM230" s="92"/>
    </row>
    <row r="231" ht="15.75" customHeight="1">
      <c r="D231" s="7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AM231" s="92"/>
    </row>
    <row r="232" ht="15.75" customHeight="1">
      <c r="D232" s="7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AM232" s="92"/>
    </row>
    <row r="233" ht="15.75" customHeight="1">
      <c r="D233" s="7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AM233" s="92"/>
    </row>
    <row r="234" ht="15.75" customHeight="1">
      <c r="D234" s="7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AM234" s="92"/>
    </row>
    <row r="235" ht="15.75" customHeight="1">
      <c r="D235" s="7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AM235" s="92"/>
    </row>
    <row r="236" ht="15.75" customHeight="1">
      <c r="D236" s="7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AM236" s="92"/>
    </row>
    <row r="237" ht="15.75" customHeight="1">
      <c r="D237" s="7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AM237" s="92"/>
    </row>
    <row r="238" ht="15.75" customHeight="1">
      <c r="D238" s="7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AM238" s="92"/>
    </row>
    <row r="239" ht="15.75" customHeight="1">
      <c r="D239" s="7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AM239" s="92"/>
    </row>
    <row r="240" ht="15.75" customHeight="1">
      <c r="D240" s="7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AM240" s="92"/>
    </row>
    <row r="241" ht="15.75" customHeight="1">
      <c r="D241" s="7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AM241" s="92"/>
    </row>
    <row r="242" ht="15.75" customHeight="1">
      <c r="D242" s="7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AM242" s="92"/>
    </row>
    <row r="243" ht="15.75" customHeight="1">
      <c r="D243" s="7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AM243" s="92"/>
    </row>
    <row r="244" ht="15.75" customHeight="1">
      <c r="D244" s="7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AM244" s="92"/>
    </row>
    <row r="245" ht="15.75" customHeight="1">
      <c r="D245" s="7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AM245" s="92"/>
    </row>
    <row r="246" ht="15.75" customHeight="1">
      <c r="D246" s="7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AM246" s="92"/>
    </row>
    <row r="247" ht="15.75" customHeight="1">
      <c r="D247" s="7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AM247" s="92"/>
    </row>
    <row r="248" ht="15.75" customHeight="1">
      <c r="D248" s="7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AM248" s="92"/>
    </row>
    <row r="249" ht="15.75" customHeight="1">
      <c r="D249" s="7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AM249" s="92"/>
    </row>
    <row r="250" ht="15.75" customHeight="1">
      <c r="D250" s="7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AM250" s="92"/>
    </row>
    <row r="251" ht="15.75" customHeight="1">
      <c r="D251" s="7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AM251" s="92"/>
    </row>
    <row r="252" ht="15.75" customHeight="1">
      <c r="D252" s="7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AM252" s="92"/>
    </row>
    <row r="253" ht="15.75" customHeight="1">
      <c r="D253" s="7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AM253" s="92"/>
    </row>
    <row r="254" ht="15.75" customHeight="1">
      <c r="D254" s="7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AM254" s="92"/>
    </row>
    <row r="255" ht="15.75" customHeight="1">
      <c r="D255" s="7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AM255" s="92"/>
    </row>
    <row r="256" ht="15.75" customHeight="1">
      <c r="D256" s="7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AM256" s="92"/>
    </row>
    <row r="257" ht="15.75" customHeight="1">
      <c r="D257" s="7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AM257" s="92"/>
    </row>
    <row r="258" ht="15.75" customHeight="1">
      <c r="D258" s="7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AM258" s="92"/>
    </row>
    <row r="259" ht="15.75" customHeight="1">
      <c r="D259" s="7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AM259" s="92"/>
    </row>
    <row r="260" ht="15.75" customHeight="1">
      <c r="D260" s="7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AM260" s="92"/>
    </row>
    <row r="261" ht="15.75" customHeight="1">
      <c r="D261" s="7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AM261" s="92"/>
    </row>
    <row r="262" ht="15.75" customHeight="1">
      <c r="D262" s="7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AM262" s="92"/>
    </row>
    <row r="263" ht="15.75" customHeight="1">
      <c r="D263" s="7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AM263" s="92"/>
    </row>
    <row r="264" ht="15.75" customHeight="1">
      <c r="D264" s="7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AM264" s="92"/>
    </row>
    <row r="265" ht="15.75" customHeight="1">
      <c r="D265" s="7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AM265" s="92"/>
    </row>
    <row r="266" ht="15.75" customHeight="1">
      <c r="D266" s="7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AM266" s="92"/>
    </row>
    <row r="267" ht="15.75" customHeight="1">
      <c r="D267" s="7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AM267" s="92"/>
    </row>
    <row r="268" ht="15.75" customHeight="1">
      <c r="D268" s="7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AM268" s="92"/>
    </row>
    <row r="269" ht="15.75" customHeight="1">
      <c r="D269" s="7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AM269" s="92"/>
    </row>
    <row r="270" ht="15.75" customHeight="1">
      <c r="D270" s="7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AM270" s="92"/>
    </row>
    <row r="271" ht="15.75" customHeight="1">
      <c r="D271" s="7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AM271" s="92"/>
    </row>
    <row r="272" ht="15.75" customHeight="1">
      <c r="D272" s="7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AM272" s="92"/>
    </row>
    <row r="273" ht="15.75" customHeight="1">
      <c r="D273" s="7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AM273" s="92"/>
    </row>
    <row r="274" ht="15.75" customHeight="1">
      <c r="D274" s="7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AM274" s="92"/>
    </row>
    <row r="275" ht="15.75" customHeight="1">
      <c r="D275" s="7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AM275" s="92"/>
    </row>
    <row r="276" ht="15.75" customHeight="1">
      <c r="D276" s="7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AM276" s="92"/>
    </row>
    <row r="277" ht="15.75" customHeight="1">
      <c r="D277" s="7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AM277" s="92"/>
    </row>
    <row r="278" ht="15.75" customHeight="1">
      <c r="D278" s="7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AM278" s="92"/>
    </row>
    <row r="279" ht="15.75" customHeight="1">
      <c r="D279" s="7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AM279" s="92"/>
    </row>
    <row r="280" ht="15.75" customHeight="1">
      <c r="D280" s="7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AM280" s="92"/>
    </row>
    <row r="281" ht="15.75" customHeight="1">
      <c r="D281" s="7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AM281" s="92"/>
    </row>
    <row r="282" ht="15.75" customHeight="1">
      <c r="D282" s="7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AM282" s="92"/>
    </row>
    <row r="283" ht="15.75" customHeight="1">
      <c r="D283" s="7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AM283" s="92"/>
    </row>
    <row r="284" ht="15.75" customHeight="1">
      <c r="D284" s="7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AM284" s="92"/>
    </row>
    <row r="285" ht="15.75" customHeight="1">
      <c r="D285" s="7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AM285" s="92"/>
    </row>
    <row r="286" ht="15.75" customHeight="1">
      <c r="D286" s="7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AM286" s="92"/>
    </row>
    <row r="287" ht="15.75" customHeight="1">
      <c r="D287" s="7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AM287" s="92"/>
    </row>
    <row r="288" ht="15.75" customHeight="1">
      <c r="D288" s="7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AM288" s="92"/>
    </row>
    <row r="289" ht="15.75" customHeight="1">
      <c r="D289" s="7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AM289" s="92"/>
    </row>
    <row r="290" ht="15.75" customHeight="1">
      <c r="D290" s="7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AM290" s="92"/>
    </row>
    <row r="291" ht="15.75" customHeight="1">
      <c r="D291" s="7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AM291" s="92"/>
    </row>
    <row r="292" ht="15.75" customHeight="1">
      <c r="D292" s="7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AM292" s="92"/>
    </row>
    <row r="293" ht="15.75" customHeight="1">
      <c r="D293" s="7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AM293" s="92"/>
    </row>
    <row r="294" ht="15.75" customHeight="1">
      <c r="D294" s="7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AM294" s="92"/>
    </row>
    <row r="295" ht="15.75" customHeight="1">
      <c r="D295" s="7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AM295" s="92"/>
    </row>
    <row r="296" ht="15.75" customHeight="1">
      <c r="D296" s="7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AM296" s="92"/>
    </row>
    <row r="297" ht="15.75" customHeight="1">
      <c r="D297" s="7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AM297" s="92"/>
    </row>
    <row r="298" ht="15.75" customHeight="1">
      <c r="D298" s="7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AM298" s="92"/>
    </row>
    <row r="299" ht="15.75" customHeight="1">
      <c r="D299" s="7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AM299" s="92"/>
    </row>
    <row r="300" ht="15.75" customHeight="1">
      <c r="D300" s="7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AM300" s="92"/>
    </row>
    <row r="301" ht="15.75" customHeight="1">
      <c r="D301" s="7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AM301" s="92"/>
    </row>
    <row r="302" ht="15.75" customHeight="1">
      <c r="D302" s="7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AM302" s="92"/>
    </row>
    <row r="303" ht="15.75" customHeight="1">
      <c r="D303" s="7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AM303" s="92"/>
    </row>
    <row r="304" ht="15.75" customHeight="1">
      <c r="D304" s="7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AM304" s="92"/>
    </row>
    <row r="305" ht="15.75" customHeight="1">
      <c r="D305" s="7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AM305" s="92"/>
    </row>
    <row r="306" ht="15.75" customHeight="1">
      <c r="D306" s="7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AM306" s="92"/>
    </row>
    <row r="307" ht="15.75" customHeight="1">
      <c r="D307" s="7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AM307" s="92"/>
    </row>
    <row r="308" ht="15.75" customHeight="1">
      <c r="D308" s="7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AM308" s="92"/>
    </row>
    <row r="309" ht="15.75" customHeight="1">
      <c r="D309" s="7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AM309" s="92"/>
    </row>
    <row r="310" ht="15.75" customHeight="1">
      <c r="D310" s="7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AM310" s="92"/>
    </row>
    <row r="311" ht="15.75" customHeight="1">
      <c r="D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AM311" s="92"/>
    </row>
    <row r="312" ht="15.75" customHeight="1">
      <c r="D312" s="7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AM312" s="92"/>
    </row>
    <row r="313" ht="15.75" customHeight="1">
      <c r="D313" s="7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AM313" s="92"/>
    </row>
    <row r="314" ht="15.75" customHeight="1">
      <c r="D314" s="7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AM314" s="92"/>
    </row>
    <row r="315" ht="15.75" customHeight="1">
      <c r="D315" s="7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AM315" s="92"/>
    </row>
    <row r="316" ht="15.75" customHeight="1">
      <c r="D316" s="7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AM316" s="92"/>
    </row>
    <row r="317" ht="15.75" customHeight="1">
      <c r="D317" s="7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AM317" s="92"/>
    </row>
    <row r="318" ht="15.75" customHeight="1">
      <c r="D318" s="7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AM318" s="92"/>
    </row>
    <row r="319" ht="15.75" customHeight="1">
      <c r="D319" s="7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AM319" s="92"/>
    </row>
    <row r="320" ht="15.75" customHeight="1">
      <c r="D320" s="7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AM320" s="92"/>
    </row>
    <row r="321" ht="15.75" customHeight="1">
      <c r="D321" s="7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AM321" s="92"/>
    </row>
    <row r="322" ht="15.75" customHeight="1">
      <c r="D322" s="7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AM322" s="92"/>
    </row>
    <row r="323" ht="15.75" customHeight="1">
      <c r="D323" s="7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AM323" s="92"/>
    </row>
    <row r="324" ht="15.75" customHeight="1">
      <c r="D324" s="7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AM324" s="92"/>
    </row>
    <row r="325" ht="15.75" customHeight="1">
      <c r="D325" s="7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AM325" s="92"/>
    </row>
    <row r="326" ht="15.75" customHeight="1">
      <c r="D326" s="7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AM326" s="92"/>
    </row>
    <row r="327" ht="15.75" customHeight="1">
      <c r="D327" s="7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AM327" s="92"/>
    </row>
    <row r="328" ht="15.75" customHeight="1">
      <c r="D328" s="7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AM328" s="92"/>
    </row>
    <row r="329" ht="15.75" customHeight="1">
      <c r="D329" s="7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AM329" s="92"/>
    </row>
    <row r="330" ht="15.75" customHeight="1">
      <c r="D330" s="7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AM330" s="92"/>
    </row>
    <row r="331" ht="15.75" customHeight="1">
      <c r="D331" s="7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AM331" s="92"/>
    </row>
    <row r="332" ht="15.75" customHeight="1">
      <c r="D332" s="7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AM332" s="92"/>
    </row>
    <row r="333" ht="15.75" customHeight="1">
      <c r="D333" s="7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AM333" s="92"/>
    </row>
    <row r="334" ht="15.75" customHeight="1">
      <c r="D334" s="7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AM334" s="92"/>
    </row>
    <row r="335" ht="15.75" customHeight="1">
      <c r="D335" s="7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AM335" s="92"/>
    </row>
    <row r="336" ht="15.75" customHeight="1">
      <c r="D336" s="7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AM336" s="92"/>
    </row>
    <row r="337" ht="15.75" customHeight="1">
      <c r="D337" s="7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AM337" s="92"/>
    </row>
    <row r="338" ht="15.75" customHeight="1">
      <c r="D338" s="7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AM338" s="92"/>
    </row>
    <row r="339" ht="15.75" customHeight="1">
      <c r="D339" s="7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AM339" s="92"/>
    </row>
    <row r="340" ht="15.75" customHeight="1">
      <c r="D340" s="7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AM340" s="92"/>
    </row>
    <row r="341" ht="15.75" customHeight="1">
      <c r="D341" s="7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AM341" s="92"/>
    </row>
    <row r="342" ht="15.75" customHeight="1">
      <c r="D342" s="7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AM342" s="92"/>
    </row>
    <row r="343" ht="15.75" customHeight="1">
      <c r="D343" s="7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AM343" s="92"/>
    </row>
    <row r="344" ht="15.75" customHeight="1">
      <c r="D344" s="7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AM344" s="92"/>
    </row>
    <row r="345" ht="15.75" customHeight="1">
      <c r="D345" s="7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AM345" s="92"/>
    </row>
    <row r="346" ht="15.75" customHeight="1">
      <c r="D346" s="7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AM346" s="92"/>
    </row>
    <row r="347" ht="15.75" customHeight="1">
      <c r="D347" s="7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AM347" s="92"/>
    </row>
    <row r="348" ht="15.75" customHeight="1">
      <c r="D348" s="7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AM348" s="92"/>
    </row>
    <row r="349" ht="15.75" customHeight="1">
      <c r="D349" s="7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AM349" s="92"/>
    </row>
    <row r="350" ht="15.75" customHeight="1">
      <c r="D350" s="7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AM350" s="92"/>
    </row>
    <row r="351" ht="15.75" customHeight="1">
      <c r="D351" s="7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AM351" s="92"/>
    </row>
    <row r="352" ht="15.75" customHeight="1">
      <c r="D352" s="7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AM352" s="92"/>
    </row>
    <row r="353" ht="15.75" customHeight="1">
      <c r="D353" s="7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AM353" s="92"/>
    </row>
    <row r="354" ht="15.75" customHeight="1">
      <c r="D354" s="7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AM354" s="92"/>
    </row>
    <row r="355" ht="15.75" customHeight="1">
      <c r="D355" s="7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AM355" s="92"/>
    </row>
    <row r="356" ht="15.75" customHeight="1">
      <c r="D356" s="7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AM356" s="92"/>
    </row>
    <row r="357" ht="15.75" customHeight="1">
      <c r="D357" s="7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AM357" s="92"/>
    </row>
    <row r="358" ht="15.75" customHeight="1">
      <c r="D358" s="7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AM358" s="92"/>
    </row>
    <row r="359" ht="15.75" customHeight="1">
      <c r="D359" s="7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AM359" s="92"/>
    </row>
    <row r="360" ht="15.75" customHeight="1">
      <c r="D360" s="7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AM360" s="92"/>
    </row>
    <row r="361" ht="15.75" customHeight="1">
      <c r="D361" s="7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AM361" s="92"/>
    </row>
    <row r="362" ht="15.75" customHeight="1">
      <c r="D362" s="7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AM362" s="92"/>
    </row>
    <row r="363" ht="15.75" customHeight="1">
      <c r="D363" s="7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AM363" s="92"/>
    </row>
    <row r="364" ht="15.75" customHeight="1">
      <c r="D364" s="7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AM364" s="92"/>
    </row>
    <row r="365" ht="15.75" customHeight="1">
      <c r="D365" s="7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AM365" s="92"/>
    </row>
    <row r="366" ht="15.75" customHeight="1">
      <c r="D366" s="7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AM366" s="92"/>
    </row>
    <row r="367" ht="15.75" customHeight="1">
      <c r="D367" s="7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AM367" s="92"/>
    </row>
    <row r="368" ht="15.75" customHeight="1">
      <c r="D368" s="7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AM368" s="92"/>
    </row>
    <row r="369" ht="15.75" customHeight="1">
      <c r="D369" s="7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AM369" s="92"/>
    </row>
    <row r="370" ht="15.75" customHeight="1">
      <c r="D370" s="7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AM370" s="92"/>
    </row>
    <row r="371" ht="15.75" customHeight="1">
      <c r="D371" s="7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AM371" s="92"/>
    </row>
    <row r="372" ht="15.75" customHeight="1">
      <c r="D372" s="7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AM372" s="92"/>
    </row>
    <row r="373" ht="15.75" customHeight="1">
      <c r="D373" s="7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AM373" s="92"/>
    </row>
    <row r="374" ht="15.75" customHeight="1">
      <c r="D374" s="7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AM374" s="92"/>
    </row>
    <row r="375" ht="15.75" customHeight="1">
      <c r="D375" s="7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AM375" s="92"/>
    </row>
    <row r="376" ht="15.75" customHeight="1">
      <c r="D376" s="7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AM376" s="92"/>
    </row>
    <row r="377" ht="15.75" customHeight="1">
      <c r="D377" s="7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AM377" s="92"/>
    </row>
    <row r="378" ht="15.75" customHeight="1">
      <c r="D378" s="7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AM378" s="92"/>
    </row>
    <row r="379" ht="15.75" customHeight="1">
      <c r="D379" s="7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AM379" s="92"/>
    </row>
    <row r="380" ht="15.75" customHeight="1">
      <c r="D380" s="7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AM380" s="92"/>
    </row>
    <row r="381" ht="15.75" customHeight="1">
      <c r="D381" s="7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AM381" s="92"/>
    </row>
    <row r="382" ht="15.75" customHeight="1">
      <c r="D382" s="7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AM382" s="92"/>
    </row>
    <row r="383" ht="15.75" customHeight="1">
      <c r="D383" s="7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AM383" s="92"/>
    </row>
    <row r="384" ht="15.75" customHeight="1">
      <c r="D384" s="7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AM384" s="92"/>
    </row>
    <row r="385" ht="15.75" customHeight="1">
      <c r="D385" s="7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AM385" s="92"/>
    </row>
    <row r="386" ht="15.75" customHeight="1">
      <c r="D386" s="7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AM386" s="92"/>
    </row>
    <row r="387" ht="15.75" customHeight="1">
      <c r="D387" s="7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AM387" s="92"/>
    </row>
    <row r="388" ht="15.75" customHeight="1">
      <c r="D388" s="7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AM388" s="92"/>
    </row>
    <row r="389" ht="15.75" customHeight="1">
      <c r="D389" s="7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AM389" s="92"/>
    </row>
    <row r="390" ht="15.75" customHeight="1">
      <c r="D390" s="7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AM390" s="92"/>
    </row>
    <row r="391" ht="15.75" customHeight="1">
      <c r="D391" s="7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AM391" s="92"/>
    </row>
    <row r="392" ht="15.75" customHeight="1">
      <c r="D392" s="7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AM392" s="92"/>
    </row>
    <row r="393" ht="15.75" customHeight="1">
      <c r="D393" s="7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AM393" s="92"/>
    </row>
    <row r="394" ht="15.75" customHeight="1">
      <c r="D394" s="7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AM394" s="92"/>
    </row>
    <row r="395" ht="15.75" customHeight="1">
      <c r="D395" s="7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AM395" s="92"/>
    </row>
    <row r="396" ht="15.75" customHeight="1">
      <c r="D396" s="7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AM396" s="92"/>
    </row>
    <row r="397" ht="15.75" customHeight="1">
      <c r="D397" s="7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AM397" s="92"/>
    </row>
    <row r="398" ht="15.75" customHeight="1">
      <c r="D398" s="7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AM398" s="92"/>
    </row>
    <row r="399" ht="15.75" customHeight="1">
      <c r="D399" s="7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AM399" s="92"/>
    </row>
    <row r="400" ht="15.75" customHeight="1">
      <c r="D400" s="7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AM400" s="92"/>
    </row>
    <row r="401" ht="15.75" customHeight="1">
      <c r="D401" s="7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AM401" s="92"/>
    </row>
    <row r="402" ht="15.75" customHeight="1">
      <c r="D402" s="7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AM402" s="92"/>
    </row>
    <row r="403" ht="15.75" customHeight="1">
      <c r="D403" s="7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AM403" s="92"/>
    </row>
    <row r="404" ht="15.75" customHeight="1">
      <c r="D404" s="7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AM404" s="92"/>
    </row>
    <row r="405" ht="15.75" customHeight="1">
      <c r="D405" s="7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AM405" s="92"/>
    </row>
    <row r="406" ht="15.75" customHeight="1">
      <c r="D406" s="7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AM406" s="92"/>
    </row>
    <row r="407" ht="15.75" customHeight="1">
      <c r="D407" s="7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AM407" s="92"/>
    </row>
    <row r="408" ht="15.75" customHeight="1">
      <c r="D408" s="7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AM408" s="92"/>
    </row>
    <row r="409" ht="15.75" customHeight="1">
      <c r="D409" s="7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AM409" s="92"/>
    </row>
    <row r="410" ht="15.75" customHeight="1">
      <c r="D410" s="7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AM410" s="92"/>
    </row>
    <row r="411" ht="15.75" customHeight="1">
      <c r="D411" s="7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AM411" s="92"/>
    </row>
    <row r="412" ht="15.75" customHeight="1">
      <c r="D412" s="7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AM412" s="92"/>
    </row>
    <row r="413" ht="15.75" customHeight="1">
      <c r="D413" s="7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AM413" s="92"/>
    </row>
    <row r="414" ht="15.75" customHeight="1">
      <c r="D414" s="7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AM414" s="92"/>
    </row>
    <row r="415" ht="15.75" customHeight="1">
      <c r="D415" s="7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AM415" s="92"/>
    </row>
    <row r="416" ht="15.75" customHeight="1">
      <c r="D416" s="7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AM416" s="92"/>
    </row>
    <row r="417" ht="15.75" customHeight="1">
      <c r="D417" s="7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AM417" s="92"/>
    </row>
    <row r="418" ht="15.75" customHeight="1">
      <c r="D418" s="7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AM418" s="92"/>
    </row>
    <row r="419" ht="15.75" customHeight="1">
      <c r="D419" s="7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AM419" s="92"/>
    </row>
    <row r="420" ht="15.75" customHeight="1">
      <c r="D420" s="7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AM420" s="92"/>
    </row>
    <row r="421" ht="15.75" customHeight="1">
      <c r="D421" s="7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AM421" s="92"/>
    </row>
    <row r="422" ht="15.75" customHeight="1">
      <c r="D422" s="7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AM422" s="92"/>
    </row>
    <row r="423" ht="15.75" customHeight="1">
      <c r="D423" s="7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AM423" s="92"/>
    </row>
    <row r="424" ht="15.75" customHeight="1">
      <c r="D424" s="7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AM424" s="92"/>
    </row>
    <row r="425" ht="15.75" customHeight="1">
      <c r="D425" s="7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AM425" s="92"/>
    </row>
    <row r="426" ht="15.75" customHeight="1">
      <c r="D426" s="7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AM426" s="92"/>
    </row>
    <row r="427" ht="15.75" customHeight="1">
      <c r="D427" s="7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AM427" s="92"/>
    </row>
    <row r="428" ht="15.75" customHeight="1">
      <c r="D428" s="7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AM428" s="92"/>
    </row>
    <row r="429" ht="15.75" customHeight="1">
      <c r="D429" s="7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AM429" s="92"/>
    </row>
    <row r="430" ht="15.75" customHeight="1">
      <c r="D430" s="7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AM430" s="92"/>
    </row>
    <row r="431" ht="15.75" customHeight="1">
      <c r="D431" s="7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AM431" s="92"/>
    </row>
    <row r="432" ht="15.75" customHeight="1">
      <c r="D432" s="7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AM432" s="92"/>
    </row>
    <row r="433" ht="15.75" customHeight="1">
      <c r="D433" s="7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AM433" s="92"/>
    </row>
    <row r="434" ht="15.75" customHeight="1">
      <c r="D434" s="7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AM434" s="92"/>
    </row>
    <row r="435" ht="15.75" customHeight="1">
      <c r="D435" s="7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AM435" s="92"/>
    </row>
    <row r="436" ht="15.75" customHeight="1">
      <c r="D436" s="7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AM436" s="92"/>
    </row>
    <row r="437" ht="15.75" customHeight="1">
      <c r="D437" s="7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AM437" s="92"/>
    </row>
    <row r="438" ht="15.75" customHeight="1">
      <c r="D438" s="7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AM438" s="92"/>
    </row>
    <row r="439" ht="15.75" customHeight="1">
      <c r="D439" s="7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AM439" s="92"/>
    </row>
    <row r="440" ht="15.75" customHeight="1">
      <c r="D440" s="7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AM440" s="92"/>
    </row>
    <row r="441" ht="15.75" customHeight="1">
      <c r="D441" s="7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AM441" s="92"/>
    </row>
    <row r="442" ht="15.75" customHeight="1">
      <c r="D442" s="7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AM442" s="92"/>
    </row>
    <row r="443" ht="15.75" customHeight="1">
      <c r="D443" s="7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AM443" s="92"/>
    </row>
    <row r="444" ht="15.75" customHeight="1">
      <c r="D444" s="7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AM444" s="92"/>
    </row>
    <row r="445" ht="15.75" customHeight="1">
      <c r="D445" s="7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AM445" s="92"/>
    </row>
    <row r="446" ht="15.75" customHeight="1">
      <c r="D446" s="7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AM446" s="92"/>
    </row>
    <row r="447" ht="15.75" customHeight="1">
      <c r="D447" s="7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AM447" s="92"/>
    </row>
    <row r="448" ht="15.75" customHeight="1">
      <c r="D448" s="7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AM448" s="92"/>
    </row>
    <row r="449" ht="15.75" customHeight="1">
      <c r="D449" s="7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AM449" s="92"/>
    </row>
    <row r="450" ht="15.75" customHeight="1">
      <c r="D450" s="7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AM450" s="92"/>
    </row>
    <row r="451" ht="15.75" customHeight="1">
      <c r="D451" s="7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AM451" s="92"/>
    </row>
    <row r="452" ht="15.75" customHeight="1">
      <c r="D452" s="7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AM452" s="92"/>
    </row>
    <row r="453" ht="15.75" customHeight="1">
      <c r="D453" s="7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AM453" s="92"/>
    </row>
    <row r="454" ht="15.75" customHeight="1">
      <c r="D454" s="7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AM454" s="92"/>
    </row>
    <row r="455" ht="15.75" customHeight="1">
      <c r="D455" s="7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AM455" s="92"/>
    </row>
    <row r="456" ht="15.75" customHeight="1">
      <c r="D456" s="7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AM456" s="92"/>
    </row>
    <row r="457" ht="15.75" customHeight="1">
      <c r="D457" s="7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AM457" s="92"/>
    </row>
    <row r="458" ht="15.75" customHeight="1">
      <c r="D458" s="7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AM458" s="92"/>
    </row>
    <row r="459" ht="15.75" customHeight="1">
      <c r="D459" s="7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AM459" s="92"/>
    </row>
    <row r="460" ht="15.75" customHeight="1">
      <c r="D460" s="7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AM460" s="92"/>
    </row>
    <row r="461" ht="15.75" customHeight="1">
      <c r="D461" s="7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AM461" s="92"/>
    </row>
    <row r="462" ht="15.75" customHeight="1">
      <c r="D462" s="7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AM462" s="92"/>
    </row>
    <row r="463" ht="15.75" customHeight="1">
      <c r="D463" s="7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AM463" s="92"/>
    </row>
    <row r="464" ht="15.75" customHeight="1">
      <c r="D464" s="7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AM464" s="92"/>
    </row>
    <row r="465" ht="15.75" customHeight="1">
      <c r="D465" s="7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AM465" s="92"/>
    </row>
    <row r="466" ht="15.75" customHeight="1">
      <c r="D466" s="7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AM466" s="92"/>
    </row>
    <row r="467" ht="15.75" customHeight="1">
      <c r="D467" s="7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AM467" s="92"/>
    </row>
    <row r="468" ht="15.75" customHeight="1">
      <c r="D468" s="7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AM468" s="92"/>
    </row>
    <row r="469" ht="15.75" customHeight="1">
      <c r="D469" s="7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AM469" s="92"/>
    </row>
    <row r="470" ht="15.75" customHeight="1">
      <c r="D470" s="7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AM470" s="92"/>
    </row>
    <row r="471" ht="15.75" customHeight="1">
      <c r="D471" s="7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AM471" s="92"/>
    </row>
    <row r="472" ht="15.75" customHeight="1">
      <c r="D472" s="7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AM472" s="92"/>
    </row>
    <row r="473" ht="15.75" customHeight="1">
      <c r="D473" s="7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AM473" s="92"/>
    </row>
    <row r="474" ht="15.75" customHeight="1">
      <c r="D474" s="7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AM474" s="92"/>
    </row>
    <row r="475" ht="15.75" customHeight="1">
      <c r="D475" s="7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AM475" s="92"/>
    </row>
    <row r="476" ht="15.75" customHeight="1">
      <c r="D476" s="7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AM476" s="92"/>
    </row>
    <row r="477" ht="15.75" customHeight="1">
      <c r="D477" s="7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AM477" s="92"/>
    </row>
    <row r="478" ht="15.75" customHeight="1">
      <c r="D478" s="7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AM478" s="92"/>
    </row>
    <row r="479" ht="15.75" customHeight="1">
      <c r="D479" s="7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AM479" s="92"/>
    </row>
    <row r="480" ht="15.75" customHeight="1">
      <c r="D480" s="7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AM480" s="92"/>
    </row>
    <row r="481" ht="15.75" customHeight="1">
      <c r="D481" s="7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AM481" s="92"/>
    </row>
    <row r="482" ht="15.75" customHeight="1">
      <c r="D482" s="7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AM482" s="92"/>
    </row>
    <row r="483" ht="15.75" customHeight="1">
      <c r="D483" s="7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AM483" s="92"/>
    </row>
    <row r="484" ht="15.75" customHeight="1">
      <c r="D484" s="7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AM484" s="92"/>
    </row>
    <row r="485" ht="15.75" customHeight="1">
      <c r="D485" s="7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AM485" s="92"/>
    </row>
    <row r="486" ht="15.75" customHeight="1">
      <c r="D486" s="7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AM486" s="92"/>
    </row>
    <row r="487" ht="15.75" customHeight="1">
      <c r="D487" s="7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AM487" s="92"/>
    </row>
    <row r="488" ht="15.75" customHeight="1">
      <c r="D488" s="7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AM488" s="92"/>
    </row>
    <row r="489" ht="15.75" customHeight="1">
      <c r="D489" s="7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AM489" s="92"/>
    </row>
    <row r="490" ht="15.75" customHeight="1">
      <c r="D490" s="7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AM490" s="92"/>
    </row>
    <row r="491" ht="15.75" customHeight="1">
      <c r="D491" s="7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AM491" s="92"/>
    </row>
    <row r="492" ht="15.75" customHeight="1">
      <c r="D492" s="7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AM492" s="92"/>
    </row>
    <row r="493" ht="15.75" customHeight="1">
      <c r="D493" s="7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AM493" s="92"/>
    </row>
    <row r="494" ht="15.75" customHeight="1">
      <c r="D494" s="7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AM494" s="92"/>
    </row>
    <row r="495" ht="15.75" customHeight="1">
      <c r="D495" s="7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AM495" s="92"/>
    </row>
    <row r="496" ht="15.75" customHeight="1">
      <c r="D496" s="7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AM496" s="92"/>
    </row>
    <row r="497" ht="15.75" customHeight="1">
      <c r="D497" s="7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AM497" s="92"/>
    </row>
    <row r="498" ht="15.75" customHeight="1">
      <c r="D498" s="7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AM498" s="92"/>
    </row>
    <row r="499" ht="15.75" customHeight="1">
      <c r="D499" s="7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AM499" s="92"/>
    </row>
    <row r="500" ht="15.75" customHeight="1">
      <c r="D500" s="7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AM500" s="92"/>
    </row>
    <row r="501" ht="15.75" customHeight="1">
      <c r="D501" s="7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AM501" s="92"/>
    </row>
    <row r="502" ht="15.75" customHeight="1">
      <c r="D502" s="7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AM502" s="92"/>
    </row>
    <row r="503" ht="15.75" customHeight="1">
      <c r="D503" s="7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AM503" s="92"/>
    </row>
    <row r="504" ht="15.75" customHeight="1">
      <c r="D504" s="7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AM504" s="92"/>
    </row>
    <row r="505" ht="15.75" customHeight="1">
      <c r="D505" s="7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AM505" s="92"/>
    </row>
    <row r="506" ht="15.75" customHeight="1">
      <c r="D506" s="7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AM506" s="92"/>
    </row>
    <row r="507" ht="15.75" customHeight="1">
      <c r="D507" s="7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AM507" s="92"/>
    </row>
    <row r="508" ht="15.75" customHeight="1">
      <c r="D508" s="7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AM508" s="92"/>
    </row>
    <row r="509" ht="15.75" customHeight="1">
      <c r="D509" s="7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AM509" s="92"/>
    </row>
    <row r="510" ht="15.75" customHeight="1">
      <c r="D510" s="7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AM510" s="92"/>
    </row>
    <row r="511" ht="15.75" customHeight="1">
      <c r="D511" s="7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AM511" s="92"/>
    </row>
    <row r="512" ht="15.75" customHeight="1">
      <c r="D512" s="7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AM512" s="92"/>
    </row>
    <row r="513" ht="15.75" customHeight="1">
      <c r="D513" s="7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AM513" s="92"/>
    </row>
    <row r="514" ht="15.75" customHeight="1">
      <c r="D514" s="7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AM514" s="92"/>
    </row>
    <row r="515" ht="15.75" customHeight="1">
      <c r="D515" s="7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AM515" s="92"/>
    </row>
    <row r="516" ht="15.75" customHeight="1">
      <c r="D516" s="7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AM516" s="92"/>
    </row>
    <row r="517" ht="15.75" customHeight="1">
      <c r="D517" s="7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AM517" s="92"/>
    </row>
    <row r="518" ht="15.75" customHeight="1">
      <c r="D518" s="7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AM518" s="92"/>
    </row>
    <row r="519" ht="15.75" customHeight="1">
      <c r="D519" s="7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AM519" s="92"/>
    </row>
    <row r="520" ht="15.75" customHeight="1">
      <c r="D520" s="7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AM520" s="92"/>
    </row>
    <row r="521" ht="15.75" customHeight="1">
      <c r="D521" s="7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AM521" s="92"/>
    </row>
    <row r="522" ht="15.75" customHeight="1">
      <c r="D522" s="7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AM522" s="92"/>
    </row>
    <row r="523" ht="15.75" customHeight="1">
      <c r="D523" s="7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AM523" s="92"/>
    </row>
    <row r="524" ht="15.75" customHeight="1">
      <c r="D524" s="7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AM524" s="92"/>
    </row>
    <row r="525" ht="15.75" customHeight="1">
      <c r="D525" s="7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AM525" s="92"/>
    </row>
    <row r="526" ht="15.75" customHeight="1">
      <c r="D526" s="7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AM526" s="92"/>
    </row>
    <row r="527" ht="15.75" customHeight="1">
      <c r="D527" s="7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AM527" s="92"/>
    </row>
    <row r="528" ht="15.75" customHeight="1">
      <c r="D528" s="7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AM528" s="92"/>
    </row>
    <row r="529" ht="15.75" customHeight="1">
      <c r="D529" s="7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AM529" s="92"/>
    </row>
    <row r="530" ht="15.75" customHeight="1">
      <c r="D530" s="7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AM530" s="92"/>
    </row>
    <row r="531" ht="15.75" customHeight="1">
      <c r="D531" s="7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AM531" s="92"/>
    </row>
    <row r="532" ht="15.75" customHeight="1">
      <c r="D532" s="7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AM532" s="92"/>
    </row>
    <row r="533" ht="15.75" customHeight="1">
      <c r="D533" s="7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AM533" s="92"/>
    </row>
    <row r="534" ht="15.75" customHeight="1">
      <c r="D534" s="7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AM534" s="92"/>
    </row>
    <row r="535" ht="15.75" customHeight="1">
      <c r="D535" s="7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AM535" s="92"/>
    </row>
    <row r="536" ht="15.75" customHeight="1">
      <c r="D536" s="7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AM536" s="92"/>
    </row>
    <row r="537" ht="15.75" customHeight="1">
      <c r="D537" s="7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AM537" s="92"/>
    </row>
    <row r="538" ht="15.75" customHeight="1">
      <c r="D538" s="7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AM538" s="92"/>
    </row>
    <row r="539" ht="15.75" customHeight="1">
      <c r="D539" s="7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AM539" s="92"/>
    </row>
    <row r="540" ht="15.75" customHeight="1">
      <c r="D540" s="7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AM540" s="92"/>
    </row>
    <row r="541" ht="15.75" customHeight="1">
      <c r="D541" s="7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AM541" s="92"/>
    </row>
    <row r="542" ht="15.75" customHeight="1">
      <c r="D542" s="7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AM542" s="92"/>
    </row>
    <row r="543" ht="15.75" customHeight="1">
      <c r="D543" s="7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AM543" s="92"/>
    </row>
    <row r="544" ht="15.75" customHeight="1">
      <c r="D544" s="7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AM544" s="92"/>
    </row>
    <row r="545" ht="15.75" customHeight="1">
      <c r="D545" s="7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AM545" s="92"/>
    </row>
    <row r="546" ht="15.75" customHeight="1">
      <c r="D546" s="7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AM546" s="92"/>
    </row>
    <row r="547" ht="15.75" customHeight="1">
      <c r="D547" s="7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AM547" s="92"/>
    </row>
    <row r="548" ht="15.75" customHeight="1">
      <c r="D548" s="7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AM548" s="92"/>
    </row>
    <row r="549" ht="15.75" customHeight="1">
      <c r="D549" s="7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AM549" s="92"/>
    </row>
    <row r="550" ht="15.75" customHeight="1">
      <c r="D550" s="7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AM550" s="92"/>
    </row>
    <row r="551" ht="15.75" customHeight="1">
      <c r="D551" s="7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AM551" s="92"/>
    </row>
    <row r="552" ht="15.75" customHeight="1">
      <c r="D552" s="7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AM552" s="92"/>
    </row>
    <row r="553" ht="15.75" customHeight="1">
      <c r="D553" s="7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AM553" s="92"/>
    </row>
    <row r="554" ht="15.75" customHeight="1">
      <c r="D554" s="7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AM554" s="92"/>
    </row>
    <row r="555" ht="15.75" customHeight="1">
      <c r="D555" s="7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AM555" s="92"/>
    </row>
    <row r="556" ht="15.75" customHeight="1">
      <c r="D556" s="7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AM556" s="92"/>
    </row>
    <row r="557" ht="15.75" customHeight="1">
      <c r="D557" s="7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AM557" s="92"/>
    </row>
    <row r="558" ht="15.75" customHeight="1">
      <c r="D558" s="7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AM558" s="92"/>
    </row>
    <row r="559" ht="15.75" customHeight="1">
      <c r="D559" s="7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AM559" s="92"/>
    </row>
    <row r="560" ht="15.75" customHeight="1">
      <c r="D560" s="7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AM560" s="92"/>
    </row>
    <row r="561" ht="15.75" customHeight="1">
      <c r="D561" s="7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AM561" s="92"/>
    </row>
    <row r="562" ht="15.75" customHeight="1">
      <c r="D562" s="7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AM562" s="92"/>
    </row>
    <row r="563" ht="15.75" customHeight="1">
      <c r="D563" s="7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AM563" s="92"/>
    </row>
    <row r="564" ht="15.75" customHeight="1">
      <c r="D564" s="7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AM564" s="92"/>
    </row>
    <row r="565" ht="15.75" customHeight="1">
      <c r="D565" s="7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AM565" s="92"/>
    </row>
    <row r="566" ht="15.75" customHeight="1">
      <c r="D566" s="7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AM566" s="92"/>
    </row>
    <row r="567" ht="15.75" customHeight="1">
      <c r="D567" s="7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AM567" s="92"/>
    </row>
    <row r="568" ht="15.75" customHeight="1">
      <c r="D568" s="7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AM568" s="92"/>
    </row>
    <row r="569" ht="15.75" customHeight="1">
      <c r="D569" s="7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AM569" s="92"/>
    </row>
    <row r="570" ht="15.75" customHeight="1">
      <c r="D570" s="7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AM570" s="92"/>
    </row>
    <row r="571" ht="15.75" customHeight="1">
      <c r="D571" s="7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AM571" s="92"/>
    </row>
    <row r="572" ht="15.75" customHeight="1">
      <c r="D572" s="7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AM572" s="92"/>
    </row>
    <row r="573" ht="15.75" customHeight="1">
      <c r="D573" s="7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AM573" s="92"/>
    </row>
    <row r="574" ht="15.75" customHeight="1">
      <c r="D574" s="7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AM574" s="92"/>
    </row>
    <row r="575" ht="15.75" customHeight="1">
      <c r="D575" s="7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AM575" s="92"/>
    </row>
    <row r="576" ht="15.75" customHeight="1">
      <c r="D576" s="7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AM576" s="92"/>
    </row>
    <row r="577" ht="15.75" customHeight="1">
      <c r="D577" s="7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AM577" s="92"/>
    </row>
    <row r="578" ht="15.75" customHeight="1">
      <c r="D578" s="7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AM578" s="92"/>
    </row>
    <row r="579" ht="15.75" customHeight="1">
      <c r="D579" s="7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AM579" s="92"/>
    </row>
    <row r="580" ht="15.75" customHeight="1">
      <c r="D580" s="7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AM580" s="92"/>
    </row>
    <row r="581" ht="15.75" customHeight="1">
      <c r="D581" s="7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AM581" s="92"/>
    </row>
    <row r="582" ht="15.75" customHeight="1">
      <c r="D582" s="7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AM582" s="92"/>
    </row>
    <row r="583" ht="15.75" customHeight="1">
      <c r="D583" s="7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AM583" s="92"/>
    </row>
    <row r="584" ht="15.75" customHeight="1">
      <c r="D584" s="7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AM584" s="92"/>
    </row>
    <row r="585" ht="15.75" customHeight="1">
      <c r="D585" s="7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AM585" s="92"/>
    </row>
    <row r="586" ht="15.75" customHeight="1">
      <c r="D586" s="7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AM586" s="92"/>
    </row>
    <row r="587" ht="15.75" customHeight="1">
      <c r="D587" s="7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AM587" s="92"/>
    </row>
    <row r="588" ht="15.75" customHeight="1">
      <c r="D588" s="7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AM588" s="92"/>
    </row>
    <row r="589" ht="15.75" customHeight="1">
      <c r="D589" s="7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AM589" s="92"/>
    </row>
    <row r="590" ht="15.75" customHeight="1">
      <c r="D590" s="7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AM590" s="92"/>
    </row>
    <row r="591" ht="15.75" customHeight="1">
      <c r="D591" s="7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AM591" s="92"/>
    </row>
    <row r="592" ht="15.75" customHeight="1">
      <c r="D592" s="7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AM592" s="92"/>
    </row>
    <row r="593" ht="15.75" customHeight="1">
      <c r="D593" s="7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AM593" s="92"/>
    </row>
    <row r="594" ht="15.75" customHeight="1">
      <c r="D594" s="7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AM594" s="92"/>
    </row>
    <row r="595" ht="15.75" customHeight="1">
      <c r="D595" s="7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AM595" s="92"/>
    </row>
    <row r="596" ht="15.75" customHeight="1">
      <c r="D596" s="7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AM596" s="92"/>
    </row>
    <row r="597" ht="15.75" customHeight="1">
      <c r="D597" s="7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AM597" s="92"/>
    </row>
    <row r="598" ht="15.75" customHeight="1">
      <c r="D598" s="7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AM598" s="92"/>
    </row>
    <row r="599" ht="15.75" customHeight="1">
      <c r="D599" s="7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AM599" s="92"/>
    </row>
    <row r="600" ht="15.75" customHeight="1">
      <c r="D600" s="7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AM600" s="92"/>
    </row>
    <row r="601" ht="15.75" customHeight="1">
      <c r="D601" s="7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AM601" s="92"/>
    </row>
    <row r="602" ht="15.75" customHeight="1">
      <c r="D602" s="7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AM602" s="92"/>
    </row>
    <row r="603" ht="15.75" customHeight="1">
      <c r="D603" s="7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AM603" s="92"/>
    </row>
    <row r="604" ht="15.75" customHeight="1">
      <c r="D604" s="7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AM604" s="92"/>
    </row>
    <row r="605" ht="15.75" customHeight="1">
      <c r="D605" s="7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AM605" s="92"/>
    </row>
    <row r="606" ht="15.75" customHeight="1">
      <c r="D606" s="7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AM606" s="92"/>
    </row>
    <row r="607" ht="15.75" customHeight="1">
      <c r="D607" s="7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AM607" s="92"/>
    </row>
    <row r="608" ht="15.75" customHeight="1">
      <c r="D608" s="7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AM608" s="92"/>
    </row>
    <row r="609" ht="15.75" customHeight="1">
      <c r="D609" s="7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AM609" s="92"/>
    </row>
    <row r="610" ht="15.75" customHeight="1">
      <c r="D610" s="7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AM610" s="92"/>
    </row>
    <row r="611" ht="15.75" customHeight="1">
      <c r="D611" s="7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AM611" s="92"/>
    </row>
    <row r="612" ht="15.75" customHeight="1">
      <c r="D612" s="7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AM612" s="92"/>
    </row>
    <row r="613" ht="15.75" customHeight="1">
      <c r="D613" s="7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AM613" s="92"/>
    </row>
    <row r="614" ht="15.75" customHeight="1">
      <c r="D614" s="7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AM614" s="92"/>
    </row>
    <row r="615" ht="15.75" customHeight="1">
      <c r="D615" s="7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AM615" s="92"/>
    </row>
    <row r="616" ht="15.75" customHeight="1">
      <c r="D616" s="7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AM616" s="92"/>
    </row>
    <row r="617" ht="15.75" customHeight="1">
      <c r="D617" s="7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AM617" s="92"/>
    </row>
    <row r="618" ht="15.75" customHeight="1">
      <c r="D618" s="7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AM618" s="92"/>
    </row>
    <row r="619" ht="15.75" customHeight="1">
      <c r="D619" s="7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AM619" s="92"/>
    </row>
    <row r="620" ht="15.75" customHeight="1">
      <c r="D620" s="7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AM620" s="92"/>
    </row>
    <row r="621" ht="15.75" customHeight="1">
      <c r="D621" s="7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AM621" s="92"/>
    </row>
    <row r="622" ht="15.75" customHeight="1">
      <c r="D622" s="7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AM622" s="92"/>
    </row>
    <row r="623" ht="15.75" customHeight="1">
      <c r="D623" s="7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AM623" s="92"/>
    </row>
    <row r="624" ht="15.75" customHeight="1">
      <c r="D624" s="7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AM624" s="92"/>
    </row>
    <row r="625" ht="15.75" customHeight="1">
      <c r="D625" s="7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AM625" s="92"/>
    </row>
    <row r="626" ht="15.75" customHeight="1">
      <c r="D626" s="7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AM626" s="92"/>
    </row>
    <row r="627" ht="15.75" customHeight="1">
      <c r="D627" s="7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AM627" s="92"/>
    </row>
    <row r="628" ht="15.75" customHeight="1">
      <c r="D628" s="7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AM628" s="92"/>
    </row>
    <row r="629" ht="15.75" customHeight="1">
      <c r="D629" s="7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AM629" s="92"/>
    </row>
    <row r="630" ht="15.75" customHeight="1">
      <c r="D630" s="7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AM630" s="92"/>
    </row>
    <row r="631" ht="15.75" customHeight="1">
      <c r="D631" s="7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AM631" s="92"/>
    </row>
    <row r="632" ht="15.75" customHeight="1">
      <c r="D632" s="7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AM632" s="92"/>
    </row>
    <row r="633" ht="15.75" customHeight="1">
      <c r="D633" s="7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AM633" s="92"/>
    </row>
    <row r="634" ht="15.75" customHeight="1">
      <c r="D634" s="7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AM634" s="92"/>
    </row>
    <row r="635" ht="15.75" customHeight="1">
      <c r="D635" s="7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AM635" s="92"/>
    </row>
    <row r="636" ht="15.75" customHeight="1">
      <c r="D636" s="7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AM636" s="92"/>
    </row>
    <row r="637" ht="15.75" customHeight="1">
      <c r="D637" s="7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AM637" s="92"/>
    </row>
    <row r="638" ht="15.75" customHeight="1">
      <c r="D638" s="7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AM638" s="92"/>
    </row>
    <row r="639" ht="15.75" customHeight="1">
      <c r="D639" s="7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AM639" s="92"/>
    </row>
    <row r="640" ht="15.75" customHeight="1">
      <c r="D640" s="7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AM640" s="92"/>
    </row>
    <row r="641" ht="15.75" customHeight="1">
      <c r="D641" s="7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AM641" s="92"/>
    </row>
    <row r="642" ht="15.75" customHeight="1">
      <c r="D642" s="7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AM642" s="92"/>
    </row>
    <row r="643" ht="15.75" customHeight="1">
      <c r="D643" s="7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AM643" s="92"/>
    </row>
    <row r="644" ht="15.75" customHeight="1">
      <c r="D644" s="7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AM644" s="92"/>
    </row>
    <row r="645" ht="15.75" customHeight="1">
      <c r="D645" s="7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AM645" s="92"/>
    </row>
    <row r="646" ht="15.75" customHeight="1">
      <c r="D646" s="7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AM646" s="92"/>
    </row>
    <row r="647" ht="15.75" customHeight="1">
      <c r="D647" s="7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AM647" s="92"/>
    </row>
    <row r="648" ht="15.75" customHeight="1">
      <c r="D648" s="7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AM648" s="92"/>
    </row>
    <row r="649" ht="15.75" customHeight="1">
      <c r="D649" s="7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AM649" s="92"/>
    </row>
    <row r="650" ht="15.75" customHeight="1">
      <c r="D650" s="7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AM650" s="92"/>
    </row>
    <row r="651" ht="15.75" customHeight="1">
      <c r="D651" s="7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AM651" s="92"/>
    </row>
    <row r="652" ht="15.75" customHeight="1">
      <c r="D652" s="7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AM652" s="92"/>
    </row>
    <row r="653" ht="15.75" customHeight="1">
      <c r="D653" s="7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AM653" s="92"/>
    </row>
    <row r="654" ht="15.75" customHeight="1">
      <c r="D654" s="7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AM654" s="92"/>
    </row>
    <row r="655" ht="15.75" customHeight="1">
      <c r="D655" s="7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AM655" s="92"/>
    </row>
    <row r="656" ht="15.75" customHeight="1">
      <c r="D656" s="7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AM656" s="92"/>
    </row>
    <row r="657" ht="15.75" customHeight="1">
      <c r="D657" s="7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AM657" s="92"/>
    </row>
    <row r="658" ht="15.75" customHeight="1">
      <c r="D658" s="7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AM658" s="92"/>
    </row>
    <row r="659" ht="15.75" customHeight="1">
      <c r="D659" s="7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AM659" s="92"/>
    </row>
    <row r="660" ht="15.75" customHeight="1">
      <c r="D660" s="7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AM660" s="92"/>
    </row>
    <row r="661" ht="15.75" customHeight="1">
      <c r="D661" s="7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AM661" s="92"/>
    </row>
    <row r="662" ht="15.75" customHeight="1">
      <c r="D662" s="7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AM662" s="92"/>
    </row>
    <row r="663" ht="15.75" customHeight="1">
      <c r="D663" s="7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AM663" s="92"/>
    </row>
    <row r="664" ht="15.75" customHeight="1">
      <c r="D664" s="7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AM664" s="92"/>
    </row>
    <row r="665" ht="15.75" customHeight="1">
      <c r="D665" s="7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AM665" s="92"/>
    </row>
    <row r="666" ht="15.75" customHeight="1">
      <c r="D666" s="7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AM666" s="92"/>
    </row>
    <row r="667" ht="15.75" customHeight="1">
      <c r="D667" s="7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AM667" s="92"/>
    </row>
    <row r="668" ht="15.75" customHeight="1">
      <c r="D668" s="7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AM668" s="92"/>
    </row>
    <row r="669" ht="15.75" customHeight="1">
      <c r="D669" s="7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AM669" s="92"/>
    </row>
    <row r="670" ht="15.75" customHeight="1">
      <c r="D670" s="7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AM670" s="92"/>
    </row>
    <row r="671" ht="15.75" customHeight="1">
      <c r="D671" s="7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AM671" s="92"/>
    </row>
    <row r="672" ht="15.75" customHeight="1">
      <c r="D672" s="7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AM672" s="92"/>
    </row>
    <row r="673" ht="15.75" customHeight="1">
      <c r="D673" s="7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AM673" s="92"/>
    </row>
    <row r="674" ht="15.75" customHeight="1">
      <c r="D674" s="7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AM674" s="92"/>
    </row>
    <row r="675" ht="15.75" customHeight="1">
      <c r="D675" s="7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AM675" s="92"/>
    </row>
    <row r="676" ht="15.75" customHeight="1">
      <c r="D676" s="7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AM676" s="92"/>
    </row>
    <row r="677" ht="15.75" customHeight="1">
      <c r="D677" s="7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AM677" s="92"/>
    </row>
    <row r="678" ht="15.75" customHeight="1">
      <c r="D678" s="7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AM678" s="92"/>
    </row>
    <row r="679" ht="15.75" customHeight="1">
      <c r="D679" s="7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AM679" s="92"/>
    </row>
    <row r="680" ht="15.75" customHeight="1">
      <c r="D680" s="7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AM680" s="92"/>
    </row>
    <row r="681" ht="15.75" customHeight="1">
      <c r="D681" s="7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AM681" s="92"/>
    </row>
    <row r="682" ht="15.75" customHeight="1">
      <c r="D682" s="7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AM682" s="92"/>
    </row>
    <row r="683" ht="15.75" customHeight="1">
      <c r="D683" s="7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AM683" s="92"/>
    </row>
    <row r="684" ht="15.75" customHeight="1">
      <c r="D684" s="7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AM684" s="92"/>
    </row>
    <row r="685" ht="15.75" customHeight="1">
      <c r="D685" s="7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AM685" s="92"/>
    </row>
    <row r="686" ht="15.75" customHeight="1">
      <c r="D686" s="7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AM686" s="92"/>
    </row>
    <row r="687" ht="15.75" customHeight="1">
      <c r="D687" s="7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AM687" s="92"/>
    </row>
    <row r="688" ht="15.75" customHeight="1">
      <c r="D688" s="7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AM688" s="92"/>
    </row>
    <row r="689" ht="15.75" customHeight="1">
      <c r="D689" s="7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AM689" s="92"/>
    </row>
    <row r="690" ht="15.75" customHeight="1">
      <c r="D690" s="7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AM690" s="92"/>
    </row>
    <row r="691" ht="15.75" customHeight="1">
      <c r="D691" s="7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AM691" s="92"/>
    </row>
    <row r="692" ht="15.75" customHeight="1">
      <c r="D692" s="7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AM692" s="92"/>
    </row>
    <row r="693" ht="15.75" customHeight="1">
      <c r="D693" s="7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AM693" s="92"/>
    </row>
    <row r="694" ht="15.75" customHeight="1">
      <c r="D694" s="7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AM694" s="92"/>
    </row>
    <row r="695" ht="15.75" customHeight="1">
      <c r="D695" s="7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AM695" s="92"/>
    </row>
    <row r="696" ht="15.75" customHeight="1">
      <c r="D696" s="7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AM696" s="92"/>
    </row>
    <row r="697" ht="15.75" customHeight="1">
      <c r="D697" s="7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AM697" s="92"/>
    </row>
    <row r="698" ht="15.75" customHeight="1">
      <c r="D698" s="7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AM698" s="92"/>
    </row>
    <row r="699" ht="15.75" customHeight="1">
      <c r="D699" s="7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AM699" s="92"/>
    </row>
    <row r="700" ht="15.75" customHeight="1">
      <c r="D700" s="7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AM700" s="92"/>
    </row>
    <row r="701" ht="15.75" customHeight="1">
      <c r="D701" s="7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AM701" s="92"/>
    </row>
    <row r="702" ht="15.75" customHeight="1">
      <c r="D702" s="7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AM702" s="92"/>
    </row>
    <row r="703" ht="15.75" customHeight="1">
      <c r="D703" s="7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AM703" s="92"/>
    </row>
    <row r="704" ht="15.75" customHeight="1">
      <c r="D704" s="7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AM704" s="92"/>
    </row>
    <row r="705" ht="15.75" customHeight="1">
      <c r="D705" s="7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AM705" s="92"/>
    </row>
    <row r="706" ht="15.75" customHeight="1">
      <c r="D706" s="7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AM706" s="92"/>
    </row>
    <row r="707" ht="15.75" customHeight="1">
      <c r="D707" s="7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AM707" s="92"/>
    </row>
    <row r="708" ht="15.75" customHeight="1">
      <c r="D708" s="7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AM708" s="92"/>
    </row>
    <row r="709" ht="15.75" customHeight="1">
      <c r="D709" s="7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AM709" s="92"/>
    </row>
    <row r="710" ht="15.75" customHeight="1">
      <c r="D710" s="7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AM710" s="92"/>
    </row>
    <row r="711" ht="15.75" customHeight="1">
      <c r="D711" s="7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AM711" s="92"/>
    </row>
    <row r="712" ht="15.75" customHeight="1">
      <c r="D712" s="7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AM712" s="92"/>
    </row>
    <row r="713" ht="15.75" customHeight="1">
      <c r="D713" s="7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AM713" s="92"/>
    </row>
    <row r="714" ht="15.75" customHeight="1">
      <c r="D714" s="7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AM714" s="92"/>
    </row>
    <row r="715" ht="15.75" customHeight="1">
      <c r="D715" s="7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AM715" s="92"/>
    </row>
    <row r="716" ht="15.75" customHeight="1">
      <c r="D716" s="7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AM716" s="92"/>
    </row>
    <row r="717" ht="15.75" customHeight="1">
      <c r="D717" s="7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AM717" s="92"/>
    </row>
    <row r="718" ht="15.75" customHeight="1">
      <c r="D718" s="7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AM718" s="92"/>
    </row>
    <row r="719" ht="15.75" customHeight="1">
      <c r="D719" s="7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AM719" s="92"/>
    </row>
    <row r="720" ht="15.75" customHeight="1">
      <c r="D720" s="7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AM720" s="92"/>
    </row>
    <row r="721" ht="15.75" customHeight="1">
      <c r="D721" s="7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AM721" s="92"/>
    </row>
    <row r="722" ht="15.75" customHeight="1">
      <c r="D722" s="7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AM722" s="92"/>
    </row>
    <row r="723" ht="15.75" customHeight="1">
      <c r="D723" s="7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AM723" s="92"/>
    </row>
    <row r="724" ht="15.75" customHeight="1">
      <c r="D724" s="7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AM724" s="92"/>
    </row>
    <row r="725" ht="15.75" customHeight="1">
      <c r="D725" s="7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AM725" s="92"/>
    </row>
    <row r="726" ht="15.75" customHeight="1">
      <c r="D726" s="7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AM726" s="92"/>
    </row>
    <row r="727" ht="15.75" customHeight="1">
      <c r="D727" s="7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AM727" s="92"/>
    </row>
    <row r="728" ht="15.75" customHeight="1">
      <c r="D728" s="7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AM728" s="92"/>
    </row>
    <row r="729" ht="15.75" customHeight="1">
      <c r="D729" s="7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AM729" s="92"/>
    </row>
    <row r="730" ht="15.75" customHeight="1">
      <c r="D730" s="7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AM730" s="92"/>
    </row>
    <row r="731" ht="15.75" customHeight="1">
      <c r="D731" s="7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AM731" s="92"/>
    </row>
    <row r="732" ht="15.75" customHeight="1">
      <c r="D732" s="7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AM732" s="92"/>
    </row>
    <row r="733" ht="15.75" customHeight="1">
      <c r="D733" s="7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AM733" s="92"/>
    </row>
    <row r="734" ht="15.75" customHeight="1">
      <c r="D734" s="7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AM734" s="92"/>
    </row>
    <row r="735" ht="15.75" customHeight="1">
      <c r="D735" s="7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AM735" s="92"/>
    </row>
    <row r="736" ht="15.75" customHeight="1">
      <c r="D736" s="7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AM736" s="92"/>
    </row>
    <row r="737" ht="15.75" customHeight="1">
      <c r="D737" s="7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AM737" s="92"/>
    </row>
    <row r="738" ht="15.75" customHeight="1">
      <c r="D738" s="7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AM738" s="92"/>
    </row>
    <row r="739" ht="15.75" customHeight="1">
      <c r="D739" s="7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AM739" s="92"/>
    </row>
    <row r="740" ht="15.75" customHeight="1">
      <c r="D740" s="7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AM740" s="92"/>
    </row>
    <row r="741" ht="15.75" customHeight="1">
      <c r="D741" s="7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AM741" s="92"/>
    </row>
    <row r="742" ht="15.75" customHeight="1">
      <c r="D742" s="7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AM742" s="92"/>
    </row>
    <row r="743" ht="15.75" customHeight="1">
      <c r="D743" s="7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AM743" s="92"/>
    </row>
    <row r="744" ht="15.75" customHeight="1">
      <c r="D744" s="7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AM744" s="92"/>
    </row>
    <row r="745" ht="15.75" customHeight="1">
      <c r="D745" s="7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AM745" s="92"/>
    </row>
    <row r="746" ht="15.75" customHeight="1">
      <c r="D746" s="7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AM746" s="92"/>
    </row>
    <row r="747" ht="15.75" customHeight="1">
      <c r="D747" s="7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AM747" s="92"/>
    </row>
    <row r="748" ht="15.75" customHeight="1">
      <c r="D748" s="7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AM748" s="92"/>
    </row>
    <row r="749" ht="15.75" customHeight="1">
      <c r="D749" s="7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AM749" s="92"/>
    </row>
    <row r="750" ht="15.75" customHeight="1">
      <c r="D750" s="7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AM750" s="92"/>
    </row>
    <row r="751" ht="15.75" customHeight="1">
      <c r="D751" s="7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AM751" s="92"/>
    </row>
    <row r="752" ht="15.75" customHeight="1">
      <c r="D752" s="7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AM752" s="92"/>
    </row>
    <row r="753" ht="15.75" customHeight="1">
      <c r="D753" s="7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AM753" s="92"/>
    </row>
    <row r="754" ht="15.75" customHeight="1">
      <c r="D754" s="7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AM754" s="92"/>
    </row>
    <row r="755" ht="15.75" customHeight="1">
      <c r="D755" s="7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AM755" s="92"/>
    </row>
    <row r="756" ht="15.75" customHeight="1">
      <c r="D756" s="7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AM756" s="92"/>
    </row>
    <row r="757" ht="15.75" customHeight="1">
      <c r="D757" s="7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AM757" s="92"/>
    </row>
    <row r="758" ht="15.75" customHeight="1">
      <c r="D758" s="7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AM758" s="92"/>
    </row>
    <row r="759" ht="15.75" customHeight="1">
      <c r="D759" s="7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AM759" s="92"/>
    </row>
    <row r="760" ht="15.75" customHeight="1">
      <c r="D760" s="7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AM760" s="92"/>
    </row>
    <row r="761" ht="15.75" customHeight="1">
      <c r="D761" s="7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AM761" s="92"/>
    </row>
    <row r="762" ht="15.75" customHeight="1">
      <c r="D762" s="7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AM762" s="92"/>
    </row>
    <row r="763" ht="15.75" customHeight="1">
      <c r="D763" s="7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AM763" s="92"/>
    </row>
    <row r="764" ht="15.75" customHeight="1">
      <c r="D764" s="7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AM764" s="92"/>
    </row>
    <row r="765" ht="15.75" customHeight="1">
      <c r="D765" s="7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AM765" s="92"/>
    </row>
    <row r="766" ht="15.75" customHeight="1">
      <c r="D766" s="7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AM766" s="92"/>
    </row>
    <row r="767" ht="15.75" customHeight="1">
      <c r="D767" s="7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AM767" s="92"/>
    </row>
    <row r="768" ht="15.75" customHeight="1">
      <c r="D768" s="7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AM768" s="92"/>
    </row>
    <row r="769" ht="15.75" customHeight="1">
      <c r="D769" s="7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AM769" s="92"/>
    </row>
    <row r="770" ht="15.75" customHeight="1">
      <c r="D770" s="7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AM770" s="92"/>
    </row>
    <row r="771" ht="15.75" customHeight="1">
      <c r="D771" s="7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AM771" s="92"/>
    </row>
    <row r="772" ht="15.75" customHeight="1">
      <c r="D772" s="7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AM772" s="92"/>
    </row>
    <row r="773" ht="15.75" customHeight="1">
      <c r="D773" s="7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AM773" s="92"/>
    </row>
    <row r="774" ht="15.75" customHeight="1">
      <c r="D774" s="7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AM774" s="92"/>
    </row>
    <row r="775" ht="15.75" customHeight="1">
      <c r="D775" s="7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AM775" s="92"/>
    </row>
    <row r="776" ht="15.75" customHeight="1">
      <c r="D776" s="7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AM776" s="92"/>
    </row>
    <row r="777" ht="15.75" customHeight="1">
      <c r="D777" s="7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AM777" s="92"/>
    </row>
    <row r="778" ht="15.75" customHeight="1">
      <c r="D778" s="7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AM778" s="92"/>
    </row>
    <row r="779" ht="15.75" customHeight="1">
      <c r="D779" s="7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AM779" s="92"/>
    </row>
    <row r="780" ht="15.75" customHeight="1">
      <c r="D780" s="7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AM780" s="92"/>
    </row>
    <row r="781" ht="15.75" customHeight="1">
      <c r="D781" s="7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AM781" s="92"/>
    </row>
    <row r="782" ht="15.75" customHeight="1">
      <c r="D782" s="7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AM782" s="92"/>
    </row>
    <row r="783" ht="15.75" customHeight="1">
      <c r="D783" s="7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AM783" s="92"/>
    </row>
    <row r="784" ht="15.75" customHeight="1">
      <c r="D784" s="7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AM784" s="92"/>
    </row>
    <row r="785" ht="15.75" customHeight="1">
      <c r="D785" s="7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AM785" s="92"/>
    </row>
    <row r="786" ht="15.75" customHeight="1">
      <c r="D786" s="7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AM786" s="92"/>
    </row>
    <row r="787" ht="15.75" customHeight="1">
      <c r="D787" s="7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AM787" s="92"/>
    </row>
    <row r="788" ht="15.75" customHeight="1">
      <c r="D788" s="7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AM788" s="92"/>
    </row>
    <row r="789" ht="15.75" customHeight="1">
      <c r="D789" s="7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AM789" s="92"/>
    </row>
    <row r="790" ht="15.75" customHeight="1">
      <c r="D790" s="7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AM790" s="92"/>
    </row>
    <row r="791" ht="15.75" customHeight="1">
      <c r="D791" s="7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AM791" s="92"/>
    </row>
    <row r="792" ht="15.75" customHeight="1">
      <c r="D792" s="7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AM792" s="92"/>
    </row>
    <row r="793" ht="15.75" customHeight="1">
      <c r="D793" s="7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AM793" s="92"/>
    </row>
    <row r="794" ht="15.75" customHeight="1">
      <c r="D794" s="7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AM794" s="92"/>
    </row>
    <row r="795" ht="15.75" customHeight="1">
      <c r="D795" s="7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AM795" s="92"/>
    </row>
    <row r="796" ht="15.75" customHeight="1">
      <c r="D796" s="7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AM796" s="92"/>
    </row>
    <row r="797" ht="15.75" customHeight="1">
      <c r="D797" s="7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AM797" s="92"/>
    </row>
    <row r="798" ht="15.75" customHeight="1">
      <c r="D798" s="7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AM798" s="92"/>
    </row>
    <row r="799" ht="15.75" customHeight="1">
      <c r="D799" s="7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AM799" s="92"/>
    </row>
    <row r="800" ht="15.75" customHeight="1">
      <c r="D800" s="7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AM800" s="92"/>
    </row>
    <row r="801" ht="15.75" customHeight="1">
      <c r="D801" s="7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AM801" s="92"/>
    </row>
    <row r="802" ht="15.75" customHeight="1">
      <c r="D802" s="7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AM802" s="92"/>
    </row>
    <row r="803" ht="15.75" customHeight="1">
      <c r="D803" s="7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AM803" s="92"/>
    </row>
    <row r="804" ht="15.75" customHeight="1">
      <c r="D804" s="7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AM804" s="92"/>
    </row>
    <row r="805" ht="15.75" customHeight="1">
      <c r="D805" s="7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AM805" s="92"/>
    </row>
    <row r="806" ht="15.75" customHeight="1">
      <c r="D806" s="7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AM806" s="92"/>
    </row>
    <row r="807" ht="15.75" customHeight="1">
      <c r="D807" s="7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AM807" s="92"/>
    </row>
    <row r="808" ht="15.75" customHeight="1">
      <c r="D808" s="7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AM808" s="92"/>
    </row>
    <row r="809" ht="15.75" customHeight="1">
      <c r="D809" s="7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AM809" s="92"/>
    </row>
    <row r="810" ht="15.75" customHeight="1">
      <c r="D810" s="7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AM810" s="92"/>
    </row>
    <row r="811" ht="15.75" customHeight="1">
      <c r="D811" s="7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AM811" s="92"/>
    </row>
    <row r="812" ht="15.75" customHeight="1">
      <c r="D812" s="7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AM812" s="92"/>
    </row>
    <row r="813" ht="15.75" customHeight="1">
      <c r="D813" s="7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AM813" s="92"/>
    </row>
    <row r="814" ht="15.75" customHeight="1">
      <c r="D814" s="7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AM814" s="92"/>
    </row>
    <row r="815" ht="15.75" customHeight="1">
      <c r="D815" s="7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AM815" s="92"/>
    </row>
    <row r="816" ht="15.75" customHeight="1">
      <c r="D816" s="7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AM816" s="92"/>
    </row>
    <row r="817" ht="15.75" customHeight="1">
      <c r="D817" s="7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AM817" s="92"/>
    </row>
    <row r="818" ht="15.75" customHeight="1">
      <c r="D818" s="7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AM818" s="92"/>
    </row>
    <row r="819" ht="15.75" customHeight="1">
      <c r="D819" s="7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AM819" s="92"/>
    </row>
    <row r="820" ht="15.75" customHeight="1">
      <c r="D820" s="7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AM820" s="92"/>
    </row>
    <row r="821" ht="15.75" customHeight="1">
      <c r="D821" s="7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AM821" s="92"/>
    </row>
    <row r="822" ht="15.75" customHeight="1">
      <c r="D822" s="7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AM822" s="92"/>
    </row>
    <row r="823" ht="15.75" customHeight="1">
      <c r="D823" s="7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AM823" s="92"/>
    </row>
    <row r="824" ht="15.75" customHeight="1">
      <c r="D824" s="7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AM824" s="92"/>
    </row>
    <row r="825" ht="15.75" customHeight="1">
      <c r="D825" s="7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AM825" s="92"/>
    </row>
    <row r="826" ht="15.75" customHeight="1">
      <c r="D826" s="7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AM826" s="92"/>
    </row>
    <row r="827" ht="15.75" customHeight="1">
      <c r="D827" s="7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AM827" s="92"/>
    </row>
    <row r="828" ht="15.75" customHeight="1">
      <c r="D828" s="7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AM828" s="92"/>
    </row>
    <row r="829" ht="15.75" customHeight="1">
      <c r="D829" s="7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AM829" s="92"/>
    </row>
    <row r="830" ht="15.75" customHeight="1">
      <c r="D830" s="7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AM830" s="92"/>
    </row>
    <row r="831" ht="15.75" customHeight="1">
      <c r="D831" s="7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AM831" s="92"/>
    </row>
    <row r="832" ht="15.75" customHeight="1">
      <c r="D832" s="7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AM832" s="92"/>
    </row>
    <row r="833" ht="15.75" customHeight="1">
      <c r="D833" s="7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AM833" s="92"/>
    </row>
    <row r="834" ht="15.75" customHeight="1">
      <c r="D834" s="7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AM834" s="92"/>
    </row>
    <row r="835" ht="15.75" customHeight="1">
      <c r="D835" s="7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AM835" s="92"/>
    </row>
    <row r="836" ht="15.75" customHeight="1">
      <c r="D836" s="7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AM836" s="92"/>
    </row>
    <row r="837" ht="15.75" customHeight="1">
      <c r="D837" s="7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AM837" s="92"/>
    </row>
    <row r="838" ht="15.75" customHeight="1">
      <c r="D838" s="7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AM838" s="92"/>
    </row>
    <row r="839" ht="15.75" customHeight="1">
      <c r="D839" s="7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AM839" s="92"/>
    </row>
    <row r="840" ht="15.75" customHeight="1">
      <c r="D840" s="7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AM840" s="92"/>
    </row>
    <row r="841" ht="15.75" customHeight="1">
      <c r="D841" s="7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AM841" s="92"/>
    </row>
    <row r="842" ht="15.75" customHeight="1">
      <c r="D842" s="7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AM842" s="92"/>
    </row>
    <row r="843" ht="15.75" customHeight="1">
      <c r="D843" s="7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AM843" s="92"/>
    </row>
    <row r="844" ht="15.75" customHeight="1">
      <c r="D844" s="7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AM844" s="92"/>
    </row>
    <row r="845" ht="15.75" customHeight="1">
      <c r="D845" s="7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AM845" s="92"/>
    </row>
    <row r="846" ht="15.75" customHeight="1">
      <c r="D846" s="7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AM846" s="92"/>
    </row>
    <row r="847" ht="15.75" customHeight="1">
      <c r="D847" s="7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AM847" s="92"/>
    </row>
    <row r="848" ht="15.75" customHeight="1">
      <c r="D848" s="7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AM848" s="92"/>
    </row>
    <row r="849" ht="15.75" customHeight="1">
      <c r="D849" s="7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AM849" s="92"/>
    </row>
    <row r="850" ht="15.75" customHeight="1">
      <c r="D850" s="7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AM850" s="92"/>
    </row>
    <row r="851" ht="15.75" customHeight="1">
      <c r="D851" s="7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AM851" s="92"/>
    </row>
    <row r="852" ht="15.75" customHeight="1">
      <c r="D852" s="7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AM852" s="92"/>
    </row>
    <row r="853" ht="15.75" customHeight="1">
      <c r="D853" s="7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AM853" s="92"/>
    </row>
    <row r="854" ht="15.75" customHeight="1">
      <c r="D854" s="7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AM854" s="92"/>
    </row>
    <row r="855" ht="15.75" customHeight="1">
      <c r="D855" s="7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AM855" s="92"/>
    </row>
    <row r="856" ht="15.75" customHeight="1">
      <c r="D856" s="7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AM856" s="92"/>
    </row>
    <row r="857" ht="15.75" customHeight="1">
      <c r="D857" s="7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AM857" s="92"/>
    </row>
    <row r="858" ht="15.75" customHeight="1">
      <c r="D858" s="7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AM858" s="92"/>
    </row>
    <row r="859" ht="15.75" customHeight="1">
      <c r="D859" s="7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AM859" s="92"/>
    </row>
    <row r="860" ht="15.75" customHeight="1">
      <c r="D860" s="7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AM860" s="92"/>
    </row>
    <row r="861" ht="15.75" customHeight="1">
      <c r="D861" s="7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AM861" s="92"/>
    </row>
    <row r="862" ht="15.75" customHeight="1">
      <c r="D862" s="7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AM862" s="92"/>
    </row>
    <row r="863" ht="15.75" customHeight="1">
      <c r="D863" s="7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AM863" s="92"/>
    </row>
    <row r="864" ht="15.75" customHeight="1">
      <c r="D864" s="7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AM864" s="92"/>
    </row>
    <row r="865" ht="15.75" customHeight="1">
      <c r="D865" s="7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AM865" s="92"/>
    </row>
    <row r="866" ht="15.75" customHeight="1">
      <c r="D866" s="7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AM866" s="92"/>
    </row>
    <row r="867" ht="15.75" customHeight="1">
      <c r="D867" s="7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AM867" s="92"/>
    </row>
    <row r="868" ht="15.75" customHeight="1">
      <c r="D868" s="7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AM868" s="92"/>
    </row>
    <row r="869" ht="15.75" customHeight="1">
      <c r="D869" s="7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AM869" s="92"/>
    </row>
    <row r="870" ht="15.75" customHeight="1">
      <c r="D870" s="7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AM870" s="92"/>
    </row>
    <row r="871" ht="15.75" customHeight="1">
      <c r="D871" s="7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AM871" s="92"/>
    </row>
    <row r="872" ht="15.75" customHeight="1">
      <c r="D872" s="7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AM872" s="92"/>
    </row>
    <row r="873" ht="15.75" customHeight="1">
      <c r="D873" s="7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AM873" s="92"/>
    </row>
    <row r="874" ht="15.75" customHeight="1">
      <c r="D874" s="7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AM874" s="92"/>
    </row>
    <row r="875" ht="15.75" customHeight="1">
      <c r="D875" s="7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AM875" s="92"/>
    </row>
    <row r="876" ht="15.75" customHeight="1">
      <c r="D876" s="7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AM876" s="92"/>
    </row>
    <row r="877" ht="15.75" customHeight="1">
      <c r="D877" s="7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AM877" s="92"/>
    </row>
    <row r="878" ht="15.75" customHeight="1">
      <c r="D878" s="7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AM878" s="92"/>
    </row>
    <row r="879" ht="15.75" customHeight="1">
      <c r="D879" s="7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AM879" s="92"/>
    </row>
    <row r="880" ht="15.75" customHeight="1">
      <c r="D880" s="7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AM880" s="92"/>
    </row>
    <row r="881" ht="15.75" customHeight="1">
      <c r="D881" s="7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AM881" s="92"/>
    </row>
    <row r="882" ht="15.75" customHeight="1">
      <c r="D882" s="7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AM882" s="92"/>
    </row>
    <row r="883" ht="15.75" customHeight="1">
      <c r="D883" s="7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AM883" s="92"/>
    </row>
    <row r="884" ht="15.75" customHeight="1">
      <c r="D884" s="7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AM884" s="92"/>
    </row>
    <row r="885" ht="15.75" customHeight="1">
      <c r="D885" s="7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AM885" s="92"/>
    </row>
    <row r="886" ht="15.75" customHeight="1">
      <c r="D886" s="7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AM886" s="92"/>
    </row>
    <row r="887" ht="15.75" customHeight="1">
      <c r="D887" s="7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AM887" s="92"/>
    </row>
    <row r="888" ht="15.75" customHeight="1">
      <c r="D888" s="7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AM888" s="92"/>
    </row>
    <row r="889" ht="15.75" customHeight="1">
      <c r="D889" s="7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AM889" s="92"/>
    </row>
    <row r="890" ht="15.75" customHeight="1">
      <c r="D890" s="7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AM890" s="92"/>
    </row>
    <row r="891" ht="15.75" customHeight="1">
      <c r="D891" s="7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AM891" s="92"/>
    </row>
    <row r="892" ht="15.75" customHeight="1">
      <c r="D892" s="7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AM892" s="92"/>
    </row>
    <row r="893" ht="15.75" customHeight="1">
      <c r="D893" s="7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AM893" s="92"/>
    </row>
    <row r="894" ht="15.75" customHeight="1">
      <c r="D894" s="7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AM894" s="92"/>
    </row>
    <row r="895" ht="15.75" customHeight="1">
      <c r="D895" s="7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AM895" s="92"/>
    </row>
    <row r="896" ht="15.75" customHeight="1">
      <c r="D896" s="7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AM896" s="92"/>
    </row>
    <row r="897" ht="15.75" customHeight="1">
      <c r="D897" s="7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AM897" s="92"/>
    </row>
    <row r="898" ht="15.75" customHeight="1">
      <c r="D898" s="7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AM898" s="92"/>
    </row>
    <row r="899" ht="15.75" customHeight="1">
      <c r="D899" s="7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AM899" s="92"/>
    </row>
    <row r="900" ht="15.75" customHeight="1">
      <c r="D900" s="7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AM900" s="92"/>
    </row>
    <row r="901" ht="15.75" customHeight="1">
      <c r="D901" s="7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AM901" s="92"/>
    </row>
    <row r="902" ht="15.75" customHeight="1">
      <c r="D902" s="7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AM902" s="92"/>
    </row>
    <row r="903" ht="15.75" customHeight="1">
      <c r="D903" s="7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AM903" s="92"/>
    </row>
    <row r="904" ht="15.75" customHeight="1">
      <c r="D904" s="7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AM904" s="92"/>
    </row>
    <row r="905" ht="15.75" customHeight="1">
      <c r="D905" s="7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AM905" s="92"/>
    </row>
    <row r="906" ht="15.75" customHeight="1">
      <c r="D906" s="7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AM906" s="92"/>
    </row>
    <row r="907" ht="15.75" customHeight="1">
      <c r="D907" s="7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AM907" s="92"/>
    </row>
    <row r="908" ht="15.75" customHeight="1">
      <c r="D908" s="7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AM908" s="92"/>
    </row>
    <row r="909" ht="15.75" customHeight="1">
      <c r="D909" s="7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AM909" s="92"/>
    </row>
    <row r="910" ht="15.75" customHeight="1">
      <c r="D910" s="7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AM910" s="92"/>
    </row>
    <row r="911" ht="15.75" customHeight="1">
      <c r="D911" s="7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AM911" s="92"/>
    </row>
    <row r="912" ht="15.75" customHeight="1">
      <c r="D912" s="7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AM912" s="92"/>
    </row>
    <row r="913" ht="15.75" customHeight="1">
      <c r="D913" s="7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AM913" s="92"/>
    </row>
    <row r="914" ht="15.75" customHeight="1">
      <c r="D914" s="7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AM914" s="92"/>
    </row>
    <row r="915" ht="15.75" customHeight="1">
      <c r="D915" s="7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AM915" s="92"/>
    </row>
    <row r="916" ht="15.75" customHeight="1">
      <c r="D916" s="7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AM916" s="92"/>
    </row>
    <row r="917" ht="15.75" customHeight="1">
      <c r="D917" s="7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AM917" s="92"/>
    </row>
    <row r="918" ht="15.75" customHeight="1">
      <c r="D918" s="7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AM918" s="92"/>
    </row>
    <row r="919" ht="15.75" customHeight="1">
      <c r="D919" s="7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AM919" s="92"/>
    </row>
    <row r="920" ht="15.75" customHeight="1">
      <c r="D920" s="7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AM920" s="92"/>
    </row>
    <row r="921" ht="15.75" customHeight="1">
      <c r="D921" s="7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AM921" s="92"/>
    </row>
    <row r="922" ht="15.75" customHeight="1">
      <c r="D922" s="7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AM922" s="92"/>
    </row>
    <row r="923" ht="15.75" customHeight="1">
      <c r="D923" s="7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AM923" s="92"/>
    </row>
    <row r="924" ht="15.75" customHeight="1">
      <c r="D924" s="7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AM924" s="92"/>
    </row>
    <row r="925" ht="15.75" customHeight="1">
      <c r="D925" s="7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AM925" s="92"/>
    </row>
    <row r="926" ht="15.75" customHeight="1">
      <c r="D926" s="7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AM926" s="92"/>
    </row>
    <row r="927" ht="15.75" customHeight="1">
      <c r="D927" s="7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AM927" s="92"/>
    </row>
    <row r="928" ht="15.75" customHeight="1">
      <c r="D928" s="7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AM928" s="92"/>
    </row>
    <row r="929" ht="15.75" customHeight="1">
      <c r="D929" s="7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AM929" s="92"/>
    </row>
    <row r="930" ht="15.75" customHeight="1">
      <c r="D930" s="7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AM930" s="92"/>
    </row>
    <row r="931" ht="15.75" customHeight="1">
      <c r="D931" s="7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AM931" s="92"/>
    </row>
    <row r="932" ht="15.75" customHeight="1">
      <c r="D932" s="7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AM932" s="92"/>
    </row>
    <row r="933" ht="15.75" customHeight="1">
      <c r="D933" s="7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AM933" s="92"/>
    </row>
    <row r="934" ht="15.75" customHeight="1">
      <c r="D934" s="7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AM934" s="92"/>
    </row>
    <row r="935" ht="15.75" customHeight="1">
      <c r="D935" s="7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AM935" s="92"/>
    </row>
    <row r="936" ht="15.75" customHeight="1">
      <c r="D936" s="7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AM936" s="92"/>
    </row>
    <row r="937" ht="15.75" customHeight="1">
      <c r="D937" s="7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AM937" s="92"/>
    </row>
    <row r="938" ht="15.75" customHeight="1">
      <c r="D938" s="7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AM938" s="92"/>
    </row>
    <row r="939" ht="15.75" customHeight="1">
      <c r="D939" s="7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AM939" s="92"/>
    </row>
    <row r="940" ht="15.75" customHeight="1">
      <c r="D940" s="7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AM940" s="92"/>
    </row>
    <row r="941" ht="15.75" customHeight="1">
      <c r="D941" s="7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AM941" s="92"/>
    </row>
    <row r="942" ht="15.75" customHeight="1">
      <c r="D942" s="7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AM942" s="92"/>
    </row>
    <row r="943" ht="15.75" customHeight="1">
      <c r="D943" s="7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AM943" s="92"/>
    </row>
    <row r="944" ht="15.75" customHeight="1">
      <c r="D944" s="7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AM944" s="92"/>
    </row>
    <row r="945" ht="15.75" customHeight="1">
      <c r="D945" s="7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AM945" s="92"/>
    </row>
    <row r="946" ht="15.75" customHeight="1">
      <c r="D946" s="7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AM946" s="92"/>
    </row>
    <row r="947" ht="15.75" customHeight="1">
      <c r="D947" s="7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AM947" s="92"/>
    </row>
    <row r="948" ht="15.75" customHeight="1">
      <c r="D948" s="7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AM948" s="92"/>
    </row>
    <row r="949" ht="15.75" customHeight="1">
      <c r="D949" s="7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AM949" s="92"/>
    </row>
    <row r="950" ht="15.75" customHeight="1">
      <c r="D950" s="7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AM950" s="92"/>
    </row>
    <row r="951" ht="15.75" customHeight="1">
      <c r="D951" s="7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AM951" s="92"/>
    </row>
    <row r="952" ht="15.75" customHeight="1">
      <c r="D952" s="7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AM952" s="92"/>
    </row>
    <row r="953" ht="15.75" customHeight="1">
      <c r="D953" s="7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AM953" s="92"/>
    </row>
    <row r="954" ht="15.75" customHeight="1">
      <c r="D954" s="7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AM954" s="92"/>
    </row>
    <row r="955" ht="15.75" customHeight="1">
      <c r="D955" s="7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AM955" s="92"/>
    </row>
    <row r="956" ht="15.75" customHeight="1">
      <c r="D956" s="7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AM956" s="92"/>
    </row>
    <row r="957" ht="15.75" customHeight="1">
      <c r="D957" s="7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AM957" s="92"/>
    </row>
    <row r="958" ht="15.75" customHeight="1">
      <c r="D958" s="7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AM958" s="92"/>
    </row>
    <row r="959" ht="15.75" customHeight="1">
      <c r="D959" s="7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AM959" s="92"/>
    </row>
    <row r="960" ht="15.75" customHeight="1">
      <c r="D960" s="7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AM960" s="92"/>
    </row>
    <row r="961" ht="15.75" customHeight="1">
      <c r="D961" s="7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AM961" s="92"/>
    </row>
    <row r="962" ht="15.75" customHeight="1">
      <c r="D962" s="7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AM962" s="92"/>
    </row>
    <row r="963" ht="15.75" customHeight="1">
      <c r="D963" s="7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AM963" s="92"/>
    </row>
    <row r="964" ht="15.75" customHeight="1">
      <c r="D964" s="7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AM964" s="92"/>
    </row>
    <row r="965" ht="15.75" customHeight="1">
      <c r="D965" s="7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AM965" s="92"/>
    </row>
    <row r="966" ht="15.75" customHeight="1">
      <c r="D966" s="7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AM966" s="92"/>
    </row>
    <row r="967" ht="15.75" customHeight="1">
      <c r="D967" s="7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AM967" s="92"/>
    </row>
    <row r="968" ht="15.75" customHeight="1">
      <c r="D968" s="7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AM968" s="92"/>
    </row>
    <row r="969" ht="15.75" customHeight="1">
      <c r="D969" s="7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AM969" s="92"/>
    </row>
    <row r="970" ht="15.75" customHeight="1">
      <c r="D970" s="7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AM970" s="92"/>
    </row>
    <row r="971" ht="15.75" customHeight="1">
      <c r="D971" s="7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AM971" s="92"/>
    </row>
    <row r="972" ht="15.75" customHeight="1">
      <c r="D972" s="7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AM972" s="92"/>
    </row>
    <row r="973" ht="15.75" customHeight="1">
      <c r="D973" s="7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AM973" s="92"/>
    </row>
    <row r="974" ht="15.75" customHeight="1">
      <c r="D974" s="7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AM974" s="92"/>
    </row>
    <row r="975" ht="15.75" customHeight="1">
      <c r="D975" s="7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AM975" s="92"/>
    </row>
    <row r="976" ht="15.75" customHeight="1">
      <c r="D976" s="7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AM976" s="92"/>
    </row>
    <row r="977" ht="15.75" customHeight="1">
      <c r="D977" s="7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AM977" s="92"/>
    </row>
    <row r="978" ht="15.75" customHeight="1">
      <c r="D978" s="7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AM978" s="92"/>
    </row>
    <row r="979" ht="15.75" customHeight="1">
      <c r="D979" s="7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AM979" s="92"/>
    </row>
    <row r="980" ht="15.75" customHeight="1">
      <c r="D980" s="7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AM980" s="92"/>
    </row>
    <row r="981" ht="15.75" customHeight="1">
      <c r="D981" s="7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AM981" s="92"/>
    </row>
    <row r="982" ht="15.75" customHeight="1">
      <c r="D982" s="7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AM982" s="92"/>
    </row>
    <row r="983" ht="15.75" customHeight="1">
      <c r="D983" s="7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AM983" s="92"/>
    </row>
    <row r="984" ht="15.75" customHeight="1">
      <c r="D984" s="7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AM984" s="92"/>
    </row>
    <row r="985" ht="15.75" customHeight="1">
      <c r="D985" s="7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AM985" s="92"/>
    </row>
    <row r="986" ht="15.75" customHeight="1">
      <c r="D986" s="7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AM986" s="92"/>
    </row>
    <row r="987" ht="15.75" customHeight="1">
      <c r="D987" s="7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AM987" s="92"/>
    </row>
    <row r="988" ht="15.75" customHeight="1">
      <c r="D988" s="7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AM988" s="92"/>
    </row>
    <row r="989" ht="15.75" customHeight="1">
      <c r="D989" s="7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AM989" s="92"/>
    </row>
    <row r="990" ht="15.75" customHeight="1">
      <c r="D990" s="7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AM990" s="92"/>
    </row>
    <row r="991" ht="15.75" customHeight="1">
      <c r="D991" s="7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AM991" s="92"/>
    </row>
    <row r="992" ht="15.75" customHeight="1">
      <c r="D992" s="7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AM992" s="92"/>
    </row>
    <row r="993" ht="15.75" customHeight="1">
      <c r="D993" s="7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AM993" s="92"/>
    </row>
    <row r="994" ht="15.75" customHeight="1">
      <c r="D994" s="7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AM994" s="92"/>
    </row>
    <row r="995" ht="15.75" customHeight="1">
      <c r="D995" s="7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AM995" s="92"/>
    </row>
    <row r="996" ht="15.75" customHeight="1">
      <c r="D996" s="7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AM996" s="92"/>
    </row>
    <row r="997" ht="15.75" customHeight="1">
      <c r="D997" s="7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AM997" s="92"/>
    </row>
    <row r="998" ht="15.75" customHeight="1">
      <c r="D998" s="7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AM998" s="92"/>
    </row>
    <row r="999" ht="15.75" customHeight="1">
      <c r="D999" s="7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AM999" s="92"/>
    </row>
    <row r="1000" ht="15.75" customHeight="1">
      <c r="D1000" s="7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AM1000" s="92"/>
    </row>
  </sheetData>
  <mergeCells count="68">
    <mergeCell ref="A5:AJ5"/>
    <mergeCell ref="F6:U6"/>
    <mergeCell ref="V6:W6"/>
    <mergeCell ref="X6:AE6"/>
    <mergeCell ref="A1:AJ1"/>
    <mergeCell ref="A2:AJ2"/>
    <mergeCell ref="A3:AJ3"/>
    <mergeCell ref="A4:AJ4"/>
    <mergeCell ref="A6:A9"/>
    <mergeCell ref="B6:B9"/>
    <mergeCell ref="E6:E9"/>
    <mergeCell ref="C17:C19"/>
    <mergeCell ref="D17:D19"/>
    <mergeCell ref="A14:A16"/>
    <mergeCell ref="B14:B16"/>
    <mergeCell ref="C14:C16"/>
    <mergeCell ref="D14:D16"/>
    <mergeCell ref="E14:E16"/>
    <mergeCell ref="B17:B19"/>
    <mergeCell ref="E17:E19"/>
    <mergeCell ref="B23:B25"/>
    <mergeCell ref="C23:C25"/>
    <mergeCell ref="D23:D25"/>
    <mergeCell ref="E23:E25"/>
    <mergeCell ref="A17:A19"/>
    <mergeCell ref="A20:A22"/>
    <mergeCell ref="B20:B22"/>
    <mergeCell ref="C20:C22"/>
    <mergeCell ref="D20:D22"/>
    <mergeCell ref="E20:E22"/>
    <mergeCell ref="A23:A25"/>
    <mergeCell ref="AJ26:AJ27"/>
    <mergeCell ref="AK26:AK27"/>
    <mergeCell ref="AG30:AJ30"/>
    <mergeCell ref="AG37:AJ37"/>
    <mergeCell ref="AG38:AI38"/>
    <mergeCell ref="AK17:AK19"/>
    <mergeCell ref="AK20:AK22"/>
    <mergeCell ref="AK23:AK25"/>
    <mergeCell ref="A26:AE27"/>
    <mergeCell ref="AG26:AG27"/>
    <mergeCell ref="AH26:AH27"/>
    <mergeCell ref="AI26:AI27"/>
    <mergeCell ref="AG6:AG9"/>
    <mergeCell ref="AH6:AH9"/>
    <mergeCell ref="V7:V9"/>
    <mergeCell ref="W7:W9"/>
    <mergeCell ref="X7:Z9"/>
    <mergeCell ref="AA7:AB9"/>
    <mergeCell ref="AC7:AD9"/>
    <mergeCell ref="AE7:AE9"/>
    <mergeCell ref="F10:U10"/>
    <mergeCell ref="X10:AB10"/>
    <mergeCell ref="AC10:AE10"/>
    <mergeCell ref="C6:C9"/>
    <mergeCell ref="D6:D9"/>
    <mergeCell ref="A11:A13"/>
    <mergeCell ref="B11:B13"/>
    <mergeCell ref="C11:C13"/>
    <mergeCell ref="D11:D13"/>
    <mergeCell ref="E11:E13"/>
    <mergeCell ref="AI6:AI9"/>
    <mergeCell ref="AJ6:AJ9"/>
    <mergeCell ref="AK6:AK9"/>
    <mergeCell ref="AM6:AM9"/>
    <mergeCell ref="AN6:AN9"/>
    <mergeCell ref="AK11:AK13"/>
    <mergeCell ref="AK14:AK16"/>
  </mergeCells>
  <conditionalFormatting sqref="AN6:AN25">
    <cfRule type="cellIs" dxfId="0" priority="1" operator="notEqual">
      <formula>0</formula>
    </cfRule>
  </conditionalFormatting>
  <conditionalFormatting sqref="AN6:AN25">
    <cfRule type="cellIs" dxfId="1" priority="2" operator="notEqual">
      <formula>0</formula>
    </cfRule>
  </conditionalFormatting>
  <printOptions horizontalCentered="1"/>
  <pageMargins bottom="0.472222222222222" footer="0.0" header="0.0" left="0.156944444444444" right="0.0388888888888889" top="0.472222222222222"/>
  <pageSetup fitToHeight="0" paperSize="9" orientation="landscape"/>
  <headerFooter>
    <oddFooter>&amp;C&amp;P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8.29"/>
    <col customWidth="1" min="3" max="3" width="4.86"/>
    <col customWidth="1" min="4" max="4" width="5.57"/>
    <col customWidth="1" min="5" max="5" width="8.0"/>
    <col customWidth="1" min="6" max="6" width="4.86"/>
    <col customWidth="1" min="7" max="7" width="5.57"/>
    <col customWidth="1" min="8" max="8" width="6.29"/>
    <col customWidth="1" min="9" max="26" width="4.86"/>
  </cols>
  <sheetData>
    <row r="1">
      <c r="A1" s="250" t="s">
        <v>174</v>
      </c>
      <c r="B1" s="251" t="s">
        <v>183</v>
      </c>
      <c r="C1" s="251"/>
      <c r="D1" s="250" t="s">
        <v>174</v>
      </c>
      <c r="E1" s="251" t="s">
        <v>184</v>
      </c>
      <c r="F1" s="252"/>
      <c r="G1" s="250" t="s">
        <v>174</v>
      </c>
      <c r="H1" s="251" t="s">
        <v>185</v>
      </c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</row>
    <row r="2">
      <c r="A2" s="253" t="s">
        <v>186</v>
      </c>
      <c r="B2" s="254">
        <v>13000.0</v>
      </c>
      <c r="C2" s="252"/>
      <c r="D2" s="253" t="s">
        <v>186</v>
      </c>
      <c r="E2" s="254">
        <v>35000.0</v>
      </c>
      <c r="F2" s="252"/>
      <c r="G2" s="253" t="s">
        <v>186</v>
      </c>
      <c r="H2" s="255">
        <v>0.0</v>
      </c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</row>
    <row r="3">
      <c r="A3" s="253" t="s">
        <v>188</v>
      </c>
      <c r="B3" s="254">
        <v>13000.0</v>
      </c>
      <c r="C3" s="252"/>
      <c r="D3" s="253" t="s">
        <v>188</v>
      </c>
      <c r="E3" s="254">
        <v>35000.0</v>
      </c>
      <c r="F3" s="252"/>
      <c r="G3" s="253" t="s">
        <v>188</v>
      </c>
      <c r="H3" s="255">
        <v>0.0</v>
      </c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Y3" s="252"/>
      <c r="Z3" s="252"/>
    </row>
    <row r="4">
      <c r="A4" s="253" t="s">
        <v>189</v>
      </c>
      <c r="B4" s="254">
        <v>13000.0</v>
      </c>
      <c r="C4" s="252"/>
      <c r="D4" s="253" t="s">
        <v>189</v>
      </c>
      <c r="E4" s="254">
        <v>35000.0</v>
      </c>
      <c r="F4" s="252"/>
      <c r="G4" s="253" t="s">
        <v>189</v>
      </c>
      <c r="H4" s="255">
        <v>0.0</v>
      </c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</row>
    <row r="5">
      <c r="A5" s="253" t="s">
        <v>190</v>
      </c>
      <c r="B5" s="254">
        <v>13000.0</v>
      </c>
      <c r="C5" s="252"/>
      <c r="D5" s="253" t="s">
        <v>190</v>
      </c>
      <c r="E5" s="254">
        <v>35000.0</v>
      </c>
      <c r="F5" s="252"/>
      <c r="G5" s="253" t="s">
        <v>190</v>
      </c>
      <c r="H5" s="255">
        <v>0.0</v>
      </c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</row>
    <row r="6">
      <c r="A6" s="253" t="s">
        <v>191</v>
      </c>
      <c r="B6" s="254">
        <v>17000.0</v>
      </c>
      <c r="C6" s="252"/>
      <c r="D6" s="253" t="s">
        <v>191</v>
      </c>
      <c r="E6" s="254">
        <v>35000.0</v>
      </c>
      <c r="F6" s="252"/>
      <c r="G6" s="253" t="s">
        <v>191</v>
      </c>
      <c r="H6" s="255">
        <v>0.0</v>
      </c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</row>
    <row r="7">
      <c r="A7" s="253" t="s">
        <v>192</v>
      </c>
      <c r="B7" s="254">
        <v>17000.0</v>
      </c>
      <c r="C7" s="252"/>
      <c r="D7" s="253" t="s">
        <v>192</v>
      </c>
      <c r="E7" s="254">
        <v>35000.0</v>
      </c>
      <c r="F7" s="252"/>
      <c r="G7" s="253" t="s">
        <v>192</v>
      </c>
      <c r="H7" s="255">
        <v>0.0</v>
      </c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</row>
    <row r="8">
      <c r="A8" s="253" t="s">
        <v>193</v>
      </c>
      <c r="B8" s="254">
        <v>17000.0</v>
      </c>
      <c r="C8" s="252"/>
      <c r="D8" s="253" t="s">
        <v>193</v>
      </c>
      <c r="E8" s="254">
        <v>35000.0</v>
      </c>
      <c r="F8" s="252"/>
      <c r="G8" s="253" t="s">
        <v>193</v>
      </c>
      <c r="H8" s="255">
        <v>0.0</v>
      </c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2"/>
      <c r="Z8" s="252"/>
    </row>
    <row r="9">
      <c r="A9" s="253" t="s">
        <v>194</v>
      </c>
      <c r="B9" s="254">
        <v>17000.0</v>
      </c>
      <c r="C9" s="252"/>
      <c r="D9" s="253" t="s">
        <v>194</v>
      </c>
      <c r="E9" s="254">
        <v>35000.0</v>
      </c>
      <c r="F9" s="252"/>
      <c r="G9" s="253" t="s">
        <v>194</v>
      </c>
      <c r="H9" s="255">
        <v>0.0</v>
      </c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</row>
    <row r="10">
      <c r="A10" s="253" t="s">
        <v>195</v>
      </c>
      <c r="B10" s="254">
        <v>20000.0</v>
      </c>
      <c r="C10" s="252"/>
      <c r="D10" s="253" t="s">
        <v>195</v>
      </c>
      <c r="E10" s="254">
        <v>37000.0</v>
      </c>
      <c r="F10" s="252"/>
      <c r="G10" s="253" t="s">
        <v>195</v>
      </c>
      <c r="H10" s="255">
        <v>0.05</v>
      </c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</row>
    <row r="11">
      <c r="A11" s="253" t="s">
        <v>196</v>
      </c>
      <c r="B11" s="254">
        <v>20000.0</v>
      </c>
      <c r="C11" s="252"/>
      <c r="D11" s="253" t="s">
        <v>196</v>
      </c>
      <c r="E11" s="254">
        <v>37000.0</v>
      </c>
      <c r="F11" s="252"/>
      <c r="G11" s="253" t="s">
        <v>196</v>
      </c>
      <c r="H11" s="255">
        <v>0.05</v>
      </c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52"/>
    </row>
    <row r="12">
      <c r="A12" s="253" t="s">
        <v>198</v>
      </c>
      <c r="B12" s="254">
        <v>20000.0</v>
      </c>
      <c r="C12" s="252"/>
      <c r="D12" s="253" t="s">
        <v>198</v>
      </c>
      <c r="E12" s="254">
        <v>37000.0</v>
      </c>
      <c r="F12" s="252"/>
      <c r="G12" s="253" t="s">
        <v>198</v>
      </c>
      <c r="H12" s="255">
        <v>0.05</v>
      </c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Y12" s="252"/>
      <c r="Z12" s="252"/>
    </row>
    <row r="13">
      <c r="A13" s="253" t="s">
        <v>199</v>
      </c>
      <c r="B13" s="254">
        <v>20000.0</v>
      </c>
      <c r="C13" s="252"/>
      <c r="D13" s="253" t="s">
        <v>199</v>
      </c>
      <c r="E13" s="254">
        <v>37000.0</v>
      </c>
      <c r="F13" s="252"/>
      <c r="G13" s="253" t="s">
        <v>199</v>
      </c>
      <c r="H13" s="255">
        <v>0.05</v>
      </c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Y13" s="252"/>
      <c r="Z13" s="252"/>
    </row>
    <row r="14">
      <c r="A14" s="253" t="s">
        <v>200</v>
      </c>
      <c r="B14" s="254">
        <v>25000.0</v>
      </c>
      <c r="C14" s="252"/>
      <c r="D14" s="253" t="s">
        <v>200</v>
      </c>
      <c r="E14" s="254">
        <v>41000.0</v>
      </c>
      <c r="F14" s="252"/>
      <c r="G14" s="253" t="s">
        <v>200</v>
      </c>
      <c r="H14" s="255">
        <v>0.15</v>
      </c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Y14" s="252"/>
      <c r="Z14" s="252"/>
    </row>
    <row r="15">
      <c r="A15" s="253" t="s">
        <v>201</v>
      </c>
      <c r="B15" s="254">
        <v>25000.0</v>
      </c>
      <c r="C15" s="252"/>
      <c r="D15" s="253" t="s">
        <v>201</v>
      </c>
      <c r="E15" s="254">
        <v>41000.0</v>
      </c>
      <c r="F15" s="252"/>
      <c r="G15" s="253" t="s">
        <v>201</v>
      </c>
      <c r="H15" s="255">
        <v>0.15</v>
      </c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Y15" s="252"/>
      <c r="Z15" s="252"/>
    </row>
    <row r="16">
      <c r="A16" s="253" t="s">
        <v>202</v>
      </c>
      <c r="B16" s="254">
        <v>25000.0</v>
      </c>
      <c r="C16" s="252"/>
      <c r="D16" s="253" t="s">
        <v>202</v>
      </c>
      <c r="E16" s="254">
        <v>41000.0</v>
      </c>
      <c r="F16" s="252"/>
      <c r="G16" s="253" t="s">
        <v>202</v>
      </c>
      <c r="H16" s="255">
        <v>0.15</v>
      </c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Y16" s="252"/>
      <c r="Z16" s="252"/>
    </row>
    <row r="17">
      <c r="A17" s="253" t="s">
        <v>203</v>
      </c>
      <c r="B17" s="254">
        <v>25000.0</v>
      </c>
      <c r="C17" s="252"/>
      <c r="D17" s="253" t="s">
        <v>203</v>
      </c>
      <c r="E17" s="254">
        <v>41000.0</v>
      </c>
      <c r="F17" s="252"/>
      <c r="G17" s="253" t="s">
        <v>203</v>
      </c>
      <c r="H17" s="255">
        <v>0.15</v>
      </c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Y17" s="252"/>
      <c r="Z17" s="252"/>
    </row>
    <row r="18">
      <c r="A18" s="253" t="s">
        <v>204</v>
      </c>
      <c r="B18" s="254">
        <v>25000.0</v>
      </c>
      <c r="C18" s="252"/>
      <c r="D18" s="253" t="s">
        <v>204</v>
      </c>
      <c r="E18" s="254">
        <v>41000.0</v>
      </c>
      <c r="F18" s="252"/>
      <c r="G18" s="253" t="s">
        <v>204</v>
      </c>
      <c r="H18" s="255">
        <v>0.15</v>
      </c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Y18" s="252"/>
      <c r="Z18" s="252"/>
    </row>
    <row r="19">
      <c r="A19" s="253" t="s">
        <v>205</v>
      </c>
      <c r="B19" s="254">
        <v>18000.0</v>
      </c>
      <c r="C19" s="252"/>
      <c r="D19" s="253" t="s">
        <v>205</v>
      </c>
      <c r="E19" s="254">
        <v>35000.0</v>
      </c>
      <c r="F19" s="252"/>
      <c r="G19" s="253" t="s">
        <v>205</v>
      </c>
      <c r="H19" s="255">
        <v>0.0</v>
      </c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Y19" s="252"/>
      <c r="Z19" s="252"/>
    </row>
    <row r="20">
      <c r="A20" s="253" t="s">
        <v>206</v>
      </c>
      <c r="B20" s="254">
        <v>18000.0</v>
      </c>
      <c r="C20" s="252"/>
      <c r="D20" s="253" t="s">
        <v>206</v>
      </c>
      <c r="E20" s="254">
        <v>35000.0</v>
      </c>
      <c r="F20" s="252"/>
      <c r="G20" s="253" t="s">
        <v>206</v>
      </c>
      <c r="H20" s="255">
        <v>0.0</v>
      </c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Y20" s="252"/>
      <c r="Z20" s="252"/>
    </row>
    <row r="21" ht="15.75" customHeight="1">
      <c r="A21" s="253" t="s">
        <v>208</v>
      </c>
      <c r="B21" s="254">
        <v>18000.0</v>
      </c>
      <c r="C21" s="252"/>
      <c r="D21" s="253" t="s">
        <v>208</v>
      </c>
      <c r="E21" s="254">
        <v>35000.0</v>
      </c>
      <c r="F21" s="252"/>
      <c r="G21" s="253" t="s">
        <v>208</v>
      </c>
      <c r="H21" s="255">
        <v>0.0</v>
      </c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Y21" s="252"/>
      <c r="Z21" s="252"/>
    </row>
    <row r="22" ht="15.75" customHeight="1">
      <c r="A22" s="253" t="s">
        <v>209</v>
      </c>
      <c r="B22" s="254">
        <v>18000.0</v>
      </c>
      <c r="C22" s="252"/>
      <c r="D22" s="253" t="s">
        <v>209</v>
      </c>
      <c r="E22" s="254">
        <v>35000.0</v>
      </c>
      <c r="F22" s="252"/>
      <c r="G22" s="253" t="s">
        <v>209</v>
      </c>
      <c r="H22" s="255">
        <v>0.0</v>
      </c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Y22" s="252"/>
      <c r="Z22" s="252"/>
    </row>
    <row r="23" ht="15.75" customHeight="1">
      <c r="A23" s="253" t="s">
        <v>210</v>
      </c>
      <c r="B23" s="254">
        <v>18000.0</v>
      </c>
      <c r="C23" s="252"/>
      <c r="D23" s="253" t="s">
        <v>210</v>
      </c>
      <c r="E23" s="254">
        <v>35000.0</v>
      </c>
      <c r="F23" s="252"/>
      <c r="G23" s="253" t="s">
        <v>210</v>
      </c>
      <c r="H23" s="255">
        <v>0.0</v>
      </c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2"/>
    </row>
    <row r="24" ht="15.75" customHeight="1">
      <c r="A24" s="253" t="s">
        <v>211</v>
      </c>
      <c r="B24" s="254">
        <v>24000.0</v>
      </c>
      <c r="C24" s="252"/>
      <c r="D24" s="253" t="s">
        <v>211</v>
      </c>
      <c r="E24" s="254">
        <v>35000.0</v>
      </c>
      <c r="F24" s="252"/>
      <c r="G24" s="253" t="s">
        <v>211</v>
      </c>
      <c r="H24" s="255">
        <v>0.0</v>
      </c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</row>
    <row r="25" ht="15.75" customHeight="1">
      <c r="A25" s="253" t="s">
        <v>212</v>
      </c>
      <c r="B25" s="254">
        <v>24000.0</v>
      </c>
      <c r="C25" s="252"/>
      <c r="D25" s="253" t="s">
        <v>212</v>
      </c>
      <c r="E25" s="254">
        <v>35000.0</v>
      </c>
      <c r="F25" s="252"/>
      <c r="G25" s="253" t="s">
        <v>212</v>
      </c>
      <c r="H25" s="255">
        <v>0.0</v>
      </c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Y25" s="252"/>
      <c r="Z25" s="252"/>
    </row>
    <row r="26" ht="15.75" customHeight="1">
      <c r="A26" s="253" t="s">
        <v>213</v>
      </c>
      <c r="B26" s="254">
        <v>24000.0</v>
      </c>
      <c r="C26" s="252"/>
      <c r="D26" s="253" t="s">
        <v>213</v>
      </c>
      <c r="E26" s="254">
        <v>35000.0</v>
      </c>
      <c r="F26" s="252"/>
      <c r="G26" s="253" t="s">
        <v>213</v>
      </c>
      <c r="H26" s="255">
        <v>0.0</v>
      </c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Y26" s="252"/>
      <c r="Z26" s="252"/>
    </row>
    <row r="27" ht="15.75" customHeight="1">
      <c r="A27" s="253" t="s">
        <v>214</v>
      </c>
      <c r="B27" s="254">
        <v>24000.0</v>
      </c>
      <c r="C27" s="252"/>
      <c r="D27" s="253" t="s">
        <v>214</v>
      </c>
      <c r="E27" s="254">
        <v>35000.0</v>
      </c>
      <c r="F27" s="252"/>
      <c r="G27" s="253" t="s">
        <v>214</v>
      </c>
      <c r="H27" s="255">
        <v>0.0</v>
      </c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Y27" s="252"/>
      <c r="Z27" s="252"/>
    </row>
    <row r="28" ht="15.75" customHeight="1">
      <c r="A28" s="253" t="s">
        <v>215</v>
      </c>
      <c r="B28" s="254">
        <v>24000.0</v>
      </c>
      <c r="C28" s="252"/>
      <c r="D28" s="253" t="s">
        <v>215</v>
      </c>
      <c r="E28" s="254">
        <v>35000.0</v>
      </c>
      <c r="F28" s="252"/>
      <c r="G28" s="253" t="s">
        <v>215</v>
      </c>
      <c r="H28" s="255">
        <v>0.0</v>
      </c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Y28" s="252"/>
      <c r="Z28" s="252"/>
    </row>
    <row r="29" ht="15.75" customHeight="1">
      <c r="A29" s="253" t="s">
        <v>216</v>
      </c>
      <c r="B29" s="254">
        <v>30000.0</v>
      </c>
      <c r="C29" s="252"/>
      <c r="D29" s="253" t="s">
        <v>216</v>
      </c>
      <c r="E29" s="254">
        <v>37000.0</v>
      </c>
      <c r="F29" s="252"/>
      <c r="G29" s="253" t="s">
        <v>216</v>
      </c>
      <c r="H29" s="255">
        <v>0.05</v>
      </c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Y29" s="252"/>
      <c r="Z29" s="252"/>
    </row>
    <row r="30" ht="15.75" customHeight="1">
      <c r="A30" s="253" t="s">
        <v>217</v>
      </c>
      <c r="B30" s="254">
        <v>30000.0</v>
      </c>
      <c r="C30" s="252"/>
      <c r="D30" s="253" t="s">
        <v>217</v>
      </c>
      <c r="E30" s="254">
        <v>37000.0</v>
      </c>
      <c r="F30" s="252"/>
      <c r="G30" s="253" t="s">
        <v>217</v>
      </c>
      <c r="H30" s="255">
        <v>0.05</v>
      </c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Y30" s="252"/>
      <c r="Z30" s="252"/>
    </row>
    <row r="31" ht="15.75" customHeight="1">
      <c r="A31" s="253" t="s">
        <v>218</v>
      </c>
      <c r="B31" s="254">
        <v>30000.0</v>
      </c>
      <c r="C31" s="252"/>
      <c r="D31" s="253" t="s">
        <v>218</v>
      </c>
      <c r="E31" s="254">
        <v>37000.0</v>
      </c>
      <c r="F31" s="252"/>
      <c r="G31" s="253" t="s">
        <v>218</v>
      </c>
      <c r="H31" s="255">
        <v>0.05</v>
      </c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Y31" s="252"/>
      <c r="Z31" s="252"/>
    </row>
    <row r="32" ht="15.75" customHeight="1">
      <c r="A32" s="253" t="s">
        <v>219</v>
      </c>
      <c r="B32" s="254">
        <v>30000.0</v>
      </c>
      <c r="C32" s="252"/>
      <c r="D32" s="253" t="s">
        <v>219</v>
      </c>
      <c r="E32" s="254">
        <v>37000.0</v>
      </c>
      <c r="F32" s="252"/>
      <c r="G32" s="253" t="s">
        <v>219</v>
      </c>
      <c r="H32" s="255">
        <v>0.05</v>
      </c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Y32" s="252"/>
      <c r="Z32" s="252"/>
    </row>
    <row r="33" ht="15.75" customHeight="1">
      <c r="A33" s="253" t="s">
        <v>220</v>
      </c>
      <c r="B33" s="254">
        <v>30000.0</v>
      </c>
      <c r="C33" s="252"/>
      <c r="D33" s="253" t="s">
        <v>220</v>
      </c>
      <c r="E33" s="254">
        <v>37000.0</v>
      </c>
      <c r="F33" s="252"/>
      <c r="G33" s="253" t="s">
        <v>220</v>
      </c>
      <c r="H33" s="255">
        <v>0.05</v>
      </c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Y33" s="252"/>
      <c r="Z33" s="252"/>
    </row>
    <row r="34" ht="15.75" customHeight="1">
      <c r="A34" s="253" t="s">
        <v>221</v>
      </c>
      <c r="B34" s="254">
        <v>36000.0</v>
      </c>
      <c r="C34" s="252"/>
      <c r="D34" s="253" t="s">
        <v>221</v>
      </c>
      <c r="E34" s="254">
        <v>41000.0</v>
      </c>
      <c r="F34" s="252"/>
      <c r="G34" s="253" t="s">
        <v>221</v>
      </c>
      <c r="H34" s="255">
        <v>0.15</v>
      </c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Y34" s="252"/>
      <c r="Z34" s="252"/>
    </row>
    <row r="35" ht="15.75" customHeight="1">
      <c r="A35" s="253" t="s">
        <v>223</v>
      </c>
      <c r="B35" s="254">
        <v>36000.0</v>
      </c>
      <c r="C35" s="252"/>
      <c r="D35" s="253" t="s">
        <v>223</v>
      </c>
      <c r="E35" s="254">
        <v>41000.0</v>
      </c>
      <c r="F35" s="252"/>
      <c r="G35" s="253" t="s">
        <v>223</v>
      </c>
      <c r="H35" s="255">
        <v>0.15</v>
      </c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Y35" s="252"/>
      <c r="Z35" s="252"/>
    </row>
    <row r="36" ht="15.75" customHeight="1">
      <c r="A36" s="253" t="s">
        <v>224</v>
      </c>
      <c r="B36" s="254">
        <v>36000.0</v>
      </c>
      <c r="C36" s="252"/>
      <c r="D36" s="253" t="s">
        <v>224</v>
      </c>
      <c r="E36" s="254">
        <v>41000.0</v>
      </c>
      <c r="F36" s="252"/>
      <c r="G36" s="253" t="s">
        <v>224</v>
      </c>
      <c r="H36" s="255">
        <v>0.15</v>
      </c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Y36" s="252"/>
      <c r="Z36" s="252"/>
    </row>
    <row r="37" ht="15.75" customHeight="1">
      <c r="A37" s="253" t="s">
        <v>225</v>
      </c>
      <c r="B37" s="254">
        <v>36000.0</v>
      </c>
      <c r="C37" s="252"/>
      <c r="D37" s="253" t="s">
        <v>225</v>
      </c>
      <c r="E37" s="254">
        <v>41000.0</v>
      </c>
      <c r="F37" s="252"/>
      <c r="G37" s="253" t="s">
        <v>225</v>
      </c>
      <c r="H37" s="255">
        <v>0.15</v>
      </c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Y37" s="252"/>
      <c r="Z37" s="252"/>
    </row>
    <row r="38" ht="15.75" customHeight="1">
      <c r="A38" s="253" t="s">
        <v>226</v>
      </c>
      <c r="B38" s="254">
        <v>36000.0</v>
      </c>
      <c r="C38" s="252"/>
      <c r="D38" s="253" t="s">
        <v>226</v>
      </c>
      <c r="E38" s="254">
        <v>41000.0</v>
      </c>
      <c r="F38" s="252"/>
      <c r="G38" s="253" t="s">
        <v>226</v>
      </c>
      <c r="H38" s="255">
        <v>0.15</v>
      </c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Y38" s="252"/>
      <c r="Z38" s="252"/>
    </row>
    <row r="39" ht="15.75" customHeight="1">
      <c r="A39" s="253" t="s">
        <v>227</v>
      </c>
      <c r="B39" s="254">
        <v>36000.0</v>
      </c>
      <c r="C39" s="252"/>
      <c r="D39" s="253" t="s">
        <v>227</v>
      </c>
      <c r="E39" s="254">
        <v>41000.0</v>
      </c>
      <c r="F39" s="252"/>
      <c r="G39" s="253" t="s">
        <v>227</v>
      </c>
      <c r="H39" s="255">
        <v>0.15</v>
      </c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Y39" s="252"/>
      <c r="Z39" s="252"/>
    </row>
    <row r="40" ht="15.75" customHeight="1">
      <c r="A40" s="253"/>
      <c r="B40" s="252"/>
      <c r="C40" s="252"/>
      <c r="D40" s="253"/>
      <c r="E40" s="252"/>
      <c r="F40" s="252"/>
      <c r="G40" s="253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Y40" s="252"/>
      <c r="Z40" s="252"/>
    </row>
    <row r="41" ht="15.75" customHeight="1">
      <c r="A41" s="253"/>
      <c r="B41" s="252"/>
      <c r="C41" s="252"/>
      <c r="D41" s="253"/>
      <c r="E41" s="252"/>
      <c r="F41" s="252"/>
      <c r="G41" s="253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Y41" s="252"/>
      <c r="Z41" s="252"/>
    </row>
    <row r="42" ht="15.75" customHeight="1">
      <c r="A42" s="253"/>
      <c r="B42" s="252"/>
      <c r="C42" s="252"/>
      <c r="D42" s="253"/>
      <c r="E42" s="252"/>
      <c r="F42" s="252"/>
      <c r="G42" s="253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Y42" s="252"/>
      <c r="Z42" s="252"/>
    </row>
    <row r="43" ht="15.75" customHeight="1">
      <c r="A43" s="253"/>
      <c r="B43" s="252"/>
      <c r="C43" s="252"/>
      <c r="D43" s="253"/>
      <c r="E43" s="252"/>
      <c r="F43" s="252"/>
      <c r="G43" s="253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Y43" s="252"/>
      <c r="Z43" s="252"/>
    </row>
    <row r="44" ht="15.75" customHeight="1">
      <c r="A44" s="253"/>
      <c r="B44" s="252"/>
      <c r="C44" s="252"/>
      <c r="D44" s="253"/>
      <c r="E44" s="252"/>
      <c r="F44" s="252"/>
      <c r="G44" s="253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Y44" s="252"/>
      <c r="Z44" s="252"/>
    </row>
    <row r="45" ht="15.75" customHeight="1">
      <c r="A45" s="253"/>
      <c r="B45" s="252"/>
      <c r="C45" s="252"/>
      <c r="D45" s="253"/>
      <c r="E45" s="252"/>
      <c r="F45" s="252"/>
      <c r="G45" s="253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Y45" s="252"/>
      <c r="Z45" s="252"/>
    </row>
    <row r="46" ht="15.75" customHeight="1">
      <c r="A46" s="253"/>
      <c r="B46" s="252"/>
      <c r="C46" s="252"/>
      <c r="D46" s="253"/>
      <c r="E46" s="252"/>
      <c r="F46" s="252"/>
      <c r="G46" s="253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Y46" s="252"/>
      <c r="Z46" s="252"/>
    </row>
    <row r="47" ht="15.75" customHeight="1">
      <c r="A47" s="253"/>
      <c r="B47" s="252"/>
      <c r="C47" s="252"/>
      <c r="D47" s="253"/>
      <c r="E47" s="252"/>
      <c r="F47" s="252"/>
      <c r="G47" s="253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Y47" s="252"/>
      <c r="Z47" s="252"/>
    </row>
    <row r="48" ht="15.75" customHeight="1">
      <c r="A48" s="253"/>
      <c r="B48" s="252"/>
      <c r="C48" s="252"/>
      <c r="D48" s="253"/>
      <c r="E48" s="252"/>
      <c r="F48" s="252"/>
      <c r="G48" s="253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Y48" s="252"/>
      <c r="Z48" s="252"/>
    </row>
    <row r="49" ht="15.75" customHeight="1">
      <c r="A49" s="253"/>
      <c r="B49" s="252"/>
      <c r="C49" s="252"/>
      <c r="D49" s="253"/>
      <c r="E49" s="252"/>
      <c r="F49" s="252"/>
      <c r="G49" s="253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Y49" s="252"/>
      <c r="Z49" s="252"/>
    </row>
    <row r="50" ht="15.75" customHeight="1">
      <c r="A50" s="253"/>
      <c r="B50" s="252"/>
      <c r="C50" s="252"/>
      <c r="D50" s="253"/>
      <c r="E50" s="252"/>
      <c r="F50" s="252"/>
      <c r="G50" s="253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Y50" s="252"/>
      <c r="Z50" s="252"/>
    </row>
    <row r="51" ht="15.75" customHeight="1">
      <c r="A51" s="253"/>
      <c r="B51" s="252"/>
      <c r="C51" s="252"/>
      <c r="D51" s="253"/>
      <c r="E51" s="252"/>
      <c r="F51" s="252"/>
      <c r="G51" s="253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Y51" s="252"/>
      <c r="Z51" s="252"/>
    </row>
    <row r="52" ht="15.75" customHeight="1">
      <c r="A52" s="253"/>
      <c r="B52" s="252"/>
      <c r="C52" s="252"/>
      <c r="D52" s="253"/>
      <c r="E52" s="252"/>
      <c r="F52" s="252"/>
      <c r="G52" s="253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Y52" s="252"/>
      <c r="Z52" s="252"/>
    </row>
    <row r="53" ht="15.75" customHeight="1">
      <c r="A53" s="253"/>
      <c r="B53" s="252"/>
      <c r="C53" s="252"/>
      <c r="D53" s="253"/>
      <c r="E53" s="252"/>
      <c r="F53" s="252"/>
      <c r="G53" s="253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Y53" s="252"/>
      <c r="Z53" s="252"/>
    </row>
    <row r="54" ht="15.75" customHeight="1">
      <c r="A54" s="253"/>
      <c r="B54" s="252"/>
      <c r="C54" s="252"/>
      <c r="D54" s="253"/>
      <c r="E54" s="252"/>
      <c r="F54" s="252"/>
      <c r="G54" s="253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Y54" s="252"/>
      <c r="Z54" s="252"/>
    </row>
    <row r="55" ht="15.75" customHeight="1">
      <c r="A55" s="253"/>
      <c r="B55" s="252"/>
      <c r="C55" s="252"/>
      <c r="D55" s="253"/>
      <c r="E55" s="252"/>
      <c r="F55" s="252"/>
      <c r="G55" s="253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Y55" s="252"/>
      <c r="Z55" s="252"/>
    </row>
    <row r="56" ht="15.75" customHeight="1">
      <c r="A56" s="253"/>
      <c r="B56" s="252"/>
      <c r="C56" s="252"/>
      <c r="D56" s="253"/>
      <c r="E56" s="252"/>
      <c r="F56" s="252"/>
      <c r="G56" s="253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Y56" s="252"/>
      <c r="Z56" s="252"/>
    </row>
    <row r="57" ht="15.75" customHeight="1">
      <c r="A57" s="253"/>
      <c r="B57" s="252"/>
      <c r="C57" s="252"/>
      <c r="D57" s="253"/>
      <c r="E57" s="252"/>
      <c r="F57" s="252"/>
      <c r="G57" s="253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Y57" s="252"/>
      <c r="Z57" s="252"/>
    </row>
    <row r="58" ht="15.75" customHeight="1">
      <c r="A58" s="253"/>
      <c r="B58" s="252"/>
      <c r="C58" s="252"/>
      <c r="D58" s="253"/>
      <c r="E58" s="252"/>
      <c r="F58" s="252"/>
      <c r="G58" s="253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Y58" s="252"/>
      <c r="Z58" s="252"/>
    </row>
    <row r="59" ht="15.75" customHeight="1">
      <c r="A59" s="253"/>
      <c r="B59" s="252"/>
      <c r="C59" s="252"/>
      <c r="D59" s="253"/>
      <c r="E59" s="252"/>
      <c r="F59" s="252"/>
      <c r="G59" s="253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Y59" s="252"/>
      <c r="Z59" s="252"/>
    </row>
    <row r="60" ht="15.75" customHeight="1">
      <c r="A60" s="253"/>
      <c r="B60" s="252"/>
      <c r="C60" s="252"/>
      <c r="D60" s="253"/>
      <c r="E60" s="252"/>
      <c r="F60" s="252"/>
      <c r="G60" s="253"/>
      <c r="H60" s="252"/>
      <c r="I60" s="252"/>
      <c r="J60" s="252"/>
      <c r="K60" s="252"/>
      <c r="L60" s="252"/>
      <c r="M60" s="252"/>
      <c r="N60" s="252"/>
      <c r="O60" s="252"/>
      <c r="P60" s="252"/>
      <c r="Q60" s="252"/>
      <c r="R60" s="252"/>
      <c r="S60" s="252"/>
      <c r="T60" s="252"/>
      <c r="U60" s="252"/>
      <c r="V60" s="252"/>
      <c r="W60" s="252"/>
      <c r="X60" s="252"/>
      <c r="Y60" s="252"/>
      <c r="Z60" s="252"/>
    </row>
    <row r="61" ht="15.75" customHeight="1">
      <c r="A61" s="253"/>
      <c r="B61" s="252"/>
      <c r="C61" s="252"/>
      <c r="D61" s="253"/>
      <c r="E61" s="252"/>
      <c r="F61" s="252"/>
      <c r="G61" s="253"/>
      <c r="H61" s="252"/>
      <c r="I61" s="252"/>
      <c r="J61" s="252"/>
      <c r="K61" s="252"/>
      <c r="L61" s="252"/>
      <c r="M61" s="252"/>
      <c r="N61" s="252"/>
      <c r="O61" s="252"/>
      <c r="P61" s="252"/>
      <c r="Q61" s="252"/>
      <c r="R61" s="252"/>
      <c r="S61" s="252"/>
      <c r="T61" s="252"/>
      <c r="U61" s="252"/>
      <c r="V61" s="252"/>
      <c r="W61" s="252"/>
      <c r="X61" s="252"/>
      <c r="Y61" s="252"/>
      <c r="Z61" s="252"/>
    </row>
    <row r="62" ht="15.75" customHeight="1">
      <c r="A62" s="253"/>
      <c r="B62" s="252"/>
      <c r="C62" s="252"/>
      <c r="D62" s="253"/>
      <c r="E62" s="252"/>
      <c r="F62" s="252"/>
      <c r="G62" s="253"/>
      <c r="H62" s="252"/>
      <c r="I62" s="252"/>
      <c r="J62" s="252"/>
      <c r="K62" s="252"/>
      <c r="L62" s="252"/>
      <c r="M62" s="252"/>
      <c r="N62" s="252"/>
      <c r="O62" s="252"/>
      <c r="P62" s="252"/>
      <c r="Q62" s="252"/>
      <c r="R62" s="252"/>
      <c r="S62" s="252"/>
      <c r="T62" s="252"/>
      <c r="U62" s="252"/>
      <c r="V62" s="252"/>
      <c r="W62" s="252"/>
      <c r="X62" s="252"/>
      <c r="Y62" s="252"/>
      <c r="Z62" s="252"/>
    </row>
    <row r="63" ht="15.75" customHeight="1">
      <c r="A63" s="253"/>
      <c r="B63" s="252"/>
      <c r="C63" s="252"/>
      <c r="D63" s="253"/>
      <c r="E63" s="252"/>
      <c r="F63" s="252"/>
      <c r="G63" s="253"/>
      <c r="H63" s="252"/>
      <c r="I63" s="252"/>
      <c r="J63" s="252"/>
      <c r="K63" s="252"/>
      <c r="L63" s="252"/>
      <c r="M63" s="252"/>
      <c r="N63" s="252"/>
      <c r="O63" s="252"/>
      <c r="P63" s="252"/>
      <c r="Q63" s="252"/>
      <c r="R63" s="252"/>
      <c r="S63" s="252"/>
      <c r="T63" s="252"/>
      <c r="U63" s="252"/>
      <c r="V63" s="252"/>
      <c r="W63" s="252"/>
      <c r="X63" s="252"/>
      <c r="Y63" s="252"/>
      <c r="Z63" s="252"/>
    </row>
    <row r="64" ht="15.75" customHeight="1">
      <c r="A64" s="253"/>
      <c r="B64" s="252"/>
      <c r="C64" s="252"/>
      <c r="D64" s="253"/>
      <c r="E64" s="252"/>
      <c r="F64" s="252"/>
      <c r="G64" s="253"/>
      <c r="H64" s="252"/>
      <c r="I64" s="252"/>
      <c r="J64" s="252"/>
      <c r="K64" s="252"/>
      <c r="L64" s="252"/>
      <c r="M64" s="252"/>
      <c r="N64" s="252"/>
      <c r="O64" s="252"/>
      <c r="P64" s="252"/>
      <c r="Q64" s="252"/>
      <c r="R64" s="252"/>
      <c r="S64" s="252"/>
      <c r="T64" s="252"/>
      <c r="U64" s="252"/>
      <c r="V64" s="252"/>
      <c r="W64" s="252"/>
      <c r="X64" s="252"/>
      <c r="Y64" s="252"/>
      <c r="Z64" s="252"/>
    </row>
    <row r="65" ht="15.75" customHeight="1">
      <c r="A65" s="253"/>
      <c r="B65" s="252"/>
      <c r="C65" s="252"/>
      <c r="D65" s="253"/>
      <c r="E65" s="252"/>
      <c r="F65" s="252"/>
      <c r="G65" s="253"/>
      <c r="H65" s="252"/>
      <c r="I65" s="252"/>
      <c r="J65" s="252"/>
      <c r="K65" s="252"/>
      <c r="L65" s="252"/>
      <c r="M65" s="252"/>
      <c r="N65" s="252"/>
      <c r="O65" s="252"/>
      <c r="P65" s="252"/>
      <c r="Q65" s="252"/>
      <c r="R65" s="252"/>
      <c r="S65" s="252"/>
      <c r="T65" s="252"/>
      <c r="U65" s="252"/>
      <c r="V65" s="252"/>
      <c r="W65" s="252"/>
      <c r="X65" s="252"/>
      <c r="Y65" s="252"/>
      <c r="Z65" s="252"/>
    </row>
    <row r="66" ht="15.75" customHeight="1">
      <c r="A66" s="253"/>
      <c r="B66" s="252"/>
      <c r="C66" s="252"/>
      <c r="D66" s="253"/>
      <c r="E66" s="252"/>
      <c r="F66" s="252"/>
      <c r="G66" s="253"/>
      <c r="H66" s="252"/>
      <c r="I66" s="252"/>
      <c r="J66" s="252"/>
      <c r="K66" s="252"/>
      <c r="L66" s="252"/>
      <c r="M66" s="252"/>
      <c r="N66" s="252"/>
      <c r="O66" s="252"/>
      <c r="P66" s="252"/>
      <c r="Q66" s="252"/>
      <c r="R66" s="252"/>
      <c r="S66" s="252"/>
      <c r="T66" s="252"/>
      <c r="U66" s="252"/>
      <c r="V66" s="252"/>
      <c r="W66" s="252"/>
      <c r="X66" s="252"/>
      <c r="Y66" s="252"/>
      <c r="Z66" s="252"/>
    </row>
    <row r="67" ht="15.75" customHeight="1">
      <c r="A67" s="253"/>
      <c r="B67" s="252"/>
      <c r="C67" s="252"/>
      <c r="D67" s="253"/>
      <c r="E67" s="252"/>
      <c r="F67" s="252"/>
      <c r="G67" s="253"/>
      <c r="H67" s="252"/>
      <c r="I67" s="252"/>
      <c r="J67" s="252"/>
      <c r="K67" s="252"/>
      <c r="L67" s="252"/>
      <c r="M67" s="252"/>
      <c r="N67" s="252"/>
      <c r="O67" s="252"/>
      <c r="P67" s="252"/>
      <c r="Q67" s="252"/>
      <c r="R67" s="252"/>
      <c r="S67" s="252"/>
      <c r="T67" s="252"/>
      <c r="U67" s="252"/>
      <c r="V67" s="252"/>
      <c r="W67" s="252"/>
      <c r="X67" s="252"/>
      <c r="Y67" s="252"/>
      <c r="Z67" s="252"/>
    </row>
    <row r="68" ht="15.75" customHeight="1">
      <c r="A68" s="253"/>
      <c r="B68" s="252"/>
      <c r="C68" s="252"/>
      <c r="D68" s="253"/>
      <c r="E68" s="252"/>
      <c r="F68" s="252"/>
      <c r="G68" s="253"/>
      <c r="H68" s="252"/>
      <c r="I68" s="252"/>
      <c r="J68" s="252"/>
      <c r="K68" s="252"/>
      <c r="L68" s="252"/>
      <c r="M68" s="252"/>
      <c r="N68" s="252"/>
      <c r="O68" s="252"/>
      <c r="P68" s="252"/>
      <c r="Q68" s="252"/>
      <c r="R68" s="252"/>
      <c r="S68" s="252"/>
      <c r="T68" s="252"/>
      <c r="U68" s="252"/>
      <c r="V68" s="252"/>
      <c r="W68" s="252"/>
      <c r="X68" s="252"/>
      <c r="Y68" s="252"/>
      <c r="Z68" s="252"/>
    </row>
    <row r="69" ht="15.75" customHeight="1">
      <c r="A69" s="253"/>
      <c r="B69" s="252"/>
      <c r="C69" s="252"/>
      <c r="D69" s="253"/>
      <c r="E69" s="252"/>
      <c r="F69" s="252"/>
      <c r="G69" s="253"/>
      <c r="H69" s="252"/>
      <c r="I69" s="252"/>
      <c r="J69" s="252"/>
      <c r="K69" s="252"/>
      <c r="L69" s="252"/>
      <c r="M69" s="252"/>
      <c r="N69" s="252"/>
      <c r="O69" s="252"/>
      <c r="P69" s="252"/>
      <c r="Q69" s="252"/>
      <c r="R69" s="252"/>
      <c r="S69" s="252"/>
      <c r="T69" s="252"/>
      <c r="U69" s="252"/>
      <c r="V69" s="252"/>
      <c r="W69" s="252"/>
      <c r="X69" s="252"/>
      <c r="Y69" s="252"/>
      <c r="Z69" s="252"/>
    </row>
    <row r="70" ht="15.75" customHeight="1">
      <c r="A70" s="253"/>
      <c r="B70" s="252"/>
      <c r="C70" s="252"/>
      <c r="D70" s="253"/>
      <c r="E70" s="252"/>
      <c r="F70" s="252"/>
      <c r="G70" s="253"/>
      <c r="H70" s="252"/>
      <c r="I70" s="252"/>
      <c r="J70" s="252"/>
      <c r="K70" s="252"/>
      <c r="L70" s="252"/>
      <c r="M70" s="252"/>
      <c r="N70" s="252"/>
      <c r="O70" s="252"/>
      <c r="P70" s="252"/>
      <c r="Q70" s="252"/>
      <c r="R70" s="252"/>
      <c r="S70" s="252"/>
      <c r="T70" s="252"/>
      <c r="U70" s="252"/>
      <c r="V70" s="252"/>
      <c r="W70" s="252"/>
      <c r="X70" s="252"/>
      <c r="Y70" s="252"/>
      <c r="Z70" s="252"/>
    </row>
    <row r="71" ht="15.75" customHeight="1">
      <c r="A71" s="253"/>
      <c r="B71" s="252"/>
      <c r="C71" s="252"/>
      <c r="D71" s="253"/>
      <c r="E71" s="252"/>
      <c r="F71" s="252"/>
      <c r="G71" s="253"/>
      <c r="H71" s="252"/>
      <c r="I71" s="252"/>
      <c r="J71" s="252"/>
      <c r="K71" s="252"/>
      <c r="L71" s="252"/>
      <c r="M71" s="252"/>
      <c r="N71" s="252"/>
      <c r="O71" s="252"/>
      <c r="P71" s="252"/>
      <c r="Q71" s="252"/>
      <c r="R71" s="252"/>
      <c r="S71" s="252"/>
      <c r="T71" s="252"/>
      <c r="U71" s="252"/>
      <c r="V71" s="252"/>
      <c r="W71" s="252"/>
      <c r="X71" s="252"/>
      <c r="Y71" s="252"/>
      <c r="Z71" s="252"/>
    </row>
    <row r="72" ht="15.75" customHeight="1">
      <c r="A72" s="253"/>
      <c r="B72" s="252"/>
      <c r="C72" s="252"/>
      <c r="D72" s="253"/>
      <c r="E72" s="252"/>
      <c r="F72" s="252"/>
      <c r="G72" s="253"/>
      <c r="H72" s="252"/>
      <c r="I72" s="252"/>
      <c r="J72" s="252"/>
      <c r="K72" s="252"/>
      <c r="L72" s="252"/>
      <c r="M72" s="252"/>
      <c r="N72" s="252"/>
      <c r="O72" s="252"/>
      <c r="P72" s="252"/>
      <c r="Q72" s="252"/>
      <c r="R72" s="252"/>
      <c r="S72" s="252"/>
      <c r="T72" s="252"/>
      <c r="U72" s="252"/>
      <c r="V72" s="252"/>
      <c r="W72" s="252"/>
      <c r="X72" s="252"/>
      <c r="Y72" s="252"/>
      <c r="Z72" s="252"/>
    </row>
    <row r="73" ht="15.75" customHeight="1">
      <c r="A73" s="253"/>
      <c r="B73" s="252"/>
      <c r="C73" s="252"/>
      <c r="D73" s="253"/>
      <c r="E73" s="252"/>
      <c r="F73" s="252"/>
      <c r="G73" s="253"/>
      <c r="H73" s="252"/>
      <c r="I73" s="252"/>
      <c r="J73" s="252"/>
      <c r="K73" s="252"/>
      <c r="L73" s="252"/>
      <c r="M73" s="252"/>
      <c r="N73" s="252"/>
      <c r="O73" s="252"/>
      <c r="P73" s="252"/>
      <c r="Q73" s="252"/>
      <c r="R73" s="252"/>
      <c r="S73" s="252"/>
      <c r="T73" s="252"/>
      <c r="U73" s="252"/>
      <c r="V73" s="252"/>
      <c r="W73" s="252"/>
      <c r="X73" s="252"/>
      <c r="Y73" s="252"/>
      <c r="Z73" s="252"/>
    </row>
    <row r="74" ht="15.75" customHeight="1">
      <c r="A74" s="253"/>
      <c r="B74" s="252"/>
      <c r="C74" s="252"/>
      <c r="D74" s="253"/>
      <c r="E74" s="252"/>
      <c r="F74" s="252"/>
      <c r="G74" s="253"/>
      <c r="H74" s="252"/>
      <c r="I74" s="252"/>
      <c r="J74" s="252"/>
      <c r="K74" s="252"/>
      <c r="L74" s="252"/>
      <c r="M74" s="252"/>
      <c r="N74" s="252"/>
      <c r="O74" s="252"/>
      <c r="P74" s="252"/>
      <c r="Q74" s="252"/>
      <c r="R74" s="252"/>
      <c r="S74" s="252"/>
      <c r="T74" s="252"/>
      <c r="U74" s="252"/>
      <c r="V74" s="252"/>
      <c r="W74" s="252"/>
      <c r="X74" s="252"/>
      <c r="Y74" s="252"/>
      <c r="Z74" s="252"/>
    </row>
    <row r="75" ht="15.75" customHeight="1">
      <c r="A75" s="253"/>
      <c r="B75" s="252"/>
      <c r="C75" s="252"/>
      <c r="D75" s="253"/>
      <c r="E75" s="252"/>
      <c r="F75" s="252"/>
      <c r="G75" s="253"/>
      <c r="H75" s="252"/>
      <c r="I75" s="252"/>
      <c r="J75" s="252"/>
      <c r="K75" s="252"/>
      <c r="L75" s="252"/>
      <c r="M75" s="252"/>
      <c r="N75" s="252"/>
      <c r="O75" s="252"/>
      <c r="P75" s="252"/>
      <c r="Q75" s="252"/>
      <c r="R75" s="252"/>
      <c r="S75" s="252"/>
      <c r="T75" s="252"/>
      <c r="U75" s="252"/>
      <c r="V75" s="252"/>
      <c r="W75" s="252"/>
      <c r="X75" s="252"/>
      <c r="Y75" s="252"/>
      <c r="Z75" s="252"/>
    </row>
    <row r="76" ht="15.75" customHeight="1">
      <c r="A76" s="253"/>
      <c r="B76" s="252"/>
      <c r="C76" s="252"/>
      <c r="D76" s="253"/>
      <c r="E76" s="252"/>
      <c r="F76" s="252"/>
      <c r="G76" s="253"/>
      <c r="H76" s="252"/>
      <c r="I76" s="252"/>
      <c r="J76" s="252"/>
      <c r="K76" s="252"/>
      <c r="L76" s="252"/>
      <c r="M76" s="252"/>
      <c r="N76" s="252"/>
      <c r="O76" s="252"/>
      <c r="P76" s="252"/>
      <c r="Q76" s="252"/>
      <c r="R76" s="252"/>
      <c r="S76" s="252"/>
      <c r="T76" s="252"/>
      <c r="U76" s="252"/>
      <c r="V76" s="252"/>
      <c r="W76" s="252"/>
      <c r="X76" s="252"/>
      <c r="Y76" s="252"/>
      <c r="Z76" s="252"/>
    </row>
    <row r="77" ht="15.75" customHeight="1">
      <c r="A77" s="253"/>
      <c r="B77" s="252"/>
      <c r="C77" s="252"/>
      <c r="D77" s="253"/>
      <c r="E77" s="252"/>
      <c r="F77" s="252"/>
      <c r="G77" s="253"/>
      <c r="H77" s="252"/>
      <c r="I77" s="252"/>
      <c r="J77" s="252"/>
      <c r="K77" s="252"/>
      <c r="L77" s="252"/>
      <c r="M77" s="252"/>
      <c r="N77" s="252"/>
      <c r="O77" s="252"/>
      <c r="P77" s="252"/>
      <c r="Q77" s="252"/>
      <c r="R77" s="252"/>
      <c r="S77" s="252"/>
      <c r="T77" s="252"/>
      <c r="U77" s="252"/>
      <c r="V77" s="252"/>
      <c r="W77" s="252"/>
      <c r="X77" s="252"/>
      <c r="Y77" s="252"/>
      <c r="Z77" s="252"/>
    </row>
    <row r="78" ht="15.75" customHeight="1">
      <c r="A78" s="253"/>
      <c r="B78" s="252"/>
      <c r="C78" s="252"/>
      <c r="D78" s="253"/>
      <c r="E78" s="252"/>
      <c r="F78" s="252"/>
      <c r="G78" s="253"/>
      <c r="H78" s="252"/>
      <c r="I78" s="252"/>
      <c r="J78" s="252"/>
      <c r="K78" s="252"/>
      <c r="L78" s="252"/>
      <c r="M78" s="252"/>
      <c r="N78" s="252"/>
      <c r="O78" s="252"/>
      <c r="P78" s="252"/>
      <c r="Q78" s="252"/>
      <c r="R78" s="252"/>
      <c r="S78" s="252"/>
      <c r="T78" s="252"/>
      <c r="U78" s="252"/>
      <c r="V78" s="252"/>
      <c r="W78" s="252"/>
      <c r="X78" s="252"/>
      <c r="Y78" s="252"/>
      <c r="Z78" s="252"/>
    </row>
    <row r="79" ht="15.75" customHeight="1">
      <c r="A79" s="253"/>
      <c r="B79" s="252"/>
      <c r="C79" s="252"/>
      <c r="D79" s="253"/>
      <c r="E79" s="252"/>
      <c r="F79" s="252"/>
      <c r="G79" s="253"/>
      <c r="H79" s="252"/>
      <c r="I79" s="252"/>
      <c r="J79" s="252"/>
      <c r="K79" s="252"/>
      <c r="L79" s="252"/>
      <c r="M79" s="252"/>
      <c r="N79" s="252"/>
      <c r="O79" s="252"/>
      <c r="P79" s="252"/>
      <c r="Q79" s="252"/>
      <c r="R79" s="252"/>
      <c r="S79" s="252"/>
      <c r="T79" s="252"/>
      <c r="U79" s="252"/>
      <c r="V79" s="252"/>
      <c r="W79" s="252"/>
      <c r="X79" s="252"/>
      <c r="Y79" s="252"/>
      <c r="Z79" s="252"/>
    </row>
    <row r="80" ht="15.75" customHeight="1">
      <c r="A80" s="253"/>
      <c r="B80" s="252"/>
      <c r="C80" s="252"/>
      <c r="D80" s="253"/>
      <c r="E80" s="252"/>
      <c r="F80" s="252"/>
      <c r="G80" s="253"/>
      <c r="H80" s="252"/>
      <c r="I80" s="252"/>
      <c r="J80" s="252"/>
      <c r="K80" s="252"/>
      <c r="L80" s="252"/>
      <c r="M80" s="252"/>
      <c r="N80" s="252"/>
      <c r="O80" s="252"/>
      <c r="P80" s="252"/>
      <c r="Q80" s="252"/>
      <c r="R80" s="252"/>
      <c r="S80" s="252"/>
      <c r="T80" s="252"/>
      <c r="U80" s="252"/>
      <c r="V80" s="252"/>
      <c r="W80" s="252"/>
      <c r="X80" s="252"/>
      <c r="Y80" s="252"/>
      <c r="Z80" s="252"/>
    </row>
    <row r="81" ht="15.75" customHeight="1">
      <c r="A81" s="253"/>
      <c r="B81" s="252"/>
      <c r="C81" s="252"/>
      <c r="D81" s="253"/>
      <c r="E81" s="252"/>
      <c r="F81" s="252"/>
      <c r="G81" s="253"/>
      <c r="H81" s="252"/>
      <c r="I81" s="252"/>
      <c r="J81" s="252"/>
      <c r="K81" s="252"/>
      <c r="L81" s="252"/>
      <c r="M81" s="252"/>
      <c r="N81" s="252"/>
      <c r="O81" s="252"/>
      <c r="P81" s="252"/>
      <c r="Q81" s="252"/>
      <c r="R81" s="252"/>
      <c r="S81" s="252"/>
      <c r="T81" s="252"/>
      <c r="U81" s="252"/>
      <c r="V81" s="252"/>
      <c r="W81" s="252"/>
      <c r="X81" s="252"/>
      <c r="Y81" s="252"/>
      <c r="Z81" s="252"/>
    </row>
    <row r="82" ht="15.75" customHeight="1">
      <c r="A82" s="253"/>
      <c r="B82" s="252"/>
      <c r="C82" s="252"/>
      <c r="D82" s="253"/>
      <c r="E82" s="252"/>
      <c r="F82" s="252"/>
      <c r="G82" s="253"/>
      <c r="H82" s="252"/>
      <c r="I82" s="252"/>
      <c r="J82" s="252"/>
      <c r="K82" s="252"/>
      <c r="L82" s="252"/>
      <c r="M82" s="252"/>
      <c r="N82" s="252"/>
      <c r="O82" s="252"/>
      <c r="P82" s="252"/>
      <c r="Q82" s="252"/>
      <c r="R82" s="252"/>
      <c r="S82" s="252"/>
      <c r="T82" s="252"/>
      <c r="U82" s="252"/>
      <c r="V82" s="252"/>
      <c r="W82" s="252"/>
      <c r="X82" s="252"/>
      <c r="Y82" s="252"/>
      <c r="Z82" s="252"/>
    </row>
    <row r="83" ht="15.75" customHeight="1">
      <c r="A83" s="253"/>
      <c r="B83" s="252"/>
      <c r="C83" s="252"/>
      <c r="D83" s="253"/>
      <c r="E83" s="252"/>
      <c r="F83" s="252"/>
      <c r="G83" s="253"/>
      <c r="H83" s="252"/>
      <c r="I83" s="252"/>
      <c r="J83" s="252"/>
      <c r="K83" s="252"/>
      <c r="L83" s="252"/>
      <c r="M83" s="252"/>
      <c r="N83" s="252"/>
      <c r="O83" s="252"/>
      <c r="P83" s="252"/>
      <c r="Q83" s="252"/>
      <c r="R83" s="252"/>
      <c r="S83" s="252"/>
      <c r="T83" s="252"/>
      <c r="U83" s="252"/>
      <c r="V83" s="252"/>
      <c r="W83" s="252"/>
      <c r="X83" s="252"/>
      <c r="Y83" s="252"/>
      <c r="Z83" s="252"/>
    </row>
    <row r="84" ht="15.75" customHeight="1">
      <c r="A84" s="253"/>
      <c r="B84" s="252"/>
      <c r="C84" s="252"/>
      <c r="D84" s="253"/>
      <c r="E84" s="252"/>
      <c r="F84" s="252"/>
      <c r="G84" s="253"/>
      <c r="H84" s="252"/>
      <c r="I84" s="252"/>
      <c r="J84" s="252"/>
      <c r="K84" s="252"/>
      <c r="L84" s="252"/>
      <c r="M84" s="252"/>
      <c r="N84" s="252"/>
      <c r="O84" s="252"/>
      <c r="P84" s="252"/>
      <c r="Q84" s="252"/>
      <c r="R84" s="252"/>
      <c r="S84" s="252"/>
      <c r="T84" s="252"/>
      <c r="U84" s="252"/>
      <c r="V84" s="252"/>
      <c r="W84" s="252"/>
      <c r="X84" s="252"/>
      <c r="Y84" s="252"/>
      <c r="Z84" s="252"/>
    </row>
    <row r="85" ht="15.75" customHeight="1">
      <c r="A85" s="253"/>
      <c r="B85" s="252"/>
      <c r="C85" s="252"/>
      <c r="D85" s="253"/>
      <c r="E85" s="252"/>
      <c r="F85" s="252"/>
      <c r="G85" s="253"/>
      <c r="H85" s="252"/>
      <c r="I85" s="252"/>
      <c r="J85" s="252"/>
      <c r="K85" s="252"/>
      <c r="L85" s="252"/>
      <c r="M85" s="252"/>
      <c r="N85" s="252"/>
      <c r="O85" s="252"/>
      <c r="P85" s="252"/>
      <c r="Q85" s="252"/>
      <c r="R85" s="252"/>
      <c r="S85" s="252"/>
      <c r="T85" s="252"/>
      <c r="U85" s="252"/>
      <c r="V85" s="252"/>
      <c r="W85" s="252"/>
      <c r="X85" s="252"/>
      <c r="Y85" s="252"/>
      <c r="Z85" s="252"/>
    </row>
    <row r="86" ht="15.75" customHeight="1">
      <c r="A86" s="253"/>
      <c r="B86" s="252"/>
      <c r="C86" s="252"/>
      <c r="D86" s="253"/>
      <c r="E86" s="252"/>
      <c r="F86" s="252"/>
      <c r="G86" s="253"/>
      <c r="H86" s="252"/>
      <c r="I86" s="252"/>
      <c r="J86" s="252"/>
      <c r="K86" s="252"/>
      <c r="L86" s="252"/>
      <c r="M86" s="252"/>
      <c r="N86" s="252"/>
      <c r="O86" s="252"/>
      <c r="P86" s="252"/>
      <c r="Q86" s="252"/>
      <c r="R86" s="252"/>
      <c r="S86" s="252"/>
      <c r="T86" s="252"/>
      <c r="U86" s="252"/>
      <c r="V86" s="252"/>
      <c r="W86" s="252"/>
      <c r="X86" s="252"/>
      <c r="Y86" s="252"/>
      <c r="Z86" s="252"/>
    </row>
    <row r="87" ht="15.75" customHeight="1">
      <c r="A87" s="253"/>
      <c r="B87" s="252"/>
      <c r="C87" s="252"/>
      <c r="D87" s="253"/>
      <c r="E87" s="252"/>
      <c r="F87" s="252"/>
      <c r="G87" s="253"/>
      <c r="H87" s="252"/>
      <c r="I87" s="252"/>
      <c r="J87" s="252"/>
      <c r="K87" s="252"/>
      <c r="L87" s="252"/>
      <c r="M87" s="252"/>
      <c r="N87" s="252"/>
      <c r="O87" s="252"/>
      <c r="P87" s="252"/>
      <c r="Q87" s="252"/>
      <c r="R87" s="252"/>
      <c r="S87" s="252"/>
      <c r="T87" s="252"/>
      <c r="U87" s="252"/>
      <c r="V87" s="252"/>
      <c r="W87" s="252"/>
      <c r="X87" s="252"/>
      <c r="Y87" s="252"/>
      <c r="Z87" s="252"/>
    </row>
    <row r="88" ht="15.75" customHeight="1">
      <c r="A88" s="253"/>
      <c r="B88" s="252"/>
      <c r="C88" s="252"/>
      <c r="D88" s="253"/>
      <c r="E88" s="252"/>
      <c r="F88" s="252"/>
      <c r="G88" s="253"/>
      <c r="H88" s="252"/>
      <c r="I88" s="252"/>
      <c r="J88" s="252"/>
      <c r="K88" s="252"/>
      <c r="L88" s="252"/>
      <c r="M88" s="252"/>
      <c r="N88" s="252"/>
      <c r="O88" s="252"/>
      <c r="P88" s="252"/>
      <c r="Q88" s="252"/>
      <c r="R88" s="252"/>
      <c r="S88" s="252"/>
      <c r="T88" s="252"/>
      <c r="U88" s="252"/>
      <c r="V88" s="252"/>
      <c r="W88" s="252"/>
      <c r="X88" s="252"/>
      <c r="Y88" s="252"/>
      <c r="Z88" s="252"/>
    </row>
    <row r="89" ht="15.75" customHeight="1">
      <c r="A89" s="253"/>
      <c r="B89" s="252"/>
      <c r="C89" s="252"/>
      <c r="D89" s="253"/>
      <c r="E89" s="252"/>
      <c r="F89" s="252"/>
      <c r="G89" s="253"/>
      <c r="H89" s="252"/>
      <c r="I89" s="252"/>
      <c r="J89" s="252"/>
      <c r="K89" s="252"/>
      <c r="L89" s="252"/>
      <c r="M89" s="252"/>
      <c r="N89" s="252"/>
      <c r="O89" s="252"/>
      <c r="P89" s="252"/>
      <c r="Q89" s="252"/>
      <c r="R89" s="252"/>
      <c r="S89" s="252"/>
      <c r="T89" s="252"/>
      <c r="U89" s="252"/>
      <c r="V89" s="252"/>
      <c r="W89" s="252"/>
      <c r="X89" s="252"/>
      <c r="Y89" s="252"/>
      <c r="Z89" s="252"/>
    </row>
    <row r="90" ht="15.75" customHeight="1">
      <c r="A90" s="253"/>
      <c r="B90" s="252"/>
      <c r="C90" s="252"/>
      <c r="D90" s="253"/>
      <c r="E90" s="252"/>
      <c r="F90" s="252"/>
      <c r="G90" s="253"/>
      <c r="H90" s="252"/>
      <c r="I90" s="252"/>
      <c r="J90" s="252"/>
      <c r="K90" s="252"/>
      <c r="L90" s="252"/>
      <c r="M90" s="252"/>
      <c r="N90" s="252"/>
      <c r="O90" s="252"/>
      <c r="P90" s="252"/>
      <c r="Q90" s="252"/>
      <c r="R90" s="252"/>
      <c r="S90" s="252"/>
      <c r="T90" s="252"/>
      <c r="U90" s="252"/>
      <c r="V90" s="252"/>
      <c r="W90" s="252"/>
      <c r="X90" s="252"/>
      <c r="Y90" s="252"/>
      <c r="Z90" s="252"/>
    </row>
    <row r="91" ht="15.75" customHeight="1">
      <c r="A91" s="253"/>
      <c r="B91" s="252"/>
      <c r="C91" s="252"/>
      <c r="D91" s="253"/>
      <c r="E91" s="252"/>
      <c r="F91" s="252"/>
      <c r="G91" s="253"/>
      <c r="H91" s="252"/>
      <c r="I91" s="252"/>
      <c r="J91" s="252"/>
      <c r="K91" s="252"/>
      <c r="L91" s="252"/>
      <c r="M91" s="252"/>
      <c r="N91" s="252"/>
      <c r="O91" s="252"/>
      <c r="P91" s="252"/>
      <c r="Q91" s="252"/>
      <c r="R91" s="252"/>
      <c r="S91" s="252"/>
      <c r="T91" s="252"/>
      <c r="U91" s="252"/>
      <c r="V91" s="252"/>
      <c r="W91" s="252"/>
      <c r="X91" s="252"/>
      <c r="Y91" s="252"/>
      <c r="Z91" s="252"/>
    </row>
    <row r="92" ht="15.75" customHeight="1">
      <c r="A92" s="253"/>
      <c r="B92" s="252"/>
      <c r="C92" s="252"/>
      <c r="D92" s="253"/>
      <c r="E92" s="252"/>
      <c r="F92" s="252"/>
      <c r="G92" s="253"/>
      <c r="H92" s="252"/>
      <c r="I92" s="252"/>
      <c r="J92" s="252"/>
      <c r="K92" s="252"/>
      <c r="L92" s="252"/>
      <c r="M92" s="252"/>
      <c r="N92" s="252"/>
      <c r="O92" s="252"/>
      <c r="P92" s="252"/>
      <c r="Q92" s="252"/>
      <c r="R92" s="252"/>
      <c r="S92" s="252"/>
      <c r="T92" s="252"/>
      <c r="U92" s="252"/>
      <c r="V92" s="252"/>
      <c r="W92" s="252"/>
      <c r="X92" s="252"/>
      <c r="Y92" s="252"/>
      <c r="Z92" s="252"/>
    </row>
    <row r="93" ht="15.75" customHeight="1">
      <c r="A93" s="253"/>
      <c r="B93" s="252"/>
      <c r="C93" s="252"/>
      <c r="D93" s="253"/>
      <c r="E93" s="252"/>
      <c r="F93" s="252"/>
      <c r="G93" s="253"/>
      <c r="H93" s="252"/>
      <c r="I93" s="252"/>
      <c r="J93" s="252"/>
      <c r="K93" s="252"/>
      <c r="L93" s="252"/>
      <c r="M93" s="252"/>
      <c r="N93" s="252"/>
      <c r="O93" s="252"/>
      <c r="P93" s="252"/>
      <c r="Q93" s="252"/>
      <c r="R93" s="252"/>
      <c r="S93" s="252"/>
      <c r="T93" s="252"/>
      <c r="U93" s="252"/>
      <c r="V93" s="252"/>
      <c r="W93" s="252"/>
      <c r="X93" s="252"/>
      <c r="Y93" s="252"/>
      <c r="Z93" s="252"/>
    </row>
    <row r="94" ht="15.75" customHeight="1">
      <c r="A94" s="253"/>
      <c r="B94" s="252"/>
      <c r="C94" s="252"/>
      <c r="D94" s="253"/>
      <c r="E94" s="252"/>
      <c r="F94" s="252"/>
      <c r="G94" s="253"/>
      <c r="H94" s="252"/>
      <c r="I94" s="252"/>
      <c r="J94" s="252"/>
      <c r="K94" s="252"/>
      <c r="L94" s="252"/>
      <c r="M94" s="252"/>
      <c r="N94" s="252"/>
      <c r="O94" s="252"/>
      <c r="P94" s="252"/>
      <c r="Q94" s="252"/>
      <c r="R94" s="252"/>
      <c r="S94" s="252"/>
      <c r="T94" s="252"/>
      <c r="U94" s="252"/>
      <c r="V94" s="252"/>
      <c r="W94" s="252"/>
      <c r="X94" s="252"/>
      <c r="Y94" s="252"/>
      <c r="Z94" s="252"/>
    </row>
    <row r="95" ht="15.75" customHeight="1">
      <c r="A95" s="253"/>
      <c r="B95" s="252"/>
      <c r="C95" s="252"/>
      <c r="D95" s="253"/>
      <c r="E95" s="252"/>
      <c r="F95" s="252"/>
      <c r="G95" s="253"/>
      <c r="H95" s="252"/>
      <c r="I95" s="252"/>
      <c r="J95" s="252"/>
      <c r="K95" s="252"/>
      <c r="L95" s="252"/>
      <c r="M95" s="252"/>
      <c r="N95" s="252"/>
      <c r="O95" s="252"/>
      <c r="P95" s="252"/>
      <c r="Q95" s="252"/>
      <c r="R95" s="252"/>
      <c r="S95" s="252"/>
      <c r="T95" s="252"/>
      <c r="U95" s="252"/>
      <c r="V95" s="252"/>
      <c r="W95" s="252"/>
      <c r="X95" s="252"/>
      <c r="Y95" s="252"/>
      <c r="Z95" s="252"/>
    </row>
    <row r="96" ht="15.75" customHeight="1">
      <c r="A96" s="253"/>
      <c r="B96" s="252"/>
      <c r="C96" s="252"/>
      <c r="D96" s="253"/>
      <c r="E96" s="252"/>
      <c r="F96" s="252"/>
      <c r="G96" s="253"/>
      <c r="H96" s="252"/>
      <c r="I96" s="252"/>
      <c r="J96" s="252"/>
      <c r="K96" s="252"/>
      <c r="L96" s="252"/>
      <c r="M96" s="252"/>
      <c r="N96" s="252"/>
      <c r="O96" s="252"/>
      <c r="P96" s="252"/>
      <c r="Q96" s="252"/>
      <c r="R96" s="252"/>
      <c r="S96" s="252"/>
      <c r="T96" s="252"/>
      <c r="U96" s="252"/>
      <c r="V96" s="252"/>
      <c r="W96" s="252"/>
      <c r="X96" s="252"/>
      <c r="Y96" s="252"/>
      <c r="Z96" s="252"/>
    </row>
    <row r="97" ht="15.75" customHeight="1">
      <c r="A97" s="253"/>
      <c r="B97" s="252"/>
      <c r="C97" s="252"/>
      <c r="D97" s="253"/>
      <c r="E97" s="252"/>
      <c r="F97" s="252"/>
      <c r="G97" s="253"/>
      <c r="H97" s="252"/>
      <c r="I97" s="252"/>
      <c r="J97" s="252"/>
      <c r="K97" s="252"/>
      <c r="L97" s="252"/>
      <c r="M97" s="252"/>
      <c r="N97" s="252"/>
      <c r="O97" s="252"/>
      <c r="P97" s="252"/>
      <c r="Q97" s="252"/>
      <c r="R97" s="252"/>
      <c r="S97" s="252"/>
      <c r="T97" s="252"/>
      <c r="U97" s="252"/>
      <c r="V97" s="252"/>
      <c r="W97" s="252"/>
      <c r="X97" s="252"/>
      <c r="Y97" s="252"/>
      <c r="Z97" s="252"/>
    </row>
    <row r="98" ht="15.75" customHeight="1">
      <c r="A98" s="253"/>
      <c r="B98" s="252"/>
      <c r="C98" s="252"/>
      <c r="D98" s="253"/>
      <c r="E98" s="252"/>
      <c r="F98" s="252"/>
      <c r="G98" s="253"/>
      <c r="H98" s="252"/>
      <c r="I98" s="252"/>
      <c r="J98" s="252"/>
      <c r="K98" s="252"/>
      <c r="L98" s="252"/>
      <c r="M98" s="252"/>
      <c r="N98" s="252"/>
      <c r="O98" s="252"/>
      <c r="P98" s="252"/>
      <c r="Q98" s="252"/>
      <c r="R98" s="252"/>
      <c r="S98" s="252"/>
      <c r="T98" s="252"/>
      <c r="U98" s="252"/>
      <c r="V98" s="252"/>
      <c r="W98" s="252"/>
      <c r="X98" s="252"/>
      <c r="Y98" s="252"/>
      <c r="Z98" s="252"/>
    </row>
    <row r="99" ht="15.75" customHeight="1">
      <c r="A99" s="253"/>
      <c r="B99" s="252"/>
      <c r="C99" s="252"/>
      <c r="D99" s="253"/>
      <c r="E99" s="252"/>
      <c r="F99" s="252"/>
      <c r="G99" s="253"/>
      <c r="H99" s="252"/>
      <c r="I99" s="252"/>
      <c r="J99" s="252"/>
      <c r="K99" s="252"/>
      <c r="L99" s="252"/>
      <c r="M99" s="252"/>
      <c r="N99" s="252"/>
      <c r="O99" s="252"/>
      <c r="P99" s="252"/>
      <c r="Q99" s="252"/>
      <c r="R99" s="252"/>
      <c r="S99" s="252"/>
      <c r="T99" s="252"/>
      <c r="U99" s="252"/>
      <c r="V99" s="252"/>
      <c r="W99" s="252"/>
      <c r="X99" s="252"/>
      <c r="Y99" s="252"/>
      <c r="Z99" s="252"/>
    </row>
    <row r="100" ht="15.75" customHeight="1">
      <c r="A100" s="253"/>
      <c r="B100" s="252"/>
      <c r="C100" s="252"/>
      <c r="D100" s="253"/>
      <c r="E100" s="252"/>
      <c r="F100" s="252"/>
      <c r="G100" s="253"/>
      <c r="H100" s="252"/>
      <c r="I100" s="252"/>
      <c r="J100" s="252"/>
      <c r="K100" s="252"/>
      <c r="L100" s="252"/>
      <c r="M100" s="252"/>
      <c r="N100" s="252"/>
      <c r="O100" s="252"/>
      <c r="P100" s="252"/>
      <c r="Q100" s="252"/>
      <c r="R100" s="252"/>
      <c r="S100" s="252"/>
      <c r="T100" s="252"/>
      <c r="U100" s="252"/>
      <c r="V100" s="252"/>
      <c r="W100" s="252"/>
      <c r="X100" s="252"/>
      <c r="Y100" s="252"/>
      <c r="Z100" s="252"/>
    </row>
    <row r="101" ht="15.75" customHeight="1">
      <c r="A101" s="253"/>
      <c r="B101" s="252"/>
      <c r="C101" s="252"/>
      <c r="D101" s="253"/>
      <c r="E101" s="252"/>
      <c r="F101" s="252"/>
      <c r="G101" s="253"/>
      <c r="H101" s="252"/>
      <c r="I101" s="252"/>
      <c r="J101" s="252"/>
      <c r="K101" s="252"/>
      <c r="L101" s="252"/>
      <c r="M101" s="252"/>
      <c r="N101" s="252"/>
      <c r="O101" s="252"/>
      <c r="P101" s="252"/>
      <c r="Q101" s="252"/>
      <c r="R101" s="252"/>
      <c r="S101" s="252"/>
      <c r="T101" s="252"/>
      <c r="U101" s="252"/>
      <c r="V101" s="252"/>
      <c r="W101" s="252"/>
      <c r="X101" s="252"/>
      <c r="Y101" s="252"/>
      <c r="Z101" s="252"/>
    </row>
    <row r="102" ht="15.75" customHeight="1">
      <c r="A102" s="253"/>
      <c r="B102" s="252"/>
      <c r="C102" s="252"/>
      <c r="D102" s="253"/>
      <c r="E102" s="252"/>
      <c r="F102" s="252"/>
      <c r="G102" s="253"/>
      <c r="H102" s="252"/>
      <c r="I102" s="252"/>
      <c r="J102" s="252"/>
      <c r="K102" s="252"/>
      <c r="L102" s="252"/>
      <c r="M102" s="252"/>
      <c r="N102" s="252"/>
      <c r="O102" s="252"/>
      <c r="P102" s="252"/>
      <c r="Q102" s="252"/>
      <c r="R102" s="252"/>
      <c r="S102" s="252"/>
      <c r="T102" s="252"/>
      <c r="U102" s="252"/>
      <c r="V102" s="252"/>
      <c r="W102" s="252"/>
      <c r="X102" s="252"/>
      <c r="Y102" s="252"/>
      <c r="Z102" s="252"/>
    </row>
    <row r="103" ht="15.75" customHeight="1">
      <c r="A103" s="253"/>
      <c r="B103" s="252"/>
      <c r="C103" s="252"/>
      <c r="D103" s="253"/>
      <c r="E103" s="252"/>
      <c r="F103" s="252"/>
      <c r="G103" s="253"/>
      <c r="H103" s="252"/>
      <c r="I103" s="252"/>
      <c r="J103" s="252"/>
      <c r="K103" s="252"/>
      <c r="L103" s="252"/>
      <c r="M103" s="252"/>
      <c r="N103" s="252"/>
      <c r="O103" s="252"/>
      <c r="P103" s="252"/>
      <c r="Q103" s="252"/>
      <c r="R103" s="252"/>
      <c r="S103" s="252"/>
      <c r="T103" s="252"/>
      <c r="U103" s="252"/>
      <c r="V103" s="252"/>
      <c r="W103" s="252"/>
      <c r="X103" s="252"/>
      <c r="Y103" s="252"/>
      <c r="Z103" s="252"/>
    </row>
    <row r="104" ht="15.75" customHeight="1">
      <c r="A104" s="253"/>
      <c r="B104" s="252"/>
      <c r="C104" s="252"/>
      <c r="D104" s="253"/>
      <c r="E104" s="252"/>
      <c r="F104" s="252"/>
      <c r="G104" s="253"/>
      <c r="H104" s="252"/>
      <c r="I104" s="252"/>
      <c r="J104" s="252"/>
      <c r="K104" s="252"/>
      <c r="L104" s="252"/>
      <c r="M104" s="252"/>
      <c r="N104" s="252"/>
      <c r="O104" s="252"/>
      <c r="P104" s="252"/>
      <c r="Q104" s="252"/>
      <c r="R104" s="252"/>
      <c r="S104" s="252"/>
      <c r="T104" s="252"/>
      <c r="U104" s="252"/>
      <c r="V104" s="252"/>
      <c r="W104" s="252"/>
      <c r="X104" s="252"/>
      <c r="Y104" s="252"/>
      <c r="Z104" s="252"/>
    </row>
    <row r="105" ht="15.75" customHeight="1">
      <c r="A105" s="253"/>
      <c r="B105" s="252"/>
      <c r="C105" s="252"/>
      <c r="D105" s="253"/>
      <c r="E105" s="252"/>
      <c r="F105" s="252"/>
      <c r="G105" s="253"/>
      <c r="H105" s="252"/>
      <c r="I105" s="252"/>
      <c r="J105" s="252"/>
      <c r="K105" s="252"/>
      <c r="L105" s="252"/>
      <c r="M105" s="252"/>
      <c r="N105" s="252"/>
      <c r="O105" s="252"/>
      <c r="P105" s="252"/>
      <c r="Q105" s="252"/>
      <c r="R105" s="252"/>
      <c r="S105" s="252"/>
      <c r="T105" s="252"/>
      <c r="U105" s="252"/>
      <c r="V105" s="252"/>
      <c r="W105" s="252"/>
      <c r="X105" s="252"/>
      <c r="Y105" s="252"/>
      <c r="Z105" s="252"/>
    </row>
    <row r="106" ht="15.75" customHeight="1">
      <c r="A106" s="253"/>
      <c r="B106" s="252"/>
      <c r="C106" s="252"/>
      <c r="D106" s="253"/>
      <c r="E106" s="252"/>
      <c r="F106" s="252"/>
      <c r="G106" s="253"/>
      <c r="H106" s="252"/>
      <c r="I106" s="252"/>
      <c r="J106" s="252"/>
      <c r="K106" s="252"/>
      <c r="L106" s="252"/>
      <c r="M106" s="252"/>
      <c r="N106" s="252"/>
      <c r="O106" s="252"/>
      <c r="P106" s="252"/>
      <c r="Q106" s="252"/>
      <c r="R106" s="252"/>
      <c r="S106" s="252"/>
      <c r="T106" s="252"/>
      <c r="U106" s="252"/>
      <c r="V106" s="252"/>
      <c r="W106" s="252"/>
      <c r="X106" s="252"/>
      <c r="Y106" s="252"/>
      <c r="Z106" s="252"/>
    </row>
    <row r="107" ht="15.75" customHeight="1">
      <c r="A107" s="253"/>
      <c r="B107" s="252"/>
      <c r="C107" s="252"/>
      <c r="D107" s="253"/>
      <c r="E107" s="252"/>
      <c r="F107" s="252"/>
      <c r="G107" s="253"/>
      <c r="H107" s="252"/>
      <c r="I107" s="252"/>
      <c r="J107" s="252"/>
      <c r="K107" s="252"/>
      <c r="L107" s="252"/>
      <c r="M107" s="252"/>
      <c r="N107" s="252"/>
      <c r="O107" s="252"/>
      <c r="P107" s="252"/>
      <c r="Q107" s="252"/>
      <c r="R107" s="252"/>
      <c r="S107" s="252"/>
      <c r="T107" s="252"/>
      <c r="U107" s="252"/>
      <c r="V107" s="252"/>
      <c r="W107" s="252"/>
      <c r="X107" s="252"/>
      <c r="Y107" s="252"/>
      <c r="Z107" s="252"/>
    </row>
    <row r="108" ht="15.75" customHeight="1">
      <c r="A108" s="253"/>
      <c r="B108" s="252"/>
      <c r="C108" s="252"/>
      <c r="D108" s="253"/>
      <c r="E108" s="252"/>
      <c r="F108" s="252"/>
      <c r="G108" s="253"/>
      <c r="H108" s="252"/>
      <c r="I108" s="252"/>
      <c r="J108" s="252"/>
      <c r="K108" s="252"/>
      <c r="L108" s="252"/>
      <c r="M108" s="252"/>
      <c r="N108" s="252"/>
      <c r="O108" s="252"/>
      <c r="P108" s="252"/>
      <c r="Q108" s="252"/>
      <c r="R108" s="252"/>
      <c r="S108" s="252"/>
      <c r="T108" s="252"/>
      <c r="U108" s="252"/>
      <c r="V108" s="252"/>
      <c r="W108" s="252"/>
      <c r="X108" s="252"/>
      <c r="Y108" s="252"/>
      <c r="Z108" s="252"/>
    </row>
    <row r="109" ht="15.75" customHeight="1">
      <c r="A109" s="253"/>
      <c r="B109" s="252"/>
      <c r="C109" s="252"/>
      <c r="D109" s="253"/>
      <c r="E109" s="252"/>
      <c r="F109" s="252"/>
      <c r="G109" s="253"/>
      <c r="H109" s="252"/>
      <c r="I109" s="252"/>
      <c r="J109" s="252"/>
      <c r="K109" s="252"/>
      <c r="L109" s="252"/>
      <c r="M109" s="252"/>
      <c r="N109" s="252"/>
      <c r="O109" s="252"/>
      <c r="P109" s="252"/>
      <c r="Q109" s="252"/>
      <c r="R109" s="252"/>
      <c r="S109" s="252"/>
      <c r="T109" s="252"/>
      <c r="U109" s="252"/>
      <c r="V109" s="252"/>
      <c r="W109" s="252"/>
      <c r="X109" s="252"/>
      <c r="Y109" s="252"/>
      <c r="Z109" s="252"/>
    </row>
    <row r="110" ht="15.75" customHeight="1">
      <c r="A110" s="253"/>
      <c r="B110" s="252"/>
      <c r="C110" s="252"/>
      <c r="D110" s="253"/>
      <c r="E110" s="252"/>
      <c r="F110" s="252"/>
      <c r="G110" s="253"/>
      <c r="H110" s="252"/>
      <c r="I110" s="252"/>
      <c r="J110" s="252"/>
      <c r="K110" s="252"/>
      <c r="L110" s="252"/>
      <c r="M110" s="252"/>
      <c r="N110" s="252"/>
      <c r="O110" s="252"/>
      <c r="P110" s="252"/>
      <c r="Q110" s="252"/>
      <c r="R110" s="252"/>
      <c r="S110" s="252"/>
      <c r="T110" s="252"/>
      <c r="U110" s="252"/>
      <c r="V110" s="252"/>
      <c r="W110" s="252"/>
      <c r="X110" s="252"/>
      <c r="Y110" s="252"/>
      <c r="Z110" s="252"/>
    </row>
    <row r="111" ht="15.75" customHeight="1">
      <c r="A111" s="253"/>
      <c r="B111" s="252"/>
      <c r="C111" s="252"/>
      <c r="D111" s="253"/>
      <c r="E111" s="252"/>
      <c r="F111" s="252"/>
      <c r="G111" s="253"/>
      <c r="H111" s="252"/>
      <c r="I111" s="252"/>
      <c r="J111" s="252"/>
      <c r="K111" s="252"/>
      <c r="L111" s="252"/>
      <c r="M111" s="252"/>
      <c r="N111" s="252"/>
      <c r="O111" s="252"/>
      <c r="P111" s="252"/>
      <c r="Q111" s="252"/>
      <c r="R111" s="252"/>
      <c r="S111" s="252"/>
      <c r="T111" s="252"/>
      <c r="U111" s="252"/>
      <c r="V111" s="252"/>
      <c r="W111" s="252"/>
      <c r="X111" s="252"/>
      <c r="Y111" s="252"/>
      <c r="Z111" s="252"/>
    </row>
    <row r="112" ht="15.75" customHeight="1">
      <c r="A112" s="253"/>
      <c r="B112" s="252"/>
      <c r="C112" s="252"/>
      <c r="D112" s="253"/>
      <c r="E112" s="252"/>
      <c r="F112" s="252"/>
      <c r="G112" s="253"/>
      <c r="H112" s="252"/>
      <c r="I112" s="252"/>
      <c r="J112" s="252"/>
      <c r="K112" s="252"/>
      <c r="L112" s="252"/>
      <c r="M112" s="252"/>
      <c r="N112" s="252"/>
      <c r="O112" s="252"/>
      <c r="P112" s="252"/>
      <c r="Q112" s="252"/>
      <c r="R112" s="252"/>
      <c r="S112" s="252"/>
      <c r="T112" s="252"/>
      <c r="U112" s="252"/>
      <c r="V112" s="252"/>
      <c r="W112" s="252"/>
      <c r="X112" s="252"/>
      <c r="Y112" s="252"/>
      <c r="Z112" s="252"/>
    </row>
    <row r="113" ht="15.75" customHeight="1">
      <c r="A113" s="253"/>
      <c r="B113" s="252"/>
      <c r="C113" s="252"/>
      <c r="D113" s="253"/>
      <c r="E113" s="252"/>
      <c r="F113" s="252"/>
      <c r="G113" s="253"/>
      <c r="H113" s="252"/>
      <c r="I113" s="252"/>
      <c r="J113" s="252"/>
      <c r="K113" s="252"/>
      <c r="L113" s="252"/>
      <c r="M113" s="252"/>
      <c r="N113" s="252"/>
      <c r="O113" s="252"/>
      <c r="P113" s="252"/>
      <c r="Q113" s="252"/>
      <c r="R113" s="252"/>
      <c r="S113" s="252"/>
      <c r="T113" s="252"/>
      <c r="U113" s="252"/>
      <c r="V113" s="252"/>
      <c r="W113" s="252"/>
      <c r="X113" s="252"/>
      <c r="Y113" s="252"/>
      <c r="Z113" s="252"/>
    </row>
    <row r="114" ht="15.75" customHeight="1">
      <c r="A114" s="253"/>
      <c r="B114" s="252"/>
      <c r="C114" s="252"/>
      <c r="D114" s="253"/>
      <c r="E114" s="252"/>
      <c r="F114" s="252"/>
      <c r="G114" s="253"/>
      <c r="H114" s="252"/>
      <c r="I114" s="252"/>
      <c r="J114" s="252"/>
      <c r="K114" s="252"/>
      <c r="L114" s="252"/>
      <c r="M114" s="252"/>
      <c r="N114" s="252"/>
      <c r="O114" s="252"/>
      <c r="P114" s="252"/>
      <c r="Q114" s="252"/>
      <c r="R114" s="252"/>
      <c r="S114" s="252"/>
      <c r="T114" s="252"/>
      <c r="U114" s="252"/>
      <c r="V114" s="252"/>
      <c r="W114" s="252"/>
      <c r="X114" s="252"/>
      <c r="Y114" s="252"/>
      <c r="Z114" s="252"/>
    </row>
    <row r="115" ht="15.75" customHeight="1">
      <c r="A115" s="253"/>
      <c r="B115" s="252"/>
      <c r="C115" s="252"/>
      <c r="D115" s="253"/>
      <c r="E115" s="252"/>
      <c r="F115" s="252"/>
      <c r="G115" s="253"/>
      <c r="H115" s="252"/>
      <c r="I115" s="252"/>
      <c r="J115" s="252"/>
      <c r="K115" s="252"/>
      <c r="L115" s="252"/>
      <c r="M115" s="252"/>
      <c r="N115" s="252"/>
      <c r="O115" s="252"/>
      <c r="P115" s="252"/>
      <c r="Q115" s="252"/>
      <c r="R115" s="252"/>
      <c r="S115" s="252"/>
      <c r="T115" s="252"/>
      <c r="U115" s="252"/>
      <c r="V115" s="252"/>
      <c r="W115" s="252"/>
      <c r="X115" s="252"/>
      <c r="Y115" s="252"/>
      <c r="Z115" s="252"/>
    </row>
    <row r="116" ht="15.75" customHeight="1">
      <c r="A116" s="253"/>
      <c r="B116" s="252"/>
      <c r="C116" s="252"/>
      <c r="D116" s="253"/>
      <c r="E116" s="252"/>
      <c r="F116" s="252"/>
      <c r="G116" s="253"/>
      <c r="H116" s="252"/>
      <c r="I116" s="252"/>
      <c r="J116" s="252"/>
      <c r="K116" s="252"/>
      <c r="L116" s="252"/>
      <c r="M116" s="252"/>
      <c r="N116" s="252"/>
      <c r="O116" s="252"/>
      <c r="P116" s="252"/>
      <c r="Q116" s="252"/>
      <c r="R116" s="252"/>
      <c r="S116" s="252"/>
      <c r="T116" s="252"/>
      <c r="U116" s="252"/>
      <c r="V116" s="252"/>
      <c r="W116" s="252"/>
      <c r="X116" s="252"/>
      <c r="Y116" s="252"/>
      <c r="Z116" s="252"/>
    </row>
    <row r="117" ht="15.75" customHeight="1">
      <c r="A117" s="253"/>
      <c r="B117" s="252"/>
      <c r="C117" s="252"/>
      <c r="D117" s="253"/>
      <c r="E117" s="252"/>
      <c r="F117" s="252"/>
      <c r="G117" s="253"/>
      <c r="H117" s="252"/>
      <c r="I117" s="252"/>
      <c r="J117" s="252"/>
      <c r="K117" s="252"/>
      <c r="L117" s="252"/>
      <c r="M117" s="252"/>
      <c r="N117" s="252"/>
      <c r="O117" s="252"/>
      <c r="P117" s="252"/>
      <c r="Q117" s="252"/>
      <c r="R117" s="252"/>
      <c r="S117" s="252"/>
      <c r="T117" s="252"/>
      <c r="U117" s="252"/>
      <c r="V117" s="252"/>
      <c r="W117" s="252"/>
      <c r="X117" s="252"/>
      <c r="Y117" s="252"/>
      <c r="Z117" s="252"/>
    </row>
    <row r="118" ht="15.75" customHeight="1">
      <c r="A118" s="253"/>
      <c r="B118" s="252"/>
      <c r="C118" s="252"/>
      <c r="D118" s="253"/>
      <c r="E118" s="252"/>
      <c r="F118" s="252"/>
      <c r="G118" s="253"/>
      <c r="H118" s="252"/>
      <c r="I118" s="252"/>
      <c r="J118" s="252"/>
      <c r="K118" s="252"/>
      <c r="L118" s="252"/>
      <c r="M118" s="252"/>
      <c r="N118" s="252"/>
      <c r="O118" s="252"/>
      <c r="P118" s="252"/>
      <c r="Q118" s="252"/>
      <c r="R118" s="252"/>
      <c r="S118" s="252"/>
      <c r="T118" s="252"/>
      <c r="U118" s="252"/>
      <c r="V118" s="252"/>
      <c r="W118" s="252"/>
      <c r="X118" s="252"/>
      <c r="Y118" s="252"/>
      <c r="Z118" s="252"/>
    </row>
    <row r="119" ht="15.75" customHeight="1">
      <c r="A119" s="253"/>
      <c r="B119" s="252"/>
      <c r="C119" s="252"/>
      <c r="D119" s="253"/>
      <c r="E119" s="252"/>
      <c r="F119" s="252"/>
      <c r="G119" s="253"/>
      <c r="H119" s="252"/>
      <c r="I119" s="252"/>
      <c r="J119" s="252"/>
      <c r="K119" s="252"/>
      <c r="L119" s="252"/>
      <c r="M119" s="252"/>
      <c r="N119" s="252"/>
      <c r="O119" s="252"/>
      <c r="P119" s="252"/>
      <c r="Q119" s="252"/>
      <c r="R119" s="252"/>
      <c r="S119" s="252"/>
      <c r="T119" s="252"/>
      <c r="U119" s="252"/>
      <c r="V119" s="252"/>
      <c r="W119" s="252"/>
      <c r="X119" s="252"/>
      <c r="Y119" s="252"/>
      <c r="Z119" s="252"/>
    </row>
    <row r="120" ht="15.75" customHeight="1">
      <c r="A120" s="253"/>
      <c r="B120" s="252"/>
      <c r="C120" s="252"/>
      <c r="D120" s="253"/>
      <c r="E120" s="252"/>
      <c r="F120" s="252"/>
      <c r="G120" s="253"/>
      <c r="H120" s="252"/>
      <c r="I120" s="252"/>
      <c r="J120" s="252"/>
      <c r="K120" s="252"/>
      <c r="L120" s="252"/>
      <c r="M120" s="252"/>
      <c r="N120" s="252"/>
      <c r="O120" s="252"/>
      <c r="P120" s="252"/>
      <c r="Q120" s="252"/>
      <c r="R120" s="252"/>
      <c r="S120" s="252"/>
      <c r="T120" s="252"/>
      <c r="U120" s="252"/>
      <c r="V120" s="252"/>
      <c r="W120" s="252"/>
      <c r="X120" s="252"/>
      <c r="Y120" s="252"/>
      <c r="Z120" s="252"/>
    </row>
    <row r="121" ht="15.75" customHeight="1">
      <c r="A121" s="253"/>
      <c r="B121" s="252"/>
      <c r="C121" s="252"/>
      <c r="D121" s="253"/>
      <c r="E121" s="252"/>
      <c r="F121" s="252"/>
      <c r="G121" s="253"/>
      <c r="H121" s="252"/>
      <c r="I121" s="252"/>
      <c r="J121" s="252"/>
      <c r="K121" s="252"/>
      <c r="L121" s="252"/>
      <c r="M121" s="252"/>
      <c r="N121" s="252"/>
      <c r="O121" s="252"/>
      <c r="P121" s="252"/>
      <c r="Q121" s="252"/>
      <c r="R121" s="252"/>
      <c r="S121" s="252"/>
      <c r="T121" s="252"/>
      <c r="U121" s="252"/>
      <c r="V121" s="252"/>
      <c r="W121" s="252"/>
      <c r="X121" s="252"/>
      <c r="Y121" s="252"/>
      <c r="Z121" s="252"/>
    </row>
    <row r="122" ht="15.75" customHeight="1">
      <c r="A122" s="253"/>
      <c r="B122" s="252"/>
      <c r="C122" s="252"/>
      <c r="D122" s="253"/>
      <c r="E122" s="252"/>
      <c r="F122" s="252"/>
      <c r="G122" s="253"/>
      <c r="H122" s="252"/>
      <c r="I122" s="252"/>
      <c r="J122" s="252"/>
      <c r="K122" s="252"/>
      <c r="L122" s="252"/>
      <c r="M122" s="252"/>
      <c r="N122" s="252"/>
      <c r="O122" s="252"/>
      <c r="P122" s="252"/>
      <c r="Q122" s="252"/>
      <c r="R122" s="252"/>
      <c r="S122" s="252"/>
      <c r="T122" s="252"/>
      <c r="U122" s="252"/>
      <c r="V122" s="252"/>
      <c r="W122" s="252"/>
      <c r="X122" s="252"/>
      <c r="Y122" s="252"/>
      <c r="Z122" s="252"/>
    </row>
    <row r="123" ht="15.75" customHeight="1">
      <c r="A123" s="253"/>
      <c r="B123" s="252"/>
      <c r="C123" s="252"/>
      <c r="D123" s="253"/>
      <c r="E123" s="252"/>
      <c r="F123" s="252"/>
      <c r="G123" s="253"/>
      <c r="H123" s="252"/>
      <c r="I123" s="252"/>
      <c r="J123" s="252"/>
      <c r="K123" s="252"/>
      <c r="L123" s="252"/>
      <c r="M123" s="252"/>
      <c r="N123" s="252"/>
      <c r="O123" s="252"/>
      <c r="P123" s="252"/>
      <c r="Q123" s="252"/>
      <c r="R123" s="252"/>
      <c r="S123" s="252"/>
      <c r="T123" s="252"/>
      <c r="U123" s="252"/>
      <c r="V123" s="252"/>
      <c r="W123" s="252"/>
      <c r="X123" s="252"/>
      <c r="Y123" s="252"/>
      <c r="Z123" s="252"/>
    </row>
    <row r="124" ht="15.75" customHeight="1">
      <c r="A124" s="253"/>
      <c r="B124" s="252"/>
      <c r="C124" s="252"/>
      <c r="D124" s="253"/>
      <c r="E124" s="252"/>
      <c r="F124" s="252"/>
      <c r="G124" s="253"/>
      <c r="H124" s="252"/>
      <c r="I124" s="252"/>
      <c r="J124" s="252"/>
      <c r="K124" s="252"/>
      <c r="L124" s="252"/>
      <c r="M124" s="252"/>
      <c r="N124" s="252"/>
      <c r="O124" s="252"/>
      <c r="P124" s="252"/>
      <c r="Q124" s="252"/>
      <c r="R124" s="252"/>
      <c r="S124" s="252"/>
      <c r="T124" s="252"/>
      <c r="U124" s="252"/>
      <c r="V124" s="252"/>
      <c r="W124" s="252"/>
      <c r="X124" s="252"/>
      <c r="Y124" s="252"/>
      <c r="Z124" s="252"/>
    </row>
    <row r="125" ht="15.75" customHeight="1">
      <c r="A125" s="253"/>
      <c r="B125" s="252"/>
      <c r="C125" s="252"/>
      <c r="D125" s="253"/>
      <c r="E125" s="252"/>
      <c r="F125" s="252"/>
      <c r="G125" s="253"/>
      <c r="H125" s="252"/>
      <c r="I125" s="252"/>
      <c r="J125" s="252"/>
      <c r="K125" s="252"/>
      <c r="L125" s="252"/>
      <c r="M125" s="252"/>
      <c r="N125" s="252"/>
      <c r="O125" s="252"/>
      <c r="P125" s="252"/>
      <c r="Q125" s="252"/>
      <c r="R125" s="252"/>
      <c r="S125" s="252"/>
      <c r="T125" s="252"/>
      <c r="U125" s="252"/>
      <c r="V125" s="252"/>
      <c r="W125" s="252"/>
      <c r="X125" s="252"/>
      <c r="Y125" s="252"/>
      <c r="Z125" s="252"/>
    </row>
    <row r="126" ht="15.75" customHeight="1">
      <c r="A126" s="253"/>
      <c r="B126" s="252"/>
      <c r="C126" s="252"/>
      <c r="D126" s="253"/>
      <c r="E126" s="252"/>
      <c r="F126" s="252"/>
      <c r="G126" s="253"/>
      <c r="H126" s="252"/>
      <c r="I126" s="252"/>
      <c r="J126" s="252"/>
      <c r="K126" s="252"/>
      <c r="L126" s="252"/>
      <c r="M126" s="252"/>
      <c r="N126" s="252"/>
      <c r="O126" s="252"/>
      <c r="P126" s="252"/>
      <c r="Q126" s="252"/>
      <c r="R126" s="252"/>
      <c r="S126" s="252"/>
      <c r="T126" s="252"/>
      <c r="U126" s="252"/>
      <c r="V126" s="252"/>
      <c r="W126" s="252"/>
      <c r="X126" s="252"/>
      <c r="Y126" s="252"/>
      <c r="Z126" s="252"/>
    </row>
    <row r="127" ht="15.75" customHeight="1">
      <c r="A127" s="253"/>
      <c r="B127" s="252"/>
      <c r="C127" s="252"/>
      <c r="D127" s="253"/>
      <c r="E127" s="252"/>
      <c r="F127" s="252"/>
      <c r="G127" s="253"/>
      <c r="H127" s="252"/>
      <c r="I127" s="252"/>
      <c r="J127" s="252"/>
      <c r="K127" s="252"/>
      <c r="L127" s="252"/>
      <c r="M127" s="252"/>
      <c r="N127" s="252"/>
      <c r="O127" s="252"/>
      <c r="P127" s="252"/>
      <c r="Q127" s="252"/>
      <c r="R127" s="252"/>
      <c r="S127" s="252"/>
      <c r="T127" s="252"/>
      <c r="U127" s="252"/>
      <c r="V127" s="252"/>
      <c r="W127" s="252"/>
      <c r="X127" s="252"/>
      <c r="Y127" s="252"/>
      <c r="Z127" s="252"/>
    </row>
    <row r="128" ht="15.75" customHeight="1">
      <c r="A128" s="253"/>
      <c r="B128" s="252"/>
      <c r="C128" s="252"/>
      <c r="D128" s="253"/>
      <c r="E128" s="252"/>
      <c r="F128" s="252"/>
      <c r="G128" s="253"/>
      <c r="H128" s="252"/>
      <c r="I128" s="252"/>
      <c r="J128" s="252"/>
      <c r="K128" s="252"/>
      <c r="L128" s="252"/>
      <c r="M128" s="252"/>
      <c r="N128" s="252"/>
      <c r="O128" s="252"/>
      <c r="P128" s="252"/>
      <c r="Q128" s="252"/>
      <c r="R128" s="252"/>
      <c r="S128" s="252"/>
      <c r="T128" s="252"/>
      <c r="U128" s="252"/>
      <c r="V128" s="252"/>
      <c r="W128" s="252"/>
      <c r="X128" s="252"/>
      <c r="Y128" s="252"/>
      <c r="Z128" s="252"/>
    </row>
    <row r="129" ht="15.75" customHeight="1">
      <c r="A129" s="253"/>
      <c r="B129" s="252"/>
      <c r="C129" s="252"/>
      <c r="D129" s="253"/>
      <c r="E129" s="252"/>
      <c r="F129" s="252"/>
      <c r="G129" s="253"/>
      <c r="H129" s="252"/>
      <c r="I129" s="252"/>
      <c r="J129" s="252"/>
      <c r="K129" s="252"/>
      <c r="L129" s="252"/>
      <c r="M129" s="252"/>
      <c r="N129" s="252"/>
      <c r="O129" s="252"/>
      <c r="P129" s="252"/>
      <c r="Q129" s="252"/>
      <c r="R129" s="252"/>
      <c r="S129" s="252"/>
      <c r="T129" s="252"/>
      <c r="U129" s="252"/>
      <c r="V129" s="252"/>
      <c r="W129" s="252"/>
      <c r="X129" s="252"/>
      <c r="Y129" s="252"/>
      <c r="Z129" s="252"/>
    </row>
    <row r="130" ht="15.75" customHeight="1">
      <c r="A130" s="253"/>
      <c r="B130" s="252"/>
      <c r="C130" s="252"/>
      <c r="D130" s="253"/>
      <c r="E130" s="252"/>
      <c r="F130" s="252"/>
      <c r="G130" s="253"/>
      <c r="H130" s="252"/>
      <c r="I130" s="252"/>
      <c r="J130" s="252"/>
      <c r="K130" s="252"/>
      <c r="L130" s="252"/>
      <c r="M130" s="252"/>
      <c r="N130" s="252"/>
      <c r="O130" s="252"/>
      <c r="P130" s="252"/>
      <c r="Q130" s="252"/>
      <c r="R130" s="252"/>
      <c r="S130" s="252"/>
      <c r="T130" s="252"/>
      <c r="U130" s="252"/>
      <c r="V130" s="252"/>
      <c r="W130" s="252"/>
      <c r="X130" s="252"/>
      <c r="Y130" s="252"/>
      <c r="Z130" s="252"/>
    </row>
    <row r="131" ht="15.75" customHeight="1">
      <c r="A131" s="253"/>
      <c r="B131" s="252"/>
      <c r="C131" s="252"/>
      <c r="D131" s="253"/>
      <c r="E131" s="252"/>
      <c r="F131" s="252"/>
      <c r="G131" s="253"/>
      <c r="H131" s="252"/>
      <c r="I131" s="252"/>
      <c r="J131" s="252"/>
      <c r="K131" s="252"/>
      <c r="L131" s="252"/>
      <c r="M131" s="252"/>
      <c r="N131" s="252"/>
      <c r="O131" s="252"/>
      <c r="P131" s="252"/>
      <c r="Q131" s="252"/>
      <c r="R131" s="252"/>
      <c r="S131" s="252"/>
      <c r="T131" s="252"/>
      <c r="U131" s="252"/>
      <c r="V131" s="252"/>
      <c r="W131" s="252"/>
      <c r="X131" s="252"/>
      <c r="Y131" s="252"/>
      <c r="Z131" s="252"/>
    </row>
    <row r="132" ht="15.75" customHeight="1">
      <c r="A132" s="253"/>
      <c r="B132" s="252"/>
      <c r="C132" s="252"/>
      <c r="D132" s="253"/>
      <c r="E132" s="252"/>
      <c r="F132" s="252"/>
      <c r="G132" s="253"/>
      <c r="H132" s="252"/>
      <c r="I132" s="252"/>
      <c r="J132" s="252"/>
      <c r="K132" s="252"/>
      <c r="L132" s="252"/>
      <c r="M132" s="252"/>
      <c r="N132" s="252"/>
      <c r="O132" s="252"/>
      <c r="P132" s="252"/>
      <c r="Q132" s="252"/>
      <c r="R132" s="252"/>
      <c r="S132" s="252"/>
      <c r="T132" s="252"/>
      <c r="U132" s="252"/>
      <c r="V132" s="252"/>
      <c r="W132" s="252"/>
      <c r="X132" s="252"/>
      <c r="Y132" s="252"/>
      <c r="Z132" s="252"/>
    </row>
    <row r="133" ht="15.75" customHeight="1">
      <c r="A133" s="253"/>
      <c r="B133" s="252"/>
      <c r="C133" s="252"/>
      <c r="D133" s="253"/>
      <c r="E133" s="252"/>
      <c r="F133" s="252"/>
      <c r="G133" s="253"/>
      <c r="H133" s="252"/>
      <c r="I133" s="252"/>
      <c r="J133" s="252"/>
      <c r="K133" s="252"/>
      <c r="L133" s="252"/>
      <c r="M133" s="252"/>
      <c r="N133" s="252"/>
      <c r="O133" s="252"/>
      <c r="P133" s="252"/>
      <c r="Q133" s="252"/>
      <c r="R133" s="252"/>
      <c r="S133" s="252"/>
      <c r="T133" s="252"/>
      <c r="U133" s="252"/>
      <c r="V133" s="252"/>
      <c r="W133" s="252"/>
      <c r="X133" s="252"/>
      <c r="Y133" s="252"/>
      <c r="Z133" s="252"/>
    </row>
    <row r="134" ht="15.75" customHeight="1">
      <c r="A134" s="253"/>
      <c r="B134" s="252"/>
      <c r="C134" s="252"/>
      <c r="D134" s="253"/>
      <c r="E134" s="252"/>
      <c r="F134" s="252"/>
      <c r="G134" s="253"/>
      <c r="H134" s="252"/>
      <c r="I134" s="252"/>
      <c r="J134" s="252"/>
      <c r="K134" s="252"/>
      <c r="L134" s="252"/>
      <c r="M134" s="252"/>
      <c r="N134" s="252"/>
      <c r="O134" s="252"/>
      <c r="P134" s="252"/>
      <c r="Q134" s="252"/>
      <c r="R134" s="252"/>
      <c r="S134" s="252"/>
      <c r="T134" s="252"/>
      <c r="U134" s="252"/>
      <c r="V134" s="252"/>
      <c r="W134" s="252"/>
      <c r="X134" s="252"/>
      <c r="Y134" s="252"/>
      <c r="Z134" s="252"/>
    </row>
    <row r="135" ht="15.75" customHeight="1">
      <c r="A135" s="253"/>
      <c r="B135" s="252"/>
      <c r="C135" s="252"/>
      <c r="D135" s="253"/>
      <c r="E135" s="252"/>
      <c r="F135" s="252"/>
      <c r="G135" s="253"/>
      <c r="H135" s="252"/>
      <c r="I135" s="252"/>
      <c r="J135" s="252"/>
      <c r="K135" s="252"/>
      <c r="L135" s="252"/>
      <c r="M135" s="252"/>
      <c r="N135" s="252"/>
      <c r="O135" s="252"/>
      <c r="P135" s="252"/>
      <c r="Q135" s="252"/>
      <c r="R135" s="252"/>
      <c r="S135" s="252"/>
      <c r="T135" s="252"/>
      <c r="U135" s="252"/>
      <c r="V135" s="252"/>
      <c r="W135" s="252"/>
      <c r="X135" s="252"/>
      <c r="Y135" s="252"/>
      <c r="Z135" s="252"/>
    </row>
    <row r="136" ht="15.75" customHeight="1">
      <c r="A136" s="253"/>
      <c r="B136" s="252"/>
      <c r="C136" s="252"/>
      <c r="D136" s="253"/>
      <c r="E136" s="252"/>
      <c r="F136" s="252"/>
      <c r="G136" s="253"/>
      <c r="H136" s="252"/>
      <c r="I136" s="252"/>
      <c r="J136" s="252"/>
      <c r="K136" s="252"/>
      <c r="L136" s="252"/>
      <c r="M136" s="252"/>
      <c r="N136" s="252"/>
      <c r="O136" s="252"/>
      <c r="P136" s="252"/>
      <c r="Q136" s="252"/>
      <c r="R136" s="252"/>
      <c r="S136" s="252"/>
      <c r="T136" s="252"/>
      <c r="U136" s="252"/>
      <c r="V136" s="252"/>
      <c r="W136" s="252"/>
      <c r="X136" s="252"/>
      <c r="Y136" s="252"/>
      <c r="Z136" s="252"/>
    </row>
    <row r="137" ht="15.75" customHeight="1">
      <c r="A137" s="253"/>
      <c r="B137" s="252"/>
      <c r="C137" s="252"/>
      <c r="D137" s="253"/>
      <c r="E137" s="252"/>
      <c r="F137" s="252"/>
      <c r="G137" s="253"/>
      <c r="H137" s="252"/>
      <c r="I137" s="252"/>
      <c r="J137" s="252"/>
      <c r="K137" s="252"/>
      <c r="L137" s="252"/>
      <c r="M137" s="252"/>
      <c r="N137" s="252"/>
      <c r="O137" s="252"/>
      <c r="P137" s="252"/>
      <c r="Q137" s="252"/>
      <c r="R137" s="252"/>
      <c r="S137" s="252"/>
      <c r="T137" s="252"/>
      <c r="U137" s="252"/>
      <c r="V137" s="252"/>
      <c r="W137" s="252"/>
      <c r="X137" s="252"/>
      <c r="Y137" s="252"/>
      <c r="Z137" s="252"/>
    </row>
    <row r="138" ht="15.75" customHeight="1">
      <c r="A138" s="253"/>
      <c r="B138" s="252"/>
      <c r="C138" s="252"/>
      <c r="D138" s="253"/>
      <c r="E138" s="252"/>
      <c r="F138" s="252"/>
      <c r="G138" s="253"/>
      <c r="H138" s="252"/>
      <c r="I138" s="252"/>
      <c r="J138" s="252"/>
      <c r="K138" s="252"/>
      <c r="L138" s="252"/>
      <c r="M138" s="252"/>
      <c r="N138" s="252"/>
      <c r="O138" s="252"/>
      <c r="P138" s="252"/>
      <c r="Q138" s="252"/>
      <c r="R138" s="252"/>
      <c r="S138" s="252"/>
      <c r="T138" s="252"/>
      <c r="U138" s="252"/>
      <c r="V138" s="252"/>
      <c r="W138" s="252"/>
      <c r="X138" s="252"/>
      <c r="Y138" s="252"/>
      <c r="Z138" s="252"/>
    </row>
    <row r="139" ht="15.75" customHeight="1">
      <c r="A139" s="253"/>
      <c r="B139" s="252"/>
      <c r="C139" s="252"/>
      <c r="D139" s="253"/>
      <c r="E139" s="252"/>
      <c r="F139" s="252"/>
      <c r="G139" s="253"/>
      <c r="H139" s="252"/>
      <c r="I139" s="252"/>
      <c r="J139" s="252"/>
      <c r="K139" s="252"/>
      <c r="L139" s="252"/>
      <c r="M139" s="252"/>
      <c r="N139" s="252"/>
      <c r="O139" s="252"/>
      <c r="P139" s="252"/>
      <c r="Q139" s="252"/>
      <c r="R139" s="252"/>
      <c r="S139" s="252"/>
      <c r="T139" s="252"/>
      <c r="U139" s="252"/>
      <c r="V139" s="252"/>
      <c r="W139" s="252"/>
      <c r="X139" s="252"/>
      <c r="Y139" s="252"/>
      <c r="Z139" s="252"/>
    </row>
    <row r="140" ht="15.75" customHeight="1">
      <c r="A140" s="253"/>
      <c r="B140" s="252"/>
      <c r="C140" s="252"/>
      <c r="D140" s="253"/>
      <c r="E140" s="252"/>
      <c r="F140" s="252"/>
      <c r="G140" s="253"/>
      <c r="H140" s="252"/>
      <c r="I140" s="252"/>
      <c r="J140" s="252"/>
      <c r="K140" s="252"/>
      <c r="L140" s="252"/>
      <c r="M140" s="252"/>
      <c r="N140" s="252"/>
      <c r="O140" s="252"/>
      <c r="P140" s="252"/>
      <c r="Q140" s="252"/>
      <c r="R140" s="252"/>
      <c r="S140" s="252"/>
      <c r="T140" s="252"/>
      <c r="U140" s="252"/>
      <c r="V140" s="252"/>
      <c r="W140" s="252"/>
      <c r="X140" s="252"/>
      <c r="Y140" s="252"/>
      <c r="Z140" s="252"/>
    </row>
    <row r="141" ht="15.75" customHeight="1">
      <c r="A141" s="253"/>
      <c r="B141" s="252"/>
      <c r="C141" s="252"/>
      <c r="D141" s="253"/>
      <c r="E141" s="252"/>
      <c r="F141" s="252"/>
      <c r="G141" s="253"/>
      <c r="H141" s="252"/>
      <c r="I141" s="252"/>
      <c r="J141" s="252"/>
      <c r="K141" s="252"/>
      <c r="L141" s="252"/>
      <c r="M141" s="252"/>
      <c r="N141" s="252"/>
      <c r="O141" s="252"/>
      <c r="P141" s="252"/>
      <c r="Q141" s="252"/>
      <c r="R141" s="252"/>
      <c r="S141" s="252"/>
      <c r="T141" s="252"/>
      <c r="U141" s="252"/>
      <c r="V141" s="252"/>
      <c r="W141" s="252"/>
      <c r="X141" s="252"/>
      <c r="Y141" s="252"/>
      <c r="Z141" s="252"/>
    </row>
    <row r="142" ht="15.75" customHeight="1">
      <c r="A142" s="253"/>
      <c r="B142" s="252"/>
      <c r="C142" s="252"/>
      <c r="D142" s="253"/>
      <c r="E142" s="252"/>
      <c r="F142" s="252"/>
      <c r="G142" s="253"/>
      <c r="H142" s="252"/>
      <c r="I142" s="252"/>
      <c r="J142" s="252"/>
      <c r="K142" s="252"/>
      <c r="L142" s="252"/>
      <c r="M142" s="252"/>
      <c r="N142" s="252"/>
      <c r="O142" s="252"/>
      <c r="P142" s="252"/>
      <c r="Q142" s="252"/>
      <c r="R142" s="252"/>
      <c r="S142" s="252"/>
      <c r="T142" s="252"/>
      <c r="U142" s="252"/>
      <c r="V142" s="252"/>
      <c r="W142" s="252"/>
      <c r="X142" s="252"/>
      <c r="Y142" s="252"/>
      <c r="Z142" s="252"/>
    </row>
    <row r="143" ht="15.75" customHeight="1">
      <c r="A143" s="253"/>
      <c r="B143" s="252"/>
      <c r="C143" s="252"/>
      <c r="D143" s="253"/>
      <c r="E143" s="252"/>
      <c r="F143" s="252"/>
      <c r="G143" s="253"/>
      <c r="H143" s="252"/>
      <c r="I143" s="252"/>
      <c r="J143" s="252"/>
      <c r="K143" s="252"/>
      <c r="L143" s="252"/>
      <c r="M143" s="252"/>
      <c r="N143" s="252"/>
      <c r="O143" s="252"/>
      <c r="P143" s="252"/>
      <c r="Q143" s="252"/>
      <c r="R143" s="252"/>
      <c r="S143" s="252"/>
      <c r="T143" s="252"/>
      <c r="U143" s="252"/>
      <c r="V143" s="252"/>
      <c r="W143" s="252"/>
      <c r="X143" s="252"/>
      <c r="Y143" s="252"/>
      <c r="Z143" s="252"/>
    </row>
    <row r="144" ht="15.75" customHeight="1">
      <c r="A144" s="253"/>
      <c r="B144" s="252"/>
      <c r="C144" s="252"/>
      <c r="D144" s="253"/>
      <c r="E144" s="252"/>
      <c r="F144" s="252"/>
      <c r="G144" s="253"/>
      <c r="H144" s="252"/>
      <c r="I144" s="252"/>
      <c r="J144" s="252"/>
      <c r="K144" s="252"/>
      <c r="L144" s="252"/>
      <c r="M144" s="252"/>
      <c r="N144" s="252"/>
      <c r="O144" s="252"/>
      <c r="P144" s="252"/>
      <c r="Q144" s="252"/>
      <c r="R144" s="252"/>
      <c r="S144" s="252"/>
      <c r="T144" s="252"/>
      <c r="U144" s="252"/>
      <c r="V144" s="252"/>
      <c r="W144" s="252"/>
      <c r="X144" s="252"/>
      <c r="Y144" s="252"/>
      <c r="Z144" s="252"/>
    </row>
    <row r="145" ht="15.75" customHeight="1">
      <c r="A145" s="253"/>
      <c r="B145" s="252"/>
      <c r="C145" s="252"/>
      <c r="D145" s="253"/>
      <c r="E145" s="252"/>
      <c r="F145" s="252"/>
      <c r="G145" s="253"/>
      <c r="H145" s="252"/>
      <c r="I145" s="252"/>
      <c r="J145" s="252"/>
      <c r="K145" s="252"/>
      <c r="L145" s="252"/>
      <c r="M145" s="252"/>
      <c r="N145" s="252"/>
      <c r="O145" s="252"/>
      <c r="P145" s="252"/>
      <c r="Q145" s="252"/>
      <c r="R145" s="252"/>
      <c r="S145" s="252"/>
      <c r="T145" s="252"/>
      <c r="U145" s="252"/>
      <c r="V145" s="252"/>
      <c r="W145" s="252"/>
      <c r="X145" s="252"/>
      <c r="Y145" s="252"/>
      <c r="Z145" s="252"/>
    </row>
    <row r="146" ht="15.75" customHeight="1">
      <c r="A146" s="253"/>
      <c r="B146" s="252"/>
      <c r="C146" s="252"/>
      <c r="D146" s="253"/>
      <c r="E146" s="252"/>
      <c r="F146" s="252"/>
      <c r="G146" s="253"/>
      <c r="H146" s="252"/>
      <c r="I146" s="252"/>
      <c r="J146" s="252"/>
      <c r="K146" s="252"/>
      <c r="L146" s="252"/>
      <c r="M146" s="252"/>
      <c r="N146" s="252"/>
      <c r="O146" s="252"/>
      <c r="P146" s="252"/>
      <c r="Q146" s="252"/>
      <c r="R146" s="252"/>
      <c r="S146" s="252"/>
      <c r="T146" s="252"/>
      <c r="U146" s="252"/>
      <c r="V146" s="252"/>
      <c r="W146" s="252"/>
      <c r="X146" s="252"/>
      <c r="Y146" s="252"/>
      <c r="Z146" s="252"/>
    </row>
    <row r="147" ht="15.75" customHeight="1">
      <c r="A147" s="253"/>
      <c r="B147" s="252"/>
      <c r="C147" s="252"/>
      <c r="D147" s="253"/>
      <c r="E147" s="252"/>
      <c r="F147" s="252"/>
      <c r="G147" s="253"/>
      <c r="H147" s="252"/>
      <c r="I147" s="252"/>
      <c r="J147" s="252"/>
      <c r="K147" s="252"/>
      <c r="L147" s="252"/>
      <c r="M147" s="252"/>
      <c r="N147" s="252"/>
      <c r="O147" s="252"/>
      <c r="P147" s="252"/>
      <c r="Q147" s="252"/>
      <c r="R147" s="252"/>
      <c r="S147" s="252"/>
      <c r="T147" s="252"/>
      <c r="U147" s="252"/>
      <c r="V147" s="252"/>
      <c r="W147" s="252"/>
      <c r="X147" s="252"/>
      <c r="Y147" s="252"/>
      <c r="Z147" s="252"/>
    </row>
    <row r="148" ht="15.75" customHeight="1">
      <c r="A148" s="253"/>
      <c r="B148" s="252"/>
      <c r="C148" s="252"/>
      <c r="D148" s="253"/>
      <c r="E148" s="252"/>
      <c r="F148" s="252"/>
      <c r="G148" s="253"/>
      <c r="H148" s="252"/>
      <c r="I148" s="252"/>
      <c r="J148" s="252"/>
      <c r="K148" s="252"/>
      <c r="L148" s="252"/>
      <c r="M148" s="252"/>
      <c r="N148" s="252"/>
      <c r="O148" s="252"/>
      <c r="P148" s="252"/>
      <c r="Q148" s="252"/>
      <c r="R148" s="252"/>
      <c r="S148" s="252"/>
      <c r="T148" s="252"/>
      <c r="U148" s="252"/>
      <c r="V148" s="252"/>
      <c r="W148" s="252"/>
      <c r="X148" s="252"/>
      <c r="Y148" s="252"/>
      <c r="Z148" s="252"/>
    </row>
    <row r="149" ht="15.75" customHeight="1">
      <c r="A149" s="253"/>
      <c r="B149" s="252"/>
      <c r="C149" s="252"/>
      <c r="D149" s="253"/>
      <c r="E149" s="252"/>
      <c r="F149" s="252"/>
      <c r="G149" s="253"/>
      <c r="H149" s="252"/>
      <c r="I149" s="252"/>
      <c r="J149" s="252"/>
      <c r="K149" s="252"/>
      <c r="L149" s="252"/>
      <c r="M149" s="252"/>
      <c r="N149" s="252"/>
      <c r="O149" s="252"/>
      <c r="P149" s="252"/>
      <c r="Q149" s="252"/>
      <c r="R149" s="252"/>
      <c r="S149" s="252"/>
      <c r="T149" s="252"/>
      <c r="U149" s="252"/>
      <c r="V149" s="252"/>
      <c r="W149" s="252"/>
      <c r="X149" s="252"/>
      <c r="Y149" s="252"/>
      <c r="Z149" s="252"/>
    </row>
    <row r="150" ht="15.75" customHeight="1">
      <c r="A150" s="253"/>
      <c r="B150" s="252"/>
      <c r="C150" s="252"/>
      <c r="D150" s="253"/>
      <c r="E150" s="252"/>
      <c r="F150" s="252"/>
      <c r="G150" s="253"/>
      <c r="H150" s="252"/>
      <c r="I150" s="252"/>
      <c r="J150" s="252"/>
      <c r="K150" s="252"/>
      <c r="L150" s="252"/>
      <c r="M150" s="252"/>
      <c r="N150" s="252"/>
      <c r="O150" s="252"/>
      <c r="P150" s="252"/>
      <c r="Q150" s="252"/>
      <c r="R150" s="252"/>
      <c r="S150" s="252"/>
      <c r="T150" s="252"/>
      <c r="U150" s="252"/>
      <c r="V150" s="252"/>
      <c r="W150" s="252"/>
      <c r="X150" s="252"/>
      <c r="Y150" s="252"/>
      <c r="Z150" s="252"/>
    </row>
    <row r="151" ht="15.75" customHeight="1">
      <c r="A151" s="253"/>
      <c r="B151" s="252"/>
      <c r="C151" s="252"/>
      <c r="D151" s="253"/>
      <c r="E151" s="252"/>
      <c r="F151" s="252"/>
      <c r="G151" s="253"/>
      <c r="H151" s="252"/>
      <c r="I151" s="252"/>
      <c r="J151" s="252"/>
      <c r="K151" s="252"/>
      <c r="L151" s="252"/>
      <c r="M151" s="252"/>
      <c r="N151" s="252"/>
      <c r="O151" s="252"/>
      <c r="P151" s="252"/>
      <c r="Q151" s="252"/>
      <c r="R151" s="252"/>
      <c r="S151" s="252"/>
      <c r="T151" s="252"/>
      <c r="U151" s="252"/>
      <c r="V151" s="252"/>
      <c r="W151" s="252"/>
      <c r="X151" s="252"/>
      <c r="Y151" s="252"/>
      <c r="Z151" s="252"/>
    </row>
    <row r="152" ht="15.75" customHeight="1">
      <c r="A152" s="253"/>
      <c r="B152" s="252"/>
      <c r="C152" s="252"/>
      <c r="D152" s="253"/>
      <c r="E152" s="252"/>
      <c r="F152" s="252"/>
      <c r="G152" s="253"/>
      <c r="H152" s="252"/>
      <c r="I152" s="252"/>
      <c r="J152" s="252"/>
      <c r="K152" s="252"/>
      <c r="L152" s="252"/>
      <c r="M152" s="252"/>
      <c r="N152" s="252"/>
      <c r="O152" s="252"/>
      <c r="P152" s="252"/>
      <c r="Q152" s="252"/>
      <c r="R152" s="252"/>
      <c r="S152" s="252"/>
      <c r="T152" s="252"/>
      <c r="U152" s="252"/>
      <c r="V152" s="252"/>
      <c r="W152" s="252"/>
      <c r="X152" s="252"/>
      <c r="Y152" s="252"/>
      <c r="Z152" s="252"/>
    </row>
    <row r="153" ht="15.75" customHeight="1">
      <c r="A153" s="253"/>
      <c r="B153" s="252"/>
      <c r="C153" s="252"/>
      <c r="D153" s="253"/>
      <c r="E153" s="252"/>
      <c r="F153" s="252"/>
      <c r="G153" s="253"/>
      <c r="H153" s="252"/>
      <c r="I153" s="252"/>
      <c r="J153" s="252"/>
      <c r="K153" s="252"/>
      <c r="L153" s="252"/>
      <c r="M153" s="252"/>
      <c r="N153" s="252"/>
      <c r="O153" s="252"/>
      <c r="P153" s="252"/>
      <c r="Q153" s="252"/>
      <c r="R153" s="252"/>
      <c r="S153" s="252"/>
      <c r="T153" s="252"/>
      <c r="U153" s="252"/>
      <c r="V153" s="252"/>
      <c r="W153" s="252"/>
      <c r="X153" s="252"/>
      <c r="Y153" s="252"/>
      <c r="Z153" s="252"/>
    </row>
    <row r="154" ht="15.75" customHeight="1">
      <c r="A154" s="253"/>
      <c r="B154" s="252"/>
      <c r="C154" s="252"/>
      <c r="D154" s="253"/>
      <c r="E154" s="252"/>
      <c r="F154" s="252"/>
      <c r="G154" s="253"/>
      <c r="H154" s="252"/>
      <c r="I154" s="252"/>
      <c r="J154" s="252"/>
      <c r="K154" s="252"/>
      <c r="L154" s="252"/>
      <c r="M154" s="252"/>
      <c r="N154" s="252"/>
      <c r="O154" s="252"/>
      <c r="P154" s="252"/>
      <c r="Q154" s="252"/>
      <c r="R154" s="252"/>
      <c r="S154" s="252"/>
      <c r="T154" s="252"/>
      <c r="U154" s="252"/>
      <c r="V154" s="252"/>
      <c r="W154" s="252"/>
      <c r="X154" s="252"/>
      <c r="Y154" s="252"/>
      <c r="Z154" s="252"/>
    </row>
    <row r="155" ht="15.75" customHeight="1">
      <c r="A155" s="253"/>
      <c r="B155" s="252"/>
      <c r="C155" s="252"/>
      <c r="D155" s="253"/>
      <c r="E155" s="252"/>
      <c r="F155" s="252"/>
      <c r="G155" s="253"/>
      <c r="H155" s="252"/>
      <c r="I155" s="252"/>
      <c r="J155" s="252"/>
      <c r="K155" s="252"/>
      <c r="L155" s="252"/>
      <c r="M155" s="252"/>
      <c r="N155" s="252"/>
      <c r="O155" s="252"/>
      <c r="P155" s="252"/>
      <c r="Q155" s="252"/>
      <c r="R155" s="252"/>
      <c r="S155" s="252"/>
      <c r="T155" s="252"/>
      <c r="U155" s="252"/>
      <c r="V155" s="252"/>
      <c r="W155" s="252"/>
      <c r="X155" s="252"/>
      <c r="Y155" s="252"/>
      <c r="Z155" s="252"/>
    </row>
    <row r="156" ht="15.75" customHeight="1">
      <c r="A156" s="253"/>
      <c r="B156" s="252"/>
      <c r="C156" s="252"/>
      <c r="D156" s="253"/>
      <c r="E156" s="252"/>
      <c r="F156" s="252"/>
      <c r="G156" s="253"/>
      <c r="H156" s="252"/>
      <c r="I156" s="252"/>
      <c r="J156" s="252"/>
      <c r="K156" s="252"/>
      <c r="L156" s="252"/>
      <c r="M156" s="252"/>
      <c r="N156" s="252"/>
      <c r="O156" s="252"/>
      <c r="P156" s="252"/>
      <c r="Q156" s="252"/>
      <c r="R156" s="252"/>
      <c r="S156" s="252"/>
      <c r="T156" s="252"/>
      <c r="U156" s="252"/>
      <c r="V156" s="252"/>
      <c r="W156" s="252"/>
      <c r="X156" s="252"/>
      <c r="Y156" s="252"/>
      <c r="Z156" s="252"/>
    </row>
    <row r="157" ht="15.75" customHeight="1">
      <c r="A157" s="253"/>
      <c r="B157" s="252"/>
      <c r="C157" s="252"/>
      <c r="D157" s="253"/>
      <c r="E157" s="252"/>
      <c r="F157" s="252"/>
      <c r="G157" s="253"/>
      <c r="H157" s="252"/>
      <c r="I157" s="252"/>
      <c r="J157" s="252"/>
      <c r="K157" s="252"/>
      <c r="L157" s="252"/>
      <c r="M157" s="252"/>
      <c r="N157" s="252"/>
      <c r="O157" s="252"/>
      <c r="P157" s="252"/>
      <c r="Q157" s="252"/>
      <c r="R157" s="252"/>
      <c r="S157" s="252"/>
      <c r="T157" s="252"/>
      <c r="U157" s="252"/>
      <c r="V157" s="252"/>
      <c r="W157" s="252"/>
      <c r="X157" s="252"/>
      <c r="Y157" s="252"/>
      <c r="Z157" s="252"/>
    </row>
    <row r="158" ht="15.75" customHeight="1">
      <c r="A158" s="253"/>
      <c r="B158" s="252"/>
      <c r="C158" s="252"/>
      <c r="D158" s="253"/>
      <c r="E158" s="252"/>
      <c r="F158" s="252"/>
      <c r="G158" s="253"/>
      <c r="H158" s="252"/>
      <c r="I158" s="252"/>
      <c r="J158" s="252"/>
      <c r="K158" s="252"/>
      <c r="L158" s="252"/>
      <c r="M158" s="252"/>
      <c r="N158" s="252"/>
      <c r="O158" s="252"/>
      <c r="P158" s="252"/>
      <c r="Q158" s="252"/>
      <c r="R158" s="252"/>
      <c r="S158" s="252"/>
      <c r="T158" s="252"/>
      <c r="U158" s="252"/>
      <c r="V158" s="252"/>
      <c r="W158" s="252"/>
      <c r="X158" s="252"/>
      <c r="Y158" s="252"/>
      <c r="Z158" s="252"/>
    </row>
    <row r="159" ht="15.75" customHeight="1">
      <c r="A159" s="253"/>
      <c r="B159" s="252"/>
      <c r="C159" s="252"/>
      <c r="D159" s="253"/>
      <c r="E159" s="252"/>
      <c r="F159" s="252"/>
      <c r="G159" s="253"/>
      <c r="H159" s="252"/>
      <c r="I159" s="252"/>
      <c r="J159" s="252"/>
      <c r="K159" s="252"/>
      <c r="L159" s="252"/>
      <c r="M159" s="252"/>
      <c r="N159" s="252"/>
      <c r="O159" s="252"/>
      <c r="P159" s="252"/>
      <c r="Q159" s="252"/>
      <c r="R159" s="252"/>
      <c r="S159" s="252"/>
      <c r="T159" s="252"/>
      <c r="U159" s="252"/>
      <c r="V159" s="252"/>
      <c r="W159" s="252"/>
      <c r="X159" s="252"/>
      <c r="Y159" s="252"/>
      <c r="Z159" s="252"/>
    </row>
    <row r="160" ht="15.75" customHeight="1">
      <c r="A160" s="253"/>
      <c r="B160" s="252"/>
      <c r="C160" s="252"/>
      <c r="D160" s="253"/>
      <c r="E160" s="252"/>
      <c r="F160" s="252"/>
      <c r="G160" s="253"/>
      <c r="H160" s="252"/>
      <c r="I160" s="252"/>
      <c r="J160" s="252"/>
      <c r="K160" s="252"/>
      <c r="L160" s="252"/>
      <c r="M160" s="252"/>
      <c r="N160" s="252"/>
      <c r="O160" s="252"/>
      <c r="P160" s="252"/>
      <c r="Q160" s="252"/>
      <c r="R160" s="252"/>
      <c r="S160" s="252"/>
      <c r="T160" s="252"/>
      <c r="U160" s="252"/>
      <c r="V160" s="252"/>
      <c r="W160" s="252"/>
      <c r="X160" s="252"/>
      <c r="Y160" s="252"/>
      <c r="Z160" s="252"/>
    </row>
    <row r="161" ht="15.75" customHeight="1">
      <c r="A161" s="253"/>
      <c r="B161" s="252"/>
      <c r="C161" s="252"/>
      <c r="D161" s="253"/>
      <c r="E161" s="252"/>
      <c r="F161" s="252"/>
      <c r="G161" s="253"/>
      <c r="H161" s="252"/>
      <c r="I161" s="252"/>
      <c r="J161" s="252"/>
      <c r="K161" s="252"/>
      <c r="L161" s="252"/>
      <c r="M161" s="252"/>
      <c r="N161" s="252"/>
      <c r="O161" s="252"/>
      <c r="P161" s="252"/>
      <c r="Q161" s="252"/>
      <c r="R161" s="252"/>
      <c r="S161" s="252"/>
      <c r="T161" s="252"/>
      <c r="U161" s="252"/>
      <c r="V161" s="252"/>
      <c r="W161" s="252"/>
      <c r="X161" s="252"/>
      <c r="Y161" s="252"/>
      <c r="Z161" s="252"/>
    </row>
    <row r="162" ht="15.75" customHeight="1">
      <c r="A162" s="253"/>
      <c r="B162" s="252"/>
      <c r="C162" s="252"/>
      <c r="D162" s="253"/>
      <c r="E162" s="252"/>
      <c r="F162" s="252"/>
      <c r="G162" s="253"/>
      <c r="H162" s="252"/>
      <c r="I162" s="252"/>
      <c r="J162" s="252"/>
      <c r="K162" s="252"/>
      <c r="L162" s="252"/>
      <c r="M162" s="252"/>
      <c r="N162" s="252"/>
      <c r="O162" s="252"/>
      <c r="P162" s="252"/>
      <c r="Q162" s="252"/>
      <c r="R162" s="252"/>
      <c r="S162" s="252"/>
      <c r="T162" s="252"/>
      <c r="U162" s="252"/>
      <c r="V162" s="252"/>
      <c r="W162" s="252"/>
      <c r="X162" s="252"/>
      <c r="Y162" s="252"/>
      <c r="Z162" s="252"/>
    </row>
    <row r="163" ht="15.75" customHeight="1">
      <c r="A163" s="253"/>
      <c r="B163" s="252"/>
      <c r="C163" s="252"/>
      <c r="D163" s="253"/>
      <c r="E163" s="252"/>
      <c r="F163" s="252"/>
      <c r="G163" s="253"/>
      <c r="H163" s="252"/>
      <c r="I163" s="252"/>
      <c r="J163" s="252"/>
      <c r="K163" s="252"/>
      <c r="L163" s="252"/>
      <c r="M163" s="252"/>
      <c r="N163" s="252"/>
      <c r="O163" s="252"/>
      <c r="P163" s="252"/>
      <c r="Q163" s="252"/>
      <c r="R163" s="252"/>
      <c r="S163" s="252"/>
      <c r="T163" s="252"/>
      <c r="U163" s="252"/>
      <c r="V163" s="252"/>
      <c r="W163" s="252"/>
      <c r="X163" s="252"/>
      <c r="Y163" s="252"/>
      <c r="Z163" s="252"/>
    </row>
    <row r="164" ht="15.75" customHeight="1">
      <c r="A164" s="253"/>
      <c r="B164" s="252"/>
      <c r="C164" s="252"/>
      <c r="D164" s="253"/>
      <c r="E164" s="252"/>
      <c r="F164" s="252"/>
      <c r="G164" s="253"/>
      <c r="H164" s="252"/>
      <c r="I164" s="252"/>
      <c r="J164" s="252"/>
      <c r="K164" s="252"/>
      <c r="L164" s="252"/>
      <c r="M164" s="252"/>
      <c r="N164" s="252"/>
      <c r="O164" s="252"/>
      <c r="P164" s="252"/>
      <c r="Q164" s="252"/>
      <c r="R164" s="252"/>
      <c r="S164" s="252"/>
      <c r="T164" s="252"/>
      <c r="U164" s="252"/>
      <c r="V164" s="252"/>
      <c r="W164" s="252"/>
      <c r="X164" s="252"/>
      <c r="Y164" s="252"/>
      <c r="Z164" s="252"/>
    </row>
    <row r="165" ht="15.75" customHeight="1">
      <c r="A165" s="253"/>
      <c r="B165" s="252"/>
      <c r="C165" s="252"/>
      <c r="D165" s="253"/>
      <c r="E165" s="252"/>
      <c r="F165" s="252"/>
      <c r="G165" s="253"/>
      <c r="H165" s="252"/>
      <c r="I165" s="252"/>
      <c r="J165" s="252"/>
      <c r="K165" s="252"/>
      <c r="L165" s="252"/>
      <c r="M165" s="252"/>
      <c r="N165" s="252"/>
      <c r="O165" s="252"/>
      <c r="P165" s="252"/>
      <c r="Q165" s="252"/>
      <c r="R165" s="252"/>
      <c r="S165" s="252"/>
      <c r="T165" s="252"/>
      <c r="U165" s="252"/>
      <c r="V165" s="252"/>
      <c r="W165" s="252"/>
      <c r="X165" s="252"/>
      <c r="Y165" s="252"/>
      <c r="Z165" s="252"/>
    </row>
    <row r="166" ht="15.75" customHeight="1">
      <c r="A166" s="253"/>
      <c r="B166" s="252"/>
      <c r="C166" s="252"/>
      <c r="D166" s="253"/>
      <c r="E166" s="252"/>
      <c r="F166" s="252"/>
      <c r="G166" s="253"/>
      <c r="H166" s="252"/>
      <c r="I166" s="252"/>
      <c r="J166" s="252"/>
      <c r="K166" s="252"/>
      <c r="L166" s="252"/>
      <c r="M166" s="252"/>
      <c r="N166" s="252"/>
      <c r="O166" s="252"/>
      <c r="P166" s="252"/>
      <c r="Q166" s="252"/>
      <c r="R166" s="252"/>
      <c r="S166" s="252"/>
      <c r="T166" s="252"/>
      <c r="U166" s="252"/>
      <c r="V166" s="252"/>
      <c r="W166" s="252"/>
      <c r="X166" s="252"/>
      <c r="Y166" s="252"/>
      <c r="Z166" s="252"/>
    </row>
    <row r="167" ht="15.75" customHeight="1">
      <c r="A167" s="253"/>
      <c r="B167" s="252"/>
      <c r="C167" s="252"/>
      <c r="D167" s="253"/>
      <c r="E167" s="252"/>
      <c r="F167" s="252"/>
      <c r="G167" s="253"/>
      <c r="H167" s="252"/>
      <c r="I167" s="252"/>
      <c r="J167" s="252"/>
      <c r="K167" s="252"/>
      <c r="L167" s="252"/>
      <c r="M167" s="252"/>
      <c r="N167" s="252"/>
      <c r="O167" s="252"/>
      <c r="P167" s="252"/>
      <c r="Q167" s="252"/>
      <c r="R167" s="252"/>
      <c r="S167" s="252"/>
      <c r="T167" s="252"/>
      <c r="U167" s="252"/>
      <c r="V167" s="252"/>
      <c r="W167" s="252"/>
      <c r="X167" s="252"/>
      <c r="Y167" s="252"/>
      <c r="Z167" s="252"/>
    </row>
    <row r="168" ht="15.75" customHeight="1">
      <c r="A168" s="253"/>
      <c r="B168" s="252"/>
      <c r="C168" s="252"/>
      <c r="D168" s="253"/>
      <c r="E168" s="252"/>
      <c r="F168" s="252"/>
      <c r="G168" s="253"/>
      <c r="H168" s="252"/>
      <c r="I168" s="252"/>
      <c r="J168" s="252"/>
      <c r="K168" s="252"/>
      <c r="L168" s="252"/>
      <c r="M168" s="252"/>
      <c r="N168" s="252"/>
      <c r="O168" s="252"/>
      <c r="P168" s="252"/>
      <c r="Q168" s="252"/>
      <c r="R168" s="252"/>
      <c r="S168" s="252"/>
      <c r="T168" s="252"/>
      <c r="U168" s="252"/>
      <c r="V168" s="252"/>
      <c r="W168" s="252"/>
      <c r="X168" s="252"/>
      <c r="Y168" s="252"/>
      <c r="Z168" s="252"/>
    </row>
    <row r="169" ht="15.75" customHeight="1">
      <c r="A169" s="253"/>
      <c r="B169" s="252"/>
      <c r="C169" s="252"/>
      <c r="D169" s="253"/>
      <c r="E169" s="252"/>
      <c r="F169" s="252"/>
      <c r="G169" s="253"/>
      <c r="H169" s="252"/>
      <c r="I169" s="252"/>
      <c r="J169" s="252"/>
      <c r="K169" s="252"/>
      <c r="L169" s="252"/>
      <c r="M169" s="252"/>
      <c r="N169" s="252"/>
      <c r="O169" s="252"/>
      <c r="P169" s="252"/>
      <c r="Q169" s="252"/>
      <c r="R169" s="252"/>
      <c r="S169" s="252"/>
      <c r="T169" s="252"/>
      <c r="U169" s="252"/>
      <c r="V169" s="252"/>
      <c r="W169" s="252"/>
      <c r="X169" s="252"/>
      <c r="Y169" s="252"/>
      <c r="Z169" s="252"/>
    </row>
    <row r="170" ht="15.75" customHeight="1">
      <c r="A170" s="253"/>
      <c r="B170" s="252"/>
      <c r="C170" s="252"/>
      <c r="D170" s="253"/>
      <c r="E170" s="252"/>
      <c r="F170" s="252"/>
      <c r="G170" s="253"/>
      <c r="H170" s="252"/>
      <c r="I170" s="252"/>
      <c r="J170" s="252"/>
      <c r="K170" s="252"/>
      <c r="L170" s="252"/>
      <c r="M170" s="252"/>
      <c r="N170" s="252"/>
      <c r="O170" s="252"/>
      <c r="P170" s="252"/>
      <c r="Q170" s="252"/>
      <c r="R170" s="252"/>
      <c r="S170" s="252"/>
      <c r="T170" s="252"/>
      <c r="U170" s="252"/>
      <c r="V170" s="252"/>
      <c r="W170" s="252"/>
      <c r="X170" s="252"/>
      <c r="Y170" s="252"/>
      <c r="Z170" s="252"/>
    </row>
    <row r="171" ht="15.75" customHeight="1">
      <c r="A171" s="253"/>
      <c r="B171" s="252"/>
      <c r="C171" s="252"/>
      <c r="D171" s="253"/>
      <c r="E171" s="252"/>
      <c r="F171" s="252"/>
      <c r="G171" s="253"/>
      <c r="H171" s="252"/>
      <c r="I171" s="252"/>
      <c r="J171" s="252"/>
      <c r="K171" s="252"/>
      <c r="L171" s="252"/>
      <c r="M171" s="252"/>
      <c r="N171" s="252"/>
      <c r="O171" s="252"/>
      <c r="P171" s="252"/>
      <c r="Q171" s="252"/>
      <c r="R171" s="252"/>
      <c r="S171" s="252"/>
      <c r="T171" s="252"/>
      <c r="U171" s="252"/>
      <c r="V171" s="252"/>
      <c r="W171" s="252"/>
      <c r="X171" s="252"/>
      <c r="Y171" s="252"/>
      <c r="Z171" s="252"/>
    </row>
    <row r="172" ht="15.75" customHeight="1">
      <c r="A172" s="253"/>
      <c r="B172" s="252"/>
      <c r="C172" s="252"/>
      <c r="D172" s="253"/>
      <c r="E172" s="252"/>
      <c r="F172" s="252"/>
      <c r="G172" s="253"/>
      <c r="H172" s="252"/>
      <c r="I172" s="252"/>
      <c r="J172" s="252"/>
      <c r="K172" s="252"/>
      <c r="L172" s="252"/>
      <c r="M172" s="252"/>
      <c r="N172" s="252"/>
      <c r="O172" s="252"/>
      <c r="P172" s="252"/>
      <c r="Q172" s="252"/>
      <c r="R172" s="252"/>
      <c r="S172" s="252"/>
      <c r="T172" s="252"/>
      <c r="U172" s="252"/>
      <c r="V172" s="252"/>
      <c r="W172" s="252"/>
      <c r="X172" s="252"/>
      <c r="Y172" s="252"/>
      <c r="Z172" s="252"/>
    </row>
    <row r="173" ht="15.75" customHeight="1">
      <c r="A173" s="253"/>
      <c r="B173" s="252"/>
      <c r="C173" s="252"/>
      <c r="D173" s="253"/>
      <c r="E173" s="252"/>
      <c r="F173" s="252"/>
      <c r="G173" s="253"/>
      <c r="H173" s="252"/>
      <c r="I173" s="252"/>
      <c r="J173" s="252"/>
      <c r="K173" s="252"/>
      <c r="L173" s="252"/>
      <c r="M173" s="252"/>
      <c r="N173" s="252"/>
      <c r="O173" s="252"/>
      <c r="P173" s="252"/>
      <c r="Q173" s="252"/>
      <c r="R173" s="252"/>
      <c r="S173" s="252"/>
      <c r="T173" s="252"/>
      <c r="U173" s="252"/>
      <c r="V173" s="252"/>
      <c r="W173" s="252"/>
      <c r="X173" s="252"/>
      <c r="Y173" s="252"/>
      <c r="Z173" s="252"/>
    </row>
    <row r="174" ht="15.75" customHeight="1">
      <c r="A174" s="253"/>
      <c r="B174" s="252"/>
      <c r="C174" s="252"/>
      <c r="D174" s="253"/>
      <c r="E174" s="252"/>
      <c r="F174" s="252"/>
      <c r="G174" s="253"/>
      <c r="H174" s="252"/>
      <c r="I174" s="252"/>
      <c r="J174" s="252"/>
      <c r="K174" s="252"/>
      <c r="L174" s="252"/>
      <c r="M174" s="252"/>
      <c r="N174" s="252"/>
      <c r="O174" s="252"/>
      <c r="P174" s="252"/>
      <c r="Q174" s="252"/>
      <c r="R174" s="252"/>
      <c r="S174" s="252"/>
      <c r="T174" s="252"/>
      <c r="U174" s="252"/>
      <c r="V174" s="252"/>
      <c r="W174" s="252"/>
      <c r="X174" s="252"/>
      <c r="Y174" s="252"/>
      <c r="Z174" s="252"/>
    </row>
    <row r="175" ht="15.75" customHeight="1">
      <c r="A175" s="253"/>
      <c r="B175" s="252"/>
      <c r="C175" s="252"/>
      <c r="D175" s="253"/>
      <c r="E175" s="252"/>
      <c r="F175" s="252"/>
      <c r="G175" s="253"/>
      <c r="H175" s="252"/>
      <c r="I175" s="252"/>
      <c r="J175" s="252"/>
      <c r="K175" s="252"/>
      <c r="L175" s="252"/>
      <c r="M175" s="252"/>
      <c r="N175" s="252"/>
      <c r="O175" s="252"/>
      <c r="P175" s="252"/>
      <c r="Q175" s="252"/>
      <c r="R175" s="252"/>
      <c r="S175" s="252"/>
      <c r="T175" s="252"/>
      <c r="U175" s="252"/>
      <c r="V175" s="252"/>
      <c r="W175" s="252"/>
      <c r="X175" s="252"/>
      <c r="Y175" s="252"/>
      <c r="Z175" s="252"/>
    </row>
    <row r="176" ht="15.75" customHeight="1">
      <c r="A176" s="253"/>
      <c r="B176" s="252"/>
      <c r="C176" s="252"/>
      <c r="D176" s="253"/>
      <c r="E176" s="252"/>
      <c r="F176" s="252"/>
      <c r="G176" s="253"/>
      <c r="H176" s="252"/>
      <c r="I176" s="252"/>
      <c r="J176" s="252"/>
      <c r="K176" s="252"/>
      <c r="L176" s="252"/>
      <c r="M176" s="252"/>
      <c r="N176" s="252"/>
      <c r="O176" s="252"/>
      <c r="P176" s="252"/>
      <c r="Q176" s="252"/>
      <c r="R176" s="252"/>
      <c r="S176" s="252"/>
      <c r="T176" s="252"/>
      <c r="U176" s="252"/>
      <c r="V176" s="252"/>
      <c r="W176" s="252"/>
      <c r="X176" s="252"/>
      <c r="Y176" s="252"/>
      <c r="Z176" s="252"/>
    </row>
    <row r="177" ht="15.75" customHeight="1">
      <c r="A177" s="253"/>
      <c r="B177" s="252"/>
      <c r="C177" s="252"/>
      <c r="D177" s="253"/>
      <c r="E177" s="252"/>
      <c r="F177" s="252"/>
      <c r="G177" s="253"/>
      <c r="H177" s="252"/>
      <c r="I177" s="252"/>
      <c r="J177" s="252"/>
      <c r="K177" s="252"/>
      <c r="L177" s="252"/>
      <c r="M177" s="252"/>
      <c r="N177" s="252"/>
      <c r="O177" s="252"/>
      <c r="P177" s="252"/>
      <c r="Q177" s="252"/>
      <c r="R177" s="252"/>
      <c r="S177" s="252"/>
      <c r="T177" s="252"/>
      <c r="U177" s="252"/>
      <c r="V177" s="252"/>
      <c r="W177" s="252"/>
      <c r="X177" s="252"/>
      <c r="Y177" s="252"/>
      <c r="Z177" s="252"/>
    </row>
    <row r="178" ht="15.75" customHeight="1">
      <c r="A178" s="253"/>
      <c r="B178" s="252"/>
      <c r="C178" s="252"/>
      <c r="D178" s="253"/>
      <c r="E178" s="252"/>
      <c r="F178" s="252"/>
      <c r="G178" s="253"/>
      <c r="H178" s="252"/>
      <c r="I178" s="252"/>
      <c r="J178" s="252"/>
      <c r="K178" s="252"/>
      <c r="L178" s="252"/>
      <c r="M178" s="252"/>
      <c r="N178" s="252"/>
      <c r="O178" s="252"/>
      <c r="P178" s="252"/>
      <c r="Q178" s="252"/>
      <c r="R178" s="252"/>
      <c r="S178" s="252"/>
      <c r="T178" s="252"/>
      <c r="U178" s="252"/>
      <c r="V178" s="252"/>
      <c r="W178" s="252"/>
      <c r="X178" s="252"/>
      <c r="Y178" s="252"/>
      <c r="Z178" s="252"/>
    </row>
    <row r="179" ht="15.75" customHeight="1">
      <c r="A179" s="253"/>
      <c r="B179" s="252"/>
      <c r="C179" s="252"/>
      <c r="D179" s="253"/>
      <c r="E179" s="252"/>
      <c r="F179" s="252"/>
      <c r="G179" s="253"/>
      <c r="H179" s="252"/>
      <c r="I179" s="252"/>
      <c r="J179" s="252"/>
      <c r="K179" s="252"/>
      <c r="L179" s="252"/>
      <c r="M179" s="252"/>
      <c r="N179" s="252"/>
      <c r="O179" s="252"/>
      <c r="P179" s="252"/>
      <c r="Q179" s="252"/>
      <c r="R179" s="252"/>
      <c r="S179" s="252"/>
      <c r="T179" s="252"/>
      <c r="U179" s="252"/>
      <c r="V179" s="252"/>
      <c r="W179" s="252"/>
      <c r="X179" s="252"/>
      <c r="Y179" s="252"/>
      <c r="Z179" s="252"/>
    </row>
    <row r="180" ht="15.75" customHeight="1">
      <c r="A180" s="253"/>
      <c r="B180" s="252"/>
      <c r="C180" s="252"/>
      <c r="D180" s="253"/>
      <c r="E180" s="252"/>
      <c r="F180" s="252"/>
      <c r="G180" s="253"/>
      <c r="H180" s="252"/>
      <c r="I180" s="252"/>
      <c r="J180" s="252"/>
      <c r="K180" s="252"/>
      <c r="L180" s="252"/>
      <c r="M180" s="252"/>
      <c r="N180" s="252"/>
      <c r="O180" s="252"/>
      <c r="P180" s="252"/>
      <c r="Q180" s="252"/>
      <c r="R180" s="252"/>
      <c r="S180" s="252"/>
      <c r="T180" s="252"/>
      <c r="U180" s="252"/>
      <c r="V180" s="252"/>
      <c r="W180" s="252"/>
      <c r="X180" s="252"/>
      <c r="Y180" s="252"/>
      <c r="Z180" s="252"/>
    </row>
    <row r="181" ht="15.75" customHeight="1">
      <c r="A181" s="253"/>
      <c r="B181" s="252"/>
      <c r="C181" s="252"/>
      <c r="D181" s="253"/>
      <c r="E181" s="252"/>
      <c r="F181" s="252"/>
      <c r="G181" s="253"/>
      <c r="H181" s="252"/>
      <c r="I181" s="252"/>
      <c r="J181" s="252"/>
      <c r="K181" s="252"/>
      <c r="L181" s="252"/>
      <c r="M181" s="252"/>
      <c r="N181" s="252"/>
      <c r="O181" s="252"/>
      <c r="P181" s="252"/>
      <c r="Q181" s="252"/>
      <c r="R181" s="252"/>
      <c r="S181" s="252"/>
      <c r="T181" s="252"/>
      <c r="U181" s="252"/>
      <c r="V181" s="252"/>
      <c r="W181" s="252"/>
      <c r="X181" s="252"/>
      <c r="Y181" s="252"/>
      <c r="Z181" s="252"/>
    </row>
    <row r="182" ht="15.75" customHeight="1">
      <c r="A182" s="253"/>
      <c r="B182" s="252"/>
      <c r="C182" s="252"/>
      <c r="D182" s="253"/>
      <c r="E182" s="252"/>
      <c r="F182" s="252"/>
      <c r="G182" s="253"/>
      <c r="H182" s="252"/>
      <c r="I182" s="252"/>
      <c r="J182" s="252"/>
      <c r="K182" s="252"/>
      <c r="L182" s="252"/>
      <c r="M182" s="252"/>
      <c r="N182" s="252"/>
      <c r="O182" s="252"/>
      <c r="P182" s="252"/>
      <c r="Q182" s="252"/>
      <c r="R182" s="252"/>
      <c r="S182" s="252"/>
      <c r="T182" s="252"/>
      <c r="U182" s="252"/>
      <c r="V182" s="252"/>
      <c r="W182" s="252"/>
      <c r="X182" s="252"/>
      <c r="Y182" s="252"/>
      <c r="Z182" s="252"/>
    </row>
    <row r="183" ht="15.75" customHeight="1">
      <c r="A183" s="253"/>
      <c r="B183" s="252"/>
      <c r="C183" s="252"/>
      <c r="D183" s="253"/>
      <c r="E183" s="252"/>
      <c r="F183" s="252"/>
      <c r="G183" s="253"/>
      <c r="H183" s="252"/>
      <c r="I183" s="252"/>
      <c r="J183" s="252"/>
      <c r="K183" s="252"/>
      <c r="L183" s="252"/>
      <c r="M183" s="252"/>
      <c r="N183" s="252"/>
      <c r="O183" s="252"/>
      <c r="P183" s="252"/>
      <c r="Q183" s="252"/>
      <c r="R183" s="252"/>
      <c r="S183" s="252"/>
      <c r="T183" s="252"/>
      <c r="U183" s="252"/>
      <c r="V183" s="252"/>
      <c r="W183" s="252"/>
      <c r="X183" s="252"/>
      <c r="Y183" s="252"/>
      <c r="Z183" s="252"/>
    </row>
    <row r="184" ht="15.75" customHeight="1">
      <c r="A184" s="253"/>
      <c r="B184" s="252"/>
      <c r="C184" s="252"/>
      <c r="D184" s="253"/>
      <c r="E184" s="252"/>
      <c r="F184" s="252"/>
      <c r="G184" s="253"/>
      <c r="H184" s="252"/>
      <c r="I184" s="252"/>
      <c r="J184" s="252"/>
      <c r="K184" s="252"/>
      <c r="L184" s="252"/>
      <c r="M184" s="252"/>
      <c r="N184" s="252"/>
      <c r="O184" s="252"/>
      <c r="P184" s="252"/>
      <c r="Q184" s="252"/>
      <c r="R184" s="252"/>
      <c r="S184" s="252"/>
      <c r="T184" s="252"/>
      <c r="U184" s="252"/>
      <c r="V184" s="252"/>
      <c r="W184" s="252"/>
      <c r="X184" s="252"/>
      <c r="Y184" s="252"/>
      <c r="Z184" s="252"/>
    </row>
    <row r="185" ht="15.75" customHeight="1">
      <c r="A185" s="253"/>
      <c r="B185" s="252"/>
      <c r="C185" s="252"/>
      <c r="D185" s="253"/>
      <c r="E185" s="252"/>
      <c r="F185" s="252"/>
      <c r="G185" s="253"/>
      <c r="H185" s="252"/>
      <c r="I185" s="252"/>
      <c r="J185" s="252"/>
      <c r="K185" s="252"/>
      <c r="L185" s="252"/>
      <c r="M185" s="252"/>
      <c r="N185" s="252"/>
      <c r="O185" s="252"/>
      <c r="P185" s="252"/>
      <c r="Q185" s="252"/>
      <c r="R185" s="252"/>
      <c r="S185" s="252"/>
      <c r="T185" s="252"/>
      <c r="U185" s="252"/>
      <c r="V185" s="252"/>
      <c r="W185" s="252"/>
      <c r="X185" s="252"/>
      <c r="Y185" s="252"/>
      <c r="Z185" s="252"/>
    </row>
    <row r="186" ht="15.75" customHeight="1">
      <c r="A186" s="253"/>
      <c r="B186" s="252"/>
      <c r="C186" s="252"/>
      <c r="D186" s="253"/>
      <c r="E186" s="252"/>
      <c r="F186" s="252"/>
      <c r="G186" s="253"/>
      <c r="H186" s="252"/>
      <c r="I186" s="252"/>
      <c r="J186" s="252"/>
      <c r="K186" s="252"/>
      <c r="L186" s="252"/>
      <c r="M186" s="252"/>
      <c r="N186" s="252"/>
      <c r="O186" s="252"/>
      <c r="P186" s="252"/>
      <c r="Q186" s="252"/>
      <c r="R186" s="252"/>
      <c r="S186" s="252"/>
      <c r="T186" s="252"/>
      <c r="U186" s="252"/>
      <c r="V186" s="252"/>
      <c r="W186" s="252"/>
      <c r="X186" s="252"/>
      <c r="Y186" s="252"/>
      <c r="Z186" s="252"/>
    </row>
    <row r="187" ht="15.75" customHeight="1">
      <c r="A187" s="253"/>
      <c r="B187" s="252"/>
      <c r="C187" s="252"/>
      <c r="D187" s="253"/>
      <c r="E187" s="252"/>
      <c r="F187" s="252"/>
      <c r="G187" s="253"/>
      <c r="H187" s="252"/>
      <c r="I187" s="252"/>
      <c r="J187" s="252"/>
      <c r="K187" s="252"/>
      <c r="L187" s="252"/>
      <c r="M187" s="252"/>
      <c r="N187" s="252"/>
      <c r="O187" s="252"/>
      <c r="P187" s="252"/>
      <c r="Q187" s="252"/>
      <c r="R187" s="252"/>
      <c r="S187" s="252"/>
      <c r="T187" s="252"/>
      <c r="U187" s="252"/>
      <c r="V187" s="252"/>
      <c r="W187" s="252"/>
      <c r="X187" s="252"/>
      <c r="Y187" s="252"/>
      <c r="Z187" s="252"/>
    </row>
    <row r="188" ht="15.75" customHeight="1">
      <c r="A188" s="253"/>
      <c r="B188" s="252"/>
      <c r="C188" s="252"/>
      <c r="D188" s="253"/>
      <c r="E188" s="252"/>
      <c r="F188" s="252"/>
      <c r="G188" s="253"/>
      <c r="H188" s="252"/>
      <c r="I188" s="252"/>
      <c r="J188" s="252"/>
      <c r="K188" s="252"/>
      <c r="L188" s="252"/>
      <c r="M188" s="252"/>
      <c r="N188" s="252"/>
      <c r="O188" s="252"/>
      <c r="P188" s="252"/>
      <c r="Q188" s="252"/>
      <c r="R188" s="252"/>
      <c r="S188" s="252"/>
      <c r="T188" s="252"/>
      <c r="U188" s="252"/>
      <c r="V188" s="252"/>
      <c r="W188" s="252"/>
      <c r="X188" s="252"/>
      <c r="Y188" s="252"/>
      <c r="Z188" s="252"/>
    </row>
    <row r="189" ht="15.75" customHeight="1">
      <c r="A189" s="253"/>
      <c r="B189" s="252"/>
      <c r="C189" s="252"/>
      <c r="D189" s="253"/>
      <c r="E189" s="252"/>
      <c r="F189" s="252"/>
      <c r="G189" s="253"/>
      <c r="H189" s="252"/>
      <c r="I189" s="252"/>
      <c r="J189" s="252"/>
      <c r="K189" s="252"/>
      <c r="L189" s="252"/>
      <c r="M189" s="252"/>
      <c r="N189" s="252"/>
      <c r="O189" s="252"/>
      <c r="P189" s="252"/>
      <c r="Q189" s="252"/>
      <c r="R189" s="252"/>
      <c r="S189" s="252"/>
      <c r="T189" s="252"/>
      <c r="U189" s="252"/>
      <c r="V189" s="252"/>
      <c r="W189" s="252"/>
      <c r="X189" s="252"/>
      <c r="Y189" s="252"/>
      <c r="Z189" s="252"/>
    </row>
    <row r="190" ht="15.75" customHeight="1">
      <c r="A190" s="253"/>
      <c r="B190" s="252"/>
      <c r="C190" s="252"/>
      <c r="D190" s="253"/>
      <c r="E190" s="252"/>
      <c r="F190" s="252"/>
      <c r="G190" s="253"/>
      <c r="H190" s="252"/>
      <c r="I190" s="252"/>
      <c r="J190" s="252"/>
      <c r="K190" s="252"/>
      <c r="L190" s="252"/>
      <c r="M190" s="252"/>
      <c r="N190" s="252"/>
      <c r="O190" s="252"/>
      <c r="P190" s="252"/>
      <c r="Q190" s="252"/>
      <c r="R190" s="252"/>
      <c r="S190" s="252"/>
      <c r="T190" s="252"/>
      <c r="U190" s="252"/>
      <c r="V190" s="252"/>
      <c r="W190" s="252"/>
      <c r="X190" s="252"/>
      <c r="Y190" s="252"/>
      <c r="Z190" s="252"/>
    </row>
    <row r="191" ht="15.75" customHeight="1">
      <c r="A191" s="253"/>
      <c r="B191" s="252"/>
      <c r="C191" s="252"/>
      <c r="D191" s="253"/>
      <c r="E191" s="252"/>
      <c r="F191" s="252"/>
      <c r="G191" s="253"/>
      <c r="H191" s="252"/>
      <c r="I191" s="252"/>
      <c r="J191" s="252"/>
      <c r="K191" s="252"/>
      <c r="L191" s="252"/>
      <c r="M191" s="252"/>
      <c r="N191" s="252"/>
      <c r="O191" s="252"/>
      <c r="P191" s="252"/>
      <c r="Q191" s="252"/>
      <c r="R191" s="252"/>
      <c r="S191" s="252"/>
      <c r="T191" s="252"/>
      <c r="U191" s="252"/>
      <c r="V191" s="252"/>
      <c r="W191" s="252"/>
      <c r="X191" s="252"/>
      <c r="Y191" s="252"/>
      <c r="Z191" s="252"/>
    </row>
    <row r="192" ht="15.75" customHeight="1">
      <c r="A192" s="253"/>
      <c r="B192" s="252"/>
      <c r="C192" s="252"/>
      <c r="D192" s="253"/>
      <c r="E192" s="252"/>
      <c r="F192" s="252"/>
      <c r="G192" s="253"/>
      <c r="H192" s="252"/>
      <c r="I192" s="252"/>
      <c r="J192" s="252"/>
      <c r="K192" s="252"/>
      <c r="L192" s="252"/>
      <c r="M192" s="252"/>
      <c r="N192" s="252"/>
      <c r="O192" s="252"/>
      <c r="P192" s="252"/>
      <c r="Q192" s="252"/>
      <c r="R192" s="252"/>
      <c r="S192" s="252"/>
      <c r="T192" s="252"/>
      <c r="U192" s="252"/>
      <c r="V192" s="252"/>
      <c r="W192" s="252"/>
      <c r="X192" s="252"/>
      <c r="Y192" s="252"/>
      <c r="Z192" s="252"/>
    </row>
    <row r="193" ht="15.75" customHeight="1">
      <c r="A193" s="253"/>
      <c r="B193" s="252"/>
      <c r="C193" s="252"/>
      <c r="D193" s="253"/>
      <c r="E193" s="252"/>
      <c r="F193" s="252"/>
      <c r="G193" s="253"/>
      <c r="H193" s="252"/>
      <c r="I193" s="252"/>
      <c r="J193" s="252"/>
      <c r="K193" s="252"/>
      <c r="L193" s="252"/>
      <c r="M193" s="252"/>
      <c r="N193" s="252"/>
      <c r="O193" s="252"/>
      <c r="P193" s="252"/>
      <c r="Q193" s="252"/>
      <c r="R193" s="252"/>
      <c r="S193" s="252"/>
      <c r="T193" s="252"/>
      <c r="U193" s="252"/>
      <c r="V193" s="252"/>
      <c r="W193" s="252"/>
      <c r="X193" s="252"/>
      <c r="Y193" s="252"/>
      <c r="Z193" s="252"/>
    </row>
    <row r="194" ht="15.75" customHeight="1">
      <c r="A194" s="253"/>
      <c r="B194" s="252"/>
      <c r="C194" s="252"/>
      <c r="D194" s="253"/>
      <c r="E194" s="252"/>
      <c r="F194" s="252"/>
      <c r="G194" s="253"/>
      <c r="H194" s="252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  <c r="Z194" s="252"/>
    </row>
    <row r="195" ht="15.75" customHeight="1">
      <c r="A195" s="253"/>
      <c r="B195" s="252"/>
      <c r="C195" s="252"/>
      <c r="D195" s="253"/>
      <c r="E195" s="252"/>
      <c r="F195" s="252"/>
      <c r="G195" s="253"/>
      <c r="H195" s="252"/>
      <c r="I195" s="252"/>
      <c r="J195" s="252"/>
      <c r="K195" s="252"/>
      <c r="L195" s="252"/>
      <c r="M195" s="252"/>
      <c r="N195" s="252"/>
      <c r="O195" s="252"/>
      <c r="P195" s="252"/>
      <c r="Q195" s="252"/>
      <c r="R195" s="252"/>
      <c r="S195" s="252"/>
      <c r="T195" s="252"/>
      <c r="U195" s="252"/>
      <c r="V195" s="252"/>
      <c r="W195" s="252"/>
      <c r="X195" s="252"/>
      <c r="Y195" s="252"/>
      <c r="Z195" s="252"/>
    </row>
    <row r="196" ht="15.75" customHeight="1">
      <c r="A196" s="253"/>
      <c r="B196" s="252"/>
      <c r="C196" s="252"/>
      <c r="D196" s="253"/>
      <c r="E196" s="252"/>
      <c r="F196" s="252"/>
      <c r="G196" s="253"/>
      <c r="H196" s="252"/>
      <c r="I196" s="252"/>
      <c r="J196" s="252"/>
      <c r="K196" s="252"/>
      <c r="L196" s="252"/>
      <c r="M196" s="252"/>
      <c r="N196" s="252"/>
      <c r="O196" s="252"/>
      <c r="P196" s="252"/>
      <c r="Q196" s="252"/>
      <c r="R196" s="252"/>
      <c r="S196" s="252"/>
      <c r="T196" s="252"/>
      <c r="U196" s="252"/>
      <c r="V196" s="252"/>
      <c r="W196" s="252"/>
      <c r="X196" s="252"/>
      <c r="Y196" s="252"/>
      <c r="Z196" s="252"/>
    </row>
    <row r="197" ht="15.75" customHeight="1">
      <c r="A197" s="253"/>
      <c r="B197" s="252"/>
      <c r="C197" s="252"/>
      <c r="D197" s="253"/>
      <c r="E197" s="252"/>
      <c r="F197" s="252"/>
      <c r="G197" s="253"/>
      <c r="H197" s="252"/>
      <c r="I197" s="252"/>
      <c r="J197" s="252"/>
      <c r="K197" s="252"/>
      <c r="L197" s="252"/>
      <c r="M197" s="252"/>
      <c r="N197" s="252"/>
      <c r="O197" s="252"/>
      <c r="P197" s="252"/>
      <c r="Q197" s="252"/>
      <c r="R197" s="252"/>
      <c r="S197" s="252"/>
      <c r="T197" s="252"/>
      <c r="U197" s="252"/>
      <c r="V197" s="252"/>
      <c r="W197" s="252"/>
      <c r="X197" s="252"/>
      <c r="Y197" s="252"/>
      <c r="Z197" s="252"/>
    </row>
    <row r="198" ht="15.75" customHeight="1">
      <c r="A198" s="253"/>
      <c r="B198" s="252"/>
      <c r="C198" s="252"/>
      <c r="D198" s="253"/>
      <c r="E198" s="252"/>
      <c r="F198" s="252"/>
      <c r="G198" s="253"/>
      <c r="H198" s="252"/>
      <c r="I198" s="252"/>
      <c r="J198" s="252"/>
      <c r="K198" s="252"/>
      <c r="L198" s="252"/>
      <c r="M198" s="252"/>
      <c r="N198" s="252"/>
      <c r="O198" s="252"/>
      <c r="P198" s="252"/>
      <c r="Q198" s="252"/>
      <c r="R198" s="252"/>
      <c r="S198" s="252"/>
      <c r="T198" s="252"/>
      <c r="U198" s="252"/>
      <c r="V198" s="252"/>
      <c r="W198" s="252"/>
      <c r="X198" s="252"/>
      <c r="Y198" s="252"/>
      <c r="Z198" s="252"/>
    </row>
    <row r="199" ht="15.75" customHeight="1">
      <c r="A199" s="253"/>
      <c r="B199" s="252"/>
      <c r="C199" s="252"/>
      <c r="D199" s="253"/>
      <c r="E199" s="252"/>
      <c r="F199" s="252"/>
      <c r="G199" s="253"/>
      <c r="H199" s="252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52"/>
      <c r="T199" s="252"/>
      <c r="U199" s="252"/>
      <c r="V199" s="252"/>
      <c r="W199" s="252"/>
      <c r="X199" s="252"/>
      <c r="Y199" s="252"/>
      <c r="Z199" s="252"/>
    </row>
    <row r="200" ht="15.75" customHeight="1">
      <c r="A200" s="253"/>
      <c r="B200" s="252"/>
      <c r="C200" s="252"/>
      <c r="D200" s="253"/>
      <c r="E200" s="252"/>
      <c r="F200" s="252"/>
      <c r="G200" s="253"/>
      <c r="H200" s="252"/>
      <c r="I200" s="252"/>
      <c r="J200" s="252"/>
      <c r="K200" s="252"/>
      <c r="L200" s="252"/>
      <c r="M200" s="252"/>
      <c r="N200" s="252"/>
      <c r="O200" s="252"/>
      <c r="P200" s="252"/>
      <c r="Q200" s="252"/>
      <c r="R200" s="252"/>
      <c r="S200" s="252"/>
      <c r="T200" s="252"/>
      <c r="U200" s="252"/>
      <c r="V200" s="252"/>
      <c r="W200" s="252"/>
      <c r="X200" s="252"/>
      <c r="Y200" s="252"/>
      <c r="Z200" s="252"/>
    </row>
    <row r="201" ht="15.75" customHeight="1">
      <c r="A201" s="253"/>
      <c r="B201" s="252"/>
      <c r="C201" s="252"/>
      <c r="D201" s="253"/>
      <c r="E201" s="252"/>
      <c r="F201" s="252"/>
      <c r="G201" s="253"/>
      <c r="H201" s="252"/>
      <c r="I201" s="252"/>
      <c r="J201" s="252"/>
      <c r="K201" s="252"/>
      <c r="L201" s="252"/>
      <c r="M201" s="252"/>
      <c r="N201" s="252"/>
      <c r="O201" s="252"/>
      <c r="P201" s="252"/>
      <c r="Q201" s="252"/>
      <c r="R201" s="252"/>
      <c r="S201" s="252"/>
      <c r="T201" s="252"/>
      <c r="U201" s="252"/>
      <c r="V201" s="252"/>
      <c r="W201" s="252"/>
      <c r="X201" s="252"/>
      <c r="Y201" s="252"/>
      <c r="Z201" s="252"/>
    </row>
    <row r="202" ht="15.75" customHeight="1">
      <c r="A202" s="253"/>
      <c r="B202" s="252"/>
      <c r="C202" s="252"/>
      <c r="D202" s="253"/>
      <c r="E202" s="252"/>
      <c r="F202" s="252"/>
      <c r="G202" s="253"/>
      <c r="H202" s="252"/>
      <c r="I202" s="252"/>
      <c r="J202" s="252"/>
      <c r="K202" s="252"/>
      <c r="L202" s="252"/>
      <c r="M202" s="252"/>
      <c r="N202" s="252"/>
      <c r="O202" s="252"/>
      <c r="P202" s="252"/>
      <c r="Q202" s="252"/>
      <c r="R202" s="252"/>
      <c r="S202" s="252"/>
      <c r="T202" s="252"/>
      <c r="U202" s="252"/>
      <c r="V202" s="252"/>
      <c r="W202" s="252"/>
      <c r="X202" s="252"/>
      <c r="Y202" s="252"/>
      <c r="Z202" s="252"/>
    </row>
    <row r="203" ht="15.75" customHeight="1">
      <c r="A203" s="253"/>
      <c r="B203" s="252"/>
      <c r="C203" s="252"/>
      <c r="D203" s="253"/>
      <c r="E203" s="252"/>
      <c r="F203" s="252"/>
      <c r="G203" s="253"/>
      <c r="H203" s="252"/>
      <c r="I203" s="252"/>
      <c r="J203" s="252"/>
      <c r="K203" s="252"/>
      <c r="L203" s="252"/>
      <c r="M203" s="252"/>
      <c r="N203" s="252"/>
      <c r="O203" s="252"/>
      <c r="P203" s="252"/>
      <c r="Q203" s="252"/>
      <c r="R203" s="252"/>
      <c r="S203" s="252"/>
      <c r="T203" s="252"/>
      <c r="U203" s="252"/>
      <c r="V203" s="252"/>
      <c r="W203" s="252"/>
      <c r="X203" s="252"/>
      <c r="Y203" s="252"/>
      <c r="Z203" s="252"/>
    </row>
    <row r="204" ht="15.75" customHeight="1">
      <c r="A204" s="253"/>
      <c r="B204" s="252"/>
      <c r="C204" s="252"/>
      <c r="D204" s="253"/>
      <c r="E204" s="252"/>
      <c r="F204" s="252"/>
      <c r="G204" s="253"/>
      <c r="H204" s="252"/>
      <c r="I204" s="252"/>
      <c r="J204" s="252"/>
      <c r="K204" s="252"/>
      <c r="L204" s="252"/>
      <c r="M204" s="252"/>
      <c r="N204" s="252"/>
      <c r="O204" s="252"/>
      <c r="P204" s="252"/>
      <c r="Q204" s="252"/>
      <c r="R204" s="252"/>
      <c r="S204" s="252"/>
      <c r="T204" s="252"/>
      <c r="U204" s="252"/>
      <c r="V204" s="252"/>
      <c r="W204" s="252"/>
      <c r="X204" s="252"/>
      <c r="Y204" s="252"/>
      <c r="Z204" s="252"/>
    </row>
    <row r="205" ht="15.75" customHeight="1">
      <c r="A205" s="253"/>
      <c r="B205" s="252"/>
      <c r="C205" s="252"/>
      <c r="D205" s="253"/>
      <c r="E205" s="252"/>
      <c r="F205" s="252"/>
      <c r="G205" s="253"/>
      <c r="H205" s="252"/>
      <c r="I205" s="252"/>
      <c r="J205" s="252"/>
      <c r="K205" s="252"/>
      <c r="L205" s="252"/>
      <c r="M205" s="252"/>
      <c r="N205" s="252"/>
      <c r="O205" s="252"/>
      <c r="P205" s="252"/>
      <c r="Q205" s="252"/>
      <c r="R205" s="252"/>
      <c r="S205" s="252"/>
      <c r="T205" s="252"/>
      <c r="U205" s="252"/>
      <c r="V205" s="252"/>
      <c r="W205" s="252"/>
      <c r="X205" s="252"/>
      <c r="Y205" s="252"/>
      <c r="Z205" s="252"/>
    </row>
    <row r="206" ht="15.75" customHeight="1">
      <c r="A206" s="253"/>
      <c r="B206" s="252"/>
      <c r="C206" s="252"/>
      <c r="D206" s="253"/>
      <c r="E206" s="252"/>
      <c r="F206" s="252"/>
      <c r="G206" s="253"/>
      <c r="H206" s="252"/>
      <c r="I206" s="252"/>
      <c r="J206" s="252"/>
      <c r="K206" s="252"/>
      <c r="L206" s="252"/>
      <c r="M206" s="252"/>
      <c r="N206" s="252"/>
      <c r="O206" s="252"/>
      <c r="P206" s="252"/>
      <c r="Q206" s="252"/>
      <c r="R206" s="252"/>
      <c r="S206" s="252"/>
      <c r="T206" s="252"/>
      <c r="U206" s="252"/>
      <c r="V206" s="252"/>
      <c r="W206" s="252"/>
      <c r="X206" s="252"/>
      <c r="Y206" s="252"/>
      <c r="Z206" s="252"/>
    </row>
    <row r="207" ht="15.75" customHeight="1">
      <c r="A207" s="253"/>
      <c r="B207" s="252"/>
      <c r="C207" s="252"/>
      <c r="D207" s="253"/>
      <c r="E207" s="252"/>
      <c r="F207" s="252"/>
      <c r="G207" s="253"/>
      <c r="H207" s="252"/>
      <c r="I207" s="252"/>
      <c r="J207" s="252"/>
      <c r="K207" s="252"/>
      <c r="L207" s="252"/>
      <c r="M207" s="252"/>
      <c r="N207" s="252"/>
      <c r="O207" s="252"/>
      <c r="P207" s="252"/>
      <c r="Q207" s="252"/>
      <c r="R207" s="252"/>
      <c r="S207" s="252"/>
      <c r="T207" s="252"/>
      <c r="U207" s="252"/>
      <c r="V207" s="252"/>
      <c r="W207" s="252"/>
      <c r="X207" s="252"/>
      <c r="Y207" s="252"/>
      <c r="Z207" s="252"/>
    </row>
    <row r="208" ht="15.75" customHeight="1">
      <c r="A208" s="253"/>
      <c r="B208" s="252"/>
      <c r="C208" s="252"/>
      <c r="D208" s="253"/>
      <c r="E208" s="252"/>
      <c r="F208" s="252"/>
      <c r="G208" s="253"/>
      <c r="H208" s="252"/>
      <c r="I208" s="252"/>
      <c r="J208" s="252"/>
      <c r="K208" s="252"/>
      <c r="L208" s="252"/>
      <c r="M208" s="252"/>
      <c r="N208" s="252"/>
      <c r="O208" s="252"/>
      <c r="P208" s="252"/>
      <c r="Q208" s="252"/>
      <c r="R208" s="252"/>
      <c r="S208" s="252"/>
      <c r="T208" s="252"/>
      <c r="U208" s="252"/>
      <c r="V208" s="252"/>
      <c r="W208" s="252"/>
      <c r="X208" s="252"/>
      <c r="Y208" s="252"/>
      <c r="Z208" s="252"/>
    </row>
    <row r="209" ht="15.75" customHeight="1">
      <c r="A209" s="253"/>
      <c r="B209" s="252"/>
      <c r="C209" s="252"/>
      <c r="D209" s="253"/>
      <c r="E209" s="252"/>
      <c r="F209" s="252"/>
      <c r="G209" s="253"/>
      <c r="H209" s="252"/>
      <c r="I209" s="252"/>
      <c r="J209" s="252"/>
      <c r="K209" s="252"/>
      <c r="L209" s="252"/>
      <c r="M209" s="252"/>
      <c r="N209" s="252"/>
      <c r="O209" s="252"/>
      <c r="P209" s="252"/>
      <c r="Q209" s="252"/>
      <c r="R209" s="252"/>
      <c r="S209" s="252"/>
      <c r="T209" s="252"/>
      <c r="U209" s="252"/>
      <c r="V209" s="252"/>
      <c r="W209" s="252"/>
      <c r="X209" s="252"/>
      <c r="Y209" s="252"/>
      <c r="Z209" s="252"/>
    </row>
    <row r="210" ht="15.75" customHeight="1">
      <c r="A210" s="253"/>
      <c r="B210" s="252"/>
      <c r="C210" s="252"/>
      <c r="D210" s="253"/>
      <c r="E210" s="252"/>
      <c r="F210" s="252"/>
      <c r="G210" s="253"/>
      <c r="H210" s="252"/>
      <c r="I210" s="252"/>
      <c r="J210" s="252"/>
      <c r="K210" s="252"/>
      <c r="L210" s="252"/>
      <c r="M210" s="252"/>
      <c r="N210" s="252"/>
      <c r="O210" s="252"/>
      <c r="P210" s="252"/>
      <c r="Q210" s="252"/>
      <c r="R210" s="252"/>
      <c r="S210" s="252"/>
      <c r="T210" s="252"/>
      <c r="U210" s="252"/>
      <c r="V210" s="252"/>
      <c r="W210" s="252"/>
      <c r="X210" s="252"/>
      <c r="Y210" s="252"/>
      <c r="Z210" s="252"/>
    </row>
    <row r="211" ht="15.75" customHeight="1">
      <c r="A211" s="253"/>
      <c r="B211" s="252"/>
      <c r="C211" s="252"/>
      <c r="D211" s="253"/>
      <c r="E211" s="252"/>
      <c r="F211" s="252"/>
      <c r="G211" s="253"/>
      <c r="H211" s="252"/>
      <c r="I211" s="252"/>
      <c r="J211" s="252"/>
      <c r="K211" s="252"/>
      <c r="L211" s="252"/>
      <c r="M211" s="252"/>
      <c r="N211" s="252"/>
      <c r="O211" s="252"/>
      <c r="P211" s="252"/>
      <c r="Q211" s="252"/>
      <c r="R211" s="252"/>
      <c r="S211" s="252"/>
      <c r="T211" s="252"/>
      <c r="U211" s="252"/>
      <c r="V211" s="252"/>
      <c r="W211" s="252"/>
      <c r="X211" s="252"/>
      <c r="Y211" s="252"/>
      <c r="Z211" s="252"/>
    </row>
    <row r="212" ht="15.75" customHeight="1">
      <c r="A212" s="253"/>
      <c r="B212" s="252"/>
      <c r="C212" s="252"/>
      <c r="D212" s="253"/>
      <c r="E212" s="252"/>
      <c r="F212" s="252"/>
      <c r="G212" s="253"/>
      <c r="H212" s="252"/>
      <c r="I212" s="252"/>
      <c r="J212" s="252"/>
      <c r="K212" s="252"/>
      <c r="L212" s="252"/>
      <c r="M212" s="252"/>
      <c r="N212" s="252"/>
      <c r="O212" s="252"/>
      <c r="P212" s="252"/>
      <c r="Q212" s="252"/>
      <c r="R212" s="252"/>
      <c r="S212" s="252"/>
      <c r="T212" s="252"/>
      <c r="U212" s="252"/>
      <c r="V212" s="252"/>
      <c r="W212" s="252"/>
      <c r="X212" s="252"/>
      <c r="Y212" s="252"/>
      <c r="Z212" s="252"/>
    </row>
    <row r="213" ht="15.75" customHeight="1">
      <c r="A213" s="253"/>
      <c r="B213" s="252"/>
      <c r="C213" s="252"/>
      <c r="D213" s="253"/>
      <c r="E213" s="252"/>
      <c r="F213" s="252"/>
      <c r="G213" s="253"/>
      <c r="H213" s="252"/>
      <c r="I213" s="252"/>
      <c r="J213" s="252"/>
      <c r="K213" s="252"/>
      <c r="L213" s="252"/>
      <c r="M213" s="252"/>
      <c r="N213" s="252"/>
      <c r="O213" s="252"/>
      <c r="P213" s="252"/>
      <c r="Q213" s="252"/>
      <c r="R213" s="252"/>
      <c r="S213" s="252"/>
      <c r="T213" s="252"/>
      <c r="U213" s="252"/>
      <c r="V213" s="252"/>
      <c r="W213" s="252"/>
      <c r="X213" s="252"/>
      <c r="Y213" s="252"/>
      <c r="Z213" s="252"/>
    </row>
    <row r="214" ht="15.75" customHeight="1">
      <c r="A214" s="253"/>
      <c r="B214" s="252"/>
      <c r="C214" s="252"/>
      <c r="D214" s="253"/>
      <c r="E214" s="252"/>
      <c r="F214" s="252"/>
      <c r="G214" s="253"/>
      <c r="H214" s="252"/>
      <c r="I214" s="252"/>
      <c r="J214" s="252"/>
      <c r="K214" s="252"/>
      <c r="L214" s="252"/>
      <c r="M214" s="252"/>
      <c r="N214" s="252"/>
      <c r="O214" s="252"/>
      <c r="P214" s="252"/>
      <c r="Q214" s="252"/>
      <c r="R214" s="252"/>
      <c r="S214" s="252"/>
      <c r="T214" s="252"/>
      <c r="U214" s="252"/>
      <c r="V214" s="252"/>
      <c r="W214" s="252"/>
      <c r="X214" s="252"/>
      <c r="Y214" s="252"/>
      <c r="Z214" s="252"/>
    </row>
    <row r="215" ht="15.75" customHeight="1">
      <c r="A215" s="253"/>
      <c r="B215" s="252"/>
      <c r="C215" s="252"/>
      <c r="D215" s="253"/>
      <c r="E215" s="252"/>
      <c r="F215" s="252"/>
      <c r="G215" s="253"/>
      <c r="H215" s="252"/>
      <c r="I215" s="252"/>
      <c r="J215" s="252"/>
      <c r="K215" s="252"/>
      <c r="L215" s="252"/>
      <c r="M215" s="252"/>
      <c r="N215" s="252"/>
      <c r="O215" s="252"/>
      <c r="P215" s="252"/>
      <c r="Q215" s="252"/>
      <c r="R215" s="252"/>
      <c r="S215" s="252"/>
      <c r="T215" s="252"/>
      <c r="U215" s="252"/>
      <c r="V215" s="252"/>
      <c r="W215" s="252"/>
      <c r="X215" s="252"/>
      <c r="Y215" s="252"/>
      <c r="Z215" s="252"/>
    </row>
    <row r="216" ht="15.75" customHeight="1">
      <c r="A216" s="253"/>
      <c r="B216" s="252"/>
      <c r="C216" s="252"/>
      <c r="D216" s="253"/>
      <c r="E216" s="252"/>
      <c r="F216" s="252"/>
      <c r="G216" s="253"/>
      <c r="H216" s="252"/>
      <c r="I216" s="252"/>
      <c r="J216" s="252"/>
      <c r="K216" s="252"/>
      <c r="L216" s="252"/>
      <c r="M216" s="252"/>
      <c r="N216" s="252"/>
      <c r="O216" s="252"/>
      <c r="P216" s="252"/>
      <c r="Q216" s="252"/>
      <c r="R216" s="252"/>
      <c r="S216" s="252"/>
      <c r="T216" s="252"/>
      <c r="U216" s="252"/>
      <c r="V216" s="252"/>
      <c r="W216" s="252"/>
      <c r="X216" s="252"/>
      <c r="Y216" s="252"/>
      <c r="Z216" s="252"/>
    </row>
    <row r="217" ht="15.75" customHeight="1">
      <c r="A217" s="253"/>
      <c r="B217" s="252"/>
      <c r="C217" s="252"/>
      <c r="D217" s="253"/>
      <c r="E217" s="252"/>
      <c r="F217" s="252"/>
      <c r="G217" s="253"/>
      <c r="H217" s="252"/>
      <c r="I217" s="252"/>
      <c r="J217" s="252"/>
      <c r="K217" s="252"/>
      <c r="L217" s="252"/>
      <c r="M217" s="252"/>
      <c r="N217" s="252"/>
      <c r="O217" s="252"/>
      <c r="P217" s="252"/>
      <c r="Q217" s="252"/>
      <c r="R217" s="252"/>
      <c r="S217" s="252"/>
      <c r="T217" s="252"/>
      <c r="U217" s="252"/>
      <c r="V217" s="252"/>
      <c r="W217" s="252"/>
      <c r="X217" s="252"/>
      <c r="Y217" s="252"/>
      <c r="Z217" s="252"/>
    </row>
    <row r="218" ht="15.75" customHeight="1">
      <c r="A218" s="253"/>
      <c r="B218" s="252"/>
      <c r="C218" s="252"/>
      <c r="D218" s="253"/>
      <c r="E218" s="252"/>
      <c r="F218" s="252"/>
      <c r="G218" s="253"/>
      <c r="H218" s="252"/>
      <c r="I218" s="252"/>
      <c r="J218" s="252"/>
      <c r="K218" s="252"/>
      <c r="L218" s="252"/>
      <c r="M218" s="252"/>
      <c r="N218" s="252"/>
      <c r="O218" s="252"/>
      <c r="P218" s="252"/>
      <c r="Q218" s="252"/>
      <c r="R218" s="252"/>
      <c r="S218" s="252"/>
      <c r="T218" s="252"/>
      <c r="U218" s="252"/>
      <c r="V218" s="252"/>
      <c r="W218" s="252"/>
      <c r="X218" s="252"/>
      <c r="Y218" s="252"/>
      <c r="Z218" s="252"/>
    </row>
    <row r="219" ht="15.75" customHeight="1">
      <c r="A219" s="253"/>
      <c r="B219" s="252"/>
      <c r="C219" s="252"/>
      <c r="D219" s="253"/>
      <c r="E219" s="252"/>
      <c r="F219" s="252"/>
      <c r="G219" s="253"/>
      <c r="H219" s="252"/>
      <c r="I219" s="252"/>
      <c r="J219" s="252"/>
      <c r="K219" s="252"/>
      <c r="L219" s="252"/>
      <c r="M219" s="252"/>
      <c r="N219" s="252"/>
      <c r="O219" s="252"/>
      <c r="P219" s="252"/>
      <c r="Q219" s="252"/>
      <c r="R219" s="252"/>
      <c r="S219" s="252"/>
      <c r="T219" s="252"/>
      <c r="U219" s="252"/>
      <c r="V219" s="252"/>
      <c r="W219" s="252"/>
      <c r="X219" s="252"/>
      <c r="Y219" s="252"/>
      <c r="Z219" s="252"/>
    </row>
    <row r="220" ht="15.75" customHeight="1">
      <c r="A220" s="253"/>
      <c r="B220" s="252"/>
      <c r="C220" s="252"/>
      <c r="D220" s="253"/>
      <c r="E220" s="252"/>
      <c r="F220" s="252"/>
      <c r="G220" s="253"/>
      <c r="H220" s="252"/>
      <c r="I220" s="252"/>
      <c r="J220" s="252"/>
      <c r="K220" s="252"/>
      <c r="L220" s="252"/>
      <c r="M220" s="252"/>
      <c r="N220" s="252"/>
      <c r="O220" s="252"/>
      <c r="P220" s="252"/>
      <c r="Q220" s="252"/>
      <c r="R220" s="252"/>
      <c r="S220" s="252"/>
      <c r="T220" s="252"/>
      <c r="U220" s="252"/>
      <c r="V220" s="252"/>
      <c r="W220" s="252"/>
      <c r="X220" s="252"/>
      <c r="Y220" s="252"/>
      <c r="Z220" s="252"/>
    </row>
    <row r="221" ht="15.75" customHeight="1">
      <c r="A221" s="253"/>
      <c r="B221" s="252"/>
      <c r="C221" s="252"/>
      <c r="D221" s="253"/>
      <c r="E221" s="252"/>
      <c r="F221" s="252"/>
      <c r="G221" s="253"/>
      <c r="H221" s="252"/>
      <c r="I221" s="252"/>
      <c r="J221" s="252"/>
      <c r="K221" s="252"/>
      <c r="L221" s="252"/>
      <c r="M221" s="252"/>
      <c r="N221" s="252"/>
      <c r="O221" s="252"/>
      <c r="P221" s="252"/>
      <c r="Q221" s="252"/>
      <c r="R221" s="252"/>
      <c r="S221" s="252"/>
      <c r="T221" s="252"/>
      <c r="U221" s="252"/>
      <c r="V221" s="252"/>
      <c r="W221" s="252"/>
      <c r="X221" s="252"/>
      <c r="Y221" s="252"/>
      <c r="Z221" s="252"/>
    </row>
    <row r="222" ht="15.75" customHeight="1">
      <c r="A222" s="253"/>
      <c r="B222" s="252"/>
      <c r="C222" s="252"/>
      <c r="D222" s="253"/>
      <c r="E222" s="252"/>
      <c r="F222" s="252"/>
      <c r="G222" s="253"/>
      <c r="H222" s="252"/>
      <c r="I222" s="252"/>
      <c r="J222" s="252"/>
      <c r="K222" s="252"/>
      <c r="L222" s="252"/>
      <c r="M222" s="252"/>
      <c r="N222" s="252"/>
      <c r="O222" s="252"/>
      <c r="P222" s="252"/>
      <c r="Q222" s="252"/>
      <c r="R222" s="252"/>
      <c r="S222" s="252"/>
      <c r="T222" s="252"/>
      <c r="U222" s="252"/>
      <c r="V222" s="252"/>
      <c r="W222" s="252"/>
      <c r="X222" s="252"/>
      <c r="Y222" s="252"/>
      <c r="Z222" s="252"/>
    </row>
    <row r="223" ht="15.75" customHeight="1">
      <c r="A223" s="253"/>
      <c r="B223" s="252"/>
      <c r="C223" s="252"/>
      <c r="D223" s="253"/>
      <c r="E223" s="252"/>
      <c r="F223" s="252"/>
      <c r="G223" s="253"/>
      <c r="H223" s="252"/>
      <c r="I223" s="252"/>
      <c r="J223" s="252"/>
      <c r="K223" s="252"/>
      <c r="L223" s="252"/>
      <c r="M223" s="252"/>
      <c r="N223" s="252"/>
      <c r="O223" s="252"/>
      <c r="P223" s="252"/>
      <c r="Q223" s="252"/>
      <c r="R223" s="252"/>
      <c r="S223" s="252"/>
      <c r="T223" s="252"/>
      <c r="U223" s="252"/>
      <c r="V223" s="252"/>
      <c r="W223" s="252"/>
      <c r="X223" s="252"/>
      <c r="Y223" s="252"/>
      <c r="Z223" s="252"/>
    </row>
    <row r="224" ht="15.75" customHeight="1">
      <c r="A224" s="253"/>
      <c r="B224" s="252"/>
      <c r="C224" s="252"/>
      <c r="D224" s="253"/>
      <c r="E224" s="252"/>
      <c r="F224" s="252"/>
      <c r="G224" s="253"/>
      <c r="H224" s="252"/>
      <c r="I224" s="252"/>
      <c r="J224" s="252"/>
      <c r="K224" s="252"/>
      <c r="L224" s="252"/>
      <c r="M224" s="252"/>
      <c r="N224" s="252"/>
      <c r="O224" s="252"/>
      <c r="P224" s="252"/>
      <c r="Q224" s="252"/>
      <c r="R224" s="252"/>
      <c r="S224" s="252"/>
      <c r="T224" s="252"/>
      <c r="U224" s="252"/>
      <c r="V224" s="252"/>
      <c r="W224" s="252"/>
      <c r="X224" s="252"/>
      <c r="Y224" s="252"/>
      <c r="Z224" s="252"/>
    </row>
    <row r="225" ht="15.75" customHeight="1">
      <c r="A225" s="253"/>
      <c r="B225" s="252"/>
      <c r="C225" s="252"/>
      <c r="D225" s="253"/>
      <c r="E225" s="252"/>
      <c r="F225" s="252"/>
      <c r="G225" s="253"/>
      <c r="H225" s="252"/>
      <c r="I225" s="252"/>
      <c r="J225" s="252"/>
      <c r="K225" s="252"/>
      <c r="L225" s="252"/>
      <c r="M225" s="252"/>
      <c r="N225" s="252"/>
      <c r="O225" s="252"/>
      <c r="P225" s="252"/>
      <c r="Q225" s="252"/>
      <c r="R225" s="252"/>
      <c r="S225" s="252"/>
      <c r="T225" s="252"/>
      <c r="U225" s="252"/>
      <c r="V225" s="252"/>
      <c r="W225" s="252"/>
      <c r="X225" s="252"/>
      <c r="Y225" s="252"/>
      <c r="Z225" s="252"/>
    </row>
    <row r="226" ht="15.75" customHeight="1">
      <c r="A226" s="253"/>
      <c r="B226" s="252"/>
      <c r="C226" s="252"/>
      <c r="D226" s="253"/>
      <c r="E226" s="252"/>
      <c r="F226" s="252"/>
      <c r="G226" s="253"/>
      <c r="H226" s="252"/>
      <c r="I226" s="252"/>
      <c r="J226" s="252"/>
      <c r="K226" s="252"/>
      <c r="L226" s="252"/>
      <c r="M226" s="252"/>
      <c r="N226" s="252"/>
      <c r="O226" s="252"/>
      <c r="P226" s="252"/>
      <c r="Q226" s="252"/>
      <c r="R226" s="252"/>
      <c r="S226" s="252"/>
      <c r="T226" s="252"/>
      <c r="U226" s="252"/>
      <c r="V226" s="252"/>
      <c r="W226" s="252"/>
      <c r="X226" s="252"/>
      <c r="Y226" s="252"/>
      <c r="Z226" s="252"/>
    </row>
    <row r="227" ht="15.75" customHeight="1">
      <c r="A227" s="253"/>
      <c r="B227" s="252"/>
      <c r="C227" s="252"/>
      <c r="D227" s="253"/>
      <c r="E227" s="252"/>
      <c r="F227" s="252"/>
      <c r="G227" s="253"/>
      <c r="H227" s="252"/>
      <c r="I227" s="252"/>
      <c r="J227" s="252"/>
      <c r="K227" s="252"/>
      <c r="L227" s="252"/>
      <c r="M227" s="252"/>
      <c r="N227" s="252"/>
      <c r="O227" s="252"/>
      <c r="P227" s="252"/>
      <c r="Q227" s="252"/>
      <c r="R227" s="252"/>
      <c r="S227" s="252"/>
      <c r="T227" s="252"/>
      <c r="U227" s="252"/>
      <c r="V227" s="252"/>
      <c r="W227" s="252"/>
      <c r="X227" s="252"/>
      <c r="Y227" s="252"/>
      <c r="Z227" s="252"/>
    </row>
    <row r="228" ht="15.75" customHeight="1">
      <c r="A228" s="253"/>
      <c r="B228" s="252"/>
      <c r="C228" s="252"/>
      <c r="D228" s="253"/>
      <c r="E228" s="252"/>
      <c r="F228" s="252"/>
      <c r="G228" s="253"/>
      <c r="H228" s="252"/>
      <c r="I228" s="252"/>
      <c r="J228" s="252"/>
      <c r="K228" s="252"/>
      <c r="L228" s="252"/>
      <c r="M228" s="252"/>
      <c r="N228" s="252"/>
      <c r="O228" s="252"/>
      <c r="P228" s="252"/>
      <c r="Q228" s="252"/>
      <c r="R228" s="252"/>
      <c r="S228" s="252"/>
      <c r="T228" s="252"/>
      <c r="U228" s="252"/>
      <c r="V228" s="252"/>
      <c r="W228" s="252"/>
      <c r="X228" s="252"/>
      <c r="Y228" s="252"/>
      <c r="Z228" s="252"/>
    </row>
    <row r="229" ht="15.75" customHeight="1">
      <c r="A229" s="253"/>
      <c r="B229" s="252"/>
      <c r="C229" s="252"/>
      <c r="D229" s="253"/>
      <c r="E229" s="252"/>
      <c r="F229" s="252"/>
      <c r="G229" s="253"/>
      <c r="H229" s="252"/>
      <c r="I229" s="252"/>
      <c r="J229" s="252"/>
      <c r="K229" s="252"/>
      <c r="L229" s="252"/>
      <c r="M229" s="252"/>
      <c r="N229" s="252"/>
      <c r="O229" s="252"/>
      <c r="P229" s="252"/>
      <c r="Q229" s="252"/>
      <c r="R229" s="252"/>
      <c r="S229" s="252"/>
      <c r="T229" s="252"/>
      <c r="U229" s="252"/>
      <c r="V229" s="252"/>
      <c r="W229" s="252"/>
      <c r="X229" s="252"/>
      <c r="Y229" s="252"/>
      <c r="Z229" s="252"/>
    </row>
    <row r="230" ht="15.75" customHeight="1">
      <c r="A230" s="253"/>
      <c r="B230" s="252"/>
      <c r="C230" s="252"/>
      <c r="D230" s="253"/>
      <c r="E230" s="252"/>
      <c r="F230" s="252"/>
      <c r="G230" s="253"/>
      <c r="H230" s="252"/>
      <c r="I230" s="252"/>
      <c r="J230" s="252"/>
      <c r="K230" s="252"/>
      <c r="L230" s="252"/>
      <c r="M230" s="252"/>
      <c r="N230" s="252"/>
      <c r="O230" s="252"/>
      <c r="P230" s="252"/>
      <c r="Q230" s="252"/>
      <c r="R230" s="252"/>
      <c r="S230" s="252"/>
      <c r="T230" s="252"/>
      <c r="U230" s="252"/>
      <c r="V230" s="252"/>
      <c r="W230" s="252"/>
      <c r="X230" s="252"/>
      <c r="Y230" s="252"/>
      <c r="Z230" s="252"/>
    </row>
    <row r="231" ht="15.75" customHeight="1">
      <c r="A231" s="253"/>
      <c r="B231" s="252"/>
      <c r="C231" s="252"/>
      <c r="D231" s="253"/>
      <c r="E231" s="252"/>
      <c r="F231" s="252"/>
      <c r="G231" s="253"/>
      <c r="H231" s="252"/>
      <c r="I231" s="252"/>
      <c r="J231" s="252"/>
      <c r="K231" s="252"/>
      <c r="L231" s="252"/>
      <c r="M231" s="252"/>
      <c r="N231" s="252"/>
      <c r="O231" s="252"/>
      <c r="P231" s="252"/>
      <c r="Q231" s="252"/>
      <c r="R231" s="252"/>
      <c r="S231" s="252"/>
      <c r="T231" s="252"/>
      <c r="U231" s="252"/>
      <c r="V231" s="252"/>
      <c r="W231" s="252"/>
      <c r="X231" s="252"/>
      <c r="Y231" s="252"/>
      <c r="Z231" s="252"/>
    </row>
    <row r="232" ht="15.75" customHeight="1">
      <c r="A232" s="253"/>
      <c r="B232" s="252"/>
      <c r="C232" s="252"/>
      <c r="D232" s="253"/>
      <c r="E232" s="252"/>
      <c r="F232" s="252"/>
      <c r="G232" s="253"/>
      <c r="H232" s="252"/>
      <c r="I232" s="252"/>
      <c r="J232" s="252"/>
      <c r="K232" s="252"/>
      <c r="L232" s="252"/>
      <c r="M232" s="252"/>
      <c r="N232" s="252"/>
      <c r="O232" s="252"/>
      <c r="P232" s="252"/>
      <c r="Q232" s="252"/>
      <c r="R232" s="252"/>
      <c r="S232" s="252"/>
      <c r="T232" s="252"/>
      <c r="U232" s="252"/>
      <c r="V232" s="252"/>
      <c r="W232" s="252"/>
      <c r="X232" s="252"/>
      <c r="Y232" s="252"/>
      <c r="Z232" s="252"/>
    </row>
    <row r="233" ht="15.75" customHeight="1">
      <c r="A233" s="253"/>
      <c r="B233" s="252"/>
      <c r="C233" s="252"/>
      <c r="D233" s="253"/>
      <c r="E233" s="252"/>
      <c r="F233" s="252"/>
      <c r="G233" s="253"/>
      <c r="H233" s="252"/>
      <c r="I233" s="252"/>
      <c r="J233" s="252"/>
      <c r="K233" s="252"/>
      <c r="L233" s="252"/>
      <c r="M233" s="252"/>
      <c r="N233" s="252"/>
      <c r="O233" s="252"/>
      <c r="P233" s="252"/>
      <c r="Q233" s="252"/>
      <c r="R233" s="252"/>
      <c r="S233" s="252"/>
      <c r="T233" s="252"/>
      <c r="U233" s="252"/>
      <c r="V233" s="252"/>
      <c r="W233" s="252"/>
      <c r="X233" s="252"/>
      <c r="Y233" s="252"/>
      <c r="Z233" s="252"/>
    </row>
    <row r="234" ht="15.75" customHeight="1">
      <c r="A234" s="253"/>
      <c r="B234" s="252"/>
      <c r="C234" s="252"/>
      <c r="D234" s="253"/>
      <c r="E234" s="252"/>
      <c r="F234" s="252"/>
      <c r="G234" s="253"/>
      <c r="H234" s="252"/>
      <c r="I234" s="252"/>
      <c r="J234" s="252"/>
      <c r="K234" s="252"/>
      <c r="L234" s="252"/>
      <c r="M234" s="252"/>
      <c r="N234" s="252"/>
      <c r="O234" s="252"/>
      <c r="P234" s="252"/>
      <c r="Q234" s="252"/>
      <c r="R234" s="252"/>
      <c r="S234" s="252"/>
      <c r="T234" s="252"/>
      <c r="U234" s="252"/>
      <c r="V234" s="252"/>
      <c r="W234" s="252"/>
      <c r="X234" s="252"/>
      <c r="Y234" s="252"/>
      <c r="Z234" s="252"/>
    </row>
    <row r="235" ht="15.75" customHeight="1">
      <c r="A235" s="253"/>
      <c r="B235" s="252"/>
      <c r="C235" s="252"/>
      <c r="D235" s="253"/>
      <c r="E235" s="252"/>
      <c r="F235" s="252"/>
      <c r="G235" s="253"/>
      <c r="H235" s="252"/>
      <c r="I235" s="252"/>
      <c r="J235" s="252"/>
      <c r="K235" s="252"/>
      <c r="L235" s="252"/>
      <c r="M235" s="252"/>
      <c r="N235" s="252"/>
      <c r="O235" s="252"/>
      <c r="P235" s="252"/>
      <c r="Q235" s="252"/>
      <c r="R235" s="252"/>
      <c r="S235" s="252"/>
      <c r="T235" s="252"/>
      <c r="U235" s="252"/>
      <c r="V235" s="252"/>
      <c r="W235" s="252"/>
      <c r="X235" s="252"/>
      <c r="Y235" s="252"/>
      <c r="Z235" s="252"/>
    </row>
    <row r="236" ht="15.75" customHeight="1">
      <c r="A236" s="253"/>
      <c r="B236" s="252"/>
      <c r="C236" s="252"/>
      <c r="D236" s="253"/>
      <c r="E236" s="252"/>
      <c r="F236" s="252"/>
      <c r="G236" s="253"/>
      <c r="H236" s="252"/>
      <c r="I236" s="252"/>
      <c r="J236" s="252"/>
      <c r="K236" s="252"/>
      <c r="L236" s="252"/>
      <c r="M236" s="252"/>
      <c r="N236" s="252"/>
      <c r="O236" s="252"/>
      <c r="P236" s="252"/>
      <c r="Q236" s="252"/>
      <c r="R236" s="252"/>
      <c r="S236" s="252"/>
      <c r="T236" s="252"/>
      <c r="U236" s="252"/>
      <c r="V236" s="252"/>
      <c r="W236" s="252"/>
      <c r="X236" s="252"/>
      <c r="Y236" s="252"/>
      <c r="Z236" s="252"/>
    </row>
    <row r="237" ht="15.75" customHeight="1">
      <c r="A237" s="253"/>
      <c r="B237" s="252"/>
      <c r="C237" s="252"/>
      <c r="D237" s="253"/>
      <c r="E237" s="252"/>
      <c r="F237" s="252"/>
      <c r="G237" s="253"/>
      <c r="H237" s="252"/>
      <c r="I237" s="252"/>
      <c r="J237" s="252"/>
      <c r="K237" s="252"/>
      <c r="L237" s="252"/>
      <c r="M237" s="252"/>
      <c r="N237" s="252"/>
      <c r="O237" s="252"/>
      <c r="P237" s="252"/>
      <c r="Q237" s="252"/>
      <c r="R237" s="252"/>
      <c r="S237" s="252"/>
      <c r="T237" s="252"/>
      <c r="U237" s="252"/>
      <c r="V237" s="252"/>
      <c r="W237" s="252"/>
      <c r="X237" s="252"/>
      <c r="Y237" s="252"/>
      <c r="Z237" s="252"/>
    </row>
    <row r="238" ht="15.75" customHeight="1">
      <c r="A238" s="253"/>
      <c r="B238" s="252"/>
      <c r="C238" s="252"/>
      <c r="D238" s="253"/>
      <c r="E238" s="252"/>
      <c r="F238" s="252"/>
      <c r="G238" s="253"/>
      <c r="H238" s="252"/>
      <c r="I238" s="252"/>
      <c r="J238" s="252"/>
      <c r="K238" s="252"/>
      <c r="L238" s="252"/>
      <c r="M238" s="252"/>
      <c r="N238" s="252"/>
      <c r="O238" s="252"/>
      <c r="P238" s="252"/>
      <c r="Q238" s="252"/>
      <c r="R238" s="252"/>
      <c r="S238" s="252"/>
      <c r="T238" s="252"/>
      <c r="U238" s="252"/>
      <c r="V238" s="252"/>
      <c r="W238" s="252"/>
      <c r="X238" s="252"/>
      <c r="Y238" s="252"/>
      <c r="Z238" s="252"/>
    </row>
    <row r="239" ht="15.75" customHeight="1">
      <c r="A239" s="253"/>
      <c r="B239" s="252"/>
      <c r="C239" s="252"/>
      <c r="D239" s="253"/>
      <c r="E239" s="252"/>
      <c r="F239" s="252"/>
      <c r="G239" s="253"/>
      <c r="H239" s="252"/>
      <c r="I239" s="252"/>
      <c r="J239" s="252"/>
      <c r="K239" s="252"/>
      <c r="L239" s="252"/>
      <c r="M239" s="252"/>
      <c r="N239" s="252"/>
      <c r="O239" s="252"/>
      <c r="P239" s="252"/>
      <c r="Q239" s="252"/>
      <c r="R239" s="252"/>
      <c r="S239" s="252"/>
      <c r="T239" s="252"/>
      <c r="U239" s="252"/>
      <c r="V239" s="252"/>
      <c r="W239" s="252"/>
      <c r="X239" s="252"/>
      <c r="Y239" s="252"/>
      <c r="Z239" s="252"/>
    </row>
    <row r="240" ht="15.75" customHeight="1">
      <c r="A240" s="252"/>
      <c r="B240" s="252"/>
      <c r="C240" s="252"/>
      <c r="D240" s="252"/>
      <c r="E240" s="252"/>
      <c r="F240" s="252"/>
      <c r="G240" s="252"/>
      <c r="H240" s="252"/>
      <c r="I240" s="252"/>
      <c r="J240" s="252"/>
      <c r="K240" s="252"/>
      <c r="L240" s="252"/>
      <c r="M240" s="252"/>
      <c r="N240" s="252"/>
      <c r="O240" s="252"/>
      <c r="P240" s="252"/>
      <c r="Q240" s="252"/>
      <c r="R240" s="252"/>
      <c r="S240" s="252"/>
      <c r="T240" s="252"/>
      <c r="U240" s="252"/>
      <c r="V240" s="252"/>
      <c r="W240" s="252"/>
      <c r="X240" s="252"/>
      <c r="Y240" s="252"/>
      <c r="Z240" s="252"/>
    </row>
    <row r="241" ht="15.75" customHeight="1">
      <c r="A241" s="252"/>
      <c r="B241" s="252"/>
      <c r="C241" s="252"/>
      <c r="D241" s="252"/>
      <c r="E241" s="252"/>
      <c r="F241" s="252"/>
      <c r="G241" s="252"/>
      <c r="H241" s="252"/>
      <c r="I241" s="252"/>
      <c r="J241" s="252"/>
      <c r="K241" s="252"/>
      <c r="L241" s="252"/>
      <c r="M241" s="252"/>
      <c r="N241" s="252"/>
      <c r="O241" s="252"/>
      <c r="P241" s="252"/>
      <c r="Q241" s="252"/>
      <c r="R241" s="252"/>
      <c r="S241" s="252"/>
      <c r="T241" s="252"/>
      <c r="U241" s="252"/>
      <c r="V241" s="252"/>
      <c r="W241" s="252"/>
      <c r="X241" s="252"/>
      <c r="Y241" s="252"/>
      <c r="Z241" s="252"/>
    </row>
    <row r="242" ht="15.75" customHeight="1">
      <c r="A242" s="252"/>
      <c r="B242" s="252"/>
      <c r="C242" s="252"/>
      <c r="D242" s="252"/>
      <c r="E242" s="252"/>
      <c r="F242" s="252"/>
      <c r="G242" s="252"/>
      <c r="H242" s="252"/>
      <c r="I242" s="252"/>
      <c r="J242" s="252"/>
      <c r="K242" s="252"/>
      <c r="L242" s="252"/>
      <c r="M242" s="252"/>
      <c r="N242" s="252"/>
      <c r="O242" s="252"/>
      <c r="P242" s="252"/>
      <c r="Q242" s="252"/>
      <c r="R242" s="252"/>
      <c r="S242" s="252"/>
      <c r="T242" s="252"/>
      <c r="U242" s="252"/>
      <c r="V242" s="252"/>
      <c r="W242" s="252"/>
      <c r="X242" s="252"/>
      <c r="Y242" s="252"/>
      <c r="Z242" s="252"/>
    </row>
    <row r="243" ht="15.75" customHeight="1">
      <c r="A243" s="252"/>
      <c r="B243" s="252"/>
      <c r="C243" s="252"/>
      <c r="D243" s="252"/>
      <c r="E243" s="252"/>
      <c r="F243" s="252"/>
      <c r="G243" s="252"/>
      <c r="H243" s="252"/>
      <c r="I243" s="252"/>
      <c r="J243" s="252"/>
      <c r="K243" s="252"/>
      <c r="L243" s="252"/>
      <c r="M243" s="252"/>
      <c r="N243" s="252"/>
      <c r="O243" s="252"/>
      <c r="P243" s="252"/>
      <c r="Q243" s="252"/>
      <c r="R243" s="252"/>
      <c r="S243" s="252"/>
      <c r="T243" s="252"/>
      <c r="U243" s="252"/>
      <c r="V243" s="252"/>
      <c r="W243" s="252"/>
      <c r="X243" s="252"/>
      <c r="Y243" s="252"/>
      <c r="Z243" s="252"/>
    </row>
    <row r="244" ht="15.75" customHeight="1">
      <c r="A244" s="252"/>
      <c r="B244" s="252"/>
      <c r="C244" s="252"/>
      <c r="D244" s="252"/>
      <c r="E244" s="252"/>
      <c r="F244" s="252"/>
      <c r="G244" s="252"/>
      <c r="H244" s="252"/>
      <c r="I244" s="252"/>
      <c r="J244" s="252"/>
      <c r="K244" s="252"/>
      <c r="L244" s="252"/>
      <c r="M244" s="252"/>
      <c r="N244" s="252"/>
      <c r="O244" s="252"/>
      <c r="P244" s="252"/>
      <c r="Q244" s="252"/>
      <c r="R244" s="252"/>
      <c r="S244" s="252"/>
      <c r="T244" s="252"/>
      <c r="U244" s="252"/>
      <c r="V244" s="252"/>
      <c r="W244" s="252"/>
      <c r="X244" s="252"/>
      <c r="Y244" s="252"/>
      <c r="Z244" s="252"/>
    </row>
    <row r="245" ht="15.75" customHeight="1">
      <c r="A245" s="252"/>
      <c r="B245" s="252"/>
      <c r="C245" s="252"/>
      <c r="D245" s="252"/>
      <c r="E245" s="252"/>
      <c r="F245" s="252"/>
      <c r="G245" s="252"/>
      <c r="H245" s="252"/>
      <c r="I245" s="252"/>
      <c r="J245" s="252"/>
      <c r="K245" s="252"/>
      <c r="L245" s="252"/>
      <c r="M245" s="252"/>
      <c r="N245" s="252"/>
      <c r="O245" s="252"/>
      <c r="P245" s="252"/>
      <c r="Q245" s="252"/>
      <c r="R245" s="252"/>
      <c r="S245" s="252"/>
      <c r="T245" s="252"/>
      <c r="U245" s="252"/>
      <c r="V245" s="252"/>
      <c r="W245" s="252"/>
      <c r="X245" s="252"/>
      <c r="Y245" s="252"/>
      <c r="Z245" s="252"/>
    </row>
    <row r="246" ht="15.75" customHeight="1">
      <c r="A246" s="252"/>
      <c r="B246" s="252"/>
      <c r="C246" s="252"/>
      <c r="D246" s="252"/>
      <c r="E246" s="252"/>
      <c r="F246" s="252"/>
      <c r="G246" s="252"/>
      <c r="H246" s="252"/>
      <c r="I246" s="252"/>
      <c r="J246" s="252"/>
      <c r="K246" s="252"/>
      <c r="L246" s="252"/>
      <c r="M246" s="252"/>
      <c r="N246" s="252"/>
      <c r="O246" s="252"/>
      <c r="P246" s="252"/>
      <c r="Q246" s="252"/>
      <c r="R246" s="252"/>
      <c r="S246" s="252"/>
      <c r="T246" s="252"/>
      <c r="U246" s="252"/>
      <c r="V246" s="252"/>
      <c r="W246" s="252"/>
      <c r="X246" s="252"/>
      <c r="Y246" s="252"/>
      <c r="Z246" s="252"/>
    </row>
    <row r="247" ht="15.75" customHeight="1">
      <c r="A247" s="252"/>
      <c r="B247" s="252"/>
      <c r="C247" s="252"/>
      <c r="D247" s="252"/>
      <c r="E247" s="252"/>
      <c r="F247" s="252"/>
      <c r="G247" s="252"/>
      <c r="H247" s="252"/>
      <c r="I247" s="252"/>
      <c r="J247" s="252"/>
      <c r="K247" s="252"/>
      <c r="L247" s="252"/>
      <c r="M247" s="252"/>
      <c r="N247" s="252"/>
      <c r="O247" s="252"/>
      <c r="P247" s="252"/>
      <c r="Q247" s="252"/>
      <c r="R247" s="252"/>
      <c r="S247" s="252"/>
      <c r="T247" s="252"/>
      <c r="U247" s="252"/>
      <c r="V247" s="252"/>
      <c r="W247" s="252"/>
      <c r="X247" s="252"/>
      <c r="Y247" s="252"/>
      <c r="Z247" s="252"/>
    </row>
    <row r="248" ht="15.75" customHeight="1">
      <c r="A248" s="252"/>
      <c r="B248" s="252"/>
      <c r="C248" s="252"/>
      <c r="D248" s="252"/>
      <c r="E248" s="252"/>
      <c r="F248" s="252"/>
      <c r="G248" s="252"/>
      <c r="H248" s="252"/>
      <c r="I248" s="252"/>
      <c r="J248" s="252"/>
      <c r="K248" s="252"/>
      <c r="L248" s="252"/>
      <c r="M248" s="252"/>
      <c r="N248" s="252"/>
      <c r="O248" s="252"/>
      <c r="P248" s="252"/>
      <c r="Q248" s="252"/>
      <c r="R248" s="252"/>
      <c r="S248" s="252"/>
      <c r="T248" s="252"/>
      <c r="U248" s="252"/>
      <c r="V248" s="252"/>
      <c r="W248" s="252"/>
      <c r="X248" s="252"/>
      <c r="Y248" s="252"/>
      <c r="Z248" s="252"/>
    </row>
    <row r="249" ht="15.75" customHeight="1">
      <c r="A249" s="252"/>
      <c r="B249" s="252"/>
      <c r="C249" s="252"/>
      <c r="D249" s="252"/>
      <c r="E249" s="252"/>
      <c r="F249" s="252"/>
      <c r="G249" s="252"/>
      <c r="H249" s="252"/>
      <c r="I249" s="252"/>
      <c r="J249" s="252"/>
      <c r="K249" s="252"/>
      <c r="L249" s="252"/>
      <c r="M249" s="252"/>
      <c r="N249" s="252"/>
      <c r="O249" s="252"/>
      <c r="P249" s="252"/>
      <c r="Q249" s="252"/>
      <c r="R249" s="252"/>
      <c r="S249" s="252"/>
      <c r="T249" s="252"/>
      <c r="U249" s="252"/>
      <c r="V249" s="252"/>
      <c r="W249" s="252"/>
      <c r="X249" s="252"/>
      <c r="Y249" s="252"/>
      <c r="Z249" s="252"/>
    </row>
    <row r="250" ht="15.75" customHeight="1">
      <c r="A250" s="252"/>
      <c r="B250" s="252"/>
      <c r="C250" s="252"/>
      <c r="D250" s="252"/>
      <c r="E250" s="252"/>
      <c r="F250" s="252"/>
      <c r="G250" s="252"/>
      <c r="H250" s="252"/>
      <c r="I250" s="252"/>
      <c r="J250" s="252"/>
      <c r="K250" s="252"/>
      <c r="L250" s="252"/>
      <c r="M250" s="252"/>
      <c r="N250" s="252"/>
      <c r="O250" s="252"/>
      <c r="P250" s="252"/>
      <c r="Q250" s="252"/>
      <c r="R250" s="252"/>
      <c r="S250" s="252"/>
      <c r="T250" s="252"/>
      <c r="U250" s="252"/>
      <c r="V250" s="252"/>
      <c r="W250" s="252"/>
      <c r="X250" s="252"/>
      <c r="Y250" s="252"/>
      <c r="Z250" s="252"/>
    </row>
    <row r="251" ht="15.75" customHeight="1">
      <c r="A251" s="252"/>
      <c r="B251" s="252"/>
      <c r="C251" s="252"/>
      <c r="D251" s="252"/>
      <c r="E251" s="252"/>
      <c r="F251" s="252"/>
      <c r="G251" s="252"/>
      <c r="H251" s="252"/>
      <c r="I251" s="252"/>
      <c r="J251" s="252"/>
      <c r="K251" s="252"/>
      <c r="L251" s="252"/>
      <c r="M251" s="252"/>
      <c r="N251" s="252"/>
      <c r="O251" s="252"/>
      <c r="P251" s="252"/>
      <c r="Q251" s="252"/>
      <c r="R251" s="252"/>
      <c r="S251" s="252"/>
      <c r="T251" s="252"/>
      <c r="U251" s="252"/>
      <c r="V251" s="252"/>
      <c r="W251" s="252"/>
      <c r="X251" s="252"/>
      <c r="Y251" s="252"/>
      <c r="Z251" s="252"/>
    </row>
    <row r="252" ht="15.75" customHeight="1">
      <c r="A252" s="252"/>
      <c r="B252" s="252"/>
      <c r="C252" s="252"/>
      <c r="D252" s="252"/>
      <c r="E252" s="252"/>
      <c r="F252" s="252"/>
      <c r="G252" s="252"/>
      <c r="H252" s="252"/>
      <c r="I252" s="252"/>
      <c r="J252" s="252"/>
      <c r="K252" s="252"/>
      <c r="L252" s="252"/>
      <c r="M252" s="252"/>
      <c r="N252" s="252"/>
      <c r="O252" s="252"/>
      <c r="P252" s="252"/>
      <c r="Q252" s="252"/>
      <c r="R252" s="252"/>
      <c r="S252" s="252"/>
      <c r="T252" s="252"/>
      <c r="U252" s="252"/>
      <c r="V252" s="252"/>
      <c r="W252" s="252"/>
      <c r="X252" s="252"/>
      <c r="Y252" s="252"/>
      <c r="Z252" s="252"/>
    </row>
    <row r="253" ht="15.75" customHeight="1">
      <c r="A253" s="252"/>
      <c r="B253" s="252"/>
      <c r="C253" s="252"/>
      <c r="D253" s="252"/>
      <c r="E253" s="252"/>
      <c r="F253" s="252"/>
      <c r="G253" s="252"/>
      <c r="H253" s="252"/>
      <c r="I253" s="252"/>
      <c r="J253" s="252"/>
      <c r="K253" s="252"/>
      <c r="L253" s="252"/>
      <c r="M253" s="252"/>
      <c r="N253" s="252"/>
      <c r="O253" s="252"/>
      <c r="P253" s="252"/>
      <c r="Q253" s="252"/>
      <c r="R253" s="252"/>
      <c r="S253" s="252"/>
      <c r="T253" s="252"/>
      <c r="U253" s="252"/>
      <c r="V253" s="252"/>
      <c r="W253" s="252"/>
      <c r="X253" s="252"/>
      <c r="Y253" s="252"/>
      <c r="Z253" s="252"/>
    </row>
    <row r="254" ht="15.75" customHeight="1">
      <c r="A254" s="252"/>
      <c r="B254" s="252"/>
      <c r="C254" s="252"/>
      <c r="D254" s="252"/>
      <c r="E254" s="252"/>
      <c r="F254" s="252"/>
      <c r="G254" s="252"/>
      <c r="H254" s="252"/>
      <c r="I254" s="252"/>
      <c r="J254" s="252"/>
      <c r="K254" s="252"/>
      <c r="L254" s="252"/>
      <c r="M254" s="252"/>
      <c r="N254" s="252"/>
      <c r="O254" s="252"/>
      <c r="P254" s="252"/>
      <c r="Q254" s="252"/>
      <c r="R254" s="252"/>
      <c r="S254" s="252"/>
      <c r="T254" s="252"/>
      <c r="U254" s="252"/>
      <c r="V254" s="252"/>
      <c r="W254" s="252"/>
      <c r="X254" s="252"/>
      <c r="Y254" s="252"/>
      <c r="Z254" s="252"/>
    </row>
    <row r="255" ht="15.75" customHeight="1">
      <c r="A255" s="252"/>
      <c r="B255" s="252"/>
      <c r="C255" s="252"/>
      <c r="D255" s="252"/>
      <c r="E255" s="252"/>
      <c r="F255" s="252"/>
      <c r="G255" s="252"/>
      <c r="H255" s="252"/>
      <c r="I255" s="252"/>
      <c r="J255" s="252"/>
      <c r="K255" s="252"/>
      <c r="L255" s="252"/>
      <c r="M255" s="252"/>
      <c r="N255" s="252"/>
      <c r="O255" s="252"/>
      <c r="P255" s="252"/>
      <c r="Q255" s="252"/>
      <c r="R255" s="252"/>
      <c r="S255" s="252"/>
      <c r="T255" s="252"/>
      <c r="U255" s="252"/>
      <c r="V255" s="252"/>
      <c r="W255" s="252"/>
      <c r="X255" s="252"/>
      <c r="Y255" s="252"/>
      <c r="Z255" s="252"/>
    </row>
    <row r="256" ht="15.75" customHeight="1">
      <c r="A256" s="252"/>
      <c r="B256" s="252"/>
      <c r="C256" s="252"/>
      <c r="D256" s="252"/>
      <c r="E256" s="252"/>
      <c r="F256" s="252"/>
      <c r="G256" s="252"/>
      <c r="H256" s="252"/>
      <c r="I256" s="252"/>
      <c r="J256" s="252"/>
      <c r="K256" s="252"/>
      <c r="L256" s="252"/>
      <c r="M256" s="252"/>
      <c r="N256" s="252"/>
      <c r="O256" s="252"/>
      <c r="P256" s="252"/>
      <c r="Q256" s="252"/>
      <c r="R256" s="252"/>
      <c r="S256" s="252"/>
      <c r="T256" s="252"/>
      <c r="U256" s="252"/>
      <c r="V256" s="252"/>
      <c r="W256" s="252"/>
      <c r="X256" s="252"/>
      <c r="Y256" s="252"/>
      <c r="Z256" s="252"/>
    </row>
    <row r="257" ht="15.75" customHeight="1">
      <c r="A257" s="252"/>
      <c r="B257" s="252"/>
      <c r="C257" s="252"/>
      <c r="D257" s="252"/>
      <c r="E257" s="252"/>
      <c r="F257" s="252"/>
      <c r="G257" s="252"/>
      <c r="H257" s="252"/>
      <c r="I257" s="252"/>
      <c r="J257" s="252"/>
      <c r="K257" s="252"/>
      <c r="L257" s="252"/>
      <c r="M257" s="252"/>
      <c r="N257" s="252"/>
      <c r="O257" s="252"/>
      <c r="P257" s="252"/>
      <c r="Q257" s="252"/>
      <c r="R257" s="252"/>
      <c r="S257" s="252"/>
      <c r="T257" s="252"/>
      <c r="U257" s="252"/>
      <c r="V257" s="252"/>
      <c r="W257" s="252"/>
      <c r="X257" s="252"/>
      <c r="Y257" s="252"/>
      <c r="Z257" s="252"/>
    </row>
    <row r="258" ht="15.75" customHeight="1">
      <c r="A258" s="252"/>
      <c r="B258" s="252"/>
      <c r="C258" s="252"/>
      <c r="D258" s="252"/>
      <c r="E258" s="252"/>
      <c r="F258" s="252"/>
      <c r="G258" s="252"/>
      <c r="H258" s="252"/>
      <c r="I258" s="252"/>
      <c r="J258" s="252"/>
      <c r="K258" s="252"/>
      <c r="L258" s="252"/>
      <c r="M258" s="252"/>
      <c r="N258" s="252"/>
      <c r="O258" s="252"/>
      <c r="P258" s="252"/>
      <c r="Q258" s="252"/>
      <c r="R258" s="252"/>
      <c r="S258" s="252"/>
      <c r="T258" s="252"/>
      <c r="U258" s="252"/>
      <c r="V258" s="252"/>
      <c r="W258" s="252"/>
      <c r="X258" s="252"/>
      <c r="Y258" s="252"/>
      <c r="Z258" s="252"/>
    </row>
    <row r="259" ht="15.75" customHeight="1">
      <c r="A259" s="252"/>
      <c r="B259" s="252"/>
      <c r="C259" s="252"/>
      <c r="D259" s="252"/>
      <c r="E259" s="252"/>
      <c r="F259" s="252"/>
      <c r="G259" s="252"/>
      <c r="H259" s="252"/>
      <c r="I259" s="252"/>
      <c r="J259" s="252"/>
      <c r="K259" s="252"/>
      <c r="L259" s="252"/>
      <c r="M259" s="252"/>
      <c r="N259" s="252"/>
      <c r="O259" s="252"/>
      <c r="P259" s="252"/>
      <c r="Q259" s="252"/>
      <c r="R259" s="252"/>
      <c r="S259" s="252"/>
      <c r="T259" s="252"/>
      <c r="U259" s="252"/>
      <c r="V259" s="252"/>
      <c r="W259" s="252"/>
      <c r="X259" s="252"/>
      <c r="Y259" s="252"/>
      <c r="Z259" s="252"/>
    </row>
    <row r="260" ht="15.75" customHeight="1">
      <c r="A260" s="252"/>
      <c r="B260" s="252"/>
      <c r="C260" s="252"/>
      <c r="D260" s="252"/>
      <c r="E260" s="252"/>
      <c r="F260" s="252"/>
      <c r="G260" s="252"/>
      <c r="H260" s="252"/>
      <c r="I260" s="252"/>
      <c r="J260" s="252"/>
      <c r="K260" s="252"/>
      <c r="L260" s="252"/>
      <c r="M260" s="252"/>
      <c r="N260" s="252"/>
      <c r="O260" s="252"/>
      <c r="P260" s="252"/>
      <c r="Q260" s="252"/>
      <c r="R260" s="252"/>
      <c r="S260" s="252"/>
      <c r="T260" s="252"/>
      <c r="U260" s="252"/>
      <c r="V260" s="252"/>
      <c r="W260" s="252"/>
      <c r="X260" s="252"/>
      <c r="Y260" s="252"/>
      <c r="Z260" s="252"/>
    </row>
    <row r="261" ht="15.75" customHeight="1">
      <c r="A261" s="252"/>
      <c r="B261" s="252"/>
      <c r="C261" s="252"/>
      <c r="D261" s="252"/>
      <c r="E261" s="252"/>
      <c r="F261" s="252"/>
      <c r="G261" s="252"/>
      <c r="H261" s="252"/>
      <c r="I261" s="252"/>
      <c r="J261" s="252"/>
      <c r="K261" s="252"/>
      <c r="L261" s="252"/>
      <c r="M261" s="252"/>
      <c r="N261" s="252"/>
      <c r="O261" s="252"/>
      <c r="P261" s="252"/>
      <c r="Q261" s="252"/>
      <c r="R261" s="252"/>
      <c r="S261" s="252"/>
      <c r="T261" s="252"/>
      <c r="U261" s="252"/>
      <c r="V261" s="252"/>
      <c r="W261" s="252"/>
      <c r="X261" s="252"/>
      <c r="Y261" s="252"/>
      <c r="Z261" s="252"/>
    </row>
    <row r="262" ht="15.75" customHeight="1">
      <c r="A262" s="252"/>
      <c r="B262" s="252"/>
      <c r="C262" s="252"/>
      <c r="D262" s="252"/>
      <c r="E262" s="252"/>
      <c r="F262" s="252"/>
      <c r="G262" s="252"/>
      <c r="H262" s="252"/>
      <c r="I262" s="252"/>
      <c r="J262" s="252"/>
      <c r="K262" s="252"/>
      <c r="L262" s="252"/>
      <c r="M262" s="252"/>
      <c r="N262" s="252"/>
      <c r="O262" s="252"/>
      <c r="P262" s="252"/>
      <c r="Q262" s="252"/>
      <c r="R262" s="252"/>
      <c r="S262" s="252"/>
      <c r="T262" s="252"/>
      <c r="U262" s="252"/>
      <c r="V262" s="252"/>
      <c r="W262" s="252"/>
      <c r="X262" s="252"/>
      <c r="Y262" s="252"/>
      <c r="Z262" s="252"/>
    </row>
    <row r="263" ht="15.75" customHeight="1">
      <c r="A263" s="252"/>
      <c r="B263" s="252"/>
      <c r="C263" s="252"/>
      <c r="D263" s="252"/>
      <c r="E263" s="252"/>
      <c r="F263" s="252"/>
      <c r="G263" s="252"/>
      <c r="H263" s="252"/>
      <c r="I263" s="252"/>
      <c r="J263" s="252"/>
      <c r="K263" s="252"/>
      <c r="L263" s="252"/>
      <c r="M263" s="252"/>
      <c r="N263" s="252"/>
      <c r="O263" s="252"/>
      <c r="P263" s="252"/>
      <c r="Q263" s="252"/>
      <c r="R263" s="252"/>
      <c r="S263" s="252"/>
      <c r="T263" s="252"/>
      <c r="U263" s="252"/>
      <c r="V263" s="252"/>
      <c r="W263" s="252"/>
      <c r="X263" s="252"/>
      <c r="Y263" s="252"/>
      <c r="Z263" s="252"/>
    </row>
    <row r="264" ht="15.75" customHeight="1">
      <c r="A264" s="252"/>
      <c r="B264" s="252"/>
      <c r="C264" s="252"/>
      <c r="D264" s="252"/>
      <c r="E264" s="252"/>
      <c r="F264" s="252"/>
      <c r="G264" s="252"/>
      <c r="H264" s="252"/>
      <c r="I264" s="252"/>
      <c r="J264" s="252"/>
      <c r="K264" s="252"/>
      <c r="L264" s="252"/>
      <c r="M264" s="252"/>
      <c r="N264" s="252"/>
      <c r="O264" s="252"/>
      <c r="P264" s="252"/>
      <c r="Q264" s="252"/>
      <c r="R264" s="252"/>
      <c r="S264" s="252"/>
      <c r="T264" s="252"/>
      <c r="U264" s="252"/>
      <c r="V264" s="252"/>
      <c r="W264" s="252"/>
      <c r="X264" s="252"/>
      <c r="Y264" s="252"/>
      <c r="Z264" s="252"/>
    </row>
    <row r="265" ht="15.75" customHeight="1">
      <c r="A265" s="252"/>
      <c r="B265" s="252"/>
      <c r="C265" s="252"/>
      <c r="D265" s="252"/>
      <c r="E265" s="252"/>
      <c r="F265" s="252"/>
      <c r="G265" s="252"/>
      <c r="H265" s="252"/>
      <c r="I265" s="252"/>
      <c r="J265" s="252"/>
      <c r="K265" s="252"/>
      <c r="L265" s="252"/>
      <c r="M265" s="252"/>
      <c r="N265" s="252"/>
      <c r="O265" s="252"/>
      <c r="P265" s="252"/>
      <c r="Q265" s="252"/>
      <c r="R265" s="252"/>
      <c r="S265" s="252"/>
      <c r="T265" s="252"/>
      <c r="U265" s="252"/>
      <c r="V265" s="252"/>
      <c r="W265" s="252"/>
      <c r="X265" s="252"/>
      <c r="Y265" s="252"/>
      <c r="Z265" s="252"/>
    </row>
    <row r="266" ht="15.75" customHeight="1">
      <c r="A266" s="252"/>
      <c r="B266" s="252"/>
      <c r="C266" s="252"/>
      <c r="D266" s="252"/>
      <c r="E266" s="252"/>
      <c r="F266" s="252"/>
      <c r="G266" s="252"/>
      <c r="H266" s="252"/>
      <c r="I266" s="252"/>
      <c r="J266" s="252"/>
      <c r="K266" s="252"/>
      <c r="L266" s="252"/>
      <c r="M266" s="252"/>
      <c r="N266" s="252"/>
      <c r="O266" s="252"/>
      <c r="P266" s="252"/>
      <c r="Q266" s="252"/>
      <c r="R266" s="252"/>
      <c r="S266" s="252"/>
      <c r="T266" s="252"/>
      <c r="U266" s="252"/>
      <c r="V266" s="252"/>
      <c r="W266" s="252"/>
      <c r="X266" s="252"/>
      <c r="Y266" s="252"/>
      <c r="Z266" s="252"/>
    </row>
    <row r="267" ht="15.75" customHeight="1">
      <c r="A267" s="252"/>
      <c r="B267" s="252"/>
      <c r="C267" s="252"/>
      <c r="D267" s="252"/>
      <c r="E267" s="252"/>
      <c r="F267" s="252"/>
      <c r="G267" s="252"/>
      <c r="H267" s="252"/>
      <c r="I267" s="252"/>
      <c r="J267" s="252"/>
      <c r="K267" s="252"/>
      <c r="L267" s="252"/>
      <c r="M267" s="252"/>
      <c r="N267" s="252"/>
      <c r="O267" s="252"/>
      <c r="P267" s="252"/>
      <c r="Q267" s="252"/>
      <c r="R267" s="252"/>
      <c r="S267" s="252"/>
      <c r="T267" s="252"/>
      <c r="U267" s="252"/>
      <c r="V267" s="252"/>
      <c r="W267" s="252"/>
      <c r="X267" s="252"/>
      <c r="Y267" s="252"/>
      <c r="Z267" s="252"/>
    </row>
    <row r="268" ht="15.75" customHeight="1">
      <c r="A268" s="252"/>
      <c r="B268" s="252"/>
      <c r="C268" s="252"/>
      <c r="D268" s="252"/>
      <c r="E268" s="252"/>
      <c r="F268" s="252"/>
      <c r="G268" s="252"/>
      <c r="H268" s="252"/>
      <c r="I268" s="252"/>
      <c r="J268" s="252"/>
      <c r="K268" s="252"/>
      <c r="L268" s="252"/>
      <c r="M268" s="252"/>
      <c r="N268" s="252"/>
      <c r="O268" s="252"/>
      <c r="P268" s="252"/>
      <c r="Q268" s="252"/>
      <c r="R268" s="252"/>
      <c r="S268" s="252"/>
      <c r="T268" s="252"/>
      <c r="U268" s="252"/>
      <c r="V268" s="252"/>
      <c r="W268" s="252"/>
      <c r="X268" s="252"/>
      <c r="Y268" s="252"/>
      <c r="Z268" s="252"/>
    </row>
    <row r="269" ht="15.75" customHeight="1">
      <c r="A269" s="252"/>
      <c r="B269" s="252"/>
      <c r="C269" s="252"/>
      <c r="D269" s="252"/>
      <c r="E269" s="252"/>
      <c r="F269" s="252"/>
      <c r="G269" s="252"/>
      <c r="H269" s="252"/>
      <c r="I269" s="252"/>
      <c r="J269" s="252"/>
      <c r="K269" s="252"/>
      <c r="L269" s="252"/>
      <c r="M269" s="252"/>
      <c r="N269" s="252"/>
      <c r="O269" s="252"/>
      <c r="P269" s="252"/>
      <c r="Q269" s="252"/>
      <c r="R269" s="252"/>
      <c r="S269" s="252"/>
      <c r="T269" s="252"/>
      <c r="U269" s="252"/>
      <c r="V269" s="252"/>
      <c r="W269" s="252"/>
      <c r="X269" s="252"/>
      <c r="Y269" s="252"/>
      <c r="Z269" s="252"/>
    </row>
    <row r="270" ht="15.75" customHeight="1">
      <c r="A270" s="252"/>
      <c r="B270" s="252"/>
      <c r="C270" s="252"/>
      <c r="D270" s="252"/>
      <c r="E270" s="252"/>
      <c r="F270" s="252"/>
      <c r="G270" s="252"/>
      <c r="H270" s="252"/>
      <c r="I270" s="252"/>
      <c r="J270" s="252"/>
      <c r="K270" s="252"/>
      <c r="L270" s="252"/>
      <c r="M270" s="252"/>
      <c r="N270" s="252"/>
      <c r="O270" s="252"/>
      <c r="P270" s="252"/>
      <c r="Q270" s="252"/>
      <c r="R270" s="252"/>
      <c r="S270" s="252"/>
      <c r="T270" s="252"/>
      <c r="U270" s="252"/>
      <c r="V270" s="252"/>
      <c r="W270" s="252"/>
      <c r="X270" s="252"/>
      <c r="Y270" s="252"/>
      <c r="Z270" s="252"/>
    </row>
    <row r="271" ht="15.75" customHeight="1">
      <c r="A271" s="252"/>
      <c r="B271" s="252"/>
      <c r="C271" s="252"/>
      <c r="D271" s="252"/>
      <c r="E271" s="252"/>
      <c r="F271" s="252"/>
      <c r="G271" s="252"/>
      <c r="H271" s="252"/>
      <c r="I271" s="252"/>
      <c r="J271" s="252"/>
      <c r="K271" s="252"/>
      <c r="L271" s="252"/>
      <c r="M271" s="252"/>
      <c r="N271" s="252"/>
      <c r="O271" s="252"/>
      <c r="P271" s="252"/>
      <c r="Q271" s="252"/>
      <c r="R271" s="252"/>
      <c r="S271" s="252"/>
      <c r="T271" s="252"/>
      <c r="U271" s="252"/>
      <c r="V271" s="252"/>
      <c r="W271" s="252"/>
      <c r="X271" s="252"/>
      <c r="Y271" s="252"/>
      <c r="Z271" s="252"/>
    </row>
    <row r="272" ht="15.75" customHeight="1">
      <c r="A272" s="252"/>
      <c r="B272" s="252"/>
      <c r="C272" s="252"/>
      <c r="D272" s="252"/>
      <c r="E272" s="252"/>
      <c r="F272" s="252"/>
      <c r="G272" s="252"/>
      <c r="H272" s="252"/>
      <c r="I272" s="252"/>
      <c r="J272" s="252"/>
      <c r="K272" s="252"/>
      <c r="L272" s="252"/>
      <c r="M272" s="252"/>
      <c r="N272" s="252"/>
      <c r="O272" s="252"/>
      <c r="P272" s="252"/>
      <c r="Q272" s="252"/>
      <c r="R272" s="252"/>
      <c r="S272" s="252"/>
      <c r="T272" s="252"/>
      <c r="U272" s="252"/>
      <c r="V272" s="252"/>
      <c r="W272" s="252"/>
      <c r="X272" s="252"/>
      <c r="Y272" s="252"/>
      <c r="Z272" s="252"/>
    </row>
    <row r="273" ht="15.75" customHeight="1">
      <c r="A273" s="252"/>
      <c r="B273" s="252"/>
      <c r="C273" s="252"/>
      <c r="D273" s="252"/>
      <c r="E273" s="252"/>
      <c r="F273" s="252"/>
      <c r="G273" s="252"/>
      <c r="H273" s="252"/>
      <c r="I273" s="252"/>
      <c r="J273" s="252"/>
      <c r="K273" s="252"/>
      <c r="L273" s="252"/>
      <c r="M273" s="252"/>
      <c r="N273" s="252"/>
      <c r="O273" s="252"/>
      <c r="P273" s="252"/>
      <c r="Q273" s="252"/>
      <c r="R273" s="252"/>
      <c r="S273" s="252"/>
      <c r="T273" s="252"/>
      <c r="U273" s="252"/>
      <c r="V273" s="252"/>
      <c r="W273" s="252"/>
      <c r="X273" s="252"/>
      <c r="Y273" s="252"/>
      <c r="Z273" s="252"/>
    </row>
    <row r="274" ht="15.75" customHeight="1">
      <c r="A274" s="252"/>
      <c r="B274" s="252"/>
      <c r="C274" s="252"/>
      <c r="D274" s="252"/>
      <c r="E274" s="252"/>
      <c r="F274" s="252"/>
      <c r="G274" s="252"/>
      <c r="H274" s="252"/>
      <c r="I274" s="252"/>
      <c r="J274" s="252"/>
      <c r="K274" s="252"/>
      <c r="L274" s="252"/>
      <c r="M274" s="252"/>
      <c r="N274" s="252"/>
      <c r="O274" s="252"/>
      <c r="P274" s="252"/>
      <c r="Q274" s="252"/>
      <c r="R274" s="252"/>
      <c r="S274" s="252"/>
      <c r="T274" s="252"/>
      <c r="U274" s="252"/>
      <c r="V274" s="252"/>
      <c r="W274" s="252"/>
      <c r="X274" s="252"/>
      <c r="Y274" s="252"/>
      <c r="Z274" s="252"/>
    </row>
    <row r="275" ht="15.75" customHeight="1">
      <c r="A275" s="252"/>
      <c r="B275" s="252"/>
      <c r="C275" s="252"/>
      <c r="D275" s="252"/>
      <c r="E275" s="252"/>
      <c r="F275" s="252"/>
      <c r="G275" s="252"/>
      <c r="H275" s="252"/>
      <c r="I275" s="252"/>
      <c r="J275" s="252"/>
      <c r="K275" s="252"/>
      <c r="L275" s="252"/>
      <c r="M275" s="252"/>
      <c r="N275" s="252"/>
      <c r="O275" s="252"/>
      <c r="P275" s="252"/>
      <c r="Q275" s="252"/>
      <c r="R275" s="252"/>
      <c r="S275" s="252"/>
      <c r="T275" s="252"/>
      <c r="U275" s="252"/>
      <c r="V275" s="252"/>
      <c r="W275" s="252"/>
      <c r="X275" s="252"/>
      <c r="Y275" s="252"/>
      <c r="Z275" s="252"/>
    </row>
    <row r="276" ht="15.75" customHeight="1">
      <c r="A276" s="252"/>
      <c r="B276" s="252"/>
      <c r="C276" s="252"/>
      <c r="D276" s="252"/>
      <c r="E276" s="252"/>
      <c r="F276" s="252"/>
      <c r="G276" s="252"/>
      <c r="H276" s="252"/>
      <c r="I276" s="252"/>
      <c r="J276" s="252"/>
      <c r="K276" s="252"/>
      <c r="L276" s="252"/>
      <c r="M276" s="252"/>
      <c r="N276" s="252"/>
      <c r="O276" s="252"/>
      <c r="P276" s="252"/>
      <c r="Q276" s="252"/>
      <c r="R276" s="252"/>
      <c r="S276" s="252"/>
      <c r="T276" s="252"/>
      <c r="U276" s="252"/>
      <c r="V276" s="252"/>
      <c r="W276" s="252"/>
      <c r="X276" s="252"/>
      <c r="Y276" s="252"/>
      <c r="Z276" s="252"/>
    </row>
    <row r="277" ht="15.75" customHeight="1">
      <c r="A277" s="252"/>
      <c r="B277" s="252"/>
      <c r="C277" s="252"/>
      <c r="D277" s="252"/>
      <c r="E277" s="252"/>
      <c r="F277" s="252"/>
      <c r="G277" s="252"/>
      <c r="H277" s="252"/>
      <c r="I277" s="252"/>
      <c r="J277" s="252"/>
      <c r="K277" s="252"/>
      <c r="L277" s="252"/>
      <c r="M277" s="252"/>
      <c r="N277" s="252"/>
      <c r="O277" s="252"/>
      <c r="P277" s="252"/>
      <c r="Q277" s="252"/>
      <c r="R277" s="252"/>
      <c r="S277" s="252"/>
      <c r="T277" s="252"/>
      <c r="U277" s="252"/>
      <c r="V277" s="252"/>
      <c r="W277" s="252"/>
      <c r="X277" s="252"/>
      <c r="Y277" s="252"/>
      <c r="Z277" s="252"/>
    </row>
    <row r="278" ht="15.75" customHeight="1">
      <c r="A278" s="252"/>
      <c r="B278" s="252"/>
      <c r="C278" s="252"/>
      <c r="D278" s="252"/>
      <c r="E278" s="252"/>
      <c r="F278" s="252"/>
      <c r="G278" s="252"/>
      <c r="H278" s="252"/>
      <c r="I278" s="252"/>
      <c r="J278" s="252"/>
      <c r="K278" s="252"/>
      <c r="L278" s="252"/>
      <c r="M278" s="252"/>
      <c r="N278" s="252"/>
      <c r="O278" s="252"/>
      <c r="P278" s="252"/>
      <c r="Q278" s="252"/>
      <c r="R278" s="252"/>
      <c r="S278" s="252"/>
      <c r="T278" s="252"/>
      <c r="U278" s="252"/>
      <c r="V278" s="252"/>
      <c r="W278" s="252"/>
      <c r="X278" s="252"/>
      <c r="Y278" s="252"/>
      <c r="Z278" s="252"/>
    </row>
    <row r="279" ht="15.75" customHeight="1">
      <c r="A279" s="252"/>
      <c r="B279" s="252"/>
      <c r="C279" s="252"/>
      <c r="D279" s="252"/>
      <c r="E279" s="252"/>
      <c r="F279" s="252"/>
      <c r="G279" s="252"/>
      <c r="H279" s="252"/>
      <c r="I279" s="252"/>
      <c r="J279" s="252"/>
      <c r="K279" s="252"/>
      <c r="L279" s="252"/>
      <c r="M279" s="252"/>
      <c r="N279" s="252"/>
      <c r="O279" s="252"/>
      <c r="P279" s="252"/>
      <c r="Q279" s="252"/>
      <c r="R279" s="252"/>
      <c r="S279" s="252"/>
      <c r="T279" s="252"/>
      <c r="U279" s="252"/>
      <c r="V279" s="252"/>
      <c r="W279" s="252"/>
      <c r="X279" s="252"/>
      <c r="Y279" s="252"/>
      <c r="Z279" s="252"/>
    </row>
    <row r="280" ht="15.75" customHeight="1">
      <c r="A280" s="252"/>
      <c r="B280" s="252"/>
      <c r="C280" s="252"/>
      <c r="D280" s="252"/>
      <c r="E280" s="252"/>
      <c r="F280" s="252"/>
      <c r="G280" s="252"/>
      <c r="H280" s="252"/>
      <c r="I280" s="252"/>
      <c r="J280" s="252"/>
      <c r="K280" s="252"/>
      <c r="L280" s="252"/>
      <c r="M280" s="252"/>
      <c r="N280" s="252"/>
      <c r="O280" s="252"/>
      <c r="P280" s="252"/>
      <c r="Q280" s="252"/>
      <c r="R280" s="252"/>
      <c r="S280" s="252"/>
      <c r="T280" s="252"/>
      <c r="U280" s="252"/>
      <c r="V280" s="252"/>
      <c r="W280" s="252"/>
      <c r="X280" s="252"/>
      <c r="Y280" s="252"/>
      <c r="Z280" s="252"/>
    </row>
    <row r="281" ht="15.75" customHeight="1">
      <c r="A281" s="252"/>
      <c r="B281" s="252"/>
      <c r="C281" s="252"/>
      <c r="D281" s="252"/>
      <c r="E281" s="252"/>
      <c r="F281" s="252"/>
      <c r="G281" s="252"/>
      <c r="H281" s="252"/>
      <c r="I281" s="252"/>
      <c r="J281" s="252"/>
      <c r="K281" s="252"/>
      <c r="L281" s="252"/>
      <c r="M281" s="252"/>
      <c r="N281" s="252"/>
      <c r="O281" s="252"/>
      <c r="P281" s="252"/>
      <c r="Q281" s="252"/>
      <c r="R281" s="252"/>
      <c r="S281" s="252"/>
      <c r="T281" s="252"/>
      <c r="U281" s="252"/>
      <c r="V281" s="252"/>
      <c r="W281" s="252"/>
      <c r="X281" s="252"/>
      <c r="Y281" s="252"/>
      <c r="Z281" s="252"/>
    </row>
    <row r="282" ht="15.75" customHeight="1">
      <c r="A282" s="252"/>
      <c r="B282" s="252"/>
      <c r="C282" s="252"/>
      <c r="D282" s="252"/>
      <c r="E282" s="252"/>
      <c r="F282" s="252"/>
      <c r="G282" s="252"/>
      <c r="H282" s="252"/>
      <c r="I282" s="252"/>
      <c r="J282" s="252"/>
      <c r="K282" s="252"/>
      <c r="L282" s="252"/>
      <c r="M282" s="252"/>
      <c r="N282" s="252"/>
      <c r="O282" s="252"/>
      <c r="P282" s="252"/>
      <c r="Q282" s="252"/>
      <c r="R282" s="252"/>
      <c r="S282" s="252"/>
      <c r="T282" s="252"/>
      <c r="U282" s="252"/>
      <c r="V282" s="252"/>
      <c r="W282" s="252"/>
      <c r="X282" s="252"/>
      <c r="Y282" s="252"/>
      <c r="Z282" s="252"/>
    </row>
    <row r="283" ht="15.75" customHeight="1">
      <c r="A283" s="252"/>
      <c r="B283" s="252"/>
      <c r="C283" s="252"/>
      <c r="D283" s="252"/>
      <c r="E283" s="252"/>
      <c r="F283" s="252"/>
      <c r="G283" s="252"/>
      <c r="H283" s="252"/>
      <c r="I283" s="252"/>
      <c r="J283" s="252"/>
      <c r="K283" s="252"/>
      <c r="L283" s="252"/>
      <c r="M283" s="252"/>
      <c r="N283" s="252"/>
      <c r="O283" s="252"/>
      <c r="P283" s="252"/>
      <c r="Q283" s="252"/>
      <c r="R283" s="252"/>
      <c r="S283" s="252"/>
      <c r="T283" s="252"/>
      <c r="U283" s="252"/>
      <c r="V283" s="252"/>
      <c r="W283" s="252"/>
      <c r="X283" s="252"/>
      <c r="Y283" s="252"/>
      <c r="Z283" s="252"/>
    </row>
    <row r="284" ht="15.75" customHeight="1">
      <c r="A284" s="252"/>
      <c r="B284" s="252"/>
      <c r="C284" s="252"/>
      <c r="D284" s="252"/>
      <c r="E284" s="252"/>
      <c r="F284" s="252"/>
      <c r="G284" s="252"/>
      <c r="H284" s="252"/>
      <c r="I284" s="252"/>
      <c r="J284" s="252"/>
      <c r="K284" s="252"/>
      <c r="L284" s="252"/>
      <c r="M284" s="252"/>
      <c r="N284" s="252"/>
      <c r="O284" s="252"/>
      <c r="P284" s="252"/>
      <c r="Q284" s="252"/>
      <c r="R284" s="252"/>
      <c r="S284" s="252"/>
      <c r="T284" s="252"/>
      <c r="U284" s="252"/>
      <c r="V284" s="252"/>
      <c r="W284" s="252"/>
      <c r="X284" s="252"/>
      <c r="Y284" s="252"/>
      <c r="Z284" s="252"/>
    </row>
    <row r="285" ht="15.75" customHeight="1">
      <c r="A285" s="252"/>
      <c r="B285" s="252"/>
      <c r="C285" s="252"/>
      <c r="D285" s="252"/>
      <c r="E285" s="252"/>
      <c r="F285" s="252"/>
      <c r="G285" s="252"/>
      <c r="H285" s="252"/>
      <c r="I285" s="252"/>
      <c r="J285" s="252"/>
      <c r="K285" s="252"/>
      <c r="L285" s="252"/>
      <c r="M285" s="252"/>
      <c r="N285" s="252"/>
      <c r="O285" s="252"/>
      <c r="P285" s="252"/>
      <c r="Q285" s="252"/>
      <c r="R285" s="252"/>
      <c r="S285" s="252"/>
      <c r="T285" s="252"/>
      <c r="U285" s="252"/>
      <c r="V285" s="252"/>
      <c r="W285" s="252"/>
      <c r="X285" s="252"/>
      <c r="Y285" s="252"/>
      <c r="Z285" s="252"/>
    </row>
    <row r="286" ht="15.75" customHeight="1">
      <c r="A286" s="252"/>
      <c r="B286" s="252"/>
      <c r="C286" s="252"/>
      <c r="D286" s="252"/>
      <c r="E286" s="252"/>
      <c r="F286" s="252"/>
      <c r="G286" s="252"/>
      <c r="H286" s="252"/>
      <c r="I286" s="252"/>
      <c r="J286" s="252"/>
      <c r="K286" s="252"/>
      <c r="L286" s="252"/>
      <c r="M286" s="252"/>
      <c r="N286" s="252"/>
      <c r="O286" s="252"/>
      <c r="P286" s="252"/>
      <c r="Q286" s="252"/>
      <c r="R286" s="252"/>
      <c r="S286" s="252"/>
      <c r="T286" s="252"/>
      <c r="U286" s="252"/>
      <c r="V286" s="252"/>
      <c r="W286" s="252"/>
      <c r="X286" s="252"/>
      <c r="Y286" s="252"/>
      <c r="Z286" s="252"/>
    </row>
    <row r="287" ht="15.75" customHeight="1">
      <c r="A287" s="252"/>
      <c r="B287" s="252"/>
      <c r="C287" s="252"/>
      <c r="D287" s="252"/>
      <c r="E287" s="252"/>
      <c r="F287" s="252"/>
      <c r="G287" s="252"/>
      <c r="H287" s="252"/>
      <c r="I287" s="252"/>
      <c r="J287" s="252"/>
      <c r="K287" s="252"/>
      <c r="L287" s="252"/>
      <c r="M287" s="252"/>
      <c r="N287" s="252"/>
      <c r="O287" s="252"/>
      <c r="P287" s="252"/>
      <c r="Q287" s="252"/>
      <c r="R287" s="252"/>
      <c r="S287" s="252"/>
      <c r="T287" s="252"/>
      <c r="U287" s="252"/>
      <c r="V287" s="252"/>
      <c r="W287" s="252"/>
      <c r="X287" s="252"/>
      <c r="Y287" s="252"/>
      <c r="Z287" s="252"/>
    </row>
    <row r="288" ht="15.75" customHeight="1">
      <c r="A288" s="252"/>
      <c r="B288" s="252"/>
      <c r="C288" s="252"/>
      <c r="D288" s="252"/>
      <c r="E288" s="252"/>
      <c r="F288" s="252"/>
      <c r="G288" s="252"/>
      <c r="H288" s="252"/>
      <c r="I288" s="252"/>
      <c r="J288" s="252"/>
      <c r="K288" s="252"/>
      <c r="L288" s="252"/>
      <c r="M288" s="252"/>
      <c r="N288" s="252"/>
      <c r="O288" s="252"/>
      <c r="P288" s="252"/>
      <c r="Q288" s="252"/>
      <c r="R288" s="252"/>
      <c r="S288" s="252"/>
      <c r="T288" s="252"/>
      <c r="U288" s="252"/>
      <c r="V288" s="252"/>
      <c r="W288" s="252"/>
      <c r="X288" s="252"/>
      <c r="Y288" s="252"/>
      <c r="Z288" s="252"/>
    </row>
    <row r="289" ht="15.75" customHeight="1">
      <c r="A289" s="252"/>
      <c r="B289" s="252"/>
      <c r="C289" s="252"/>
      <c r="D289" s="252"/>
      <c r="E289" s="252"/>
      <c r="F289" s="252"/>
      <c r="G289" s="252"/>
      <c r="H289" s="252"/>
      <c r="I289" s="252"/>
      <c r="J289" s="252"/>
      <c r="K289" s="252"/>
      <c r="L289" s="252"/>
      <c r="M289" s="252"/>
      <c r="N289" s="252"/>
      <c r="O289" s="252"/>
      <c r="P289" s="252"/>
      <c r="Q289" s="252"/>
      <c r="R289" s="252"/>
      <c r="S289" s="252"/>
      <c r="T289" s="252"/>
      <c r="U289" s="252"/>
      <c r="V289" s="252"/>
      <c r="W289" s="252"/>
      <c r="X289" s="252"/>
      <c r="Y289" s="252"/>
      <c r="Z289" s="252"/>
    </row>
    <row r="290" ht="15.75" customHeight="1">
      <c r="A290" s="252"/>
      <c r="B290" s="252"/>
      <c r="C290" s="252"/>
      <c r="D290" s="252"/>
      <c r="E290" s="252"/>
      <c r="F290" s="252"/>
      <c r="G290" s="252"/>
      <c r="H290" s="252"/>
      <c r="I290" s="252"/>
      <c r="J290" s="252"/>
      <c r="K290" s="252"/>
      <c r="L290" s="252"/>
      <c r="M290" s="252"/>
      <c r="N290" s="252"/>
      <c r="O290" s="252"/>
      <c r="P290" s="252"/>
      <c r="Q290" s="252"/>
      <c r="R290" s="252"/>
      <c r="S290" s="252"/>
      <c r="T290" s="252"/>
      <c r="U290" s="252"/>
      <c r="V290" s="252"/>
      <c r="W290" s="252"/>
      <c r="X290" s="252"/>
      <c r="Y290" s="252"/>
      <c r="Z290" s="252"/>
    </row>
    <row r="291" ht="15.75" customHeight="1">
      <c r="A291" s="252"/>
      <c r="B291" s="252"/>
      <c r="C291" s="252"/>
      <c r="D291" s="252"/>
      <c r="E291" s="252"/>
      <c r="F291" s="252"/>
      <c r="G291" s="252"/>
      <c r="H291" s="252"/>
      <c r="I291" s="252"/>
      <c r="J291" s="252"/>
      <c r="K291" s="252"/>
      <c r="L291" s="252"/>
      <c r="M291" s="252"/>
      <c r="N291" s="252"/>
      <c r="O291" s="252"/>
      <c r="P291" s="252"/>
      <c r="Q291" s="252"/>
      <c r="R291" s="252"/>
      <c r="S291" s="252"/>
      <c r="T291" s="252"/>
      <c r="U291" s="252"/>
      <c r="V291" s="252"/>
      <c r="W291" s="252"/>
      <c r="X291" s="252"/>
      <c r="Y291" s="252"/>
      <c r="Z291" s="252"/>
    </row>
    <row r="292" ht="15.75" customHeight="1">
      <c r="A292" s="252"/>
      <c r="B292" s="252"/>
      <c r="C292" s="252"/>
      <c r="D292" s="252"/>
      <c r="E292" s="252"/>
      <c r="F292" s="252"/>
      <c r="G292" s="252"/>
      <c r="H292" s="252"/>
      <c r="I292" s="252"/>
      <c r="J292" s="252"/>
      <c r="K292" s="252"/>
      <c r="L292" s="252"/>
      <c r="M292" s="252"/>
      <c r="N292" s="252"/>
      <c r="O292" s="252"/>
      <c r="P292" s="252"/>
      <c r="Q292" s="252"/>
      <c r="R292" s="252"/>
      <c r="S292" s="252"/>
      <c r="T292" s="252"/>
      <c r="U292" s="252"/>
      <c r="V292" s="252"/>
      <c r="W292" s="252"/>
      <c r="X292" s="252"/>
      <c r="Y292" s="252"/>
      <c r="Z292" s="252"/>
    </row>
    <row r="293" ht="15.75" customHeight="1">
      <c r="A293" s="252"/>
      <c r="B293" s="252"/>
      <c r="C293" s="252"/>
      <c r="D293" s="252"/>
      <c r="E293" s="252"/>
      <c r="F293" s="252"/>
      <c r="G293" s="252"/>
      <c r="H293" s="252"/>
      <c r="I293" s="252"/>
      <c r="J293" s="252"/>
      <c r="K293" s="252"/>
      <c r="L293" s="252"/>
      <c r="M293" s="252"/>
      <c r="N293" s="252"/>
      <c r="O293" s="252"/>
      <c r="P293" s="252"/>
      <c r="Q293" s="252"/>
      <c r="R293" s="252"/>
      <c r="S293" s="252"/>
      <c r="T293" s="252"/>
      <c r="U293" s="252"/>
      <c r="V293" s="252"/>
      <c r="W293" s="252"/>
      <c r="X293" s="252"/>
      <c r="Y293" s="252"/>
      <c r="Z293" s="252"/>
    </row>
    <row r="294" ht="15.75" customHeight="1">
      <c r="A294" s="252"/>
      <c r="B294" s="252"/>
      <c r="C294" s="252"/>
      <c r="D294" s="252"/>
      <c r="E294" s="252"/>
      <c r="F294" s="252"/>
      <c r="G294" s="252"/>
      <c r="H294" s="252"/>
      <c r="I294" s="252"/>
      <c r="J294" s="252"/>
      <c r="K294" s="252"/>
      <c r="L294" s="252"/>
      <c r="M294" s="252"/>
      <c r="N294" s="252"/>
      <c r="O294" s="252"/>
      <c r="P294" s="252"/>
      <c r="Q294" s="252"/>
      <c r="R294" s="252"/>
      <c r="S294" s="252"/>
      <c r="T294" s="252"/>
      <c r="U294" s="252"/>
      <c r="V294" s="252"/>
      <c r="W294" s="252"/>
      <c r="X294" s="252"/>
      <c r="Y294" s="252"/>
      <c r="Z294" s="252"/>
    </row>
    <row r="295" ht="15.75" customHeight="1">
      <c r="A295" s="252"/>
      <c r="B295" s="252"/>
      <c r="C295" s="252"/>
      <c r="D295" s="252"/>
      <c r="E295" s="252"/>
      <c r="F295" s="252"/>
      <c r="G295" s="252"/>
      <c r="H295" s="252"/>
      <c r="I295" s="252"/>
      <c r="J295" s="252"/>
      <c r="K295" s="252"/>
      <c r="L295" s="252"/>
      <c r="M295" s="252"/>
      <c r="N295" s="252"/>
      <c r="O295" s="252"/>
      <c r="P295" s="252"/>
      <c r="Q295" s="252"/>
      <c r="R295" s="252"/>
      <c r="S295" s="252"/>
      <c r="T295" s="252"/>
      <c r="U295" s="252"/>
      <c r="V295" s="252"/>
      <c r="W295" s="252"/>
      <c r="X295" s="252"/>
      <c r="Y295" s="252"/>
      <c r="Z295" s="252"/>
    </row>
    <row r="296" ht="15.75" customHeight="1">
      <c r="A296" s="252"/>
      <c r="B296" s="252"/>
      <c r="C296" s="252"/>
      <c r="D296" s="252"/>
      <c r="E296" s="252"/>
      <c r="F296" s="252"/>
      <c r="G296" s="252"/>
      <c r="H296" s="252"/>
      <c r="I296" s="252"/>
      <c r="J296" s="252"/>
      <c r="K296" s="252"/>
      <c r="L296" s="252"/>
      <c r="M296" s="252"/>
      <c r="N296" s="252"/>
      <c r="O296" s="252"/>
      <c r="P296" s="252"/>
      <c r="Q296" s="252"/>
      <c r="R296" s="252"/>
      <c r="S296" s="252"/>
      <c r="T296" s="252"/>
      <c r="U296" s="252"/>
      <c r="V296" s="252"/>
      <c r="W296" s="252"/>
      <c r="X296" s="252"/>
      <c r="Y296" s="252"/>
      <c r="Z296" s="252"/>
    </row>
    <row r="297" ht="15.75" customHeight="1">
      <c r="A297" s="252"/>
      <c r="B297" s="252"/>
      <c r="C297" s="252"/>
      <c r="D297" s="252"/>
      <c r="E297" s="252"/>
      <c r="F297" s="252"/>
      <c r="G297" s="252"/>
      <c r="H297" s="252"/>
      <c r="I297" s="252"/>
      <c r="J297" s="252"/>
      <c r="K297" s="252"/>
      <c r="L297" s="252"/>
      <c r="M297" s="252"/>
      <c r="N297" s="252"/>
      <c r="O297" s="252"/>
      <c r="P297" s="252"/>
      <c r="Q297" s="252"/>
      <c r="R297" s="252"/>
      <c r="S297" s="252"/>
      <c r="T297" s="252"/>
      <c r="U297" s="252"/>
      <c r="V297" s="252"/>
      <c r="W297" s="252"/>
      <c r="X297" s="252"/>
      <c r="Y297" s="252"/>
      <c r="Z297" s="252"/>
    </row>
    <row r="298" ht="15.75" customHeight="1">
      <c r="A298" s="252"/>
      <c r="B298" s="252"/>
      <c r="C298" s="252"/>
      <c r="D298" s="252"/>
      <c r="E298" s="252"/>
      <c r="F298" s="252"/>
      <c r="G298" s="252"/>
      <c r="H298" s="252"/>
      <c r="I298" s="252"/>
      <c r="J298" s="252"/>
      <c r="K298" s="252"/>
      <c r="L298" s="252"/>
      <c r="M298" s="252"/>
      <c r="N298" s="252"/>
      <c r="O298" s="252"/>
      <c r="P298" s="252"/>
      <c r="Q298" s="252"/>
      <c r="R298" s="252"/>
      <c r="S298" s="252"/>
      <c r="T298" s="252"/>
      <c r="U298" s="252"/>
      <c r="V298" s="252"/>
      <c r="W298" s="252"/>
      <c r="X298" s="252"/>
      <c r="Y298" s="252"/>
      <c r="Z298" s="252"/>
    </row>
    <row r="299" ht="15.75" customHeight="1">
      <c r="A299" s="252"/>
      <c r="B299" s="252"/>
      <c r="C299" s="252"/>
      <c r="D299" s="252"/>
      <c r="E299" s="252"/>
      <c r="F299" s="252"/>
      <c r="G299" s="252"/>
      <c r="H299" s="252"/>
      <c r="I299" s="252"/>
      <c r="J299" s="252"/>
      <c r="K299" s="252"/>
      <c r="L299" s="252"/>
      <c r="M299" s="252"/>
      <c r="N299" s="252"/>
      <c r="O299" s="252"/>
      <c r="P299" s="252"/>
      <c r="Q299" s="252"/>
      <c r="R299" s="252"/>
      <c r="S299" s="252"/>
      <c r="T299" s="252"/>
      <c r="U299" s="252"/>
      <c r="V299" s="252"/>
      <c r="W299" s="252"/>
      <c r="X299" s="252"/>
      <c r="Y299" s="252"/>
      <c r="Z299" s="252"/>
    </row>
    <row r="300" ht="15.75" customHeight="1">
      <c r="A300" s="252"/>
      <c r="B300" s="252"/>
      <c r="C300" s="252"/>
      <c r="D300" s="252"/>
      <c r="E300" s="252"/>
      <c r="F300" s="252"/>
      <c r="G300" s="252"/>
      <c r="H300" s="252"/>
      <c r="I300" s="252"/>
      <c r="J300" s="252"/>
      <c r="K300" s="252"/>
      <c r="L300" s="252"/>
      <c r="M300" s="252"/>
      <c r="N300" s="252"/>
      <c r="O300" s="252"/>
      <c r="P300" s="252"/>
      <c r="Q300" s="252"/>
      <c r="R300" s="252"/>
      <c r="S300" s="252"/>
      <c r="T300" s="252"/>
      <c r="U300" s="252"/>
      <c r="V300" s="252"/>
      <c r="W300" s="252"/>
      <c r="X300" s="252"/>
      <c r="Y300" s="252"/>
      <c r="Z300" s="252"/>
    </row>
    <row r="301" ht="15.75" customHeight="1">
      <c r="A301" s="252"/>
      <c r="B301" s="252"/>
      <c r="C301" s="252"/>
      <c r="D301" s="252"/>
      <c r="E301" s="252"/>
      <c r="F301" s="252"/>
      <c r="G301" s="252"/>
      <c r="H301" s="252"/>
      <c r="I301" s="252"/>
      <c r="J301" s="252"/>
      <c r="K301" s="252"/>
      <c r="L301" s="252"/>
      <c r="M301" s="252"/>
      <c r="N301" s="252"/>
      <c r="O301" s="252"/>
      <c r="P301" s="252"/>
      <c r="Q301" s="252"/>
      <c r="R301" s="252"/>
      <c r="S301" s="252"/>
      <c r="T301" s="252"/>
      <c r="U301" s="252"/>
      <c r="V301" s="252"/>
      <c r="W301" s="252"/>
      <c r="X301" s="252"/>
      <c r="Y301" s="252"/>
      <c r="Z301" s="252"/>
    </row>
    <row r="302" ht="15.75" customHeight="1">
      <c r="A302" s="252"/>
      <c r="B302" s="252"/>
      <c r="C302" s="252"/>
      <c r="D302" s="252"/>
      <c r="E302" s="252"/>
      <c r="F302" s="252"/>
      <c r="G302" s="252"/>
      <c r="H302" s="252"/>
      <c r="I302" s="252"/>
      <c r="J302" s="252"/>
      <c r="K302" s="252"/>
      <c r="L302" s="252"/>
      <c r="M302" s="252"/>
      <c r="N302" s="252"/>
      <c r="O302" s="252"/>
      <c r="P302" s="252"/>
      <c r="Q302" s="252"/>
      <c r="R302" s="252"/>
      <c r="S302" s="252"/>
      <c r="T302" s="252"/>
      <c r="U302" s="252"/>
      <c r="V302" s="252"/>
      <c r="W302" s="252"/>
      <c r="X302" s="252"/>
      <c r="Y302" s="252"/>
      <c r="Z302" s="252"/>
    </row>
    <row r="303" ht="15.75" customHeight="1">
      <c r="A303" s="252"/>
      <c r="B303" s="252"/>
      <c r="C303" s="252"/>
      <c r="D303" s="252"/>
      <c r="E303" s="252"/>
      <c r="F303" s="252"/>
      <c r="G303" s="252"/>
      <c r="H303" s="252"/>
      <c r="I303" s="252"/>
      <c r="J303" s="252"/>
      <c r="K303" s="252"/>
      <c r="L303" s="252"/>
      <c r="M303" s="252"/>
      <c r="N303" s="252"/>
      <c r="O303" s="252"/>
      <c r="P303" s="252"/>
      <c r="Q303" s="252"/>
      <c r="R303" s="252"/>
      <c r="S303" s="252"/>
      <c r="T303" s="252"/>
      <c r="U303" s="252"/>
      <c r="V303" s="252"/>
      <c r="W303" s="252"/>
      <c r="X303" s="252"/>
      <c r="Y303" s="252"/>
      <c r="Z303" s="252"/>
    </row>
    <row r="304" ht="15.75" customHeight="1">
      <c r="A304" s="252"/>
      <c r="B304" s="252"/>
      <c r="C304" s="252"/>
      <c r="D304" s="252"/>
      <c r="E304" s="252"/>
      <c r="F304" s="252"/>
      <c r="G304" s="252"/>
      <c r="H304" s="252"/>
      <c r="I304" s="252"/>
      <c r="J304" s="252"/>
      <c r="K304" s="252"/>
      <c r="L304" s="252"/>
      <c r="M304" s="252"/>
      <c r="N304" s="252"/>
      <c r="O304" s="252"/>
      <c r="P304" s="252"/>
      <c r="Q304" s="252"/>
      <c r="R304" s="252"/>
      <c r="S304" s="252"/>
      <c r="T304" s="252"/>
      <c r="U304" s="252"/>
      <c r="V304" s="252"/>
      <c r="W304" s="252"/>
      <c r="X304" s="252"/>
      <c r="Y304" s="252"/>
      <c r="Z304" s="252"/>
    </row>
    <row r="305" ht="15.75" customHeight="1">
      <c r="A305" s="252"/>
      <c r="B305" s="252"/>
      <c r="C305" s="252"/>
      <c r="D305" s="252"/>
      <c r="E305" s="252"/>
      <c r="F305" s="252"/>
      <c r="G305" s="252"/>
      <c r="H305" s="252"/>
      <c r="I305" s="252"/>
      <c r="J305" s="252"/>
      <c r="K305" s="252"/>
      <c r="L305" s="252"/>
      <c r="M305" s="252"/>
      <c r="N305" s="252"/>
      <c r="O305" s="252"/>
      <c r="P305" s="252"/>
      <c r="Q305" s="252"/>
      <c r="R305" s="252"/>
      <c r="S305" s="252"/>
      <c r="T305" s="252"/>
      <c r="U305" s="252"/>
      <c r="V305" s="252"/>
      <c r="W305" s="252"/>
      <c r="X305" s="252"/>
      <c r="Y305" s="252"/>
      <c r="Z305" s="252"/>
    </row>
    <row r="306" ht="15.75" customHeight="1">
      <c r="A306" s="252"/>
      <c r="B306" s="252"/>
      <c r="C306" s="252"/>
      <c r="D306" s="252"/>
      <c r="E306" s="252"/>
      <c r="F306" s="252"/>
      <c r="G306" s="252"/>
      <c r="H306" s="252"/>
      <c r="I306" s="252"/>
      <c r="J306" s="252"/>
      <c r="K306" s="252"/>
      <c r="L306" s="252"/>
      <c r="M306" s="252"/>
      <c r="N306" s="252"/>
      <c r="O306" s="252"/>
      <c r="P306" s="252"/>
      <c r="Q306" s="252"/>
      <c r="R306" s="252"/>
      <c r="S306" s="252"/>
      <c r="T306" s="252"/>
      <c r="U306" s="252"/>
      <c r="V306" s="252"/>
      <c r="W306" s="252"/>
      <c r="X306" s="252"/>
      <c r="Y306" s="252"/>
      <c r="Z306" s="252"/>
    </row>
    <row r="307" ht="15.75" customHeight="1">
      <c r="A307" s="252"/>
      <c r="B307" s="252"/>
      <c r="C307" s="252"/>
      <c r="D307" s="252"/>
      <c r="E307" s="252"/>
      <c r="F307" s="252"/>
      <c r="G307" s="252"/>
      <c r="H307" s="252"/>
      <c r="I307" s="252"/>
      <c r="J307" s="252"/>
      <c r="K307" s="252"/>
      <c r="L307" s="252"/>
      <c r="M307" s="252"/>
      <c r="N307" s="252"/>
      <c r="O307" s="252"/>
      <c r="P307" s="252"/>
      <c r="Q307" s="252"/>
      <c r="R307" s="252"/>
      <c r="S307" s="252"/>
      <c r="T307" s="252"/>
      <c r="U307" s="252"/>
      <c r="V307" s="252"/>
      <c r="W307" s="252"/>
      <c r="X307" s="252"/>
      <c r="Y307" s="252"/>
      <c r="Z307" s="252"/>
    </row>
    <row r="308" ht="15.75" customHeight="1">
      <c r="A308" s="252"/>
      <c r="B308" s="252"/>
      <c r="C308" s="252"/>
      <c r="D308" s="252"/>
      <c r="E308" s="252"/>
      <c r="F308" s="252"/>
      <c r="G308" s="252"/>
      <c r="H308" s="252"/>
      <c r="I308" s="252"/>
      <c r="J308" s="252"/>
      <c r="K308" s="252"/>
      <c r="L308" s="252"/>
      <c r="M308" s="252"/>
      <c r="N308" s="252"/>
      <c r="O308" s="252"/>
      <c r="P308" s="252"/>
      <c r="Q308" s="252"/>
      <c r="R308" s="252"/>
      <c r="S308" s="252"/>
      <c r="T308" s="252"/>
      <c r="U308" s="252"/>
      <c r="V308" s="252"/>
      <c r="W308" s="252"/>
      <c r="X308" s="252"/>
      <c r="Y308" s="252"/>
      <c r="Z308" s="252"/>
    </row>
    <row r="309" ht="15.75" customHeight="1">
      <c r="A309" s="252"/>
      <c r="B309" s="252"/>
      <c r="C309" s="252"/>
      <c r="D309" s="252"/>
      <c r="E309" s="252"/>
      <c r="F309" s="252"/>
      <c r="G309" s="252"/>
      <c r="H309" s="252"/>
      <c r="I309" s="252"/>
      <c r="J309" s="252"/>
      <c r="K309" s="252"/>
      <c r="L309" s="252"/>
      <c r="M309" s="252"/>
      <c r="N309" s="252"/>
      <c r="O309" s="252"/>
      <c r="P309" s="252"/>
      <c r="Q309" s="252"/>
      <c r="R309" s="252"/>
      <c r="S309" s="252"/>
      <c r="T309" s="252"/>
      <c r="U309" s="252"/>
      <c r="V309" s="252"/>
      <c r="W309" s="252"/>
      <c r="X309" s="252"/>
      <c r="Y309" s="252"/>
      <c r="Z309" s="252"/>
    </row>
    <row r="310" ht="15.75" customHeight="1">
      <c r="A310" s="252"/>
      <c r="B310" s="252"/>
      <c r="C310" s="252"/>
      <c r="D310" s="252"/>
      <c r="E310" s="252"/>
      <c r="F310" s="252"/>
      <c r="G310" s="252"/>
      <c r="H310" s="252"/>
      <c r="I310" s="252"/>
      <c r="J310" s="252"/>
      <c r="K310" s="252"/>
      <c r="L310" s="252"/>
      <c r="M310" s="252"/>
      <c r="N310" s="252"/>
      <c r="O310" s="252"/>
      <c r="P310" s="252"/>
      <c r="Q310" s="252"/>
      <c r="R310" s="252"/>
      <c r="S310" s="252"/>
      <c r="T310" s="252"/>
      <c r="U310" s="252"/>
      <c r="V310" s="252"/>
      <c r="W310" s="252"/>
      <c r="X310" s="252"/>
      <c r="Y310" s="252"/>
      <c r="Z310" s="252"/>
    </row>
    <row r="311" ht="15.75" customHeight="1">
      <c r="A311" s="252"/>
      <c r="B311" s="252"/>
      <c r="C311" s="252"/>
      <c r="D311" s="252"/>
      <c r="E311" s="252"/>
      <c r="F311" s="252"/>
      <c r="G311" s="252"/>
      <c r="H311" s="252"/>
      <c r="I311" s="252"/>
      <c r="J311" s="252"/>
      <c r="K311" s="252"/>
      <c r="L311" s="252"/>
      <c r="M311" s="252"/>
      <c r="N311" s="252"/>
      <c r="O311" s="252"/>
      <c r="P311" s="252"/>
      <c r="Q311" s="252"/>
      <c r="R311" s="252"/>
      <c r="S311" s="252"/>
      <c r="T311" s="252"/>
      <c r="U311" s="252"/>
      <c r="V311" s="252"/>
      <c r="W311" s="252"/>
      <c r="X311" s="252"/>
      <c r="Y311" s="252"/>
      <c r="Z311" s="252"/>
    </row>
    <row r="312" ht="15.75" customHeight="1">
      <c r="A312" s="252"/>
      <c r="B312" s="252"/>
      <c r="C312" s="252"/>
      <c r="D312" s="252"/>
      <c r="E312" s="252"/>
      <c r="F312" s="252"/>
      <c r="G312" s="252"/>
      <c r="H312" s="252"/>
      <c r="I312" s="252"/>
      <c r="J312" s="252"/>
      <c r="K312" s="252"/>
      <c r="L312" s="252"/>
      <c r="M312" s="252"/>
      <c r="N312" s="252"/>
      <c r="O312" s="252"/>
      <c r="P312" s="252"/>
      <c r="Q312" s="252"/>
      <c r="R312" s="252"/>
      <c r="S312" s="252"/>
      <c r="T312" s="252"/>
      <c r="U312" s="252"/>
      <c r="V312" s="252"/>
      <c r="W312" s="252"/>
      <c r="X312" s="252"/>
      <c r="Y312" s="252"/>
      <c r="Z312" s="252"/>
    </row>
    <row r="313" ht="15.75" customHeight="1">
      <c r="A313" s="252"/>
      <c r="B313" s="252"/>
      <c r="C313" s="252"/>
      <c r="D313" s="252"/>
      <c r="E313" s="252"/>
      <c r="F313" s="252"/>
      <c r="G313" s="252"/>
      <c r="H313" s="252"/>
      <c r="I313" s="252"/>
      <c r="J313" s="252"/>
      <c r="K313" s="252"/>
      <c r="L313" s="252"/>
      <c r="M313" s="252"/>
      <c r="N313" s="252"/>
      <c r="O313" s="252"/>
      <c r="P313" s="252"/>
      <c r="Q313" s="252"/>
      <c r="R313" s="252"/>
      <c r="S313" s="252"/>
      <c r="T313" s="252"/>
      <c r="U313" s="252"/>
      <c r="V313" s="252"/>
      <c r="W313" s="252"/>
      <c r="X313" s="252"/>
      <c r="Y313" s="252"/>
      <c r="Z313" s="252"/>
    </row>
    <row r="314" ht="15.75" customHeight="1">
      <c r="A314" s="252"/>
      <c r="B314" s="252"/>
      <c r="C314" s="252"/>
      <c r="D314" s="252"/>
      <c r="E314" s="252"/>
      <c r="F314" s="252"/>
      <c r="G314" s="252"/>
      <c r="H314" s="252"/>
      <c r="I314" s="252"/>
      <c r="J314" s="252"/>
      <c r="K314" s="252"/>
      <c r="L314" s="252"/>
      <c r="M314" s="252"/>
      <c r="N314" s="252"/>
      <c r="O314" s="252"/>
      <c r="P314" s="252"/>
      <c r="Q314" s="252"/>
      <c r="R314" s="252"/>
      <c r="S314" s="252"/>
      <c r="T314" s="252"/>
      <c r="U314" s="252"/>
      <c r="V314" s="252"/>
      <c r="W314" s="252"/>
      <c r="X314" s="252"/>
      <c r="Y314" s="252"/>
      <c r="Z314" s="252"/>
    </row>
    <row r="315" ht="15.75" customHeight="1">
      <c r="A315" s="252"/>
      <c r="B315" s="252"/>
      <c r="C315" s="252"/>
      <c r="D315" s="252"/>
      <c r="E315" s="252"/>
      <c r="F315" s="252"/>
      <c r="G315" s="252"/>
      <c r="H315" s="252"/>
      <c r="I315" s="252"/>
      <c r="J315" s="252"/>
      <c r="K315" s="252"/>
      <c r="L315" s="252"/>
      <c r="M315" s="252"/>
      <c r="N315" s="252"/>
      <c r="O315" s="252"/>
      <c r="P315" s="252"/>
      <c r="Q315" s="252"/>
      <c r="R315" s="252"/>
      <c r="S315" s="252"/>
      <c r="T315" s="252"/>
      <c r="U315" s="252"/>
      <c r="V315" s="252"/>
      <c r="W315" s="252"/>
      <c r="X315" s="252"/>
      <c r="Y315" s="252"/>
      <c r="Z315" s="252"/>
    </row>
    <row r="316" ht="15.75" customHeight="1">
      <c r="A316" s="252"/>
      <c r="B316" s="252"/>
      <c r="C316" s="252"/>
      <c r="D316" s="252"/>
      <c r="E316" s="252"/>
      <c r="F316" s="252"/>
      <c r="G316" s="252"/>
      <c r="H316" s="252"/>
      <c r="I316" s="252"/>
      <c r="J316" s="252"/>
      <c r="K316" s="252"/>
      <c r="L316" s="252"/>
      <c r="M316" s="252"/>
      <c r="N316" s="252"/>
      <c r="O316" s="252"/>
      <c r="P316" s="252"/>
      <c r="Q316" s="252"/>
      <c r="R316" s="252"/>
      <c r="S316" s="252"/>
      <c r="T316" s="252"/>
      <c r="U316" s="252"/>
      <c r="V316" s="252"/>
      <c r="W316" s="252"/>
      <c r="X316" s="252"/>
      <c r="Y316" s="252"/>
      <c r="Z316" s="252"/>
    </row>
    <row r="317" ht="15.75" customHeight="1">
      <c r="A317" s="252"/>
      <c r="B317" s="252"/>
      <c r="C317" s="252"/>
      <c r="D317" s="252"/>
      <c r="E317" s="252"/>
      <c r="F317" s="252"/>
      <c r="G317" s="252"/>
      <c r="H317" s="252"/>
      <c r="I317" s="252"/>
      <c r="J317" s="252"/>
      <c r="K317" s="252"/>
      <c r="L317" s="252"/>
      <c r="M317" s="252"/>
      <c r="N317" s="252"/>
      <c r="O317" s="252"/>
      <c r="P317" s="252"/>
      <c r="Q317" s="252"/>
      <c r="R317" s="252"/>
      <c r="S317" s="252"/>
      <c r="T317" s="252"/>
      <c r="U317" s="252"/>
      <c r="V317" s="252"/>
      <c r="W317" s="252"/>
      <c r="X317" s="252"/>
      <c r="Y317" s="252"/>
      <c r="Z317" s="252"/>
    </row>
    <row r="318" ht="15.75" customHeight="1">
      <c r="A318" s="252"/>
      <c r="B318" s="252"/>
      <c r="C318" s="252"/>
      <c r="D318" s="252"/>
      <c r="E318" s="252"/>
      <c r="F318" s="252"/>
      <c r="G318" s="252"/>
      <c r="H318" s="252"/>
      <c r="I318" s="252"/>
      <c r="J318" s="252"/>
      <c r="K318" s="252"/>
      <c r="L318" s="252"/>
      <c r="M318" s="252"/>
      <c r="N318" s="252"/>
      <c r="O318" s="252"/>
      <c r="P318" s="252"/>
      <c r="Q318" s="252"/>
      <c r="R318" s="252"/>
      <c r="S318" s="252"/>
      <c r="T318" s="252"/>
      <c r="U318" s="252"/>
      <c r="V318" s="252"/>
      <c r="W318" s="252"/>
      <c r="X318" s="252"/>
      <c r="Y318" s="252"/>
      <c r="Z318" s="252"/>
    </row>
    <row r="319" ht="15.75" customHeight="1">
      <c r="A319" s="252"/>
      <c r="B319" s="252"/>
      <c r="C319" s="252"/>
      <c r="D319" s="252"/>
      <c r="E319" s="252"/>
      <c r="F319" s="252"/>
      <c r="G319" s="252"/>
      <c r="H319" s="252"/>
      <c r="I319" s="252"/>
      <c r="J319" s="252"/>
      <c r="K319" s="252"/>
      <c r="L319" s="252"/>
      <c r="M319" s="252"/>
      <c r="N319" s="252"/>
      <c r="O319" s="252"/>
      <c r="P319" s="252"/>
      <c r="Q319" s="252"/>
      <c r="R319" s="252"/>
      <c r="S319" s="252"/>
      <c r="T319" s="252"/>
      <c r="U319" s="252"/>
      <c r="V319" s="252"/>
      <c r="W319" s="252"/>
      <c r="X319" s="252"/>
      <c r="Y319" s="252"/>
      <c r="Z319" s="252"/>
    </row>
    <row r="320" ht="15.75" customHeight="1">
      <c r="A320" s="252"/>
      <c r="B320" s="252"/>
      <c r="C320" s="252"/>
      <c r="D320" s="252"/>
      <c r="E320" s="252"/>
      <c r="F320" s="252"/>
      <c r="G320" s="252"/>
      <c r="H320" s="252"/>
      <c r="I320" s="252"/>
      <c r="J320" s="252"/>
      <c r="K320" s="252"/>
      <c r="L320" s="252"/>
      <c r="M320" s="252"/>
      <c r="N320" s="252"/>
      <c r="O320" s="252"/>
      <c r="P320" s="252"/>
      <c r="Q320" s="252"/>
      <c r="R320" s="252"/>
      <c r="S320" s="252"/>
      <c r="T320" s="252"/>
      <c r="U320" s="252"/>
      <c r="V320" s="252"/>
      <c r="W320" s="252"/>
      <c r="X320" s="252"/>
      <c r="Y320" s="252"/>
      <c r="Z320" s="252"/>
    </row>
    <row r="321" ht="15.75" customHeight="1">
      <c r="A321" s="252"/>
      <c r="B321" s="252"/>
      <c r="C321" s="252"/>
      <c r="D321" s="252"/>
      <c r="E321" s="252"/>
      <c r="F321" s="252"/>
      <c r="G321" s="252"/>
      <c r="H321" s="252"/>
      <c r="I321" s="252"/>
      <c r="J321" s="252"/>
      <c r="K321" s="252"/>
      <c r="L321" s="252"/>
      <c r="M321" s="252"/>
      <c r="N321" s="252"/>
      <c r="O321" s="252"/>
      <c r="P321" s="252"/>
      <c r="Q321" s="252"/>
      <c r="R321" s="252"/>
      <c r="S321" s="252"/>
      <c r="T321" s="252"/>
      <c r="U321" s="252"/>
      <c r="V321" s="252"/>
      <c r="W321" s="252"/>
      <c r="X321" s="252"/>
      <c r="Y321" s="252"/>
      <c r="Z321" s="252"/>
    </row>
    <row r="322" ht="15.75" customHeight="1">
      <c r="A322" s="252"/>
      <c r="B322" s="252"/>
      <c r="C322" s="252"/>
      <c r="D322" s="252"/>
      <c r="E322" s="252"/>
      <c r="F322" s="252"/>
      <c r="G322" s="252"/>
      <c r="H322" s="252"/>
      <c r="I322" s="252"/>
      <c r="J322" s="252"/>
      <c r="K322" s="252"/>
      <c r="L322" s="252"/>
      <c r="M322" s="252"/>
      <c r="N322" s="252"/>
      <c r="O322" s="252"/>
      <c r="P322" s="252"/>
      <c r="Q322" s="252"/>
      <c r="R322" s="252"/>
      <c r="S322" s="252"/>
      <c r="T322" s="252"/>
      <c r="U322" s="252"/>
      <c r="V322" s="252"/>
      <c r="W322" s="252"/>
      <c r="X322" s="252"/>
      <c r="Y322" s="252"/>
      <c r="Z322" s="252"/>
    </row>
    <row r="323" ht="15.75" customHeight="1">
      <c r="A323" s="252"/>
      <c r="B323" s="252"/>
      <c r="C323" s="252"/>
      <c r="D323" s="252"/>
      <c r="E323" s="252"/>
      <c r="F323" s="252"/>
      <c r="G323" s="252"/>
      <c r="H323" s="252"/>
      <c r="I323" s="252"/>
      <c r="J323" s="252"/>
      <c r="K323" s="252"/>
      <c r="L323" s="252"/>
      <c r="M323" s="252"/>
      <c r="N323" s="252"/>
      <c r="O323" s="252"/>
      <c r="P323" s="252"/>
      <c r="Q323" s="252"/>
      <c r="R323" s="252"/>
      <c r="S323" s="252"/>
      <c r="T323" s="252"/>
      <c r="U323" s="252"/>
      <c r="V323" s="252"/>
      <c r="W323" s="252"/>
      <c r="X323" s="252"/>
      <c r="Y323" s="252"/>
      <c r="Z323" s="252"/>
    </row>
    <row r="324" ht="15.75" customHeight="1">
      <c r="A324" s="252"/>
      <c r="B324" s="252"/>
      <c r="C324" s="252"/>
      <c r="D324" s="252"/>
      <c r="E324" s="252"/>
      <c r="F324" s="252"/>
      <c r="G324" s="252"/>
      <c r="H324" s="252"/>
      <c r="I324" s="252"/>
      <c r="J324" s="252"/>
      <c r="K324" s="252"/>
      <c r="L324" s="252"/>
      <c r="M324" s="252"/>
      <c r="N324" s="252"/>
      <c r="O324" s="252"/>
      <c r="P324" s="252"/>
      <c r="Q324" s="252"/>
      <c r="R324" s="252"/>
      <c r="S324" s="252"/>
      <c r="T324" s="252"/>
      <c r="U324" s="252"/>
      <c r="V324" s="252"/>
      <c r="W324" s="252"/>
      <c r="X324" s="252"/>
      <c r="Y324" s="252"/>
      <c r="Z324" s="252"/>
    </row>
    <row r="325" ht="15.75" customHeight="1">
      <c r="A325" s="252"/>
      <c r="B325" s="252"/>
      <c r="C325" s="252"/>
      <c r="D325" s="252"/>
      <c r="E325" s="252"/>
      <c r="F325" s="252"/>
      <c r="G325" s="252"/>
      <c r="H325" s="252"/>
      <c r="I325" s="252"/>
      <c r="J325" s="252"/>
      <c r="K325" s="252"/>
      <c r="L325" s="252"/>
      <c r="M325" s="252"/>
      <c r="N325" s="252"/>
      <c r="O325" s="252"/>
      <c r="P325" s="252"/>
      <c r="Q325" s="252"/>
      <c r="R325" s="252"/>
      <c r="S325" s="252"/>
      <c r="T325" s="252"/>
      <c r="U325" s="252"/>
      <c r="V325" s="252"/>
      <c r="W325" s="252"/>
      <c r="X325" s="252"/>
      <c r="Y325" s="252"/>
      <c r="Z325" s="252"/>
    </row>
    <row r="326" ht="15.75" customHeight="1">
      <c r="A326" s="252"/>
      <c r="B326" s="252"/>
      <c r="C326" s="252"/>
      <c r="D326" s="252"/>
      <c r="E326" s="252"/>
      <c r="F326" s="252"/>
      <c r="G326" s="252"/>
      <c r="H326" s="252"/>
      <c r="I326" s="252"/>
      <c r="J326" s="252"/>
      <c r="K326" s="252"/>
      <c r="L326" s="252"/>
      <c r="M326" s="252"/>
      <c r="N326" s="252"/>
      <c r="O326" s="252"/>
      <c r="P326" s="252"/>
      <c r="Q326" s="252"/>
      <c r="R326" s="252"/>
      <c r="S326" s="252"/>
      <c r="T326" s="252"/>
      <c r="U326" s="252"/>
      <c r="V326" s="252"/>
      <c r="W326" s="252"/>
      <c r="X326" s="252"/>
      <c r="Y326" s="252"/>
      <c r="Z326" s="252"/>
    </row>
    <row r="327" ht="15.75" customHeight="1">
      <c r="A327" s="252"/>
      <c r="B327" s="252"/>
      <c r="C327" s="252"/>
      <c r="D327" s="252"/>
      <c r="E327" s="252"/>
      <c r="F327" s="252"/>
      <c r="G327" s="252"/>
      <c r="H327" s="252"/>
      <c r="I327" s="252"/>
      <c r="J327" s="252"/>
      <c r="K327" s="252"/>
      <c r="L327" s="252"/>
      <c r="M327" s="252"/>
      <c r="N327" s="252"/>
      <c r="O327" s="252"/>
      <c r="P327" s="252"/>
      <c r="Q327" s="252"/>
      <c r="R327" s="252"/>
      <c r="S327" s="252"/>
      <c r="T327" s="252"/>
      <c r="U327" s="252"/>
      <c r="V327" s="252"/>
      <c r="W327" s="252"/>
      <c r="X327" s="252"/>
      <c r="Y327" s="252"/>
      <c r="Z327" s="252"/>
    </row>
    <row r="328" ht="15.75" customHeight="1">
      <c r="A328" s="252"/>
      <c r="B328" s="252"/>
      <c r="C328" s="252"/>
      <c r="D328" s="252"/>
      <c r="E328" s="252"/>
      <c r="F328" s="252"/>
      <c r="G328" s="252"/>
      <c r="H328" s="252"/>
      <c r="I328" s="252"/>
      <c r="J328" s="252"/>
      <c r="K328" s="252"/>
      <c r="L328" s="252"/>
      <c r="M328" s="252"/>
      <c r="N328" s="252"/>
      <c r="O328" s="252"/>
      <c r="P328" s="252"/>
      <c r="Q328" s="252"/>
      <c r="R328" s="252"/>
      <c r="S328" s="252"/>
      <c r="T328" s="252"/>
      <c r="U328" s="252"/>
      <c r="V328" s="252"/>
      <c r="W328" s="252"/>
      <c r="X328" s="252"/>
      <c r="Y328" s="252"/>
      <c r="Z328" s="252"/>
    </row>
    <row r="329" ht="15.75" customHeight="1">
      <c r="A329" s="252"/>
      <c r="B329" s="252"/>
      <c r="C329" s="252"/>
      <c r="D329" s="252"/>
      <c r="E329" s="252"/>
      <c r="F329" s="252"/>
      <c r="G329" s="252"/>
      <c r="H329" s="252"/>
      <c r="I329" s="252"/>
      <c r="J329" s="252"/>
      <c r="K329" s="252"/>
      <c r="L329" s="252"/>
      <c r="M329" s="252"/>
      <c r="N329" s="252"/>
      <c r="O329" s="252"/>
      <c r="P329" s="252"/>
      <c r="Q329" s="252"/>
      <c r="R329" s="252"/>
      <c r="S329" s="252"/>
      <c r="T329" s="252"/>
      <c r="U329" s="252"/>
      <c r="V329" s="252"/>
      <c r="W329" s="252"/>
      <c r="X329" s="252"/>
      <c r="Y329" s="252"/>
      <c r="Z329" s="252"/>
    </row>
    <row r="330" ht="15.75" customHeight="1">
      <c r="A330" s="252"/>
      <c r="B330" s="252"/>
      <c r="C330" s="252"/>
      <c r="D330" s="252"/>
      <c r="E330" s="252"/>
      <c r="F330" s="252"/>
      <c r="G330" s="252"/>
      <c r="H330" s="252"/>
      <c r="I330" s="252"/>
      <c r="J330" s="252"/>
      <c r="K330" s="252"/>
      <c r="L330" s="252"/>
      <c r="M330" s="252"/>
      <c r="N330" s="252"/>
      <c r="O330" s="252"/>
      <c r="P330" s="252"/>
      <c r="Q330" s="252"/>
      <c r="R330" s="252"/>
      <c r="S330" s="252"/>
      <c r="T330" s="252"/>
      <c r="U330" s="252"/>
      <c r="V330" s="252"/>
      <c r="W330" s="252"/>
      <c r="X330" s="252"/>
      <c r="Y330" s="252"/>
      <c r="Z330" s="252"/>
    </row>
    <row r="331" ht="15.75" customHeight="1">
      <c r="A331" s="252"/>
      <c r="B331" s="252"/>
      <c r="C331" s="252"/>
      <c r="D331" s="252"/>
      <c r="E331" s="252"/>
      <c r="F331" s="252"/>
      <c r="G331" s="252"/>
      <c r="H331" s="252"/>
      <c r="I331" s="252"/>
      <c r="J331" s="252"/>
      <c r="K331" s="252"/>
      <c r="L331" s="252"/>
      <c r="M331" s="252"/>
      <c r="N331" s="252"/>
      <c r="O331" s="252"/>
      <c r="P331" s="252"/>
      <c r="Q331" s="252"/>
      <c r="R331" s="252"/>
      <c r="S331" s="252"/>
      <c r="T331" s="252"/>
      <c r="U331" s="252"/>
      <c r="V331" s="252"/>
      <c r="W331" s="252"/>
      <c r="X331" s="252"/>
      <c r="Y331" s="252"/>
      <c r="Z331" s="252"/>
    </row>
    <row r="332" ht="15.75" customHeight="1">
      <c r="A332" s="252"/>
      <c r="B332" s="252"/>
      <c r="C332" s="252"/>
      <c r="D332" s="252"/>
      <c r="E332" s="252"/>
      <c r="F332" s="252"/>
      <c r="G332" s="252"/>
      <c r="H332" s="252"/>
      <c r="I332" s="252"/>
      <c r="J332" s="252"/>
      <c r="K332" s="252"/>
      <c r="L332" s="252"/>
      <c r="M332" s="252"/>
      <c r="N332" s="252"/>
      <c r="O332" s="252"/>
      <c r="P332" s="252"/>
      <c r="Q332" s="252"/>
      <c r="R332" s="252"/>
      <c r="S332" s="252"/>
      <c r="T332" s="252"/>
      <c r="U332" s="252"/>
      <c r="V332" s="252"/>
      <c r="W332" s="252"/>
      <c r="X332" s="252"/>
      <c r="Y332" s="252"/>
      <c r="Z332" s="252"/>
    </row>
    <row r="333" ht="15.75" customHeight="1">
      <c r="A333" s="252"/>
      <c r="B333" s="252"/>
      <c r="C333" s="252"/>
      <c r="D333" s="252"/>
      <c r="E333" s="252"/>
      <c r="F333" s="252"/>
      <c r="G333" s="252"/>
      <c r="H333" s="252"/>
      <c r="I333" s="252"/>
      <c r="J333" s="252"/>
      <c r="K333" s="252"/>
      <c r="L333" s="252"/>
      <c r="M333" s="252"/>
      <c r="N333" s="252"/>
      <c r="O333" s="252"/>
      <c r="P333" s="252"/>
      <c r="Q333" s="252"/>
      <c r="R333" s="252"/>
      <c r="S333" s="252"/>
      <c r="T333" s="252"/>
      <c r="U333" s="252"/>
      <c r="V333" s="252"/>
      <c r="W333" s="252"/>
      <c r="X333" s="252"/>
      <c r="Y333" s="252"/>
      <c r="Z333" s="252"/>
    </row>
    <row r="334" ht="15.75" customHeight="1">
      <c r="A334" s="252"/>
      <c r="B334" s="252"/>
      <c r="C334" s="252"/>
      <c r="D334" s="252"/>
      <c r="E334" s="252"/>
      <c r="F334" s="252"/>
      <c r="G334" s="252"/>
      <c r="H334" s="252"/>
      <c r="I334" s="252"/>
      <c r="J334" s="252"/>
      <c r="K334" s="252"/>
      <c r="L334" s="252"/>
      <c r="M334" s="252"/>
      <c r="N334" s="252"/>
      <c r="O334" s="252"/>
      <c r="P334" s="252"/>
      <c r="Q334" s="252"/>
      <c r="R334" s="252"/>
      <c r="S334" s="252"/>
      <c r="T334" s="252"/>
      <c r="U334" s="252"/>
      <c r="V334" s="252"/>
      <c r="W334" s="252"/>
      <c r="X334" s="252"/>
      <c r="Y334" s="252"/>
      <c r="Z334" s="252"/>
    </row>
    <row r="335" ht="15.75" customHeight="1">
      <c r="A335" s="252"/>
      <c r="B335" s="252"/>
      <c r="C335" s="252"/>
      <c r="D335" s="252"/>
      <c r="E335" s="252"/>
      <c r="F335" s="252"/>
      <c r="G335" s="252"/>
      <c r="H335" s="252"/>
      <c r="I335" s="252"/>
      <c r="J335" s="252"/>
      <c r="K335" s="252"/>
      <c r="L335" s="252"/>
      <c r="M335" s="252"/>
      <c r="N335" s="252"/>
      <c r="O335" s="252"/>
      <c r="P335" s="252"/>
      <c r="Q335" s="252"/>
      <c r="R335" s="252"/>
      <c r="S335" s="252"/>
      <c r="T335" s="252"/>
      <c r="U335" s="252"/>
      <c r="V335" s="252"/>
      <c r="W335" s="252"/>
      <c r="X335" s="252"/>
      <c r="Y335" s="252"/>
      <c r="Z335" s="252"/>
    </row>
    <row r="336" ht="15.75" customHeight="1">
      <c r="A336" s="252"/>
      <c r="B336" s="252"/>
      <c r="C336" s="252"/>
      <c r="D336" s="252"/>
      <c r="E336" s="252"/>
      <c r="F336" s="252"/>
      <c r="G336" s="252"/>
      <c r="H336" s="252"/>
      <c r="I336" s="252"/>
      <c r="J336" s="252"/>
      <c r="K336" s="252"/>
      <c r="L336" s="252"/>
      <c r="M336" s="252"/>
      <c r="N336" s="252"/>
      <c r="O336" s="252"/>
      <c r="P336" s="252"/>
      <c r="Q336" s="252"/>
      <c r="R336" s="252"/>
      <c r="S336" s="252"/>
      <c r="T336" s="252"/>
      <c r="U336" s="252"/>
      <c r="V336" s="252"/>
      <c r="W336" s="252"/>
      <c r="X336" s="252"/>
      <c r="Y336" s="252"/>
      <c r="Z336" s="252"/>
    </row>
    <row r="337" ht="15.75" customHeight="1">
      <c r="A337" s="252"/>
      <c r="B337" s="252"/>
      <c r="C337" s="252"/>
      <c r="D337" s="252"/>
      <c r="E337" s="252"/>
      <c r="F337" s="252"/>
      <c r="G337" s="252"/>
      <c r="H337" s="252"/>
      <c r="I337" s="252"/>
      <c r="J337" s="252"/>
      <c r="K337" s="252"/>
      <c r="L337" s="252"/>
      <c r="M337" s="252"/>
      <c r="N337" s="252"/>
      <c r="O337" s="252"/>
      <c r="P337" s="252"/>
      <c r="Q337" s="252"/>
      <c r="R337" s="252"/>
      <c r="S337" s="252"/>
      <c r="T337" s="252"/>
      <c r="U337" s="252"/>
      <c r="V337" s="252"/>
      <c r="W337" s="252"/>
      <c r="X337" s="252"/>
      <c r="Y337" s="252"/>
      <c r="Z337" s="252"/>
    </row>
    <row r="338" ht="15.75" customHeight="1">
      <c r="A338" s="252"/>
      <c r="B338" s="252"/>
      <c r="C338" s="252"/>
      <c r="D338" s="252"/>
      <c r="E338" s="252"/>
      <c r="F338" s="252"/>
      <c r="G338" s="252"/>
      <c r="H338" s="252"/>
      <c r="I338" s="252"/>
      <c r="J338" s="252"/>
      <c r="K338" s="252"/>
      <c r="L338" s="252"/>
      <c r="M338" s="252"/>
      <c r="N338" s="252"/>
      <c r="O338" s="252"/>
      <c r="P338" s="252"/>
      <c r="Q338" s="252"/>
      <c r="R338" s="252"/>
      <c r="S338" s="252"/>
      <c r="T338" s="252"/>
      <c r="U338" s="252"/>
      <c r="V338" s="252"/>
      <c r="W338" s="252"/>
      <c r="X338" s="252"/>
      <c r="Y338" s="252"/>
      <c r="Z338" s="252"/>
    </row>
    <row r="339" ht="15.75" customHeight="1">
      <c r="A339" s="252"/>
      <c r="B339" s="252"/>
      <c r="C339" s="252"/>
      <c r="D339" s="252"/>
      <c r="E339" s="252"/>
      <c r="F339" s="252"/>
      <c r="G339" s="252"/>
      <c r="H339" s="252"/>
      <c r="I339" s="252"/>
      <c r="J339" s="252"/>
      <c r="K339" s="252"/>
      <c r="L339" s="252"/>
      <c r="M339" s="252"/>
      <c r="N339" s="252"/>
      <c r="O339" s="252"/>
      <c r="P339" s="252"/>
      <c r="Q339" s="252"/>
      <c r="R339" s="252"/>
      <c r="S339" s="252"/>
      <c r="T339" s="252"/>
      <c r="U339" s="252"/>
      <c r="V339" s="252"/>
      <c r="W339" s="252"/>
      <c r="X339" s="252"/>
      <c r="Y339" s="252"/>
      <c r="Z339" s="252"/>
    </row>
    <row r="340" ht="15.75" customHeight="1">
      <c r="A340" s="252"/>
      <c r="B340" s="252"/>
      <c r="C340" s="252"/>
      <c r="D340" s="252"/>
      <c r="E340" s="252"/>
      <c r="F340" s="252"/>
      <c r="G340" s="252"/>
      <c r="H340" s="252"/>
      <c r="I340" s="252"/>
      <c r="J340" s="252"/>
      <c r="K340" s="252"/>
      <c r="L340" s="252"/>
      <c r="M340" s="252"/>
      <c r="N340" s="252"/>
      <c r="O340" s="252"/>
      <c r="P340" s="252"/>
      <c r="Q340" s="252"/>
      <c r="R340" s="252"/>
      <c r="S340" s="252"/>
      <c r="T340" s="252"/>
      <c r="U340" s="252"/>
      <c r="V340" s="252"/>
      <c r="W340" s="252"/>
      <c r="X340" s="252"/>
      <c r="Y340" s="252"/>
      <c r="Z340" s="252"/>
    </row>
    <row r="341" ht="15.75" customHeight="1">
      <c r="A341" s="252"/>
      <c r="B341" s="252"/>
      <c r="C341" s="252"/>
      <c r="D341" s="252"/>
      <c r="E341" s="252"/>
      <c r="F341" s="252"/>
      <c r="G341" s="252"/>
      <c r="H341" s="252"/>
      <c r="I341" s="252"/>
      <c r="J341" s="252"/>
      <c r="K341" s="252"/>
      <c r="L341" s="252"/>
      <c r="M341" s="252"/>
      <c r="N341" s="252"/>
      <c r="O341" s="252"/>
      <c r="P341" s="252"/>
      <c r="Q341" s="252"/>
      <c r="R341" s="252"/>
      <c r="S341" s="252"/>
      <c r="T341" s="252"/>
      <c r="U341" s="252"/>
      <c r="V341" s="252"/>
      <c r="W341" s="252"/>
      <c r="X341" s="252"/>
      <c r="Y341" s="252"/>
      <c r="Z341" s="252"/>
    </row>
    <row r="342" ht="15.75" customHeight="1">
      <c r="A342" s="252"/>
      <c r="B342" s="252"/>
      <c r="C342" s="252"/>
      <c r="D342" s="252"/>
      <c r="E342" s="252"/>
      <c r="F342" s="252"/>
      <c r="G342" s="252"/>
      <c r="H342" s="252"/>
      <c r="I342" s="252"/>
      <c r="J342" s="252"/>
      <c r="K342" s="252"/>
      <c r="L342" s="252"/>
      <c r="M342" s="252"/>
      <c r="N342" s="252"/>
      <c r="O342" s="252"/>
      <c r="P342" s="252"/>
      <c r="Q342" s="252"/>
      <c r="R342" s="252"/>
      <c r="S342" s="252"/>
      <c r="T342" s="252"/>
      <c r="U342" s="252"/>
      <c r="V342" s="252"/>
      <c r="W342" s="252"/>
      <c r="X342" s="252"/>
      <c r="Y342" s="252"/>
      <c r="Z342" s="252"/>
    </row>
    <row r="343" ht="15.75" customHeight="1">
      <c r="A343" s="252"/>
      <c r="B343" s="252"/>
      <c r="C343" s="252"/>
      <c r="D343" s="252"/>
      <c r="E343" s="252"/>
      <c r="F343" s="252"/>
      <c r="G343" s="252"/>
      <c r="H343" s="252"/>
      <c r="I343" s="252"/>
      <c r="J343" s="252"/>
      <c r="K343" s="252"/>
      <c r="L343" s="252"/>
      <c r="M343" s="252"/>
      <c r="N343" s="252"/>
      <c r="O343" s="252"/>
      <c r="P343" s="252"/>
      <c r="Q343" s="252"/>
      <c r="R343" s="252"/>
      <c r="S343" s="252"/>
      <c r="T343" s="252"/>
      <c r="U343" s="252"/>
      <c r="V343" s="252"/>
      <c r="W343" s="252"/>
      <c r="X343" s="252"/>
      <c r="Y343" s="252"/>
      <c r="Z343" s="252"/>
    </row>
    <row r="344" ht="15.75" customHeight="1">
      <c r="A344" s="252"/>
      <c r="B344" s="252"/>
      <c r="C344" s="252"/>
      <c r="D344" s="252"/>
      <c r="E344" s="252"/>
      <c r="F344" s="252"/>
      <c r="G344" s="252"/>
      <c r="H344" s="252"/>
      <c r="I344" s="252"/>
      <c r="J344" s="252"/>
      <c r="K344" s="252"/>
      <c r="L344" s="252"/>
      <c r="M344" s="252"/>
      <c r="N344" s="252"/>
      <c r="O344" s="252"/>
      <c r="P344" s="252"/>
      <c r="Q344" s="252"/>
      <c r="R344" s="252"/>
      <c r="S344" s="252"/>
      <c r="T344" s="252"/>
      <c r="U344" s="252"/>
      <c r="V344" s="252"/>
      <c r="W344" s="252"/>
      <c r="X344" s="252"/>
      <c r="Y344" s="252"/>
      <c r="Z344" s="252"/>
    </row>
    <row r="345" ht="15.75" customHeight="1">
      <c r="A345" s="252"/>
      <c r="B345" s="252"/>
      <c r="C345" s="252"/>
      <c r="D345" s="252"/>
      <c r="E345" s="252"/>
      <c r="F345" s="252"/>
      <c r="G345" s="252"/>
      <c r="H345" s="252"/>
      <c r="I345" s="252"/>
      <c r="J345" s="252"/>
      <c r="K345" s="252"/>
      <c r="L345" s="252"/>
      <c r="M345" s="252"/>
      <c r="N345" s="252"/>
      <c r="O345" s="252"/>
      <c r="P345" s="252"/>
      <c r="Q345" s="252"/>
      <c r="R345" s="252"/>
      <c r="S345" s="252"/>
      <c r="T345" s="252"/>
      <c r="U345" s="252"/>
      <c r="V345" s="252"/>
      <c r="W345" s="252"/>
      <c r="X345" s="252"/>
      <c r="Y345" s="252"/>
      <c r="Z345" s="252"/>
    </row>
    <row r="346" ht="15.75" customHeight="1">
      <c r="A346" s="252"/>
      <c r="B346" s="252"/>
      <c r="C346" s="252"/>
      <c r="D346" s="252"/>
      <c r="E346" s="252"/>
      <c r="F346" s="252"/>
      <c r="G346" s="252"/>
      <c r="H346" s="252"/>
      <c r="I346" s="252"/>
      <c r="J346" s="252"/>
      <c r="K346" s="252"/>
      <c r="L346" s="252"/>
      <c r="M346" s="252"/>
      <c r="N346" s="252"/>
      <c r="O346" s="252"/>
      <c r="P346" s="252"/>
      <c r="Q346" s="252"/>
      <c r="R346" s="252"/>
      <c r="S346" s="252"/>
      <c r="T346" s="252"/>
      <c r="U346" s="252"/>
      <c r="V346" s="252"/>
      <c r="W346" s="252"/>
      <c r="X346" s="252"/>
      <c r="Y346" s="252"/>
      <c r="Z346" s="252"/>
    </row>
    <row r="347" ht="15.75" customHeight="1">
      <c r="A347" s="252"/>
      <c r="B347" s="252"/>
      <c r="C347" s="252"/>
      <c r="D347" s="252"/>
      <c r="E347" s="252"/>
      <c r="F347" s="252"/>
      <c r="G347" s="252"/>
      <c r="H347" s="252"/>
      <c r="I347" s="252"/>
      <c r="J347" s="252"/>
      <c r="K347" s="252"/>
      <c r="L347" s="252"/>
      <c r="M347" s="252"/>
      <c r="N347" s="252"/>
      <c r="O347" s="252"/>
      <c r="P347" s="252"/>
      <c r="Q347" s="252"/>
      <c r="R347" s="252"/>
      <c r="S347" s="252"/>
      <c r="T347" s="252"/>
      <c r="U347" s="252"/>
      <c r="V347" s="252"/>
      <c r="W347" s="252"/>
      <c r="X347" s="252"/>
      <c r="Y347" s="252"/>
      <c r="Z347" s="252"/>
    </row>
    <row r="348" ht="15.75" customHeight="1">
      <c r="A348" s="252"/>
      <c r="B348" s="252"/>
      <c r="C348" s="252"/>
      <c r="D348" s="252"/>
      <c r="E348" s="252"/>
      <c r="F348" s="252"/>
      <c r="G348" s="252"/>
      <c r="H348" s="252"/>
      <c r="I348" s="252"/>
      <c r="J348" s="252"/>
      <c r="K348" s="252"/>
      <c r="L348" s="252"/>
      <c r="M348" s="252"/>
      <c r="N348" s="252"/>
      <c r="O348" s="252"/>
      <c r="P348" s="252"/>
      <c r="Q348" s="252"/>
      <c r="R348" s="252"/>
      <c r="S348" s="252"/>
      <c r="T348" s="252"/>
      <c r="U348" s="252"/>
      <c r="V348" s="252"/>
      <c r="W348" s="252"/>
      <c r="X348" s="252"/>
      <c r="Y348" s="252"/>
      <c r="Z348" s="252"/>
    </row>
    <row r="349" ht="15.75" customHeight="1">
      <c r="A349" s="252"/>
      <c r="B349" s="252"/>
      <c r="C349" s="252"/>
      <c r="D349" s="252"/>
      <c r="E349" s="252"/>
      <c r="F349" s="252"/>
      <c r="G349" s="252"/>
      <c r="H349" s="252"/>
      <c r="I349" s="252"/>
      <c r="J349" s="252"/>
      <c r="K349" s="252"/>
      <c r="L349" s="252"/>
      <c r="M349" s="252"/>
      <c r="N349" s="252"/>
      <c r="O349" s="252"/>
      <c r="P349" s="252"/>
      <c r="Q349" s="252"/>
      <c r="R349" s="252"/>
      <c r="S349" s="252"/>
      <c r="T349" s="252"/>
      <c r="U349" s="252"/>
      <c r="V349" s="252"/>
      <c r="W349" s="252"/>
      <c r="X349" s="252"/>
      <c r="Y349" s="252"/>
      <c r="Z349" s="252"/>
    </row>
    <row r="350" ht="15.75" customHeight="1">
      <c r="A350" s="252"/>
      <c r="B350" s="252"/>
      <c r="C350" s="252"/>
      <c r="D350" s="252"/>
      <c r="E350" s="252"/>
      <c r="F350" s="252"/>
      <c r="G350" s="252"/>
      <c r="H350" s="252"/>
      <c r="I350" s="252"/>
      <c r="J350" s="252"/>
      <c r="K350" s="252"/>
      <c r="L350" s="252"/>
      <c r="M350" s="252"/>
      <c r="N350" s="252"/>
      <c r="O350" s="252"/>
      <c r="P350" s="252"/>
      <c r="Q350" s="252"/>
      <c r="R350" s="252"/>
      <c r="S350" s="252"/>
      <c r="T350" s="252"/>
      <c r="U350" s="252"/>
      <c r="V350" s="252"/>
      <c r="W350" s="252"/>
      <c r="X350" s="252"/>
      <c r="Y350" s="252"/>
      <c r="Z350" s="252"/>
    </row>
    <row r="351" ht="15.75" customHeight="1">
      <c r="A351" s="252"/>
      <c r="B351" s="252"/>
      <c r="C351" s="252"/>
      <c r="D351" s="252"/>
      <c r="E351" s="252"/>
      <c r="F351" s="252"/>
      <c r="G351" s="252"/>
      <c r="H351" s="252"/>
      <c r="I351" s="252"/>
      <c r="J351" s="252"/>
      <c r="K351" s="252"/>
      <c r="L351" s="252"/>
      <c r="M351" s="252"/>
      <c r="N351" s="252"/>
      <c r="O351" s="252"/>
      <c r="P351" s="252"/>
      <c r="Q351" s="252"/>
      <c r="R351" s="252"/>
      <c r="S351" s="252"/>
      <c r="T351" s="252"/>
      <c r="U351" s="252"/>
      <c r="V351" s="252"/>
      <c r="W351" s="252"/>
      <c r="X351" s="252"/>
      <c r="Y351" s="252"/>
      <c r="Z351" s="252"/>
    </row>
    <row r="352" ht="15.75" customHeight="1">
      <c r="A352" s="252"/>
      <c r="B352" s="252"/>
      <c r="C352" s="252"/>
      <c r="D352" s="252"/>
      <c r="E352" s="252"/>
      <c r="F352" s="252"/>
      <c r="G352" s="252"/>
      <c r="H352" s="252"/>
      <c r="I352" s="252"/>
      <c r="J352" s="252"/>
      <c r="K352" s="252"/>
      <c r="L352" s="252"/>
      <c r="M352" s="252"/>
      <c r="N352" s="252"/>
      <c r="O352" s="252"/>
      <c r="P352" s="252"/>
      <c r="Q352" s="252"/>
      <c r="R352" s="252"/>
      <c r="S352" s="252"/>
      <c r="T352" s="252"/>
      <c r="U352" s="252"/>
      <c r="V352" s="252"/>
      <c r="W352" s="252"/>
      <c r="X352" s="252"/>
      <c r="Y352" s="252"/>
      <c r="Z352" s="252"/>
    </row>
    <row r="353" ht="15.75" customHeight="1">
      <c r="A353" s="252"/>
      <c r="B353" s="252"/>
      <c r="C353" s="252"/>
      <c r="D353" s="252"/>
      <c r="E353" s="252"/>
      <c r="F353" s="252"/>
      <c r="G353" s="252"/>
      <c r="H353" s="252"/>
      <c r="I353" s="252"/>
      <c r="J353" s="252"/>
      <c r="K353" s="252"/>
      <c r="L353" s="252"/>
      <c r="M353" s="252"/>
      <c r="N353" s="252"/>
      <c r="O353" s="252"/>
      <c r="P353" s="252"/>
      <c r="Q353" s="252"/>
      <c r="R353" s="252"/>
      <c r="S353" s="252"/>
      <c r="T353" s="252"/>
      <c r="U353" s="252"/>
      <c r="V353" s="252"/>
      <c r="W353" s="252"/>
      <c r="X353" s="252"/>
      <c r="Y353" s="252"/>
      <c r="Z353" s="252"/>
    </row>
    <row r="354" ht="15.75" customHeight="1">
      <c r="A354" s="252"/>
      <c r="B354" s="252"/>
      <c r="C354" s="252"/>
      <c r="D354" s="252"/>
      <c r="E354" s="252"/>
      <c r="F354" s="252"/>
      <c r="G354" s="252"/>
      <c r="H354" s="252"/>
      <c r="I354" s="252"/>
      <c r="J354" s="252"/>
      <c r="K354" s="252"/>
      <c r="L354" s="252"/>
      <c r="M354" s="252"/>
      <c r="N354" s="252"/>
      <c r="O354" s="252"/>
      <c r="P354" s="252"/>
      <c r="Q354" s="252"/>
      <c r="R354" s="252"/>
      <c r="S354" s="252"/>
      <c r="T354" s="252"/>
      <c r="U354" s="252"/>
      <c r="V354" s="252"/>
      <c r="W354" s="252"/>
      <c r="X354" s="252"/>
      <c r="Y354" s="252"/>
      <c r="Z354" s="252"/>
    </row>
    <row r="355" ht="15.75" customHeight="1">
      <c r="A355" s="252"/>
      <c r="B355" s="252"/>
      <c r="C355" s="252"/>
      <c r="D355" s="252"/>
      <c r="E355" s="252"/>
      <c r="F355" s="252"/>
      <c r="G355" s="252"/>
      <c r="H355" s="252"/>
      <c r="I355" s="252"/>
      <c r="J355" s="252"/>
      <c r="K355" s="252"/>
      <c r="L355" s="252"/>
      <c r="M355" s="252"/>
      <c r="N355" s="252"/>
      <c r="O355" s="252"/>
      <c r="P355" s="252"/>
      <c r="Q355" s="252"/>
      <c r="R355" s="252"/>
      <c r="S355" s="252"/>
      <c r="T355" s="252"/>
      <c r="U355" s="252"/>
      <c r="V355" s="252"/>
      <c r="W355" s="252"/>
      <c r="X355" s="252"/>
      <c r="Y355" s="252"/>
      <c r="Z355" s="252"/>
    </row>
    <row r="356" ht="15.75" customHeight="1">
      <c r="A356" s="252"/>
      <c r="B356" s="252"/>
      <c r="C356" s="252"/>
      <c r="D356" s="252"/>
      <c r="E356" s="252"/>
      <c r="F356" s="252"/>
      <c r="G356" s="252"/>
      <c r="H356" s="252"/>
      <c r="I356" s="252"/>
      <c r="J356" s="252"/>
      <c r="K356" s="252"/>
      <c r="L356" s="252"/>
      <c r="M356" s="252"/>
      <c r="N356" s="252"/>
      <c r="O356" s="252"/>
      <c r="P356" s="252"/>
      <c r="Q356" s="252"/>
      <c r="R356" s="252"/>
      <c r="S356" s="252"/>
      <c r="T356" s="252"/>
      <c r="U356" s="252"/>
      <c r="V356" s="252"/>
      <c r="W356" s="252"/>
      <c r="X356" s="252"/>
      <c r="Y356" s="252"/>
      <c r="Z356" s="252"/>
    </row>
    <row r="357" ht="15.75" customHeight="1">
      <c r="A357" s="252"/>
      <c r="B357" s="252"/>
      <c r="C357" s="252"/>
      <c r="D357" s="252"/>
      <c r="E357" s="252"/>
      <c r="F357" s="252"/>
      <c r="G357" s="252"/>
      <c r="H357" s="252"/>
      <c r="I357" s="252"/>
      <c r="J357" s="252"/>
      <c r="K357" s="252"/>
      <c r="L357" s="252"/>
      <c r="M357" s="252"/>
      <c r="N357" s="252"/>
      <c r="O357" s="252"/>
      <c r="P357" s="252"/>
      <c r="Q357" s="252"/>
      <c r="R357" s="252"/>
      <c r="S357" s="252"/>
      <c r="T357" s="252"/>
      <c r="U357" s="252"/>
      <c r="V357" s="252"/>
      <c r="W357" s="252"/>
      <c r="X357" s="252"/>
      <c r="Y357" s="252"/>
      <c r="Z357" s="252"/>
    </row>
    <row r="358" ht="15.75" customHeight="1">
      <c r="A358" s="252"/>
      <c r="B358" s="252"/>
      <c r="C358" s="252"/>
      <c r="D358" s="252"/>
      <c r="E358" s="252"/>
      <c r="F358" s="252"/>
      <c r="G358" s="252"/>
      <c r="H358" s="252"/>
      <c r="I358" s="252"/>
      <c r="J358" s="252"/>
      <c r="K358" s="252"/>
      <c r="L358" s="252"/>
      <c r="M358" s="252"/>
      <c r="N358" s="252"/>
      <c r="O358" s="252"/>
      <c r="P358" s="252"/>
      <c r="Q358" s="252"/>
      <c r="R358" s="252"/>
      <c r="S358" s="252"/>
      <c r="T358" s="252"/>
      <c r="U358" s="252"/>
      <c r="V358" s="252"/>
      <c r="W358" s="252"/>
      <c r="X358" s="252"/>
      <c r="Y358" s="252"/>
      <c r="Z358" s="252"/>
    </row>
    <row r="359" ht="15.75" customHeight="1">
      <c r="A359" s="252"/>
      <c r="B359" s="252"/>
      <c r="C359" s="252"/>
      <c r="D359" s="252"/>
      <c r="E359" s="252"/>
      <c r="F359" s="252"/>
      <c r="G359" s="252"/>
      <c r="H359" s="252"/>
      <c r="I359" s="252"/>
      <c r="J359" s="252"/>
      <c r="K359" s="252"/>
      <c r="L359" s="252"/>
      <c r="M359" s="252"/>
      <c r="N359" s="252"/>
      <c r="O359" s="252"/>
      <c r="P359" s="252"/>
      <c r="Q359" s="252"/>
      <c r="R359" s="252"/>
      <c r="S359" s="252"/>
      <c r="T359" s="252"/>
      <c r="U359" s="252"/>
      <c r="V359" s="252"/>
      <c r="W359" s="252"/>
      <c r="X359" s="252"/>
      <c r="Y359" s="252"/>
      <c r="Z359" s="252"/>
    </row>
    <row r="360" ht="15.75" customHeight="1">
      <c r="A360" s="252"/>
      <c r="B360" s="252"/>
      <c r="C360" s="252"/>
      <c r="D360" s="252"/>
      <c r="E360" s="252"/>
      <c r="F360" s="252"/>
      <c r="G360" s="252"/>
      <c r="H360" s="252"/>
      <c r="I360" s="252"/>
      <c r="J360" s="252"/>
      <c r="K360" s="252"/>
      <c r="L360" s="252"/>
      <c r="M360" s="252"/>
      <c r="N360" s="252"/>
      <c r="O360" s="252"/>
      <c r="P360" s="252"/>
      <c r="Q360" s="252"/>
      <c r="R360" s="252"/>
      <c r="S360" s="252"/>
      <c r="T360" s="252"/>
      <c r="U360" s="252"/>
      <c r="V360" s="252"/>
      <c r="W360" s="252"/>
      <c r="X360" s="252"/>
      <c r="Y360" s="252"/>
      <c r="Z360" s="252"/>
    </row>
    <row r="361" ht="15.75" customHeight="1">
      <c r="A361" s="252"/>
      <c r="B361" s="252"/>
      <c r="C361" s="252"/>
      <c r="D361" s="252"/>
      <c r="E361" s="252"/>
      <c r="F361" s="252"/>
      <c r="G361" s="252"/>
      <c r="H361" s="252"/>
      <c r="I361" s="252"/>
      <c r="J361" s="252"/>
      <c r="K361" s="252"/>
      <c r="L361" s="252"/>
      <c r="M361" s="252"/>
      <c r="N361" s="252"/>
      <c r="O361" s="252"/>
      <c r="P361" s="252"/>
      <c r="Q361" s="252"/>
      <c r="R361" s="252"/>
      <c r="S361" s="252"/>
      <c r="T361" s="252"/>
      <c r="U361" s="252"/>
      <c r="V361" s="252"/>
      <c r="W361" s="252"/>
      <c r="X361" s="252"/>
      <c r="Y361" s="252"/>
      <c r="Z361" s="252"/>
    </row>
    <row r="362" ht="15.75" customHeight="1">
      <c r="A362" s="252"/>
      <c r="B362" s="252"/>
      <c r="C362" s="252"/>
      <c r="D362" s="252"/>
      <c r="E362" s="252"/>
      <c r="F362" s="252"/>
      <c r="G362" s="252"/>
      <c r="H362" s="252"/>
      <c r="I362" s="252"/>
      <c r="J362" s="252"/>
      <c r="K362" s="252"/>
      <c r="L362" s="252"/>
      <c r="M362" s="252"/>
      <c r="N362" s="252"/>
      <c r="O362" s="252"/>
      <c r="P362" s="252"/>
      <c r="Q362" s="252"/>
      <c r="R362" s="252"/>
      <c r="S362" s="252"/>
      <c r="T362" s="252"/>
      <c r="U362" s="252"/>
      <c r="V362" s="252"/>
      <c r="W362" s="252"/>
      <c r="X362" s="252"/>
      <c r="Y362" s="252"/>
      <c r="Z362" s="252"/>
    </row>
    <row r="363" ht="15.75" customHeight="1">
      <c r="A363" s="252"/>
      <c r="B363" s="252"/>
      <c r="C363" s="252"/>
      <c r="D363" s="252"/>
      <c r="E363" s="252"/>
      <c r="F363" s="252"/>
      <c r="G363" s="252"/>
      <c r="H363" s="252"/>
      <c r="I363" s="252"/>
      <c r="J363" s="252"/>
      <c r="K363" s="252"/>
      <c r="L363" s="252"/>
      <c r="M363" s="252"/>
      <c r="N363" s="252"/>
      <c r="O363" s="252"/>
      <c r="P363" s="252"/>
      <c r="Q363" s="252"/>
      <c r="R363" s="252"/>
      <c r="S363" s="252"/>
      <c r="T363" s="252"/>
      <c r="U363" s="252"/>
      <c r="V363" s="252"/>
      <c r="W363" s="252"/>
      <c r="X363" s="252"/>
      <c r="Y363" s="252"/>
      <c r="Z363" s="252"/>
    </row>
    <row r="364" ht="15.75" customHeight="1">
      <c r="A364" s="252"/>
      <c r="B364" s="252"/>
      <c r="C364" s="252"/>
      <c r="D364" s="252"/>
      <c r="E364" s="252"/>
      <c r="F364" s="252"/>
      <c r="G364" s="252"/>
      <c r="H364" s="252"/>
      <c r="I364" s="252"/>
      <c r="J364" s="252"/>
      <c r="K364" s="252"/>
      <c r="L364" s="252"/>
      <c r="M364" s="252"/>
      <c r="N364" s="252"/>
      <c r="O364" s="252"/>
      <c r="P364" s="252"/>
      <c r="Q364" s="252"/>
      <c r="R364" s="252"/>
      <c r="S364" s="252"/>
      <c r="T364" s="252"/>
      <c r="U364" s="252"/>
      <c r="V364" s="252"/>
      <c r="W364" s="252"/>
      <c r="X364" s="252"/>
      <c r="Y364" s="252"/>
      <c r="Z364" s="252"/>
    </row>
    <row r="365" ht="15.75" customHeight="1">
      <c r="A365" s="252"/>
      <c r="B365" s="252"/>
      <c r="C365" s="252"/>
      <c r="D365" s="252"/>
      <c r="E365" s="252"/>
      <c r="F365" s="252"/>
      <c r="G365" s="252"/>
      <c r="H365" s="252"/>
      <c r="I365" s="252"/>
      <c r="J365" s="252"/>
      <c r="K365" s="252"/>
      <c r="L365" s="252"/>
      <c r="M365" s="252"/>
      <c r="N365" s="252"/>
      <c r="O365" s="252"/>
      <c r="P365" s="252"/>
      <c r="Q365" s="252"/>
      <c r="R365" s="252"/>
      <c r="S365" s="252"/>
      <c r="T365" s="252"/>
      <c r="U365" s="252"/>
      <c r="V365" s="252"/>
      <c r="W365" s="252"/>
      <c r="X365" s="252"/>
      <c r="Y365" s="252"/>
      <c r="Z365" s="252"/>
    </row>
    <row r="366" ht="15.75" customHeight="1">
      <c r="A366" s="252"/>
      <c r="B366" s="252"/>
      <c r="C366" s="252"/>
      <c r="D366" s="252"/>
      <c r="E366" s="252"/>
      <c r="F366" s="252"/>
      <c r="G366" s="252"/>
      <c r="H366" s="252"/>
      <c r="I366" s="252"/>
      <c r="J366" s="252"/>
      <c r="K366" s="252"/>
      <c r="L366" s="252"/>
      <c r="M366" s="252"/>
      <c r="N366" s="252"/>
      <c r="O366" s="252"/>
      <c r="P366" s="252"/>
      <c r="Q366" s="252"/>
      <c r="R366" s="252"/>
      <c r="S366" s="252"/>
      <c r="T366" s="252"/>
      <c r="U366" s="252"/>
      <c r="V366" s="252"/>
      <c r="W366" s="252"/>
      <c r="X366" s="252"/>
      <c r="Y366" s="252"/>
      <c r="Z366" s="252"/>
    </row>
    <row r="367" ht="15.75" customHeight="1">
      <c r="A367" s="252"/>
      <c r="B367" s="252"/>
      <c r="C367" s="252"/>
      <c r="D367" s="252"/>
      <c r="E367" s="252"/>
      <c r="F367" s="252"/>
      <c r="G367" s="252"/>
      <c r="H367" s="252"/>
      <c r="I367" s="252"/>
      <c r="J367" s="252"/>
      <c r="K367" s="252"/>
      <c r="L367" s="252"/>
      <c r="M367" s="252"/>
      <c r="N367" s="252"/>
      <c r="O367" s="252"/>
      <c r="P367" s="252"/>
      <c r="Q367" s="252"/>
      <c r="R367" s="252"/>
      <c r="S367" s="252"/>
      <c r="T367" s="252"/>
      <c r="U367" s="252"/>
      <c r="V367" s="252"/>
      <c r="W367" s="252"/>
      <c r="X367" s="252"/>
      <c r="Y367" s="252"/>
      <c r="Z367" s="252"/>
    </row>
    <row r="368" ht="15.75" customHeight="1">
      <c r="A368" s="252"/>
      <c r="B368" s="252"/>
      <c r="C368" s="252"/>
      <c r="D368" s="252"/>
      <c r="E368" s="252"/>
      <c r="F368" s="252"/>
      <c r="G368" s="252"/>
      <c r="H368" s="252"/>
      <c r="I368" s="252"/>
      <c r="J368" s="252"/>
      <c r="K368" s="252"/>
      <c r="L368" s="252"/>
      <c r="M368" s="252"/>
      <c r="N368" s="252"/>
      <c r="O368" s="252"/>
      <c r="P368" s="252"/>
      <c r="Q368" s="252"/>
      <c r="R368" s="252"/>
      <c r="S368" s="252"/>
      <c r="T368" s="252"/>
      <c r="U368" s="252"/>
      <c r="V368" s="252"/>
      <c r="W368" s="252"/>
      <c r="X368" s="252"/>
      <c r="Y368" s="252"/>
      <c r="Z368" s="252"/>
    </row>
    <row r="369" ht="15.75" customHeight="1">
      <c r="A369" s="252"/>
      <c r="B369" s="252"/>
      <c r="C369" s="252"/>
      <c r="D369" s="252"/>
      <c r="E369" s="252"/>
      <c r="F369" s="252"/>
      <c r="G369" s="252"/>
      <c r="H369" s="252"/>
      <c r="I369" s="252"/>
      <c r="J369" s="252"/>
      <c r="K369" s="252"/>
      <c r="L369" s="252"/>
      <c r="M369" s="252"/>
      <c r="N369" s="252"/>
      <c r="O369" s="252"/>
      <c r="P369" s="252"/>
      <c r="Q369" s="252"/>
      <c r="R369" s="252"/>
      <c r="S369" s="252"/>
      <c r="T369" s="252"/>
      <c r="U369" s="252"/>
      <c r="V369" s="252"/>
      <c r="W369" s="252"/>
      <c r="X369" s="252"/>
      <c r="Y369" s="252"/>
      <c r="Z369" s="252"/>
    </row>
    <row r="370" ht="15.75" customHeight="1">
      <c r="A370" s="252"/>
      <c r="B370" s="252"/>
      <c r="C370" s="252"/>
      <c r="D370" s="252"/>
      <c r="E370" s="252"/>
      <c r="F370" s="252"/>
      <c r="G370" s="252"/>
      <c r="H370" s="252"/>
      <c r="I370" s="252"/>
      <c r="J370" s="252"/>
      <c r="K370" s="252"/>
      <c r="L370" s="252"/>
      <c r="M370" s="252"/>
      <c r="N370" s="252"/>
      <c r="O370" s="252"/>
      <c r="P370" s="252"/>
      <c r="Q370" s="252"/>
      <c r="R370" s="252"/>
      <c r="S370" s="252"/>
      <c r="T370" s="252"/>
      <c r="U370" s="252"/>
      <c r="V370" s="252"/>
      <c r="W370" s="252"/>
      <c r="X370" s="252"/>
      <c r="Y370" s="252"/>
      <c r="Z370" s="252"/>
    </row>
    <row r="371" ht="15.75" customHeight="1">
      <c r="A371" s="252"/>
      <c r="B371" s="252"/>
      <c r="C371" s="252"/>
      <c r="D371" s="252"/>
      <c r="E371" s="252"/>
      <c r="F371" s="252"/>
      <c r="G371" s="252"/>
      <c r="H371" s="252"/>
      <c r="I371" s="252"/>
      <c r="J371" s="252"/>
      <c r="K371" s="252"/>
      <c r="L371" s="252"/>
      <c r="M371" s="252"/>
      <c r="N371" s="252"/>
      <c r="O371" s="252"/>
      <c r="P371" s="252"/>
      <c r="Q371" s="252"/>
      <c r="R371" s="252"/>
      <c r="S371" s="252"/>
      <c r="T371" s="252"/>
      <c r="U371" s="252"/>
      <c r="V371" s="252"/>
      <c r="W371" s="252"/>
      <c r="X371" s="252"/>
      <c r="Y371" s="252"/>
      <c r="Z371" s="252"/>
    </row>
    <row r="372" ht="15.75" customHeight="1">
      <c r="A372" s="252"/>
      <c r="B372" s="252"/>
      <c r="C372" s="252"/>
      <c r="D372" s="252"/>
      <c r="E372" s="252"/>
      <c r="F372" s="252"/>
      <c r="G372" s="252"/>
      <c r="H372" s="252"/>
      <c r="I372" s="252"/>
      <c r="J372" s="252"/>
      <c r="K372" s="252"/>
      <c r="L372" s="252"/>
      <c r="M372" s="252"/>
      <c r="N372" s="252"/>
      <c r="O372" s="252"/>
      <c r="P372" s="252"/>
      <c r="Q372" s="252"/>
      <c r="R372" s="252"/>
      <c r="S372" s="252"/>
      <c r="T372" s="252"/>
      <c r="U372" s="252"/>
      <c r="V372" s="252"/>
      <c r="W372" s="252"/>
      <c r="X372" s="252"/>
      <c r="Y372" s="252"/>
      <c r="Z372" s="252"/>
    </row>
    <row r="373" ht="15.75" customHeight="1">
      <c r="A373" s="252"/>
      <c r="B373" s="252"/>
      <c r="C373" s="252"/>
      <c r="D373" s="252"/>
      <c r="E373" s="252"/>
      <c r="F373" s="252"/>
      <c r="G373" s="252"/>
      <c r="H373" s="252"/>
      <c r="I373" s="252"/>
      <c r="J373" s="252"/>
      <c r="K373" s="252"/>
      <c r="L373" s="252"/>
      <c r="M373" s="252"/>
      <c r="N373" s="252"/>
      <c r="O373" s="252"/>
      <c r="P373" s="252"/>
      <c r="Q373" s="252"/>
      <c r="R373" s="252"/>
      <c r="S373" s="252"/>
      <c r="T373" s="252"/>
      <c r="U373" s="252"/>
      <c r="V373" s="252"/>
      <c r="W373" s="252"/>
      <c r="X373" s="252"/>
      <c r="Y373" s="252"/>
      <c r="Z373" s="252"/>
    </row>
    <row r="374" ht="15.75" customHeight="1">
      <c r="A374" s="252"/>
      <c r="B374" s="252"/>
      <c r="C374" s="252"/>
      <c r="D374" s="252"/>
      <c r="E374" s="252"/>
      <c r="F374" s="252"/>
      <c r="G374" s="252"/>
      <c r="H374" s="252"/>
      <c r="I374" s="252"/>
      <c r="J374" s="252"/>
      <c r="K374" s="252"/>
      <c r="L374" s="252"/>
      <c r="M374" s="252"/>
      <c r="N374" s="252"/>
      <c r="O374" s="252"/>
      <c r="P374" s="252"/>
      <c r="Q374" s="252"/>
      <c r="R374" s="252"/>
      <c r="S374" s="252"/>
      <c r="T374" s="252"/>
      <c r="U374" s="252"/>
      <c r="V374" s="252"/>
      <c r="W374" s="252"/>
      <c r="X374" s="252"/>
      <c r="Y374" s="252"/>
      <c r="Z374" s="252"/>
    </row>
    <row r="375" ht="15.75" customHeight="1">
      <c r="A375" s="252"/>
      <c r="B375" s="252"/>
      <c r="C375" s="252"/>
      <c r="D375" s="252"/>
      <c r="E375" s="252"/>
      <c r="F375" s="252"/>
      <c r="G375" s="252"/>
      <c r="H375" s="252"/>
      <c r="I375" s="252"/>
      <c r="J375" s="252"/>
      <c r="K375" s="252"/>
      <c r="L375" s="252"/>
      <c r="M375" s="252"/>
      <c r="N375" s="252"/>
      <c r="O375" s="252"/>
      <c r="P375" s="252"/>
      <c r="Q375" s="252"/>
      <c r="R375" s="252"/>
      <c r="S375" s="252"/>
      <c r="T375" s="252"/>
      <c r="U375" s="252"/>
      <c r="V375" s="252"/>
      <c r="W375" s="252"/>
      <c r="X375" s="252"/>
      <c r="Y375" s="252"/>
      <c r="Z375" s="252"/>
    </row>
    <row r="376" ht="15.75" customHeight="1">
      <c r="A376" s="252"/>
      <c r="B376" s="252"/>
      <c r="C376" s="252"/>
      <c r="D376" s="252"/>
      <c r="E376" s="252"/>
      <c r="F376" s="252"/>
      <c r="G376" s="252"/>
      <c r="H376" s="252"/>
      <c r="I376" s="252"/>
      <c r="J376" s="252"/>
      <c r="K376" s="252"/>
      <c r="L376" s="252"/>
      <c r="M376" s="252"/>
      <c r="N376" s="252"/>
      <c r="O376" s="252"/>
      <c r="P376" s="252"/>
      <c r="Q376" s="252"/>
      <c r="R376" s="252"/>
      <c r="S376" s="252"/>
      <c r="T376" s="252"/>
      <c r="U376" s="252"/>
      <c r="V376" s="252"/>
      <c r="W376" s="252"/>
      <c r="X376" s="252"/>
      <c r="Y376" s="252"/>
      <c r="Z376" s="252"/>
    </row>
    <row r="377" ht="15.75" customHeight="1">
      <c r="A377" s="252"/>
      <c r="B377" s="252"/>
      <c r="C377" s="252"/>
      <c r="D377" s="252"/>
      <c r="E377" s="252"/>
      <c r="F377" s="252"/>
      <c r="G377" s="252"/>
      <c r="H377" s="252"/>
      <c r="I377" s="252"/>
      <c r="J377" s="252"/>
      <c r="K377" s="252"/>
      <c r="L377" s="252"/>
      <c r="M377" s="252"/>
      <c r="N377" s="252"/>
      <c r="O377" s="252"/>
      <c r="P377" s="252"/>
      <c r="Q377" s="252"/>
      <c r="R377" s="252"/>
      <c r="S377" s="252"/>
      <c r="T377" s="252"/>
      <c r="U377" s="252"/>
      <c r="V377" s="252"/>
      <c r="W377" s="252"/>
      <c r="X377" s="252"/>
      <c r="Y377" s="252"/>
      <c r="Z377" s="252"/>
    </row>
    <row r="378" ht="15.75" customHeight="1">
      <c r="A378" s="252"/>
      <c r="B378" s="252"/>
      <c r="C378" s="252"/>
      <c r="D378" s="252"/>
      <c r="E378" s="252"/>
      <c r="F378" s="252"/>
      <c r="G378" s="252"/>
      <c r="H378" s="252"/>
      <c r="I378" s="252"/>
      <c r="J378" s="252"/>
      <c r="K378" s="252"/>
      <c r="L378" s="252"/>
      <c r="M378" s="252"/>
      <c r="N378" s="252"/>
      <c r="O378" s="252"/>
      <c r="P378" s="252"/>
      <c r="Q378" s="252"/>
      <c r="R378" s="252"/>
      <c r="S378" s="252"/>
      <c r="T378" s="252"/>
      <c r="U378" s="252"/>
      <c r="V378" s="252"/>
      <c r="W378" s="252"/>
      <c r="X378" s="252"/>
      <c r="Y378" s="252"/>
      <c r="Z378" s="252"/>
    </row>
    <row r="379" ht="15.75" customHeight="1">
      <c r="A379" s="252"/>
      <c r="B379" s="252"/>
      <c r="C379" s="252"/>
      <c r="D379" s="252"/>
      <c r="E379" s="252"/>
      <c r="F379" s="252"/>
      <c r="G379" s="252"/>
      <c r="H379" s="252"/>
      <c r="I379" s="252"/>
      <c r="J379" s="252"/>
      <c r="K379" s="252"/>
      <c r="L379" s="252"/>
      <c r="M379" s="252"/>
      <c r="N379" s="252"/>
      <c r="O379" s="252"/>
      <c r="P379" s="252"/>
      <c r="Q379" s="252"/>
      <c r="R379" s="252"/>
      <c r="S379" s="252"/>
      <c r="T379" s="252"/>
      <c r="U379" s="252"/>
      <c r="V379" s="252"/>
      <c r="W379" s="252"/>
      <c r="X379" s="252"/>
      <c r="Y379" s="252"/>
      <c r="Z379" s="252"/>
    </row>
    <row r="380" ht="15.75" customHeight="1">
      <c r="A380" s="252"/>
      <c r="B380" s="252"/>
      <c r="C380" s="252"/>
      <c r="D380" s="252"/>
      <c r="E380" s="252"/>
      <c r="F380" s="252"/>
      <c r="G380" s="252"/>
      <c r="H380" s="252"/>
      <c r="I380" s="252"/>
      <c r="J380" s="252"/>
      <c r="K380" s="252"/>
      <c r="L380" s="252"/>
      <c r="M380" s="252"/>
      <c r="N380" s="252"/>
      <c r="O380" s="252"/>
      <c r="P380" s="252"/>
      <c r="Q380" s="252"/>
      <c r="R380" s="252"/>
      <c r="S380" s="252"/>
      <c r="T380" s="252"/>
      <c r="U380" s="252"/>
      <c r="V380" s="252"/>
      <c r="W380" s="252"/>
      <c r="X380" s="252"/>
      <c r="Y380" s="252"/>
      <c r="Z380" s="252"/>
    </row>
    <row r="381" ht="15.75" customHeight="1">
      <c r="A381" s="252"/>
      <c r="B381" s="252"/>
      <c r="C381" s="252"/>
      <c r="D381" s="252"/>
      <c r="E381" s="252"/>
      <c r="F381" s="252"/>
      <c r="G381" s="252"/>
      <c r="H381" s="252"/>
      <c r="I381" s="252"/>
      <c r="J381" s="252"/>
      <c r="K381" s="252"/>
      <c r="L381" s="252"/>
      <c r="M381" s="252"/>
      <c r="N381" s="252"/>
      <c r="O381" s="252"/>
      <c r="P381" s="252"/>
      <c r="Q381" s="252"/>
      <c r="R381" s="252"/>
      <c r="S381" s="252"/>
      <c r="T381" s="252"/>
      <c r="U381" s="252"/>
      <c r="V381" s="252"/>
      <c r="W381" s="252"/>
      <c r="X381" s="252"/>
      <c r="Y381" s="252"/>
      <c r="Z381" s="252"/>
    </row>
    <row r="382" ht="15.75" customHeight="1">
      <c r="A382" s="252"/>
      <c r="B382" s="252"/>
      <c r="C382" s="252"/>
      <c r="D382" s="252"/>
      <c r="E382" s="252"/>
      <c r="F382" s="252"/>
      <c r="G382" s="252"/>
      <c r="H382" s="252"/>
      <c r="I382" s="252"/>
      <c r="J382" s="252"/>
      <c r="K382" s="252"/>
      <c r="L382" s="252"/>
      <c r="M382" s="252"/>
      <c r="N382" s="252"/>
      <c r="O382" s="252"/>
      <c r="P382" s="252"/>
      <c r="Q382" s="252"/>
      <c r="R382" s="252"/>
      <c r="S382" s="252"/>
      <c r="T382" s="252"/>
      <c r="U382" s="252"/>
      <c r="V382" s="252"/>
      <c r="W382" s="252"/>
      <c r="X382" s="252"/>
      <c r="Y382" s="252"/>
      <c r="Z382" s="252"/>
    </row>
    <row r="383" ht="15.75" customHeight="1">
      <c r="A383" s="252"/>
      <c r="B383" s="252"/>
      <c r="C383" s="252"/>
      <c r="D383" s="252"/>
      <c r="E383" s="252"/>
      <c r="F383" s="252"/>
      <c r="G383" s="252"/>
      <c r="H383" s="252"/>
      <c r="I383" s="252"/>
      <c r="J383" s="252"/>
      <c r="K383" s="252"/>
      <c r="L383" s="252"/>
      <c r="M383" s="252"/>
      <c r="N383" s="252"/>
      <c r="O383" s="252"/>
      <c r="P383" s="252"/>
      <c r="Q383" s="252"/>
      <c r="R383" s="252"/>
      <c r="S383" s="252"/>
      <c r="T383" s="252"/>
      <c r="U383" s="252"/>
      <c r="V383" s="252"/>
      <c r="W383" s="252"/>
      <c r="X383" s="252"/>
      <c r="Y383" s="252"/>
      <c r="Z383" s="252"/>
    </row>
    <row r="384" ht="15.75" customHeight="1">
      <c r="A384" s="252"/>
      <c r="B384" s="252"/>
      <c r="C384" s="252"/>
      <c r="D384" s="252"/>
      <c r="E384" s="252"/>
      <c r="F384" s="252"/>
      <c r="G384" s="252"/>
      <c r="H384" s="252"/>
      <c r="I384" s="252"/>
      <c r="J384" s="252"/>
      <c r="K384" s="252"/>
      <c r="L384" s="252"/>
      <c r="M384" s="252"/>
      <c r="N384" s="252"/>
      <c r="O384" s="252"/>
      <c r="P384" s="252"/>
      <c r="Q384" s="252"/>
      <c r="R384" s="252"/>
      <c r="S384" s="252"/>
      <c r="T384" s="252"/>
      <c r="U384" s="252"/>
      <c r="V384" s="252"/>
      <c r="W384" s="252"/>
      <c r="X384" s="252"/>
      <c r="Y384" s="252"/>
      <c r="Z384" s="252"/>
    </row>
    <row r="385" ht="15.75" customHeight="1">
      <c r="A385" s="252"/>
      <c r="B385" s="252"/>
      <c r="C385" s="252"/>
      <c r="D385" s="252"/>
      <c r="E385" s="252"/>
      <c r="F385" s="252"/>
      <c r="G385" s="252"/>
      <c r="H385" s="252"/>
      <c r="I385" s="252"/>
      <c r="J385" s="252"/>
      <c r="K385" s="252"/>
      <c r="L385" s="252"/>
      <c r="M385" s="252"/>
      <c r="N385" s="252"/>
      <c r="O385" s="252"/>
      <c r="P385" s="252"/>
      <c r="Q385" s="252"/>
      <c r="R385" s="252"/>
      <c r="S385" s="252"/>
      <c r="T385" s="252"/>
      <c r="U385" s="252"/>
      <c r="V385" s="252"/>
      <c r="W385" s="252"/>
      <c r="X385" s="252"/>
      <c r="Y385" s="252"/>
      <c r="Z385" s="252"/>
    </row>
    <row r="386" ht="15.75" customHeight="1">
      <c r="A386" s="252"/>
      <c r="B386" s="252"/>
      <c r="C386" s="252"/>
      <c r="D386" s="252"/>
      <c r="E386" s="252"/>
      <c r="F386" s="252"/>
      <c r="G386" s="252"/>
      <c r="H386" s="252"/>
      <c r="I386" s="252"/>
      <c r="J386" s="252"/>
      <c r="K386" s="252"/>
      <c r="L386" s="252"/>
      <c r="M386" s="252"/>
      <c r="N386" s="252"/>
      <c r="O386" s="252"/>
      <c r="P386" s="252"/>
      <c r="Q386" s="252"/>
      <c r="R386" s="252"/>
      <c r="S386" s="252"/>
      <c r="T386" s="252"/>
      <c r="U386" s="252"/>
      <c r="V386" s="252"/>
      <c r="W386" s="252"/>
      <c r="X386" s="252"/>
      <c r="Y386" s="252"/>
      <c r="Z386" s="252"/>
    </row>
    <row r="387" ht="15.75" customHeight="1">
      <c r="A387" s="252"/>
      <c r="B387" s="252"/>
      <c r="C387" s="252"/>
      <c r="D387" s="252"/>
      <c r="E387" s="252"/>
      <c r="F387" s="252"/>
      <c r="G387" s="252"/>
      <c r="H387" s="252"/>
      <c r="I387" s="252"/>
      <c r="J387" s="252"/>
      <c r="K387" s="252"/>
      <c r="L387" s="252"/>
      <c r="M387" s="252"/>
      <c r="N387" s="252"/>
      <c r="O387" s="252"/>
      <c r="P387" s="252"/>
      <c r="Q387" s="252"/>
      <c r="R387" s="252"/>
      <c r="S387" s="252"/>
      <c r="T387" s="252"/>
      <c r="U387" s="252"/>
      <c r="V387" s="252"/>
      <c r="W387" s="252"/>
      <c r="X387" s="252"/>
      <c r="Y387" s="252"/>
      <c r="Z387" s="252"/>
    </row>
    <row r="388" ht="15.75" customHeight="1">
      <c r="A388" s="252"/>
      <c r="B388" s="252"/>
      <c r="C388" s="252"/>
      <c r="D388" s="252"/>
      <c r="E388" s="252"/>
      <c r="F388" s="252"/>
      <c r="G388" s="252"/>
      <c r="H388" s="252"/>
      <c r="I388" s="252"/>
      <c r="J388" s="252"/>
      <c r="K388" s="252"/>
      <c r="L388" s="252"/>
      <c r="M388" s="252"/>
      <c r="N388" s="252"/>
      <c r="O388" s="252"/>
      <c r="P388" s="252"/>
      <c r="Q388" s="252"/>
      <c r="R388" s="252"/>
      <c r="S388" s="252"/>
      <c r="T388" s="252"/>
      <c r="U388" s="252"/>
      <c r="V388" s="252"/>
      <c r="W388" s="252"/>
      <c r="X388" s="252"/>
      <c r="Y388" s="252"/>
      <c r="Z388" s="252"/>
    </row>
    <row r="389" ht="15.75" customHeight="1">
      <c r="A389" s="252"/>
      <c r="B389" s="252"/>
      <c r="C389" s="252"/>
      <c r="D389" s="252"/>
      <c r="E389" s="252"/>
      <c r="F389" s="252"/>
      <c r="G389" s="252"/>
      <c r="H389" s="252"/>
      <c r="I389" s="252"/>
      <c r="J389" s="252"/>
      <c r="K389" s="252"/>
      <c r="L389" s="252"/>
      <c r="M389" s="252"/>
      <c r="N389" s="252"/>
      <c r="O389" s="252"/>
      <c r="P389" s="252"/>
      <c r="Q389" s="252"/>
      <c r="R389" s="252"/>
      <c r="S389" s="252"/>
      <c r="T389" s="252"/>
      <c r="U389" s="252"/>
      <c r="V389" s="252"/>
      <c r="W389" s="252"/>
      <c r="X389" s="252"/>
      <c r="Y389" s="252"/>
      <c r="Z389" s="252"/>
    </row>
    <row r="390" ht="15.75" customHeight="1">
      <c r="A390" s="252"/>
      <c r="B390" s="252"/>
      <c r="C390" s="252"/>
      <c r="D390" s="252"/>
      <c r="E390" s="252"/>
      <c r="F390" s="252"/>
      <c r="G390" s="252"/>
      <c r="H390" s="252"/>
      <c r="I390" s="252"/>
      <c r="J390" s="252"/>
      <c r="K390" s="252"/>
      <c r="L390" s="252"/>
      <c r="M390" s="252"/>
      <c r="N390" s="252"/>
      <c r="O390" s="252"/>
      <c r="P390" s="252"/>
      <c r="Q390" s="252"/>
      <c r="R390" s="252"/>
      <c r="S390" s="252"/>
      <c r="T390" s="252"/>
      <c r="U390" s="252"/>
      <c r="V390" s="252"/>
      <c r="W390" s="252"/>
      <c r="X390" s="252"/>
      <c r="Y390" s="252"/>
      <c r="Z390" s="252"/>
    </row>
    <row r="391" ht="15.75" customHeight="1">
      <c r="A391" s="252"/>
      <c r="B391" s="252"/>
      <c r="C391" s="252"/>
      <c r="D391" s="252"/>
      <c r="E391" s="252"/>
      <c r="F391" s="252"/>
      <c r="G391" s="252"/>
      <c r="H391" s="252"/>
      <c r="I391" s="252"/>
      <c r="J391" s="252"/>
      <c r="K391" s="252"/>
      <c r="L391" s="252"/>
      <c r="M391" s="252"/>
      <c r="N391" s="252"/>
      <c r="O391" s="252"/>
      <c r="P391" s="252"/>
      <c r="Q391" s="252"/>
      <c r="R391" s="252"/>
      <c r="S391" s="252"/>
      <c r="T391" s="252"/>
      <c r="U391" s="252"/>
      <c r="V391" s="252"/>
      <c r="W391" s="252"/>
      <c r="X391" s="252"/>
      <c r="Y391" s="252"/>
      <c r="Z391" s="252"/>
    </row>
    <row r="392" ht="15.75" customHeight="1">
      <c r="A392" s="252"/>
      <c r="B392" s="252"/>
      <c r="C392" s="252"/>
      <c r="D392" s="252"/>
      <c r="E392" s="252"/>
      <c r="F392" s="252"/>
      <c r="G392" s="252"/>
      <c r="H392" s="252"/>
      <c r="I392" s="252"/>
      <c r="J392" s="252"/>
      <c r="K392" s="252"/>
      <c r="L392" s="252"/>
      <c r="M392" s="252"/>
      <c r="N392" s="252"/>
      <c r="O392" s="252"/>
      <c r="P392" s="252"/>
      <c r="Q392" s="252"/>
      <c r="R392" s="252"/>
      <c r="S392" s="252"/>
      <c r="T392" s="252"/>
      <c r="U392" s="252"/>
      <c r="V392" s="252"/>
      <c r="W392" s="252"/>
      <c r="X392" s="252"/>
      <c r="Y392" s="252"/>
      <c r="Z392" s="252"/>
    </row>
    <row r="393" ht="15.75" customHeight="1">
      <c r="A393" s="252"/>
      <c r="B393" s="252"/>
      <c r="C393" s="252"/>
      <c r="D393" s="252"/>
      <c r="E393" s="252"/>
      <c r="F393" s="252"/>
      <c r="G393" s="252"/>
      <c r="H393" s="252"/>
      <c r="I393" s="252"/>
      <c r="J393" s="252"/>
      <c r="K393" s="252"/>
      <c r="L393" s="252"/>
      <c r="M393" s="252"/>
      <c r="N393" s="252"/>
      <c r="O393" s="252"/>
      <c r="P393" s="252"/>
      <c r="Q393" s="252"/>
      <c r="R393" s="252"/>
      <c r="S393" s="252"/>
      <c r="T393" s="252"/>
      <c r="U393" s="252"/>
      <c r="V393" s="252"/>
      <c r="W393" s="252"/>
      <c r="X393" s="252"/>
      <c r="Y393" s="252"/>
      <c r="Z393" s="252"/>
    </row>
    <row r="394" ht="15.75" customHeight="1">
      <c r="A394" s="252"/>
      <c r="B394" s="252"/>
      <c r="C394" s="252"/>
      <c r="D394" s="252"/>
      <c r="E394" s="252"/>
      <c r="F394" s="252"/>
      <c r="G394" s="252"/>
      <c r="H394" s="252"/>
      <c r="I394" s="252"/>
      <c r="J394" s="252"/>
      <c r="K394" s="252"/>
      <c r="L394" s="252"/>
      <c r="M394" s="252"/>
      <c r="N394" s="252"/>
      <c r="O394" s="252"/>
      <c r="P394" s="252"/>
      <c r="Q394" s="252"/>
      <c r="R394" s="252"/>
      <c r="S394" s="252"/>
      <c r="T394" s="252"/>
      <c r="U394" s="252"/>
      <c r="V394" s="252"/>
      <c r="W394" s="252"/>
      <c r="X394" s="252"/>
      <c r="Y394" s="252"/>
      <c r="Z394" s="252"/>
    </row>
    <row r="395" ht="15.75" customHeight="1">
      <c r="A395" s="252"/>
      <c r="B395" s="252"/>
      <c r="C395" s="252"/>
      <c r="D395" s="252"/>
      <c r="E395" s="252"/>
      <c r="F395" s="252"/>
      <c r="G395" s="252"/>
      <c r="H395" s="252"/>
      <c r="I395" s="252"/>
      <c r="J395" s="252"/>
      <c r="K395" s="252"/>
      <c r="L395" s="252"/>
      <c r="M395" s="252"/>
      <c r="N395" s="252"/>
      <c r="O395" s="252"/>
      <c r="P395" s="252"/>
      <c r="Q395" s="252"/>
      <c r="R395" s="252"/>
      <c r="S395" s="252"/>
      <c r="T395" s="252"/>
      <c r="U395" s="252"/>
      <c r="V395" s="252"/>
      <c r="W395" s="252"/>
      <c r="X395" s="252"/>
      <c r="Y395" s="252"/>
      <c r="Z395" s="252"/>
    </row>
    <row r="396" ht="15.75" customHeight="1">
      <c r="A396" s="252"/>
      <c r="B396" s="252"/>
      <c r="C396" s="252"/>
      <c r="D396" s="252"/>
      <c r="E396" s="252"/>
      <c r="F396" s="252"/>
      <c r="G396" s="252"/>
      <c r="H396" s="252"/>
      <c r="I396" s="252"/>
      <c r="J396" s="252"/>
      <c r="K396" s="252"/>
      <c r="L396" s="252"/>
      <c r="M396" s="252"/>
      <c r="N396" s="252"/>
      <c r="O396" s="252"/>
      <c r="P396" s="252"/>
      <c r="Q396" s="252"/>
      <c r="R396" s="252"/>
      <c r="S396" s="252"/>
      <c r="T396" s="252"/>
      <c r="U396" s="252"/>
      <c r="V396" s="252"/>
      <c r="W396" s="252"/>
      <c r="X396" s="252"/>
      <c r="Y396" s="252"/>
      <c r="Z396" s="252"/>
    </row>
    <row r="397" ht="15.75" customHeight="1">
      <c r="A397" s="252"/>
      <c r="B397" s="252"/>
      <c r="C397" s="252"/>
      <c r="D397" s="252"/>
      <c r="E397" s="252"/>
      <c r="F397" s="252"/>
      <c r="G397" s="252"/>
      <c r="H397" s="252"/>
      <c r="I397" s="252"/>
      <c r="J397" s="252"/>
      <c r="K397" s="252"/>
      <c r="L397" s="252"/>
      <c r="M397" s="252"/>
      <c r="N397" s="252"/>
      <c r="O397" s="252"/>
      <c r="P397" s="252"/>
      <c r="Q397" s="252"/>
      <c r="R397" s="252"/>
      <c r="S397" s="252"/>
      <c r="T397" s="252"/>
      <c r="U397" s="252"/>
      <c r="V397" s="252"/>
      <c r="W397" s="252"/>
      <c r="X397" s="252"/>
      <c r="Y397" s="252"/>
      <c r="Z397" s="252"/>
    </row>
    <row r="398" ht="15.75" customHeight="1">
      <c r="A398" s="252"/>
      <c r="B398" s="252"/>
      <c r="C398" s="252"/>
      <c r="D398" s="252"/>
      <c r="E398" s="252"/>
      <c r="F398" s="252"/>
      <c r="G398" s="252"/>
      <c r="H398" s="252"/>
      <c r="I398" s="252"/>
      <c r="J398" s="252"/>
      <c r="K398" s="252"/>
      <c r="L398" s="252"/>
      <c r="M398" s="252"/>
      <c r="N398" s="252"/>
      <c r="O398" s="252"/>
      <c r="P398" s="252"/>
      <c r="Q398" s="252"/>
      <c r="R398" s="252"/>
      <c r="S398" s="252"/>
      <c r="T398" s="252"/>
      <c r="U398" s="252"/>
      <c r="V398" s="252"/>
      <c r="W398" s="252"/>
      <c r="X398" s="252"/>
      <c r="Y398" s="252"/>
      <c r="Z398" s="252"/>
    </row>
    <row r="399" ht="15.75" customHeight="1">
      <c r="A399" s="252"/>
      <c r="B399" s="252"/>
      <c r="C399" s="252"/>
      <c r="D399" s="252"/>
      <c r="E399" s="252"/>
      <c r="F399" s="252"/>
      <c r="G399" s="252"/>
      <c r="H399" s="252"/>
      <c r="I399" s="252"/>
      <c r="J399" s="252"/>
      <c r="K399" s="252"/>
      <c r="L399" s="252"/>
      <c r="M399" s="252"/>
      <c r="N399" s="252"/>
      <c r="O399" s="252"/>
      <c r="P399" s="252"/>
      <c r="Q399" s="252"/>
      <c r="R399" s="252"/>
      <c r="S399" s="252"/>
      <c r="T399" s="252"/>
      <c r="U399" s="252"/>
      <c r="V399" s="252"/>
      <c r="W399" s="252"/>
      <c r="X399" s="252"/>
      <c r="Y399" s="252"/>
      <c r="Z399" s="252"/>
    </row>
    <row r="400" ht="15.75" customHeight="1">
      <c r="A400" s="252"/>
      <c r="B400" s="252"/>
      <c r="C400" s="252"/>
      <c r="D400" s="252"/>
      <c r="E400" s="252"/>
      <c r="F400" s="252"/>
      <c r="G400" s="252"/>
      <c r="H400" s="252"/>
      <c r="I400" s="252"/>
      <c r="J400" s="252"/>
      <c r="K400" s="252"/>
      <c r="L400" s="252"/>
      <c r="M400" s="252"/>
      <c r="N400" s="252"/>
      <c r="O400" s="252"/>
      <c r="P400" s="252"/>
      <c r="Q400" s="252"/>
      <c r="R400" s="252"/>
      <c r="S400" s="252"/>
      <c r="T400" s="252"/>
      <c r="U400" s="252"/>
      <c r="V400" s="252"/>
      <c r="W400" s="252"/>
      <c r="X400" s="252"/>
      <c r="Y400" s="252"/>
      <c r="Z400" s="252"/>
    </row>
    <row r="401" ht="15.75" customHeight="1">
      <c r="A401" s="252"/>
      <c r="B401" s="252"/>
      <c r="C401" s="252"/>
      <c r="D401" s="252"/>
      <c r="E401" s="252"/>
      <c r="F401" s="252"/>
      <c r="G401" s="252"/>
      <c r="H401" s="252"/>
      <c r="I401" s="252"/>
      <c r="J401" s="252"/>
      <c r="K401" s="252"/>
      <c r="L401" s="252"/>
      <c r="M401" s="252"/>
      <c r="N401" s="252"/>
      <c r="O401" s="252"/>
      <c r="P401" s="252"/>
      <c r="Q401" s="252"/>
      <c r="R401" s="252"/>
      <c r="S401" s="252"/>
      <c r="T401" s="252"/>
      <c r="U401" s="252"/>
      <c r="V401" s="252"/>
      <c r="W401" s="252"/>
      <c r="X401" s="252"/>
      <c r="Y401" s="252"/>
      <c r="Z401" s="252"/>
    </row>
    <row r="402" ht="15.75" customHeight="1">
      <c r="A402" s="252"/>
      <c r="B402" s="252"/>
      <c r="C402" s="252"/>
      <c r="D402" s="252"/>
      <c r="E402" s="252"/>
      <c r="F402" s="252"/>
      <c r="G402" s="252"/>
      <c r="H402" s="252"/>
      <c r="I402" s="252"/>
      <c r="J402" s="252"/>
      <c r="K402" s="252"/>
      <c r="L402" s="252"/>
      <c r="M402" s="252"/>
      <c r="N402" s="252"/>
      <c r="O402" s="252"/>
      <c r="P402" s="252"/>
      <c r="Q402" s="252"/>
      <c r="R402" s="252"/>
      <c r="S402" s="252"/>
      <c r="T402" s="252"/>
      <c r="U402" s="252"/>
      <c r="V402" s="252"/>
      <c r="W402" s="252"/>
      <c r="X402" s="252"/>
      <c r="Y402" s="252"/>
      <c r="Z402" s="252"/>
    </row>
    <row r="403" ht="15.75" customHeight="1">
      <c r="A403" s="252"/>
      <c r="B403" s="252"/>
      <c r="C403" s="252"/>
      <c r="D403" s="252"/>
      <c r="E403" s="252"/>
      <c r="F403" s="252"/>
      <c r="G403" s="252"/>
      <c r="H403" s="252"/>
      <c r="I403" s="252"/>
      <c r="J403" s="252"/>
      <c r="K403" s="252"/>
      <c r="L403" s="252"/>
      <c r="M403" s="252"/>
      <c r="N403" s="252"/>
      <c r="O403" s="252"/>
      <c r="P403" s="252"/>
      <c r="Q403" s="252"/>
      <c r="R403" s="252"/>
      <c r="S403" s="252"/>
      <c r="T403" s="252"/>
      <c r="U403" s="252"/>
      <c r="V403" s="252"/>
      <c r="W403" s="252"/>
      <c r="X403" s="252"/>
      <c r="Y403" s="252"/>
      <c r="Z403" s="252"/>
    </row>
    <row r="404" ht="15.75" customHeight="1">
      <c r="A404" s="252"/>
      <c r="B404" s="252"/>
      <c r="C404" s="252"/>
      <c r="D404" s="252"/>
      <c r="E404" s="252"/>
      <c r="F404" s="252"/>
      <c r="G404" s="252"/>
      <c r="H404" s="252"/>
      <c r="I404" s="252"/>
      <c r="J404" s="252"/>
      <c r="K404" s="252"/>
      <c r="L404" s="252"/>
      <c r="M404" s="252"/>
      <c r="N404" s="252"/>
      <c r="O404" s="252"/>
      <c r="P404" s="252"/>
      <c r="Q404" s="252"/>
      <c r="R404" s="252"/>
      <c r="S404" s="252"/>
      <c r="T404" s="252"/>
      <c r="U404" s="252"/>
      <c r="V404" s="252"/>
      <c r="W404" s="252"/>
      <c r="X404" s="252"/>
      <c r="Y404" s="252"/>
      <c r="Z404" s="252"/>
    </row>
    <row r="405" ht="15.75" customHeight="1">
      <c r="A405" s="252"/>
      <c r="B405" s="252"/>
      <c r="C405" s="252"/>
      <c r="D405" s="252"/>
      <c r="E405" s="252"/>
      <c r="F405" s="252"/>
      <c r="G405" s="252"/>
      <c r="H405" s="252"/>
      <c r="I405" s="252"/>
      <c r="J405" s="252"/>
      <c r="K405" s="252"/>
      <c r="L405" s="252"/>
      <c r="M405" s="252"/>
      <c r="N405" s="252"/>
      <c r="O405" s="252"/>
      <c r="P405" s="252"/>
      <c r="Q405" s="252"/>
      <c r="R405" s="252"/>
      <c r="S405" s="252"/>
      <c r="T405" s="252"/>
      <c r="U405" s="252"/>
      <c r="V405" s="252"/>
      <c r="W405" s="252"/>
      <c r="X405" s="252"/>
      <c r="Y405" s="252"/>
      <c r="Z405" s="252"/>
    </row>
    <row r="406" ht="15.75" customHeight="1">
      <c r="A406" s="252"/>
      <c r="B406" s="252"/>
      <c r="C406" s="252"/>
      <c r="D406" s="252"/>
      <c r="E406" s="252"/>
      <c r="F406" s="252"/>
      <c r="G406" s="252"/>
      <c r="H406" s="252"/>
      <c r="I406" s="252"/>
      <c r="J406" s="252"/>
      <c r="K406" s="252"/>
      <c r="L406" s="252"/>
      <c r="M406" s="252"/>
      <c r="N406" s="252"/>
      <c r="O406" s="252"/>
      <c r="P406" s="252"/>
      <c r="Q406" s="252"/>
      <c r="R406" s="252"/>
      <c r="S406" s="252"/>
      <c r="T406" s="252"/>
      <c r="U406" s="252"/>
      <c r="V406" s="252"/>
      <c r="W406" s="252"/>
      <c r="X406" s="252"/>
      <c r="Y406" s="252"/>
      <c r="Z406" s="252"/>
    </row>
    <row r="407" ht="15.75" customHeight="1">
      <c r="A407" s="252"/>
      <c r="B407" s="252"/>
      <c r="C407" s="252"/>
      <c r="D407" s="252"/>
      <c r="E407" s="252"/>
      <c r="F407" s="252"/>
      <c r="G407" s="252"/>
      <c r="H407" s="252"/>
      <c r="I407" s="252"/>
      <c r="J407" s="252"/>
      <c r="K407" s="252"/>
      <c r="L407" s="252"/>
      <c r="M407" s="252"/>
      <c r="N407" s="252"/>
      <c r="O407" s="252"/>
      <c r="P407" s="252"/>
      <c r="Q407" s="252"/>
      <c r="R407" s="252"/>
      <c r="S407" s="252"/>
      <c r="T407" s="252"/>
      <c r="U407" s="252"/>
      <c r="V407" s="252"/>
      <c r="W407" s="252"/>
      <c r="X407" s="252"/>
      <c r="Y407" s="252"/>
      <c r="Z407" s="252"/>
    </row>
    <row r="408" ht="15.75" customHeight="1">
      <c r="A408" s="252"/>
      <c r="B408" s="252"/>
      <c r="C408" s="252"/>
      <c r="D408" s="252"/>
      <c r="E408" s="252"/>
      <c r="F408" s="252"/>
      <c r="G408" s="252"/>
      <c r="H408" s="252"/>
      <c r="I408" s="252"/>
      <c r="J408" s="252"/>
      <c r="K408" s="252"/>
      <c r="L408" s="252"/>
      <c r="M408" s="252"/>
      <c r="N408" s="252"/>
      <c r="O408" s="252"/>
      <c r="P408" s="252"/>
      <c r="Q408" s="252"/>
      <c r="R408" s="252"/>
      <c r="S408" s="252"/>
      <c r="T408" s="252"/>
      <c r="U408" s="252"/>
      <c r="V408" s="252"/>
      <c r="W408" s="252"/>
      <c r="X408" s="252"/>
      <c r="Y408" s="252"/>
      <c r="Z408" s="252"/>
    </row>
    <row r="409" ht="15.75" customHeight="1">
      <c r="A409" s="252"/>
      <c r="B409" s="252"/>
      <c r="C409" s="252"/>
      <c r="D409" s="252"/>
      <c r="E409" s="252"/>
      <c r="F409" s="252"/>
      <c r="G409" s="252"/>
      <c r="H409" s="252"/>
      <c r="I409" s="252"/>
      <c r="J409" s="252"/>
      <c r="K409" s="252"/>
      <c r="L409" s="252"/>
      <c r="M409" s="252"/>
      <c r="N409" s="252"/>
      <c r="O409" s="252"/>
      <c r="P409" s="252"/>
      <c r="Q409" s="252"/>
      <c r="R409" s="252"/>
      <c r="S409" s="252"/>
      <c r="T409" s="252"/>
      <c r="U409" s="252"/>
      <c r="V409" s="252"/>
      <c r="W409" s="252"/>
      <c r="X409" s="252"/>
      <c r="Y409" s="252"/>
      <c r="Z409" s="252"/>
    </row>
    <row r="410" ht="15.75" customHeight="1">
      <c r="A410" s="252"/>
      <c r="B410" s="252"/>
      <c r="C410" s="252"/>
      <c r="D410" s="252"/>
      <c r="E410" s="252"/>
      <c r="F410" s="252"/>
      <c r="G410" s="252"/>
      <c r="H410" s="252"/>
      <c r="I410" s="252"/>
      <c r="J410" s="252"/>
      <c r="K410" s="252"/>
      <c r="L410" s="252"/>
      <c r="M410" s="252"/>
      <c r="N410" s="252"/>
      <c r="O410" s="252"/>
      <c r="P410" s="252"/>
      <c r="Q410" s="252"/>
      <c r="R410" s="252"/>
      <c r="S410" s="252"/>
      <c r="T410" s="252"/>
      <c r="U410" s="252"/>
      <c r="V410" s="252"/>
      <c r="W410" s="252"/>
      <c r="X410" s="252"/>
      <c r="Y410" s="252"/>
      <c r="Z410" s="252"/>
    </row>
    <row r="411" ht="15.75" customHeight="1">
      <c r="A411" s="252"/>
      <c r="B411" s="252"/>
      <c r="C411" s="252"/>
      <c r="D411" s="252"/>
      <c r="E411" s="252"/>
      <c r="F411" s="252"/>
      <c r="G411" s="252"/>
      <c r="H411" s="252"/>
      <c r="I411" s="252"/>
      <c r="J411" s="252"/>
      <c r="K411" s="252"/>
      <c r="L411" s="252"/>
      <c r="M411" s="252"/>
      <c r="N411" s="252"/>
      <c r="O411" s="252"/>
      <c r="P411" s="252"/>
      <c r="Q411" s="252"/>
      <c r="R411" s="252"/>
      <c r="S411" s="252"/>
      <c r="T411" s="252"/>
      <c r="U411" s="252"/>
      <c r="V411" s="252"/>
      <c r="W411" s="252"/>
      <c r="X411" s="252"/>
      <c r="Y411" s="252"/>
      <c r="Z411" s="252"/>
    </row>
    <row r="412" ht="15.75" customHeight="1">
      <c r="A412" s="252"/>
      <c r="B412" s="252"/>
      <c r="C412" s="252"/>
      <c r="D412" s="252"/>
      <c r="E412" s="252"/>
      <c r="F412" s="252"/>
      <c r="G412" s="252"/>
      <c r="H412" s="252"/>
      <c r="I412" s="252"/>
      <c r="J412" s="252"/>
      <c r="K412" s="252"/>
      <c r="L412" s="252"/>
      <c r="M412" s="252"/>
      <c r="N412" s="252"/>
      <c r="O412" s="252"/>
      <c r="P412" s="252"/>
      <c r="Q412" s="252"/>
      <c r="R412" s="252"/>
      <c r="S412" s="252"/>
      <c r="T412" s="252"/>
      <c r="U412" s="252"/>
      <c r="V412" s="252"/>
      <c r="W412" s="252"/>
      <c r="X412" s="252"/>
      <c r="Y412" s="252"/>
      <c r="Z412" s="252"/>
    </row>
    <row r="413" ht="15.75" customHeight="1">
      <c r="A413" s="252"/>
      <c r="B413" s="252"/>
      <c r="C413" s="252"/>
      <c r="D413" s="252"/>
      <c r="E413" s="252"/>
      <c r="F413" s="252"/>
      <c r="G413" s="252"/>
      <c r="H413" s="252"/>
      <c r="I413" s="252"/>
      <c r="J413" s="252"/>
      <c r="K413" s="252"/>
      <c r="L413" s="252"/>
      <c r="M413" s="252"/>
      <c r="N413" s="252"/>
      <c r="O413" s="252"/>
      <c r="P413" s="252"/>
      <c r="Q413" s="252"/>
      <c r="R413" s="252"/>
      <c r="S413" s="252"/>
      <c r="T413" s="252"/>
      <c r="U413" s="252"/>
      <c r="V413" s="252"/>
      <c r="W413" s="252"/>
      <c r="X413" s="252"/>
      <c r="Y413" s="252"/>
      <c r="Z413" s="252"/>
    </row>
    <row r="414" ht="15.75" customHeight="1">
      <c r="A414" s="252"/>
      <c r="B414" s="252"/>
      <c r="C414" s="252"/>
      <c r="D414" s="252"/>
      <c r="E414" s="252"/>
      <c r="F414" s="252"/>
      <c r="G414" s="252"/>
      <c r="H414" s="252"/>
      <c r="I414" s="252"/>
      <c r="J414" s="252"/>
      <c r="K414" s="252"/>
      <c r="L414" s="252"/>
      <c r="M414" s="252"/>
      <c r="N414" s="252"/>
      <c r="O414" s="252"/>
      <c r="P414" s="252"/>
      <c r="Q414" s="252"/>
      <c r="R414" s="252"/>
      <c r="S414" s="252"/>
      <c r="T414" s="252"/>
      <c r="U414" s="252"/>
      <c r="V414" s="252"/>
      <c r="W414" s="252"/>
      <c r="X414" s="252"/>
      <c r="Y414" s="252"/>
      <c r="Z414" s="252"/>
    </row>
    <row r="415" ht="15.75" customHeight="1">
      <c r="A415" s="252"/>
      <c r="B415" s="252"/>
      <c r="C415" s="252"/>
      <c r="D415" s="252"/>
      <c r="E415" s="252"/>
      <c r="F415" s="252"/>
      <c r="G415" s="252"/>
      <c r="H415" s="252"/>
      <c r="I415" s="252"/>
      <c r="J415" s="252"/>
      <c r="K415" s="252"/>
      <c r="L415" s="252"/>
      <c r="M415" s="252"/>
      <c r="N415" s="252"/>
      <c r="O415" s="252"/>
      <c r="P415" s="252"/>
      <c r="Q415" s="252"/>
      <c r="R415" s="252"/>
      <c r="S415" s="252"/>
      <c r="T415" s="252"/>
      <c r="U415" s="252"/>
      <c r="V415" s="252"/>
      <c r="W415" s="252"/>
      <c r="X415" s="252"/>
      <c r="Y415" s="252"/>
      <c r="Z415" s="252"/>
    </row>
    <row r="416" ht="15.75" customHeight="1">
      <c r="A416" s="252"/>
      <c r="B416" s="252"/>
      <c r="C416" s="252"/>
      <c r="D416" s="252"/>
      <c r="E416" s="252"/>
      <c r="F416" s="252"/>
      <c r="G416" s="252"/>
      <c r="H416" s="252"/>
      <c r="I416" s="252"/>
      <c r="J416" s="252"/>
      <c r="K416" s="252"/>
      <c r="L416" s="252"/>
      <c r="M416" s="252"/>
      <c r="N416" s="252"/>
      <c r="O416" s="252"/>
      <c r="P416" s="252"/>
      <c r="Q416" s="252"/>
      <c r="R416" s="252"/>
      <c r="S416" s="252"/>
      <c r="T416" s="252"/>
      <c r="U416" s="252"/>
      <c r="V416" s="252"/>
      <c r="W416" s="252"/>
      <c r="X416" s="252"/>
      <c r="Y416" s="252"/>
      <c r="Z416" s="252"/>
    </row>
    <row r="417" ht="15.75" customHeight="1">
      <c r="A417" s="252"/>
      <c r="B417" s="252"/>
      <c r="C417" s="252"/>
      <c r="D417" s="252"/>
      <c r="E417" s="252"/>
      <c r="F417" s="252"/>
      <c r="G417" s="252"/>
      <c r="H417" s="252"/>
      <c r="I417" s="252"/>
      <c r="J417" s="252"/>
      <c r="K417" s="252"/>
      <c r="L417" s="252"/>
      <c r="M417" s="252"/>
      <c r="N417" s="252"/>
      <c r="O417" s="252"/>
      <c r="P417" s="252"/>
      <c r="Q417" s="252"/>
      <c r="R417" s="252"/>
      <c r="S417" s="252"/>
      <c r="T417" s="252"/>
      <c r="U417" s="252"/>
      <c r="V417" s="252"/>
      <c r="W417" s="252"/>
      <c r="X417" s="252"/>
      <c r="Y417" s="252"/>
      <c r="Z417" s="252"/>
    </row>
    <row r="418" ht="15.75" customHeight="1">
      <c r="A418" s="252"/>
      <c r="B418" s="252"/>
      <c r="C418" s="252"/>
      <c r="D418" s="252"/>
      <c r="E418" s="252"/>
      <c r="F418" s="252"/>
      <c r="G418" s="252"/>
      <c r="H418" s="252"/>
      <c r="I418" s="252"/>
      <c r="J418" s="252"/>
      <c r="K418" s="252"/>
      <c r="L418" s="252"/>
      <c r="M418" s="252"/>
      <c r="N418" s="252"/>
      <c r="O418" s="252"/>
      <c r="P418" s="252"/>
      <c r="Q418" s="252"/>
      <c r="R418" s="252"/>
      <c r="S418" s="252"/>
      <c r="T418" s="252"/>
      <c r="U418" s="252"/>
      <c r="V418" s="252"/>
      <c r="W418" s="252"/>
      <c r="X418" s="252"/>
      <c r="Y418" s="252"/>
      <c r="Z418" s="252"/>
    </row>
    <row r="419" ht="15.75" customHeight="1">
      <c r="A419" s="252"/>
      <c r="B419" s="252"/>
      <c r="C419" s="252"/>
      <c r="D419" s="252"/>
      <c r="E419" s="252"/>
      <c r="F419" s="252"/>
      <c r="G419" s="252"/>
      <c r="H419" s="252"/>
      <c r="I419" s="252"/>
      <c r="J419" s="252"/>
      <c r="K419" s="252"/>
      <c r="L419" s="252"/>
      <c r="M419" s="252"/>
      <c r="N419" s="252"/>
      <c r="O419" s="252"/>
      <c r="P419" s="252"/>
      <c r="Q419" s="252"/>
      <c r="R419" s="252"/>
      <c r="S419" s="252"/>
      <c r="T419" s="252"/>
      <c r="U419" s="252"/>
      <c r="V419" s="252"/>
      <c r="W419" s="252"/>
      <c r="X419" s="252"/>
      <c r="Y419" s="252"/>
      <c r="Z419" s="252"/>
    </row>
    <row r="420" ht="15.75" customHeight="1">
      <c r="A420" s="252"/>
      <c r="B420" s="252"/>
      <c r="C420" s="252"/>
      <c r="D420" s="252"/>
      <c r="E420" s="252"/>
      <c r="F420" s="252"/>
      <c r="G420" s="252"/>
      <c r="H420" s="252"/>
      <c r="I420" s="252"/>
      <c r="J420" s="252"/>
      <c r="K420" s="252"/>
      <c r="L420" s="252"/>
      <c r="M420" s="252"/>
      <c r="N420" s="252"/>
      <c r="O420" s="252"/>
      <c r="P420" s="252"/>
      <c r="Q420" s="252"/>
      <c r="R420" s="252"/>
      <c r="S420" s="252"/>
      <c r="T420" s="252"/>
      <c r="U420" s="252"/>
      <c r="V420" s="252"/>
      <c r="W420" s="252"/>
      <c r="X420" s="252"/>
      <c r="Y420" s="252"/>
      <c r="Z420" s="252"/>
    </row>
    <row r="421" ht="15.75" customHeight="1">
      <c r="A421" s="252"/>
      <c r="B421" s="252"/>
      <c r="C421" s="252"/>
      <c r="D421" s="252"/>
      <c r="E421" s="252"/>
      <c r="F421" s="252"/>
      <c r="G421" s="252"/>
      <c r="H421" s="252"/>
      <c r="I421" s="252"/>
      <c r="J421" s="252"/>
      <c r="K421" s="252"/>
      <c r="L421" s="252"/>
      <c r="M421" s="252"/>
      <c r="N421" s="252"/>
      <c r="O421" s="252"/>
      <c r="P421" s="252"/>
      <c r="Q421" s="252"/>
      <c r="R421" s="252"/>
      <c r="S421" s="252"/>
      <c r="T421" s="252"/>
      <c r="U421" s="252"/>
      <c r="V421" s="252"/>
      <c r="W421" s="252"/>
      <c r="X421" s="252"/>
      <c r="Y421" s="252"/>
      <c r="Z421" s="252"/>
    </row>
    <row r="422" ht="15.75" customHeight="1">
      <c r="A422" s="252"/>
      <c r="B422" s="252"/>
      <c r="C422" s="252"/>
      <c r="D422" s="252"/>
      <c r="E422" s="252"/>
      <c r="F422" s="252"/>
      <c r="G422" s="252"/>
      <c r="H422" s="252"/>
      <c r="I422" s="252"/>
      <c r="J422" s="252"/>
      <c r="K422" s="252"/>
      <c r="L422" s="252"/>
      <c r="M422" s="252"/>
      <c r="N422" s="252"/>
      <c r="O422" s="252"/>
      <c r="P422" s="252"/>
      <c r="Q422" s="252"/>
      <c r="R422" s="252"/>
      <c r="S422" s="252"/>
      <c r="T422" s="252"/>
      <c r="U422" s="252"/>
      <c r="V422" s="252"/>
      <c r="W422" s="252"/>
      <c r="X422" s="252"/>
      <c r="Y422" s="252"/>
      <c r="Z422" s="252"/>
    </row>
    <row r="423" ht="15.75" customHeight="1">
      <c r="A423" s="252"/>
      <c r="B423" s="252"/>
      <c r="C423" s="252"/>
      <c r="D423" s="252"/>
      <c r="E423" s="252"/>
      <c r="F423" s="252"/>
      <c r="G423" s="252"/>
      <c r="H423" s="252"/>
      <c r="I423" s="252"/>
      <c r="J423" s="252"/>
      <c r="K423" s="252"/>
      <c r="L423" s="252"/>
      <c r="M423" s="252"/>
      <c r="N423" s="252"/>
      <c r="O423" s="252"/>
      <c r="P423" s="252"/>
      <c r="Q423" s="252"/>
      <c r="R423" s="252"/>
      <c r="S423" s="252"/>
      <c r="T423" s="252"/>
      <c r="U423" s="252"/>
      <c r="V423" s="252"/>
      <c r="W423" s="252"/>
      <c r="X423" s="252"/>
      <c r="Y423" s="252"/>
      <c r="Z423" s="252"/>
    </row>
    <row r="424" ht="15.75" customHeight="1">
      <c r="A424" s="252"/>
      <c r="B424" s="252"/>
      <c r="C424" s="252"/>
      <c r="D424" s="252"/>
      <c r="E424" s="252"/>
      <c r="F424" s="252"/>
      <c r="G424" s="252"/>
      <c r="H424" s="252"/>
      <c r="I424" s="252"/>
      <c r="J424" s="252"/>
      <c r="K424" s="252"/>
      <c r="L424" s="252"/>
      <c r="M424" s="252"/>
      <c r="N424" s="252"/>
      <c r="O424" s="252"/>
      <c r="P424" s="252"/>
      <c r="Q424" s="252"/>
      <c r="R424" s="252"/>
      <c r="S424" s="252"/>
      <c r="T424" s="252"/>
      <c r="U424" s="252"/>
      <c r="V424" s="252"/>
      <c r="W424" s="252"/>
      <c r="X424" s="252"/>
      <c r="Y424" s="252"/>
      <c r="Z424" s="252"/>
    </row>
    <row r="425" ht="15.75" customHeight="1">
      <c r="A425" s="252"/>
      <c r="B425" s="252"/>
      <c r="C425" s="252"/>
      <c r="D425" s="252"/>
      <c r="E425" s="252"/>
      <c r="F425" s="252"/>
      <c r="G425" s="252"/>
      <c r="H425" s="252"/>
      <c r="I425" s="252"/>
      <c r="J425" s="252"/>
      <c r="K425" s="252"/>
      <c r="L425" s="252"/>
      <c r="M425" s="252"/>
      <c r="N425" s="252"/>
      <c r="O425" s="252"/>
      <c r="P425" s="252"/>
      <c r="Q425" s="252"/>
      <c r="R425" s="252"/>
      <c r="S425" s="252"/>
      <c r="T425" s="252"/>
      <c r="U425" s="252"/>
      <c r="V425" s="252"/>
      <c r="W425" s="252"/>
      <c r="X425" s="252"/>
      <c r="Y425" s="252"/>
      <c r="Z425" s="252"/>
    </row>
    <row r="426" ht="15.75" customHeight="1">
      <c r="A426" s="252"/>
      <c r="B426" s="252"/>
      <c r="C426" s="252"/>
      <c r="D426" s="252"/>
      <c r="E426" s="252"/>
      <c r="F426" s="252"/>
      <c r="G426" s="252"/>
      <c r="H426" s="252"/>
      <c r="I426" s="252"/>
      <c r="J426" s="252"/>
      <c r="K426" s="252"/>
      <c r="L426" s="252"/>
      <c r="M426" s="252"/>
      <c r="N426" s="252"/>
      <c r="O426" s="252"/>
      <c r="P426" s="252"/>
      <c r="Q426" s="252"/>
      <c r="R426" s="252"/>
      <c r="S426" s="252"/>
      <c r="T426" s="252"/>
      <c r="U426" s="252"/>
      <c r="V426" s="252"/>
      <c r="W426" s="252"/>
      <c r="X426" s="252"/>
      <c r="Y426" s="252"/>
      <c r="Z426" s="252"/>
    </row>
    <row r="427" ht="15.75" customHeight="1">
      <c r="A427" s="252"/>
      <c r="B427" s="252"/>
      <c r="C427" s="252"/>
      <c r="D427" s="252"/>
      <c r="E427" s="252"/>
      <c r="F427" s="252"/>
      <c r="G427" s="252"/>
      <c r="H427" s="252"/>
      <c r="I427" s="252"/>
      <c r="J427" s="252"/>
      <c r="K427" s="252"/>
      <c r="L427" s="252"/>
      <c r="M427" s="252"/>
      <c r="N427" s="252"/>
      <c r="O427" s="252"/>
      <c r="P427" s="252"/>
      <c r="Q427" s="252"/>
      <c r="R427" s="252"/>
      <c r="S427" s="252"/>
      <c r="T427" s="252"/>
      <c r="U427" s="252"/>
      <c r="V427" s="252"/>
      <c r="W427" s="252"/>
      <c r="X427" s="252"/>
      <c r="Y427" s="252"/>
      <c r="Z427" s="252"/>
    </row>
    <row r="428" ht="15.75" customHeight="1">
      <c r="A428" s="252"/>
      <c r="B428" s="252"/>
      <c r="C428" s="252"/>
      <c r="D428" s="252"/>
      <c r="E428" s="252"/>
      <c r="F428" s="252"/>
      <c r="G428" s="252"/>
      <c r="H428" s="252"/>
      <c r="I428" s="252"/>
      <c r="J428" s="252"/>
      <c r="K428" s="252"/>
      <c r="L428" s="252"/>
      <c r="M428" s="252"/>
      <c r="N428" s="252"/>
      <c r="O428" s="252"/>
      <c r="P428" s="252"/>
      <c r="Q428" s="252"/>
      <c r="R428" s="252"/>
      <c r="S428" s="252"/>
      <c r="T428" s="252"/>
      <c r="U428" s="252"/>
      <c r="V428" s="252"/>
      <c r="W428" s="252"/>
      <c r="X428" s="252"/>
      <c r="Y428" s="252"/>
      <c r="Z428" s="252"/>
    </row>
    <row r="429" ht="15.75" customHeight="1">
      <c r="A429" s="252"/>
      <c r="B429" s="252"/>
      <c r="C429" s="252"/>
      <c r="D429" s="252"/>
      <c r="E429" s="252"/>
      <c r="F429" s="252"/>
      <c r="G429" s="252"/>
      <c r="H429" s="252"/>
      <c r="I429" s="252"/>
      <c r="J429" s="252"/>
      <c r="K429" s="252"/>
      <c r="L429" s="252"/>
      <c r="M429" s="252"/>
      <c r="N429" s="252"/>
      <c r="O429" s="252"/>
      <c r="P429" s="252"/>
      <c r="Q429" s="252"/>
      <c r="R429" s="252"/>
      <c r="S429" s="252"/>
      <c r="T429" s="252"/>
      <c r="U429" s="252"/>
      <c r="V429" s="252"/>
      <c r="W429" s="252"/>
      <c r="X429" s="252"/>
      <c r="Y429" s="252"/>
      <c r="Z429" s="252"/>
    </row>
    <row r="430" ht="15.75" customHeight="1">
      <c r="A430" s="252"/>
      <c r="B430" s="252"/>
      <c r="C430" s="252"/>
      <c r="D430" s="252"/>
      <c r="E430" s="252"/>
      <c r="F430" s="252"/>
      <c r="G430" s="252"/>
      <c r="H430" s="252"/>
      <c r="I430" s="252"/>
      <c r="J430" s="252"/>
      <c r="K430" s="252"/>
      <c r="L430" s="252"/>
      <c r="M430" s="252"/>
      <c r="N430" s="252"/>
      <c r="O430" s="252"/>
      <c r="P430" s="252"/>
      <c r="Q430" s="252"/>
      <c r="R430" s="252"/>
      <c r="S430" s="252"/>
      <c r="T430" s="252"/>
      <c r="U430" s="252"/>
      <c r="V430" s="252"/>
      <c r="W430" s="252"/>
      <c r="X430" s="252"/>
      <c r="Y430" s="252"/>
      <c r="Z430" s="252"/>
    </row>
    <row r="431" ht="15.75" customHeight="1">
      <c r="A431" s="252"/>
      <c r="B431" s="252"/>
      <c r="C431" s="252"/>
      <c r="D431" s="252"/>
      <c r="E431" s="252"/>
      <c r="F431" s="252"/>
      <c r="G431" s="252"/>
      <c r="H431" s="252"/>
      <c r="I431" s="252"/>
      <c r="J431" s="252"/>
      <c r="K431" s="252"/>
      <c r="L431" s="252"/>
      <c r="M431" s="252"/>
      <c r="N431" s="252"/>
      <c r="O431" s="252"/>
      <c r="P431" s="252"/>
      <c r="Q431" s="252"/>
      <c r="R431" s="252"/>
      <c r="S431" s="252"/>
      <c r="T431" s="252"/>
      <c r="U431" s="252"/>
      <c r="V431" s="252"/>
      <c r="W431" s="252"/>
      <c r="X431" s="252"/>
      <c r="Y431" s="252"/>
      <c r="Z431" s="252"/>
    </row>
    <row r="432" ht="15.75" customHeight="1">
      <c r="A432" s="252"/>
      <c r="B432" s="252"/>
      <c r="C432" s="252"/>
      <c r="D432" s="252"/>
      <c r="E432" s="252"/>
      <c r="F432" s="252"/>
      <c r="G432" s="252"/>
      <c r="H432" s="252"/>
      <c r="I432" s="252"/>
      <c r="J432" s="252"/>
      <c r="K432" s="252"/>
      <c r="L432" s="252"/>
      <c r="M432" s="252"/>
      <c r="N432" s="252"/>
      <c r="O432" s="252"/>
      <c r="P432" s="252"/>
      <c r="Q432" s="252"/>
      <c r="R432" s="252"/>
      <c r="S432" s="252"/>
      <c r="T432" s="252"/>
      <c r="U432" s="252"/>
      <c r="V432" s="252"/>
      <c r="W432" s="252"/>
      <c r="X432" s="252"/>
      <c r="Y432" s="252"/>
      <c r="Z432" s="252"/>
    </row>
    <row r="433" ht="15.75" customHeight="1">
      <c r="A433" s="252"/>
      <c r="B433" s="252"/>
      <c r="C433" s="252"/>
      <c r="D433" s="252"/>
      <c r="E433" s="252"/>
      <c r="F433" s="252"/>
      <c r="G433" s="252"/>
      <c r="H433" s="252"/>
      <c r="I433" s="252"/>
      <c r="J433" s="252"/>
      <c r="K433" s="252"/>
      <c r="L433" s="252"/>
      <c r="M433" s="252"/>
      <c r="N433" s="252"/>
      <c r="O433" s="252"/>
      <c r="P433" s="252"/>
      <c r="Q433" s="252"/>
      <c r="R433" s="252"/>
      <c r="S433" s="252"/>
      <c r="T433" s="252"/>
      <c r="U433" s="252"/>
      <c r="V433" s="252"/>
      <c r="W433" s="252"/>
      <c r="X433" s="252"/>
      <c r="Y433" s="252"/>
      <c r="Z433" s="252"/>
    </row>
    <row r="434" ht="15.75" customHeight="1">
      <c r="A434" s="252"/>
      <c r="B434" s="252"/>
      <c r="C434" s="252"/>
      <c r="D434" s="252"/>
      <c r="E434" s="252"/>
      <c r="F434" s="252"/>
      <c r="G434" s="252"/>
      <c r="H434" s="252"/>
      <c r="I434" s="252"/>
      <c r="J434" s="252"/>
      <c r="K434" s="252"/>
      <c r="L434" s="252"/>
      <c r="M434" s="252"/>
      <c r="N434" s="252"/>
      <c r="O434" s="252"/>
      <c r="P434" s="252"/>
      <c r="Q434" s="252"/>
      <c r="R434" s="252"/>
      <c r="S434" s="252"/>
      <c r="T434" s="252"/>
      <c r="U434" s="252"/>
      <c r="V434" s="252"/>
      <c r="W434" s="252"/>
      <c r="X434" s="252"/>
      <c r="Y434" s="252"/>
      <c r="Z434" s="252"/>
    </row>
    <row r="435" ht="15.75" customHeight="1">
      <c r="A435" s="252"/>
      <c r="B435" s="252"/>
      <c r="C435" s="252"/>
      <c r="D435" s="252"/>
      <c r="E435" s="252"/>
      <c r="F435" s="252"/>
      <c r="G435" s="252"/>
      <c r="H435" s="252"/>
      <c r="I435" s="252"/>
      <c r="J435" s="252"/>
      <c r="K435" s="252"/>
      <c r="L435" s="252"/>
      <c r="M435" s="252"/>
      <c r="N435" s="252"/>
      <c r="O435" s="252"/>
      <c r="P435" s="252"/>
      <c r="Q435" s="252"/>
      <c r="R435" s="252"/>
      <c r="S435" s="252"/>
      <c r="T435" s="252"/>
      <c r="U435" s="252"/>
      <c r="V435" s="252"/>
      <c r="W435" s="252"/>
      <c r="X435" s="252"/>
      <c r="Y435" s="252"/>
      <c r="Z435" s="252"/>
    </row>
    <row r="436" ht="15.75" customHeight="1">
      <c r="A436" s="252"/>
      <c r="B436" s="252"/>
      <c r="C436" s="252"/>
      <c r="D436" s="252"/>
      <c r="E436" s="252"/>
      <c r="F436" s="252"/>
      <c r="G436" s="252"/>
      <c r="H436" s="252"/>
      <c r="I436" s="252"/>
      <c r="J436" s="252"/>
      <c r="K436" s="252"/>
      <c r="L436" s="252"/>
      <c r="M436" s="252"/>
      <c r="N436" s="252"/>
      <c r="O436" s="252"/>
      <c r="P436" s="252"/>
      <c r="Q436" s="252"/>
      <c r="R436" s="252"/>
      <c r="S436" s="252"/>
      <c r="T436" s="252"/>
      <c r="U436" s="252"/>
      <c r="V436" s="252"/>
      <c r="W436" s="252"/>
      <c r="X436" s="252"/>
      <c r="Y436" s="252"/>
      <c r="Z436" s="252"/>
    </row>
    <row r="437" ht="15.75" customHeight="1">
      <c r="A437" s="252"/>
      <c r="B437" s="252"/>
      <c r="C437" s="252"/>
      <c r="D437" s="252"/>
      <c r="E437" s="252"/>
      <c r="F437" s="252"/>
      <c r="G437" s="252"/>
      <c r="H437" s="252"/>
      <c r="I437" s="252"/>
      <c r="J437" s="252"/>
      <c r="K437" s="252"/>
      <c r="L437" s="252"/>
      <c r="M437" s="252"/>
      <c r="N437" s="252"/>
      <c r="O437" s="252"/>
      <c r="P437" s="252"/>
      <c r="Q437" s="252"/>
      <c r="R437" s="252"/>
      <c r="S437" s="252"/>
      <c r="T437" s="252"/>
      <c r="U437" s="252"/>
      <c r="V437" s="252"/>
      <c r="W437" s="252"/>
      <c r="X437" s="252"/>
      <c r="Y437" s="252"/>
      <c r="Z437" s="252"/>
    </row>
    <row r="438" ht="15.75" customHeight="1">
      <c r="A438" s="252"/>
      <c r="B438" s="252"/>
      <c r="C438" s="252"/>
      <c r="D438" s="252"/>
      <c r="E438" s="252"/>
      <c r="F438" s="252"/>
      <c r="G438" s="252"/>
      <c r="H438" s="252"/>
      <c r="I438" s="252"/>
      <c r="J438" s="252"/>
      <c r="K438" s="252"/>
      <c r="L438" s="252"/>
      <c r="M438" s="252"/>
      <c r="N438" s="252"/>
      <c r="O438" s="252"/>
      <c r="P438" s="252"/>
      <c r="Q438" s="252"/>
      <c r="R438" s="252"/>
      <c r="S438" s="252"/>
      <c r="T438" s="252"/>
      <c r="U438" s="252"/>
      <c r="V438" s="252"/>
      <c r="W438" s="252"/>
      <c r="X438" s="252"/>
      <c r="Y438" s="252"/>
      <c r="Z438" s="252"/>
    </row>
    <row r="439" ht="15.75" customHeight="1">
      <c r="A439" s="252"/>
      <c r="B439" s="252"/>
      <c r="C439" s="252"/>
      <c r="D439" s="252"/>
      <c r="E439" s="252"/>
      <c r="F439" s="252"/>
      <c r="G439" s="252"/>
      <c r="H439" s="252"/>
      <c r="I439" s="252"/>
      <c r="J439" s="252"/>
      <c r="K439" s="252"/>
      <c r="L439" s="252"/>
      <c r="M439" s="252"/>
      <c r="N439" s="252"/>
      <c r="O439" s="252"/>
      <c r="P439" s="252"/>
      <c r="Q439" s="252"/>
      <c r="R439" s="252"/>
      <c r="S439" s="252"/>
      <c r="T439" s="252"/>
      <c r="U439" s="252"/>
      <c r="V439" s="252"/>
      <c r="W439" s="252"/>
      <c r="X439" s="252"/>
      <c r="Y439" s="252"/>
      <c r="Z439" s="252"/>
    </row>
    <row r="440" ht="15.75" customHeight="1">
      <c r="A440" s="252"/>
      <c r="B440" s="252"/>
      <c r="C440" s="252"/>
      <c r="D440" s="252"/>
      <c r="E440" s="252"/>
      <c r="F440" s="252"/>
      <c r="G440" s="252"/>
      <c r="H440" s="252"/>
      <c r="I440" s="252"/>
      <c r="J440" s="252"/>
      <c r="K440" s="252"/>
      <c r="L440" s="252"/>
      <c r="M440" s="252"/>
      <c r="N440" s="252"/>
      <c r="O440" s="252"/>
      <c r="P440" s="252"/>
      <c r="Q440" s="252"/>
      <c r="R440" s="252"/>
      <c r="S440" s="252"/>
      <c r="T440" s="252"/>
      <c r="U440" s="252"/>
      <c r="V440" s="252"/>
      <c r="W440" s="252"/>
      <c r="X440" s="252"/>
      <c r="Y440" s="252"/>
      <c r="Z440" s="252"/>
    </row>
    <row r="441" ht="15.75" customHeight="1">
      <c r="A441" s="252"/>
      <c r="B441" s="252"/>
      <c r="C441" s="252"/>
      <c r="D441" s="252"/>
      <c r="E441" s="252"/>
      <c r="F441" s="252"/>
      <c r="G441" s="252"/>
      <c r="H441" s="252"/>
      <c r="I441" s="252"/>
      <c r="J441" s="252"/>
      <c r="K441" s="252"/>
      <c r="L441" s="252"/>
      <c r="M441" s="252"/>
      <c r="N441" s="252"/>
      <c r="O441" s="252"/>
      <c r="P441" s="252"/>
      <c r="Q441" s="252"/>
      <c r="R441" s="252"/>
      <c r="S441" s="252"/>
      <c r="T441" s="252"/>
      <c r="U441" s="252"/>
      <c r="V441" s="252"/>
      <c r="W441" s="252"/>
      <c r="X441" s="252"/>
      <c r="Y441" s="252"/>
      <c r="Z441" s="252"/>
    </row>
    <row r="442" ht="15.75" customHeight="1">
      <c r="A442" s="252"/>
      <c r="B442" s="252"/>
      <c r="C442" s="252"/>
      <c r="D442" s="252"/>
      <c r="E442" s="252"/>
      <c r="F442" s="252"/>
      <c r="G442" s="252"/>
      <c r="H442" s="252"/>
      <c r="I442" s="252"/>
      <c r="J442" s="252"/>
      <c r="K442" s="252"/>
      <c r="L442" s="252"/>
      <c r="M442" s="252"/>
      <c r="N442" s="252"/>
      <c r="O442" s="252"/>
      <c r="P442" s="252"/>
      <c r="Q442" s="252"/>
      <c r="R442" s="252"/>
      <c r="S442" s="252"/>
      <c r="T442" s="252"/>
      <c r="U442" s="252"/>
      <c r="V442" s="252"/>
      <c r="W442" s="252"/>
      <c r="X442" s="252"/>
      <c r="Y442" s="252"/>
      <c r="Z442" s="252"/>
    </row>
    <row r="443" ht="15.75" customHeight="1">
      <c r="A443" s="252"/>
      <c r="B443" s="252"/>
      <c r="C443" s="252"/>
      <c r="D443" s="252"/>
      <c r="E443" s="252"/>
      <c r="F443" s="252"/>
      <c r="G443" s="252"/>
      <c r="H443" s="252"/>
      <c r="I443" s="252"/>
      <c r="J443" s="252"/>
      <c r="K443" s="252"/>
      <c r="L443" s="252"/>
      <c r="M443" s="252"/>
      <c r="N443" s="252"/>
      <c r="O443" s="252"/>
      <c r="P443" s="252"/>
      <c r="Q443" s="252"/>
      <c r="R443" s="252"/>
      <c r="S443" s="252"/>
      <c r="T443" s="252"/>
      <c r="U443" s="252"/>
      <c r="V443" s="252"/>
      <c r="W443" s="252"/>
      <c r="X443" s="252"/>
      <c r="Y443" s="252"/>
      <c r="Z443" s="252"/>
    </row>
    <row r="444" ht="15.75" customHeight="1">
      <c r="A444" s="252"/>
      <c r="B444" s="252"/>
      <c r="C444" s="252"/>
      <c r="D444" s="252"/>
      <c r="E444" s="252"/>
      <c r="F444" s="252"/>
      <c r="G444" s="252"/>
      <c r="H444" s="252"/>
      <c r="I444" s="252"/>
      <c r="J444" s="252"/>
      <c r="K444" s="252"/>
      <c r="L444" s="252"/>
      <c r="M444" s="252"/>
      <c r="N444" s="252"/>
      <c r="O444" s="252"/>
      <c r="P444" s="252"/>
      <c r="Q444" s="252"/>
      <c r="R444" s="252"/>
      <c r="S444" s="252"/>
      <c r="T444" s="252"/>
      <c r="U444" s="252"/>
      <c r="V444" s="252"/>
      <c r="W444" s="252"/>
      <c r="X444" s="252"/>
      <c r="Y444" s="252"/>
      <c r="Z444" s="252"/>
    </row>
    <row r="445" ht="15.75" customHeight="1">
      <c r="A445" s="252"/>
      <c r="B445" s="252"/>
      <c r="C445" s="252"/>
      <c r="D445" s="252"/>
      <c r="E445" s="252"/>
      <c r="F445" s="252"/>
      <c r="G445" s="252"/>
      <c r="H445" s="252"/>
      <c r="I445" s="252"/>
      <c r="J445" s="252"/>
      <c r="K445" s="252"/>
      <c r="L445" s="252"/>
      <c r="M445" s="252"/>
      <c r="N445" s="252"/>
      <c r="O445" s="252"/>
      <c r="P445" s="252"/>
      <c r="Q445" s="252"/>
      <c r="R445" s="252"/>
      <c r="S445" s="252"/>
      <c r="T445" s="252"/>
      <c r="U445" s="252"/>
      <c r="V445" s="252"/>
      <c r="W445" s="252"/>
      <c r="X445" s="252"/>
      <c r="Y445" s="252"/>
      <c r="Z445" s="252"/>
    </row>
    <row r="446" ht="15.75" customHeight="1">
      <c r="A446" s="252"/>
      <c r="B446" s="252"/>
      <c r="C446" s="252"/>
      <c r="D446" s="252"/>
      <c r="E446" s="252"/>
      <c r="F446" s="252"/>
      <c r="G446" s="252"/>
      <c r="H446" s="252"/>
      <c r="I446" s="252"/>
      <c r="J446" s="252"/>
      <c r="K446" s="252"/>
      <c r="L446" s="252"/>
      <c r="M446" s="252"/>
      <c r="N446" s="252"/>
      <c r="O446" s="252"/>
      <c r="P446" s="252"/>
      <c r="Q446" s="252"/>
      <c r="R446" s="252"/>
      <c r="S446" s="252"/>
      <c r="T446" s="252"/>
      <c r="U446" s="252"/>
      <c r="V446" s="252"/>
      <c r="W446" s="252"/>
      <c r="X446" s="252"/>
      <c r="Y446" s="252"/>
      <c r="Z446" s="252"/>
    </row>
    <row r="447" ht="15.75" customHeight="1">
      <c r="A447" s="252"/>
      <c r="B447" s="252"/>
      <c r="C447" s="252"/>
      <c r="D447" s="252"/>
      <c r="E447" s="252"/>
      <c r="F447" s="252"/>
      <c r="G447" s="252"/>
      <c r="H447" s="252"/>
      <c r="I447" s="252"/>
      <c r="J447" s="252"/>
      <c r="K447" s="252"/>
      <c r="L447" s="252"/>
      <c r="M447" s="252"/>
      <c r="N447" s="252"/>
      <c r="O447" s="252"/>
      <c r="P447" s="252"/>
      <c r="Q447" s="252"/>
      <c r="R447" s="252"/>
      <c r="S447" s="252"/>
      <c r="T447" s="252"/>
      <c r="U447" s="252"/>
      <c r="V447" s="252"/>
      <c r="W447" s="252"/>
      <c r="X447" s="252"/>
      <c r="Y447" s="252"/>
      <c r="Z447" s="252"/>
    </row>
    <row r="448" ht="15.75" customHeight="1">
      <c r="A448" s="252"/>
      <c r="B448" s="252"/>
      <c r="C448" s="252"/>
      <c r="D448" s="252"/>
      <c r="E448" s="252"/>
      <c r="F448" s="252"/>
      <c r="G448" s="252"/>
      <c r="H448" s="252"/>
      <c r="I448" s="252"/>
      <c r="J448" s="252"/>
      <c r="K448" s="252"/>
      <c r="L448" s="252"/>
      <c r="M448" s="252"/>
      <c r="N448" s="252"/>
      <c r="O448" s="252"/>
      <c r="P448" s="252"/>
      <c r="Q448" s="252"/>
      <c r="R448" s="252"/>
      <c r="S448" s="252"/>
      <c r="T448" s="252"/>
      <c r="U448" s="252"/>
      <c r="V448" s="252"/>
      <c r="W448" s="252"/>
      <c r="X448" s="252"/>
      <c r="Y448" s="252"/>
      <c r="Z448" s="252"/>
    </row>
    <row r="449" ht="15.75" customHeight="1">
      <c r="A449" s="252"/>
      <c r="B449" s="252"/>
      <c r="C449" s="252"/>
      <c r="D449" s="252"/>
      <c r="E449" s="252"/>
      <c r="F449" s="252"/>
      <c r="G449" s="252"/>
      <c r="H449" s="252"/>
      <c r="I449" s="252"/>
      <c r="J449" s="252"/>
      <c r="K449" s="252"/>
      <c r="L449" s="252"/>
      <c r="M449" s="252"/>
      <c r="N449" s="252"/>
      <c r="O449" s="252"/>
      <c r="P449" s="252"/>
      <c r="Q449" s="252"/>
      <c r="R449" s="252"/>
      <c r="S449" s="252"/>
      <c r="T449" s="252"/>
      <c r="U449" s="252"/>
      <c r="V449" s="252"/>
      <c r="W449" s="252"/>
      <c r="X449" s="252"/>
      <c r="Y449" s="252"/>
      <c r="Z449" s="252"/>
    </row>
    <row r="450" ht="15.75" customHeight="1">
      <c r="A450" s="252"/>
      <c r="B450" s="252"/>
      <c r="C450" s="252"/>
      <c r="D450" s="252"/>
      <c r="E450" s="252"/>
      <c r="F450" s="252"/>
      <c r="G450" s="252"/>
      <c r="H450" s="252"/>
      <c r="I450" s="252"/>
      <c r="J450" s="252"/>
      <c r="K450" s="252"/>
      <c r="L450" s="252"/>
      <c r="M450" s="252"/>
      <c r="N450" s="252"/>
      <c r="O450" s="252"/>
      <c r="P450" s="252"/>
      <c r="Q450" s="252"/>
      <c r="R450" s="252"/>
      <c r="S450" s="252"/>
      <c r="T450" s="252"/>
      <c r="U450" s="252"/>
      <c r="V450" s="252"/>
      <c r="W450" s="252"/>
      <c r="X450" s="252"/>
      <c r="Y450" s="252"/>
      <c r="Z450" s="252"/>
    </row>
    <row r="451" ht="15.75" customHeight="1">
      <c r="A451" s="252"/>
      <c r="B451" s="252"/>
      <c r="C451" s="252"/>
      <c r="D451" s="252"/>
      <c r="E451" s="252"/>
      <c r="F451" s="252"/>
      <c r="G451" s="252"/>
      <c r="H451" s="252"/>
      <c r="I451" s="252"/>
      <c r="J451" s="252"/>
      <c r="K451" s="252"/>
      <c r="L451" s="252"/>
      <c r="M451" s="252"/>
      <c r="N451" s="252"/>
      <c r="O451" s="252"/>
      <c r="P451" s="252"/>
      <c r="Q451" s="252"/>
      <c r="R451" s="252"/>
      <c r="S451" s="252"/>
      <c r="T451" s="252"/>
      <c r="U451" s="252"/>
      <c r="V451" s="252"/>
      <c r="W451" s="252"/>
      <c r="X451" s="252"/>
      <c r="Y451" s="252"/>
      <c r="Z451" s="252"/>
    </row>
    <row r="452" ht="15.75" customHeight="1">
      <c r="A452" s="252"/>
      <c r="B452" s="252"/>
      <c r="C452" s="252"/>
      <c r="D452" s="252"/>
      <c r="E452" s="252"/>
      <c r="F452" s="252"/>
      <c r="G452" s="252"/>
      <c r="H452" s="252"/>
      <c r="I452" s="252"/>
      <c r="J452" s="252"/>
      <c r="K452" s="252"/>
      <c r="L452" s="252"/>
      <c r="M452" s="252"/>
      <c r="N452" s="252"/>
      <c r="O452" s="252"/>
      <c r="P452" s="252"/>
      <c r="Q452" s="252"/>
      <c r="R452" s="252"/>
      <c r="S452" s="252"/>
      <c r="T452" s="252"/>
      <c r="U452" s="252"/>
      <c r="V452" s="252"/>
      <c r="W452" s="252"/>
      <c r="X452" s="252"/>
      <c r="Y452" s="252"/>
      <c r="Z452" s="252"/>
    </row>
    <row r="453" ht="15.75" customHeight="1">
      <c r="A453" s="252"/>
      <c r="B453" s="252"/>
      <c r="C453" s="252"/>
      <c r="D453" s="252"/>
      <c r="E453" s="252"/>
      <c r="F453" s="252"/>
      <c r="G453" s="252"/>
      <c r="H453" s="252"/>
      <c r="I453" s="252"/>
      <c r="J453" s="252"/>
      <c r="K453" s="252"/>
      <c r="L453" s="252"/>
      <c r="M453" s="252"/>
      <c r="N453" s="252"/>
      <c r="O453" s="252"/>
      <c r="P453" s="252"/>
      <c r="Q453" s="252"/>
      <c r="R453" s="252"/>
      <c r="S453" s="252"/>
      <c r="T453" s="252"/>
      <c r="U453" s="252"/>
      <c r="V453" s="252"/>
      <c r="W453" s="252"/>
      <c r="X453" s="252"/>
      <c r="Y453" s="252"/>
      <c r="Z453" s="252"/>
    </row>
    <row r="454" ht="15.75" customHeight="1">
      <c r="A454" s="252"/>
      <c r="B454" s="252"/>
      <c r="C454" s="252"/>
      <c r="D454" s="252"/>
      <c r="E454" s="252"/>
      <c r="F454" s="252"/>
      <c r="G454" s="252"/>
      <c r="H454" s="252"/>
      <c r="I454" s="252"/>
      <c r="J454" s="252"/>
      <c r="K454" s="252"/>
      <c r="L454" s="252"/>
      <c r="M454" s="252"/>
      <c r="N454" s="252"/>
      <c r="O454" s="252"/>
      <c r="P454" s="252"/>
      <c r="Q454" s="252"/>
      <c r="R454" s="252"/>
      <c r="S454" s="252"/>
      <c r="T454" s="252"/>
      <c r="U454" s="252"/>
      <c r="V454" s="252"/>
      <c r="W454" s="252"/>
      <c r="X454" s="252"/>
      <c r="Y454" s="252"/>
      <c r="Z454" s="252"/>
    </row>
    <row r="455" ht="15.75" customHeight="1">
      <c r="A455" s="252"/>
      <c r="B455" s="252"/>
      <c r="C455" s="252"/>
      <c r="D455" s="252"/>
      <c r="E455" s="252"/>
      <c r="F455" s="252"/>
      <c r="G455" s="252"/>
      <c r="H455" s="252"/>
      <c r="I455" s="252"/>
      <c r="J455" s="252"/>
      <c r="K455" s="252"/>
      <c r="L455" s="252"/>
      <c r="M455" s="252"/>
      <c r="N455" s="252"/>
      <c r="O455" s="252"/>
      <c r="P455" s="252"/>
      <c r="Q455" s="252"/>
      <c r="R455" s="252"/>
      <c r="S455" s="252"/>
      <c r="T455" s="252"/>
      <c r="U455" s="252"/>
      <c r="V455" s="252"/>
      <c r="W455" s="252"/>
      <c r="X455" s="252"/>
      <c r="Y455" s="252"/>
      <c r="Z455" s="252"/>
    </row>
    <row r="456" ht="15.75" customHeight="1">
      <c r="A456" s="252"/>
      <c r="B456" s="252"/>
      <c r="C456" s="252"/>
      <c r="D456" s="252"/>
      <c r="E456" s="252"/>
      <c r="F456" s="252"/>
      <c r="G456" s="252"/>
      <c r="H456" s="252"/>
      <c r="I456" s="252"/>
      <c r="J456" s="252"/>
      <c r="K456" s="252"/>
      <c r="L456" s="252"/>
      <c r="M456" s="252"/>
      <c r="N456" s="252"/>
      <c r="O456" s="252"/>
      <c r="P456" s="252"/>
      <c r="Q456" s="252"/>
      <c r="R456" s="252"/>
      <c r="S456" s="252"/>
      <c r="T456" s="252"/>
      <c r="U456" s="252"/>
      <c r="V456" s="252"/>
      <c r="W456" s="252"/>
      <c r="X456" s="252"/>
      <c r="Y456" s="252"/>
      <c r="Z456" s="252"/>
    </row>
    <row r="457" ht="15.75" customHeight="1">
      <c r="A457" s="252"/>
      <c r="B457" s="252"/>
      <c r="C457" s="252"/>
      <c r="D457" s="252"/>
      <c r="E457" s="252"/>
      <c r="F457" s="252"/>
      <c r="G457" s="252"/>
      <c r="H457" s="252"/>
      <c r="I457" s="252"/>
      <c r="J457" s="252"/>
      <c r="K457" s="252"/>
      <c r="L457" s="252"/>
      <c r="M457" s="252"/>
      <c r="N457" s="252"/>
      <c r="O457" s="252"/>
      <c r="P457" s="252"/>
      <c r="Q457" s="252"/>
      <c r="R457" s="252"/>
      <c r="S457" s="252"/>
      <c r="T457" s="252"/>
      <c r="U457" s="252"/>
      <c r="V457" s="252"/>
      <c r="W457" s="252"/>
      <c r="X457" s="252"/>
      <c r="Y457" s="252"/>
      <c r="Z457" s="252"/>
    </row>
    <row r="458" ht="15.75" customHeight="1">
      <c r="A458" s="252"/>
      <c r="B458" s="252"/>
      <c r="C458" s="252"/>
      <c r="D458" s="252"/>
      <c r="E458" s="252"/>
      <c r="F458" s="252"/>
      <c r="G458" s="252"/>
      <c r="H458" s="252"/>
      <c r="I458" s="252"/>
      <c r="J458" s="252"/>
      <c r="K458" s="252"/>
      <c r="L458" s="252"/>
      <c r="M458" s="252"/>
      <c r="N458" s="252"/>
      <c r="O458" s="252"/>
      <c r="P458" s="252"/>
      <c r="Q458" s="252"/>
      <c r="R458" s="252"/>
      <c r="S458" s="252"/>
      <c r="T458" s="252"/>
      <c r="U458" s="252"/>
      <c r="V458" s="252"/>
      <c r="W458" s="252"/>
      <c r="X458" s="252"/>
      <c r="Y458" s="252"/>
      <c r="Z458" s="252"/>
    </row>
    <row r="459" ht="15.75" customHeight="1">
      <c r="A459" s="252"/>
      <c r="B459" s="252"/>
      <c r="C459" s="252"/>
      <c r="D459" s="252"/>
      <c r="E459" s="252"/>
      <c r="F459" s="252"/>
      <c r="G459" s="252"/>
      <c r="H459" s="252"/>
      <c r="I459" s="252"/>
      <c r="J459" s="252"/>
      <c r="K459" s="252"/>
      <c r="L459" s="252"/>
      <c r="M459" s="252"/>
      <c r="N459" s="252"/>
      <c r="O459" s="252"/>
      <c r="P459" s="252"/>
      <c r="Q459" s="252"/>
      <c r="R459" s="252"/>
      <c r="S459" s="252"/>
      <c r="T459" s="252"/>
      <c r="U459" s="252"/>
      <c r="V459" s="252"/>
      <c r="W459" s="252"/>
      <c r="X459" s="252"/>
      <c r="Y459" s="252"/>
      <c r="Z459" s="252"/>
    </row>
    <row r="460" ht="15.75" customHeight="1">
      <c r="A460" s="252"/>
      <c r="B460" s="252"/>
      <c r="C460" s="252"/>
      <c r="D460" s="252"/>
      <c r="E460" s="252"/>
      <c r="F460" s="252"/>
      <c r="G460" s="252"/>
      <c r="H460" s="252"/>
      <c r="I460" s="252"/>
      <c r="J460" s="252"/>
      <c r="K460" s="252"/>
      <c r="L460" s="252"/>
      <c r="M460" s="252"/>
      <c r="N460" s="252"/>
      <c r="O460" s="252"/>
      <c r="P460" s="252"/>
      <c r="Q460" s="252"/>
      <c r="R460" s="252"/>
      <c r="S460" s="252"/>
      <c r="T460" s="252"/>
      <c r="U460" s="252"/>
      <c r="V460" s="252"/>
      <c r="W460" s="252"/>
      <c r="X460" s="252"/>
      <c r="Y460" s="252"/>
      <c r="Z460" s="252"/>
    </row>
    <row r="461" ht="15.75" customHeight="1">
      <c r="A461" s="252"/>
      <c r="B461" s="252"/>
      <c r="C461" s="252"/>
      <c r="D461" s="252"/>
      <c r="E461" s="252"/>
      <c r="F461" s="252"/>
      <c r="G461" s="252"/>
      <c r="H461" s="252"/>
      <c r="I461" s="252"/>
      <c r="J461" s="252"/>
      <c r="K461" s="252"/>
      <c r="L461" s="252"/>
      <c r="M461" s="252"/>
      <c r="N461" s="252"/>
      <c r="O461" s="252"/>
      <c r="P461" s="252"/>
      <c r="Q461" s="252"/>
      <c r="R461" s="252"/>
      <c r="S461" s="252"/>
      <c r="T461" s="252"/>
      <c r="U461" s="252"/>
      <c r="V461" s="252"/>
      <c r="W461" s="252"/>
      <c r="X461" s="252"/>
      <c r="Y461" s="252"/>
      <c r="Z461" s="252"/>
    </row>
    <row r="462" ht="15.75" customHeight="1">
      <c r="A462" s="252"/>
      <c r="B462" s="252"/>
      <c r="C462" s="252"/>
      <c r="D462" s="252"/>
      <c r="E462" s="252"/>
      <c r="F462" s="252"/>
      <c r="G462" s="252"/>
      <c r="H462" s="252"/>
      <c r="I462" s="252"/>
      <c r="J462" s="252"/>
      <c r="K462" s="252"/>
      <c r="L462" s="252"/>
      <c r="M462" s="252"/>
      <c r="N462" s="252"/>
      <c r="O462" s="252"/>
      <c r="P462" s="252"/>
      <c r="Q462" s="252"/>
      <c r="R462" s="252"/>
      <c r="S462" s="252"/>
      <c r="T462" s="252"/>
      <c r="U462" s="252"/>
      <c r="V462" s="252"/>
      <c r="W462" s="252"/>
      <c r="X462" s="252"/>
      <c r="Y462" s="252"/>
      <c r="Z462" s="252"/>
    </row>
    <row r="463" ht="15.75" customHeight="1">
      <c r="A463" s="252"/>
      <c r="B463" s="252"/>
      <c r="C463" s="252"/>
      <c r="D463" s="252"/>
      <c r="E463" s="252"/>
      <c r="F463" s="252"/>
      <c r="G463" s="252"/>
      <c r="H463" s="252"/>
      <c r="I463" s="252"/>
      <c r="J463" s="252"/>
      <c r="K463" s="252"/>
      <c r="L463" s="252"/>
      <c r="M463" s="252"/>
      <c r="N463" s="252"/>
      <c r="O463" s="252"/>
      <c r="P463" s="252"/>
      <c r="Q463" s="252"/>
      <c r="R463" s="252"/>
      <c r="S463" s="252"/>
      <c r="T463" s="252"/>
      <c r="U463" s="252"/>
      <c r="V463" s="252"/>
      <c r="W463" s="252"/>
      <c r="X463" s="252"/>
      <c r="Y463" s="252"/>
      <c r="Z463" s="252"/>
    </row>
    <row r="464" ht="15.75" customHeight="1">
      <c r="A464" s="252"/>
      <c r="B464" s="252"/>
      <c r="C464" s="252"/>
      <c r="D464" s="252"/>
      <c r="E464" s="252"/>
      <c r="F464" s="252"/>
      <c r="G464" s="252"/>
      <c r="H464" s="252"/>
      <c r="I464" s="252"/>
      <c r="J464" s="252"/>
      <c r="K464" s="252"/>
      <c r="L464" s="252"/>
      <c r="M464" s="252"/>
      <c r="N464" s="252"/>
      <c r="O464" s="252"/>
      <c r="P464" s="252"/>
      <c r="Q464" s="252"/>
      <c r="R464" s="252"/>
      <c r="S464" s="252"/>
      <c r="T464" s="252"/>
      <c r="U464" s="252"/>
      <c r="V464" s="252"/>
      <c r="W464" s="252"/>
      <c r="X464" s="252"/>
      <c r="Y464" s="252"/>
      <c r="Z464" s="252"/>
    </row>
    <row r="465" ht="15.75" customHeight="1">
      <c r="A465" s="252"/>
      <c r="B465" s="252"/>
      <c r="C465" s="252"/>
      <c r="D465" s="252"/>
      <c r="E465" s="252"/>
      <c r="F465" s="252"/>
      <c r="G465" s="252"/>
      <c r="H465" s="252"/>
      <c r="I465" s="252"/>
      <c r="J465" s="252"/>
      <c r="K465" s="252"/>
      <c r="L465" s="252"/>
      <c r="M465" s="252"/>
      <c r="N465" s="252"/>
      <c r="O465" s="252"/>
      <c r="P465" s="252"/>
      <c r="Q465" s="252"/>
      <c r="R465" s="252"/>
      <c r="S465" s="252"/>
      <c r="T465" s="252"/>
      <c r="U465" s="252"/>
      <c r="V465" s="252"/>
      <c r="W465" s="252"/>
      <c r="X465" s="252"/>
      <c r="Y465" s="252"/>
      <c r="Z465" s="252"/>
    </row>
    <row r="466" ht="15.75" customHeight="1">
      <c r="A466" s="252"/>
      <c r="B466" s="252"/>
      <c r="C466" s="252"/>
      <c r="D466" s="252"/>
      <c r="E466" s="252"/>
      <c r="F466" s="252"/>
      <c r="G466" s="252"/>
      <c r="H466" s="252"/>
      <c r="I466" s="252"/>
      <c r="J466" s="252"/>
      <c r="K466" s="252"/>
      <c r="L466" s="252"/>
      <c r="M466" s="252"/>
      <c r="N466" s="252"/>
      <c r="O466" s="252"/>
      <c r="P466" s="252"/>
      <c r="Q466" s="252"/>
      <c r="R466" s="252"/>
      <c r="S466" s="252"/>
      <c r="T466" s="252"/>
      <c r="U466" s="252"/>
      <c r="V466" s="252"/>
      <c r="W466" s="252"/>
      <c r="X466" s="252"/>
      <c r="Y466" s="252"/>
      <c r="Z466" s="252"/>
    </row>
    <row r="467" ht="15.75" customHeight="1">
      <c r="A467" s="252"/>
      <c r="B467" s="252"/>
      <c r="C467" s="252"/>
      <c r="D467" s="252"/>
      <c r="E467" s="252"/>
      <c r="F467" s="252"/>
      <c r="G467" s="252"/>
      <c r="H467" s="252"/>
      <c r="I467" s="252"/>
      <c r="J467" s="252"/>
      <c r="K467" s="252"/>
      <c r="L467" s="252"/>
      <c r="M467" s="252"/>
      <c r="N467" s="252"/>
      <c r="O467" s="252"/>
      <c r="P467" s="252"/>
      <c r="Q467" s="252"/>
      <c r="R467" s="252"/>
      <c r="S467" s="252"/>
      <c r="T467" s="252"/>
      <c r="U467" s="252"/>
      <c r="V467" s="252"/>
      <c r="W467" s="252"/>
      <c r="X467" s="252"/>
      <c r="Y467" s="252"/>
      <c r="Z467" s="252"/>
    </row>
    <row r="468" ht="15.75" customHeight="1">
      <c r="A468" s="252"/>
      <c r="B468" s="252"/>
      <c r="C468" s="252"/>
      <c r="D468" s="252"/>
      <c r="E468" s="252"/>
      <c r="F468" s="252"/>
      <c r="G468" s="252"/>
      <c r="H468" s="252"/>
      <c r="I468" s="252"/>
      <c r="J468" s="252"/>
      <c r="K468" s="252"/>
      <c r="L468" s="252"/>
      <c r="M468" s="252"/>
      <c r="N468" s="252"/>
      <c r="O468" s="252"/>
      <c r="P468" s="252"/>
      <c r="Q468" s="252"/>
      <c r="R468" s="252"/>
      <c r="S468" s="252"/>
      <c r="T468" s="252"/>
      <c r="U468" s="252"/>
      <c r="V468" s="252"/>
      <c r="W468" s="252"/>
      <c r="X468" s="252"/>
      <c r="Y468" s="252"/>
      <c r="Z468" s="252"/>
    </row>
    <row r="469" ht="15.75" customHeight="1">
      <c r="A469" s="252"/>
      <c r="B469" s="252"/>
      <c r="C469" s="252"/>
      <c r="D469" s="252"/>
      <c r="E469" s="252"/>
      <c r="F469" s="252"/>
      <c r="G469" s="252"/>
      <c r="H469" s="252"/>
      <c r="I469" s="252"/>
      <c r="J469" s="252"/>
      <c r="K469" s="252"/>
      <c r="L469" s="252"/>
      <c r="M469" s="252"/>
      <c r="N469" s="252"/>
      <c r="O469" s="252"/>
      <c r="P469" s="252"/>
      <c r="Q469" s="252"/>
      <c r="R469" s="252"/>
      <c r="S469" s="252"/>
      <c r="T469" s="252"/>
      <c r="U469" s="252"/>
      <c r="V469" s="252"/>
      <c r="W469" s="252"/>
      <c r="X469" s="252"/>
      <c r="Y469" s="252"/>
      <c r="Z469" s="252"/>
    </row>
    <row r="470" ht="15.75" customHeight="1">
      <c r="A470" s="252"/>
      <c r="B470" s="252"/>
      <c r="C470" s="252"/>
      <c r="D470" s="252"/>
      <c r="E470" s="252"/>
      <c r="F470" s="252"/>
      <c r="G470" s="252"/>
      <c r="H470" s="252"/>
      <c r="I470" s="252"/>
      <c r="J470" s="252"/>
      <c r="K470" s="252"/>
      <c r="L470" s="252"/>
      <c r="M470" s="252"/>
      <c r="N470" s="252"/>
      <c r="O470" s="252"/>
      <c r="P470" s="252"/>
      <c r="Q470" s="252"/>
      <c r="R470" s="252"/>
      <c r="S470" s="252"/>
      <c r="T470" s="252"/>
      <c r="U470" s="252"/>
      <c r="V470" s="252"/>
      <c r="W470" s="252"/>
      <c r="X470" s="252"/>
      <c r="Y470" s="252"/>
      <c r="Z470" s="252"/>
    </row>
    <row r="471" ht="15.75" customHeight="1">
      <c r="A471" s="252"/>
      <c r="B471" s="252"/>
      <c r="C471" s="252"/>
      <c r="D471" s="252"/>
      <c r="E471" s="252"/>
      <c r="F471" s="252"/>
      <c r="G471" s="252"/>
      <c r="H471" s="252"/>
      <c r="I471" s="252"/>
      <c r="J471" s="252"/>
      <c r="K471" s="252"/>
      <c r="L471" s="252"/>
      <c r="M471" s="252"/>
      <c r="N471" s="252"/>
      <c r="O471" s="252"/>
      <c r="P471" s="252"/>
      <c r="Q471" s="252"/>
      <c r="R471" s="252"/>
      <c r="S471" s="252"/>
      <c r="T471" s="252"/>
      <c r="U471" s="252"/>
      <c r="V471" s="252"/>
      <c r="W471" s="252"/>
      <c r="X471" s="252"/>
      <c r="Y471" s="252"/>
      <c r="Z471" s="252"/>
    </row>
    <row r="472" ht="15.75" customHeight="1">
      <c r="A472" s="252"/>
      <c r="B472" s="252"/>
      <c r="C472" s="252"/>
      <c r="D472" s="252"/>
      <c r="E472" s="252"/>
      <c r="F472" s="252"/>
      <c r="G472" s="252"/>
      <c r="H472" s="252"/>
      <c r="I472" s="252"/>
      <c r="J472" s="252"/>
      <c r="K472" s="252"/>
      <c r="L472" s="252"/>
      <c r="M472" s="252"/>
      <c r="N472" s="252"/>
      <c r="O472" s="252"/>
      <c r="P472" s="252"/>
      <c r="Q472" s="252"/>
      <c r="R472" s="252"/>
      <c r="S472" s="252"/>
      <c r="T472" s="252"/>
      <c r="U472" s="252"/>
      <c r="V472" s="252"/>
      <c r="W472" s="252"/>
      <c r="X472" s="252"/>
      <c r="Y472" s="252"/>
      <c r="Z472" s="252"/>
    </row>
    <row r="473" ht="15.75" customHeight="1">
      <c r="A473" s="252"/>
      <c r="B473" s="252"/>
      <c r="C473" s="252"/>
      <c r="D473" s="252"/>
      <c r="E473" s="252"/>
      <c r="F473" s="252"/>
      <c r="G473" s="252"/>
      <c r="H473" s="252"/>
      <c r="I473" s="252"/>
      <c r="J473" s="252"/>
      <c r="K473" s="252"/>
      <c r="L473" s="252"/>
      <c r="M473" s="252"/>
      <c r="N473" s="252"/>
      <c r="O473" s="252"/>
      <c r="P473" s="252"/>
      <c r="Q473" s="252"/>
      <c r="R473" s="252"/>
      <c r="S473" s="252"/>
      <c r="T473" s="252"/>
      <c r="U473" s="252"/>
      <c r="V473" s="252"/>
      <c r="W473" s="252"/>
      <c r="X473" s="252"/>
      <c r="Y473" s="252"/>
      <c r="Z473" s="252"/>
    </row>
    <row r="474" ht="15.75" customHeight="1">
      <c r="A474" s="252"/>
      <c r="B474" s="252"/>
      <c r="C474" s="252"/>
      <c r="D474" s="252"/>
      <c r="E474" s="252"/>
      <c r="F474" s="252"/>
      <c r="G474" s="252"/>
      <c r="H474" s="252"/>
      <c r="I474" s="252"/>
      <c r="J474" s="252"/>
      <c r="K474" s="252"/>
      <c r="L474" s="252"/>
      <c r="M474" s="252"/>
      <c r="N474" s="252"/>
      <c r="O474" s="252"/>
      <c r="P474" s="252"/>
      <c r="Q474" s="252"/>
      <c r="R474" s="252"/>
      <c r="S474" s="252"/>
      <c r="T474" s="252"/>
      <c r="U474" s="252"/>
      <c r="V474" s="252"/>
      <c r="W474" s="252"/>
      <c r="X474" s="252"/>
      <c r="Y474" s="252"/>
      <c r="Z474" s="252"/>
    </row>
    <row r="475" ht="15.75" customHeight="1">
      <c r="A475" s="252"/>
      <c r="B475" s="252"/>
      <c r="C475" s="252"/>
      <c r="D475" s="252"/>
      <c r="E475" s="252"/>
      <c r="F475" s="252"/>
      <c r="G475" s="252"/>
      <c r="H475" s="252"/>
      <c r="I475" s="252"/>
      <c r="J475" s="252"/>
      <c r="K475" s="252"/>
      <c r="L475" s="252"/>
      <c r="M475" s="252"/>
      <c r="N475" s="252"/>
      <c r="O475" s="252"/>
      <c r="P475" s="252"/>
      <c r="Q475" s="252"/>
      <c r="R475" s="252"/>
      <c r="S475" s="252"/>
      <c r="T475" s="252"/>
      <c r="U475" s="252"/>
      <c r="V475" s="252"/>
      <c r="W475" s="252"/>
      <c r="X475" s="252"/>
      <c r="Y475" s="252"/>
      <c r="Z475" s="252"/>
    </row>
    <row r="476" ht="15.75" customHeight="1">
      <c r="A476" s="252"/>
      <c r="B476" s="252"/>
      <c r="C476" s="252"/>
      <c r="D476" s="252"/>
      <c r="E476" s="252"/>
      <c r="F476" s="252"/>
      <c r="G476" s="252"/>
      <c r="H476" s="252"/>
      <c r="I476" s="252"/>
      <c r="J476" s="252"/>
      <c r="K476" s="252"/>
      <c r="L476" s="252"/>
      <c r="M476" s="252"/>
      <c r="N476" s="252"/>
      <c r="O476" s="252"/>
      <c r="P476" s="252"/>
      <c r="Q476" s="252"/>
      <c r="R476" s="252"/>
      <c r="S476" s="252"/>
      <c r="T476" s="252"/>
      <c r="U476" s="252"/>
      <c r="V476" s="252"/>
      <c r="W476" s="252"/>
      <c r="X476" s="252"/>
      <c r="Y476" s="252"/>
      <c r="Z476" s="252"/>
    </row>
    <row r="477" ht="15.75" customHeight="1">
      <c r="A477" s="252"/>
      <c r="B477" s="252"/>
      <c r="C477" s="252"/>
      <c r="D477" s="252"/>
      <c r="E477" s="252"/>
      <c r="F477" s="252"/>
      <c r="G477" s="252"/>
      <c r="H477" s="252"/>
      <c r="I477" s="252"/>
      <c r="J477" s="252"/>
      <c r="K477" s="252"/>
      <c r="L477" s="252"/>
      <c r="M477" s="252"/>
      <c r="N477" s="252"/>
      <c r="O477" s="252"/>
      <c r="P477" s="252"/>
      <c r="Q477" s="252"/>
      <c r="R477" s="252"/>
      <c r="S477" s="252"/>
      <c r="T477" s="252"/>
      <c r="U477" s="252"/>
      <c r="V477" s="252"/>
      <c r="W477" s="252"/>
      <c r="X477" s="252"/>
      <c r="Y477" s="252"/>
      <c r="Z477" s="252"/>
    </row>
    <row r="478" ht="15.75" customHeight="1">
      <c r="A478" s="252"/>
      <c r="B478" s="252"/>
      <c r="C478" s="252"/>
      <c r="D478" s="252"/>
      <c r="E478" s="252"/>
      <c r="F478" s="252"/>
      <c r="G478" s="252"/>
      <c r="H478" s="252"/>
      <c r="I478" s="252"/>
      <c r="J478" s="252"/>
      <c r="K478" s="252"/>
      <c r="L478" s="252"/>
      <c r="M478" s="252"/>
      <c r="N478" s="252"/>
      <c r="O478" s="252"/>
      <c r="P478" s="252"/>
      <c r="Q478" s="252"/>
      <c r="R478" s="252"/>
      <c r="S478" s="252"/>
      <c r="T478" s="252"/>
      <c r="U478" s="252"/>
      <c r="V478" s="252"/>
      <c r="W478" s="252"/>
      <c r="X478" s="252"/>
      <c r="Y478" s="252"/>
      <c r="Z478" s="252"/>
    </row>
    <row r="479" ht="15.75" customHeight="1">
      <c r="A479" s="252"/>
      <c r="B479" s="252"/>
      <c r="C479" s="252"/>
      <c r="D479" s="252"/>
      <c r="E479" s="252"/>
      <c r="F479" s="252"/>
      <c r="G479" s="252"/>
      <c r="H479" s="252"/>
      <c r="I479" s="252"/>
      <c r="J479" s="252"/>
      <c r="K479" s="252"/>
      <c r="L479" s="252"/>
      <c r="M479" s="252"/>
      <c r="N479" s="252"/>
      <c r="O479" s="252"/>
      <c r="P479" s="252"/>
      <c r="Q479" s="252"/>
      <c r="R479" s="252"/>
      <c r="S479" s="252"/>
      <c r="T479" s="252"/>
      <c r="U479" s="252"/>
      <c r="V479" s="252"/>
      <c r="W479" s="252"/>
      <c r="X479" s="252"/>
      <c r="Y479" s="252"/>
      <c r="Z479" s="252"/>
    </row>
    <row r="480" ht="15.75" customHeight="1">
      <c r="A480" s="252"/>
      <c r="B480" s="252"/>
      <c r="C480" s="252"/>
      <c r="D480" s="252"/>
      <c r="E480" s="252"/>
      <c r="F480" s="252"/>
      <c r="G480" s="252"/>
      <c r="H480" s="252"/>
      <c r="I480" s="252"/>
      <c r="J480" s="252"/>
      <c r="K480" s="252"/>
      <c r="L480" s="252"/>
      <c r="M480" s="252"/>
      <c r="N480" s="252"/>
      <c r="O480" s="252"/>
      <c r="P480" s="252"/>
      <c r="Q480" s="252"/>
      <c r="R480" s="252"/>
      <c r="S480" s="252"/>
      <c r="T480" s="252"/>
      <c r="U480" s="252"/>
      <c r="V480" s="252"/>
      <c r="W480" s="252"/>
      <c r="X480" s="252"/>
      <c r="Y480" s="252"/>
      <c r="Z480" s="252"/>
    </row>
    <row r="481" ht="15.75" customHeight="1">
      <c r="A481" s="252"/>
      <c r="B481" s="252"/>
      <c r="C481" s="252"/>
      <c r="D481" s="252"/>
      <c r="E481" s="252"/>
      <c r="F481" s="252"/>
      <c r="G481" s="252"/>
      <c r="H481" s="252"/>
      <c r="I481" s="252"/>
      <c r="J481" s="252"/>
      <c r="K481" s="252"/>
      <c r="L481" s="252"/>
      <c r="M481" s="252"/>
      <c r="N481" s="252"/>
      <c r="O481" s="252"/>
      <c r="P481" s="252"/>
      <c r="Q481" s="252"/>
      <c r="R481" s="252"/>
      <c r="S481" s="252"/>
      <c r="T481" s="252"/>
      <c r="U481" s="252"/>
      <c r="V481" s="252"/>
      <c r="W481" s="252"/>
      <c r="X481" s="252"/>
      <c r="Y481" s="252"/>
      <c r="Z481" s="252"/>
    </row>
    <row r="482" ht="15.75" customHeight="1">
      <c r="A482" s="252"/>
      <c r="B482" s="252"/>
      <c r="C482" s="252"/>
      <c r="D482" s="252"/>
      <c r="E482" s="252"/>
      <c r="F482" s="252"/>
      <c r="G482" s="252"/>
      <c r="H482" s="252"/>
      <c r="I482" s="252"/>
      <c r="J482" s="252"/>
      <c r="K482" s="252"/>
      <c r="L482" s="252"/>
      <c r="M482" s="252"/>
      <c r="N482" s="252"/>
      <c r="O482" s="252"/>
      <c r="P482" s="252"/>
      <c r="Q482" s="252"/>
      <c r="R482" s="252"/>
      <c r="S482" s="252"/>
      <c r="T482" s="252"/>
      <c r="U482" s="252"/>
      <c r="V482" s="252"/>
      <c r="W482" s="252"/>
      <c r="X482" s="252"/>
      <c r="Y482" s="252"/>
      <c r="Z482" s="252"/>
    </row>
    <row r="483" ht="15.75" customHeight="1">
      <c r="A483" s="252"/>
      <c r="B483" s="252"/>
      <c r="C483" s="252"/>
      <c r="D483" s="252"/>
      <c r="E483" s="252"/>
      <c r="F483" s="252"/>
      <c r="G483" s="252"/>
      <c r="H483" s="252"/>
      <c r="I483" s="252"/>
      <c r="J483" s="252"/>
      <c r="K483" s="252"/>
      <c r="L483" s="252"/>
      <c r="M483" s="252"/>
      <c r="N483" s="252"/>
      <c r="O483" s="252"/>
      <c r="P483" s="252"/>
      <c r="Q483" s="252"/>
      <c r="R483" s="252"/>
      <c r="S483" s="252"/>
      <c r="T483" s="252"/>
      <c r="U483" s="252"/>
      <c r="V483" s="252"/>
      <c r="W483" s="252"/>
      <c r="X483" s="252"/>
      <c r="Y483" s="252"/>
      <c r="Z483" s="252"/>
    </row>
    <row r="484" ht="15.75" customHeight="1">
      <c r="A484" s="252"/>
      <c r="B484" s="252"/>
      <c r="C484" s="252"/>
      <c r="D484" s="252"/>
      <c r="E484" s="252"/>
      <c r="F484" s="252"/>
      <c r="G484" s="252"/>
      <c r="H484" s="252"/>
      <c r="I484" s="252"/>
      <c r="J484" s="252"/>
      <c r="K484" s="252"/>
      <c r="L484" s="252"/>
      <c r="M484" s="252"/>
      <c r="N484" s="252"/>
      <c r="O484" s="252"/>
      <c r="P484" s="252"/>
      <c r="Q484" s="252"/>
      <c r="R484" s="252"/>
      <c r="S484" s="252"/>
      <c r="T484" s="252"/>
      <c r="U484" s="252"/>
      <c r="V484" s="252"/>
      <c r="W484" s="252"/>
      <c r="X484" s="252"/>
      <c r="Y484" s="252"/>
      <c r="Z484" s="252"/>
    </row>
    <row r="485" ht="15.75" customHeight="1">
      <c r="A485" s="252"/>
      <c r="B485" s="252"/>
      <c r="C485" s="252"/>
      <c r="D485" s="252"/>
      <c r="E485" s="252"/>
      <c r="F485" s="252"/>
      <c r="G485" s="252"/>
      <c r="H485" s="252"/>
      <c r="I485" s="252"/>
      <c r="J485" s="252"/>
      <c r="K485" s="252"/>
      <c r="L485" s="252"/>
      <c r="M485" s="252"/>
      <c r="N485" s="252"/>
      <c r="O485" s="252"/>
      <c r="P485" s="252"/>
      <c r="Q485" s="252"/>
      <c r="R485" s="252"/>
      <c r="S485" s="252"/>
      <c r="T485" s="252"/>
      <c r="U485" s="252"/>
      <c r="V485" s="252"/>
      <c r="W485" s="252"/>
      <c r="X485" s="252"/>
      <c r="Y485" s="252"/>
      <c r="Z485" s="252"/>
    </row>
    <row r="486" ht="15.75" customHeight="1">
      <c r="A486" s="252"/>
      <c r="B486" s="252"/>
      <c r="C486" s="252"/>
      <c r="D486" s="252"/>
      <c r="E486" s="252"/>
      <c r="F486" s="252"/>
      <c r="G486" s="252"/>
      <c r="H486" s="252"/>
      <c r="I486" s="252"/>
      <c r="J486" s="252"/>
      <c r="K486" s="252"/>
      <c r="L486" s="252"/>
      <c r="M486" s="252"/>
      <c r="N486" s="252"/>
      <c r="O486" s="252"/>
      <c r="P486" s="252"/>
      <c r="Q486" s="252"/>
      <c r="R486" s="252"/>
      <c r="S486" s="252"/>
      <c r="T486" s="252"/>
      <c r="U486" s="252"/>
      <c r="V486" s="252"/>
      <c r="W486" s="252"/>
      <c r="X486" s="252"/>
      <c r="Y486" s="252"/>
      <c r="Z486" s="252"/>
    </row>
    <row r="487" ht="15.75" customHeight="1">
      <c r="A487" s="252"/>
      <c r="B487" s="252"/>
      <c r="C487" s="252"/>
      <c r="D487" s="252"/>
      <c r="E487" s="252"/>
      <c r="F487" s="252"/>
      <c r="G487" s="252"/>
      <c r="H487" s="252"/>
      <c r="I487" s="252"/>
      <c r="J487" s="252"/>
      <c r="K487" s="252"/>
      <c r="L487" s="252"/>
      <c r="M487" s="252"/>
      <c r="N487" s="252"/>
      <c r="O487" s="252"/>
      <c r="P487" s="252"/>
      <c r="Q487" s="252"/>
      <c r="R487" s="252"/>
      <c r="S487" s="252"/>
      <c r="T487" s="252"/>
      <c r="U487" s="252"/>
      <c r="V487" s="252"/>
      <c r="W487" s="252"/>
      <c r="X487" s="252"/>
      <c r="Y487" s="252"/>
      <c r="Z487" s="252"/>
    </row>
    <row r="488" ht="15.75" customHeight="1">
      <c r="A488" s="252"/>
      <c r="B488" s="252"/>
      <c r="C488" s="252"/>
      <c r="D488" s="252"/>
      <c r="E488" s="252"/>
      <c r="F488" s="252"/>
      <c r="G488" s="252"/>
      <c r="H488" s="252"/>
      <c r="I488" s="252"/>
      <c r="J488" s="252"/>
      <c r="K488" s="252"/>
      <c r="L488" s="252"/>
      <c r="M488" s="252"/>
      <c r="N488" s="252"/>
      <c r="O488" s="252"/>
      <c r="P488" s="252"/>
      <c r="Q488" s="252"/>
      <c r="R488" s="252"/>
      <c r="S488" s="252"/>
      <c r="T488" s="252"/>
      <c r="U488" s="252"/>
      <c r="V488" s="252"/>
      <c r="W488" s="252"/>
      <c r="X488" s="252"/>
      <c r="Y488" s="252"/>
      <c r="Z488" s="252"/>
    </row>
    <row r="489" ht="15.75" customHeight="1">
      <c r="A489" s="252"/>
      <c r="B489" s="252"/>
      <c r="C489" s="252"/>
      <c r="D489" s="252"/>
      <c r="E489" s="252"/>
      <c r="F489" s="252"/>
      <c r="G489" s="252"/>
      <c r="H489" s="252"/>
      <c r="I489" s="252"/>
      <c r="J489" s="252"/>
      <c r="K489" s="252"/>
      <c r="L489" s="252"/>
      <c r="M489" s="252"/>
      <c r="N489" s="252"/>
      <c r="O489" s="252"/>
      <c r="P489" s="252"/>
      <c r="Q489" s="252"/>
      <c r="R489" s="252"/>
      <c r="S489" s="252"/>
      <c r="T489" s="252"/>
      <c r="U489" s="252"/>
      <c r="V489" s="252"/>
      <c r="W489" s="252"/>
      <c r="X489" s="252"/>
      <c r="Y489" s="252"/>
      <c r="Z489" s="252"/>
    </row>
    <row r="490" ht="15.75" customHeight="1">
      <c r="A490" s="252"/>
      <c r="B490" s="252"/>
      <c r="C490" s="252"/>
      <c r="D490" s="252"/>
      <c r="E490" s="252"/>
      <c r="F490" s="252"/>
      <c r="G490" s="252"/>
      <c r="H490" s="252"/>
      <c r="I490" s="252"/>
      <c r="J490" s="252"/>
      <c r="K490" s="252"/>
      <c r="L490" s="252"/>
      <c r="M490" s="252"/>
      <c r="N490" s="252"/>
      <c r="O490" s="252"/>
      <c r="P490" s="252"/>
      <c r="Q490" s="252"/>
      <c r="R490" s="252"/>
      <c r="S490" s="252"/>
      <c r="T490" s="252"/>
      <c r="U490" s="252"/>
      <c r="V490" s="252"/>
      <c r="W490" s="252"/>
      <c r="X490" s="252"/>
      <c r="Y490" s="252"/>
      <c r="Z490" s="252"/>
    </row>
    <row r="491" ht="15.75" customHeight="1">
      <c r="A491" s="252"/>
      <c r="B491" s="252"/>
      <c r="C491" s="252"/>
      <c r="D491" s="252"/>
      <c r="E491" s="252"/>
      <c r="F491" s="252"/>
      <c r="G491" s="252"/>
      <c r="H491" s="252"/>
      <c r="I491" s="252"/>
      <c r="J491" s="252"/>
      <c r="K491" s="252"/>
      <c r="L491" s="252"/>
      <c r="M491" s="252"/>
      <c r="N491" s="252"/>
      <c r="O491" s="252"/>
      <c r="P491" s="252"/>
      <c r="Q491" s="252"/>
      <c r="R491" s="252"/>
      <c r="S491" s="252"/>
      <c r="T491" s="252"/>
      <c r="U491" s="252"/>
      <c r="V491" s="252"/>
      <c r="W491" s="252"/>
      <c r="X491" s="252"/>
      <c r="Y491" s="252"/>
      <c r="Z491" s="252"/>
    </row>
    <row r="492" ht="15.75" customHeight="1">
      <c r="A492" s="252"/>
      <c r="B492" s="252"/>
      <c r="C492" s="252"/>
      <c r="D492" s="252"/>
      <c r="E492" s="252"/>
      <c r="F492" s="252"/>
      <c r="G492" s="252"/>
      <c r="H492" s="252"/>
      <c r="I492" s="252"/>
      <c r="J492" s="252"/>
      <c r="K492" s="252"/>
      <c r="L492" s="252"/>
      <c r="M492" s="252"/>
      <c r="N492" s="252"/>
      <c r="O492" s="252"/>
      <c r="P492" s="252"/>
      <c r="Q492" s="252"/>
      <c r="R492" s="252"/>
      <c r="S492" s="252"/>
      <c r="T492" s="252"/>
      <c r="U492" s="252"/>
      <c r="V492" s="252"/>
      <c r="W492" s="252"/>
      <c r="X492" s="252"/>
      <c r="Y492" s="252"/>
      <c r="Z492" s="252"/>
    </row>
    <row r="493" ht="15.75" customHeight="1">
      <c r="A493" s="252"/>
      <c r="B493" s="252"/>
      <c r="C493" s="252"/>
      <c r="D493" s="252"/>
      <c r="E493" s="252"/>
      <c r="F493" s="252"/>
      <c r="G493" s="252"/>
      <c r="H493" s="252"/>
      <c r="I493" s="252"/>
      <c r="J493" s="252"/>
      <c r="K493" s="252"/>
      <c r="L493" s="252"/>
      <c r="M493" s="252"/>
      <c r="N493" s="252"/>
      <c r="O493" s="252"/>
      <c r="P493" s="252"/>
      <c r="Q493" s="252"/>
      <c r="R493" s="252"/>
      <c r="S493" s="252"/>
      <c r="T493" s="252"/>
      <c r="U493" s="252"/>
      <c r="V493" s="252"/>
      <c r="W493" s="252"/>
      <c r="X493" s="252"/>
      <c r="Y493" s="252"/>
      <c r="Z493" s="252"/>
    </row>
    <row r="494" ht="15.75" customHeight="1">
      <c r="A494" s="252"/>
      <c r="B494" s="252"/>
      <c r="C494" s="252"/>
      <c r="D494" s="252"/>
      <c r="E494" s="252"/>
      <c r="F494" s="252"/>
      <c r="G494" s="252"/>
      <c r="H494" s="252"/>
      <c r="I494" s="252"/>
      <c r="J494" s="252"/>
      <c r="K494" s="252"/>
      <c r="L494" s="252"/>
      <c r="M494" s="252"/>
      <c r="N494" s="252"/>
      <c r="O494" s="252"/>
      <c r="P494" s="252"/>
      <c r="Q494" s="252"/>
      <c r="R494" s="252"/>
      <c r="S494" s="252"/>
      <c r="T494" s="252"/>
      <c r="U494" s="252"/>
      <c r="V494" s="252"/>
      <c r="W494" s="252"/>
      <c r="X494" s="252"/>
      <c r="Y494" s="252"/>
      <c r="Z494" s="252"/>
    </row>
    <row r="495" ht="15.75" customHeight="1">
      <c r="A495" s="252"/>
      <c r="B495" s="252"/>
      <c r="C495" s="252"/>
      <c r="D495" s="252"/>
      <c r="E495" s="252"/>
      <c r="F495" s="252"/>
      <c r="G495" s="252"/>
      <c r="H495" s="252"/>
      <c r="I495" s="252"/>
      <c r="J495" s="252"/>
      <c r="K495" s="252"/>
      <c r="L495" s="252"/>
      <c r="M495" s="252"/>
      <c r="N495" s="252"/>
      <c r="O495" s="252"/>
      <c r="P495" s="252"/>
      <c r="Q495" s="252"/>
      <c r="R495" s="252"/>
      <c r="S495" s="252"/>
      <c r="T495" s="252"/>
      <c r="U495" s="252"/>
      <c r="V495" s="252"/>
      <c r="W495" s="252"/>
      <c r="X495" s="252"/>
      <c r="Y495" s="252"/>
      <c r="Z495" s="252"/>
    </row>
    <row r="496" ht="15.75" customHeight="1">
      <c r="A496" s="252"/>
      <c r="B496" s="252"/>
      <c r="C496" s="252"/>
      <c r="D496" s="252"/>
      <c r="E496" s="252"/>
      <c r="F496" s="252"/>
      <c r="G496" s="252"/>
      <c r="H496" s="252"/>
      <c r="I496" s="252"/>
      <c r="J496" s="252"/>
      <c r="K496" s="252"/>
      <c r="L496" s="252"/>
      <c r="M496" s="252"/>
      <c r="N496" s="252"/>
      <c r="O496" s="252"/>
      <c r="P496" s="252"/>
      <c r="Q496" s="252"/>
      <c r="R496" s="252"/>
      <c r="S496" s="252"/>
      <c r="T496" s="252"/>
      <c r="U496" s="252"/>
      <c r="V496" s="252"/>
      <c r="W496" s="252"/>
      <c r="X496" s="252"/>
      <c r="Y496" s="252"/>
      <c r="Z496" s="252"/>
    </row>
    <row r="497" ht="15.75" customHeight="1">
      <c r="A497" s="252"/>
      <c r="B497" s="252"/>
      <c r="C497" s="252"/>
      <c r="D497" s="252"/>
      <c r="E497" s="252"/>
      <c r="F497" s="252"/>
      <c r="G497" s="252"/>
      <c r="H497" s="252"/>
      <c r="I497" s="252"/>
      <c r="J497" s="252"/>
      <c r="K497" s="252"/>
      <c r="L497" s="252"/>
      <c r="M497" s="252"/>
      <c r="N497" s="252"/>
      <c r="O497" s="252"/>
      <c r="P497" s="252"/>
      <c r="Q497" s="252"/>
      <c r="R497" s="252"/>
      <c r="S497" s="252"/>
      <c r="T497" s="252"/>
      <c r="U497" s="252"/>
      <c r="V497" s="252"/>
      <c r="W497" s="252"/>
      <c r="X497" s="252"/>
      <c r="Y497" s="252"/>
      <c r="Z497" s="252"/>
    </row>
    <row r="498" ht="15.75" customHeight="1">
      <c r="A498" s="252"/>
      <c r="B498" s="252"/>
      <c r="C498" s="252"/>
      <c r="D498" s="252"/>
      <c r="E498" s="252"/>
      <c r="F498" s="252"/>
      <c r="G498" s="252"/>
      <c r="H498" s="252"/>
      <c r="I498" s="252"/>
      <c r="J498" s="252"/>
      <c r="K498" s="252"/>
      <c r="L498" s="252"/>
      <c r="M498" s="252"/>
      <c r="N498" s="252"/>
      <c r="O498" s="252"/>
      <c r="P498" s="252"/>
      <c r="Q498" s="252"/>
      <c r="R498" s="252"/>
      <c r="S498" s="252"/>
      <c r="T498" s="252"/>
      <c r="U498" s="252"/>
      <c r="V498" s="252"/>
      <c r="W498" s="252"/>
      <c r="X498" s="252"/>
      <c r="Y498" s="252"/>
      <c r="Z498" s="252"/>
    </row>
    <row r="499" ht="15.75" customHeight="1">
      <c r="A499" s="252"/>
      <c r="B499" s="252"/>
      <c r="C499" s="252"/>
      <c r="D499" s="252"/>
      <c r="E499" s="252"/>
      <c r="F499" s="252"/>
      <c r="G499" s="252"/>
      <c r="H499" s="252"/>
      <c r="I499" s="252"/>
      <c r="J499" s="252"/>
      <c r="K499" s="252"/>
      <c r="L499" s="252"/>
      <c r="M499" s="252"/>
      <c r="N499" s="252"/>
      <c r="O499" s="252"/>
      <c r="P499" s="252"/>
      <c r="Q499" s="252"/>
      <c r="R499" s="252"/>
      <c r="S499" s="252"/>
      <c r="T499" s="252"/>
      <c r="U499" s="252"/>
      <c r="V499" s="252"/>
      <c r="W499" s="252"/>
      <c r="X499" s="252"/>
      <c r="Y499" s="252"/>
      <c r="Z499" s="252"/>
    </row>
    <row r="500" ht="15.75" customHeight="1">
      <c r="A500" s="252"/>
      <c r="B500" s="252"/>
      <c r="C500" s="252"/>
      <c r="D500" s="252"/>
      <c r="E500" s="252"/>
      <c r="F500" s="252"/>
      <c r="G500" s="252"/>
      <c r="H500" s="252"/>
      <c r="I500" s="252"/>
      <c r="J500" s="252"/>
      <c r="K500" s="252"/>
      <c r="L500" s="252"/>
      <c r="M500" s="252"/>
      <c r="N500" s="252"/>
      <c r="O500" s="252"/>
      <c r="P500" s="252"/>
      <c r="Q500" s="252"/>
      <c r="R500" s="252"/>
      <c r="S500" s="252"/>
      <c r="T500" s="252"/>
      <c r="U500" s="252"/>
      <c r="V500" s="252"/>
      <c r="W500" s="252"/>
      <c r="X500" s="252"/>
      <c r="Y500" s="252"/>
      <c r="Z500" s="252"/>
    </row>
    <row r="501" ht="15.75" customHeight="1">
      <c r="A501" s="252"/>
      <c r="B501" s="252"/>
      <c r="C501" s="252"/>
      <c r="D501" s="252"/>
      <c r="E501" s="252"/>
      <c r="F501" s="252"/>
      <c r="G501" s="252"/>
      <c r="H501" s="252"/>
      <c r="I501" s="252"/>
      <c r="J501" s="252"/>
      <c r="K501" s="252"/>
      <c r="L501" s="252"/>
      <c r="M501" s="252"/>
      <c r="N501" s="252"/>
      <c r="O501" s="252"/>
      <c r="P501" s="252"/>
      <c r="Q501" s="252"/>
      <c r="R501" s="252"/>
      <c r="S501" s="252"/>
      <c r="T501" s="252"/>
      <c r="U501" s="252"/>
      <c r="V501" s="252"/>
      <c r="W501" s="252"/>
      <c r="X501" s="252"/>
      <c r="Y501" s="252"/>
      <c r="Z501" s="252"/>
    </row>
    <row r="502" ht="15.75" customHeight="1">
      <c r="A502" s="252"/>
      <c r="B502" s="252"/>
      <c r="C502" s="252"/>
      <c r="D502" s="252"/>
      <c r="E502" s="252"/>
      <c r="F502" s="252"/>
      <c r="G502" s="252"/>
      <c r="H502" s="252"/>
      <c r="I502" s="252"/>
      <c r="J502" s="252"/>
      <c r="K502" s="252"/>
      <c r="L502" s="252"/>
      <c r="M502" s="252"/>
      <c r="N502" s="252"/>
      <c r="O502" s="252"/>
      <c r="P502" s="252"/>
      <c r="Q502" s="252"/>
      <c r="R502" s="252"/>
      <c r="S502" s="252"/>
      <c r="T502" s="252"/>
      <c r="U502" s="252"/>
      <c r="V502" s="252"/>
      <c r="W502" s="252"/>
      <c r="X502" s="252"/>
      <c r="Y502" s="252"/>
      <c r="Z502" s="252"/>
    </row>
    <row r="503" ht="15.75" customHeight="1">
      <c r="A503" s="252"/>
      <c r="B503" s="252"/>
      <c r="C503" s="252"/>
      <c r="D503" s="252"/>
      <c r="E503" s="252"/>
      <c r="F503" s="252"/>
      <c r="G503" s="252"/>
      <c r="H503" s="252"/>
      <c r="I503" s="252"/>
      <c r="J503" s="252"/>
      <c r="K503" s="252"/>
      <c r="L503" s="252"/>
      <c r="M503" s="252"/>
      <c r="N503" s="252"/>
      <c r="O503" s="252"/>
      <c r="P503" s="252"/>
      <c r="Q503" s="252"/>
      <c r="R503" s="252"/>
      <c r="S503" s="252"/>
      <c r="T503" s="252"/>
      <c r="U503" s="252"/>
      <c r="V503" s="252"/>
      <c r="W503" s="252"/>
      <c r="X503" s="252"/>
      <c r="Y503" s="252"/>
      <c r="Z503" s="252"/>
    </row>
    <row r="504" ht="15.75" customHeight="1">
      <c r="A504" s="252"/>
      <c r="B504" s="252"/>
      <c r="C504" s="252"/>
      <c r="D504" s="252"/>
      <c r="E504" s="252"/>
      <c r="F504" s="252"/>
      <c r="G504" s="252"/>
      <c r="H504" s="252"/>
      <c r="I504" s="252"/>
      <c r="J504" s="252"/>
      <c r="K504" s="252"/>
      <c r="L504" s="252"/>
      <c r="M504" s="252"/>
      <c r="N504" s="252"/>
      <c r="O504" s="252"/>
      <c r="P504" s="252"/>
      <c r="Q504" s="252"/>
      <c r="R504" s="252"/>
      <c r="S504" s="252"/>
      <c r="T504" s="252"/>
      <c r="U504" s="252"/>
      <c r="V504" s="252"/>
      <c r="W504" s="252"/>
      <c r="X504" s="252"/>
      <c r="Y504" s="252"/>
      <c r="Z504" s="252"/>
    </row>
    <row r="505" ht="15.75" customHeight="1">
      <c r="A505" s="252"/>
      <c r="B505" s="252"/>
      <c r="C505" s="252"/>
      <c r="D505" s="252"/>
      <c r="E505" s="252"/>
      <c r="F505" s="252"/>
      <c r="G505" s="252"/>
      <c r="H505" s="252"/>
      <c r="I505" s="252"/>
      <c r="J505" s="252"/>
      <c r="K505" s="252"/>
      <c r="L505" s="252"/>
      <c r="M505" s="252"/>
      <c r="N505" s="252"/>
      <c r="O505" s="252"/>
      <c r="P505" s="252"/>
      <c r="Q505" s="252"/>
      <c r="R505" s="252"/>
      <c r="S505" s="252"/>
      <c r="T505" s="252"/>
      <c r="U505" s="252"/>
      <c r="V505" s="252"/>
      <c r="W505" s="252"/>
      <c r="X505" s="252"/>
      <c r="Y505" s="252"/>
      <c r="Z505" s="252"/>
    </row>
    <row r="506" ht="15.75" customHeight="1">
      <c r="A506" s="252"/>
      <c r="B506" s="252"/>
      <c r="C506" s="252"/>
      <c r="D506" s="252"/>
      <c r="E506" s="252"/>
      <c r="F506" s="252"/>
      <c r="G506" s="252"/>
      <c r="H506" s="252"/>
      <c r="I506" s="252"/>
      <c r="J506" s="252"/>
      <c r="K506" s="252"/>
      <c r="L506" s="252"/>
      <c r="M506" s="252"/>
      <c r="N506" s="252"/>
      <c r="O506" s="252"/>
      <c r="P506" s="252"/>
      <c r="Q506" s="252"/>
      <c r="R506" s="252"/>
      <c r="S506" s="252"/>
      <c r="T506" s="252"/>
      <c r="U506" s="252"/>
      <c r="V506" s="252"/>
      <c r="W506" s="252"/>
      <c r="X506" s="252"/>
      <c r="Y506" s="252"/>
      <c r="Z506" s="252"/>
    </row>
    <row r="507" ht="15.75" customHeight="1">
      <c r="A507" s="252"/>
      <c r="B507" s="252"/>
      <c r="C507" s="252"/>
      <c r="D507" s="252"/>
      <c r="E507" s="252"/>
      <c r="F507" s="252"/>
      <c r="G507" s="252"/>
      <c r="H507" s="252"/>
      <c r="I507" s="252"/>
      <c r="J507" s="252"/>
      <c r="K507" s="252"/>
      <c r="L507" s="252"/>
      <c r="M507" s="252"/>
      <c r="N507" s="252"/>
      <c r="O507" s="252"/>
      <c r="P507" s="252"/>
      <c r="Q507" s="252"/>
      <c r="R507" s="252"/>
      <c r="S507" s="252"/>
      <c r="T507" s="252"/>
      <c r="U507" s="252"/>
      <c r="V507" s="252"/>
      <c r="W507" s="252"/>
      <c r="X507" s="252"/>
      <c r="Y507" s="252"/>
      <c r="Z507" s="252"/>
    </row>
    <row r="508" ht="15.75" customHeight="1">
      <c r="A508" s="252"/>
      <c r="B508" s="252"/>
      <c r="C508" s="252"/>
      <c r="D508" s="252"/>
      <c r="E508" s="252"/>
      <c r="F508" s="252"/>
      <c r="G508" s="252"/>
      <c r="H508" s="252"/>
      <c r="I508" s="252"/>
      <c r="J508" s="252"/>
      <c r="K508" s="252"/>
      <c r="L508" s="252"/>
      <c r="M508" s="252"/>
      <c r="N508" s="252"/>
      <c r="O508" s="252"/>
      <c r="P508" s="252"/>
      <c r="Q508" s="252"/>
      <c r="R508" s="252"/>
      <c r="S508" s="252"/>
      <c r="T508" s="252"/>
      <c r="U508" s="252"/>
      <c r="V508" s="252"/>
      <c r="W508" s="252"/>
      <c r="X508" s="252"/>
      <c r="Y508" s="252"/>
      <c r="Z508" s="252"/>
    </row>
    <row r="509" ht="15.75" customHeight="1">
      <c r="A509" s="252"/>
      <c r="B509" s="252"/>
      <c r="C509" s="252"/>
      <c r="D509" s="252"/>
      <c r="E509" s="252"/>
      <c r="F509" s="252"/>
      <c r="G509" s="252"/>
      <c r="H509" s="252"/>
      <c r="I509" s="252"/>
      <c r="J509" s="252"/>
      <c r="K509" s="252"/>
      <c r="L509" s="252"/>
      <c r="M509" s="252"/>
      <c r="N509" s="252"/>
      <c r="O509" s="252"/>
      <c r="P509" s="252"/>
      <c r="Q509" s="252"/>
      <c r="R509" s="252"/>
      <c r="S509" s="252"/>
      <c r="T509" s="252"/>
      <c r="U509" s="252"/>
      <c r="V509" s="252"/>
      <c r="W509" s="252"/>
      <c r="X509" s="252"/>
      <c r="Y509" s="252"/>
      <c r="Z509" s="252"/>
    </row>
    <row r="510" ht="15.75" customHeight="1">
      <c r="A510" s="252"/>
      <c r="B510" s="252"/>
      <c r="C510" s="252"/>
      <c r="D510" s="252"/>
      <c r="E510" s="252"/>
      <c r="F510" s="252"/>
      <c r="G510" s="252"/>
      <c r="H510" s="252"/>
      <c r="I510" s="252"/>
      <c r="J510" s="252"/>
      <c r="K510" s="252"/>
      <c r="L510" s="252"/>
      <c r="M510" s="252"/>
      <c r="N510" s="252"/>
      <c r="O510" s="252"/>
      <c r="P510" s="252"/>
      <c r="Q510" s="252"/>
      <c r="R510" s="252"/>
      <c r="S510" s="252"/>
      <c r="T510" s="252"/>
      <c r="U510" s="252"/>
      <c r="V510" s="252"/>
      <c r="W510" s="252"/>
      <c r="X510" s="252"/>
      <c r="Y510" s="252"/>
      <c r="Z510" s="252"/>
    </row>
    <row r="511" ht="15.75" customHeight="1">
      <c r="A511" s="252"/>
      <c r="B511" s="252"/>
      <c r="C511" s="252"/>
      <c r="D511" s="252"/>
      <c r="E511" s="252"/>
      <c r="F511" s="252"/>
      <c r="G511" s="252"/>
      <c r="H511" s="252"/>
      <c r="I511" s="252"/>
      <c r="J511" s="252"/>
      <c r="K511" s="252"/>
      <c r="L511" s="252"/>
      <c r="M511" s="252"/>
      <c r="N511" s="252"/>
      <c r="O511" s="252"/>
      <c r="P511" s="252"/>
      <c r="Q511" s="252"/>
      <c r="R511" s="252"/>
      <c r="S511" s="252"/>
      <c r="T511" s="252"/>
      <c r="U511" s="252"/>
      <c r="V511" s="252"/>
      <c r="W511" s="252"/>
      <c r="X511" s="252"/>
      <c r="Y511" s="252"/>
      <c r="Z511" s="252"/>
    </row>
    <row r="512" ht="15.75" customHeight="1">
      <c r="A512" s="252"/>
      <c r="B512" s="252"/>
      <c r="C512" s="252"/>
      <c r="D512" s="252"/>
      <c r="E512" s="252"/>
      <c r="F512" s="252"/>
      <c r="G512" s="252"/>
      <c r="H512" s="252"/>
      <c r="I512" s="252"/>
      <c r="J512" s="252"/>
      <c r="K512" s="252"/>
      <c r="L512" s="252"/>
      <c r="M512" s="252"/>
      <c r="N512" s="252"/>
      <c r="O512" s="252"/>
      <c r="P512" s="252"/>
      <c r="Q512" s="252"/>
      <c r="R512" s="252"/>
      <c r="S512" s="252"/>
      <c r="T512" s="252"/>
      <c r="U512" s="252"/>
      <c r="V512" s="252"/>
      <c r="W512" s="252"/>
      <c r="X512" s="252"/>
      <c r="Y512" s="252"/>
      <c r="Z512" s="252"/>
    </row>
    <row r="513" ht="15.75" customHeight="1">
      <c r="A513" s="252"/>
      <c r="B513" s="252"/>
      <c r="C513" s="252"/>
      <c r="D513" s="252"/>
      <c r="E513" s="252"/>
      <c r="F513" s="252"/>
      <c r="G513" s="252"/>
      <c r="H513" s="252"/>
      <c r="I513" s="252"/>
      <c r="J513" s="252"/>
      <c r="K513" s="252"/>
      <c r="L513" s="252"/>
      <c r="M513" s="252"/>
      <c r="N513" s="252"/>
      <c r="O513" s="252"/>
      <c r="P513" s="252"/>
      <c r="Q513" s="252"/>
      <c r="R513" s="252"/>
      <c r="S513" s="252"/>
      <c r="T513" s="252"/>
      <c r="U513" s="252"/>
      <c r="V513" s="252"/>
      <c r="W513" s="252"/>
      <c r="X513" s="252"/>
      <c r="Y513" s="252"/>
      <c r="Z513" s="252"/>
    </row>
    <row r="514" ht="15.75" customHeight="1">
      <c r="A514" s="252"/>
      <c r="B514" s="252"/>
      <c r="C514" s="252"/>
      <c r="D514" s="252"/>
      <c r="E514" s="252"/>
      <c r="F514" s="252"/>
      <c r="G514" s="252"/>
      <c r="H514" s="252"/>
      <c r="I514" s="252"/>
      <c r="J514" s="252"/>
      <c r="K514" s="252"/>
      <c r="L514" s="252"/>
      <c r="M514" s="252"/>
      <c r="N514" s="252"/>
      <c r="O514" s="252"/>
      <c r="P514" s="252"/>
      <c r="Q514" s="252"/>
      <c r="R514" s="252"/>
      <c r="S514" s="252"/>
      <c r="T514" s="252"/>
      <c r="U514" s="252"/>
      <c r="V514" s="252"/>
      <c r="W514" s="252"/>
      <c r="X514" s="252"/>
      <c r="Y514" s="252"/>
      <c r="Z514" s="252"/>
    </row>
    <row r="515" ht="15.75" customHeight="1">
      <c r="A515" s="252"/>
      <c r="B515" s="252"/>
      <c r="C515" s="252"/>
      <c r="D515" s="252"/>
      <c r="E515" s="252"/>
      <c r="F515" s="252"/>
      <c r="G515" s="252"/>
      <c r="H515" s="252"/>
      <c r="I515" s="252"/>
      <c r="J515" s="252"/>
      <c r="K515" s="252"/>
      <c r="L515" s="252"/>
      <c r="M515" s="252"/>
      <c r="N515" s="252"/>
      <c r="O515" s="252"/>
      <c r="P515" s="252"/>
      <c r="Q515" s="252"/>
      <c r="R515" s="252"/>
      <c r="S515" s="252"/>
      <c r="T515" s="252"/>
      <c r="U515" s="252"/>
      <c r="V515" s="252"/>
      <c r="W515" s="252"/>
      <c r="X515" s="252"/>
      <c r="Y515" s="252"/>
      <c r="Z515" s="252"/>
    </row>
    <row r="516" ht="15.75" customHeight="1">
      <c r="A516" s="252"/>
      <c r="B516" s="252"/>
      <c r="C516" s="252"/>
      <c r="D516" s="252"/>
      <c r="E516" s="252"/>
      <c r="F516" s="252"/>
      <c r="G516" s="252"/>
      <c r="H516" s="252"/>
      <c r="I516" s="252"/>
      <c r="J516" s="252"/>
      <c r="K516" s="252"/>
      <c r="L516" s="252"/>
      <c r="M516" s="252"/>
      <c r="N516" s="252"/>
      <c r="O516" s="252"/>
      <c r="P516" s="252"/>
      <c r="Q516" s="252"/>
      <c r="R516" s="252"/>
      <c r="S516" s="252"/>
      <c r="T516" s="252"/>
      <c r="U516" s="252"/>
      <c r="V516" s="252"/>
      <c r="W516" s="252"/>
      <c r="X516" s="252"/>
      <c r="Y516" s="252"/>
      <c r="Z516" s="252"/>
    </row>
    <row r="517" ht="15.75" customHeight="1">
      <c r="A517" s="252"/>
      <c r="B517" s="252"/>
      <c r="C517" s="252"/>
      <c r="D517" s="252"/>
      <c r="E517" s="252"/>
      <c r="F517" s="252"/>
      <c r="G517" s="252"/>
      <c r="H517" s="252"/>
      <c r="I517" s="252"/>
      <c r="J517" s="252"/>
      <c r="K517" s="252"/>
      <c r="L517" s="252"/>
      <c r="M517" s="252"/>
      <c r="N517" s="252"/>
      <c r="O517" s="252"/>
      <c r="P517" s="252"/>
      <c r="Q517" s="252"/>
      <c r="R517" s="252"/>
      <c r="S517" s="252"/>
      <c r="T517" s="252"/>
      <c r="U517" s="252"/>
      <c r="V517" s="252"/>
      <c r="W517" s="252"/>
      <c r="X517" s="252"/>
      <c r="Y517" s="252"/>
      <c r="Z517" s="252"/>
    </row>
    <row r="518" ht="15.75" customHeight="1">
      <c r="A518" s="252"/>
      <c r="B518" s="252"/>
      <c r="C518" s="252"/>
      <c r="D518" s="252"/>
      <c r="E518" s="252"/>
      <c r="F518" s="252"/>
      <c r="G518" s="252"/>
      <c r="H518" s="252"/>
      <c r="I518" s="252"/>
      <c r="J518" s="252"/>
      <c r="K518" s="252"/>
      <c r="L518" s="252"/>
      <c r="M518" s="252"/>
      <c r="N518" s="252"/>
      <c r="O518" s="252"/>
      <c r="P518" s="252"/>
      <c r="Q518" s="252"/>
      <c r="R518" s="252"/>
      <c r="S518" s="252"/>
      <c r="T518" s="252"/>
      <c r="U518" s="252"/>
      <c r="V518" s="252"/>
      <c r="W518" s="252"/>
      <c r="X518" s="252"/>
      <c r="Y518" s="252"/>
      <c r="Z518" s="252"/>
    </row>
    <row r="519" ht="15.75" customHeight="1">
      <c r="A519" s="252"/>
      <c r="B519" s="252"/>
      <c r="C519" s="252"/>
      <c r="D519" s="252"/>
      <c r="E519" s="252"/>
      <c r="F519" s="252"/>
      <c r="G519" s="252"/>
      <c r="H519" s="252"/>
      <c r="I519" s="252"/>
      <c r="J519" s="252"/>
      <c r="K519" s="252"/>
      <c r="L519" s="252"/>
      <c r="M519" s="252"/>
      <c r="N519" s="252"/>
      <c r="O519" s="252"/>
      <c r="P519" s="252"/>
      <c r="Q519" s="252"/>
      <c r="R519" s="252"/>
      <c r="S519" s="252"/>
      <c r="T519" s="252"/>
      <c r="U519" s="252"/>
      <c r="V519" s="252"/>
      <c r="W519" s="252"/>
      <c r="X519" s="252"/>
      <c r="Y519" s="252"/>
      <c r="Z519" s="252"/>
    </row>
    <row r="520" ht="15.75" customHeight="1">
      <c r="A520" s="252"/>
      <c r="B520" s="252"/>
      <c r="C520" s="252"/>
      <c r="D520" s="252"/>
      <c r="E520" s="252"/>
      <c r="F520" s="252"/>
      <c r="G520" s="252"/>
      <c r="H520" s="252"/>
      <c r="I520" s="252"/>
      <c r="J520" s="252"/>
      <c r="K520" s="252"/>
      <c r="L520" s="252"/>
      <c r="M520" s="252"/>
      <c r="N520" s="252"/>
      <c r="O520" s="252"/>
      <c r="P520" s="252"/>
      <c r="Q520" s="252"/>
      <c r="R520" s="252"/>
      <c r="S520" s="252"/>
      <c r="T520" s="252"/>
      <c r="U520" s="252"/>
      <c r="V520" s="252"/>
      <c r="W520" s="252"/>
      <c r="X520" s="252"/>
      <c r="Y520" s="252"/>
      <c r="Z520" s="252"/>
    </row>
    <row r="521" ht="15.75" customHeight="1">
      <c r="A521" s="252"/>
      <c r="B521" s="252"/>
      <c r="C521" s="252"/>
      <c r="D521" s="252"/>
      <c r="E521" s="252"/>
      <c r="F521" s="252"/>
      <c r="G521" s="252"/>
      <c r="H521" s="252"/>
      <c r="I521" s="252"/>
      <c r="J521" s="252"/>
      <c r="K521" s="252"/>
      <c r="L521" s="252"/>
      <c r="M521" s="252"/>
      <c r="N521" s="252"/>
      <c r="O521" s="252"/>
      <c r="P521" s="252"/>
      <c r="Q521" s="252"/>
      <c r="R521" s="252"/>
      <c r="S521" s="252"/>
      <c r="T521" s="252"/>
      <c r="U521" s="252"/>
      <c r="V521" s="252"/>
      <c r="W521" s="252"/>
      <c r="X521" s="252"/>
      <c r="Y521" s="252"/>
      <c r="Z521" s="252"/>
    </row>
    <row r="522" ht="15.75" customHeight="1">
      <c r="A522" s="252"/>
      <c r="B522" s="252"/>
      <c r="C522" s="252"/>
      <c r="D522" s="252"/>
      <c r="E522" s="252"/>
      <c r="F522" s="252"/>
      <c r="G522" s="252"/>
      <c r="H522" s="252"/>
      <c r="I522" s="252"/>
      <c r="J522" s="252"/>
      <c r="K522" s="252"/>
      <c r="L522" s="252"/>
      <c r="M522" s="252"/>
      <c r="N522" s="252"/>
      <c r="O522" s="252"/>
      <c r="P522" s="252"/>
      <c r="Q522" s="252"/>
      <c r="R522" s="252"/>
      <c r="S522" s="252"/>
      <c r="T522" s="252"/>
      <c r="U522" s="252"/>
      <c r="V522" s="252"/>
      <c r="W522" s="252"/>
      <c r="X522" s="252"/>
      <c r="Y522" s="252"/>
      <c r="Z522" s="252"/>
    </row>
    <row r="523" ht="15.75" customHeight="1">
      <c r="A523" s="252"/>
      <c r="B523" s="252"/>
      <c r="C523" s="252"/>
      <c r="D523" s="252"/>
      <c r="E523" s="252"/>
      <c r="F523" s="252"/>
      <c r="G523" s="252"/>
      <c r="H523" s="252"/>
      <c r="I523" s="252"/>
      <c r="J523" s="252"/>
      <c r="K523" s="252"/>
      <c r="L523" s="252"/>
      <c r="M523" s="252"/>
      <c r="N523" s="252"/>
      <c r="O523" s="252"/>
      <c r="P523" s="252"/>
      <c r="Q523" s="252"/>
      <c r="R523" s="252"/>
      <c r="S523" s="252"/>
      <c r="T523" s="252"/>
      <c r="U523" s="252"/>
      <c r="V523" s="252"/>
      <c r="W523" s="252"/>
      <c r="X523" s="252"/>
      <c r="Y523" s="252"/>
      <c r="Z523" s="252"/>
    </row>
    <row r="524" ht="15.75" customHeight="1">
      <c r="A524" s="252"/>
      <c r="B524" s="252"/>
      <c r="C524" s="252"/>
      <c r="D524" s="252"/>
      <c r="E524" s="252"/>
      <c r="F524" s="252"/>
      <c r="G524" s="252"/>
      <c r="H524" s="252"/>
      <c r="I524" s="252"/>
      <c r="J524" s="252"/>
      <c r="K524" s="252"/>
      <c r="L524" s="252"/>
      <c r="M524" s="252"/>
      <c r="N524" s="252"/>
      <c r="O524" s="252"/>
      <c r="P524" s="252"/>
      <c r="Q524" s="252"/>
      <c r="R524" s="252"/>
      <c r="S524" s="252"/>
      <c r="T524" s="252"/>
      <c r="U524" s="252"/>
      <c r="V524" s="252"/>
      <c r="W524" s="252"/>
      <c r="X524" s="252"/>
      <c r="Y524" s="252"/>
      <c r="Z524" s="252"/>
    </row>
    <row r="525" ht="15.75" customHeight="1">
      <c r="A525" s="252"/>
      <c r="B525" s="252"/>
      <c r="C525" s="252"/>
      <c r="D525" s="252"/>
      <c r="E525" s="252"/>
      <c r="F525" s="252"/>
      <c r="G525" s="252"/>
      <c r="H525" s="252"/>
      <c r="I525" s="252"/>
      <c r="J525" s="252"/>
      <c r="K525" s="252"/>
      <c r="L525" s="252"/>
      <c r="M525" s="252"/>
      <c r="N525" s="252"/>
      <c r="O525" s="252"/>
      <c r="P525" s="252"/>
      <c r="Q525" s="252"/>
      <c r="R525" s="252"/>
      <c r="S525" s="252"/>
      <c r="T525" s="252"/>
      <c r="U525" s="252"/>
      <c r="V525" s="252"/>
      <c r="W525" s="252"/>
      <c r="X525" s="252"/>
      <c r="Y525" s="252"/>
      <c r="Z525" s="252"/>
    </row>
    <row r="526" ht="15.75" customHeight="1">
      <c r="A526" s="252"/>
      <c r="B526" s="252"/>
      <c r="C526" s="252"/>
      <c r="D526" s="252"/>
      <c r="E526" s="252"/>
      <c r="F526" s="252"/>
      <c r="G526" s="252"/>
      <c r="H526" s="252"/>
      <c r="I526" s="252"/>
      <c r="J526" s="252"/>
      <c r="K526" s="252"/>
      <c r="L526" s="252"/>
      <c r="M526" s="252"/>
      <c r="N526" s="252"/>
      <c r="O526" s="252"/>
      <c r="P526" s="252"/>
      <c r="Q526" s="252"/>
      <c r="R526" s="252"/>
      <c r="S526" s="252"/>
      <c r="T526" s="252"/>
      <c r="U526" s="252"/>
      <c r="V526" s="252"/>
      <c r="W526" s="252"/>
      <c r="X526" s="252"/>
      <c r="Y526" s="252"/>
      <c r="Z526" s="252"/>
    </row>
    <row r="527" ht="15.75" customHeight="1">
      <c r="A527" s="252"/>
      <c r="B527" s="252"/>
      <c r="C527" s="252"/>
      <c r="D527" s="252"/>
      <c r="E527" s="252"/>
      <c r="F527" s="252"/>
      <c r="G527" s="252"/>
      <c r="H527" s="252"/>
      <c r="I527" s="252"/>
      <c r="J527" s="252"/>
      <c r="K527" s="252"/>
      <c r="L527" s="252"/>
      <c r="M527" s="252"/>
      <c r="N527" s="252"/>
      <c r="O527" s="252"/>
      <c r="P527" s="252"/>
      <c r="Q527" s="252"/>
      <c r="R527" s="252"/>
      <c r="S527" s="252"/>
      <c r="T527" s="252"/>
      <c r="U527" s="252"/>
      <c r="V527" s="252"/>
      <c r="W527" s="252"/>
      <c r="X527" s="252"/>
      <c r="Y527" s="252"/>
      <c r="Z527" s="252"/>
    </row>
    <row r="528" ht="15.75" customHeight="1">
      <c r="A528" s="252"/>
      <c r="B528" s="252"/>
      <c r="C528" s="252"/>
      <c r="D528" s="252"/>
      <c r="E528" s="252"/>
      <c r="F528" s="252"/>
      <c r="G528" s="252"/>
      <c r="H528" s="252"/>
      <c r="I528" s="252"/>
      <c r="J528" s="252"/>
      <c r="K528" s="252"/>
      <c r="L528" s="252"/>
      <c r="M528" s="252"/>
      <c r="N528" s="252"/>
      <c r="O528" s="252"/>
      <c r="P528" s="252"/>
      <c r="Q528" s="252"/>
      <c r="R528" s="252"/>
      <c r="S528" s="252"/>
      <c r="T528" s="252"/>
      <c r="U528" s="252"/>
      <c r="V528" s="252"/>
      <c r="W528" s="252"/>
      <c r="X528" s="252"/>
      <c r="Y528" s="252"/>
      <c r="Z528" s="252"/>
    </row>
    <row r="529" ht="15.75" customHeight="1">
      <c r="A529" s="252"/>
      <c r="B529" s="252"/>
      <c r="C529" s="252"/>
      <c r="D529" s="252"/>
      <c r="E529" s="252"/>
      <c r="F529" s="252"/>
      <c r="G529" s="252"/>
      <c r="H529" s="252"/>
      <c r="I529" s="252"/>
      <c r="J529" s="252"/>
      <c r="K529" s="252"/>
      <c r="L529" s="252"/>
      <c r="M529" s="252"/>
      <c r="N529" s="252"/>
      <c r="O529" s="252"/>
      <c r="P529" s="252"/>
      <c r="Q529" s="252"/>
      <c r="R529" s="252"/>
      <c r="S529" s="252"/>
      <c r="T529" s="252"/>
      <c r="U529" s="252"/>
      <c r="V529" s="252"/>
      <c r="W529" s="252"/>
      <c r="X529" s="252"/>
      <c r="Y529" s="252"/>
      <c r="Z529" s="252"/>
    </row>
    <row r="530" ht="15.75" customHeight="1">
      <c r="A530" s="252"/>
      <c r="B530" s="252"/>
      <c r="C530" s="252"/>
      <c r="D530" s="252"/>
      <c r="E530" s="252"/>
      <c r="F530" s="252"/>
      <c r="G530" s="252"/>
      <c r="H530" s="252"/>
      <c r="I530" s="252"/>
      <c r="J530" s="252"/>
      <c r="K530" s="252"/>
      <c r="L530" s="252"/>
      <c r="M530" s="252"/>
      <c r="N530" s="252"/>
      <c r="O530" s="252"/>
      <c r="P530" s="252"/>
      <c r="Q530" s="252"/>
      <c r="R530" s="252"/>
      <c r="S530" s="252"/>
      <c r="T530" s="252"/>
      <c r="U530" s="252"/>
      <c r="V530" s="252"/>
      <c r="W530" s="252"/>
      <c r="X530" s="252"/>
      <c r="Y530" s="252"/>
      <c r="Z530" s="252"/>
    </row>
    <row r="531" ht="15.75" customHeight="1">
      <c r="A531" s="252"/>
      <c r="B531" s="252"/>
      <c r="C531" s="252"/>
      <c r="D531" s="252"/>
      <c r="E531" s="252"/>
      <c r="F531" s="252"/>
      <c r="G531" s="252"/>
      <c r="H531" s="252"/>
      <c r="I531" s="252"/>
      <c r="J531" s="252"/>
      <c r="K531" s="252"/>
      <c r="L531" s="252"/>
      <c r="M531" s="252"/>
      <c r="N531" s="252"/>
      <c r="O531" s="252"/>
      <c r="P531" s="252"/>
      <c r="Q531" s="252"/>
      <c r="R531" s="252"/>
      <c r="S531" s="252"/>
      <c r="T531" s="252"/>
      <c r="U531" s="252"/>
      <c r="V531" s="252"/>
      <c r="W531" s="252"/>
      <c r="X531" s="252"/>
      <c r="Y531" s="252"/>
      <c r="Z531" s="252"/>
    </row>
    <row r="532" ht="15.75" customHeight="1">
      <c r="A532" s="252"/>
      <c r="B532" s="252"/>
      <c r="C532" s="252"/>
      <c r="D532" s="252"/>
      <c r="E532" s="252"/>
      <c r="F532" s="252"/>
      <c r="G532" s="252"/>
      <c r="H532" s="252"/>
      <c r="I532" s="252"/>
      <c r="J532" s="252"/>
      <c r="K532" s="252"/>
      <c r="L532" s="252"/>
      <c r="M532" s="252"/>
      <c r="N532" s="252"/>
      <c r="O532" s="252"/>
      <c r="P532" s="252"/>
      <c r="Q532" s="252"/>
      <c r="R532" s="252"/>
      <c r="S532" s="252"/>
      <c r="T532" s="252"/>
      <c r="U532" s="252"/>
      <c r="V532" s="252"/>
      <c r="W532" s="252"/>
      <c r="X532" s="252"/>
      <c r="Y532" s="252"/>
      <c r="Z532" s="252"/>
    </row>
    <row r="533" ht="15.75" customHeight="1">
      <c r="A533" s="252"/>
      <c r="B533" s="252"/>
      <c r="C533" s="252"/>
      <c r="D533" s="252"/>
      <c r="E533" s="252"/>
      <c r="F533" s="252"/>
      <c r="G533" s="252"/>
      <c r="H533" s="252"/>
      <c r="I533" s="252"/>
      <c r="J533" s="252"/>
      <c r="K533" s="252"/>
      <c r="L533" s="252"/>
      <c r="M533" s="252"/>
      <c r="N533" s="252"/>
      <c r="O533" s="252"/>
      <c r="P533" s="252"/>
      <c r="Q533" s="252"/>
      <c r="R533" s="252"/>
      <c r="S533" s="252"/>
      <c r="T533" s="252"/>
      <c r="U533" s="252"/>
      <c r="V533" s="252"/>
      <c r="W533" s="252"/>
      <c r="X533" s="252"/>
      <c r="Y533" s="252"/>
      <c r="Z533" s="252"/>
    </row>
    <row r="534" ht="15.75" customHeight="1">
      <c r="A534" s="252"/>
      <c r="B534" s="252"/>
      <c r="C534" s="252"/>
      <c r="D534" s="252"/>
      <c r="E534" s="252"/>
      <c r="F534" s="252"/>
      <c r="G534" s="252"/>
      <c r="H534" s="252"/>
      <c r="I534" s="252"/>
      <c r="J534" s="252"/>
      <c r="K534" s="252"/>
      <c r="L534" s="252"/>
      <c r="M534" s="252"/>
      <c r="N534" s="252"/>
      <c r="O534" s="252"/>
      <c r="P534" s="252"/>
      <c r="Q534" s="252"/>
      <c r="R534" s="252"/>
      <c r="S534" s="252"/>
      <c r="T534" s="252"/>
      <c r="U534" s="252"/>
      <c r="V534" s="252"/>
      <c r="W534" s="252"/>
      <c r="X534" s="252"/>
      <c r="Y534" s="252"/>
      <c r="Z534" s="252"/>
    </row>
    <row r="535" ht="15.75" customHeight="1">
      <c r="A535" s="252"/>
      <c r="B535" s="252"/>
      <c r="C535" s="252"/>
      <c r="D535" s="252"/>
      <c r="E535" s="252"/>
      <c r="F535" s="252"/>
      <c r="G535" s="252"/>
      <c r="H535" s="252"/>
      <c r="I535" s="252"/>
      <c r="J535" s="252"/>
      <c r="K535" s="252"/>
      <c r="L535" s="252"/>
      <c r="M535" s="252"/>
      <c r="N535" s="252"/>
      <c r="O535" s="252"/>
      <c r="P535" s="252"/>
      <c r="Q535" s="252"/>
      <c r="R535" s="252"/>
      <c r="S535" s="252"/>
      <c r="T535" s="252"/>
      <c r="U535" s="252"/>
      <c r="V535" s="252"/>
      <c r="W535" s="252"/>
      <c r="X535" s="252"/>
      <c r="Y535" s="252"/>
      <c r="Z535" s="252"/>
    </row>
    <row r="536" ht="15.75" customHeight="1">
      <c r="A536" s="252"/>
      <c r="B536" s="252"/>
      <c r="C536" s="252"/>
      <c r="D536" s="252"/>
      <c r="E536" s="252"/>
      <c r="F536" s="252"/>
      <c r="G536" s="252"/>
      <c r="H536" s="252"/>
      <c r="I536" s="252"/>
      <c r="J536" s="252"/>
      <c r="K536" s="252"/>
      <c r="L536" s="252"/>
      <c r="M536" s="252"/>
      <c r="N536" s="252"/>
      <c r="O536" s="252"/>
      <c r="P536" s="252"/>
      <c r="Q536" s="252"/>
      <c r="R536" s="252"/>
      <c r="S536" s="252"/>
      <c r="T536" s="252"/>
      <c r="U536" s="252"/>
      <c r="V536" s="252"/>
      <c r="W536" s="252"/>
      <c r="X536" s="252"/>
      <c r="Y536" s="252"/>
      <c r="Z536" s="252"/>
    </row>
    <row r="537" ht="15.75" customHeight="1">
      <c r="A537" s="252"/>
      <c r="B537" s="252"/>
      <c r="C537" s="252"/>
      <c r="D537" s="252"/>
      <c r="E537" s="252"/>
      <c r="F537" s="252"/>
      <c r="G537" s="252"/>
      <c r="H537" s="252"/>
      <c r="I537" s="252"/>
      <c r="J537" s="252"/>
      <c r="K537" s="252"/>
      <c r="L537" s="252"/>
      <c r="M537" s="252"/>
      <c r="N537" s="252"/>
      <c r="O537" s="252"/>
      <c r="P537" s="252"/>
      <c r="Q537" s="252"/>
      <c r="R537" s="252"/>
      <c r="S537" s="252"/>
      <c r="T537" s="252"/>
      <c r="U537" s="252"/>
      <c r="V537" s="252"/>
      <c r="W537" s="252"/>
      <c r="X537" s="252"/>
      <c r="Y537" s="252"/>
      <c r="Z537" s="252"/>
    </row>
    <row r="538" ht="15.75" customHeight="1">
      <c r="A538" s="252"/>
      <c r="B538" s="252"/>
      <c r="C538" s="252"/>
      <c r="D538" s="252"/>
      <c r="E538" s="252"/>
      <c r="F538" s="252"/>
      <c r="G538" s="252"/>
      <c r="H538" s="252"/>
      <c r="I538" s="252"/>
      <c r="J538" s="252"/>
      <c r="K538" s="252"/>
      <c r="L538" s="252"/>
      <c r="M538" s="252"/>
      <c r="N538" s="252"/>
      <c r="O538" s="252"/>
      <c r="P538" s="252"/>
      <c r="Q538" s="252"/>
      <c r="R538" s="252"/>
      <c r="S538" s="252"/>
      <c r="T538" s="252"/>
      <c r="U538" s="252"/>
      <c r="V538" s="252"/>
      <c r="W538" s="252"/>
      <c r="X538" s="252"/>
      <c r="Y538" s="252"/>
      <c r="Z538" s="252"/>
    </row>
    <row r="539" ht="15.75" customHeight="1">
      <c r="A539" s="252"/>
      <c r="B539" s="252"/>
      <c r="C539" s="252"/>
      <c r="D539" s="252"/>
      <c r="E539" s="252"/>
      <c r="F539" s="252"/>
      <c r="G539" s="252"/>
      <c r="H539" s="252"/>
      <c r="I539" s="252"/>
      <c r="J539" s="252"/>
      <c r="K539" s="252"/>
      <c r="L539" s="252"/>
      <c r="M539" s="252"/>
      <c r="N539" s="252"/>
      <c r="O539" s="252"/>
      <c r="P539" s="252"/>
      <c r="Q539" s="252"/>
      <c r="R539" s="252"/>
      <c r="S539" s="252"/>
      <c r="T539" s="252"/>
      <c r="U539" s="252"/>
      <c r="V539" s="252"/>
      <c r="W539" s="252"/>
      <c r="X539" s="252"/>
      <c r="Y539" s="252"/>
      <c r="Z539" s="252"/>
    </row>
    <row r="540" ht="15.75" customHeight="1">
      <c r="A540" s="252"/>
      <c r="B540" s="252"/>
      <c r="C540" s="252"/>
      <c r="D540" s="252"/>
      <c r="E540" s="252"/>
      <c r="F540" s="252"/>
      <c r="G540" s="252"/>
      <c r="H540" s="252"/>
      <c r="I540" s="252"/>
      <c r="J540" s="252"/>
      <c r="K540" s="252"/>
      <c r="L540" s="252"/>
      <c r="M540" s="252"/>
      <c r="N540" s="252"/>
      <c r="O540" s="252"/>
      <c r="P540" s="252"/>
      <c r="Q540" s="252"/>
      <c r="R540" s="252"/>
      <c r="S540" s="252"/>
      <c r="T540" s="252"/>
      <c r="U540" s="252"/>
      <c r="V540" s="252"/>
      <c r="W540" s="252"/>
      <c r="X540" s="252"/>
      <c r="Y540" s="252"/>
      <c r="Z540" s="252"/>
    </row>
    <row r="541" ht="15.75" customHeight="1">
      <c r="A541" s="252"/>
      <c r="B541" s="252"/>
      <c r="C541" s="252"/>
      <c r="D541" s="252"/>
      <c r="E541" s="252"/>
      <c r="F541" s="252"/>
      <c r="G541" s="252"/>
      <c r="H541" s="252"/>
      <c r="I541" s="252"/>
      <c r="J541" s="252"/>
      <c r="K541" s="252"/>
      <c r="L541" s="252"/>
      <c r="M541" s="252"/>
      <c r="N541" s="252"/>
      <c r="O541" s="252"/>
      <c r="P541" s="252"/>
      <c r="Q541" s="252"/>
      <c r="R541" s="252"/>
      <c r="S541" s="252"/>
      <c r="T541" s="252"/>
      <c r="U541" s="252"/>
      <c r="V541" s="252"/>
      <c r="W541" s="252"/>
      <c r="X541" s="252"/>
      <c r="Y541" s="252"/>
      <c r="Z541" s="252"/>
    </row>
    <row r="542" ht="15.75" customHeight="1">
      <c r="A542" s="252"/>
      <c r="B542" s="252"/>
      <c r="C542" s="252"/>
      <c r="D542" s="252"/>
      <c r="E542" s="252"/>
      <c r="F542" s="252"/>
      <c r="G542" s="252"/>
      <c r="H542" s="252"/>
      <c r="I542" s="252"/>
      <c r="J542" s="252"/>
      <c r="K542" s="252"/>
      <c r="L542" s="252"/>
      <c r="M542" s="252"/>
      <c r="N542" s="252"/>
      <c r="O542" s="252"/>
      <c r="P542" s="252"/>
      <c r="Q542" s="252"/>
      <c r="R542" s="252"/>
      <c r="S542" s="252"/>
      <c r="T542" s="252"/>
      <c r="U542" s="252"/>
      <c r="V542" s="252"/>
      <c r="W542" s="252"/>
      <c r="X542" s="252"/>
      <c r="Y542" s="252"/>
      <c r="Z542" s="252"/>
    </row>
    <row r="543" ht="15.75" customHeight="1">
      <c r="A543" s="252"/>
      <c r="B543" s="252"/>
      <c r="C543" s="252"/>
      <c r="D543" s="252"/>
      <c r="E543" s="252"/>
      <c r="F543" s="252"/>
      <c r="G543" s="252"/>
      <c r="H543" s="252"/>
      <c r="I543" s="252"/>
      <c r="J543" s="252"/>
      <c r="K543" s="252"/>
      <c r="L543" s="252"/>
      <c r="M543" s="252"/>
      <c r="N543" s="252"/>
      <c r="O543" s="252"/>
      <c r="P543" s="252"/>
      <c r="Q543" s="252"/>
      <c r="R543" s="252"/>
      <c r="S543" s="252"/>
      <c r="T543" s="252"/>
      <c r="U543" s="252"/>
      <c r="V543" s="252"/>
      <c r="W543" s="252"/>
      <c r="X543" s="252"/>
      <c r="Y543" s="252"/>
      <c r="Z543" s="252"/>
    </row>
    <row r="544" ht="15.75" customHeight="1">
      <c r="A544" s="252"/>
      <c r="B544" s="252"/>
      <c r="C544" s="252"/>
      <c r="D544" s="252"/>
      <c r="E544" s="252"/>
      <c r="F544" s="252"/>
      <c r="G544" s="252"/>
      <c r="H544" s="252"/>
      <c r="I544" s="252"/>
      <c r="J544" s="252"/>
      <c r="K544" s="252"/>
      <c r="L544" s="252"/>
      <c r="M544" s="252"/>
      <c r="N544" s="252"/>
      <c r="O544" s="252"/>
      <c r="P544" s="252"/>
      <c r="Q544" s="252"/>
      <c r="R544" s="252"/>
      <c r="S544" s="252"/>
      <c r="T544" s="252"/>
      <c r="U544" s="252"/>
      <c r="V544" s="252"/>
      <c r="W544" s="252"/>
      <c r="X544" s="252"/>
      <c r="Y544" s="252"/>
      <c r="Z544" s="252"/>
    </row>
    <row r="545" ht="15.75" customHeight="1">
      <c r="A545" s="252"/>
      <c r="B545" s="252"/>
      <c r="C545" s="252"/>
      <c r="D545" s="252"/>
      <c r="E545" s="252"/>
      <c r="F545" s="252"/>
      <c r="G545" s="252"/>
      <c r="H545" s="252"/>
      <c r="I545" s="252"/>
      <c r="J545" s="252"/>
      <c r="K545" s="252"/>
      <c r="L545" s="252"/>
      <c r="M545" s="252"/>
      <c r="N545" s="252"/>
      <c r="O545" s="252"/>
      <c r="P545" s="252"/>
      <c r="Q545" s="252"/>
      <c r="R545" s="252"/>
      <c r="S545" s="252"/>
      <c r="T545" s="252"/>
      <c r="U545" s="252"/>
      <c r="V545" s="252"/>
      <c r="W545" s="252"/>
      <c r="X545" s="252"/>
      <c r="Y545" s="252"/>
      <c r="Z545" s="252"/>
    </row>
    <row r="546" ht="15.75" customHeight="1">
      <c r="A546" s="252"/>
      <c r="B546" s="252"/>
      <c r="C546" s="252"/>
      <c r="D546" s="252"/>
      <c r="E546" s="252"/>
      <c r="F546" s="252"/>
      <c r="G546" s="252"/>
      <c r="H546" s="252"/>
      <c r="I546" s="252"/>
      <c r="J546" s="252"/>
      <c r="K546" s="252"/>
      <c r="L546" s="252"/>
      <c r="M546" s="252"/>
      <c r="N546" s="252"/>
      <c r="O546" s="252"/>
      <c r="P546" s="252"/>
      <c r="Q546" s="252"/>
      <c r="R546" s="252"/>
      <c r="S546" s="252"/>
      <c r="T546" s="252"/>
      <c r="U546" s="252"/>
      <c r="V546" s="252"/>
      <c r="W546" s="252"/>
      <c r="X546" s="252"/>
      <c r="Y546" s="252"/>
      <c r="Z546" s="252"/>
    </row>
    <row r="547" ht="15.75" customHeight="1">
      <c r="A547" s="252"/>
      <c r="B547" s="252"/>
      <c r="C547" s="252"/>
      <c r="D547" s="252"/>
      <c r="E547" s="252"/>
      <c r="F547" s="252"/>
      <c r="G547" s="252"/>
      <c r="H547" s="252"/>
      <c r="I547" s="252"/>
      <c r="J547" s="252"/>
      <c r="K547" s="252"/>
      <c r="L547" s="252"/>
      <c r="M547" s="252"/>
      <c r="N547" s="252"/>
      <c r="O547" s="252"/>
      <c r="P547" s="252"/>
      <c r="Q547" s="252"/>
      <c r="R547" s="252"/>
      <c r="S547" s="252"/>
      <c r="T547" s="252"/>
      <c r="U547" s="252"/>
      <c r="V547" s="252"/>
      <c r="W547" s="252"/>
      <c r="X547" s="252"/>
      <c r="Y547" s="252"/>
      <c r="Z547" s="252"/>
    </row>
    <row r="548" ht="15.75" customHeight="1">
      <c r="A548" s="252"/>
      <c r="B548" s="252"/>
      <c r="C548" s="252"/>
      <c r="D548" s="252"/>
      <c r="E548" s="252"/>
      <c r="F548" s="252"/>
      <c r="G548" s="252"/>
      <c r="H548" s="252"/>
      <c r="I548" s="252"/>
      <c r="J548" s="252"/>
      <c r="K548" s="252"/>
      <c r="L548" s="252"/>
      <c r="M548" s="252"/>
      <c r="N548" s="252"/>
      <c r="O548" s="252"/>
      <c r="P548" s="252"/>
      <c r="Q548" s="252"/>
      <c r="R548" s="252"/>
      <c r="S548" s="252"/>
      <c r="T548" s="252"/>
      <c r="U548" s="252"/>
      <c r="V548" s="252"/>
      <c r="W548" s="252"/>
      <c r="X548" s="252"/>
      <c r="Y548" s="252"/>
      <c r="Z548" s="252"/>
    </row>
    <row r="549" ht="15.75" customHeight="1">
      <c r="A549" s="252"/>
      <c r="B549" s="252"/>
      <c r="C549" s="252"/>
      <c r="D549" s="252"/>
      <c r="E549" s="252"/>
      <c r="F549" s="252"/>
      <c r="G549" s="252"/>
      <c r="H549" s="252"/>
      <c r="I549" s="252"/>
      <c r="J549" s="252"/>
      <c r="K549" s="252"/>
      <c r="L549" s="252"/>
      <c r="M549" s="252"/>
      <c r="N549" s="252"/>
      <c r="O549" s="252"/>
      <c r="P549" s="252"/>
      <c r="Q549" s="252"/>
      <c r="R549" s="252"/>
      <c r="S549" s="252"/>
      <c r="T549" s="252"/>
      <c r="U549" s="252"/>
      <c r="V549" s="252"/>
      <c r="W549" s="252"/>
      <c r="X549" s="252"/>
      <c r="Y549" s="252"/>
      <c r="Z549" s="252"/>
    </row>
    <row r="550" ht="15.75" customHeight="1">
      <c r="A550" s="252"/>
      <c r="B550" s="252"/>
      <c r="C550" s="252"/>
      <c r="D550" s="252"/>
      <c r="E550" s="252"/>
      <c r="F550" s="252"/>
      <c r="G550" s="252"/>
      <c r="H550" s="252"/>
      <c r="I550" s="252"/>
      <c r="J550" s="252"/>
      <c r="K550" s="252"/>
      <c r="L550" s="252"/>
      <c r="M550" s="252"/>
      <c r="N550" s="252"/>
      <c r="O550" s="252"/>
      <c r="P550" s="252"/>
      <c r="Q550" s="252"/>
      <c r="R550" s="252"/>
      <c r="S550" s="252"/>
      <c r="T550" s="252"/>
      <c r="U550" s="252"/>
      <c r="V550" s="252"/>
      <c r="W550" s="252"/>
      <c r="X550" s="252"/>
      <c r="Y550" s="252"/>
      <c r="Z550" s="252"/>
    </row>
    <row r="551" ht="15.75" customHeight="1">
      <c r="A551" s="252"/>
      <c r="B551" s="252"/>
      <c r="C551" s="252"/>
      <c r="D551" s="252"/>
      <c r="E551" s="252"/>
      <c r="F551" s="252"/>
      <c r="G551" s="252"/>
      <c r="H551" s="252"/>
      <c r="I551" s="252"/>
      <c r="J551" s="252"/>
      <c r="K551" s="252"/>
      <c r="L551" s="252"/>
      <c r="M551" s="252"/>
      <c r="N551" s="252"/>
      <c r="O551" s="252"/>
      <c r="P551" s="252"/>
      <c r="Q551" s="252"/>
      <c r="R551" s="252"/>
      <c r="S551" s="252"/>
      <c r="T551" s="252"/>
      <c r="U551" s="252"/>
      <c r="V551" s="252"/>
      <c r="W551" s="252"/>
      <c r="X551" s="252"/>
      <c r="Y551" s="252"/>
      <c r="Z551" s="252"/>
    </row>
    <row r="552" ht="15.75" customHeight="1">
      <c r="A552" s="252"/>
      <c r="B552" s="252"/>
      <c r="C552" s="252"/>
      <c r="D552" s="252"/>
      <c r="E552" s="252"/>
      <c r="F552" s="252"/>
      <c r="G552" s="252"/>
      <c r="H552" s="252"/>
      <c r="I552" s="252"/>
      <c r="J552" s="252"/>
      <c r="K552" s="252"/>
      <c r="L552" s="252"/>
      <c r="M552" s="252"/>
      <c r="N552" s="252"/>
      <c r="O552" s="252"/>
      <c r="P552" s="252"/>
      <c r="Q552" s="252"/>
      <c r="R552" s="252"/>
      <c r="S552" s="252"/>
      <c r="T552" s="252"/>
      <c r="U552" s="252"/>
      <c r="V552" s="252"/>
      <c r="W552" s="252"/>
      <c r="X552" s="252"/>
      <c r="Y552" s="252"/>
      <c r="Z552" s="252"/>
    </row>
    <row r="553" ht="15.75" customHeight="1">
      <c r="A553" s="252"/>
      <c r="B553" s="252"/>
      <c r="C553" s="252"/>
      <c r="D553" s="252"/>
      <c r="E553" s="252"/>
      <c r="F553" s="252"/>
      <c r="G553" s="252"/>
      <c r="H553" s="252"/>
      <c r="I553" s="252"/>
      <c r="J553" s="252"/>
      <c r="K553" s="252"/>
      <c r="L553" s="252"/>
      <c r="M553" s="252"/>
      <c r="N553" s="252"/>
      <c r="O553" s="252"/>
      <c r="P553" s="252"/>
      <c r="Q553" s="252"/>
      <c r="R553" s="252"/>
      <c r="S553" s="252"/>
      <c r="T553" s="252"/>
      <c r="U553" s="252"/>
      <c r="V553" s="252"/>
      <c r="W553" s="252"/>
      <c r="X553" s="252"/>
      <c r="Y553" s="252"/>
      <c r="Z553" s="252"/>
    </row>
    <row r="554" ht="15.75" customHeight="1">
      <c r="A554" s="252"/>
      <c r="B554" s="252"/>
      <c r="C554" s="252"/>
      <c r="D554" s="252"/>
      <c r="E554" s="252"/>
      <c r="F554" s="252"/>
      <c r="G554" s="252"/>
      <c r="H554" s="252"/>
      <c r="I554" s="252"/>
      <c r="J554" s="252"/>
      <c r="K554" s="252"/>
      <c r="L554" s="252"/>
      <c r="M554" s="252"/>
      <c r="N554" s="252"/>
      <c r="O554" s="252"/>
      <c r="P554" s="252"/>
      <c r="Q554" s="252"/>
      <c r="R554" s="252"/>
      <c r="S554" s="252"/>
      <c r="T554" s="252"/>
      <c r="U554" s="252"/>
      <c r="V554" s="252"/>
      <c r="W554" s="252"/>
      <c r="X554" s="252"/>
      <c r="Y554" s="252"/>
      <c r="Z554" s="252"/>
    </row>
    <row r="555" ht="15.75" customHeight="1">
      <c r="A555" s="252"/>
      <c r="B555" s="252"/>
      <c r="C555" s="252"/>
      <c r="D555" s="252"/>
      <c r="E555" s="252"/>
      <c r="F555" s="252"/>
      <c r="G555" s="252"/>
      <c r="H555" s="252"/>
      <c r="I555" s="252"/>
      <c r="J555" s="252"/>
      <c r="K555" s="252"/>
      <c r="L555" s="252"/>
      <c r="M555" s="252"/>
      <c r="N555" s="252"/>
      <c r="O555" s="252"/>
      <c r="P555" s="252"/>
      <c r="Q555" s="252"/>
      <c r="R555" s="252"/>
      <c r="S555" s="252"/>
      <c r="T555" s="252"/>
      <c r="U555" s="252"/>
      <c r="V555" s="252"/>
      <c r="W555" s="252"/>
      <c r="X555" s="252"/>
      <c r="Y555" s="252"/>
      <c r="Z555" s="252"/>
    </row>
    <row r="556" ht="15.75" customHeight="1">
      <c r="A556" s="252"/>
      <c r="B556" s="252"/>
      <c r="C556" s="252"/>
      <c r="D556" s="252"/>
      <c r="E556" s="252"/>
      <c r="F556" s="252"/>
      <c r="G556" s="252"/>
      <c r="H556" s="252"/>
      <c r="I556" s="252"/>
      <c r="J556" s="252"/>
      <c r="K556" s="252"/>
      <c r="L556" s="252"/>
      <c r="M556" s="252"/>
      <c r="N556" s="252"/>
      <c r="O556" s="252"/>
      <c r="P556" s="252"/>
      <c r="Q556" s="252"/>
      <c r="R556" s="252"/>
      <c r="S556" s="252"/>
      <c r="T556" s="252"/>
      <c r="U556" s="252"/>
      <c r="V556" s="252"/>
      <c r="W556" s="252"/>
      <c r="X556" s="252"/>
      <c r="Y556" s="252"/>
      <c r="Z556" s="252"/>
    </row>
    <row r="557" ht="15.75" customHeight="1">
      <c r="A557" s="252"/>
      <c r="B557" s="252"/>
      <c r="C557" s="252"/>
      <c r="D557" s="252"/>
      <c r="E557" s="252"/>
      <c r="F557" s="252"/>
      <c r="G557" s="252"/>
      <c r="H557" s="252"/>
      <c r="I557" s="252"/>
      <c r="J557" s="252"/>
      <c r="K557" s="252"/>
      <c r="L557" s="252"/>
      <c r="M557" s="252"/>
      <c r="N557" s="252"/>
      <c r="O557" s="252"/>
      <c r="P557" s="252"/>
      <c r="Q557" s="252"/>
      <c r="R557" s="252"/>
      <c r="S557" s="252"/>
      <c r="T557" s="252"/>
      <c r="U557" s="252"/>
      <c r="V557" s="252"/>
      <c r="W557" s="252"/>
      <c r="X557" s="252"/>
      <c r="Y557" s="252"/>
      <c r="Z557" s="252"/>
    </row>
    <row r="558" ht="15.75" customHeight="1">
      <c r="A558" s="252"/>
      <c r="B558" s="252"/>
      <c r="C558" s="252"/>
      <c r="D558" s="252"/>
      <c r="E558" s="252"/>
      <c r="F558" s="252"/>
      <c r="G558" s="252"/>
      <c r="H558" s="252"/>
      <c r="I558" s="252"/>
      <c r="J558" s="252"/>
      <c r="K558" s="252"/>
      <c r="L558" s="252"/>
      <c r="M558" s="252"/>
      <c r="N558" s="252"/>
      <c r="O558" s="252"/>
      <c r="P558" s="252"/>
      <c r="Q558" s="252"/>
      <c r="R558" s="252"/>
      <c r="S558" s="252"/>
      <c r="T558" s="252"/>
      <c r="U558" s="252"/>
      <c r="V558" s="252"/>
      <c r="W558" s="252"/>
      <c r="X558" s="252"/>
      <c r="Y558" s="252"/>
      <c r="Z558" s="252"/>
    </row>
    <row r="559" ht="15.75" customHeight="1">
      <c r="A559" s="252"/>
      <c r="B559" s="252"/>
      <c r="C559" s="252"/>
      <c r="D559" s="252"/>
      <c r="E559" s="252"/>
      <c r="F559" s="252"/>
      <c r="G559" s="252"/>
      <c r="H559" s="252"/>
      <c r="I559" s="252"/>
      <c r="J559" s="252"/>
      <c r="K559" s="252"/>
      <c r="L559" s="252"/>
      <c r="M559" s="252"/>
      <c r="N559" s="252"/>
      <c r="O559" s="252"/>
      <c r="P559" s="252"/>
      <c r="Q559" s="252"/>
      <c r="R559" s="252"/>
      <c r="S559" s="252"/>
      <c r="T559" s="252"/>
      <c r="U559" s="252"/>
      <c r="V559" s="252"/>
      <c r="W559" s="252"/>
      <c r="X559" s="252"/>
      <c r="Y559" s="252"/>
      <c r="Z559" s="252"/>
    </row>
    <row r="560" ht="15.75" customHeight="1">
      <c r="A560" s="252"/>
      <c r="B560" s="252"/>
      <c r="C560" s="252"/>
      <c r="D560" s="252"/>
      <c r="E560" s="252"/>
      <c r="F560" s="252"/>
      <c r="G560" s="252"/>
      <c r="H560" s="252"/>
      <c r="I560" s="252"/>
      <c r="J560" s="252"/>
      <c r="K560" s="252"/>
      <c r="L560" s="252"/>
      <c r="M560" s="252"/>
      <c r="N560" s="252"/>
      <c r="O560" s="252"/>
      <c r="P560" s="252"/>
      <c r="Q560" s="252"/>
      <c r="R560" s="252"/>
      <c r="S560" s="252"/>
      <c r="T560" s="252"/>
      <c r="U560" s="252"/>
      <c r="V560" s="252"/>
      <c r="W560" s="252"/>
      <c r="X560" s="252"/>
      <c r="Y560" s="252"/>
      <c r="Z560" s="252"/>
    </row>
    <row r="561" ht="15.75" customHeight="1">
      <c r="A561" s="252"/>
      <c r="B561" s="252"/>
      <c r="C561" s="252"/>
      <c r="D561" s="252"/>
      <c r="E561" s="252"/>
      <c r="F561" s="252"/>
      <c r="G561" s="252"/>
      <c r="H561" s="252"/>
      <c r="I561" s="252"/>
      <c r="J561" s="252"/>
      <c r="K561" s="252"/>
      <c r="L561" s="252"/>
      <c r="M561" s="252"/>
      <c r="N561" s="252"/>
      <c r="O561" s="252"/>
      <c r="P561" s="252"/>
      <c r="Q561" s="252"/>
      <c r="R561" s="252"/>
      <c r="S561" s="252"/>
      <c r="T561" s="252"/>
      <c r="U561" s="252"/>
      <c r="V561" s="252"/>
      <c r="W561" s="252"/>
      <c r="X561" s="252"/>
      <c r="Y561" s="252"/>
      <c r="Z561" s="252"/>
    </row>
    <row r="562" ht="15.75" customHeight="1">
      <c r="A562" s="252"/>
      <c r="B562" s="252"/>
      <c r="C562" s="252"/>
      <c r="D562" s="252"/>
      <c r="E562" s="252"/>
      <c r="F562" s="252"/>
      <c r="G562" s="252"/>
      <c r="H562" s="252"/>
      <c r="I562" s="252"/>
      <c r="J562" s="252"/>
      <c r="K562" s="252"/>
      <c r="L562" s="252"/>
      <c r="M562" s="252"/>
      <c r="N562" s="252"/>
      <c r="O562" s="252"/>
      <c r="P562" s="252"/>
      <c r="Q562" s="252"/>
      <c r="R562" s="252"/>
      <c r="S562" s="252"/>
      <c r="T562" s="252"/>
      <c r="U562" s="252"/>
      <c r="V562" s="252"/>
      <c r="W562" s="252"/>
      <c r="X562" s="252"/>
      <c r="Y562" s="252"/>
      <c r="Z562" s="252"/>
    </row>
    <row r="563" ht="15.75" customHeight="1">
      <c r="A563" s="252"/>
      <c r="B563" s="252"/>
      <c r="C563" s="252"/>
      <c r="D563" s="252"/>
      <c r="E563" s="252"/>
      <c r="F563" s="252"/>
      <c r="G563" s="252"/>
      <c r="H563" s="252"/>
      <c r="I563" s="252"/>
      <c r="J563" s="252"/>
      <c r="K563" s="252"/>
      <c r="L563" s="252"/>
      <c r="M563" s="252"/>
      <c r="N563" s="252"/>
      <c r="O563" s="252"/>
      <c r="P563" s="252"/>
      <c r="Q563" s="252"/>
      <c r="R563" s="252"/>
      <c r="S563" s="252"/>
      <c r="T563" s="252"/>
      <c r="U563" s="252"/>
      <c r="V563" s="252"/>
      <c r="W563" s="252"/>
      <c r="X563" s="252"/>
      <c r="Y563" s="252"/>
      <c r="Z563" s="252"/>
    </row>
    <row r="564" ht="15.75" customHeight="1">
      <c r="A564" s="252"/>
      <c r="B564" s="252"/>
      <c r="C564" s="252"/>
      <c r="D564" s="252"/>
      <c r="E564" s="252"/>
      <c r="F564" s="252"/>
      <c r="G564" s="252"/>
      <c r="H564" s="252"/>
      <c r="I564" s="252"/>
      <c r="J564" s="252"/>
      <c r="K564" s="252"/>
      <c r="L564" s="252"/>
      <c r="M564" s="252"/>
      <c r="N564" s="252"/>
      <c r="O564" s="252"/>
      <c r="P564" s="252"/>
      <c r="Q564" s="252"/>
      <c r="R564" s="252"/>
      <c r="S564" s="252"/>
      <c r="T564" s="252"/>
      <c r="U564" s="252"/>
      <c r="V564" s="252"/>
      <c r="W564" s="252"/>
      <c r="X564" s="252"/>
      <c r="Y564" s="252"/>
      <c r="Z564" s="252"/>
    </row>
    <row r="565" ht="15.75" customHeight="1">
      <c r="A565" s="252"/>
      <c r="B565" s="252"/>
      <c r="C565" s="252"/>
      <c r="D565" s="252"/>
      <c r="E565" s="252"/>
      <c r="F565" s="252"/>
      <c r="G565" s="252"/>
      <c r="H565" s="252"/>
      <c r="I565" s="252"/>
      <c r="J565" s="252"/>
      <c r="K565" s="252"/>
      <c r="L565" s="252"/>
      <c r="M565" s="252"/>
      <c r="N565" s="252"/>
      <c r="O565" s="252"/>
      <c r="P565" s="252"/>
      <c r="Q565" s="252"/>
      <c r="R565" s="252"/>
      <c r="S565" s="252"/>
      <c r="T565" s="252"/>
      <c r="U565" s="252"/>
      <c r="V565" s="252"/>
      <c r="W565" s="252"/>
      <c r="X565" s="252"/>
      <c r="Y565" s="252"/>
      <c r="Z565" s="252"/>
    </row>
    <row r="566" ht="15.75" customHeight="1">
      <c r="A566" s="252"/>
      <c r="B566" s="252"/>
      <c r="C566" s="252"/>
      <c r="D566" s="252"/>
      <c r="E566" s="252"/>
      <c r="F566" s="252"/>
      <c r="G566" s="252"/>
      <c r="H566" s="252"/>
      <c r="I566" s="252"/>
      <c r="J566" s="252"/>
      <c r="K566" s="252"/>
      <c r="L566" s="252"/>
      <c r="M566" s="252"/>
      <c r="N566" s="252"/>
      <c r="O566" s="252"/>
      <c r="P566" s="252"/>
      <c r="Q566" s="252"/>
      <c r="R566" s="252"/>
      <c r="S566" s="252"/>
      <c r="T566" s="252"/>
      <c r="U566" s="252"/>
      <c r="V566" s="252"/>
      <c r="W566" s="252"/>
      <c r="X566" s="252"/>
      <c r="Y566" s="252"/>
      <c r="Z566" s="252"/>
    </row>
    <row r="567" ht="15.75" customHeight="1">
      <c r="A567" s="252"/>
      <c r="B567" s="252"/>
      <c r="C567" s="252"/>
      <c r="D567" s="252"/>
      <c r="E567" s="252"/>
      <c r="F567" s="252"/>
      <c r="G567" s="252"/>
      <c r="H567" s="252"/>
      <c r="I567" s="252"/>
      <c r="J567" s="252"/>
      <c r="K567" s="252"/>
      <c r="L567" s="252"/>
      <c r="M567" s="252"/>
      <c r="N567" s="252"/>
      <c r="O567" s="252"/>
      <c r="P567" s="252"/>
      <c r="Q567" s="252"/>
      <c r="R567" s="252"/>
      <c r="S567" s="252"/>
      <c r="T567" s="252"/>
      <c r="U567" s="252"/>
      <c r="V567" s="252"/>
      <c r="W567" s="252"/>
      <c r="X567" s="252"/>
      <c r="Y567" s="252"/>
      <c r="Z567" s="252"/>
    </row>
    <row r="568" ht="15.75" customHeight="1">
      <c r="A568" s="252"/>
      <c r="B568" s="252"/>
      <c r="C568" s="252"/>
      <c r="D568" s="252"/>
      <c r="E568" s="252"/>
      <c r="F568" s="252"/>
      <c r="G568" s="252"/>
      <c r="H568" s="252"/>
      <c r="I568" s="252"/>
      <c r="J568" s="252"/>
      <c r="K568" s="252"/>
      <c r="L568" s="252"/>
      <c r="M568" s="252"/>
      <c r="N568" s="252"/>
      <c r="O568" s="252"/>
      <c r="P568" s="252"/>
      <c r="Q568" s="252"/>
      <c r="R568" s="252"/>
      <c r="S568" s="252"/>
      <c r="T568" s="252"/>
      <c r="U568" s="252"/>
      <c r="V568" s="252"/>
      <c r="W568" s="252"/>
      <c r="X568" s="252"/>
      <c r="Y568" s="252"/>
      <c r="Z568" s="252"/>
    </row>
    <row r="569" ht="15.75" customHeight="1">
      <c r="A569" s="252"/>
      <c r="B569" s="252"/>
      <c r="C569" s="252"/>
      <c r="D569" s="252"/>
      <c r="E569" s="252"/>
      <c r="F569" s="252"/>
      <c r="G569" s="252"/>
      <c r="H569" s="252"/>
      <c r="I569" s="252"/>
      <c r="J569" s="252"/>
      <c r="K569" s="252"/>
      <c r="L569" s="252"/>
      <c r="M569" s="252"/>
      <c r="N569" s="252"/>
      <c r="O569" s="252"/>
      <c r="P569" s="252"/>
      <c r="Q569" s="252"/>
      <c r="R569" s="252"/>
      <c r="S569" s="252"/>
      <c r="T569" s="252"/>
      <c r="U569" s="252"/>
      <c r="V569" s="252"/>
      <c r="W569" s="252"/>
      <c r="X569" s="252"/>
      <c r="Y569" s="252"/>
      <c r="Z569" s="252"/>
    </row>
    <row r="570" ht="15.75" customHeight="1">
      <c r="A570" s="252"/>
      <c r="B570" s="252"/>
      <c r="C570" s="252"/>
      <c r="D570" s="252"/>
      <c r="E570" s="252"/>
      <c r="F570" s="252"/>
      <c r="G570" s="252"/>
      <c r="H570" s="252"/>
      <c r="I570" s="252"/>
      <c r="J570" s="252"/>
      <c r="K570" s="252"/>
      <c r="L570" s="252"/>
      <c r="M570" s="252"/>
      <c r="N570" s="252"/>
      <c r="O570" s="252"/>
      <c r="P570" s="252"/>
      <c r="Q570" s="252"/>
      <c r="R570" s="252"/>
      <c r="S570" s="252"/>
      <c r="T570" s="252"/>
      <c r="U570" s="252"/>
      <c r="V570" s="252"/>
      <c r="W570" s="252"/>
      <c r="X570" s="252"/>
      <c r="Y570" s="252"/>
      <c r="Z570" s="252"/>
    </row>
    <row r="571" ht="15.75" customHeight="1">
      <c r="A571" s="252"/>
      <c r="B571" s="252"/>
      <c r="C571" s="252"/>
      <c r="D571" s="252"/>
      <c r="E571" s="252"/>
      <c r="F571" s="252"/>
      <c r="G571" s="252"/>
      <c r="H571" s="252"/>
      <c r="I571" s="252"/>
      <c r="J571" s="252"/>
      <c r="K571" s="252"/>
      <c r="L571" s="252"/>
      <c r="M571" s="252"/>
      <c r="N571" s="252"/>
      <c r="O571" s="252"/>
      <c r="P571" s="252"/>
      <c r="Q571" s="252"/>
      <c r="R571" s="252"/>
      <c r="S571" s="252"/>
      <c r="T571" s="252"/>
      <c r="U571" s="252"/>
      <c r="V571" s="252"/>
      <c r="W571" s="252"/>
      <c r="X571" s="252"/>
      <c r="Y571" s="252"/>
      <c r="Z571" s="252"/>
    </row>
    <row r="572" ht="15.75" customHeight="1">
      <c r="A572" s="252"/>
      <c r="B572" s="252"/>
      <c r="C572" s="252"/>
      <c r="D572" s="252"/>
      <c r="E572" s="252"/>
      <c r="F572" s="252"/>
      <c r="G572" s="252"/>
      <c r="H572" s="252"/>
      <c r="I572" s="252"/>
      <c r="J572" s="252"/>
      <c r="K572" s="252"/>
      <c r="L572" s="252"/>
      <c r="M572" s="252"/>
      <c r="N572" s="252"/>
      <c r="O572" s="252"/>
      <c r="P572" s="252"/>
      <c r="Q572" s="252"/>
      <c r="R572" s="252"/>
      <c r="S572" s="252"/>
      <c r="T572" s="252"/>
      <c r="U572" s="252"/>
      <c r="V572" s="252"/>
      <c r="W572" s="252"/>
      <c r="X572" s="252"/>
      <c r="Y572" s="252"/>
      <c r="Z572" s="252"/>
    </row>
    <row r="573" ht="15.75" customHeight="1">
      <c r="A573" s="252"/>
      <c r="B573" s="252"/>
      <c r="C573" s="252"/>
      <c r="D573" s="252"/>
      <c r="E573" s="252"/>
      <c r="F573" s="252"/>
      <c r="G573" s="252"/>
      <c r="H573" s="252"/>
      <c r="I573" s="252"/>
      <c r="J573" s="252"/>
      <c r="K573" s="252"/>
      <c r="L573" s="252"/>
      <c r="M573" s="252"/>
      <c r="N573" s="252"/>
      <c r="O573" s="252"/>
      <c r="P573" s="252"/>
      <c r="Q573" s="252"/>
      <c r="R573" s="252"/>
      <c r="S573" s="252"/>
      <c r="T573" s="252"/>
      <c r="U573" s="252"/>
      <c r="V573" s="252"/>
      <c r="W573" s="252"/>
      <c r="X573" s="252"/>
      <c r="Y573" s="252"/>
      <c r="Z573" s="252"/>
    </row>
    <row r="574" ht="15.75" customHeight="1">
      <c r="A574" s="252"/>
      <c r="B574" s="252"/>
      <c r="C574" s="252"/>
      <c r="D574" s="252"/>
      <c r="E574" s="252"/>
      <c r="F574" s="252"/>
      <c r="G574" s="252"/>
      <c r="H574" s="252"/>
      <c r="I574" s="252"/>
      <c r="J574" s="252"/>
      <c r="K574" s="252"/>
      <c r="L574" s="252"/>
      <c r="M574" s="252"/>
      <c r="N574" s="252"/>
      <c r="O574" s="252"/>
      <c r="P574" s="252"/>
      <c r="Q574" s="252"/>
      <c r="R574" s="252"/>
      <c r="S574" s="252"/>
      <c r="T574" s="252"/>
      <c r="U574" s="252"/>
      <c r="V574" s="252"/>
      <c r="W574" s="252"/>
      <c r="X574" s="252"/>
      <c r="Y574" s="252"/>
      <c r="Z574" s="252"/>
    </row>
    <row r="575" ht="15.75" customHeight="1">
      <c r="A575" s="252"/>
      <c r="B575" s="252"/>
      <c r="C575" s="252"/>
      <c r="D575" s="252"/>
      <c r="E575" s="252"/>
      <c r="F575" s="252"/>
      <c r="G575" s="252"/>
      <c r="H575" s="252"/>
      <c r="I575" s="252"/>
      <c r="J575" s="252"/>
      <c r="K575" s="252"/>
      <c r="L575" s="252"/>
      <c r="M575" s="252"/>
      <c r="N575" s="252"/>
      <c r="O575" s="252"/>
      <c r="P575" s="252"/>
      <c r="Q575" s="252"/>
      <c r="R575" s="252"/>
      <c r="S575" s="252"/>
      <c r="T575" s="252"/>
      <c r="U575" s="252"/>
      <c r="V575" s="252"/>
      <c r="W575" s="252"/>
      <c r="X575" s="252"/>
      <c r="Y575" s="252"/>
      <c r="Z575" s="252"/>
    </row>
    <row r="576" ht="15.75" customHeight="1">
      <c r="A576" s="252"/>
      <c r="B576" s="252"/>
      <c r="C576" s="252"/>
      <c r="D576" s="252"/>
      <c r="E576" s="252"/>
      <c r="F576" s="252"/>
      <c r="G576" s="252"/>
      <c r="H576" s="252"/>
      <c r="I576" s="252"/>
      <c r="J576" s="252"/>
      <c r="K576" s="252"/>
      <c r="L576" s="252"/>
      <c r="M576" s="252"/>
      <c r="N576" s="252"/>
      <c r="O576" s="252"/>
      <c r="P576" s="252"/>
      <c r="Q576" s="252"/>
      <c r="R576" s="252"/>
      <c r="S576" s="252"/>
      <c r="T576" s="252"/>
      <c r="U576" s="252"/>
      <c r="V576" s="252"/>
      <c r="W576" s="252"/>
      <c r="X576" s="252"/>
      <c r="Y576" s="252"/>
      <c r="Z576" s="252"/>
    </row>
    <row r="577" ht="15.75" customHeight="1">
      <c r="A577" s="252"/>
      <c r="B577" s="252"/>
      <c r="C577" s="252"/>
      <c r="D577" s="252"/>
      <c r="E577" s="252"/>
      <c r="F577" s="252"/>
      <c r="G577" s="252"/>
      <c r="H577" s="252"/>
      <c r="I577" s="252"/>
      <c r="J577" s="252"/>
      <c r="K577" s="252"/>
      <c r="L577" s="252"/>
      <c r="M577" s="252"/>
      <c r="N577" s="252"/>
      <c r="O577" s="252"/>
      <c r="P577" s="252"/>
      <c r="Q577" s="252"/>
      <c r="R577" s="252"/>
      <c r="S577" s="252"/>
      <c r="T577" s="252"/>
      <c r="U577" s="252"/>
      <c r="V577" s="252"/>
      <c r="W577" s="252"/>
      <c r="X577" s="252"/>
      <c r="Y577" s="252"/>
      <c r="Z577" s="252"/>
    </row>
    <row r="578" ht="15.75" customHeight="1">
      <c r="A578" s="252"/>
      <c r="B578" s="252"/>
      <c r="C578" s="252"/>
      <c r="D578" s="252"/>
      <c r="E578" s="252"/>
      <c r="F578" s="252"/>
      <c r="G578" s="252"/>
      <c r="H578" s="252"/>
      <c r="I578" s="252"/>
      <c r="J578" s="252"/>
      <c r="K578" s="252"/>
      <c r="L578" s="252"/>
      <c r="M578" s="252"/>
      <c r="N578" s="252"/>
      <c r="O578" s="252"/>
      <c r="P578" s="252"/>
      <c r="Q578" s="252"/>
      <c r="R578" s="252"/>
      <c r="S578" s="252"/>
      <c r="T578" s="252"/>
      <c r="U578" s="252"/>
      <c r="V578" s="252"/>
      <c r="W578" s="252"/>
      <c r="X578" s="252"/>
      <c r="Y578" s="252"/>
      <c r="Z578" s="252"/>
    </row>
    <row r="579" ht="15.75" customHeight="1">
      <c r="A579" s="252"/>
      <c r="B579" s="252"/>
      <c r="C579" s="252"/>
      <c r="D579" s="252"/>
      <c r="E579" s="252"/>
      <c r="F579" s="252"/>
      <c r="G579" s="252"/>
      <c r="H579" s="252"/>
      <c r="I579" s="252"/>
      <c r="J579" s="252"/>
      <c r="K579" s="252"/>
      <c r="L579" s="252"/>
      <c r="M579" s="252"/>
      <c r="N579" s="252"/>
      <c r="O579" s="252"/>
      <c r="P579" s="252"/>
      <c r="Q579" s="252"/>
      <c r="R579" s="252"/>
      <c r="S579" s="252"/>
      <c r="T579" s="252"/>
      <c r="U579" s="252"/>
      <c r="V579" s="252"/>
      <c r="W579" s="252"/>
      <c r="X579" s="252"/>
      <c r="Y579" s="252"/>
      <c r="Z579" s="252"/>
    </row>
    <row r="580" ht="15.75" customHeight="1">
      <c r="A580" s="252"/>
      <c r="B580" s="252"/>
      <c r="C580" s="252"/>
      <c r="D580" s="252"/>
      <c r="E580" s="252"/>
      <c r="F580" s="252"/>
      <c r="G580" s="252"/>
      <c r="H580" s="252"/>
      <c r="I580" s="252"/>
      <c r="J580" s="252"/>
      <c r="K580" s="252"/>
      <c r="L580" s="252"/>
      <c r="M580" s="252"/>
      <c r="N580" s="252"/>
      <c r="O580" s="252"/>
      <c r="P580" s="252"/>
      <c r="Q580" s="252"/>
      <c r="R580" s="252"/>
      <c r="S580" s="252"/>
      <c r="T580" s="252"/>
      <c r="U580" s="252"/>
      <c r="V580" s="252"/>
      <c r="W580" s="252"/>
      <c r="X580" s="252"/>
      <c r="Y580" s="252"/>
      <c r="Z580" s="252"/>
    </row>
    <row r="581" ht="15.75" customHeight="1">
      <c r="A581" s="252"/>
      <c r="B581" s="252"/>
      <c r="C581" s="252"/>
      <c r="D581" s="252"/>
      <c r="E581" s="252"/>
      <c r="F581" s="252"/>
      <c r="G581" s="252"/>
      <c r="H581" s="252"/>
      <c r="I581" s="252"/>
      <c r="J581" s="252"/>
      <c r="K581" s="252"/>
      <c r="L581" s="252"/>
      <c r="M581" s="252"/>
      <c r="N581" s="252"/>
      <c r="O581" s="252"/>
      <c r="P581" s="252"/>
      <c r="Q581" s="252"/>
      <c r="R581" s="252"/>
      <c r="S581" s="252"/>
      <c r="T581" s="252"/>
      <c r="U581" s="252"/>
      <c r="V581" s="252"/>
      <c r="W581" s="252"/>
      <c r="X581" s="252"/>
      <c r="Y581" s="252"/>
      <c r="Z581" s="252"/>
    </row>
    <row r="582" ht="15.75" customHeight="1">
      <c r="A582" s="252"/>
      <c r="B582" s="252"/>
      <c r="C582" s="252"/>
      <c r="D582" s="252"/>
      <c r="E582" s="252"/>
      <c r="F582" s="252"/>
      <c r="G582" s="252"/>
      <c r="H582" s="252"/>
      <c r="I582" s="252"/>
      <c r="J582" s="252"/>
      <c r="K582" s="252"/>
      <c r="L582" s="252"/>
      <c r="M582" s="252"/>
      <c r="N582" s="252"/>
      <c r="O582" s="252"/>
      <c r="P582" s="252"/>
      <c r="Q582" s="252"/>
      <c r="R582" s="252"/>
      <c r="S582" s="252"/>
      <c r="T582" s="252"/>
      <c r="U582" s="252"/>
      <c r="V582" s="252"/>
      <c r="W582" s="252"/>
      <c r="X582" s="252"/>
      <c r="Y582" s="252"/>
      <c r="Z582" s="252"/>
    </row>
    <row r="583" ht="15.75" customHeight="1">
      <c r="A583" s="252"/>
      <c r="B583" s="252"/>
      <c r="C583" s="252"/>
      <c r="D583" s="252"/>
      <c r="E583" s="252"/>
      <c r="F583" s="252"/>
      <c r="G583" s="252"/>
      <c r="H583" s="252"/>
      <c r="I583" s="252"/>
      <c r="J583" s="252"/>
      <c r="K583" s="252"/>
      <c r="L583" s="252"/>
      <c r="M583" s="252"/>
      <c r="N583" s="252"/>
      <c r="O583" s="252"/>
      <c r="P583" s="252"/>
      <c r="Q583" s="252"/>
      <c r="R583" s="252"/>
      <c r="S583" s="252"/>
      <c r="T583" s="252"/>
      <c r="U583" s="252"/>
      <c r="V583" s="252"/>
      <c r="W583" s="252"/>
      <c r="X583" s="252"/>
      <c r="Y583" s="252"/>
      <c r="Z583" s="252"/>
    </row>
    <row r="584" ht="15.75" customHeight="1">
      <c r="A584" s="252"/>
      <c r="B584" s="252"/>
      <c r="C584" s="252"/>
      <c r="D584" s="252"/>
      <c r="E584" s="252"/>
      <c r="F584" s="252"/>
      <c r="G584" s="252"/>
      <c r="H584" s="252"/>
      <c r="I584" s="252"/>
      <c r="J584" s="252"/>
      <c r="K584" s="252"/>
      <c r="L584" s="252"/>
      <c r="M584" s="252"/>
      <c r="N584" s="252"/>
      <c r="O584" s="252"/>
      <c r="P584" s="252"/>
      <c r="Q584" s="252"/>
      <c r="R584" s="252"/>
      <c r="S584" s="252"/>
      <c r="T584" s="252"/>
      <c r="U584" s="252"/>
      <c r="V584" s="252"/>
      <c r="W584" s="252"/>
      <c r="X584" s="252"/>
      <c r="Y584" s="252"/>
      <c r="Z584" s="252"/>
    </row>
    <row r="585" ht="15.75" customHeight="1">
      <c r="A585" s="252"/>
      <c r="B585" s="252"/>
      <c r="C585" s="252"/>
      <c r="D585" s="252"/>
      <c r="E585" s="252"/>
      <c r="F585" s="252"/>
      <c r="G585" s="252"/>
      <c r="H585" s="252"/>
      <c r="I585" s="252"/>
      <c r="J585" s="252"/>
      <c r="K585" s="252"/>
      <c r="L585" s="252"/>
      <c r="M585" s="252"/>
      <c r="N585" s="252"/>
      <c r="O585" s="252"/>
      <c r="P585" s="252"/>
      <c r="Q585" s="252"/>
      <c r="R585" s="252"/>
      <c r="S585" s="252"/>
      <c r="T585" s="252"/>
      <c r="U585" s="252"/>
      <c r="V585" s="252"/>
      <c r="W585" s="252"/>
      <c r="X585" s="252"/>
      <c r="Y585" s="252"/>
      <c r="Z585" s="252"/>
    </row>
    <row r="586" ht="15.75" customHeight="1">
      <c r="A586" s="252"/>
      <c r="B586" s="252"/>
      <c r="C586" s="252"/>
      <c r="D586" s="252"/>
      <c r="E586" s="252"/>
      <c r="F586" s="252"/>
      <c r="G586" s="252"/>
      <c r="H586" s="252"/>
      <c r="I586" s="252"/>
      <c r="J586" s="252"/>
      <c r="K586" s="252"/>
      <c r="L586" s="252"/>
      <c r="M586" s="252"/>
      <c r="N586" s="252"/>
      <c r="O586" s="252"/>
      <c r="P586" s="252"/>
      <c r="Q586" s="252"/>
      <c r="R586" s="252"/>
      <c r="S586" s="252"/>
      <c r="T586" s="252"/>
      <c r="U586" s="252"/>
      <c r="V586" s="252"/>
      <c r="W586" s="252"/>
      <c r="X586" s="252"/>
      <c r="Y586" s="252"/>
      <c r="Z586" s="252"/>
    </row>
    <row r="587" ht="15.75" customHeight="1">
      <c r="A587" s="252"/>
      <c r="B587" s="252"/>
      <c r="C587" s="252"/>
      <c r="D587" s="252"/>
      <c r="E587" s="252"/>
      <c r="F587" s="252"/>
      <c r="G587" s="252"/>
      <c r="H587" s="252"/>
      <c r="I587" s="252"/>
      <c r="J587" s="252"/>
      <c r="K587" s="252"/>
      <c r="L587" s="252"/>
      <c r="M587" s="252"/>
      <c r="N587" s="252"/>
      <c r="O587" s="252"/>
      <c r="P587" s="252"/>
      <c r="Q587" s="252"/>
      <c r="R587" s="252"/>
      <c r="S587" s="252"/>
      <c r="T587" s="252"/>
      <c r="U587" s="252"/>
      <c r="V587" s="252"/>
      <c r="W587" s="252"/>
      <c r="X587" s="252"/>
      <c r="Y587" s="252"/>
      <c r="Z587" s="252"/>
    </row>
    <row r="588" ht="15.75" customHeight="1">
      <c r="A588" s="252"/>
      <c r="B588" s="252"/>
      <c r="C588" s="252"/>
      <c r="D588" s="252"/>
      <c r="E588" s="252"/>
      <c r="F588" s="252"/>
      <c r="G588" s="252"/>
      <c r="H588" s="252"/>
      <c r="I588" s="252"/>
      <c r="J588" s="252"/>
      <c r="K588" s="252"/>
      <c r="L588" s="252"/>
      <c r="M588" s="252"/>
      <c r="N588" s="252"/>
      <c r="O588" s="252"/>
      <c r="P588" s="252"/>
      <c r="Q588" s="252"/>
      <c r="R588" s="252"/>
      <c r="S588" s="252"/>
      <c r="T588" s="252"/>
      <c r="U588" s="252"/>
      <c r="V588" s="252"/>
      <c r="W588" s="252"/>
      <c r="X588" s="252"/>
      <c r="Y588" s="252"/>
      <c r="Z588" s="252"/>
    </row>
    <row r="589" ht="15.75" customHeight="1">
      <c r="A589" s="252"/>
      <c r="B589" s="252"/>
      <c r="C589" s="252"/>
      <c r="D589" s="252"/>
      <c r="E589" s="252"/>
      <c r="F589" s="252"/>
      <c r="G589" s="252"/>
      <c r="H589" s="252"/>
      <c r="I589" s="252"/>
      <c r="J589" s="252"/>
      <c r="K589" s="252"/>
      <c r="L589" s="252"/>
      <c r="M589" s="252"/>
      <c r="N589" s="252"/>
      <c r="O589" s="252"/>
      <c r="P589" s="252"/>
      <c r="Q589" s="252"/>
      <c r="R589" s="252"/>
      <c r="S589" s="252"/>
      <c r="T589" s="252"/>
      <c r="U589" s="252"/>
      <c r="V589" s="252"/>
      <c r="W589" s="252"/>
      <c r="X589" s="252"/>
      <c r="Y589" s="252"/>
      <c r="Z589" s="252"/>
    </row>
    <row r="590" ht="15.75" customHeight="1">
      <c r="A590" s="252"/>
      <c r="B590" s="252"/>
      <c r="C590" s="252"/>
      <c r="D590" s="252"/>
      <c r="E590" s="252"/>
      <c r="F590" s="252"/>
      <c r="G590" s="252"/>
      <c r="H590" s="252"/>
      <c r="I590" s="252"/>
      <c r="J590" s="252"/>
      <c r="K590" s="252"/>
      <c r="L590" s="252"/>
      <c r="M590" s="252"/>
      <c r="N590" s="252"/>
      <c r="O590" s="252"/>
      <c r="P590" s="252"/>
      <c r="Q590" s="252"/>
      <c r="R590" s="252"/>
      <c r="S590" s="252"/>
      <c r="T590" s="252"/>
      <c r="U590" s="252"/>
      <c r="V590" s="252"/>
      <c r="W590" s="252"/>
      <c r="X590" s="252"/>
      <c r="Y590" s="252"/>
      <c r="Z590" s="252"/>
    </row>
    <row r="591" ht="15.75" customHeight="1">
      <c r="A591" s="252"/>
      <c r="B591" s="252"/>
      <c r="C591" s="252"/>
      <c r="D591" s="252"/>
      <c r="E591" s="252"/>
      <c r="F591" s="252"/>
      <c r="G591" s="252"/>
      <c r="H591" s="252"/>
      <c r="I591" s="252"/>
      <c r="J591" s="252"/>
      <c r="K591" s="252"/>
      <c r="L591" s="252"/>
      <c r="M591" s="252"/>
      <c r="N591" s="252"/>
      <c r="O591" s="252"/>
      <c r="P591" s="252"/>
      <c r="Q591" s="252"/>
      <c r="R591" s="252"/>
      <c r="S591" s="252"/>
      <c r="T591" s="252"/>
      <c r="U591" s="252"/>
      <c r="V591" s="252"/>
      <c r="W591" s="252"/>
      <c r="X591" s="252"/>
      <c r="Y591" s="252"/>
      <c r="Z591" s="252"/>
    </row>
    <row r="592" ht="15.75" customHeight="1">
      <c r="A592" s="252"/>
      <c r="B592" s="252"/>
      <c r="C592" s="252"/>
      <c r="D592" s="252"/>
      <c r="E592" s="252"/>
      <c r="F592" s="252"/>
      <c r="G592" s="252"/>
      <c r="H592" s="252"/>
      <c r="I592" s="252"/>
      <c r="J592" s="252"/>
      <c r="K592" s="252"/>
      <c r="L592" s="252"/>
      <c r="M592" s="252"/>
      <c r="N592" s="252"/>
      <c r="O592" s="252"/>
      <c r="P592" s="252"/>
      <c r="Q592" s="252"/>
      <c r="R592" s="252"/>
      <c r="S592" s="252"/>
      <c r="T592" s="252"/>
      <c r="U592" s="252"/>
      <c r="V592" s="252"/>
      <c r="W592" s="252"/>
      <c r="X592" s="252"/>
      <c r="Y592" s="252"/>
      <c r="Z592" s="252"/>
    </row>
    <row r="593" ht="15.75" customHeight="1">
      <c r="A593" s="252"/>
      <c r="B593" s="252"/>
      <c r="C593" s="252"/>
      <c r="D593" s="252"/>
      <c r="E593" s="252"/>
      <c r="F593" s="252"/>
      <c r="G593" s="252"/>
      <c r="H593" s="252"/>
      <c r="I593" s="252"/>
      <c r="J593" s="252"/>
      <c r="K593" s="252"/>
      <c r="L593" s="252"/>
      <c r="M593" s="252"/>
      <c r="N593" s="252"/>
      <c r="O593" s="252"/>
      <c r="P593" s="252"/>
      <c r="Q593" s="252"/>
      <c r="R593" s="252"/>
      <c r="S593" s="252"/>
      <c r="T593" s="252"/>
      <c r="U593" s="252"/>
      <c r="V593" s="252"/>
      <c r="W593" s="252"/>
      <c r="X593" s="252"/>
      <c r="Y593" s="252"/>
      <c r="Z593" s="252"/>
    </row>
    <row r="594" ht="15.75" customHeight="1">
      <c r="A594" s="252"/>
      <c r="B594" s="252"/>
      <c r="C594" s="252"/>
      <c r="D594" s="252"/>
      <c r="E594" s="252"/>
      <c r="F594" s="252"/>
      <c r="G594" s="252"/>
      <c r="H594" s="252"/>
      <c r="I594" s="252"/>
      <c r="J594" s="252"/>
      <c r="K594" s="252"/>
      <c r="L594" s="252"/>
      <c r="M594" s="252"/>
      <c r="N594" s="252"/>
      <c r="O594" s="252"/>
      <c r="P594" s="252"/>
      <c r="Q594" s="252"/>
      <c r="R594" s="252"/>
      <c r="S594" s="252"/>
      <c r="T594" s="252"/>
      <c r="U594" s="252"/>
      <c r="V594" s="252"/>
      <c r="W594" s="252"/>
      <c r="X594" s="252"/>
      <c r="Y594" s="252"/>
      <c r="Z594" s="252"/>
    </row>
    <row r="595" ht="15.75" customHeight="1">
      <c r="A595" s="252"/>
      <c r="B595" s="252"/>
      <c r="C595" s="252"/>
      <c r="D595" s="252"/>
      <c r="E595" s="252"/>
      <c r="F595" s="252"/>
      <c r="G595" s="252"/>
      <c r="H595" s="252"/>
      <c r="I595" s="252"/>
      <c r="J595" s="252"/>
      <c r="K595" s="252"/>
      <c r="L595" s="252"/>
      <c r="M595" s="252"/>
      <c r="N595" s="252"/>
      <c r="O595" s="252"/>
      <c r="P595" s="252"/>
      <c r="Q595" s="252"/>
      <c r="R595" s="252"/>
      <c r="S595" s="252"/>
      <c r="T595" s="252"/>
      <c r="U595" s="252"/>
      <c r="V595" s="252"/>
      <c r="W595" s="252"/>
      <c r="X595" s="252"/>
      <c r="Y595" s="252"/>
      <c r="Z595" s="252"/>
    </row>
    <row r="596" ht="15.75" customHeight="1">
      <c r="A596" s="252"/>
      <c r="B596" s="252"/>
      <c r="C596" s="252"/>
      <c r="D596" s="252"/>
      <c r="E596" s="252"/>
      <c r="F596" s="252"/>
      <c r="G596" s="252"/>
      <c r="H596" s="252"/>
      <c r="I596" s="252"/>
      <c r="J596" s="252"/>
      <c r="K596" s="252"/>
      <c r="L596" s="252"/>
      <c r="M596" s="252"/>
      <c r="N596" s="252"/>
      <c r="O596" s="252"/>
      <c r="P596" s="252"/>
      <c r="Q596" s="252"/>
      <c r="R596" s="252"/>
      <c r="S596" s="252"/>
      <c r="T596" s="252"/>
      <c r="U596" s="252"/>
      <c r="V596" s="252"/>
      <c r="W596" s="252"/>
      <c r="X596" s="252"/>
      <c r="Y596" s="252"/>
      <c r="Z596" s="252"/>
    </row>
    <row r="597" ht="15.75" customHeight="1">
      <c r="A597" s="252"/>
      <c r="B597" s="252"/>
      <c r="C597" s="252"/>
      <c r="D597" s="252"/>
      <c r="E597" s="252"/>
      <c r="F597" s="252"/>
      <c r="G597" s="252"/>
      <c r="H597" s="252"/>
      <c r="I597" s="252"/>
      <c r="J597" s="252"/>
      <c r="K597" s="252"/>
      <c r="L597" s="252"/>
      <c r="M597" s="252"/>
      <c r="N597" s="252"/>
      <c r="O597" s="252"/>
      <c r="P597" s="252"/>
      <c r="Q597" s="252"/>
      <c r="R597" s="252"/>
      <c r="S597" s="252"/>
      <c r="T597" s="252"/>
      <c r="U597" s="252"/>
      <c r="V597" s="252"/>
      <c r="W597" s="252"/>
      <c r="X597" s="252"/>
      <c r="Y597" s="252"/>
      <c r="Z597" s="252"/>
    </row>
    <row r="598" ht="15.75" customHeight="1">
      <c r="A598" s="252"/>
      <c r="B598" s="252"/>
      <c r="C598" s="252"/>
      <c r="D598" s="252"/>
      <c r="E598" s="252"/>
      <c r="F598" s="252"/>
      <c r="G598" s="252"/>
      <c r="H598" s="252"/>
      <c r="I598" s="252"/>
      <c r="J598" s="252"/>
      <c r="K598" s="252"/>
      <c r="L598" s="252"/>
      <c r="M598" s="252"/>
      <c r="N598" s="252"/>
      <c r="O598" s="252"/>
      <c r="P598" s="252"/>
      <c r="Q598" s="252"/>
      <c r="R598" s="252"/>
      <c r="S598" s="252"/>
      <c r="T598" s="252"/>
      <c r="U598" s="252"/>
      <c r="V598" s="252"/>
      <c r="W598" s="252"/>
      <c r="X598" s="252"/>
      <c r="Y598" s="252"/>
      <c r="Z598" s="252"/>
    </row>
    <row r="599" ht="15.75" customHeight="1">
      <c r="A599" s="252"/>
      <c r="B599" s="252"/>
      <c r="C599" s="252"/>
      <c r="D599" s="252"/>
      <c r="E599" s="252"/>
      <c r="F599" s="252"/>
      <c r="G599" s="252"/>
      <c r="H599" s="252"/>
      <c r="I599" s="252"/>
      <c r="J599" s="252"/>
      <c r="K599" s="252"/>
      <c r="L599" s="252"/>
      <c r="M599" s="252"/>
      <c r="N599" s="252"/>
      <c r="O599" s="252"/>
      <c r="P599" s="252"/>
      <c r="Q599" s="252"/>
      <c r="R599" s="252"/>
      <c r="S599" s="252"/>
      <c r="T599" s="252"/>
      <c r="U599" s="252"/>
      <c r="V599" s="252"/>
      <c r="W599" s="252"/>
      <c r="X599" s="252"/>
      <c r="Y599" s="252"/>
      <c r="Z599" s="252"/>
    </row>
    <row r="600" ht="15.75" customHeight="1">
      <c r="A600" s="252"/>
      <c r="B600" s="252"/>
      <c r="C600" s="252"/>
      <c r="D600" s="252"/>
      <c r="E600" s="252"/>
      <c r="F600" s="252"/>
      <c r="G600" s="252"/>
      <c r="H600" s="252"/>
      <c r="I600" s="252"/>
      <c r="J600" s="252"/>
      <c r="K600" s="252"/>
      <c r="L600" s="252"/>
      <c r="M600" s="252"/>
      <c r="N600" s="252"/>
      <c r="O600" s="252"/>
      <c r="P600" s="252"/>
      <c r="Q600" s="252"/>
      <c r="R600" s="252"/>
      <c r="S600" s="252"/>
      <c r="T600" s="252"/>
      <c r="U600" s="252"/>
      <c r="V600" s="252"/>
      <c r="W600" s="252"/>
      <c r="X600" s="252"/>
      <c r="Y600" s="252"/>
      <c r="Z600" s="252"/>
    </row>
    <row r="601" ht="15.75" customHeight="1">
      <c r="A601" s="252"/>
      <c r="B601" s="252"/>
      <c r="C601" s="252"/>
      <c r="D601" s="252"/>
      <c r="E601" s="252"/>
      <c r="F601" s="252"/>
      <c r="G601" s="252"/>
      <c r="H601" s="252"/>
      <c r="I601" s="252"/>
      <c r="J601" s="252"/>
      <c r="K601" s="252"/>
      <c r="L601" s="252"/>
      <c r="M601" s="252"/>
      <c r="N601" s="252"/>
      <c r="O601" s="252"/>
      <c r="P601" s="252"/>
      <c r="Q601" s="252"/>
      <c r="R601" s="252"/>
      <c r="S601" s="252"/>
      <c r="T601" s="252"/>
      <c r="U601" s="252"/>
      <c r="V601" s="252"/>
      <c r="W601" s="252"/>
      <c r="X601" s="252"/>
      <c r="Y601" s="252"/>
      <c r="Z601" s="252"/>
    </row>
    <row r="602" ht="15.75" customHeight="1">
      <c r="A602" s="252"/>
      <c r="B602" s="252"/>
      <c r="C602" s="252"/>
      <c r="D602" s="252"/>
      <c r="E602" s="252"/>
      <c r="F602" s="252"/>
      <c r="G602" s="252"/>
      <c r="H602" s="252"/>
      <c r="I602" s="252"/>
      <c r="J602" s="252"/>
      <c r="K602" s="252"/>
      <c r="L602" s="252"/>
      <c r="M602" s="252"/>
      <c r="N602" s="252"/>
      <c r="O602" s="252"/>
      <c r="P602" s="252"/>
      <c r="Q602" s="252"/>
      <c r="R602" s="252"/>
      <c r="S602" s="252"/>
      <c r="T602" s="252"/>
      <c r="U602" s="252"/>
      <c r="V602" s="252"/>
      <c r="W602" s="252"/>
      <c r="X602" s="252"/>
      <c r="Y602" s="252"/>
      <c r="Z602" s="252"/>
    </row>
    <row r="603" ht="15.75" customHeight="1">
      <c r="A603" s="252"/>
      <c r="B603" s="252"/>
      <c r="C603" s="252"/>
      <c r="D603" s="252"/>
      <c r="E603" s="252"/>
      <c r="F603" s="252"/>
      <c r="G603" s="252"/>
      <c r="H603" s="252"/>
      <c r="I603" s="252"/>
      <c r="J603" s="252"/>
      <c r="K603" s="252"/>
      <c r="L603" s="252"/>
      <c r="M603" s="252"/>
      <c r="N603" s="252"/>
      <c r="O603" s="252"/>
      <c r="P603" s="252"/>
      <c r="Q603" s="252"/>
      <c r="R603" s="252"/>
      <c r="S603" s="252"/>
      <c r="T603" s="252"/>
      <c r="U603" s="252"/>
      <c r="V603" s="252"/>
      <c r="W603" s="252"/>
      <c r="X603" s="252"/>
      <c r="Y603" s="252"/>
      <c r="Z603" s="252"/>
    </row>
    <row r="604" ht="15.75" customHeight="1">
      <c r="A604" s="252"/>
      <c r="B604" s="252"/>
      <c r="C604" s="252"/>
      <c r="D604" s="252"/>
      <c r="E604" s="252"/>
      <c r="F604" s="252"/>
      <c r="G604" s="252"/>
      <c r="H604" s="252"/>
      <c r="I604" s="252"/>
      <c r="J604" s="252"/>
      <c r="K604" s="252"/>
      <c r="L604" s="252"/>
      <c r="M604" s="252"/>
      <c r="N604" s="252"/>
      <c r="O604" s="252"/>
      <c r="P604" s="252"/>
      <c r="Q604" s="252"/>
      <c r="R604" s="252"/>
      <c r="S604" s="252"/>
      <c r="T604" s="252"/>
      <c r="U604" s="252"/>
      <c r="V604" s="252"/>
      <c r="W604" s="252"/>
      <c r="X604" s="252"/>
      <c r="Y604" s="252"/>
      <c r="Z604" s="252"/>
    </row>
    <row r="605" ht="15.75" customHeight="1">
      <c r="A605" s="252"/>
      <c r="B605" s="252"/>
      <c r="C605" s="252"/>
      <c r="D605" s="252"/>
      <c r="E605" s="252"/>
      <c r="F605" s="252"/>
      <c r="G605" s="252"/>
      <c r="H605" s="252"/>
      <c r="I605" s="252"/>
      <c r="J605" s="252"/>
      <c r="K605" s="252"/>
      <c r="L605" s="252"/>
      <c r="M605" s="252"/>
      <c r="N605" s="252"/>
      <c r="O605" s="252"/>
      <c r="P605" s="252"/>
      <c r="Q605" s="252"/>
      <c r="R605" s="252"/>
      <c r="S605" s="252"/>
      <c r="T605" s="252"/>
      <c r="U605" s="252"/>
      <c r="V605" s="252"/>
      <c r="W605" s="252"/>
      <c r="X605" s="252"/>
      <c r="Y605" s="252"/>
      <c r="Z605" s="252"/>
    </row>
    <row r="606" ht="15.75" customHeight="1">
      <c r="A606" s="252"/>
      <c r="B606" s="252"/>
      <c r="C606" s="252"/>
      <c r="D606" s="252"/>
      <c r="E606" s="252"/>
      <c r="F606" s="252"/>
      <c r="G606" s="252"/>
      <c r="H606" s="252"/>
      <c r="I606" s="252"/>
      <c r="J606" s="252"/>
      <c r="K606" s="252"/>
      <c r="L606" s="252"/>
      <c r="M606" s="252"/>
      <c r="N606" s="252"/>
      <c r="O606" s="252"/>
      <c r="P606" s="252"/>
      <c r="Q606" s="252"/>
      <c r="R606" s="252"/>
      <c r="S606" s="252"/>
      <c r="T606" s="252"/>
      <c r="U606" s="252"/>
      <c r="V606" s="252"/>
      <c r="W606" s="252"/>
      <c r="X606" s="252"/>
      <c r="Y606" s="252"/>
      <c r="Z606" s="252"/>
    </row>
    <row r="607" ht="15.75" customHeight="1">
      <c r="A607" s="252"/>
      <c r="B607" s="252"/>
      <c r="C607" s="252"/>
      <c r="D607" s="252"/>
      <c r="E607" s="252"/>
      <c r="F607" s="252"/>
      <c r="G607" s="252"/>
      <c r="H607" s="252"/>
      <c r="I607" s="252"/>
      <c r="J607" s="252"/>
      <c r="K607" s="252"/>
      <c r="L607" s="252"/>
      <c r="M607" s="252"/>
      <c r="N607" s="252"/>
      <c r="O607" s="252"/>
      <c r="P607" s="252"/>
      <c r="Q607" s="252"/>
      <c r="R607" s="252"/>
      <c r="S607" s="252"/>
      <c r="T607" s="252"/>
      <c r="U607" s="252"/>
      <c r="V607" s="252"/>
      <c r="W607" s="252"/>
      <c r="X607" s="252"/>
      <c r="Y607" s="252"/>
      <c r="Z607" s="252"/>
    </row>
    <row r="608" ht="15.75" customHeight="1">
      <c r="A608" s="252"/>
      <c r="B608" s="252"/>
      <c r="C608" s="252"/>
      <c r="D608" s="252"/>
      <c r="E608" s="252"/>
      <c r="F608" s="252"/>
      <c r="G608" s="252"/>
      <c r="H608" s="252"/>
      <c r="I608" s="252"/>
      <c r="J608" s="252"/>
      <c r="K608" s="252"/>
      <c r="L608" s="252"/>
      <c r="M608" s="252"/>
      <c r="N608" s="252"/>
      <c r="O608" s="252"/>
      <c r="P608" s="252"/>
      <c r="Q608" s="252"/>
      <c r="R608" s="252"/>
      <c r="S608" s="252"/>
      <c r="T608" s="252"/>
      <c r="U608" s="252"/>
      <c r="V608" s="252"/>
      <c r="W608" s="252"/>
      <c r="X608" s="252"/>
      <c r="Y608" s="252"/>
      <c r="Z608" s="252"/>
    </row>
    <row r="609" ht="15.75" customHeight="1">
      <c r="A609" s="252"/>
      <c r="B609" s="252"/>
      <c r="C609" s="252"/>
      <c r="D609" s="252"/>
      <c r="E609" s="252"/>
      <c r="F609" s="252"/>
      <c r="G609" s="252"/>
      <c r="H609" s="252"/>
      <c r="I609" s="252"/>
      <c r="J609" s="252"/>
      <c r="K609" s="252"/>
      <c r="L609" s="252"/>
      <c r="M609" s="252"/>
      <c r="N609" s="252"/>
      <c r="O609" s="252"/>
      <c r="P609" s="252"/>
      <c r="Q609" s="252"/>
      <c r="R609" s="252"/>
      <c r="S609" s="252"/>
      <c r="T609" s="252"/>
      <c r="U609" s="252"/>
      <c r="V609" s="252"/>
      <c r="W609" s="252"/>
      <c r="X609" s="252"/>
      <c r="Y609" s="252"/>
      <c r="Z609" s="252"/>
    </row>
    <row r="610" ht="15.75" customHeight="1">
      <c r="A610" s="252"/>
      <c r="B610" s="252"/>
      <c r="C610" s="252"/>
      <c r="D610" s="252"/>
      <c r="E610" s="252"/>
      <c r="F610" s="252"/>
      <c r="G610" s="252"/>
      <c r="H610" s="252"/>
      <c r="I610" s="252"/>
      <c r="J610" s="252"/>
      <c r="K610" s="252"/>
      <c r="L610" s="252"/>
      <c r="M610" s="252"/>
      <c r="N610" s="252"/>
      <c r="O610" s="252"/>
      <c r="P610" s="252"/>
      <c r="Q610" s="252"/>
      <c r="R610" s="252"/>
      <c r="S610" s="252"/>
      <c r="T610" s="252"/>
      <c r="U610" s="252"/>
      <c r="V610" s="252"/>
      <c r="W610" s="252"/>
      <c r="X610" s="252"/>
      <c r="Y610" s="252"/>
      <c r="Z610" s="252"/>
    </row>
    <row r="611" ht="15.75" customHeight="1">
      <c r="A611" s="252"/>
      <c r="B611" s="252"/>
      <c r="C611" s="252"/>
      <c r="D611" s="252"/>
      <c r="E611" s="252"/>
      <c r="F611" s="252"/>
      <c r="G611" s="252"/>
      <c r="H611" s="252"/>
      <c r="I611" s="252"/>
      <c r="J611" s="252"/>
      <c r="K611" s="252"/>
      <c r="L611" s="252"/>
      <c r="M611" s="252"/>
      <c r="N611" s="252"/>
      <c r="O611" s="252"/>
      <c r="P611" s="252"/>
      <c r="Q611" s="252"/>
      <c r="R611" s="252"/>
      <c r="S611" s="252"/>
      <c r="T611" s="252"/>
      <c r="U611" s="252"/>
      <c r="V611" s="252"/>
      <c r="W611" s="252"/>
      <c r="X611" s="252"/>
      <c r="Y611" s="252"/>
      <c r="Z611" s="252"/>
    </row>
    <row r="612" ht="15.75" customHeight="1">
      <c r="A612" s="252"/>
      <c r="B612" s="252"/>
      <c r="C612" s="252"/>
      <c r="D612" s="252"/>
      <c r="E612" s="252"/>
      <c r="F612" s="252"/>
      <c r="G612" s="252"/>
      <c r="H612" s="252"/>
      <c r="I612" s="252"/>
      <c r="J612" s="252"/>
      <c r="K612" s="252"/>
      <c r="L612" s="252"/>
      <c r="M612" s="252"/>
      <c r="N612" s="252"/>
      <c r="O612" s="252"/>
      <c r="P612" s="252"/>
      <c r="Q612" s="252"/>
      <c r="R612" s="252"/>
      <c r="S612" s="252"/>
      <c r="T612" s="252"/>
      <c r="U612" s="252"/>
      <c r="V612" s="252"/>
      <c r="W612" s="252"/>
      <c r="X612" s="252"/>
      <c r="Y612" s="252"/>
      <c r="Z612" s="252"/>
    </row>
    <row r="613" ht="15.75" customHeight="1">
      <c r="A613" s="252"/>
      <c r="B613" s="252"/>
      <c r="C613" s="252"/>
      <c r="D613" s="252"/>
      <c r="E613" s="252"/>
      <c r="F613" s="252"/>
      <c r="G613" s="252"/>
      <c r="H613" s="252"/>
      <c r="I613" s="252"/>
      <c r="J613" s="252"/>
      <c r="K613" s="252"/>
      <c r="L613" s="252"/>
      <c r="M613" s="252"/>
      <c r="N613" s="252"/>
      <c r="O613" s="252"/>
      <c r="P613" s="252"/>
      <c r="Q613" s="252"/>
      <c r="R613" s="252"/>
      <c r="S613" s="252"/>
      <c r="T613" s="252"/>
      <c r="U613" s="252"/>
      <c r="V613" s="252"/>
      <c r="W613" s="252"/>
      <c r="X613" s="252"/>
      <c r="Y613" s="252"/>
      <c r="Z613" s="252"/>
    </row>
    <row r="614" ht="15.75" customHeight="1">
      <c r="A614" s="252"/>
      <c r="B614" s="252"/>
      <c r="C614" s="252"/>
      <c r="D614" s="252"/>
      <c r="E614" s="252"/>
      <c r="F614" s="252"/>
      <c r="G614" s="252"/>
      <c r="H614" s="252"/>
      <c r="I614" s="252"/>
      <c r="J614" s="252"/>
      <c r="K614" s="252"/>
      <c r="L614" s="252"/>
      <c r="M614" s="252"/>
      <c r="N614" s="252"/>
      <c r="O614" s="252"/>
      <c r="P614" s="252"/>
      <c r="Q614" s="252"/>
      <c r="R614" s="252"/>
      <c r="S614" s="252"/>
      <c r="T614" s="252"/>
      <c r="U614" s="252"/>
      <c r="V614" s="252"/>
      <c r="W614" s="252"/>
      <c r="X614" s="252"/>
      <c r="Y614" s="252"/>
      <c r="Z614" s="252"/>
    </row>
    <row r="615" ht="15.75" customHeight="1">
      <c r="A615" s="252"/>
      <c r="B615" s="252"/>
      <c r="C615" s="252"/>
      <c r="D615" s="252"/>
      <c r="E615" s="252"/>
      <c r="F615" s="252"/>
      <c r="G615" s="252"/>
      <c r="H615" s="252"/>
      <c r="I615" s="252"/>
      <c r="J615" s="252"/>
      <c r="K615" s="252"/>
      <c r="L615" s="252"/>
      <c r="M615" s="252"/>
      <c r="N615" s="252"/>
      <c r="O615" s="252"/>
      <c r="P615" s="252"/>
      <c r="Q615" s="252"/>
      <c r="R615" s="252"/>
      <c r="S615" s="252"/>
      <c r="T615" s="252"/>
      <c r="U615" s="252"/>
      <c r="V615" s="252"/>
      <c r="W615" s="252"/>
      <c r="X615" s="252"/>
      <c r="Y615" s="252"/>
      <c r="Z615" s="252"/>
    </row>
    <row r="616" ht="15.75" customHeight="1">
      <c r="A616" s="252"/>
      <c r="B616" s="252"/>
      <c r="C616" s="252"/>
      <c r="D616" s="252"/>
      <c r="E616" s="252"/>
      <c r="F616" s="252"/>
      <c r="G616" s="252"/>
      <c r="H616" s="252"/>
      <c r="I616" s="252"/>
      <c r="J616" s="252"/>
      <c r="K616" s="252"/>
      <c r="L616" s="252"/>
      <c r="M616" s="252"/>
      <c r="N616" s="252"/>
      <c r="O616" s="252"/>
      <c r="P616" s="252"/>
      <c r="Q616" s="252"/>
      <c r="R616" s="252"/>
      <c r="S616" s="252"/>
      <c r="T616" s="252"/>
      <c r="U616" s="252"/>
      <c r="V616" s="252"/>
      <c r="W616" s="252"/>
      <c r="X616" s="252"/>
      <c r="Y616" s="252"/>
      <c r="Z616" s="252"/>
    </row>
    <row r="617" ht="15.75" customHeight="1">
      <c r="A617" s="252"/>
      <c r="B617" s="252"/>
      <c r="C617" s="252"/>
      <c r="D617" s="252"/>
      <c r="E617" s="252"/>
      <c r="F617" s="252"/>
      <c r="G617" s="252"/>
      <c r="H617" s="252"/>
      <c r="I617" s="252"/>
      <c r="J617" s="252"/>
      <c r="K617" s="252"/>
      <c r="L617" s="252"/>
      <c r="M617" s="252"/>
      <c r="N617" s="252"/>
      <c r="O617" s="252"/>
      <c r="P617" s="252"/>
      <c r="Q617" s="252"/>
      <c r="R617" s="252"/>
      <c r="S617" s="252"/>
      <c r="T617" s="252"/>
      <c r="U617" s="252"/>
      <c r="V617" s="252"/>
      <c r="W617" s="252"/>
      <c r="X617" s="252"/>
      <c r="Y617" s="252"/>
      <c r="Z617" s="252"/>
    </row>
    <row r="618" ht="15.75" customHeight="1">
      <c r="A618" s="252"/>
      <c r="B618" s="252"/>
      <c r="C618" s="252"/>
      <c r="D618" s="252"/>
      <c r="E618" s="252"/>
      <c r="F618" s="252"/>
      <c r="G618" s="252"/>
      <c r="H618" s="252"/>
      <c r="I618" s="252"/>
      <c r="J618" s="252"/>
      <c r="K618" s="252"/>
      <c r="L618" s="252"/>
      <c r="M618" s="252"/>
      <c r="N618" s="252"/>
      <c r="O618" s="252"/>
      <c r="P618" s="252"/>
      <c r="Q618" s="252"/>
      <c r="R618" s="252"/>
      <c r="S618" s="252"/>
      <c r="T618" s="252"/>
      <c r="U618" s="252"/>
      <c r="V618" s="252"/>
      <c r="W618" s="252"/>
      <c r="X618" s="252"/>
      <c r="Y618" s="252"/>
      <c r="Z618" s="252"/>
    </row>
    <row r="619" ht="15.75" customHeight="1">
      <c r="A619" s="252"/>
      <c r="B619" s="252"/>
      <c r="C619" s="252"/>
      <c r="D619" s="252"/>
      <c r="E619" s="252"/>
      <c r="F619" s="252"/>
      <c r="G619" s="252"/>
      <c r="H619" s="252"/>
      <c r="I619" s="252"/>
      <c r="J619" s="252"/>
      <c r="K619" s="252"/>
      <c r="L619" s="252"/>
      <c r="M619" s="252"/>
      <c r="N619" s="252"/>
      <c r="O619" s="252"/>
      <c r="P619" s="252"/>
      <c r="Q619" s="252"/>
      <c r="R619" s="252"/>
      <c r="S619" s="252"/>
      <c r="T619" s="252"/>
      <c r="U619" s="252"/>
      <c r="V619" s="252"/>
      <c r="W619" s="252"/>
      <c r="X619" s="252"/>
      <c r="Y619" s="252"/>
      <c r="Z619" s="252"/>
    </row>
    <row r="620" ht="15.75" customHeight="1">
      <c r="A620" s="252"/>
      <c r="B620" s="252"/>
      <c r="C620" s="252"/>
      <c r="D620" s="252"/>
      <c r="E620" s="252"/>
      <c r="F620" s="252"/>
      <c r="G620" s="252"/>
      <c r="H620" s="252"/>
      <c r="I620" s="252"/>
      <c r="J620" s="252"/>
      <c r="K620" s="252"/>
      <c r="L620" s="252"/>
      <c r="M620" s="252"/>
      <c r="N620" s="252"/>
      <c r="O620" s="252"/>
      <c r="P620" s="252"/>
      <c r="Q620" s="252"/>
      <c r="R620" s="252"/>
      <c r="S620" s="252"/>
      <c r="T620" s="252"/>
      <c r="U620" s="252"/>
      <c r="V620" s="252"/>
      <c r="W620" s="252"/>
      <c r="X620" s="252"/>
      <c r="Y620" s="252"/>
      <c r="Z620" s="252"/>
    </row>
    <row r="621" ht="15.75" customHeight="1">
      <c r="A621" s="252"/>
      <c r="B621" s="252"/>
      <c r="C621" s="252"/>
      <c r="D621" s="252"/>
      <c r="E621" s="252"/>
      <c r="F621" s="252"/>
      <c r="G621" s="252"/>
      <c r="H621" s="252"/>
      <c r="I621" s="252"/>
      <c r="J621" s="252"/>
      <c r="K621" s="252"/>
      <c r="L621" s="252"/>
      <c r="M621" s="252"/>
      <c r="N621" s="252"/>
      <c r="O621" s="252"/>
      <c r="P621" s="252"/>
      <c r="Q621" s="252"/>
      <c r="R621" s="252"/>
      <c r="S621" s="252"/>
      <c r="T621" s="252"/>
      <c r="U621" s="252"/>
      <c r="V621" s="252"/>
      <c r="W621" s="252"/>
      <c r="X621" s="252"/>
      <c r="Y621" s="252"/>
      <c r="Z621" s="252"/>
    </row>
    <row r="622" ht="15.75" customHeight="1">
      <c r="A622" s="252"/>
      <c r="B622" s="252"/>
      <c r="C622" s="252"/>
      <c r="D622" s="252"/>
      <c r="E622" s="252"/>
      <c r="F622" s="252"/>
      <c r="G622" s="252"/>
      <c r="H622" s="252"/>
      <c r="I622" s="252"/>
      <c r="J622" s="252"/>
      <c r="K622" s="252"/>
      <c r="L622" s="252"/>
      <c r="M622" s="252"/>
      <c r="N622" s="252"/>
      <c r="O622" s="252"/>
      <c r="P622" s="252"/>
      <c r="Q622" s="252"/>
      <c r="R622" s="252"/>
      <c r="S622" s="252"/>
      <c r="T622" s="252"/>
      <c r="U622" s="252"/>
      <c r="V622" s="252"/>
      <c r="W622" s="252"/>
      <c r="X622" s="252"/>
      <c r="Y622" s="252"/>
      <c r="Z622" s="252"/>
    </row>
    <row r="623" ht="15.75" customHeight="1">
      <c r="A623" s="252"/>
      <c r="B623" s="252"/>
      <c r="C623" s="252"/>
      <c r="D623" s="252"/>
      <c r="E623" s="252"/>
      <c r="F623" s="252"/>
      <c r="G623" s="252"/>
      <c r="H623" s="252"/>
      <c r="I623" s="252"/>
      <c r="J623" s="252"/>
      <c r="K623" s="252"/>
      <c r="L623" s="252"/>
      <c r="M623" s="252"/>
      <c r="N623" s="252"/>
      <c r="O623" s="252"/>
      <c r="P623" s="252"/>
      <c r="Q623" s="252"/>
      <c r="R623" s="252"/>
      <c r="S623" s="252"/>
      <c r="T623" s="252"/>
      <c r="U623" s="252"/>
      <c r="V623" s="252"/>
      <c r="W623" s="252"/>
      <c r="X623" s="252"/>
      <c r="Y623" s="252"/>
      <c r="Z623" s="252"/>
    </row>
    <row r="624" ht="15.75" customHeight="1">
      <c r="A624" s="252"/>
      <c r="B624" s="252"/>
      <c r="C624" s="252"/>
      <c r="D624" s="252"/>
      <c r="E624" s="252"/>
      <c r="F624" s="252"/>
      <c r="G624" s="252"/>
      <c r="H624" s="252"/>
      <c r="I624" s="252"/>
      <c r="J624" s="252"/>
      <c r="K624" s="252"/>
      <c r="L624" s="252"/>
      <c r="M624" s="252"/>
      <c r="N624" s="252"/>
      <c r="O624" s="252"/>
      <c r="P624" s="252"/>
      <c r="Q624" s="252"/>
      <c r="R624" s="252"/>
      <c r="S624" s="252"/>
      <c r="T624" s="252"/>
      <c r="U624" s="252"/>
      <c r="V624" s="252"/>
      <c r="W624" s="252"/>
      <c r="X624" s="252"/>
      <c r="Y624" s="252"/>
      <c r="Z624" s="252"/>
    </row>
    <row r="625" ht="15.75" customHeight="1">
      <c r="A625" s="252"/>
      <c r="B625" s="252"/>
      <c r="C625" s="252"/>
      <c r="D625" s="252"/>
      <c r="E625" s="252"/>
      <c r="F625" s="252"/>
      <c r="G625" s="252"/>
      <c r="H625" s="252"/>
      <c r="I625" s="252"/>
      <c r="J625" s="252"/>
      <c r="K625" s="252"/>
      <c r="L625" s="252"/>
      <c r="M625" s="252"/>
      <c r="N625" s="252"/>
      <c r="O625" s="252"/>
      <c r="P625" s="252"/>
      <c r="Q625" s="252"/>
      <c r="R625" s="252"/>
      <c r="S625" s="252"/>
      <c r="T625" s="252"/>
      <c r="U625" s="252"/>
      <c r="V625" s="252"/>
      <c r="W625" s="252"/>
      <c r="X625" s="252"/>
      <c r="Y625" s="252"/>
      <c r="Z625" s="252"/>
    </row>
    <row r="626" ht="15.75" customHeight="1">
      <c r="A626" s="252"/>
      <c r="B626" s="252"/>
      <c r="C626" s="252"/>
      <c r="D626" s="252"/>
      <c r="E626" s="252"/>
      <c r="F626" s="252"/>
      <c r="G626" s="252"/>
      <c r="H626" s="252"/>
      <c r="I626" s="252"/>
      <c r="J626" s="252"/>
      <c r="K626" s="252"/>
      <c r="L626" s="252"/>
      <c r="M626" s="252"/>
      <c r="N626" s="252"/>
      <c r="O626" s="252"/>
      <c r="P626" s="252"/>
      <c r="Q626" s="252"/>
      <c r="R626" s="252"/>
      <c r="S626" s="252"/>
      <c r="T626" s="252"/>
      <c r="U626" s="252"/>
      <c r="V626" s="252"/>
      <c r="W626" s="252"/>
      <c r="X626" s="252"/>
      <c r="Y626" s="252"/>
      <c r="Z626" s="252"/>
    </row>
    <row r="627" ht="15.75" customHeight="1">
      <c r="A627" s="252"/>
      <c r="B627" s="252"/>
      <c r="C627" s="252"/>
      <c r="D627" s="252"/>
      <c r="E627" s="252"/>
      <c r="F627" s="252"/>
      <c r="G627" s="252"/>
      <c r="H627" s="252"/>
      <c r="I627" s="252"/>
      <c r="J627" s="252"/>
      <c r="K627" s="252"/>
      <c r="L627" s="252"/>
      <c r="M627" s="252"/>
      <c r="N627" s="252"/>
      <c r="O627" s="252"/>
      <c r="P627" s="252"/>
      <c r="Q627" s="252"/>
      <c r="R627" s="252"/>
      <c r="S627" s="252"/>
      <c r="T627" s="252"/>
      <c r="U627" s="252"/>
      <c r="V627" s="252"/>
      <c r="W627" s="252"/>
      <c r="X627" s="252"/>
      <c r="Y627" s="252"/>
      <c r="Z627" s="252"/>
    </row>
    <row r="628" ht="15.75" customHeight="1">
      <c r="A628" s="252"/>
      <c r="B628" s="252"/>
      <c r="C628" s="252"/>
      <c r="D628" s="252"/>
      <c r="E628" s="252"/>
      <c r="F628" s="252"/>
      <c r="G628" s="252"/>
      <c r="H628" s="252"/>
      <c r="I628" s="252"/>
      <c r="J628" s="252"/>
      <c r="K628" s="252"/>
      <c r="L628" s="252"/>
      <c r="M628" s="252"/>
      <c r="N628" s="252"/>
      <c r="O628" s="252"/>
      <c r="P628" s="252"/>
      <c r="Q628" s="252"/>
      <c r="R628" s="252"/>
      <c r="S628" s="252"/>
      <c r="T628" s="252"/>
      <c r="U628" s="252"/>
      <c r="V628" s="252"/>
      <c r="W628" s="252"/>
      <c r="X628" s="252"/>
      <c r="Y628" s="252"/>
      <c r="Z628" s="252"/>
    </row>
    <row r="629" ht="15.75" customHeight="1">
      <c r="A629" s="252"/>
      <c r="B629" s="252"/>
      <c r="C629" s="252"/>
      <c r="D629" s="252"/>
      <c r="E629" s="252"/>
      <c r="F629" s="252"/>
      <c r="G629" s="252"/>
      <c r="H629" s="252"/>
      <c r="I629" s="252"/>
      <c r="J629" s="252"/>
      <c r="K629" s="252"/>
      <c r="L629" s="252"/>
      <c r="M629" s="252"/>
      <c r="N629" s="252"/>
      <c r="O629" s="252"/>
      <c r="P629" s="252"/>
      <c r="Q629" s="252"/>
      <c r="R629" s="252"/>
      <c r="S629" s="252"/>
      <c r="T629" s="252"/>
      <c r="U629" s="252"/>
      <c r="V629" s="252"/>
      <c r="W629" s="252"/>
      <c r="X629" s="252"/>
      <c r="Y629" s="252"/>
      <c r="Z629" s="252"/>
    </row>
    <row r="630" ht="15.75" customHeight="1">
      <c r="A630" s="252"/>
      <c r="B630" s="252"/>
      <c r="C630" s="252"/>
      <c r="D630" s="252"/>
      <c r="E630" s="252"/>
      <c r="F630" s="252"/>
      <c r="G630" s="252"/>
      <c r="H630" s="252"/>
      <c r="I630" s="252"/>
      <c r="J630" s="252"/>
      <c r="K630" s="252"/>
      <c r="L630" s="252"/>
      <c r="M630" s="252"/>
      <c r="N630" s="252"/>
      <c r="O630" s="252"/>
      <c r="P630" s="252"/>
      <c r="Q630" s="252"/>
      <c r="R630" s="252"/>
      <c r="S630" s="252"/>
      <c r="T630" s="252"/>
      <c r="U630" s="252"/>
      <c r="V630" s="252"/>
      <c r="W630" s="252"/>
      <c r="X630" s="252"/>
      <c r="Y630" s="252"/>
      <c r="Z630" s="252"/>
    </row>
    <row r="631" ht="15.75" customHeight="1">
      <c r="A631" s="252"/>
      <c r="B631" s="252"/>
      <c r="C631" s="252"/>
      <c r="D631" s="252"/>
      <c r="E631" s="252"/>
      <c r="F631" s="252"/>
      <c r="G631" s="252"/>
      <c r="H631" s="252"/>
      <c r="I631" s="252"/>
      <c r="J631" s="252"/>
      <c r="K631" s="252"/>
      <c r="L631" s="252"/>
      <c r="M631" s="252"/>
      <c r="N631" s="252"/>
      <c r="O631" s="252"/>
      <c r="P631" s="252"/>
      <c r="Q631" s="252"/>
      <c r="R631" s="252"/>
      <c r="S631" s="252"/>
      <c r="T631" s="252"/>
      <c r="U631" s="252"/>
      <c r="V631" s="252"/>
      <c r="W631" s="252"/>
      <c r="X631" s="252"/>
      <c r="Y631" s="252"/>
      <c r="Z631" s="252"/>
    </row>
    <row r="632" ht="15.75" customHeight="1">
      <c r="A632" s="252"/>
      <c r="B632" s="252"/>
      <c r="C632" s="252"/>
      <c r="D632" s="252"/>
      <c r="E632" s="252"/>
      <c r="F632" s="252"/>
      <c r="G632" s="252"/>
      <c r="H632" s="252"/>
      <c r="I632" s="252"/>
      <c r="J632" s="252"/>
      <c r="K632" s="252"/>
      <c r="L632" s="252"/>
      <c r="M632" s="252"/>
      <c r="N632" s="252"/>
      <c r="O632" s="252"/>
      <c r="P632" s="252"/>
      <c r="Q632" s="252"/>
      <c r="R632" s="252"/>
      <c r="S632" s="252"/>
      <c r="T632" s="252"/>
      <c r="U632" s="252"/>
      <c r="V632" s="252"/>
      <c r="W632" s="252"/>
      <c r="X632" s="252"/>
      <c r="Y632" s="252"/>
      <c r="Z632" s="252"/>
    </row>
    <row r="633" ht="15.75" customHeight="1">
      <c r="A633" s="252"/>
      <c r="B633" s="252"/>
      <c r="C633" s="252"/>
      <c r="D633" s="252"/>
      <c r="E633" s="252"/>
      <c r="F633" s="252"/>
      <c r="G633" s="252"/>
      <c r="H633" s="252"/>
      <c r="I633" s="252"/>
      <c r="J633" s="252"/>
      <c r="K633" s="252"/>
      <c r="L633" s="252"/>
      <c r="M633" s="252"/>
      <c r="N633" s="252"/>
      <c r="O633" s="252"/>
      <c r="P633" s="252"/>
      <c r="Q633" s="252"/>
      <c r="R633" s="252"/>
      <c r="S633" s="252"/>
      <c r="T633" s="252"/>
      <c r="U633" s="252"/>
      <c r="V633" s="252"/>
      <c r="W633" s="252"/>
      <c r="X633" s="252"/>
      <c r="Y633" s="252"/>
      <c r="Z633" s="252"/>
    </row>
    <row r="634" ht="15.75" customHeight="1">
      <c r="A634" s="252"/>
      <c r="B634" s="252"/>
      <c r="C634" s="252"/>
      <c r="D634" s="252"/>
      <c r="E634" s="252"/>
      <c r="F634" s="252"/>
      <c r="G634" s="252"/>
      <c r="H634" s="252"/>
      <c r="I634" s="252"/>
      <c r="J634" s="252"/>
      <c r="K634" s="252"/>
      <c r="L634" s="252"/>
      <c r="M634" s="252"/>
      <c r="N634" s="252"/>
      <c r="O634" s="252"/>
      <c r="P634" s="252"/>
      <c r="Q634" s="252"/>
      <c r="R634" s="252"/>
      <c r="S634" s="252"/>
      <c r="T634" s="252"/>
      <c r="U634" s="252"/>
      <c r="V634" s="252"/>
      <c r="W634" s="252"/>
      <c r="X634" s="252"/>
      <c r="Y634" s="252"/>
      <c r="Z634" s="252"/>
    </row>
    <row r="635" ht="15.75" customHeight="1">
      <c r="A635" s="252"/>
      <c r="B635" s="252"/>
      <c r="C635" s="252"/>
      <c r="D635" s="252"/>
      <c r="E635" s="252"/>
      <c r="F635" s="252"/>
      <c r="G635" s="252"/>
      <c r="H635" s="252"/>
      <c r="I635" s="252"/>
      <c r="J635" s="252"/>
      <c r="K635" s="252"/>
      <c r="L635" s="252"/>
      <c r="M635" s="252"/>
      <c r="N635" s="252"/>
      <c r="O635" s="252"/>
      <c r="P635" s="252"/>
      <c r="Q635" s="252"/>
      <c r="R635" s="252"/>
      <c r="S635" s="252"/>
      <c r="T635" s="252"/>
      <c r="U635" s="252"/>
      <c r="V635" s="252"/>
      <c r="W635" s="252"/>
      <c r="X635" s="252"/>
      <c r="Y635" s="252"/>
      <c r="Z635" s="252"/>
    </row>
    <row r="636" ht="15.75" customHeight="1">
      <c r="A636" s="252"/>
      <c r="B636" s="252"/>
      <c r="C636" s="252"/>
      <c r="D636" s="252"/>
      <c r="E636" s="252"/>
      <c r="F636" s="252"/>
      <c r="G636" s="252"/>
      <c r="H636" s="252"/>
      <c r="I636" s="252"/>
      <c r="J636" s="252"/>
      <c r="K636" s="252"/>
      <c r="L636" s="252"/>
      <c r="M636" s="252"/>
      <c r="N636" s="252"/>
      <c r="O636" s="252"/>
      <c r="P636" s="252"/>
      <c r="Q636" s="252"/>
      <c r="R636" s="252"/>
      <c r="S636" s="252"/>
      <c r="T636" s="252"/>
      <c r="U636" s="252"/>
      <c r="V636" s="252"/>
      <c r="W636" s="252"/>
      <c r="X636" s="252"/>
      <c r="Y636" s="252"/>
      <c r="Z636" s="252"/>
    </row>
    <row r="637" ht="15.75" customHeight="1">
      <c r="A637" s="252"/>
      <c r="B637" s="252"/>
      <c r="C637" s="252"/>
      <c r="D637" s="252"/>
      <c r="E637" s="252"/>
      <c r="F637" s="252"/>
      <c r="G637" s="252"/>
      <c r="H637" s="252"/>
      <c r="I637" s="252"/>
      <c r="J637" s="252"/>
      <c r="K637" s="252"/>
      <c r="L637" s="252"/>
      <c r="M637" s="252"/>
      <c r="N637" s="252"/>
      <c r="O637" s="252"/>
      <c r="P637" s="252"/>
      <c r="Q637" s="252"/>
      <c r="R637" s="252"/>
      <c r="S637" s="252"/>
      <c r="T637" s="252"/>
      <c r="U637" s="252"/>
      <c r="V637" s="252"/>
      <c r="W637" s="252"/>
      <c r="X637" s="252"/>
      <c r="Y637" s="252"/>
      <c r="Z637" s="252"/>
    </row>
    <row r="638" ht="15.75" customHeight="1">
      <c r="A638" s="252"/>
      <c r="B638" s="252"/>
      <c r="C638" s="252"/>
      <c r="D638" s="252"/>
      <c r="E638" s="252"/>
      <c r="F638" s="252"/>
      <c r="G638" s="252"/>
      <c r="H638" s="252"/>
      <c r="I638" s="252"/>
      <c r="J638" s="252"/>
      <c r="K638" s="252"/>
      <c r="L638" s="252"/>
      <c r="M638" s="252"/>
      <c r="N638" s="252"/>
      <c r="O638" s="252"/>
      <c r="P638" s="252"/>
      <c r="Q638" s="252"/>
      <c r="R638" s="252"/>
      <c r="S638" s="252"/>
      <c r="T638" s="252"/>
      <c r="U638" s="252"/>
      <c r="V638" s="252"/>
      <c r="W638" s="252"/>
      <c r="X638" s="252"/>
      <c r="Y638" s="252"/>
      <c r="Z638" s="252"/>
    </row>
    <row r="639" ht="15.75" customHeight="1">
      <c r="A639" s="252"/>
      <c r="B639" s="252"/>
      <c r="C639" s="252"/>
      <c r="D639" s="252"/>
      <c r="E639" s="252"/>
      <c r="F639" s="252"/>
      <c r="G639" s="252"/>
      <c r="H639" s="252"/>
      <c r="I639" s="252"/>
      <c r="J639" s="252"/>
      <c r="K639" s="252"/>
      <c r="L639" s="252"/>
      <c r="M639" s="252"/>
      <c r="N639" s="252"/>
      <c r="O639" s="252"/>
      <c r="P639" s="252"/>
      <c r="Q639" s="252"/>
      <c r="R639" s="252"/>
      <c r="S639" s="252"/>
      <c r="T639" s="252"/>
      <c r="U639" s="252"/>
      <c r="V639" s="252"/>
      <c r="W639" s="252"/>
      <c r="X639" s="252"/>
      <c r="Y639" s="252"/>
      <c r="Z639" s="252"/>
    </row>
    <row r="640" ht="15.75" customHeight="1">
      <c r="A640" s="252"/>
      <c r="B640" s="252"/>
      <c r="C640" s="252"/>
      <c r="D640" s="252"/>
      <c r="E640" s="252"/>
      <c r="F640" s="252"/>
      <c r="G640" s="252"/>
      <c r="H640" s="252"/>
      <c r="I640" s="252"/>
      <c r="J640" s="252"/>
      <c r="K640" s="252"/>
      <c r="L640" s="252"/>
      <c r="M640" s="252"/>
      <c r="N640" s="252"/>
      <c r="O640" s="252"/>
      <c r="P640" s="252"/>
      <c r="Q640" s="252"/>
      <c r="R640" s="252"/>
      <c r="S640" s="252"/>
      <c r="T640" s="252"/>
      <c r="U640" s="252"/>
      <c r="V640" s="252"/>
      <c r="W640" s="252"/>
      <c r="X640" s="252"/>
      <c r="Y640" s="252"/>
      <c r="Z640" s="252"/>
    </row>
    <row r="641" ht="15.75" customHeight="1">
      <c r="A641" s="252"/>
      <c r="B641" s="252"/>
      <c r="C641" s="252"/>
      <c r="D641" s="252"/>
      <c r="E641" s="252"/>
      <c r="F641" s="252"/>
      <c r="G641" s="252"/>
      <c r="H641" s="252"/>
      <c r="I641" s="252"/>
      <c r="J641" s="252"/>
      <c r="K641" s="252"/>
      <c r="L641" s="252"/>
      <c r="M641" s="252"/>
      <c r="N641" s="252"/>
      <c r="O641" s="252"/>
      <c r="P641" s="252"/>
      <c r="Q641" s="252"/>
      <c r="R641" s="252"/>
      <c r="S641" s="252"/>
      <c r="T641" s="252"/>
      <c r="U641" s="252"/>
      <c r="V641" s="252"/>
      <c r="W641" s="252"/>
      <c r="X641" s="252"/>
      <c r="Y641" s="252"/>
      <c r="Z641" s="252"/>
    </row>
    <row r="642" ht="15.75" customHeight="1">
      <c r="A642" s="252"/>
      <c r="B642" s="252"/>
      <c r="C642" s="252"/>
      <c r="D642" s="252"/>
      <c r="E642" s="252"/>
      <c r="F642" s="252"/>
      <c r="G642" s="252"/>
      <c r="H642" s="252"/>
      <c r="I642" s="252"/>
      <c r="J642" s="252"/>
      <c r="K642" s="252"/>
      <c r="L642" s="252"/>
      <c r="M642" s="252"/>
      <c r="N642" s="252"/>
      <c r="O642" s="252"/>
      <c r="P642" s="252"/>
      <c r="Q642" s="252"/>
      <c r="R642" s="252"/>
      <c r="S642" s="252"/>
      <c r="T642" s="252"/>
      <c r="U642" s="252"/>
      <c r="V642" s="252"/>
      <c r="W642" s="252"/>
      <c r="X642" s="252"/>
      <c r="Y642" s="252"/>
      <c r="Z642" s="252"/>
    </row>
    <row r="643" ht="15.75" customHeight="1">
      <c r="A643" s="252"/>
      <c r="B643" s="252"/>
      <c r="C643" s="252"/>
      <c r="D643" s="252"/>
      <c r="E643" s="252"/>
      <c r="F643" s="252"/>
      <c r="G643" s="252"/>
      <c r="H643" s="252"/>
      <c r="I643" s="252"/>
      <c r="J643" s="252"/>
      <c r="K643" s="252"/>
      <c r="L643" s="252"/>
      <c r="M643" s="252"/>
      <c r="N643" s="252"/>
      <c r="O643" s="252"/>
      <c r="P643" s="252"/>
      <c r="Q643" s="252"/>
      <c r="R643" s="252"/>
      <c r="S643" s="252"/>
      <c r="T643" s="252"/>
      <c r="U643" s="252"/>
      <c r="V643" s="252"/>
      <c r="W643" s="252"/>
      <c r="X643" s="252"/>
      <c r="Y643" s="252"/>
      <c r="Z643" s="252"/>
    </row>
    <row r="644" ht="15.75" customHeight="1">
      <c r="A644" s="252"/>
      <c r="B644" s="252"/>
      <c r="C644" s="252"/>
      <c r="D644" s="252"/>
      <c r="E644" s="252"/>
      <c r="F644" s="252"/>
      <c r="G644" s="252"/>
      <c r="H644" s="252"/>
      <c r="I644" s="252"/>
      <c r="J644" s="252"/>
      <c r="K644" s="252"/>
      <c r="L644" s="252"/>
      <c r="M644" s="252"/>
      <c r="N644" s="252"/>
      <c r="O644" s="252"/>
      <c r="P644" s="252"/>
      <c r="Q644" s="252"/>
      <c r="R644" s="252"/>
      <c r="S644" s="252"/>
      <c r="T644" s="252"/>
      <c r="U644" s="252"/>
      <c r="V644" s="252"/>
      <c r="W644" s="252"/>
      <c r="X644" s="252"/>
      <c r="Y644" s="252"/>
      <c r="Z644" s="252"/>
    </row>
    <row r="645" ht="15.75" customHeight="1">
      <c r="A645" s="252"/>
      <c r="B645" s="252"/>
      <c r="C645" s="252"/>
      <c r="D645" s="252"/>
      <c r="E645" s="252"/>
      <c r="F645" s="252"/>
      <c r="G645" s="252"/>
      <c r="H645" s="252"/>
      <c r="I645" s="252"/>
      <c r="J645" s="252"/>
      <c r="K645" s="252"/>
      <c r="L645" s="252"/>
      <c r="M645" s="252"/>
      <c r="N645" s="252"/>
      <c r="O645" s="252"/>
      <c r="P645" s="252"/>
      <c r="Q645" s="252"/>
      <c r="R645" s="252"/>
      <c r="S645" s="252"/>
      <c r="T645" s="252"/>
      <c r="U645" s="252"/>
      <c r="V645" s="252"/>
      <c r="W645" s="252"/>
      <c r="X645" s="252"/>
      <c r="Y645" s="252"/>
      <c r="Z645" s="252"/>
    </row>
    <row r="646" ht="15.75" customHeight="1">
      <c r="A646" s="252"/>
      <c r="B646" s="252"/>
      <c r="C646" s="252"/>
      <c r="D646" s="252"/>
      <c r="E646" s="252"/>
      <c r="F646" s="252"/>
      <c r="G646" s="252"/>
      <c r="H646" s="252"/>
      <c r="I646" s="252"/>
      <c r="J646" s="252"/>
      <c r="K646" s="252"/>
      <c r="L646" s="252"/>
      <c r="M646" s="252"/>
      <c r="N646" s="252"/>
      <c r="O646" s="252"/>
      <c r="P646" s="252"/>
      <c r="Q646" s="252"/>
      <c r="R646" s="252"/>
      <c r="S646" s="252"/>
      <c r="T646" s="252"/>
      <c r="U646" s="252"/>
      <c r="V646" s="252"/>
      <c r="W646" s="252"/>
      <c r="X646" s="252"/>
      <c r="Y646" s="252"/>
      <c r="Z646" s="252"/>
    </row>
    <row r="647" ht="15.75" customHeight="1">
      <c r="A647" s="252"/>
      <c r="B647" s="252"/>
      <c r="C647" s="252"/>
      <c r="D647" s="252"/>
      <c r="E647" s="252"/>
      <c r="F647" s="252"/>
      <c r="G647" s="252"/>
      <c r="H647" s="252"/>
      <c r="I647" s="252"/>
      <c r="J647" s="252"/>
      <c r="K647" s="252"/>
      <c r="L647" s="252"/>
      <c r="M647" s="252"/>
      <c r="N647" s="252"/>
      <c r="O647" s="252"/>
      <c r="P647" s="252"/>
      <c r="Q647" s="252"/>
      <c r="R647" s="252"/>
      <c r="S647" s="252"/>
      <c r="T647" s="252"/>
      <c r="U647" s="252"/>
      <c r="V647" s="252"/>
      <c r="W647" s="252"/>
      <c r="X647" s="252"/>
      <c r="Y647" s="252"/>
      <c r="Z647" s="252"/>
    </row>
    <row r="648" ht="15.75" customHeight="1">
      <c r="A648" s="252"/>
      <c r="B648" s="252"/>
      <c r="C648" s="252"/>
      <c r="D648" s="252"/>
      <c r="E648" s="252"/>
      <c r="F648" s="252"/>
      <c r="G648" s="252"/>
      <c r="H648" s="252"/>
      <c r="I648" s="252"/>
      <c r="J648" s="252"/>
      <c r="K648" s="252"/>
      <c r="L648" s="252"/>
      <c r="M648" s="252"/>
      <c r="N648" s="252"/>
      <c r="O648" s="252"/>
      <c r="P648" s="252"/>
      <c r="Q648" s="252"/>
      <c r="R648" s="252"/>
      <c r="S648" s="252"/>
      <c r="T648" s="252"/>
      <c r="U648" s="252"/>
      <c r="V648" s="252"/>
      <c r="W648" s="252"/>
      <c r="X648" s="252"/>
      <c r="Y648" s="252"/>
      <c r="Z648" s="252"/>
    </row>
    <row r="649" ht="15.75" customHeight="1">
      <c r="A649" s="252"/>
      <c r="B649" s="252"/>
      <c r="C649" s="252"/>
      <c r="D649" s="252"/>
      <c r="E649" s="252"/>
      <c r="F649" s="252"/>
      <c r="G649" s="252"/>
      <c r="H649" s="252"/>
      <c r="I649" s="252"/>
      <c r="J649" s="252"/>
      <c r="K649" s="252"/>
      <c r="L649" s="252"/>
      <c r="M649" s="252"/>
      <c r="N649" s="252"/>
      <c r="O649" s="252"/>
      <c r="P649" s="252"/>
      <c r="Q649" s="252"/>
      <c r="R649" s="252"/>
      <c r="S649" s="252"/>
      <c r="T649" s="252"/>
      <c r="U649" s="252"/>
      <c r="V649" s="252"/>
      <c r="W649" s="252"/>
      <c r="X649" s="252"/>
      <c r="Y649" s="252"/>
      <c r="Z649" s="252"/>
    </row>
    <row r="650" ht="15.75" customHeight="1">
      <c r="A650" s="252"/>
      <c r="B650" s="252"/>
      <c r="C650" s="252"/>
      <c r="D650" s="252"/>
      <c r="E650" s="252"/>
      <c r="F650" s="252"/>
      <c r="G650" s="252"/>
      <c r="H650" s="252"/>
      <c r="I650" s="252"/>
      <c r="J650" s="252"/>
      <c r="K650" s="252"/>
      <c r="L650" s="252"/>
      <c r="M650" s="252"/>
      <c r="N650" s="252"/>
      <c r="O650" s="252"/>
      <c r="P650" s="252"/>
      <c r="Q650" s="252"/>
      <c r="R650" s="252"/>
      <c r="S650" s="252"/>
      <c r="T650" s="252"/>
      <c r="U650" s="252"/>
      <c r="V650" s="252"/>
      <c r="W650" s="252"/>
      <c r="X650" s="252"/>
      <c r="Y650" s="252"/>
      <c r="Z650" s="252"/>
    </row>
    <row r="651" ht="15.75" customHeight="1">
      <c r="A651" s="252"/>
      <c r="B651" s="252"/>
      <c r="C651" s="252"/>
      <c r="D651" s="252"/>
      <c r="E651" s="252"/>
      <c r="F651" s="252"/>
      <c r="G651" s="252"/>
      <c r="H651" s="252"/>
      <c r="I651" s="252"/>
      <c r="J651" s="252"/>
      <c r="K651" s="252"/>
      <c r="L651" s="252"/>
      <c r="M651" s="252"/>
      <c r="N651" s="252"/>
      <c r="O651" s="252"/>
      <c r="P651" s="252"/>
      <c r="Q651" s="252"/>
      <c r="R651" s="252"/>
      <c r="S651" s="252"/>
      <c r="T651" s="252"/>
      <c r="U651" s="252"/>
      <c r="V651" s="252"/>
      <c r="W651" s="252"/>
      <c r="X651" s="252"/>
      <c r="Y651" s="252"/>
      <c r="Z651" s="252"/>
    </row>
    <row r="652" ht="15.75" customHeight="1">
      <c r="A652" s="252"/>
      <c r="B652" s="252"/>
      <c r="C652" s="252"/>
      <c r="D652" s="252"/>
      <c r="E652" s="252"/>
      <c r="F652" s="252"/>
      <c r="G652" s="252"/>
      <c r="H652" s="252"/>
      <c r="I652" s="252"/>
      <c r="J652" s="252"/>
      <c r="K652" s="252"/>
      <c r="L652" s="252"/>
      <c r="M652" s="252"/>
      <c r="N652" s="252"/>
      <c r="O652" s="252"/>
      <c r="P652" s="252"/>
      <c r="Q652" s="252"/>
      <c r="R652" s="252"/>
      <c r="S652" s="252"/>
      <c r="T652" s="252"/>
      <c r="U652" s="252"/>
      <c r="V652" s="252"/>
      <c r="W652" s="252"/>
      <c r="X652" s="252"/>
      <c r="Y652" s="252"/>
      <c r="Z652" s="252"/>
    </row>
    <row r="653" ht="15.75" customHeight="1">
      <c r="A653" s="252"/>
      <c r="B653" s="252"/>
      <c r="C653" s="252"/>
      <c r="D653" s="252"/>
      <c r="E653" s="252"/>
      <c r="F653" s="252"/>
      <c r="G653" s="252"/>
      <c r="H653" s="252"/>
      <c r="I653" s="252"/>
      <c r="J653" s="252"/>
      <c r="K653" s="252"/>
      <c r="L653" s="252"/>
      <c r="M653" s="252"/>
      <c r="N653" s="252"/>
      <c r="O653" s="252"/>
      <c r="P653" s="252"/>
      <c r="Q653" s="252"/>
      <c r="R653" s="252"/>
      <c r="S653" s="252"/>
      <c r="T653" s="252"/>
      <c r="U653" s="252"/>
      <c r="V653" s="252"/>
      <c r="W653" s="252"/>
      <c r="X653" s="252"/>
      <c r="Y653" s="252"/>
      <c r="Z653" s="252"/>
    </row>
    <row r="654" ht="15.75" customHeight="1">
      <c r="A654" s="252"/>
      <c r="B654" s="252"/>
      <c r="C654" s="252"/>
      <c r="D654" s="252"/>
      <c r="E654" s="252"/>
      <c r="F654" s="252"/>
      <c r="G654" s="252"/>
      <c r="H654" s="252"/>
      <c r="I654" s="252"/>
      <c r="J654" s="252"/>
      <c r="K654" s="252"/>
      <c r="L654" s="252"/>
      <c r="M654" s="252"/>
      <c r="N654" s="252"/>
      <c r="O654" s="252"/>
      <c r="P654" s="252"/>
      <c r="Q654" s="252"/>
      <c r="R654" s="252"/>
      <c r="S654" s="252"/>
      <c r="T654" s="252"/>
      <c r="U654" s="252"/>
      <c r="V654" s="252"/>
      <c r="W654" s="252"/>
      <c r="X654" s="252"/>
      <c r="Y654" s="252"/>
      <c r="Z654" s="252"/>
    </row>
    <row r="655" ht="15.75" customHeight="1">
      <c r="A655" s="252"/>
      <c r="B655" s="252"/>
      <c r="C655" s="252"/>
      <c r="D655" s="252"/>
      <c r="E655" s="252"/>
      <c r="F655" s="252"/>
      <c r="G655" s="252"/>
      <c r="H655" s="252"/>
      <c r="I655" s="252"/>
      <c r="J655" s="252"/>
      <c r="K655" s="252"/>
      <c r="L655" s="252"/>
      <c r="M655" s="252"/>
      <c r="N655" s="252"/>
      <c r="O655" s="252"/>
      <c r="P655" s="252"/>
      <c r="Q655" s="252"/>
      <c r="R655" s="252"/>
      <c r="S655" s="252"/>
      <c r="T655" s="252"/>
      <c r="U655" s="252"/>
      <c r="V655" s="252"/>
      <c r="W655" s="252"/>
      <c r="X655" s="252"/>
      <c r="Y655" s="252"/>
      <c r="Z655" s="252"/>
    </row>
    <row r="656" ht="15.75" customHeight="1">
      <c r="A656" s="252"/>
      <c r="B656" s="252"/>
      <c r="C656" s="252"/>
      <c r="D656" s="252"/>
      <c r="E656" s="252"/>
      <c r="F656" s="252"/>
      <c r="G656" s="252"/>
      <c r="H656" s="252"/>
      <c r="I656" s="252"/>
      <c r="J656" s="252"/>
      <c r="K656" s="252"/>
      <c r="L656" s="252"/>
      <c r="M656" s="252"/>
      <c r="N656" s="252"/>
      <c r="O656" s="252"/>
      <c r="P656" s="252"/>
      <c r="Q656" s="252"/>
      <c r="R656" s="252"/>
      <c r="S656" s="252"/>
      <c r="T656" s="252"/>
      <c r="U656" s="252"/>
      <c r="V656" s="252"/>
      <c r="W656" s="252"/>
      <c r="X656" s="252"/>
      <c r="Y656" s="252"/>
      <c r="Z656" s="252"/>
    </row>
    <row r="657" ht="15.75" customHeight="1">
      <c r="A657" s="252"/>
      <c r="B657" s="252"/>
      <c r="C657" s="252"/>
      <c r="D657" s="252"/>
      <c r="E657" s="252"/>
      <c r="F657" s="252"/>
      <c r="G657" s="252"/>
      <c r="H657" s="252"/>
      <c r="I657" s="252"/>
      <c r="J657" s="252"/>
      <c r="K657" s="252"/>
      <c r="L657" s="252"/>
      <c r="M657" s="252"/>
      <c r="N657" s="252"/>
      <c r="O657" s="252"/>
      <c r="P657" s="252"/>
      <c r="Q657" s="252"/>
      <c r="R657" s="252"/>
      <c r="S657" s="252"/>
      <c r="T657" s="252"/>
      <c r="U657" s="252"/>
      <c r="V657" s="252"/>
      <c r="W657" s="252"/>
      <c r="X657" s="252"/>
      <c r="Y657" s="252"/>
      <c r="Z657" s="252"/>
    </row>
    <row r="658" ht="15.75" customHeight="1">
      <c r="A658" s="252"/>
      <c r="B658" s="252"/>
      <c r="C658" s="252"/>
      <c r="D658" s="252"/>
      <c r="E658" s="252"/>
      <c r="F658" s="252"/>
      <c r="G658" s="252"/>
      <c r="H658" s="252"/>
      <c r="I658" s="252"/>
      <c r="J658" s="252"/>
      <c r="K658" s="252"/>
      <c r="L658" s="252"/>
      <c r="M658" s="252"/>
      <c r="N658" s="252"/>
      <c r="O658" s="252"/>
      <c r="P658" s="252"/>
      <c r="Q658" s="252"/>
      <c r="R658" s="252"/>
      <c r="S658" s="252"/>
      <c r="T658" s="252"/>
      <c r="U658" s="252"/>
      <c r="V658" s="252"/>
      <c r="W658" s="252"/>
      <c r="X658" s="252"/>
      <c r="Y658" s="252"/>
      <c r="Z658" s="252"/>
    </row>
    <row r="659" ht="15.75" customHeight="1">
      <c r="A659" s="252"/>
      <c r="B659" s="252"/>
      <c r="C659" s="252"/>
      <c r="D659" s="252"/>
      <c r="E659" s="252"/>
      <c r="F659" s="252"/>
      <c r="G659" s="252"/>
      <c r="H659" s="252"/>
      <c r="I659" s="252"/>
      <c r="J659" s="252"/>
      <c r="K659" s="252"/>
      <c r="L659" s="252"/>
      <c r="M659" s="252"/>
      <c r="N659" s="252"/>
      <c r="O659" s="252"/>
      <c r="P659" s="252"/>
      <c r="Q659" s="252"/>
      <c r="R659" s="252"/>
      <c r="S659" s="252"/>
      <c r="T659" s="252"/>
      <c r="U659" s="252"/>
      <c r="V659" s="252"/>
      <c r="W659" s="252"/>
      <c r="X659" s="252"/>
      <c r="Y659" s="252"/>
      <c r="Z659" s="252"/>
    </row>
    <row r="660" ht="15.75" customHeight="1">
      <c r="A660" s="252"/>
      <c r="B660" s="252"/>
      <c r="C660" s="252"/>
      <c r="D660" s="252"/>
      <c r="E660" s="252"/>
      <c r="F660" s="252"/>
      <c r="G660" s="252"/>
      <c r="H660" s="252"/>
      <c r="I660" s="252"/>
      <c r="J660" s="252"/>
      <c r="K660" s="252"/>
      <c r="L660" s="252"/>
      <c r="M660" s="252"/>
      <c r="N660" s="252"/>
      <c r="O660" s="252"/>
      <c r="P660" s="252"/>
      <c r="Q660" s="252"/>
      <c r="R660" s="252"/>
      <c r="S660" s="252"/>
      <c r="T660" s="252"/>
      <c r="U660" s="252"/>
      <c r="V660" s="252"/>
      <c r="W660" s="252"/>
      <c r="X660" s="252"/>
      <c r="Y660" s="252"/>
      <c r="Z660" s="252"/>
    </row>
    <row r="661" ht="15.75" customHeight="1">
      <c r="A661" s="252"/>
      <c r="B661" s="252"/>
      <c r="C661" s="252"/>
      <c r="D661" s="252"/>
      <c r="E661" s="252"/>
      <c r="F661" s="252"/>
      <c r="G661" s="252"/>
      <c r="H661" s="252"/>
      <c r="I661" s="252"/>
      <c r="J661" s="252"/>
      <c r="K661" s="252"/>
      <c r="L661" s="252"/>
      <c r="M661" s="252"/>
      <c r="N661" s="252"/>
      <c r="O661" s="252"/>
      <c r="P661" s="252"/>
      <c r="Q661" s="252"/>
      <c r="R661" s="252"/>
      <c r="S661" s="252"/>
      <c r="T661" s="252"/>
      <c r="U661" s="252"/>
      <c r="V661" s="252"/>
      <c r="W661" s="252"/>
      <c r="X661" s="252"/>
      <c r="Y661" s="252"/>
      <c r="Z661" s="252"/>
    </row>
    <row r="662" ht="15.75" customHeight="1">
      <c r="A662" s="252"/>
      <c r="B662" s="252"/>
      <c r="C662" s="252"/>
      <c r="D662" s="252"/>
      <c r="E662" s="252"/>
      <c r="F662" s="252"/>
      <c r="G662" s="252"/>
      <c r="H662" s="252"/>
      <c r="I662" s="252"/>
      <c r="J662" s="252"/>
      <c r="K662" s="252"/>
      <c r="L662" s="252"/>
      <c r="M662" s="252"/>
      <c r="N662" s="252"/>
      <c r="O662" s="252"/>
      <c r="P662" s="252"/>
      <c r="Q662" s="252"/>
      <c r="R662" s="252"/>
      <c r="S662" s="252"/>
      <c r="T662" s="252"/>
      <c r="U662" s="252"/>
      <c r="V662" s="252"/>
      <c r="W662" s="252"/>
      <c r="X662" s="252"/>
      <c r="Y662" s="252"/>
      <c r="Z662" s="252"/>
    </row>
    <row r="663" ht="15.75" customHeight="1">
      <c r="A663" s="252"/>
      <c r="B663" s="252"/>
      <c r="C663" s="252"/>
      <c r="D663" s="252"/>
      <c r="E663" s="252"/>
      <c r="F663" s="252"/>
      <c r="G663" s="252"/>
      <c r="H663" s="252"/>
      <c r="I663" s="252"/>
      <c r="J663" s="252"/>
      <c r="K663" s="252"/>
      <c r="L663" s="252"/>
      <c r="M663" s="252"/>
      <c r="N663" s="252"/>
      <c r="O663" s="252"/>
      <c r="P663" s="252"/>
      <c r="Q663" s="252"/>
      <c r="R663" s="252"/>
      <c r="S663" s="252"/>
      <c r="T663" s="252"/>
      <c r="U663" s="252"/>
      <c r="V663" s="252"/>
      <c r="W663" s="252"/>
      <c r="X663" s="252"/>
      <c r="Y663" s="252"/>
      <c r="Z663" s="252"/>
    </row>
    <row r="664" ht="15.75" customHeight="1">
      <c r="A664" s="252"/>
      <c r="B664" s="252"/>
      <c r="C664" s="252"/>
      <c r="D664" s="252"/>
      <c r="E664" s="252"/>
      <c r="F664" s="252"/>
      <c r="G664" s="252"/>
      <c r="H664" s="252"/>
      <c r="I664" s="252"/>
      <c r="J664" s="252"/>
      <c r="K664" s="252"/>
      <c r="L664" s="252"/>
      <c r="M664" s="252"/>
      <c r="N664" s="252"/>
      <c r="O664" s="252"/>
      <c r="P664" s="252"/>
      <c r="Q664" s="252"/>
      <c r="R664" s="252"/>
      <c r="S664" s="252"/>
      <c r="T664" s="252"/>
      <c r="U664" s="252"/>
      <c r="V664" s="252"/>
      <c r="W664" s="252"/>
      <c r="X664" s="252"/>
      <c r="Y664" s="252"/>
      <c r="Z664" s="252"/>
    </row>
    <row r="665" ht="15.75" customHeight="1">
      <c r="A665" s="252"/>
      <c r="B665" s="252"/>
      <c r="C665" s="252"/>
      <c r="D665" s="252"/>
      <c r="E665" s="252"/>
      <c r="F665" s="252"/>
      <c r="G665" s="252"/>
      <c r="H665" s="252"/>
      <c r="I665" s="252"/>
      <c r="J665" s="252"/>
      <c r="K665" s="252"/>
      <c r="L665" s="252"/>
      <c r="M665" s="252"/>
      <c r="N665" s="252"/>
      <c r="O665" s="252"/>
      <c r="P665" s="252"/>
      <c r="Q665" s="252"/>
      <c r="R665" s="252"/>
      <c r="S665" s="252"/>
      <c r="T665" s="252"/>
      <c r="U665" s="252"/>
      <c r="V665" s="252"/>
      <c r="W665" s="252"/>
      <c r="X665" s="252"/>
      <c r="Y665" s="252"/>
      <c r="Z665" s="252"/>
    </row>
    <row r="666" ht="15.75" customHeight="1">
      <c r="A666" s="252"/>
      <c r="B666" s="252"/>
      <c r="C666" s="252"/>
      <c r="D666" s="252"/>
      <c r="E666" s="252"/>
      <c r="F666" s="252"/>
      <c r="G666" s="252"/>
      <c r="H666" s="252"/>
      <c r="I666" s="252"/>
      <c r="J666" s="252"/>
      <c r="K666" s="252"/>
      <c r="L666" s="252"/>
      <c r="M666" s="252"/>
      <c r="N666" s="252"/>
      <c r="O666" s="252"/>
      <c r="P666" s="252"/>
      <c r="Q666" s="252"/>
      <c r="R666" s="252"/>
      <c r="S666" s="252"/>
      <c r="T666" s="252"/>
      <c r="U666" s="252"/>
      <c r="V666" s="252"/>
      <c r="W666" s="252"/>
      <c r="X666" s="252"/>
      <c r="Y666" s="252"/>
      <c r="Z666" s="252"/>
    </row>
    <row r="667" ht="15.75" customHeight="1">
      <c r="A667" s="252"/>
      <c r="B667" s="252"/>
      <c r="C667" s="252"/>
      <c r="D667" s="252"/>
      <c r="E667" s="252"/>
      <c r="F667" s="252"/>
      <c r="G667" s="252"/>
      <c r="H667" s="252"/>
      <c r="I667" s="252"/>
      <c r="J667" s="252"/>
      <c r="K667" s="252"/>
      <c r="L667" s="252"/>
      <c r="M667" s="252"/>
      <c r="N667" s="252"/>
      <c r="O667" s="252"/>
      <c r="P667" s="252"/>
      <c r="Q667" s="252"/>
      <c r="R667" s="252"/>
      <c r="S667" s="252"/>
      <c r="T667" s="252"/>
      <c r="U667" s="252"/>
      <c r="V667" s="252"/>
      <c r="W667" s="252"/>
      <c r="X667" s="252"/>
      <c r="Y667" s="252"/>
      <c r="Z667" s="252"/>
    </row>
    <row r="668" ht="15.75" customHeight="1">
      <c r="A668" s="252"/>
      <c r="B668" s="252"/>
      <c r="C668" s="252"/>
      <c r="D668" s="252"/>
      <c r="E668" s="252"/>
      <c r="F668" s="252"/>
      <c r="G668" s="252"/>
      <c r="H668" s="252"/>
      <c r="I668" s="252"/>
      <c r="J668" s="252"/>
      <c r="K668" s="252"/>
      <c r="L668" s="252"/>
      <c r="M668" s="252"/>
      <c r="N668" s="252"/>
      <c r="O668" s="252"/>
      <c r="P668" s="252"/>
      <c r="Q668" s="252"/>
      <c r="R668" s="252"/>
      <c r="S668" s="252"/>
      <c r="T668" s="252"/>
      <c r="U668" s="252"/>
      <c r="V668" s="252"/>
      <c r="W668" s="252"/>
      <c r="X668" s="252"/>
      <c r="Y668" s="252"/>
      <c r="Z668" s="252"/>
    </row>
    <row r="669" ht="15.75" customHeight="1">
      <c r="A669" s="252"/>
      <c r="B669" s="252"/>
      <c r="C669" s="252"/>
      <c r="D669" s="252"/>
      <c r="E669" s="252"/>
      <c r="F669" s="252"/>
      <c r="G669" s="252"/>
      <c r="H669" s="252"/>
      <c r="I669" s="252"/>
      <c r="J669" s="252"/>
      <c r="K669" s="252"/>
      <c r="L669" s="252"/>
      <c r="M669" s="252"/>
      <c r="N669" s="252"/>
      <c r="O669" s="252"/>
      <c r="P669" s="252"/>
      <c r="Q669" s="252"/>
      <c r="R669" s="252"/>
      <c r="S669" s="252"/>
      <c r="T669" s="252"/>
      <c r="U669" s="252"/>
      <c r="V669" s="252"/>
      <c r="W669" s="252"/>
      <c r="X669" s="252"/>
      <c r="Y669" s="252"/>
      <c r="Z669" s="252"/>
    </row>
    <row r="670" ht="15.75" customHeight="1">
      <c r="A670" s="252"/>
      <c r="B670" s="252"/>
      <c r="C670" s="252"/>
      <c r="D670" s="252"/>
      <c r="E670" s="252"/>
      <c r="F670" s="252"/>
      <c r="G670" s="252"/>
      <c r="H670" s="252"/>
      <c r="I670" s="252"/>
      <c r="J670" s="252"/>
      <c r="K670" s="252"/>
      <c r="L670" s="252"/>
      <c r="M670" s="252"/>
      <c r="N670" s="252"/>
      <c r="O670" s="252"/>
      <c r="P670" s="252"/>
      <c r="Q670" s="252"/>
      <c r="R670" s="252"/>
      <c r="S670" s="252"/>
      <c r="T670" s="252"/>
      <c r="U670" s="252"/>
      <c r="V670" s="252"/>
      <c r="W670" s="252"/>
      <c r="X670" s="252"/>
      <c r="Y670" s="252"/>
      <c r="Z670" s="252"/>
    </row>
    <row r="671" ht="15.75" customHeight="1">
      <c r="A671" s="252"/>
      <c r="B671" s="252"/>
      <c r="C671" s="252"/>
      <c r="D671" s="252"/>
      <c r="E671" s="252"/>
      <c r="F671" s="252"/>
      <c r="G671" s="252"/>
      <c r="H671" s="252"/>
      <c r="I671" s="252"/>
      <c r="J671" s="252"/>
      <c r="K671" s="252"/>
      <c r="L671" s="252"/>
      <c r="M671" s="252"/>
      <c r="N671" s="252"/>
      <c r="O671" s="252"/>
      <c r="P671" s="252"/>
      <c r="Q671" s="252"/>
      <c r="R671" s="252"/>
      <c r="S671" s="252"/>
      <c r="T671" s="252"/>
      <c r="U671" s="252"/>
      <c r="V671" s="252"/>
      <c r="W671" s="252"/>
      <c r="X671" s="252"/>
      <c r="Y671" s="252"/>
      <c r="Z671" s="252"/>
    </row>
    <row r="672" ht="15.75" customHeight="1">
      <c r="A672" s="252"/>
      <c r="B672" s="252"/>
      <c r="C672" s="252"/>
      <c r="D672" s="252"/>
      <c r="E672" s="252"/>
      <c r="F672" s="252"/>
      <c r="G672" s="252"/>
      <c r="H672" s="252"/>
      <c r="I672" s="252"/>
      <c r="J672" s="252"/>
      <c r="K672" s="252"/>
      <c r="L672" s="252"/>
      <c r="M672" s="252"/>
      <c r="N672" s="252"/>
      <c r="O672" s="252"/>
      <c r="P672" s="252"/>
      <c r="Q672" s="252"/>
      <c r="R672" s="252"/>
      <c r="S672" s="252"/>
      <c r="T672" s="252"/>
      <c r="U672" s="252"/>
      <c r="V672" s="252"/>
      <c r="W672" s="252"/>
      <c r="X672" s="252"/>
      <c r="Y672" s="252"/>
      <c r="Z672" s="252"/>
    </row>
    <row r="673" ht="15.75" customHeight="1">
      <c r="A673" s="252"/>
      <c r="B673" s="252"/>
      <c r="C673" s="252"/>
      <c r="D673" s="252"/>
      <c r="E673" s="252"/>
      <c r="F673" s="252"/>
      <c r="G673" s="252"/>
      <c r="H673" s="252"/>
      <c r="I673" s="252"/>
      <c r="J673" s="252"/>
      <c r="K673" s="252"/>
      <c r="L673" s="252"/>
      <c r="M673" s="252"/>
      <c r="N673" s="252"/>
      <c r="O673" s="252"/>
      <c r="P673" s="252"/>
      <c r="Q673" s="252"/>
      <c r="R673" s="252"/>
      <c r="S673" s="252"/>
      <c r="T673" s="252"/>
      <c r="U673" s="252"/>
      <c r="V673" s="252"/>
      <c r="W673" s="252"/>
      <c r="X673" s="252"/>
      <c r="Y673" s="252"/>
      <c r="Z673" s="252"/>
    </row>
    <row r="674" ht="15.75" customHeight="1">
      <c r="A674" s="252"/>
      <c r="B674" s="252"/>
      <c r="C674" s="252"/>
      <c r="D674" s="252"/>
      <c r="E674" s="252"/>
      <c r="F674" s="252"/>
      <c r="G674" s="252"/>
      <c r="H674" s="252"/>
      <c r="I674" s="252"/>
      <c r="J674" s="252"/>
      <c r="K674" s="252"/>
      <c r="L674" s="252"/>
      <c r="M674" s="252"/>
      <c r="N674" s="252"/>
      <c r="O674" s="252"/>
      <c r="P674" s="252"/>
      <c r="Q674" s="252"/>
      <c r="R674" s="252"/>
      <c r="S674" s="252"/>
      <c r="T674" s="252"/>
      <c r="U674" s="252"/>
      <c r="V674" s="252"/>
      <c r="W674" s="252"/>
      <c r="X674" s="252"/>
      <c r="Y674" s="252"/>
      <c r="Z674" s="252"/>
    </row>
    <row r="675" ht="15.75" customHeight="1">
      <c r="A675" s="252"/>
      <c r="B675" s="252"/>
      <c r="C675" s="252"/>
      <c r="D675" s="252"/>
      <c r="E675" s="252"/>
      <c r="F675" s="252"/>
      <c r="G675" s="252"/>
      <c r="H675" s="252"/>
      <c r="I675" s="252"/>
      <c r="J675" s="252"/>
      <c r="K675" s="252"/>
      <c r="L675" s="252"/>
      <c r="M675" s="252"/>
      <c r="N675" s="252"/>
      <c r="O675" s="252"/>
      <c r="P675" s="252"/>
      <c r="Q675" s="252"/>
      <c r="R675" s="252"/>
      <c r="S675" s="252"/>
      <c r="T675" s="252"/>
      <c r="U675" s="252"/>
      <c r="V675" s="252"/>
      <c r="W675" s="252"/>
      <c r="X675" s="252"/>
      <c r="Y675" s="252"/>
      <c r="Z675" s="252"/>
    </row>
    <row r="676" ht="15.75" customHeight="1">
      <c r="A676" s="252"/>
      <c r="B676" s="252"/>
      <c r="C676" s="252"/>
      <c r="D676" s="252"/>
      <c r="E676" s="252"/>
      <c r="F676" s="252"/>
      <c r="G676" s="252"/>
      <c r="H676" s="252"/>
      <c r="I676" s="252"/>
      <c r="J676" s="252"/>
      <c r="K676" s="252"/>
      <c r="L676" s="252"/>
      <c r="M676" s="252"/>
      <c r="N676" s="252"/>
      <c r="O676" s="252"/>
      <c r="P676" s="252"/>
      <c r="Q676" s="252"/>
      <c r="R676" s="252"/>
      <c r="S676" s="252"/>
      <c r="T676" s="252"/>
      <c r="U676" s="252"/>
      <c r="V676" s="252"/>
      <c r="W676" s="252"/>
      <c r="X676" s="252"/>
      <c r="Y676" s="252"/>
      <c r="Z676" s="252"/>
    </row>
    <row r="677" ht="15.75" customHeight="1">
      <c r="A677" s="252"/>
      <c r="B677" s="252"/>
      <c r="C677" s="252"/>
      <c r="D677" s="252"/>
      <c r="E677" s="252"/>
      <c r="F677" s="252"/>
      <c r="G677" s="252"/>
      <c r="H677" s="252"/>
      <c r="I677" s="252"/>
      <c r="J677" s="252"/>
      <c r="K677" s="252"/>
      <c r="L677" s="252"/>
      <c r="M677" s="252"/>
      <c r="N677" s="252"/>
      <c r="O677" s="252"/>
      <c r="P677" s="252"/>
      <c r="Q677" s="252"/>
      <c r="R677" s="252"/>
      <c r="S677" s="252"/>
      <c r="T677" s="252"/>
      <c r="U677" s="252"/>
      <c r="V677" s="252"/>
      <c r="W677" s="252"/>
      <c r="X677" s="252"/>
      <c r="Y677" s="252"/>
      <c r="Z677" s="252"/>
    </row>
    <row r="678" ht="15.75" customHeight="1">
      <c r="A678" s="252"/>
      <c r="B678" s="252"/>
      <c r="C678" s="252"/>
      <c r="D678" s="252"/>
      <c r="E678" s="252"/>
      <c r="F678" s="252"/>
      <c r="G678" s="252"/>
      <c r="H678" s="252"/>
      <c r="I678" s="252"/>
      <c r="J678" s="252"/>
      <c r="K678" s="252"/>
      <c r="L678" s="252"/>
      <c r="M678" s="252"/>
      <c r="N678" s="252"/>
      <c r="O678" s="252"/>
      <c r="P678" s="252"/>
      <c r="Q678" s="252"/>
      <c r="R678" s="252"/>
      <c r="S678" s="252"/>
      <c r="T678" s="252"/>
      <c r="U678" s="252"/>
      <c r="V678" s="252"/>
      <c r="W678" s="252"/>
      <c r="X678" s="252"/>
      <c r="Y678" s="252"/>
      <c r="Z678" s="252"/>
    </row>
    <row r="679" ht="15.75" customHeight="1">
      <c r="A679" s="252"/>
      <c r="B679" s="252"/>
      <c r="C679" s="252"/>
      <c r="D679" s="252"/>
      <c r="E679" s="252"/>
      <c r="F679" s="252"/>
      <c r="G679" s="252"/>
      <c r="H679" s="252"/>
      <c r="I679" s="252"/>
      <c r="J679" s="252"/>
      <c r="K679" s="252"/>
      <c r="L679" s="252"/>
      <c r="M679" s="252"/>
      <c r="N679" s="252"/>
      <c r="O679" s="252"/>
      <c r="P679" s="252"/>
      <c r="Q679" s="252"/>
      <c r="R679" s="252"/>
      <c r="S679" s="252"/>
      <c r="T679" s="252"/>
      <c r="U679" s="252"/>
      <c r="V679" s="252"/>
      <c r="W679" s="252"/>
      <c r="X679" s="252"/>
      <c r="Y679" s="252"/>
      <c r="Z679" s="252"/>
    </row>
    <row r="680" ht="15.75" customHeight="1">
      <c r="A680" s="252"/>
      <c r="B680" s="252"/>
      <c r="C680" s="252"/>
      <c r="D680" s="252"/>
      <c r="E680" s="252"/>
      <c r="F680" s="252"/>
      <c r="G680" s="252"/>
      <c r="H680" s="252"/>
      <c r="I680" s="252"/>
      <c r="J680" s="252"/>
      <c r="K680" s="252"/>
      <c r="L680" s="252"/>
      <c r="M680" s="252"/>
      <c r="N680" s="252"/>
      <c r="O680" s="252"/>
      <c r="P680" s="252"/>
      <c r="Q680" s="252"/>
      <c r="R680" s="252"/>
      <c r="S680" s="252"/>
      <c r="T680" s="252"/>
      <c r="U680" s="252"/>
      <c r="V680" s="252"/>
      <c r="W680" s="252"/>
      <c r="X680" s="252"/>
      <c r="Y680" s="252"/>
      <c r="Z680" s="252"/>
    </row>
    <row r="681" ht="15.75" customHeight="1">
      <c r="A681" s="252"/>
      <c r="B681" s="252"/>
      <c r="C681" s="252"/>
      <c r="D681" s="252"/>
      <c r="E681" s="252"/>
      <c r="F681" s="252"/>
      <c r="G681" s="252"/>
      <c r="H681" s="252"/>
      <c r="I681" s="252"/>
      <c r="J681" s="252"/>
      <c r="K681" s="252"/>
      <c r="L681" s="252"/>
      <c r="M681" s="252"/>
      <c r="N681" s="252"/>
      <c r="O681" s="252"/>
      <c r="P681" s="252"/>
      <c r="Q681" s="252"/>
      <c r="R681" s="252"/>
      <c r="S681" s="252"/>
      <c r="T681" s="252"/>
      <c r="U681" s="252"/>
      <c r="V681" s="252"/>
      <c r="W681" s="252"/>
      <c r="X681" s="252"/>
      <c r="Y681" s="252"/>
      <c r="Z681" s="252"/>
    </row>
    <row r="682" ht="15.75" customHeight="1">
      <c r="A682" s="252"/>
      <c r="B682" s="252"/>
      <c r="C682" s="252"/>
      <c r="D682" s="252"/>
      <c r="E682" s="252"/>
      <c r="F682" s="252"/>
      <c r="G682" s="252"/>
      <c r="H682" s="252"/>
      <c r="I682" s="252"/>
      <c r="J682" s="252"/>
      <c r="K682" s="252"/>
      <c r="L682" s="252"/>
      <c r="M682" s="252"/>
      <c r="N682" s="252"/>
      <c r="O682" s="252"/>
      <c r="P682" s="252"/>
      <c r="Q682" s="252"/>
      <c r="R682" s="252"/>
      <c r="S682" s="252"/>
      <c r="T682" s="252"/>
      <c r="U682" s="252"/>
      <c r="V682" s="252"/>
      <c r="W682" s="252"/>
      <c r="X682" s="252"/>
      <c r="Y682" s="252"/>
      <c r="Z682" s="252"/>
    </row>
    <row r="683" ht="15.75" customHeight="1">
      <c r="A683" s="252"/>
      <c r="B683" s="252"/>
      <c r="C683" s="252"/>
      <c r="D683" s="252"/>
      <c r="E683" s="252"/>
      <c r="F683" s="252"/>
      <c r="G683" s="252"/>
      <c r="H683" s="252"/>
      <c r="I683" s="252"/>
      <c r="J683" s="252"/>
      <c r="K683" s="252"/>
      <c r="L683" s="252"/>
      <c r="M683" s="252"/>
      <c r="N683" s="252"/>
      <c r="O683" s="252"/>
      <c r="P683" s="252"/>
      <c r="Q683" s="252"/>
      <c r="R683" s="252"/>
      <c r="S683" s="252"/>
      <c r="T683" s="252"/>
      <c r="U683" s="252"/>
      <c r="V683" s="252"/>
      <c r="W683" s="252"/>
      <c r="X683" s="252"/>
      <c r="Y683" s="252"/>
      <c r="Z683" s="252"/>
    </row>
    <row r="684" ht="15.75" customHeight="1">
      <c r="A684" s="252"/>
      <c r="B684" s="252"/>
      <c r="C684" s="252"/>
      <c r="D684" s="252"/>
      <c r="E684" s="252"/>
      <c r="F684" s="252"/>
      <c r="G684" s="252"/>
      <c r="H684" s="252"/>
      <c r="I684" s="252"/>
      <c r="J684" s="252"/>
      <c r="K684" s="252"/>
      <c r="L684" s="252"/>
      <c r="M684" s="252"/>
      <c r="N684" s="252"/>
      <c r="O684" s="252"/>
      <c r="P684" s="252"/>
      <c r="Q684" s="252"/>
      <c r="R684" s="252"/>
      <c r="S684" s="252"/>
      <c r="T684" s="252"/>
      <c r="U684" s="252"/>
      <c r="V684" s="252"/>
      <c r="W684" s="252"/>
      <c r="X684" s="252"/>
      <c r="Y684" s="252"/>
      <c r="Z684" s="252"/>
    </row>
    <row r="685" ht="15.75" customHeight="1">
      <c r="A685" s="252"/>
      <c r="B685" s="252"/>
      <c r="C685" s="252"/>
      <c r="D685" s="252"/>
      <c r="E685" s="252"/>
      <c r="F685" s="252"/>
      <c r="G685" s="252"/>
      <c r="H685" s="252"/>
      <c r="I685" s="252"/>
      <c r="J685" s="252"/>
      <c r="K685" s="252"/>
      <c r="L685" s="252"/>
      <c r="M685" s="252"/>
      <c r="N685" s="252"/>
      <c r="O685" s="252"/>
      <c r="P685" s="252"/>
      <c r="Q685" s="252"/>
      <c r="R685" s="252"/>
      <c r="S685" s="252"/>
      <c r="T685" s="252"/>
      <c r="U685" s="252"/>
      <c r="V685" s="252"/>
      <c r="W685" s="252"/>
      <c r="X685" s="252"/>
      <c r="Y685" s="252"/>
      <c r="Z685" s="252"/>
    </row>
    <row r="686" ht="15.75" customHeight="1">
      <c r="A686" s="252"/>
      <c r="B686" s="252"/>
      <c r="C686" s="252"/>
      <c r="D686" s="252"/>
      <c r="E686" s="252"/>
      <c r="F686" s="252"/>
      <c r="G686" s="252"/>
      <c r="H686" s="252"/>
      <c r="I686" s="252"/>
      <c r="J686" s="252"/>
      <c r="K686" s="252"/>
      <c r="L686" s="252"/>
      <c r="M686" s="252"/>
      <c r="N686" s="252"/>
      <c r="O686" s="252"/>
      <c r="P686" s="252"/>
      <c r="Q686" s="252"/>
      <c r="R686" s="252"/>
      <c r="S686" s="252"/>
      <c r="T686" s="252"/>
      <c r="U686" s="252"/>
      <c r="V686" s="252"/>
      <c r="W686" s="252"/>
      <c r="X686" s="252"/>
      <c r="Y686" s="252"/>
      <c r="Z686" s="252"/>
    </row>
    <row r="687" ht="15.75" customHeight="1">
      <c r="A687" s="252"/>
      <c r="B687" s="252"/>
      <c r="C687" s="252"/>
      <c r="D687" s="252"/>
      <c r="E687" s="252"/>
      <c r="F687" s="252"/>
      <c r="G687" s="252"/>
      <c r="H687" s="252"/>
      <c r="I687" s="252"/>
      <c r="J687" s="252"/>
      <c r="K687" s="252"/>
      <c r="L687" s="252"/>
      <c r="M687" s="252"/>
      <c r="N687" s="252"/>
      <c r="O687" s="252"/>
      <c r="P687" s="252"/>
      <c r="Q687" s="252"/>
      <c r="R687" s="252"/>
      <c r="S687" s="252"/>
      <c r="T687" s="252"/>
      <c r="U687" s="252"/>
      <c r="V687" s="252"/>
      <c r="W687" s="252"/>
      <c r="X687" s="252"/>
      <c r="Y687" s="252"/>
      <c r="Z687" s="252"/>
    </row>
    <row r="688" ht="15.75" customHeight="1">
      <c r="A688" s="252"/>
      <c r="B688" s="252"/>
      <c r="C688" s="252"/>
      <c r="D688" s="252"/>
      <c r="E688" s="252"/>
      <c r="F688" s="252"/>
      <c r="G688" s="252"/>
      <c r="H688" s="252"/>
      <c r="I688" s="252"/>
      <c r="J688" s="252"/>
      <c r="K688" s="252"/>
      <c r="L688" s="252"/>
      <c r="M688" s="252"/>
      <c r="N688" s="252"/>
      <c r="O688" s="252"/>
      <c r="P688" s="252"/>
      <c r="Q688" s="252"/>
      <c r="R688" s="252"/>
      <c r="S688" s="252"/>
      <c r="T688" s="252"/>
      <c r="U688" s="252"/>
      <c r="V688" s="252"/>
      <c r="W688" s="252"/>
      <c r="X688" s="252"/>
      <c r="Y688" s="252"/>
      <c r="Z688" s="252"/>
    </row>
    <row r="689" ht="15.75" customHeight="1">
      <c r="A689" s="252"/>
      <c r="B689" s="252"/>
      <c r="C689" s="252"/>
      <c r="D689" s="252"/>
      <c r="E689" s="252"/>
      <c r="F689" s="252"/>
      <c r="G689" s="252"/>
      <c r="H689" s="252"/>
      <c r="I689" s="252"/>
      <c r="J689" s="252"/>
      <c r="K689" s="252"/>
      <c r="L689" s="252"/>
      <c r="M689" s="252"/>
      <c r="N689" s="252"/>
      <c r="O689" s="252"/>
      <c r="P689" s="252"/>
      <c r="Q689" s="252"/>
      <c r="R689" s="252"/>
      <c r="S689" s="252"/>
      <c r="T689" s="252"/>
      <c r="U689" s="252"/>
      <c r="V689" s="252"/>
      <c r="W689" s="252"/>
      <c r="X689" s="252"/>
      <c r="Y689" s="252"/>
      <c r="Z689" s="252"/>
    </row>
    <row r="690" ht="15.75" customHeight="1">
      <c r="A690" s="252"/>
      <c r="B690" s="252"/>
      <c r="C690" s="252"/>
      <c r="D690" s="252"/>
      <c r="E690" s="252"/>
      <c r="F690" s="252"/>
      <c r="G690" s="252"/>
      <c r="H690" s="252"/>
      <c r="I690" s="252"/>
      <c r="J690" s="252"/>
      <c r="K690" s="252"/>
      <c r="L690" s="252"/>
      <c r="M690" s="252"/>
      <c r="N690" s="252"/>
      <c r="O690" s="252"/>
      <c r="P690" s="252"/>
      <c r="Q690" s="252"/>
      <c r="R690" s="252"/>
      <c r="S690" s="252"/>
      <c r="T690" s="252"/>
      <c r="U690" s="252"/>
      <c r="V690" s="252"/>
      <c r="W690" s="252"/>
      <c r="X690" s="252"/>
      <c r="Y690" s="252"/>
      <c r="Z690" s="252"/>
    </row>
    <row r="691" ht="15.75" customHeight="1">
      <c r="A691" s="252"/>
      <c r="B691" s="252"/>
      <c r="C691" s="252"/>
      <c r="D691" s="252"/>
      <c r="E691" s="252"/>
      <c r="F691" s="252"/>
      <c r="G691" s="252"/>
      <c r="H691" s="252"/>
      <c r="I691" s="252"/>
      <c r="J691" s="252"/>
      <c r="K691" s="252"/>
      <c r="L691" s="252"/>
      <c r="M691" s="252"/>
      <c r="N691" s="252"/>
      <c r="O691" s="252"/>
      <c r="P691" s="252"/>
      <c r="Q691" s="252"/>
      <c r="R691" s="252"/>
      <c r="S691" s="252"/>
      <c r="T691" s="252"/>
      <c r="U691" s="252"/>
      <c r="V691" s="252"/>
      <c r="W691" s="252"/>
      <c r="X691" s="252"/>
      <c r="Y691" s="252"/>
      <c r="Z691" s="252"/>
    </row>
    <row r="692" ht="15.75" customHeight="1">
      <c r="A692" s="252"/>
      <c r="B692" s="252"/>
      <c r="C692" s="252"/>
      <c r="D692" s="252"/>
      <c r="E692" s="252"/>
      <c r="F692" s="252"/>
      <c r="G692" s="252"/>
      <c r="H692" s="252"/>
      <c r="I692" s="252"/>
      <c r="J692" s="252"/>
      <c r="K692" s="252"/>
      <c r="L692" s="252"/>
      <c r="M692" s="252"/>
      <c r="N692" s="252"/>
      <c r="O692" s="252"/>
      <c r="P692" s="252"/>
      <c r="Q692" s="252"/>
      <c r="R692" s="252"/>
      <c r="S692" s="252"/>
      <c r="T692" s="252"/>
      <c r="U692" s="252"/>
      <c r="V692" s="252"/>
      <c r="W692" s="252"/>
      <c r="X692" s="252"/>
      <c r="Y692" s="252"/>
      <c r="Z692" s="252"/>
    </row>
    <row r="693" ht="15.75" customHeight="1">
      <c r="A693" s="252"/>
      <c r="B693" s="252"/>
      <c r="C693" s="252"/>
      <c r="D693" s="252"/>
      <c r="E693" s="252"/>
      <c r="F693" s="252"/>
      <c r="G693" s="252"/>
      <c r="H693" s="252"/>
      <c r="I693" s="252"/>
      <c r="J693" s="252"/>
      <c r="K693" s="252"/>
      <c r="L693" s="252"/>
      <c r="M693" s="252"/>
      <c r="N693" s="252"/>
      <c r="O693" s="252"/>
      <c r="P693" s="252"/>
      <c r="Q693" s="252"/>
      <c r="R693" s="252"/>
      <c r="S693" s="252"/>
      <c r="T693" s="252"/>
      <c r="U693" s="252"/>
      <c r="V693" s="252"/>
      <c r="W693" s="252"/>
      <c r="X693" s="252"/>
      <c r="Y693" s="252"/>
      <c r="Z693" s="252"/>
    </row>
    <row r="694" ht="15.75" customHeight="1">
      <c r="A694" s="252"/>
      <c r="B694" s="252"/>
      <c r="C694" s="252"/>
      <c r="D694" s="252"/>
      <c r="E694" s="252"/>
      <c r="F694" s="252"/>
      <c r="G694" s="252"/>
      <c r="H694" s="252"/>
      <c r="I694" s="252"/>
      <c r="J694" s="252"/>
      <c r="K694" s="252"/>
      <c r="L694" s="252"/>
      <c r="M694" s="252"/>
      <c r="N694" s="252"/>
      <c r="O694" s="252"/>
      <c r="P694" s="252"/>
      <c r="Q694" s="252"/>
      <c r="R694" s="252"/>
      <c r="S694" s="252"/>
      <c r="T694" s="252"/>
      <c r="U694" s="252"/>
      <c r="V694" s="252"/>
      <c r="W694" s="252"/>
      <c r="X694" s="252"/>
      <c r="Y694" s="252"/>
      <c r="Z694" s="252"/>
    </row>
    <row r="695" ht="15.75" customHeight="1">
      <c r="A695" s="252"/>
      <c r="B695" s="252"/>
      <c r="C695" s="252"/>
      <c r="D695" s="252"/>
      <c r="E695" s="252"/>
      <c r="F695" s="252"/>
      <c r="G695" s="252"/>
      <c r="H695" s="252"/>
      <c r="I695" s="252"/>
      <c r="J695" s="252"/>
      <c r="K695" s="252"/>
      <c r="L695" s="252"/>
      <c r="M695" s="252"/>
      <c r="N695" s="252"/>
      <c r="O695" s="252"/>
      <c r="P695" s="252"/>
      <c r="Q695" s="252"/>
      <c r="R695" s="252"/>
      <c r="S695" s="252"/>
      <c r="T695" s="252"/>
      <c r="U695" s="252"/>
      <c r="V695" s="252"/>
      <c r="W695" s="252"/>
      <c r="X695" s="252"/>
      <c r="Y695" s="252"/>
      <c r="Z695" s="252"/>
    </row>
    <row r="696" ht="15.75" customHeight="1">
      <c r="A696" s="252"/>
      <c r="B696" s="252"/>
      <c r="C696" s="252"/>
      <c r="D696" s="252"/>
      <c r="E696" s="252"/>
      <c r="F696" s="252"/>
      <c r="G696" s="252"/>
      <c r="H696" s="252"/>
      <c r="I696" s="252"/>
      <c r="J696" s="252"/>
      <c r="K696" s="252"/>
      <c r="L696" s="252"/>
      <c r="M696" s="252"/>
      <c r="N696" s="252"/>
      <c r="O696" s="252"/>
      <c r="P696" s="252"/>
      <c r="Q696" s="252"/>
      <c r="R696" s="252"/>
      <c r="S696" s="252"/>
      <c r="T696" s="252"/>
      <c r="U696" s="252"/>
      <c r="V696" s="252"/>
      <c r="W696" s="252"/>
      <c r="X696" s="252"/>
      <c r="Y696" s="252"/>
      <c r="Z696" s="252"/>
    </row>
    <row r="697" ht="15.75" customHeight="1">
      <c r="A697" s="252"/>
      <c r="B697" s="252"/>
      <c r="C697" s="252"/>
      <c r="D697" s="252"/>
      <c r="E697" s="252"/>
      <c r="F697" s="252"/>
      <c r="G697" s="252"/>
      <c r="H697" s="252"/>
      <c r="I697" s="252"/>
      <c r="J697" s="252"/>
      <c r="K697" s="252"/>
      <c r="L697" s="252"/>
      <c r="M697" s="252"/>
      <c r="N697" s="252"/>
      <c r="O697" s="252"/>
      <c r="P697" s="252"/>
      <c r="Q697" s="252"/>
      <c r="R697" s="252"/>
      <c r="S697" s="252"/>
      <c r="T697" s="252"/>
      <c r="U697" s="252"/>
      <c r="V697" s="252"/>
      <c r="W697" s="252"/>
      <c r="X697" s="252"/>
      <c r="Y697" s="252"/>
      <c r="Z697" s="252"/>
    </row>
    <row r="698" ht="15.75" customHeight="1">
      <c r="A698" s="252"/>
      <c r="B698" s="252"/>
      <c r="C698" s="252"/>
      <c r="D698" s="252"/>
      <c r="E698" s="252"/>
      <c r="F698" s="252"/>
      <c r="G698" s="252"/>
      <c r="H698" s="252"/>
      <c r="I698" s="252"/>
      <c r="J698" s="252"/>
      <c r="K698" s="252"/>
      <c r="L698" s="252"/>
      <c r="M698" s="252"/>
      <c r="N698" s="252"/>
      <c r="O698" s="252"/>
      <c r="P698" s="252"/>
      <c r="Q698" s="252"/>
      <c r="R698" s="252"/>
      <c r="S698" s="252"/>
      <c r="T698" s="252"/>
      <c r="U698" s="252"/>
      <c r="V698" s="252"/>
      <c r="W698" s="252"/>
      <c r="X698" s="252"/>
      <c r="Y698" s="252"/>
      <c r="Z698" s="252"/>
    </row>
    <row r="699" ht="15.75" customHeight="1">
      <c r="A699" s="252"/>
      <c r="B699" s="252"/>
      <c r="C699" s="252"/>
      <c r="D699" s="252"/>
      <c r="E699" s="252"/>
      <c r="F699" s="252"/>
      <c r="G699" s="252"/>
      <c r="H699" s="252"/>
      <c r="I699" s="252"/>
      <c r="J699" s="252"/>
      <c r="K699" s="252"/>
      <c r="L699" s="252"/>
      <c r="M699" s="252"/>
      <c r="N699" s="252"/>
      <c r="O699" s="252"/>
      <c r="P699" s="252"/>
      <c r="Q699" s="252"/>
      <c r="R699" s="252"/>
      <c r="S699" s="252"/>
      <c r="T699" s="252"/>
      <c r="U699" s="252"/>
      <c r="V699" s="252"/>
      <c r="W699" s="252"/>
      <c r="X699" s="252"/>
      <c r="Y699" s="252"/>
      <c r="Z699" s="252"/>
    </row>
    <row r="700" ht="15.75" customHeight="1">
      <c r="A700" s="252"/>
      <c r="B700" s="252"/>
      <c r="C700" s="252"/>
      <c r="D700" s="252"/>
      <c r="E700" s="252"/>
      <c r="F700" s="252"/>
      <c r="G700" s="252"/>
      <c r="H700" s="252"/>
      <c r="I700" s="252"/>
      <c r="J700" s="252"/>
      <c r="K700" s="252"/>
      <c r="L700" s="252"/>
      <c r="M700" s="252"/>
      <c r="N700" s="252"/>
      <c r="O700" s="252"/>
      <c r="P700" s="252"/>
      <c r="Q700" s="252"/>
      <c r="R700" s="252"/>
      <c r="S700" s="252"/>
      <c r="T700" s="252"/>
      <c r="U700" s="252"/>
      <c r="V700" s="252"/>
      <c r="W700" s="252"/>
      <c r="X700" s="252"/>
      <c r="Y700" s="252"/>
      <c r="Z700" s="252"/>
    </row>
    <row r="701" ht="15.75" customHeight="1">
      <c r="A701" s="252"/>
      <c r="B701" s="252"/>
      <c r="C701" s="252"/>
      <c r="D701" s="252"/>
      <c r="E701" s="252"/>
      <c r="F701" s="252"/>
      <c r="G701" s="252"/>
      <c r="H701" s="252"/>
      <c r="I701" s="252"/>
      <c r="J701" s="252"/>
      <c r="K701" s="252"/>
      <c r="L701" s="252"/>
      <c r="M701" s="252"/>
      <c r="N701" s="252"/>
      <c r="O701" s="252"/>
      <c r="P701" s="252"/>
      <c r="Q701" s="252"/>
      <c r="R701" s="252"/>
      <c r="S701" s="252"/>
      <c r="T701" s="252"/>
      <c r="U701" s="252"/>
      <c r="V701" s="252"/>
      <c r="W701" s="252"/>
      <c r="X701" s="252"/>
      <c r="Y701" s="252"/>
      <c r="Z701" s="252"/>
    </row>
    <row r="702" ht="15.75" customHeight="1">
      <c r="A702" s="252"/>
      <c r="B702" s="252"/>
      <c r="C702" s="252"/>
      <c r="D702" s="252"/>
      <c r="E702" s="252"/>
      <c r="F702" s="252"/>
      <c r="G702" s="252"/>
      <c r="H702" s="252"/>
      <c r="I702" s="252"/>
      <c r="J702" s="252"/>
      <c r="K702" s="252"/>
      <c r="L702" s="252"/>
      <c r="M702" s="252"/>
      <c r="N702" s="252"/>
      <c r="O702" s="252"/>
      <c r="P702" s="252"/>
      <c r="Q702" s="252"/>
      <c r="R702" s="252"/>
      <c r="S702" s="252"/>
      <c r="T702" s="252"/>
      <c r="U702" s="252"/>
      <c r="V702" s="252"/>
      <c r="W702" s="252"/>
      <c r="X702" s="252"/>
      <c r="Y702" s="252"/>
      <c r="Z702" s="252"/>
    </row>
    <row r="703" ht="15.75" customHeight="1">
      <c r="A703" s="252"/>
      <c r="B703" s="252"/>
      <c r="C703" s="252"/>
      <c r="D703" s="252"/>
      <c r="E703" s="252"/>
      <c r="F703" s="252"/>
      <c r="G703" s="252"/>
      <c r="H703" s="252"/>
      <c r="I703" s="252"/>
      <c r="J703" s="252"/>
      <c r="K703" s="252"/>
      <c r="L703" s="252"/>
      <c r="M703" s="252"/>
      <c r="N703" s="252"/>
      <c r="O703" s="252"/>
      <c r="P703" s="252"/>
      <c r="Q703" s="252"/>
      <c r="R703" s="252"/>
      <c r="S703" s="252"/>
      <c r="T703" s="252"/>
      <c r="U703" s="252"/>
      <c r="V703" s="252"/>
      <c r="W703" s="252"/>
      <c r="X703" s="252"/>
      <c r="Y703" s="252"/>
      <c r="Z703" s="252"/>
    </row>
    <row r="704" ht="15.75" customHeight="1">
      <c r="A704" s="252"/>
      <c r="B704" s="252"/>
      <c r="C704" s="252"/>
      <c r="D704" s="252"/>
      <c r="E704" s="252"/>
      <c r="F704" s="252"/>
      <c r="G704" s="252"/>
      <c r="H704" s="252"/>
      <c r="I704" s="252"/>
      <c r="J704" s="252"/>
      <c r="K704" s="252"/>
      <c r="L704" s="252"/>
      <c r="M704" s="252"/>
      <c r="N704" s="252"/>
      <c r="O704" s="252"/>
      <c r="P704" s="252"/>
      <c r="Q704" s="252"/>
      <c r="R704" s="252"/>
      <c r="S704" s="252"/>
      <c r="T704" s="252"/>
      <c r="U704" s="252"/>
      <c r="V704" s="252"/>
      <c r="W704" s="252"/>
      <c r="X704" s="252"/>
      <c r="Y704" s="252"/>
      <c r="Z704" s="252"/>
    </row>
    <row r="705" ht="15.75" customHeight="1">
      <c r="A705" s="252"/>
      <c r="B705" s="252"/>
      <c r="C705" s="252"/>
      <c r="D705" s="252"/>
      <c r="E705" s="252"/>
      <c r="F705" s="252"/>
      <c r="G705" s="252"/>
      <c r="H705" s="252"/>
      <c r="I705" s="252"/>
      <c r="J705" s="252"/>
      <c r="K705" s="252"/>
      <c r="L705" s="252"/>
      <c r="M705" s="252"/>
      <c r="N705" s="252"/>
      <c r="O705" s="252"/>
      <c r="P705" s="252"/>
      <c r="Q705" s="252"/>
      <c r="R705" s="252"/>
      <c r="S705" s="252"/>
      <c r="T705" s="252"/>
      <c r="U705" s="252"/>
      <c r="V705" s="252"/>
      <c r="W705" s="252"/>
      <c r="X705" s="252"/>
      <c r="Y705" s="252"/>
      <c r="Z705" s="252"/>
    </row>
    <row r="706" ht="15.75" customHeight="1">
      <c r="A706" s="252"/>
      <c r="B706" s="252"/>
      <c r="C706" s="252"/>
      <c r="D706" s="252"/>
      <c r="E706" s="252"/>
      <c r="F706" s="252"/>
      <c r="G706" s="252"/>
      <c r="H706" s="252"/>
      <c r="I706" s="252"/>
      <c r="J706" s="252"/>
      <c r="K706" s="252"/>
      <c r="L706" s="252"/>
      <c r="M706" s="252"/>
      <c r="N706" s="252"/>
      <c r="O706" s="252"/>
      <c r="P706" s="252"/>
      <c r="Q706" s="252"/>
      <c r="R706" s="252"/>
      <c r="S706" s="252"/>
      <c r="T706" s="252"/>
      <c r="U706" s="252"/>
      <c r="V706" s="252"/>
      <c r="W706" s="252"/>
      <c r="X706" s="252"/>
      <c r="Y706" s="252"/>
      <c r="Z706" s="252"/>
    </row>
    <row r="707" ht="15.75" customHeight="1">
      <c r="A707" s="252"/>
      <c r="B707" s="252"/>
      <c r="C707" s="252"/>
      <c r="D707" s="252"/>
      <c r="E707" s="252"/>
      <c r="F707" s="252"/>
      <c r="G707" s="252"/>
      <c r="H707" s="252"/>
      <c r="I707" s="252"/>
      <c r="J707" s="252"/>
      <c r="K707" s="252"/>
      <c r="L707" s="252"/>
      <c r="M707" s="252"/>
      <c r="N707" s="252"/>
      <c r="O707" s="252"/>
      <c r="P707" s="252"/>
      <c r="Q707" s="252"/>
      <c r="R707" s="252"/>
      <c r="S707" s="252"/>
      <c r="T707" s="252"/>
      <c r="U707" s="252"/>
      <c r="V707" s="252"/>
      <c r="W707" s="252"/>
      <c r="X707" s="252"/>
      <c r="Y707" s="252"/>
      <c r="Z707" s="252"/>
    </row>
    <row r="708" ht="15.75" customHeight="1">
      <c r="A708" s="252"/>
      <c r="B708" s="252"/>
      <c r="C708" s="252"/>
      <c r="D708" s="252"/>
      <c r="E708" s="252"/>
      <c r="F708" s="252"/>
      <c r="G708" s="252"/>
      <c r="H708" s="252"/>
      <c r="I708" s="252"/>
      <c r="J708" s="252"/>
      <c r="K708" s="252"/>
      <c r="L708" s="252"/>
      <c r="M708" s="252"/>
      <c r="N708" s="252"/>
      <c r="O708" s="252"/>
      <c r="P708" s="252"/>
      <c r="Q708" s="252"/>
      <c r="R708" s="252"/>
      <c r="S708" s="252"/>
      <c r="T708" s="252"/>
      <c r="U708" s="252"/>
      <c r="V708" s="252"/>
      <c r="W708" s="252"/>
      <c r="X708" s="252"/>
      <c r="Y708" s="252"/>
      <c r="Z708" s="252"/>
    </row>
    <row r="709" ht="15.75" customHeight="1">
      <c r="A709" s="252"/>
      <c r="B709" s="252"/>
      <c r="C709" s="252"/>
      <c r="D709" s="252"/>
      <c r="E709" s="252"/>
      <c r="F709" s="252"/>
      <c r="G709" s="252"/>
      <c r="H709" s="252"/>
      <c r="I709" s="252"/>
      <c r="J709" s="252"/>
      <c r="K709" s="252"/>
      <c r="L709" s="252"/>
      <c r="M709" s="252"/>
      <c r="N709" s="252"/>
      <c r="O709" s="252"/>
      <c r="P709" s="252"/>
      <c r="Q709" s="252"/>
      <c r="R709" s="252"/>
      <c r="S709" s="252"/>
      <c r="T709" s="252"/>
      <c r="U709" s="252"/>
      <c r="V709" s="252"/>
      <c r="W709" s="252"/>
      <c r="X709" s="252"/>
      <c r="Y709" s="252"/>
      <c r="Z709" s="252"/>
    </row>
    <row r="710" ht="15.75" customHeight="1">
      <c r="A710" s="252"/>
      <c r="B710" s="252"/>
      <c r="C710" s="252"/>
      <c r="D710" s="252"/>
      <c r="E710" s="252"/>
      <c r="F710" s="252"/>
      <c r="G710" s="252"/>
      <c r="H710" s="252"/>
      <c r="I710" s="252"/>
      <c r="J710" s="252"/>
      <c r="K710" s="252"/>
      <c r="L710" s="252"/>
      <c r="M710" s="252"/>
      <c r="N710" s="252"/>
      <c r="O710" s="252"/>
      <c r="P710" s="252"/>
      <c r="Q710" s="252"/>
      <c r="R710" s="252"/>
      <c r="S710" s="252"/>
      <c r="T710" s="252"/>
      <c r="U710" s="252"/>
      <c r="V710" s="252"/>
      <c r="W710" s="252"/>
      <c r="X710" s="252"/>
      <c r="Y710" s="252"/>
      <c r="Z710" s="252"/>
    </row>
    <row r="711" ht="15.75" customHeight="1">
      <c r="A711" s="252"/>
      <c r="B711" s="252"/>
      <c r="C711" s="252"/>
      <c r="D711" s="252"/>
      <c r="E711" s="252"/>
      <c r="F711" s="252"/>
      <c r="G711" s="252"/>
      <c r="H711" s="252"/>
      <c r="I711" s="252"/>
      <c r="J711" s="252"/>
      <c r="K711" s="252"/>
      <c r="L711" s="252"/>
      <c r="M711" s="252"/>
      <c r="N711" s="252"/>
      <c r="O711" s="252"/>
      <c r="P711" s="252"/>
      <c r="Q711" s="252"/>
      <c r="R711" s="252"/>
      <c r="S711" s="252"/>
      <c r="T711" s="252"/>
      <c r="U711" s="252"/>
      <c r="V711" s="252"/>
      <c r="W711" s="252"/>
      <c r="X711" s="252"/>
      <c r="Y711" s="252"/>
      <c r="Z711" s="252"/>
    </row>
    <row r="712" ht="15.75" customHeight="1">
      <c r="A712" s="252"/>
      <c r="B712" s="252"/>
      <c r="C712" s="252"/>
      <c r="D712" s="252"/>
      <c r="E712" s="252"/>
      <c r="F712" s="252"/>
      <c r="G712" s="252"/>
      <c r="H712" s="252"/>
      <c r="I712" s="252"/>
      <c r="J712" s="252"/>
      <c r="K712" s="252"/>
      <c r="L712" s="252"/>
      <c r="M712" s="252"/>
      <c r="N712" s="252"/>
      <c r="O712" s="252"/>
      <c r="P712" s="252"/>
      <c r="Q712" s="252"/>
      <c r="R712" s="252"/>
      <c r="S712" s="252"/>
      <c r="T712" s="252"/>
      <c r="U712" s="252"/>
      <c r="V712" s="252"/>
      <c r="W712" s="252"/>
      <c r="X712" s="252"/>
      <c r="Y712" s="252"/>
      <c r="Z712" s="252"/>
    </row>
    <row r="713" ht="15.75" customHeight="1">
      <c r="A713" s="252"/>
      <c r="B713" s="252"/>
      <c r="C713" s="252"/>
      <c r="D713" s="252"/>
      <c r="E713" s="252"/>
      <c r="F713" s="252"/>
      <c r="G713" s="252"/>
      <c r="H713" s="252"/>
      <c r="I713" s="252"/>
      <c r="J713" s="252"/>
      <c r="K713" s="252"/>
      <c r="L713" s="252"/>
      <c r="M713" s="252"/>
      <c r="N713" s="252"/>
      <c r="O713" s="252"/>
      <c r="P713" s="252"/>
      <c r="Q713" s="252"/>
      <c r="R713" s="252"/>
      <c r="S713" s="252"/>
      <c r="T713" s="252"/>
      <c r="U713" s="252"/>
      <c r="V713" s="252"/>
      <c r="W713" s="252"/>
      <c r="X713" s="252"/>
      <c r="Y713" s="252"/>
      <c r="Z713" s="252"/>
    </row>
    <row r="714" ht="15.75" customHeight="1">
      <c r="A714" s="252"/>
      <c r="B714" s="252"/>
      <c r="C714" s="252"/>
      <c r="D714" s="252"/>
      <c r="E714" s="252"/>
      <c r="F714" s="252"/>
      <c r="G714" s="252"/>
      <c r="H714" s="252"/>
      <c r="I714" s="252"/>
      <c r="J714" s="252"/>
      <c r="K714" s="252"/>
      <c r="L714" s="252"/>
      <c r="M714" s="252"/>
      <c r="N714" s="252"/>
      <c r="O714" s="252"/>
      <c r="P714" s="252"/>
      <c r="Q714" s="252"/>
      <c r="R714" s="252"/>
      <c r="S714" s="252"/>
      <c r="T714" s="252"/>
      <c r="U714" s="252"/>
      <c r="V714" s="252"/>
      <c r="W714" s="252"/>
      <c r="X714" s="252"/>
      <c r="Y714" s="252"/>
      <c r="Z714" s="252"/>
    </row>
    <row r="715" ht="15.75" customHeight="1">
      <c r="A715" s="252"/>
      <c r="B715" s="252"/>
      <c r="C715" s="252"/>
      <c r="D715" s="252"/>
      <c r="E715" s="252"/>
      <c r="F715" s="252"/>
      <c r="G715" s="252"/>
      <c r="H715" s="252"/>
      <c r="I715" s="252"/>
      <c r="J715" s="252"/>
      <c r="K715" s="252"/>
      <c r="L715" s="252"/>
      <c r="M715" s="252"/>
      <c r="N715" s="252"/>
      <c r="O715" s="252"/>
      <c r="P715" s="252"/>
      <c r="Q715" s="252"/>
      <c r="R715" s="252"/>
      <c r="S715" s="252"/>
      <c r="T715" s="252"/>
      <c r="U715" s="252"/>
      <c r="V715" s="252"/>
      <c r="W715" s="252"/>
      <c r="X715" s="252"/>
      <c r="Y715" s="252"/>
      <c r="Z715" s="252"/>
    </row>
    <row r="716" ht="15.75" customHeight="1">
      <c r="A716" s="252"/>
      <c r="B716" s="252"/>
      <c r="C716" s="252"/>
      <c r="D716" s="252"/>
      <c r="E716" s="252"/>
      <c r="F716" s="252"/>
      <c r="G716" s="252"/>
      <c r="H716" s="252"/>
      <c r="I716" s="252"/>
      <c r="J716" s="252"/>
      <c r="K716" s="252"/>
      <c r="L716" s="252"/>
      <c r="M716" s="252"/>
      <c r="N716" s="252"/>
      <c r="O716" s="252"/>
      <c r="P716" s="252"/>
      <c r="Q716" s="252"/>
      <c r="R716" s="252"/>
      <c r="S716" s="252"/>
      <c r="T716" s="252"/>
      <c r="U716" s="252"/>
      <c r="V716" s="252"/>
      <c r="W716" s="252"/>
      <c r="X716" s="252"/>
      <c r="Y716" s="252"/>
      <c r="Z716" s="252"/>
    </row>
    <row r="717" ht="15.75" customHeight="1">
      <c r="A717" s="252"/>
      <c r="B717" s="252"/>
      <c r="C717" s="252"/>
      <c r="D717" s="252"/>
      <c r="E717" s="252"/>
      <c r="F717" s="252"/>
      <c r="G717" s="252"/>
      <c r="H717" s="252"/>
      <c r="I717" s="252"/>
      <c r="J717" s="252"/>
      <c r="K717" s="252"/>
      <c r="L717" s="252"/>
      <c r="M717" s="252"/>
      <c r="N717" s="252"/>
      <c r="O717" s="252"/>
      <c r="P717" s="252"/>
      <c r="Q717" s="252"/>
      <c r="R717" s="252"/>
      <c r="S717" s="252"/>
      <c r="T717" s="252"/>
      <c r="U717" s="252"/>
      <c r="V717" s="252"/>
      <c r="W717" s="252"/>
      <c r="X717" s="252"/>
      <c r="Y717" s="252"/>
      <c r="Z717" s="252"/>
    </row>
    <row r="718" ht="15.75" customHeight="1">
      <c r="A718" s="252"/>
      <c r="B718" s="252"/>
      <c r="C718" s="252"/>
      <c r="D718" s="252"/>
      <c r="E718" s="252"/>
      <c r="F718" s="252"/>
      <c r="G718" s="252"/>
      <c r="H718" s="252"/>
      <c r="I718" s="252"/>
      <c r="J718" s="252"/>
      <c r="K718" s="252"/>
      <c r="L718" s="252"/>
      <c r="M718" s="252"/>
      <c r="N718" s="252"/>
      <c r="O718" s="252"/>
      <c r="P718" s="252"/>
      <c r="Q718" s="252"/>
      <c r="R718" s="252"/>
      <c r="S718" s="252"/>
      <c r="T718" s="252"/>
      <c r="U718" s="252"/>
      <c r="V718" s="252"/>
      <c r="W718" s="252"/>
      <c r="X718" s="252"/>
      <c r="Y718" s="252"/>
      <c r="Z718" s="252"/>
    </row>
    <row r="719" ht="15.75" customHeight="1">
      <c r="A719" s="252"/>
      <c r="B719" s="252"/>
      <c r="C719" s="252"/>
      <c r="D719" s="252"/>
      <c r="E719" s="252"/>
      <c r="F719" s="252"/>
      <c r="G719" s="252"/>
      <c r="H719" s="252"/>
      <c r="I719" s="252"/>
      <c r="J719" s="252"/>
      <c r="K719" s="252"/>
      <c r="L719" s="252"/>
      <c r="M719" s="252"/>
      <c r="N719" s="252"/>
      <c r="O719" s="252"/>
      <c r="P719" s="252"/>
      <c r="Q719" s="252"/>
      <c r="R719" s="252"/>
      <c r="S719" s="252"/>
      <c r="T719" s="252"/>
      <c r="U719" s="252"/>
      <c r="V719" s="252"/>
      <c r="W719" s="252"/>
      <c r="X719" s="252"/>
      <c r="Y719" s="252"/>
      <c r="Z719" s="252"/>
    </row>
    <row r="720" ht="15.75" customHeight="1">
      <c r="A720" s="252"/>
      <c r="B720" s="252"/>
      <c r="C720" s="252"/>
      <c r="D720" s="252"/>
      <c r="E720" s="252"/>
      <c r="F720" s="252"/>
      <c r="G720" s="252"/>
      <c r="H720" s="252"/>
      <c r="I720" s="252"/>
      <c r="J720" s="252"/>
      <c r="K720" s="252"/>
      <c r="L720" s="252"/>
      <c r="M720" s="252"/>
      <c r="N720" s="252"/>
      <c r="O720" s="252"/>
      <c r="P720" s="252"/>
      <c r="Q720" s="252"/>
      <c r="R720" s="252"/>
      <c r="S720" s="252"/>
      <c r="T720" s="252"/>
      <c r="U720" s="252"/>
      <c r="V720" s="252"/>
      <c r="W720" s="252"/>
      <c r="X720" s="252"/>
      <c r="Y720" s="252"/>
      <c r="Z720" s="252"/>
    </row>
    <row r="721" ht="15.75" customHeight="1">
      <c r="A721" s="252"/>
      <c r="B721" s="252"/>
      <c r="C721" s="252"/>
      <c r="D721" s="252"/>
      <c r="E721" s="252"/>
      <c r="F721" s="252"/>
      <c r="G721" s="252"/>
      <c r="H721" s="252"/>
      <c r="I721" s="252"/>
      <c r="J721" s="252"/>
      <c r="K721" s="252"/>
      <c r="L721" s="252"/>
      <c r="M721" s="252"/>
      <c r="N721" s="252"/>
      <c r="O721" s="252"/>
      <c r="P721" s="252"/>
      <c r="Q721" s="252"/>
      <c r="R721" s="252"/>
      <c r="S721" s="252"/>
      <c r="T721" s="252"/>
      <c r="U721" s="252"/>
      <c r="V721" s="252"/>
      <c r="W721" s="252"/>
      <c r="X721" s="252"/>
      <c r="Y721" s="252"/>
      <c r="Z721" s="252"/>
    </row>
    <row r="722" ht="15.75" customHeight="1">
      <c r="A722" s="252"/>
      <c r="B722" s="252"/>
      <c r="C722" s="252"/>
      <c r="D722" s="252"/>
      <c r="E722" s="252"/>
      <c r="F722" s="252"/>
      <c r="G722" s="252"/>
      <c r="H722" s="252"/>
      <c r="I722" s="252"/>
      <c r="J722" s="252"/>
      <c r="K722" s="252"/>
      <c r="L722" s="252"/>
      <c r="M722" s="252"/>
      <c r="N722" s="252"/>
      <c r="O722" s="252"/>
      <c r="P722" s="252"/>
      <c r="Q722" s="252"/>
      <c r="R722" s="252"/>
      <c r="S722" s="252"/>
      <c r="T722" s="252"/>
      <c r="U722" s="252"/>
      <c r="V722" s="252"/>
      <c r="W722" s="252"/>
      <c r="X722" s="252"/>
      <c r="Y722" s="252"/>
      <c r="Z722" s="252"/>
    </row>
    <row r="723" ht="15.75" customHeight="1">
      <c r="A723" s="252"/>
      <c r="B723" s="252"/>
      <c r="C723" s="252"/>
      <c r="D723" s="252"/>
      <c r="E723" s="252"/>
      <c r="F723" s="252"/>
      <c r="G723" s="252"/>
      <c r="H723" s="252"/>
      <c r="I723" s="252"/>
      <c r="J723" s="252"/>
      <c r="K723" s="252"/>
      <c r="L723" s="252"/>
      <c r="M723" s="252"/>
      <c r="N723" s="252"/>
      <c r="O723" s="252"/>
      <c r="P723" s="252"/>
      <c r="Q723" s="252"/>
      <c r="R723" s="252"/>
      <c r="S723" s="252"/>
      <c r="T723" s="252"/>
      <c r="U723" s="252"/>
      <c r="V723" s="252"/>
      <c r="W723" s="252"/>
      <c r="X723" s="252"/>
      <c r="Y723" s="252"/>
      <c r="Z723" s="252"/>
    </row>
    <row r="724" ht="15.75" customHeight="1">
      <c r="A724" s="252"/>
      <c r="B724" s="252"/>
      <c r="C724" s="252"/>
      <c r="D724" s="252"/>
      <c r="E724" s="252"/>
      <c r="F724" s="252"/>
      <c r="G724" s="252"/>
      <c r="H724" s="252"/>
      <c r="I724" s="252"/>
      <c r="J724" s="252"/>
      <c r="K724" s="252"/>
      <c r="L724" s="252"/>
      <c r="M724" s="252"/>
      <c r="N724" s="252"/>
      <c r="O724" s="252"/>
      <c r="P724" s="252"/>
      <c r="Q724" s="252"/>
      <c r="R724" s="252"/>
      <c r="S724" s="252"/>
      <c r="T724" s="252"/>
      <c r="U724" s="252"/>
      <c r="V724" s="252"/>
      <c r="W724" s="252"/>
      <c r="X724" s="252"/>
      <c r="Y724" s="252"/>
      <c r="Z724" s="252"/>
    </row>
    <row r="725" ht="15.75" customHeight="1">
      <c r="A725" s="252"/>
      <c r="B725" s="252"/>
      <c r="C725" s="252"/>
      <c r="D725" s="252"/>
      <c r="E725" s="252"/>
      <c r="F725" s="252"/>
      <c r="G725" s="252"/>
      <c r="H725" s="252"/>
      <c r="I725" s="252"/>
      <c r="J725" s="252"/>
      <c r="K725" s="252"/>
      <c r="L725" s="252"/>
      <c r="M725" s="252"/>
      <c r="N725" s="252"/>
      <c r="O725" s="252"/>
      <c r="P725" s="252"/>
      <c r="Q725" s="252"/>
      <c r="R725" s="252"/>
      <c r="S725" s="252"/>
      <c r="T725" s="252"/>
      <c r="U725" s="252"/>
      <c r="V725" s="252"/>
      <c r="W725" s="252"/>
      <c r="X725" s="252"/>
      <c r="Y725" s="252"/>
      <c r="Z725" s="252"/>
    </row>
    <row r="726" ht="15.75" customHeight="1">
      <c r="A726" s="252"/>
      <c r="B726" s="252"/>
      <c r="C726" s="252"/>
      <c r="D726" s="252"/>
      <c r="E726" s="252"/>
      <c r="F726" s="252"/>
      <c r="G726" s="252"/>
      <c r="H726" s="252"/>
      <c r="I726" s="252"/>
      <c r="J726" s="252"/>
      <c r="K726" s="252"/>
      <c r="L726" s="252"/>
      <c r="M726" s="252"/>
      <c r="N726" s="252"/>
      <c r="O726" s="252"/>
      <c r="P726" s="252"/>
      <c r="Q726" s="252"/>
      <c r="R726" s="252"/>
      <c r="S726" s="252"/>
      <c r="T726" s="252"/>
      <c r="U726" s="252"/>
      <c r="V726" s="252"/>
      <c r="W726" s="252"/>
      <c r="X726" s="252"/>
      <c r="Y726" s="252"/>
      <c r="Z726" s="252"/>
    </row>
    <row r="727" ht="15.75" customHeight="1">
      <c r="A727" s="252"/>
      <c r="B727" s="252"/>
      <c r="C727" s="252"/>
      <c r="D727" s="252"/>
      <c r="E727" s="252"/>
      <c r="F727" s="252"/>
      <c r="G727" s="252"/>
      <c r="H727" s="252"/>
      <c r="I727" s="252"/>
      <c r="J727" s="252"/>
      <c r="K727" s="252"/>
      <c r="L727" s="252"/>
      <c r="M727" s="252"/>
      <c r="N727" s="252"/>
      <c r="O727" s="252"/>
      <c r="P727" s="252"/>
      <c r="Q727" s="252"/>
      <c r="R727" s="252"/>
      <c r="S727" s="252"/>
      <c r="T727" s="252"/>
      <c r="U727" s="252"/>
      <c r="V727" s="252"/>
      <c r="W727" s="252"/>
      <c r="X727" s="252"/>
      <c r="Y727" s="252"/>
      <c r="Z727" s="252"/>
    </row>
    <row r="728" ht="15.75" customHeight="1">
      <c r="A728" s="252"/>
      <c r="B728" s="252"/>
      <c r="C728" s="252"/>
      <c r="D728" s="252"/>
      <c r="E728" s="252"/>
      <c r="F728" s="252"/>
      <c r="G728" s="252"/>
      <c r="H728" s="252"/>
      <c r="I728" s="252"/>
      <c r="J728" s="252"/>
      <c r="K728" s="252"/>
      <c r="L728" s="252"/>
      <c r="M728" s="252"/>
      <c r="N728" s="252"/>
      <c r="O728" s="252"/>
      <c r="P728" s="252"/>
      <c r="Q728" s="252"/>
      <c r="R728" s="252"/>
      <c r="S728" s="252"/>
      <c r="T728" s="252"/>
      <c r="U728" s="252"/>
      <c r="V728" s="252"/>
      <c r="W728" s="252"/>
      <c r="X728" s="252"/>
      <c r="Y728" s="252"/>
      <c r="Z728" s="252"/>
    </row>
    <row r="729" ht="15.75" customHeight="1">
      <c r="A729" s="252"/>
      <c r="B729" s="252"/>
      <c r="C729" s="252"/>
      <c r="D729" s="252"/>
      <c r="E729" s="252"/>
      <c r="F729" s="252"/>
      <c r="G729" s="252"/>
      <c r="H729" s="252"/>
      <c r="I729" s="252"/>
      <c r="J729" s="252"/>
      <c r="K729" s="252"/>
      <c r="L729" s="252"/>
      <c r="M729" s="252"/>
      <c r="N729" s="252"/>
      <c r="O729" s="252"/>
      <c r="P729" s="252"/>
      <c r="Q729" s="252"/>
      <c r="R729" s="252"/>
      <c r="S729" s="252"/>
      <c r="T729" s="252"/>
      <c r="U729" s="252"/>
      <c r="V729" s="252"/>
      <c r="W729" s="252"/>
      <c r="X729" s="252"/>
      <c r="Y729" s="252"/>
      <c r="Z729" s="252"/>
    </row>
    <row r="730" ht="15.75" customHeight="1">
      <c r="A730" s="252"/>
      <c r="B730" s="252"/>
      <c r="C730" s="252"/>
      <c r="D730" s="252"/>
      <c r="E730" s="252"/>
      <c r="F730" s="252"/>
      <c r="G730" s="252"/>
      <c r="H730" s="252"/>
      <c r="I730" s="252"/>
      <c r="J730" s="252"/>
      <c r="K730" s="252"/>
      <c r="L730" s="252"/>
      <c r="M730" s="252"/>
      <c r="N730" s="252"/>
      <c r="O730" s="252"/>
      <c r="P730" s="252"/>
      <c r="Q730" s="252"/>
      <c r="R730" s="252"/>
      <c r="S730" s="252"/>
      <c r="T730" s="252"/>
      <c r="U730" s="252"/>
      <c r="V730" s="252"/>
      <c r="W730" s="252"/>
      <c r="X730" s="252"/>
      <c r="Y730" s="252"/>
      <c r="Z730" s="252"/>
    </row>
    <row r="731" ht="15.75" customHeight="1">
      <c r="A731" s="252"/>
      <c r="B731" s="252"/>
      <c r="C731" s="252"/>
      <c r="D731" s="252"/>
      <c r="E731" s="252"/>
      <c r="F731" s="252"/>
      <c r="G731" s="252"/>
      <c r="H731" s="252"/>
      <c r="I731" s="252"/>
      <c r="J731" s="252"/>
      <c r="K731" s="252"/>
      <c r="L731" s="252"/>
      <c r="M731" s="252"/>
      <c r="N731" s="252"/>
      <c r="O731" s="252"/>
      <c r="P731" s="252"/>
      <c r="Q731" s="252"/>
      <c r="R731" s="252"/>
      <c r="S731" s="252"/>
      <c r="T731" s="252"/>
      <c r="U731" s="252"/>
      <c r="V731" s="252"/>
      <c r="W731" s="252"/>
      <c r="X731" s="252"/>
      <c r="Y731" s="252"/>
      <c r="Z731" s="252"/>
    </row>
    <row r="732" ht="15.75" customHeight="1">
      <c r="A732" s="252"/>
      <c r="B732" s="252"/>
      <c r="C732" s="252"/>
      <c r="D732" s="252"/>
      <c r="E732" s="252"/>
      <c r="F732" s="252"/>
      <c r="G732" s="252"/>
      <c r="H732" s="252"/>
      <c r="I732" s="252"/>
      <c r="J732" s="252"/>
      <c r="K732" s="252"/>
      <c r="L732" s="252"/>
      <c r="M732" s="252"/>
      <c r="N732" s="252"/>
      <c r="O732" s="252"/>
      <c r="P732" s="252"/>
      <c r="Q732" s="252"/>
      <c r="R732" s="252"/>
      <c r="S732" s="252"/>
      <c r="T732" s="252"/>
      <c r="U732" s="252"/>
      <c r="V732" s="252"/>
      <c r="W732" s="252"/>
      <c r="X732" s="252"/>
      <c r="Y732" s="252"/>
      <c r="Z732" s="252"/>
    </row>
    <row r="733" ht="15.75" customHeight="1">
      <c r="A733" s="252"/>
      <c r="B733" s="252"/>
      <c r="C733" s="252"/>
      <c r="D733" s="252"/>
      <c r="E733" s="252"/>
      <c r="F733" s="252"/>
      <c r="G733" s="252"/>
      <c r="H733" s="252"/>
      <c r="I733" s="252"/>
      <c r="J733" s="252"/>
      <c r="K733" s="252"/>
      <c r="L733" s="252"/>
      <c r="M733" s="252"/>
      <c r="N733" s="252"/>
      <c r="O733" s="252"/>
      <c r="P733" s="252"/>
      <c r="Q733" s="252"/>
      <c r="R733" s="252"/>
      <c r="S733" s="252"/>
      <c r="T733" s="252"/>
      <c r="U733" s="252"/>
      <c r="V733" s="252"/>
      <c r="W733" s="252"/>
      <c r="X733" s="252"/>
      <c r="Y733" s="252"/>
      <c r="Z733" s="252"/>
    </row>
    <row r="734" ht="15.75" customHeight="1">
      <c r="A734" s="252"/>
      <c r="B734" s="252"/>
      <c r="C734" s="252"/>
      <c r="D734" s="252"/>
      <c r="E734" s="252"/>
      <c r="F734" s="252"/>
      <c r="G734" s="252"/>
      <c r="H734" s="252"/>
      <c r="I734" s="252"/>
      <c r="J734" s="252"/>
      <c r="K734" s="252"/>
      <c r="L734" s="252"/>
      <c r="M734" s="252"/>
      <c r="N734" s="252"/>
      <c r="O734" s="252"/>
      <c r="P734" s="252"/>
      <c r="Q734" s="252"/>
      <c r="R734" s="252"/>
      <c r="S734" s="252"/>
      <c r="T734" s="252"/>
      <c r="U734" s="252"/>
      <c r="V734" s="252"/>
      <c r="W734" s="252"/>
      <c r="X734" s="252"/>
      <c r="Y734" s="252"/>
      <c r="Z734" s="252"/>
    </row>
    <row r="735" ht="15.75" customHeight="1">
      <c r="A735" s="252"/>
      <c r="B735" s="252"/>
      <c r="C735" s="252"/>
      <c r="D735" s="252"/>
      <c r="E735" s="252"/>
      <c r="F735" s="252"/>
      <c r="G735" s="252"/>
      <c r="H735" s="252"/>
      <c r="I735" s="252"/>
      <c r="J735" s="252"/>
      <c r="K735" s="252"/>
      <c r="L735" s="252"/>
      <c r="M735" s="252"/>
      <c r="N735" s="252"/>
      <c r="O735" s="252"/>
      <c r="P735" s="252"/>
      <c r="Q735" s="252"/>
      <c r="R735" s="252"/>
      <c r="S735" s="252"/>
      <c r="T735" s="252"/>
      <c r="U735" s="252"/>
      <c r="V735" s="252"/>
      <c r="W735" s="252"/>
      <c r="X735" s="252"/>
      <c r="Y735" s="252"/>
      <c r="Z735" s="252"/>
    </row>
    <row r="736" ht="15.75" customHeight="1">
      <c r="A736" s="252"/>
      <c r="B736" s="252"/>
      <c r="C736" s="252"/>
      <c r="D736" s="252"/>
      <c r="E736" s="252"/>
      <c r="F736" s="252"/>
      <c r="G736" s="252"/>
      <c r="H736" s="252"/>
      <c r="I736" s="252"/>
      <c r="J736" s="252"/>
      <c r="K736" s="252"/>
      <c r="L736" s="252"/>
      <c r="M736" s="252"/>
      <c r="N736" s="252"/>
      <c r="O736" s="252"/>
      <c r="P736" s="252"/>
      <c r="Q736" s="252"/>
      <c r="R736" s="252"/>
      <c r="S736" s="252"/>
      <c r="T736" s="252"/>
      <c r="U736" s="252"/>
      <c r="V736" s="252"/>
      <c r="W736" s="252"/>
      <c r="X736" s="252"/>
      <c r="Y736" s="252"/>
      <c r="Z736" s="252"/>
    </row>
    <row r="737" ht="15.75" customHeight="1">
      <c r="A737" s="252"/>
      <c r="B737" s="252"/>
      <c r="C737" s="252"/>
      <c r="D737" s="252"/>
      <c r="E737" s="252"/>
      <c r="F737" s="252"/>
      <c r="G737" s="252"/>
      <c r="H737" s="252"/>
      <c r="I737" s="252"/>
      <c r="J737" s="252"/>
      <c r="K737" s="252"/>
      <c r="L737" s="252"/>
      <c r="M737" s="252"/>
      <c r="N737" s="252"/>
      <c r="O737" s="252"/>
      <c r="P737" s="252"/>
      <c r="Q737" s="252"/>
      <c r="R737" s="252"/>
      <c r="S737" s="252"/>
      <c r="T737" s="252"/>
      <c r="U737" s="252"/>
      <c r="V737" s="252"/>
      <c r="W737" s="252"/>
      <c r="X737" s="252"/>
      <c r="Y737" s="252"/>
      <c r="Z737" s="252"/>
    </row>
    <row r="738" ht="15.75" customHeight="1">
      <c r="A738" s="252"/>
      <c r="B738" s="252"/>
      <c r="C738" s="252"/>
      <c r="D738" s="252"/>
      <c r="E738" s="252"/>
      <c r="F738" s="252"/>
      <c r="G738" s="252"/>
      <c r="H738" s="252"/>
      <c r="I738" s="252"/>
      <c r="J738" s="252"/>
      <c r="K738" s="252"/>
      <c r="L738" s="252"/>
      <c r="M738" s="252"/>
      <c r="N738" s="252"/>
      <c r="O738" s="252"/>
      <c r="P738" s="252"/>
      <c r="Q738" s="252"/>
      <c r="R738" s="252"/>
      <c r="S738" s="252"/>
      <c r="T738" s="252"/>
      <c r="U738" s="252"/>
      <c r="V738" s="252"/>
      <c r="W738" s="252"/>
      <c r="X738" s="252"/>
      <c r="Y738" s="252"/>
      <c r="Z738" s="252"/>
    </row>
    <row r="739" ht="15.75" customHeight="1">
      <c r="A739" s="252"/>
      <c r="B739" s="252"/>
      <c r="C739" s="252"/>
      <c r="D739" s="252"/>
      <c r="E739" s="252"/>
      <c r="F739" s="252"/>
      <c r="G739" s="252"/>
      <c r="H739" s="252"/>
      <c r="I739" s="252"/>
      <c r="J739" s="252"/>
      <c r="K739" s="252"/>
      <c r="L739" s="252"/>
      <c r="M739" s="252"/>
      <c r="N739" s="252"/>
      <c r="O739" s="252"/>
      <c r="P739" s="252"/>
      <c r="Q739" s="252"/>
      <c r="R739" s="252"/>
      <c r="S739" s="252"/>
      <c r="T739" s="252"/>
      <c r="U739" s="252"/>
      <c r="V739" s="252"/>
      <c r="W739" s="252"/>
      <c r="X739" s="252"/>
      <c r="Y739" s="252"/>
      <c r="Z739" s="252"/>
    </row>
    <row r="740" ht="15.75" customHeight="1">
      <c r="A740" s="252"/>
      <c r="B740" s="252"/>
      <c r="C740" s="252"/>
      <c r="D740" s="252"/>
      <c r="E740" s="252"/>
      <c r="F740" s="252"/>
      <c r="G740" s="252"/>
      <c r="H740" s="252"/>
      <c r="I740" s="252"/>
      <c r="J740" s="252"/>
      <c r="K740" s="252"/>
      <c r="L740" s="252"/>
      <c r="M740" s="252"/>
      <c r="N740" s="252"/>
      <c r="O740" s="252"/>
      <c r="P740" s="252"/>
      <c r="Q740" s="252"/>
      <c r="R740" s="252"/>
      <c r="S740" s="252"/>
      <c r="T740" s="252"/>
      <c r="U740" s="252"/>
      <c r="V740" s="252"/>
      <c r="W740" s="252"/>
      <c r="X740" s="252"/>
      <c r="Y740" s="252"/>
      <c r="Z740" s="252"/>
    </row>
    <row r="741" ht="15.75" customHeight="1">
      <c r="A741" s="252"/>
      <c r="B741" s="252"/>
      <c r="C741" s="252"/>
      <c r="D741" s="252"/>
      <c r="E741" s="252"/>
      <c r="F741" s="252"/>
      <c r="G741" s="252"/>
      <c r="H741" s="252"/>
      <c r="I741" s="252"/>
      <c r="J741" s="252"/>
      <c r="K741" s="252"/>
      <c r="L741" s="252"/>
      <c r="M741" s="252"/>
      <c r="N741" s="252"/>
      <c r="O741" s="252"/>
      <c r="P741" s="252"/>
      <c r="Q741" s="252"/>
      <c r="R741" s="252"/>
      <c r="S741" s="252"/>
      <c r="T741" s="252"/>
      <c r="U741" s="252"/>
      <c r="V741" s="252"/>
      <c r="W741" s="252"/>
      <c r="X741" s="252"/>
      <c r="Y741" s="252"/>
      <c r="Z741" s="252"/>
    </row>
    <row r="742" ht="15.75" customHeight="1">
      <c r="A742" s="252"/>
      <c r="B742" s="252"/>
      <c r="C742" s="252"/>
      <c r="D742" s="252"/>
      <c r="E742" s="252"/>
      <c r="F742" s="252"/>
      <c r="G742" s="252"/>
      <c r="H742" s="252"/>
      <c r="I742" s="252"/>
      <c r="J742" s="252"/>
      <c r="K742" s="252"/>
      <c r="L742" s="252"/>
      <c r="M742" s="252"/>
      <c r="N742" s="252"/>
      <c r="O742" s="252"/>
      <c r="P742" s="252"/>
      <c r="Q742" s="252"/>
      <c r="R742" s="252"/>
      <c r="S742" s="252"/>
      <c r="T742" s="252"/>
      <c r="U742" s="252"/>
      <c r="V742" s="252"/>
      <c r="W742" s="252"/>
      <c r="X742" s="252"/>
      <c r="Y742" s="252"/>
      <c r="Z742" s="252"/>
    </row>
    <row r="743" ht="15.75" customHeight="1">
      <c r="A743" s="252"/>
      <c r="B743" s="252"/>
      <c r="C743" s="252"/>
      <c r="D743" s="252"/>
      <c r="E743" s="252"/>
      <c r="F743" s="252"/>
      <c r="G743" s="252"/>
      <c r="H743" s="252"/>
      <c r="I743" s="252"/>
      <c r="J743" s="252"/>
      <c r="K743" s="252"/>
      <c r="L743" s="252"/>
      <c r="M743" s="252"/>
      <c r="N743" s="252"/>
      <c r="O743" s="252"/>
      <c r="P743" s="252"/>
      <c r="Q743" s="252"/>
      <c r="R743" s="252"/>
      <c r="S743" s="252"/>
      <c r="T743" s="252"/>
      <c r="U743" s="252"/>
      <c r="V743" s="252"/>
      <c r="W743" s="252"/>
      <c r="X743" s="252"/>
      <c r="Y743" s="252"/>
      <c r="Z743" s="252"/>
    </row>
    <row r="744" ht="15.75" customHeight="1">
      <c r="A744" s="252"/>
      <c r="B744" s="252"/>
      <c r="C744" s="252"/>
      <c r="D744" s="252"/>
      <c r="E744" s="252"/>
      <c r="F744" s="252"/>
      <c r="G744" s="252"/>
      <c r="H744" s="252"/>
      <c r="I744" s="252"/>
      <c r="J744" s="252"/>
      <c r="K744" s="252"/>
      <c r="L744" s="252"/>
      <c r="M744" s="252"/>
      <c r="N744" s="252"/>
      <c r="O744" s="252"/>
      <c r="P744" s="252"/>
      <c r="Q744" s="252"/>
      <c r="R744" s="252"/>
      <c r="S744" s="252"/>
      <c r="T744" s="252"/>
      <c r="U744" s="252"/>
      <c r="V744" s="252"/>
      <c r="W744" s="252"/>
      <c r="X744" s="252"/>
      <c r="Y744" s="252"/>
      <c r="Z744" s="252"/>
    </row>
    <row r="745" ht="15.75" customHeight="1">
      <c r="A745" s="252"/>
      <c r="B745" s="252"/>
      <c r="C745" s="252"/>
      <c r="D745" s="252"/>
      <c r="E745" s="252"/>
      <c r="F745" s="252"/>
      <c r="G745" s="252"/>
      <c r="H745" s="252"/>
      <c r="I745" s="252"/>
      <c r="J745" s="252"/>
      <c r="K745" s="252"/>
      <c r="L745" s="252"/>
      <c r="M745" s="252"/>
      <c r="N745" s="252"/>
      <c r="O745" s="252"/>
      <c r="P745" s="252"/>
      <c r="Q745" s="252"/>
      <c r="R745" s="252"/>
      <c r="S745" s="252"/>
      <c r="T745" s="252"/>
      <c r="U745" s="252"/>
      <c r="V745" s="252"/>
      <c r="W745" s="252"/>
      <c r="X745" s="252"/>
      <c r="Y745" s="252"/>
      <c r="Z745" s="252"/>
    </row>
    <row r="746" ht="15.75" customHeight="1">
      <c r="A746" s="252"/>
      <c r="B746" s="252"/>
      <c r="C746" s="252"/>
      <c r="D746" s="252"/>
      <c r="E746" s="252"/>
      <c r="F746" s="252"/>
      <c r="G746" s="252"/>
      <c r="H746" s="252"/>
      <c r="I746" s="252"/>
      <c r="J746" s="252"/>
      <c r="K746" s="252"/>
      <c r="L746" s="252"/>
      <c r="M746" s="252"/>
      <c r="N746" s="252"/>
      <c r="O746" s="252"/>
      <c r="P746" s="252"/>
      <c r="Q746" s="252"/>
      <c r="R746" s="252"/>
      <c r="S746" s="252"/>
      <c r="T746" s="252"/>
      <c r="U746" s="252"/>
      <c r="V746" s="252"/>
      <c r="W746" s="252"/>
      <c r="X746" s="252"/>
      <c r="Y746" s="252"/>
      <c r="Z746" s="252"/>
    </row>
    <row r="747" ht="15.75" customHeight="1">
      <c r="A747" s="252"/>
      <c r="B747" s="252"/>
      <c r="C747" s="252"/>
      <c r="D747" s="252"/>
      <c r="E747" s="252"/>
      <c r="F747" s="252"/>
      <c r="G747" s="252"/>
      <c r="H747" s="252"/>
      <c r="I747" s="252"/>
      <c r="J747" s="252"/>
      <c r="K747" s="252"/>
      <c r="L747" s="252"/>
      <c r="M747" s="252"/>
      <c r="N747" s="252"/>
      <c r="O747" s="252"/>
      <c r="P747" s="252"/>
      <c r="Q747" s="252"/>
      <c r="R747" s="252"/>
      <c r="S747" s="252"/>
      <c r="T747" s="252"/>
      <c r="U747" s="252"/>
      <c r="V747" s="252"/>
      <c r="W747" s="252"/>
      <c r="X747" s="252"/>
      <c r="Y747" s="252"/>
      <c r="Z747" s="252"/>
    </row>
    <row r="748" ht="15.75" customHeight="1">
      <c r="A748" s="252"/>
      <c r="B748" s="252"/>
      <c r="C748" s="252"/>
      <c r="D748" s="252"/>
      <c r="E748" s="252"/>
      <c r="F748" s="252"/>
      <c r="G748" s="252"/>
      <c r="H748" s="252"/>
      <c r="I748" s="252"/>
      <c r="J748" s="252"/>
      <c r="K748" s="252"/>
      <c r="L748" s="252"/>
      <c r="M748" s="252"/>
      <c r="N748" s="252"/>
      <c r="O748" s="252"/>
      <c r="P748" s="252"/>
      <c r="Q748" s="252"/>
      <c r="R748" s="252"/>
      <c r="S748" s="252"/>
      <c r="T748" s="252"/>
      <c r="U748" s="252"/>
      <c r="V748" s="252"/>
      <c r="W748" s="252"/>
      <c r="X748" s="252"/>
      <c r="Y748" s="252"/>
      <c r="Z748" s="252"/>
    </row>
    <row r="749" ht="15.75" customHeight="1">
      <c r="A749" s="252"/>
      <c r="B749" s="252"/>
      <c r="C749" s="252"/>
      <c r="D749" s="252"/>
      <c r="E749" s="252"/>
      <c r="F749" s="252"/>
      <c r="G749" s="252"/>
      <c r="H749" s="252"/>
      <c r="I749" s="252"/>
      <c r="J749" s="252"/>
      <c r="K749" s="252"/>
      <c r="L749" s="252"/>
      <c r="M749" s="252"/>
      <c r="N749" s="252"/>
      <c r="O749" s="252"/>
      <c r="P749" s="252"/>
      <c r="Q749" s="252"/>
      <c r="R749" s="252"/>
      <c r="S749" s="252"/>
      <c r="T749" s="252"/>
      <c r="U749" s="252"/>
      <c r="V749" s="252"/>
      <c r="W749" s="252"/>
      <c r="X749" s="252"/>
      <c r="Y749" s="252"/>
      <c r="Z749" s="252"/>
    </row>
    <row r="750" ht="15.75" customHeight="1">
      <c r="A750" s="252"/>
      <c r="B750" s="252"/>
      <c r="C750" s="252"/>
      <c r="D750" s="252"/>
      <c r="E750" s="252"/>
      <c r="F750" s="252"/>
      <c r="G750" s="252"/>
      <c r="H750" s="252"/>
      <c r="I750" s="252"/>
      <c r="J750" s="252"/>
      <c r="K750" s="252"/>
      <c r="L750" s="252"/>
      <c r="M750" s="252"/>
      <c r="N750" s="252"/>
      <c r="O750" s="252"/>
      <c r="P750" s="252"/>
      <c r="Q750" s="252"/>
      <c r="R750" s="252"/>
      <c r="S750" s="252"/>
      <c r="T750" s="252"/>
      <c r="U750" s="252"/>
      <c r="V750" s="252"/>
      <c r="W750" s="252"/>
      <c r="X750" s="252"/>
      <c r="Y750" s="252"/>
      <c r="Z750" s="252"/>
    </row>
    <row r="751" ht="15.75" customHeight="1">
      <c r="A751" s="252"/>
      <c r="B751" s="252"/>
      <c r="C751" s="252"/>
      <c r="D751" s="252"/>
      <c r="E751" s="252"/>
      <c r="F751" s="252"/>
      <c r="G751" s="252"/>
      <c r="H751" s="252"/>
      <c r="I751" s="252"/>
      <c r="J751" s="252"/>
      <c r="K751" s="252"/>
      <c r="L751" s="252"/>
      <c r="M751" s="252"/>
      <c r="N751" s="252"/>
      <c r="O751" s="252"/>
      <c r="P751" s="252"/>
      <c r="Q751" s="252"/>
      <c r="R751" s="252"/>
      <c r="S751" s="252"/>
      <c r="T751" s="252"/>
      <c r="U751" s="252"/>
      <c r="V751" s="252"/>
      <c r="W751" s="252"/>
      <c r="X751" s="252"/>
      <c r="Y751" s="252"/>
      <c r="Z751" s="252"/>
    </row>
    <row r="752" ht="15.75" customHeight="1">
      <c r="A752" s="252"/>
      <c r="B752" s="252"/>
      <c r="C752" s="252"/>
      <c r="D752" s="252"/>
      <c r="E752" s="252"/>
      <c r="F752" s="252"/>
      <c r="G752" s="252"/>
      <c r="H752" s="252"/>
      <c r="I752" s="252"/>
      <c r="J752" s="252"/>
      <c r="K752" s="252"/>
      <c r="L752" s="252"/>
      <c r="M752" s="252"/>
      <c r="N752" s="252"/>
      <c r="O752" s="252"/>
      <c r="P752" s="252"/>
      <c r="Q752" s="252"/>
      <c r="R752" s="252"/>
      <c r="S752" s="252"/>
      <c r="T752" s="252"/>
      <c r="U752" s="252"/>
      <c r="V752" s="252"/>
      <c r="W752" s="252"/>
      <c r="X752" s="252"/>
      <c r="Y752" s="252"/>
      <c r="Z752" s="252"/>
    </row>
    <row r="753" ht="15.75" customHeight="1">
      <c r="A753" s="252"/>
      <c r="B753" s="252"/>
      <c r="C753" s="252"/>
      <c r="D753" s="252"/>
      <c r="E753" s="252"/>
      <c r="F753" s="252"/>
      <c r="G753" s="252"/>
      <c r="H753" s="252"/>
      <c r="I753" s="252"/>
      <c r="J753" s="252"/>
      <c r="K753" s="252"/>
      <c r="L753" s="252"/>
      <c r="M753" s="252"/>
      <c r="N753" s="252"/>
      <c r="O753" s="252"/>
      <c r="P753" s="252"/>
      <c r="Q753" s="252"/>
      <c r="R753" s="252"/>
      <c r="S753" s="252"/>
      <c r="T753" s="252"/>
      <c r="U753" s="252"/>
      <c r="V753" s="252"/>
      <c r="W753" s="252"/>
      <c r="X753" s="252"/>
      <c r="Y753" s="252"/>
      <c r="Z753" s="252"/>
    </row>
    <row r="754" ht="15.75" customHeight="1">
      <c r="A754" s="252"/>
      <c r="B754" s="252"/>
      <c r="C754" s="252"/>
      <c r="D754" s="252"/>
      <c r="E754" s="252"/>
      <c r="F754" s="252"/>
      <c r="G754" s="252"/>
      <c r="H754" s="252"/>
      <c r="I754" s="252"/>
      <c r="J754" s="252"/>
      <c r="K754" s="252"/>
      <c r="L754" s="252"/>
      <c r="M754" s="252"/>
      <c r="N754" s="252"/>
      <c r="O754" s="252"/>
      <c r="P754" s="252"/>
      <c r="Q754" s="252"/>
      <c r="R754" s="252"/>
      <c r="S754" s="252"/>
      <c r="T754" s="252"/>
      <c r="U754" s="252"/>
      <c r="V754" s="252"/>
      <c r="W754" s="252"/>
      <c r="X754" s="252"/>
      <c r="Y754" s="252"/>
      <c r="Z754" s="252"/>
    </row>
    <row r="755" ht="15.75" customHeight="1">
      <c r="A755" s="252"/>
      <c r="B755" s="252"/>
      <c r="C755" s="252"/>
      <c r="D755" s="252"/>
      <c r="E755" s="252"/>
      <c r="F755" s="252"/>
      <c r="G755" s="252"/>
      <c r="H755" s="252"/>
      <c r="I755" s="252"/>
      <c r="J755" s="252"/>
      <c r="K755" s="252"/>
      <c r="L755" s="252"/>
      <c r="M755" s="252"/>
      <c r="N755" s="252"/>
      <c r="O755" s="252"/>
      <c r="P755" s="252"/>
      <c r="Q755" s="252"/>
      <c r="R755" s="252"/>
      <c r="S755" s="252"/>
      <c r="T755" s="252"/>
      <c r="U755" s="252"/>
      <c r="V755" s="252"/>
      <c r="W755" s="252"/>
      <c r="X755" s="252"/>
      <c r="Y755" s="252"/>
      <c r="Z755" s="252"/>
    </row>
    <row r="756" ht="15.75" customHeight="1">
      <c r="A756" s="252"/>
      <c r="B756" s="252"/>
      <c r="C756" s="252"/>
      <c r="D756" s="252"/>
      <c r="E756" s="252"/>
      <c r="F756" s="252"/>
      <c r="G756" s="252"/>
      <c r="H756" s="252"/>
      <c r="I756" s="252"/>
      <c r="J756" s="252"/>
      <c r="K756" s="252"/>
      <c r="L756" s="252"/>
      <c r="M756" s="252"/>
      <c r="N756" s="252"/>
      <c r="O756" s="252"/>
      <c r="P756" s="252"/>
      <c r="Q756" s="252"/>
      <c r="R756" s="252"/>
      <c r="S756" s="252"/>
      <c r="T756" s="252"/>
      <c r="U756" s="252"/>
      <c r="V756" s="252"/>
      <c r="W756" s="252"/>
      <c r="X756" s="252"/>
      <c r="Y756" s="252"/>
      <c r="Z756" s="252"/>
    </row>
    <row r="757" ht="15.75" customHeight="1">
      <c r="A757" s="252"/>
      <c r="B757" s="252"/>
      <c r="C757" s="252"/>
      <c r="D757" s="252"/>
      <c r="E757" s="252"/>
      <c r="F757" s="252"/>
      <c r="G757" s="252"/>
      <c r="H757" s="252"/>
      <c r="I757" s="252"/>
      <c r="J757" s="252"/>
      <c r="K757" s="252"/>
      <c r="L757" s="252"/>
      <c r="M757" s="252"/>
      <c r="N757" s="252"/>
      <c r="O757" s="252"/>
      <c r="P757" s="252"/>
      <c r="Q757" s="252"/>
      <c r="R757" s="252"/>
      <c r="S757" s="252"/>
      <c r="T757" s="252"/>
      <c r="U757" s="252"/>
      <c r="V757" s="252"/>
      <c r="W757" s="252"/>
      <c r="X757" s="252"/>
      <c r="Y757" s="252"/>
      <c r="Z757" s="252"/>
    </row>
    <row r="758" ht="15.75" customHeight="1">
      <c r="A758" s="252"/>
      <c r="B758" s="252"/>
      <c r="C758" s="252"/>
      <c r="D758" s="252"/>
      <c r="E758" s="252"/>
      <c r="F758" s="252"/>
      <c r="G758" s="252"/>
      <c r="H758" s="252"/>
      <c r="I758" s="252"/>
      <c r="J758" s="252"/>
      <c r="K758" s="252"/>
      <c r="L758" s="252"/>
      <c r="M758" s="252"/>
      <c r="N758" s="252"/>
      <c r="O758" s="252"/>
      <c r="P758" s="252"/>
      <c r="Q758" s="252"/>
      <c r="R758" s="252"/>
      <c r="S758" s="252"/>
      <c r="T758" s="252"/>
      <c r="U758" s="252"/>
      <c r="V758" s="252"/>
      <c r="W758" s="252"/>
      <c r="X758" s="252"/>
      <c r="Y758" s="252"/>
      <c r="Z758" s="252"/>
    </row>
    <row r="759" ht="15.75" customHeight="1">
      <c r="A759" s="252"/>
      <c r="B759" s="252"/>
      <c r="C759" s="252"/>
      <c r="D759" s="252"/>
      <c r="E759" s="252"/>
      <c r="F759" s="252"/>
      <c r="G759" s="252"/>
      <c r="H759" s="252"/>
      <c r="I759" s="252"/>
      <c r="J759" s="252"/>
      <c r="K759" s="252"/>
      <c r="L759" s="252"/>
      <c r="M759" s="252"/>
      <c r="N759" s="252"/>
      <c r="O759" s="252"/>
      <c r="P759" s="252"/>
      <c r="Q759" s="252"/>
      <c r="R759" s="252"/>
      <c r="S759" s="252"/>
      <c r="T759" s="252"/>
      <c r="U759" s="252"/>
      <c r="V759" s="252"/>
      <c r="W759" s="252"/>
      <c r="X759" s="252"/>
      <c r="Y759" s="252"/>
      <c r="Z759" s="252"/>
    </row>
    <row r="760" ht="15.75" customHeight="1">
      <c r="A760" s="252"/>
      <c r="B760" s="252"/>
      <c r="C760" s="252"/>
      <c r="D760" s="252"/>
      <c r="E760" s="252"/>
      <c r="F760" s="252"/>
      <c r="G760" s="252"/>
      <c r="H760" s="252"/>
      <c r="I760" s="252"/>
      <c r="J760" s="252"/>
      <c r="K760" s="252"/>
      <c r="L760" s="252"/>
      <c r="M760" s="252"/>
      <c r="N760" s="252"/>
      <c r="O760" s="252"/>
      <c r="P760" s="252"/>
      <c r="Q760" s="252"/>
      <c r="R760" s="252"/>
      <c r="S760" s="252"/>
      <c r="T760" s="252"/>
      <c r="U760" s="252"/>
      <c r="V760" s="252"/>
      <c r="W760" s="252"/>
      <c r="X760" s="252"/>
      <c r="Y760" s="252"/>
      <c r="Z760" s="252"/>
    </row>
    <row r="761" ht="15.75" customHeight="1">
      <c r="A761" s="252"/>
      <c r="B761" s="252"/>
      <c r="C761" s="252"/>
      <c r="D761" s="252"/>
      <c r="E761" s="252"/>
      <c r="F761" s="252"/>
      <c r="G761" s="252"/>
      <c r="H761" s="252"/>
      <c r="I761" s="252"/>
      <c r="J761" s="252"/>
      <c r="K761" s="252"/>
      <c r="L761" s="252"/>
      <c r="M761" s="252"/>
      <c r="N761" s="252"/>
      <c r="O761" s="252"/>
      <c r="P761" s="252"/>
      <c r="Q761" s="252"/>
      <c r="R761" s="252"/>
      <c r="S761" s="252"/>
      <c r="T761" s="252"/>
      <c r="U761" s="252"/>
      <c r="V761" s="252"/>
      <c r="W761" s="252"/>
      <c r="X761" s="252"/>
      <c r="Y761" s="252"/>
      <c r="Z761" s="252"/>
    </row>
    <row r="762" ht="15.75" customHeight="1">
      <c r="A762" s="252"/>
      <c r="B762" s="252"/>
      <c r="C762" s="252"/>
      <c r="D762" s="252"/>
      <c r="E762" s="252"/>
      <c r="F762" s="252"/>
      <c r="G762" s="252"/>
      <c r="H762" s="252"/>
      <c r="I762" s="252"/>
      <c r="J762" s="252"/>
      <c r="K762" s="252"/>
      <c r="L762" s="252"/>
      <c r="M762" s="252"/>
      <c r="N762" s="252"/>
      <c r="O762" s="252"/>
      <c r="P762" s="252"/>
      <c r="Q762" s="252"/>
      <c r="R762" s="252"/>
      <c r="S762" s="252"/>
      <c r="T762" s="252"/>
      <c r="U762" s="252"/>
      <c r="V762" s="252"/>
      <c r="W762" s="252"/>
      <c r="X762" s="252"/>
      <c r="Y762" s="252"/>
      <c r="Z762" s="252"/>
    </row>
    <row r="763" ht="15.75" customHeight="1">
      <c r="A763" s="252"/>
      <c r="B763" s="252"/>
      <c r="C763" s="252"/>
      <c r="D763" s="252"/>
      <c r="E763" s="252"/>
      <c r="F763" s="252"/>
      <c r="G763" s="252"/>
      <c r="H763" s="252"/>
      <c r="I763" s="252"/>
      <c r="J763" s="252"/>
      <c r="K763" s="252"/>
      <c r="L763" s="252"/>
      <c r="M763" s="252"/>
      <c r="N763" s="252"/>
      <c r="O763" s="252"/>
      <c r="P763" s="252"/>
      <c r="Q763" s="252"/>
      <c r="R763" s="252"/>
      <c r="S763" s="252"/>
      <c r="T763" s="252"/>
      <c r="U763" s="252"/>
      <c r="V763" s="252"/>
      <c r="W763" s="252"/>
      <c r="X763" s="252"/>
      <c r="Y763" s="252"/>
      <c r="Z763" s="252"/>
    </row>
    <row r="764" ht="15.75" customHeight="1">
      <c r="A764" s="252"/>
      <c r="B764" s="252"/>
      <c r="C764" s="252"/>
      <c r="D764" s="252"/>
      <c r="E764" s="252"/>
      <c r="F764" s="252"/>
      <c r="G764" s="252"/>
      <c r="H764" s="252"/>
      <c r="I764" s="252"/>
      <c r="J764" s="252"/>
      <c r="K764" s="252"/>
      <c r="L764" s="252"/>
      <c r="M764" s="252"/>
      <c r="N764" s="252"/>
      <c r="O764" s="252"/>
      <c r="P764" s="252"/>
      <c r="Q764" s="252"/>
      <c r="R764" s="252"/>
      <c r="S764" s="252"/>
      <c r="T764" s="252"/>
      <c r="U764" s="252"/>
      <c r="V764" s="252"/>
      <c r="W764" s="252"/>
      <c r="X764" s="252"/>
      <c r="Y764" s="252"/>
      <c r="Z764" s="252"/>
    </row>
    <row r="765" ht="15.75" customHeight="1">
      <c r="A765" s="252"/>
      <c r="B765" s="252"/>
      <c r="C765" s="252"/>
      <c r="D765" s="252"/>
      <c r="E765" s="252"/>
      <c r="F765" s="252"/>
      <c r="G765" s="252"/>
      <c r="H765" s="252"/>
      <c r="I765" s="252"/>
      <c r="J765" s="252"/>
      <c r="K765" s="252"/>
      <c r="L765" s="252"/>
      <c r="M765" s="252"/>
      <c r="N765" s="252"/>
      <c r="O765" s="252"/>
      <c r="P765" s="252"/>
      <c r="Q765" s="252"/>
      <c r="R765" s="252"/>
      <c r="S765" s="252"/>
      <c r="T765" s="252"/>
      <c r="U765" s="252"/>
      <c r="V765" s="252"/>
      <c r="W765" s="252"/>
      <c r="X765" s="252"/>
      <c r="Y765" s="252"/>
      <c r="Z765" s="252"/>
    </row>
    <row r="766" ht="15.75" customHeight="1">
      <c r="A766" s="252"/>
      <c r="B766" s="252"/>
      <c r="C766" s="252"/>
      <c r="D766" s="252"/>
      <c r="E766" s="252"/>
      <c r="F766" s="252"/>
      <c r="G766" s="252"/>
      <c r="H766" s="252"/>
      <c r="I766" s="252"/>
      <c r="J766" s="252"/>
      <c r="K766" s="252"/>
      <c r="L766" s="252"/>
      <c r="M766" s="252"/>
      <c r="N766" s="252"/>
      <c r="O766" s="252"/>
      <c r="P766" s="252"/>
      <c r="Q766" s="252"/>
      <c r="R766" s="252"/>
      <c r="S766" s="252"/>
      <c r="T766" s="252"/>
      <c r="U766" s="252"/>
      <c r="V766" s="252"/>
      <c r="W766" s="252"/>
      <c r="X766" s="252"/>
      <c r="Y766" s="252"/>
      <c r="Z766" s="252"/>
    </row>
    <row r="767" ht="15.75" customHeight="1">
      <c r="A767" s="252"/>
      <c r="B767" s="252"/>
      <c r="C767" s="252"/>
      <c r="D767" s="252"/>
      <c r="E767" s="252"/>
      <c r="F767" s="252"/>
      <c r="G767" s="252"/>
      <c r="H767" s="252"/>
      <c r="I767" s="252"/>
      <c r="J767" s="252"/>
      <c r="K767" s="252"/>
      <c r="L767" s="252"/>
      <c r="M767" s="252"/>
      <c r="N767" s="252"/>
      <c r="O767" s="252"/>
      <c r="P767" s="252"/>
      <c r="Q767" s="252"/>
      <c r="R767" s="252"/>
      <c r="S767" s="252"/>
      <c r="T767" s="252"/>
      <c r="U767" s="252"/>
      <c r="V767" s="252"/>
      <c r="W767" s="252"/>
      <c r="X767" s="252"/>
      <c r="Y767" s="252"/>
      <c r="Z767" s="252"/>
    </row>
    <row r="768" ht="15.75" customHeight="1">
      <c r="A768" s="252"/>
      <c r="B768" s="252"/>
      <c r="C768" s="252"/>
      <c r="D768" s="252"/>
      <c r="E768" s="252"/>
      <c r="F768" s="252"/>
      <c r="G768" s="252"/>
      <c r="H768" s="252"/>
      <c r="I768" s="252"/>
      <c r="J768" s="252"/>
      <c r="K768" s="252"/>
      <c r="L768" s="252"/>
      <c r="M768" s="252"/>
      <c r="N768" s="252"/>
      <c r="O768" s="252"/>
      <c r="P768" s="252"/>
      <c r="Q768" s="252"/>
      <c r="R768" s="252"/>
      <c r="S768" s="252"/>
      <c r="T768" s="252"/>
      <c r="U768" s="252"/>
      <c r="V768" s="252"/>
      <c r="W768" s="252"/>
      <c r="X768" s="252"/>
      <c r="Y768" s="252"/>
      <c r="Z768" s="252"/>
    </row>
    <row r="769" ht="15.75" customHeight="1">
      <c r="A769" s="252"/>
      <c r="B769" s="252"/>
      <c r="C769" s="252"/>
      <c r="D769" s="252"/>
      <c r="E769" s="252"/>
      <c r="F769" s="252"/>
      <c r="G769" s="252"/>
      <c r="H769" s="252"/>
      <c r="I769" s="252"/>
      <c r="J769" s="252"/>
      <c r="K769" s="252"/>
      <c r="L769" s="252"/>
      <c r="M769" s="252"/>
      <c r="N769" s="252"/>
      <c r="O769" s="252"/>
      <c r="P769" s="252"/>
      <c r="Q769" s="252"/>
      <c r="R769" s="252"/>
      <c r="S769" s="252"/>
      <c r="T769" s="252"/>
      <c r="U769" s="252"/>
      <c r="V769" s="252"/>
      <c r="W769" s="252"/>
      <c r="X769" s="252"/>
      <c r="Y769" s="252"/>
      <c r="Z769" s="252"/>
    </row>
    <row r="770" ht="15.75" customHeight="1">
      <c r="A770" s="252"/>
      <c r="B770" s="252"/>
      <c r="C770" s="252"/>
      <c r="D770" s="252"/>
      <c r="E770" s="252"/>
      <c r="F770" s="252"/>
      <c r="G770" s="252"/>
      <c r="H770" s="252"/>
      <c r="I770" s="252"/>
      <c r="J770" s="252"/>
      <c r="K770" s="252"/>
      <c r="L770" s="252"/>
      <c r="M770" s="252"/>
      <c r="N770" s="252"/>
      <c r="O770" s="252"/>
      <c r="P770" s="252"/>
      <c r="Q770" s="252"/>
      <c r="R770" s="252"/>
      <c r="S770" s="252"/>
      <c r="T770" s="252"/>
      <c r="U770" s="252"/>
      <c r="V770" s="252"/>
      <c r="W770" s="252"/>
      <c r="X770" s="252"/>
      <c r="Y770" s="252"/>
      <c r="Z770" s="252"/>
    </row>
    <row r="771" ht="15.75" customHeight="1">
      <c r="A771" s="252"/>
      <c r="B771" s="252"/>
      <c r="C771" s="252"/>
      <c r="D771" s="252"/>
      <c r="E771" s="252"/>
      <c r="F771" s="252"/>
      <c r="G771" s="252"/>
      <c r="H771" s="252"/>
      <c r="I771" s="252"/>
      <c r="J771" s="252"/>
      <c r="K771" s="252"/>
      <c r="L771" s="252"/>
      <c r="M771" s="252"/>
      <c r="N771" s="252"/>
      <c r="O771" s="252"/>
      <c r="P771" s="252"/>
      <c r="Q771" s="252"/>
      <c r="R771" s="252"/>
      <c r="S771" s="252"/>
      <c r="T771" s="252"/>
      <c r="U771" s="252"/>
      <c r="V771" s="252"/>
      <c r="W771" s="252"/>
      <c r="X771" s="252"/>
      <c r="Y771" s="252"/>
      <c r="Z771" s="252"/>
    </row>
    <row r="772" ht="15.75" customHeight="1">
      <c r="A772" s="252"/>
      <c r="B772" s="252"/>
      <c r="C772" s="252"/>
      <c r="D772" s="252"/>
      <c r="E772" s="252"/>
      <c r="F772" s="252"/>
      <c r="G772" s="252"/>
      <c r="H772" s="252"/>
      <c r="I772" s="252"/>
      <c r="J772" s="252"/>
      <c r="K772" s="252"/>
      <c r="L772" s="252"/>
      <c r="M772" s="252"/>
      <c r="N772" s="252"/>
      <c r="O772" s="252"/>
      <c r="P772" s="252"/>
      <c r="Q772" s="252"/>
      <c r="R772" s="252"/>
      <c r="S772" s="252"/>
      <c r="T772" s="252"/>
      <c r="U772" s="252"/>
      <c r="V772" s="252"/>
      <c r="W772" s="252"/>
      <c r="X772" s="252"/>
      <c r="Y772" s="252"/>
      <c r="Z772" s="252"/>
    </row>
    <row r="773" ht="15.75" customHeight="1">
      <c r="A773" s="252"/>
      <c r="B773" s="252"/>
      <c r="C773" s="252"/>
      <c r="D773" s="252"/>
      <c r="E773" s="252"/>
      <c r="F773" s="252"/>
      <c r="G773" s="252"/>
      <c r="H773" s="252"/>
      <c r="I773" s="252"/>
      <c r="J773" s="252"/>
      <c r="K773" s="252"/>
      <c r="L773" s="252"/>
      <c r="M773" s="252"/>
      <c r="N773" s="252"/>
      <c r="O773" s="252"/>
      <c r="P773" s="252"/>
      <c r="Q773" s="252"/>
      <c r="R773" s="252"/>
      <c r="S773" s="252"/>
      <c r="T773" s="252"/>
      <c r="U773" s="252"/>
      <c r="V773" s="252"/>
      <c r="W773" s="252"/>
      <c r="X773" s="252"/>
      <c r="Y773" s="252"/>
      <c r="Z773" s="252"/>
    </row>
    <row r="774" ht="15.75" customHeight="1">
      <c r="A774" s="252"/>
      <c r="B774" s="252"/>
      <c r="C774" s="252"/>
      <c r="D774" s="252"/>
      <c r="E774" s="252"/>
      <c r="F774" s="252"/>
      <c r="G774" s="252"/>
      <c r="H774" s="252"/>
      <c r="I774" s="252"/>
      <c r="J774" s="252"/>
      <c r="K774" s="252"/>
      <c r="L774" s="252"/>
      <c r="M774" s="252"/>
      <c r="N774" s="252"/>
      <c r="O774" s="252"/>
      <c r="P774" s="252"/>
      <c r="Q774" s="252"/>
      <c r="R774" s="252"/>
      <c r="S774" s="252"/>
      <c r="T774" s="252"/>
      <c r="U774" s="252"/>
      <c r="V774" s="252"/>
      <c r="W774" s="252"/>
      <c r="X774" s="252"/>
      <c r="Y774" s="252"/>
      <c r="Z774" s="252"/>
    </row>
    <row r="775" ht="15.75" customHeight="1">
      <c r="A775" s="252"/>
      <c r="B775" s="252"/>
      <c r="C775" s="252"/>
      <c r="D775" s="252"/>
      <c r="E775" s="252"/>
      <c r="F775" s="252"/>
      <c r="G775" s="252"/>
      <c r="H775" s="252"/>
      <c r="I775" s="252"/>
      <c r="J775" s="252"/>
      <c r="K775" s="252"/>
      <c r="L775" s="252"/>
      <c r="M775" s="252"/>
      <c r="N775" s="252"/>
      <c r="O775" s="252"/>
      <c r="P775" s="252"/>
      <c r="Q775" s="252"/>
      <c r="R775" s="252"/>
      <c r="S775" s="252"/>
      <c r="T775" s="252"/>
      <c r="U775" s="252"/>
      <c r="V775" s="252"/>
      <c r="W775" s="252"/>
      <c r="X775" s="252"/>
      <c r="Y775" s="252"/>
      <c r="Z775" s="252"/>
    </row>
    <row r="776" ht="15.75" customHeight="1">
      <c r="A776" s="252"/>
      <c r="B776" s="252"/>
      <c r="C776" s="252"/>
      <c r="D776" s="252"/>
      <c r="E776" s="252"/>
      <c r="F776" s="252"/>
      <c r="G776" s="252"/>
      <c r="H776" s="252"/>
      <c r="I776" s="252"/>
      <c r="J776" s="252"/>
      <c r="K776" s="252"/>
      <c r="L776" s="252"/>
      <c r="M776" s="252"/>
      <c r="N776" s="252"/>
      <c r="O776" s="252"/>
      <c r="P776" s="252"/>
      <c r="Q776" s="252"/>
      <c r="R776" s="252"/>
      <c r="S776" s="252"/>
      <c r="T776" s="252"/>
      <c r="U776" s="252"/>
      <c r="V776" s="252"/>
      <c r="W776" s="252"/>
      <c r="X776" s="252"/>
      <c r="Y776" s="252"/>
      <c r="Z776" s="252"/>
    </row>
    <row r="777" ht="15.75" customHeight="1">
      <c r="A777" s="252"/>
      <c r="B777" s="252"/>
      <c r="C777" s="252"/>
      <c r="D777" s="252"/>
      <c r="E777" s="252"/>
      <c r="F777" s="252"/>
      <c r="G777" s="252"/>
      <c r="H777" s="252"/>
      <c r="I777" s="252"/>
      <c r="J777" s="252"/>
      <c r="K777" s="252"/>
      <c r="L777" s="252"/>
      <c r="M777" s="252"/>
      <c r="N777" s="252"/>
      <c r="O777" s="252"/>
      <c r="P777" s="252"/>
      <c r="Q777" s="252"/>
      <c r="R777" s="252"/>
      <c r="S777" s="252"/>
      <c r="T777" s="252"/>
      <c r="U777" s="252"/>
      <c r="V777" s="252"/>
      <c r="W777" s="252"/>
      <c r="X777" s="252"/>
      <c r="Y777" s="252"/>
      <c r="Z777" s="252"/>
    </row>
    <row r="778" ht="15.75" customHeight="1">
      <c r="A778" s="252"/>
      <c r="B778" s="252"/>
      <c r="C778" s="252"/>
      <c r="D778" s="252"/>
      <c r="E778" s="252"/>
      <c r="F778" s="252"/>
      <c r="G778" s="252"/>
      <c r="H778" s="252"/>
      <c r="I778" s="252"/>
      <c r="J778" s="252"/>
      <c r="K778" s="252"/>
      <c r="L778" s="252"/>
      <c r="M778" s="252"/>
      <c r="N778" s="252"/>
      <c r="O778" s="252"/>
      <c r="P778" s="252"/>
      <c r="Q778" s="252"/>
      <c r="R778" s="252"/>
      <c r="S778" s="252"/>
      <c r="T778" s="252"/>
      <c r="U778" s="252"/>
      <c r="V778" s="252"/>
      <c r="W778" s="252"/>
      <c r="X778" s="252"/>
      <c r="Y778" s="252"/>
      <c r="Z778" s="252"/>
    </row>
    <row r="779" ht="15.75" customHeight="1">
      <c r="A779" s="252"/>
      <c r="B779" s="252"/>
      <c r="C779" s="252"/>
      <c r="D779" s="252"/>
      <c r="E779" s="252"/>
      <c r="F779" s="252"/>
      <c r="G779" s="252"/>
      <c r="H779" s="252"/>
      <c r="I779" s="252"/>
      <c r="J779" s="252"/>
      <c r="K779" s="252"/>
      <c r="L779" s="252"/>
      <c r="M779" s="252"/>
      <c r="N779" s="252"/>
      <c r="O779" s="252"/>
      <c r="P779" s="252"/>
      <c r="Q779" s="252"/>
      <c r="R779" s="252"/>
      <c r="S779" s="252"/>
      <c r="T779" s="252"/>
      <c r="U779" s="252"/>
      <c r="V779" s="252"/>
      <c r="W779" s="252"/>
      <c r="X779" s="252"/>
      <c r="Y779" s="252"/>
      <c r="Z779" s="252"/>
    </row>
    <row r="780" ht="15.75" customHeight="1">
      <c r="A780" s="252"/>
      <c r="B780" s="252"/>
      <c r="C780" s="252"/>
      <c r="D780" s="252"/>
      <c r="E780" s="252"/>
      <c r="F780" s="252"/>
      <c r="G780" s="252"/>
      <c r="H780" s="252"/>
      <c r="I780" s="252"/>
      <c r="J780" s="252"/>
      <c r="K780" s="252"/>
      <c r="L780" s="252"/>
      <c r="M780" s="252"/>
      <c r="N780" s="252"/>
      <c r="O780" s="252"/>
      <c r="P780" s="252"/>
      <c r="Q780" s="252"/>
      <c r="R780" s="252"/>
      <c r="S780" s="252"/>
      <c r="T780" s="252"/>
      <c r="U780" s="252"/>
      <c r="V780" s="252"/>
      <c r="W780" s="252"/>
      <c r="X780" s="252"/>
      <c r="Y780" s="252"/>
      <c r="Z780" s="252"/>
    </row>
    <row r="781" ht="15.75" customHeight="1">
      <c r="A781" s="252"/>
      <c r="B781" s="252"/>
      <c r="C781" s="252"/>
      <c r="D781" s="252"/>
      <c r="E781" s="252"/>
      <c r="F781" s="252"/>
      <c r="G781" s="252"/>
      <c r="H781" s="252"/>
      <c r="I781" s="252"/>
      <c r="J781" s="252"/>
      <c r="K781" s="252"/>
      <c r="L781" s="252"/>
      <c r="M781" s="252"/>
      <c r="N781" s="252"/>
      <c r="O781" s="252"/>
      <c r="P781" s="252"/>
      <c r="Q781" s="252"/>
      <c r="R781" s="252"/>
      <c r="S781" s="252"/>
      <c r="T781" s="252"/>
      <c r="U781" s="252"/>
      <c r="V781" s="252"/>
      <c r="W781" s="252"/>
      <c r="X781" s="252"/>
      <c r="Y781" s="252"/>
      <c r="Z781" s="252"/>
    </row>
    <row r="782" ht="15.75" customHeight="1">
      <c r="A782" s="252"/>
      <c r="B782" s="252"/>
      <c r="C782" s="252"/>
      <c r="D782" s="252"/>
      <c r="E782" s="252"/>
      <c r="F782" s="252"/>
      <c r="G782" s="252"/>
      <c r="H782" s="252"/>
      <c r="I782" s="252"/>
      <c r="J782" s="252"/>
      <c r="K782" s="252"/>
      <c r="L782" s="252"/>
      <c r="M782" s="252"/>
      <c r="N782" s="252"/>
      <c r="O782" s="252"/>
      <c r="P782" s="252"/>
      <c r="Q782" s="252"/>
      <c r="R782" s="252"/>
      <c r="S782" s="252"/>
      <c r="T782" s="252"/>
      <c r="U782" s="252"/>
      <c r="V782" s="252"/>
      <c r="W782" s="252"/>
      <c r="X782" s="252"/>
      <c r="Y782" s="252"/>
      <c r="Z782" s="252"/>
    </row>
    <row r="783" ht="15.75" customHeight="1">
      <c r="A783" s="252"/>
      <c r="B783" s="252"/>
      <c r="C783" s="252"/>
      <c r="D783" s="252"/>
      <c r="E783" s="252"/>
      <c r="F783" s="252"/>
      <c r="G783" s="252"/>
      <c r="H783" s="252"/>
      <c r="I783" s="252"/>
      <c r="J783" s="252"/>
      <c r="K783" s="252"/>
      <c r="L783" s="252"/>
      <c r="M783" s="252"/>
      <c r="N783" s="252"/>
      <c r="O783" s="252"/>
      <c r="P783" s="252"/>
      <c r="Q783" s="252"/>
      <c r="R783" s="252"/>
      <c r="S783" s="252"/>
      <c r="T783" s="252"/>
      <c r="U783" s="252"/>
      <c r="V783" s="252"/>
      <c r="W783" s="252"/>
      <c r="X783" s="252"/>
      <c r="Y783" s="252"/>
      <c r="Z783" s="252"/>
    </row>
    <row r="784" ht="15.75" customHeight="1">
      <c r="A784" s="252"/>
      <c r="B784" s="252"/>
      <c r="C784" s="252"/>
      <c r="D784" s="252"/>
      <c r="E784" s="252"/>
      <c r="F784" s="252"/>
      <c r="G784" s="252"/>
      <c r="H784" s="252"/>
      <c r="I784" s="252"/>
      <c r="J784" s="252"/>
      <c r="K784" s="252"/>
      <c r="L784" s="252"/>
      <c r="M784" s="252"/>
      <c r="N784" s="252"/>
      <c r="O784" s="252"/>
      <c r="P784" s="252"/>
      <c r="Q784" s="252"/>
      <c r="R784" s="252"/>
      <c r="S784" s="252"/>
      <c r="T784" s="252"/>
      <c r="U784" s="252"/>
      <c r="V784" s="252"/>
      <c r="W784" s="252"/>
      <c r="X784" s="252"/>
      <c r="Y784" s="252"/>
      <c r="Z784" s="252"/>
    </row>
    <row r="785" ht="15.75" customHeight="1">
      <c r="A785" s="252"/>
      <c r="B785" s="252"/>
      <c r="C785" s="252"/>
      <c r="D785" s="252"/>
      <c r="E785" s="252"/>
      <c r="F785" s="252"/>
      <c r="G785" s="252"/>
      <c r="H785" s="252"/>
      <c r="I785" s="252"/>
      <c r="J785" s="252"/>
      <c r="K785" s="252"/>
      <c r="L785" s="252"/>
      <c r="M785" s="252"/>
      <c r="N785" s="252"/>
      <c r="O785" s="252"/>
      <c r="P785" s="252"/>
      <c r="Q785" s="252"/>
      <c r="R785" s="252"/>
      <c r="S785" s="252"/>
      <c r="T785" s="252"/>
      <c r="U785" s="252"/>
      <c r="V785" s="252"/>
      <c r="W785" s="252"/>
      <c r="X785" s="252"/>
      <c r="Y785" s="252"/>
      <c r="Z785" s="252"/>
    </row>
    <row r="786" ht="15.75" customHeight="1">
      <c r="A786" s="252"/>
      <c r="B786" s="252"/>
      <c r="C786" s="252"/>
      <c r="D786" s="252"/>
      <c r="E786" s="252"/>
      <c r="F786" s="252"/>
      <c r="G786" s="252"/>
      <c r="H786" s="252"/>
      <c r="I786" s="252"/>
      <c r="J786" s="252"/>
      <c r="K786" s="252"/>
      <c r="L786" s="252"/>
      <c r="M786" s="252"/>
      <c r="N786" s="252"/>
      <c r="O786" s="252"/>
      <c r="P786" s="252"/>
      <c r="Q786" s="252"/>
      <c r="R786" s="252"/>
      <c r="S786" s="252"/>
      <c r="T786" s="252"/>
      <c r="U786" s="252"/>
      <c r="V786" s="252"/>
      <c r="W786" s="252"/>
      <c r="X786" s="252"/>
      <c r="Y786" s="252"/>
      <c r="Z786" s="252"/>
    </row>
    <row r="787" ht="15.75" customHeight="1">
      <c r="A787" s="252"/>
      <c r="B787" s="252"/>
      <c r="C787" s="252"/>
      <c r="D787" s="252"/>
      <c r="E787" s="252"/>
      <c r="F787" s="252"/>
      <c r="G787" s="252"/>
      <c r="H787" s="252"/>
      <c r="I787" s="252"/>
      <c r="J787" s="252"/>
      <c r="K787" s="252"/>
      <c r="L787" s="252"/>
      <c r="M787" s="252"/>
      <c r="N787" s="252"/>
      <c r="O787" s="252"/>
      <c r="P787" s="252"/>
      <c r="Q787" s="252"/>
      <c r="R787" s="252"/>
      <c r="S787" s="252"/>
      <c r="T787" s="252"/>
      <c r="U787" s="252"/>
      <c r="V787" s="252"/>
      <c r="W787" s="252"/>
      <c r="X787" s="252"/>
      <c r="Y787" s="252"/>
      <c r="Z787" s="252"/>
    </row>
    <row r="788" ht="15.75" customHeight="1">
      <c r="A788" s="252"/>
      <c r="B788" s="252"/>
      <c r="C788" s="252"/>
      <c r="D788" s="252"/>
      <c r="E788" s="252"/>
      <c r="F788" s="252"/>
      <c r="G788" s="252"/>
      <c r="H788" s="252"/>
      <c r="I788" s="252"/>
      <c r="J788" s="252"/>
      <c r="K788" s="252"/>
      <c r="L788" s="252"/>
      <c r="M788" s="252"/>
      <c r="N788" s="252"/>
      <c r="O788" s="252"/>
      <c r="P788" s="252"/>
      <c r="Q788" s="252"/>
      <c r="R788" s="252"/>
      <c r="S788" s="252"/>
      <c r="T788" s="252"/>
      <c r="U788" s="252"/>
      <c r="V788" s="252"/>
      <c r="W788" s="252"/>
      <c r="X788" s="252"/>
      <c r="Y788" s="252"/>
      <c r="Z788" s="252"/>
    </row>
    <row r="789" ht="15.75" customHeight="1">
      <c r="A789" s="252"/>
      <c r="B789" s="252"/>
      <c r="C789" s="252"/>
      <c r="D789" s="252"/>
      <c r="E789" s="252"/>
      <c r="F789" s="252"/>
      <c r="G789" s="252"/>
      <c r="H789" s="252"/>
      <c r="I789" s="252"/>
      <c r="J789" s="252"/>
      <c r="K789" s="252"/>
      <c r="L789" s="252"/>
      <c r="M789" s="252"/>
      <c r="N789" s="252"/>
      <c r="O789" s="252"/>
      <c r="P789" s="252"/>
      <c r="Q789" s="252"/>
      <c r="R789" s="252"/>
      <c r="S789" s="252"/>
      <c r="T789" s="252"/>
      <c r="U789" s="252"/>
      <c r="V789" s="252"/>
      <c r="W789" s="252"/>
      <c r="X789" s="252"/>
      <c r="Y789" s="252"/>
      <c r="Z789" s="252"/>
    </row>
    <row r="790" ht="15.75" customHeight="1">
      <c r="A790" s="252"/>
      <c r="B790" s="252"/>
      <c r="C790" s="252"/>
      <c r="D790" s="252"/>
      <c r="E790" s="252"/>
      <c r="F790" s="252"/>
      <c r="G790" s="252"/>
      <c r="H790" s="252"/>
      <c r="I790" s="252"/>
      <c r="J790" s="252"/>
      <c r="K790" s="252"/>
      <c r="L790" s="252"/>
      <c r="M790" s="252"/>
      <c r="N790" s="252"/>
      <c r="O790" s="252"/>
      <c r="P790" s="252"/>
      <c r="Q790" s="252"/>
      <c r="R790" s="252"/>
      <c r="S790" s="252"/>
      <c r="T790" s="252"/>
      <c r="U790" s="252"/>
      <c r="V790" s="252"/>
      <c r="W790" s="252"/>
      <c r="X790" s="252"/>
      <c r="Y790" s="252"/>
      <c r="Z790" s="252"/>
    </row>
    <row r="791" ht="15.75" customHeight="1">
      <c r="A791" s="252"/>
      <c r="B791" s="252"/>
      <c r="C791" s="252"/>
      <c r="D791" s="252"/>
      <c r="E791" s="252"/>
      <c r="F791" s="252"/>
      <c r="G791" s="252"/>
      <c r="H791" s="252"/>
      <c r="I791" s="252"/>
      <c r="J791" s="252"/>
      <c r="K791" s="252"/>
      <c r="L791" s="252"/>
      <c r="M791" s="252"/>
      <c r="N791" s="252"/>
      <c r="O791" s="252"/>
      <c r="P791" s="252"/>
      <c r="Q791" s="252"/>
      <c r="R791" s="252"/>
      <c r="S791" s="252"/>
      <c r="T791" s="252"/>
      <c r="U791" s="252"/>
      <c r="V791" s="252"/>
      <c r="W791" s="252"/>
      <c r="X791" s="252"/>
      <c r="Y791" s="252"/>
      <c r="Z791" s="252"/>
    </row>
    <row r="792" ht="15.75" customHeight="1">
      <c r="A792" s="252"/>
      <c r="B792" s="252"/>
      <c r="C792" s="252"/>
      <c r="D792" s="252"/>
      <c r="E792" s="252"/>
      <c r="F792" s="252"/>
      <c r="G792" s="252"/>
      <c r="H792" s="252"/>
      <c r="I792" s="252"/>
      <c r="J792" s="252"/>
      <c r="K792" s="252"/>
      <c r="L792" s="252"/>
      <c r="M792" s="252"/>
      <c r="N792" s="252"/>
      <c r="O792" s="252"/>
      <c r="P792" s="252"/>
      <c r="Q792" s="252"/>
      <c r="R792" s="252"/>
      <c r="S792" s="252"/>
      <c r="T792" s="252"/>
      <c r="U792" s="252"/>
      <c r="V792" s="252"/>
      <c r="W792" s="252"/>
      <c r="X792" s="252"/>
      <c r="Y792" s="252"/>
      <c r="Z792" s="252"/>
    </row>
    <row r="793" ht="15.75" customHeight="1">
      <c r="A793" s="252"/>
      <c r="B793" s="252"/>
      <c r="C793" s="252"/>
      <c r="D793" s="252"/>
      <c r="E793" s="252"/>
      <c r="F793" s="252"/>
      <c r="G793" s="252"/>
      <c r="H793" s="252"/>
      <c r="I793" s="252"/>
      <c r="J793" s="252"/>
      <c r="K793" s="252"/>
      <c r="L793" s="252"/>
      <c r="M793" s="252"/>
      <c r="N793" s="252"/>
      <c r="O793" s="252"/>
      <c r="P793" s="252"/>
      <c r="Q793" s="252"/>
      <c r="R793" s="252"/>
      <c r="S793" s="252"/>
      <c r="T793" s="252"/>
      <c r="U793" s="252"/>
      <c r="V793" s="252"/>
      <c r="W793" s="252"/>
      <c r="X793" s="252"/>
      <c r="Y793" s="252"/>
      <c r="Z793" s="252"/>
    </row>
    <row r="794" ht="15.75" customHeight="1">
      <c r="A794" s="252"/>
      <c r="B794" s="252"/>
      <c r="C794" s="252"/>
      <c r="D794" s="252"/>
      <c r="E794" s="252"/>
      <c r="F794" s="252"/>
      <c r="G794" s="252"/>
      <c r="H794" s="252"/>
      <c r="I794" s="252"/>
      <c r="J794" s="252"/>
      <c r="K794" s="252"/>
      <c r="L794" s="252"/>
      <c r="M794" s="252"/>
      <c r="N794" s="252"/>
      <c r="O794" s="252"/>
      <c r="P794" s="252"/>
      <c r="Q794" s="252"/>
      <c r="R794" s="252"/>
      <c r="S794" s="252"/>
      <c r="T794" s="252"/>
      <c r="U794" s="252"/>
      <c r="V794" s="252"/>
      <c r="W794" s="252"/>
      <c r="X794" s="252"/>
      <c r="Y794" s="252"/>
      <c r="Z794" s="252"/>
    </row>
    <row r="795" ht="15.75" customHeight="1">
      <c r="A795" s="252"/>
      <c r="B795" s="252"/>
      <c r="C795" s="252"/>
      <c r="D795" s="252"/>
      <c r="E795" s="252"/>
      <c r="F795" s="252"/>
      <c r="G795" s="252"/>
      <c r="H795" s="252"/>
      <c r="I795" s="252"/>
      <c r="J795" s="252"/>
      <c r="K795" s="252"/>
      <c r="L795" s="252"/>
      <c r="M795" s="252"/>
      <c r="N795" s="252"/>
      <c r="O795" s="252"/>
      <c r="P795" s="252"/>
      <c r="Q795" s="252"/>
      <c r="R795" s="252"/>
      <c r="S795" s="252"/>
      <c r="T795" s="252"/>
      <c r="U795" s="252"/>
      <c r="V795" s="252"/>
      <c r="W795" s="252"/>
      <c r="X795" s="252"/>
      <c r="Y795" s="252"/>
      <c r="Z795" s="252"/>
    </row>
    <row r="796" ht="15.75" customHeight="1">
      <c r="A796" s="252"/>
      <c r="B796" s="252"/>
      <c r="C796" s="252"/>
      <c r="D796" s="252"/>
      <c r="E796" s="252"/>
      <c r="F796" s="252"/>
      <c r="G796" s="252"/>
      <c r="H796" s="252"/>
      <c r="I796" s="252"/>
      <c r="J796" s="252"/>
      <c r="K796" s="252"/>
      <c r="L796" s="252"/>
      <c r="M796" s="252"/>
      <c r="N796" s="252"/>
      <c r="O796" s="252"/>
      <c r="P796" s="252"/>
      <c r="Q796" s="252"/>
      <c r="R796" s="252"/>
      <c r="S796" s="252"/>
      <c r="T796" s="252"/>
      <c r="U796" s="252"/>
      <c r="V796" s="252"/>
      <c r="W796" s="252"/>
      <c r="X796" s="252"/>
      <c r="Y796" s="252"/>
      <c r="Z796" s="252"/>
    </row>
    <row r="797" ht="15.75" customHeight="1">
      <c r="A797" s="252"/>
      <c r="B797" s="252"/>
      <c r="C797" s="252"/>
      <c r="D797" s="252"/>
      <c r="E797" s="252"/>
      <c r="F797" s="252"/>
      <c r="G797" s="252"/>
      <c r="H797" s="252"/>
      <c r="I797" s="252"/>
      <c r="J797" s="252"/>
      <c r="K797" s="252"/>
      <c r="L797" s="252"/>
      <c r="M797" s="252"/>
      <c r="N797" s="252"/>
      <c r="O797" s="252"/>
      <c r="P797" s="252"/>
      <c r="Q797" s="252"/>
      <c r="R797" s="252"/>
      <c r="S797" s="252"/>
      <c r="T797" s="252"/>
      <c r="U797" s="252"/>
      <c r="V797" s="252"/>
      <c r="W797" s="252"/>
      <c r="X797" s="252"/>
      <c r="Y797" s="252"/>
      <c r="Z797" s="252"/>
    </row>
    <row r="798" ht="15.75" customHeight="1">
      <c r="A798" s="252"/>
      <c r="B798" s="252"/>
      <c r="C798" s="252"/>
      <c r="D798" s="252"/>
      <c r="E798" s="252"/>
      <c r="F798" s="252"/>
      <c r="G798" s="252"/>
      <c r="H798" s="252"/>
      <c r="I798" s="252"/>
      <c r="J798" s="252"/>
      <c r="K798" s="252"/>
      <c r="L798" s="252"/>
      <c r="M798" s="252"/>
      <c r="N798" s="252"/>
      <c r="O798" s="252"/>
      <c r="P798" s="252"/>
      <c r="Q798" s="252"/>
      <c r="R798" s="252"/>
      <c r="S798" s="252"/>
      <c r="T798" s="252"/>
      <c r="U798" s="252"/>
      <c r="V798" s="252"/>
      <c r="W798" s="252"/>
      <c r="X798" s="252"/>
      <c r="Y798" s="252"/>
      <c r="Z798" s="252"/>
    </row>
    <row r="799" ht="15.75" customHeight="1">
      <c r="A799" s="252"/>
      <c r="B799" s="252"/>
      <c r="C799" s="252"/>
      <c r="D799" s="252"/>
      <c r="E799" s="252"/>
      <c r="F799" s="252"/>
      <c r="G799" s="252"/>
      <c r="H799" s="252"/>
      <c r="I799" s="252"/>
      <c r="J799" s="252"/>
      <c r="K799" s="252"/>
      <c r="L799" s="252"/>
      <c r="M799" s="252"/>
      <c r="N799" s="252"/>
      <c r="O799" s="252"/>
      <c r="P799" s="252"/>
      <c r="Q799" s="252"/>
      <c r="R799" s="252"/>
      <c r="S799" s="252"/>
      <c r="T799" s="252"/>
      <c r="U799" s="252"/>
      <c r="V799" s="252"/>
      <c r="W799" s="252"/>
      <c r="X799" s="252"/>
      <c r="Y799" s="252"/>
      <c r="Z799" s="252"/>
    </row>
    <row r="800" ht="15.75" customHeight="1">
      <c r="A800" s="252"/>
      <c r="B800" s="252"/>
      <c r="C800" s="252"/>
      <c r="D800" s="252"/>
      <c r="E800" s="252"/>
      <c r="F800" s="252"/>
      <c r="G800" s="252"/>
      <c r="H800" s="252"/>
      <c r="I800" s="252"/>
      <c r="J800" s="252"/>
      <c r="K800" s="252"/>
      <c r="L800" s="252"/>
      <c r="M800" s="252"/>
      <c r="N800" s="252"/>
      <c r="O800" s="252"/>
      <c r="P800" s="252"/>
      <c r="Q800" s="252"/>
      <c r="R800" s="252"/>
      <c r="S800" s="252"/>
      <c r="T800" s="252"/>
      <c r="U800" s="252"/>
      <c r="V800" s="252"/>
      <c r="W800" s="252"/>
      <c r="X800" s="252"/>
      <c r="Y800" s="252"/>
      <c r="Z800" s="252"/>
    </row>
    <row r="801" ht="15.75" customHeight="1">
      <c r="A801" s="252"/>
      <c r="B801" s="252"/>
      <c r="C801" s="252"/>
      <c r="D801" s="252"/>
      <c r="E801" s="252"/>
      <c r="F801" s="252"/>
      <c r="G801" s="252"/>
      <c r="H801" s="252"/>
      <c r="I801" s="252"/>
      <c r="J801" s="252"/>
      <c r="K801" s="252"/>
      <c r="L801" s="252"/>
      <c r="M801" s="252"/>
      <c r="N801" s="252"/>
      <c r="O801" s="252"/>
      <c r="P801" s="252"/>
      <c r="Q801" s="252"/>
      <c r="R801" s="252"/>
      <c r="S801" s="252"/>
      <c r="T801" s="252"/>
      <c r="U801" s="252"/>
      <c r="V801" s="252"/>
      <c r="W801" s="252"/>
      <c r="X801" s="252"/>
      <c r="Y801" s="252"/>
      <c r="Z801" s="252"/>
    </row>
    <row r="802" ht="15.75" customHeight="1">
      <c r="A802" s="252"/>
      <c r="B802" s="252"/>
      <c r="C802" s="252"/>
      <c r="D802" s="252"/>
      <c r="E802" s="252"/>
      <c r="F802" s="252"/>
      <c r="G802" s="252"/>
      <c r="H802" s="252"/>
      <c r="I802" s="252"/>
      <c r="J802" s="252"/>
      <c r="K802" s="252"/>
      <c r="L802" s="252"/>
      <c r="M802" s="252"/>
      <c r="N802" s="252"/>
      <c r="O802" s="252"/>
      <c r="P802" s="252"/>
      <c r="Q802" s="252"/>
      <c r="R802" s="252"/>
      <c r="S802" s="252"/>
      <c r="T802" s="252"/>
      <c r="U802" s="252"/>
      <c r="V802" s="252"/>
      <c r="W802" s="252"/>
      <c r="X802" s="252"/>
      <c r="Y802" s="252"/>
      <c r="Z802" s="252"/>
    </row>
    <row r="803" ht="15.75" customHeight="1">
      <c r="A803" s="252"/>
      <c r="B803" s="252"/>
      <c r="C803" s="252"/>
      <c r="D803" s="252"/>
      <c r="E803" s="252"/>
      <c r="F803" s="252"/>
      <c r="G803" s="252"/>
      <c r="H803" s="252"/>
      <c r="I803" s="252"/>
      <c r="J803" s="252"/>
      <c r="K803" s="252"/>
      <c r="L803" s="252"/>
      <c r="M803" s="252"/>
      <c r="N803" s="252"/>
      <c r="O803" s="252"/>
      <c r="P803" s="252"/>
      <c r="Q803" s="252"/>
      <c r="R803" s="252"/>
      <c r="S803" s="252"/>
      <c r="T803" s="252"/>
      <c r="U803" s="252"/>
      <c r="V803" s="252"/>
      <c r="W803" s="252"/>
      <c r="X803" s="252"/>
      <c r="Y803" s="252"/>
      <c r="Z803" s="252"/>
    </row>
    <row r="804" ht="15.75" customHeight="1">
      <c r="A804" s="252"/>
      <c r="B804" s="252"/>
      <c r="C804" s="252"/>
      <c r="D804" s="252"/>
      <c r="E804" s="252"/>
      <c r="F804" s="252"/>
      <c r="G804" s="252"/>
      <c r="H804" s="252"/>
      <c r="I804" s="252"/>
      <c r="J804" s="252"/>
      <c r="K804" s="252"/>
      <c r="L804" s="252"/>
      <c r="M804" s="252"/>
      <c r="N804" s="252"/>
      <c r="O804" s="252"/>
      <c r="P804" s="252"/>
      <c r="Q804" s="252"/>
      <c r="R804" s="252"/>
      <c r="S804" s="252"/>
      <c r="T804" s="252"/>
      <c r="U804" s="252"/>
      <c r="V804" s="252"/>
      <c r="W804" s="252"/>
      <c r="X804" s="252"/>
      <c r="Y804" s="252"/>
      <c r="Z804" s="252"/>
    </row>
    <row r="805" ht="15.75" customHeight="1">
      <c r="A805" s="252"/>
      <c r="B805" s="252"/>
      <c r="C805" s="252"/>
      <c r="D805" s="252"/>
      <c r="E805" s="252"/>
      <c r="F805" s="252"/>
      <c r="G805" s="252"/>
      <c r="H805" s="252"/>
      <c r="I805" s="252"/>
      <c r="J805" s="252"/>
      <c r="K805" s="252"/>
      <c r="L805" s="252"/>
      <c r="M805" s="252"/>
      <c r="N805" s="252"/>
      <c r="O805" s="252"/>
      <c r="P805" s="252"/>
      <c r="Q805" s="252"/>
      <c r="R805" s="252"/>
      <c r="S805" s="252"/>
      <c r="T805" s="252"/>
      <c r="U805" s="252"/>
      <c r="V805" s="252"/>
      <c r="W805" s="252"/>
      <c r="X805" s="252"/>
      <c r="Y805" s="252"/>
      <c r="Z805" s="252"/>
    </row>
    <row r="806" ht="15.75" customHeight="1">
      <c r="A806" s="252"/>
      <c r="B806" s="252"/>
      <c r="C806" s="252"/>
      <c r="D806" s="252"/>
      <c r="E806" s="252"/>
      <c r="F806" s="252"/>
      <c r="G806" s="252"/>
      <c r="H806" s="252"/>
      <c r="I806" s="252"/>
      <c r="J806" s="252"/>
      <c r="K806" s="252"/>
      <c r="L806" s="252"/>
      <c r="M806" s="252"/>
      <c r="N806" s="252"/>
      <c r="O806" s="252"/>
      <c r="P806" s="252"/>
      <c r="Q806" s="252"/>
      <c r="R806" s="252"/>
      <c r="S806" s="252"/>
      <c r="T806" s="252"/>
      <c r="U806" s="252"/>
      <c r="V806" s="252"/>
      <c r="W806" s="252"/>
      <c r="X806" s="252"/>
      <c r="Y806" s="252"/>
      <c r="Z806" s="252"/>
    </row>
    <row r="807" ht="15.75" customHeight="1">
      <c r="A807" s="252"/>
      <c r="B807" s="252"/>
      <c r="C807" s="252"/>
      <c r="D807" s="252"/>
      <c r="E807" s="252"/>
      <c r="F807" s="252"/>
      <c r="G807" s="252"/>
      <c r="H807" s="252"/>
      <c r="I807" s="252"/>
      <c r="J807" s="252"/>
      <c r="K807" s="252"/>
      <c r="L807" s="252"/>
      <c r="M807" s="252"/>
      <c r="N807" s="252"/>
      <c r="O807" s="252"/>
      <c r="P807" s="252"/>
      <c r="Q807" s="252"/>
      <c r="R807" s="252"/>
      <c r="S807" s="252"/>
      <c r="T807" s="252"/>
      <c r="U807" s="252"/>
      <c r="V807" s="252"/>
      <c r="W807" s="252"/>
      <c r="X807" s="252"/>
      <c r="Y807" s="252"/>
      <c r="Z807" s="252"/>
    </row>
    <row r="808" ht="15.75" customHeight="1">
      <c r="A808" s="252"/>
      <c r="B808" s="252"/>
      <c r="C808" s="252"/>
      <c r="D808" s="252"/>
      <c r="E808" s="252"/>
      <c r="F808" s="252"/>
      <c r="G808" s="252"/>
      <c r="H808" s="252"/>
      <c r="I808" s="252"/>
      <c r="J808" s="252"/>
      <c r="K808" s="252"/>
      <c r="L808" s="252"/>
      <c r="M808" s="252"/>
      <c r="N808" s="252"/>
      <c r="O808" s="252"/>
      <c r="P808" s="252"/>
      <c r="Q808" s="252"/>
      <c r="R808" s="252"/>
      <c r="S808" s="252"/>
      <c r="T808" s="252"/>
      <c r="U808" s="252"/>
      <c r="V808" s="252"/>
      <c r="W808" s="252"/>
      <c r="X808" s="252"/>
      <c r="Y808" s="252"/>
      <c r="Z808" s="252"/>
    </row>
    <row r="809" ht="15.75" customHeight="1">
      <c r="A809" s="252"/>
      <c r="B809" s="252"/>
      <c r="C809" s="252"/>
      <c r="D809" s="252"/>
      <c r="E809" s="252"/>
      <c r="F809" s="252"/>
      <c r="G809" s="252"/>
      <c r="H809" s="252"/>
      <c r="I809" s="252"/>
      <c r="J809" s="252"/>
      <c r="K809" s="252"/>
      <c r="L809" s="252"/>
      <c r="M809" s="252"/>
      <c r="N809" s="252"/>
      <c r="O809" s="252"/>
      <c r="P809" s="252"/>
      <c r="Q809" s="252"/>
      <c r="R809" s="252"/>
      <c r="S809" s="252"/>
      <c r="T809" s="252"/>
      <c r="U809" s="252"/>
      <c r="V809" s="252"/>
      <c r="W809" s="252"/>
      <c r="X809" s="252"/>
      <c r="Y809" s="252"/>
      <c r="Z809" s="252"/>
    </row>
    <row r="810" ht="15.75" customHeight="1">
      <c r="A810" s="252"/>
      <c r="B810" s="252"/>
      <c r="C810" s="252"/>
      <c r="D810" s="252"/>
      <c r="E810" s="252"/>
      <c r="F810" s="252"/>
      <c r="G810" s="252"/>
      <c r="H810" s="252"/>
      <c r="I810" s="252"/>
      <c r="J810" s="252"/>
      <c r="K810" s="252"/>
      <c r="L810" s="252"/>
      <c r="M810" s="252"/>
      <c r="N810" s="252"/>
      <c r="O810" s="252"/>
      <c r="P810" s="252"/>
      <c r="Q810" s="252"/>
      <c r="R810" s="252"/>
      <c r="S810" s="252"/>
      <c r="T810" s="252"/>
      <c r="U810" s="252"/>
      <c r="V810" s="252"/>
      <c r="W810" s="252"/>
      <c r="X810" s="252"/>
      <c r="Y810" s="252"/>
      <c r="Z810" s="252"/>
    </row>
    <row r="811" ht="15.75" customHeight="1">
      <c r="A811" s="252"/>
      <c r="B811" s="252"/>
      <c r="C811" s="252"/>
      <c r="D811" s="252"/>
      <c r="E811" s="252"/>
      <c r="F811" s="252"/>
      <c r="G811" s="252"/>
      <c r="H811" s="252"/>
      <c r="I811" s="252"/>
      <c r="J811" s="252"/>
      <c r="K811" s="252"/>
      <c r="L811" s="252"/>
      <c r="M811" s="252"/>
      <c r="N811" s="252"/>
      <c r="O811" s="252"/>
      <c r="P811" s="252"/>
      <c r="Q811" s="252"/>
      <c r="R811" s="252"/>
      <c r="S811" s="252"/>
      <c r="T811" s="252"/>
      <c r="U811" s="252"/>
      <c r="V811" s="252"/>
      <c r="W811" s="252"/>
      <c r="X811" s="252"/>
      <c r="Y811" s="252"/>
      <c r="Z811" s="252"/>
    </row>
    <row r="812" ht="15.75" customHeight="1">
      <c r="A812" s="252"/>
      <c r="B812" s="252"/>
      <c r="C812" s="252"/>
      <c r="D812" s="252"/>
      <c r="E812" s="252"/>
      <c r="F812" s="252"/>
      <c r="G812" s="252"/>
      <c r="H812" s="252"/>
      <c r="I812" s="252"/>
      <c r="J812" s="252"/>
      <c r="K812" s="252"/>
      <c r="L812" s="252"/>
      <c r="M812" s="252"/>
      <c r="N812" s="252"/>
      <c r="O812" s="252"/>
      <c r="P812" s="252"/>
      <c r="Q812" s="252"/>
      <c r="R812" s="252"/>
      <c r="S812" s="252"/>
      <c r="T812" s="252"/>
      <c r="U812" s="252"/>
      <c r="V812" s="252"/>
      <c r="W812" s="252"/>
      <c r="X812" s="252"/>
      <c r="Y812" s="252"/>
      <c r="Z812" s="252"/>
    </row>
    <row r="813" ht="15.75" customHeight="1">
      <c r="A813" s="252"/>
      <c r="B813" s="252"/>
      <c r="C813" s="252"/>
      <c r="D813" s="252"/>
      <c r="E813" s="252"/>
      <c r="F813" s="252"/>
      <c r="G813" s="252"/>
      <c r="H813" s="252"/>
      <c r="I813" s="252"/>
      <c r="J813" s="252"/>
      <c r="K813" s="252"/>
      <c r="L813" s="252"/>
      <c r="M813" s="252"/>
      <c r="N813" s="252"/>
      <c r="O813" s="252"/>
      <c r="P813" s="252"/>
      <c r="Q813" s="252"/>
      <c r="R813" s="252"/>
      <c r="S813" s="252"/>
      <c r="T813" s="252"/>
      <c r="U813" s="252"/>
      <c r="V813" s="252"/>
      <c r="W813" s="252"/>
      <c r="X813" s="252"/>
      <c r="Y813" s="252"/>
      <c r="Z813" s="252"/>
    </row>
    <row r="814" ht="15.75" customHeight="1">
      <c r="A814" s="252"/>
      <c r="B814" s="252"/>
      <c r="C814" s="252"/>
      <c r="D814" s="252"/>
      <c r="E814" s="252"/>
      <c r="F814" s="252"/>
      <c r="G814" s="252"/>
      <c r="H814" s="252"/>
      <c r="I814" s="252"/>
      <c r="J814" s="252"/>
      <c r="K814" s="252"/>
      <c r="L814" s="252"/>
      <c r="M814" s="252"/>
      <c r="N814" s="252"/>
      <c r="O814" s="252"/>
      <c r="P814" s="252"/>
      <c r="Q814" s="252"/>
      <c r="R814" s="252"/>
      <c r="S814" s="252"/>
      <c r="T814" s="252"/>
      <c r="U814" s="252"/>
      <c r="V814" s="252"/>
      <c r="W814" s="252"/>
      <c r="X814" s="252"/>
      <c r="Y814" s="252"/>
      <c r="Z814" s="252"/>
    </row>
    <row r="815" ht="15.75" customHeight="1">
      <c r="A815" s="252"/>
      <c r="B815" s="252"/>
      <c r="C815" s="252"/>
      <c r="D815" s="252"/>
      <c r="E815" s="252"/>
      <c r="F815" s="252"/>
      <c r="G815" s="252"/>
      <c r="H815" s="252"/>
      <c r="I815" s="252"/>
      <c r="J815" s="252"/>
      <c r="K815" s="252"/>
      <c r="L815" s="252"/>
      <c r="M815" s="252"/>
      <c r="N815" s="252"/>
      <c r="O815" s="252"/>
      <c r="P815" s="252"/>
      <c r="Q815" s="252"/>
      <c r="R815" s="252"/>
      <c r="S815" s="252"/>
      <c r="T815" s="252"/>
      <c r="U815" s="252"/>
      <c r="V815" s="252"/>
      <c r="W815" s="252"/>
      <c r="X815" s="252"/>
      <c r="Y815" s="252"/>
      <c r="Z815" s="252"/>
    </row>
    <row r="816" ht="15.75" customHeight="1">
      <c r="A816" s="252"/>
      <c r="B816" s="252"/>
      <c r="C816" s="252"/>
      <c r="D816" s="252"/>
      <c r="E816" s="252"/>
      <c r="F816" s="252"/>
      <c r="G816" s="252"/>
      <c r="H816" s="252"/>
      <c r="I816" s="252"/>
      <c r="J816" s="252"/>
      <c r="K816" s="252"/>
      <c r="L816" s="252"/>
      <c r="M816" s="252"/>
      <c r="N816" s="252"/>
      <c r="O816" s="252"/>
      <c r="P816" s="252"/>
      <c r="Q816" s="252"/>
      <c r="R816" s="252"/>
      <c r="S816" s="252"/>
      <c r="T816" s="252"/>
      <c r="U816" s="252"/>
      <c r="V816" s="252"/>
      <c r="W816" s="252"/>
      <c r="X816" s="252"/>
      <c r="Y816" s="252"/>
      <c r="Z816" s="252"/>
    </row>
    <row r="817" ht="15.75" customHeight="1">
      <c r="A817" s="252"/>
      <c r="B817" s="252"/>
      <c r="C817" s="252"/>
      <c r="D817" s="252"/>
      <c r="E817" s="252"/>
      <c r="F817" s="252"/>
      <c r="G817" s="252"/>
      <c r="H817" s="252"/>
      <c r="I817" s="252"/>
      <c r="J817" s="252"/>
      <c r="K817" s="252"/>
      <c r="L817" s="252"/>
      <c r="M817" s="252"/>
      <c r="N817" s="252"/>
      <c r="O817" s="252"/>
      <c r="P817" s="252"/>
      <c r="Q817" s="252"/>
      <c r="R817" s="252"/>
      <c r="S817" s="252"/>
      <c r="T817" s="252"/>
      <c r="U817" s="252"/>
      <c r="V817" s="252"/>
      <c r="W817" s="252"/>
      <c r="X817" s="252"/>
      <c r="Y817" s="252"/>
      <c r="Z817" s="252"/>
    </row>
    <row r="818" ht="15.75" customHeight="1">
      <c r="A818" s="252"/>
      <c r="B818" s="252"/>
      <c r="C818" s="252"/>
      <c r="D818" s="252"/>
      <c r="E818" s="252"/>
      <c r="F818" s="252"/>
      <c r="G818" s="252"/>
      <c r="H818" s="252"/>
      <c r="I818" s="252"/>
      <c r="J818" s="252"/>
      <c r="K818" s="252"/>
      <c r="L818" s="252"/>
      <c r="M818" s="252"/>
      <c r="N818" s="252"/>
      <c r="O818" s="252"/>
      <c r="P818" s="252"/>
      <c r="Q818" s="252"/>
      <c r="R818" s="252"/>
      <c r="S818" s="252"/>
      <c r="T818" s="252"/>
      <c r="U818" s="252"/>
      <c r="V818" s="252"/>
      <c r="W818" s="252"/>
      <c r="X818" s="252"/>
      <c r="Y818" s="252"/>
      <c r="Z818" s="252"/>
    </row>
    <row r="819" ht="15.75" customHeight="1">
      <c r="A819" s="252"/>
      <c r="B819" s="252"/>
      <c r="C819" s="252"/>
      <c r="D819" s="252"/>
      <c r="E819" s="252"/>
      <c r="F819" s="252"/>
      <c r="G819" s="252"/>
      <c r="H819" s="252"/>
      <c r="I819" s="252"/>
      <c r="J819" s="252"/>
      <c r="K819" s="252"/>
      <c r="L819" s="252"/>
      <c r="M819" s="252"/>
      <c r="N819" s="252"/>
      <c r="O819" s="252"/>
      <c r="P819" s="252"/>
      <c r="Q819" s="252"/>
      <c r="R819" s="252"/>
      <c r="S819" s="252"/>
      <c r="T819" s="252"/>
      <c r="U819" s="252"/>
      <c r="V819" s="252"/>
      <c r="W819" s="252"/>
      <c r="X819" s="252"/>
      <c r="Y819" s="252"/>
      <c r="Z819" s="252"/>
    </row>
    <row r="820" ht="15.75" customHeight="1">
      <c r="A820" s="252"/>
      <c r="B820" s="252"/>
      <c r="C820" s="252"/>
      <c r="D820" s="252"/>
      <c r="E820" s="252"/>
      <c r="F820" s="252"/>
      <c r="G820" s="252"/>
      <c r="H820" s="252"/>
      <c r="I820" s="252"/>
      <c r="J820" s="252"/>
      <c r="K820" s="252"/>
      <c r="L820" s="252"/>
      <c r="M820" s="252"/>
      <c r="N820" s="252"/>
      <c r="O820" s="252"/>
      <c r="P820" s="252"/>
      <c r="Q820" s="252"/>
      <c r="R820" s="252"/>
      <c r="S820" s="252"/>
      <c r="T820" s="252"/>
      <c r="U820" s="252"/>
      <c r="V820" s="252"/>
      <c r="W820" s="252"/>
      <c r="X820" s="252"/>
      <c r="Y820" s="252"/>
      <c r="Z820" s="252"/>
    </row>
    <row r="821" ht="15.75" customHeight="1">
      <c r="A821" s="252"/>
      <c r="B821" s="252"/>
      <c r="C821" s="252"/>
      <c r="D821" s="252"/>
      <c r="E821" s="252"/>
      <c r="F821" s="252"/>
      <c r="G821" s="252"/>
      <c r="H821" s="252"/>
      <c r="I821" s="252"/>
      <c r="J821" s="252"/>
      <c r="K821" s="252"/>
      <c r="L821" s="252"/>
      <c r="M821" s="252"/>
      <c r="N821" s="252"/>
      <c r="O821" s="252"/>
      <c r="P821" s="252"/>
      <c r="Q821" s="252"/>
      <c r="R821" s="252"/>
      <c r="S821" s="252"/>
      <c r="T821" s="252"/>
      <c r="U821" s="252"/>
      <c r="V821" s="252"/>
      <c r="W821" s="252"/>
      <c r="X821" s="252"/>
      <c r="Y821" s="252"/>
      <c r="Z821" s="252"/>
    </row>
    <row r="822" ht="15.75" customHeight="1">
      <c r="A822" s="252"/>
      <c r="B822" s="252"/>
      <c r="C822" s="252"/>
      <c r="D822" s="252"/>
      <c r="E822" s="252"/>
      <c r="F822" s="252"/>
      <c r="G822" s="252"/>
      <c r="H822" s="252"/>
      <c r="I822" s="252"/>
      <c r="J822" s="252"/>
      <c r="K822" s="252"/>
      <c r="L822" s="252"/>
      <c r="M822" s="252"/>
      <c r="N822" s="252"/>
      <c r="O822" s="252"/>
      <c r="P822" s="252"/>
      <c r="Q822" s="252"/>
      <c r="R822" s="252"/>
      <c r="S822" s="252"/>
      <c r="T822" s="252"/>
      <c r="U822" s="252"/>
      <c r="V822" s="252"/>
      <c r="W822" s="252"/>
      <c r="X822" s="252"/>
      <c r="Y822" s="252"/>
      <c r="Z822" s="252"/>
    </row>
    <row r="823" ht="15.75" customHeight="1">
      <c r="A823" s="252"/>
      <c r="B823" s="252"/>
      <c r="C823" s="252"/>
      <c r="D823" s="252"/>
      <c r="E823" s="252"/>
      <c r="F823" s="252"/>
      <c r="G823" s="252"/>
      <c r="H823" s="252"/>
      <c r="I823" s="252"/>
      <c r="J823" s="252"/>
      <c r="K823" s="252"/>
      <c r="L823" s="252"/>
      <c r="M823" s="252"/>
      <c r="N823" s="252"/>
      <c r="O823" s="252"/>
      <c r="P823" s="252"/>
      <c r="Q823" s="252"/>
      <c r="R823" s="252"/>
      <c r="S823" s="252"/>
      <c r="T823" s="252"/>
      <c r="U823" s="252"/>
      <c r="V823" s="252"/>
      <c r="W823" s="252"/>
      <c r="X823" s="252"/>
      <c r="Y823" s="252"/>
      <c r="Z823" s="252"/>
    </row>
    <row r="824" ht="15.75" customHeight="1">
      <c r="A824" s="252"/>
      <c r="B824" s="252"/>
      <c r="C824" s="252"/>
      <c r="D824" s="252"/>
      <c r="E824" s="252"/>
      <c r="F824" s="252"/>
      <c r="G824" s="252"/>
      <c r="H824" s="252"/>
      <c r="I824" s="252"/>
      <c r="J824" s="252"/>
      <c r="K824" s="252"/>
      <c r="L824" s="252"/>
      <c r="M824" s="252"/>
      <c r="N824" s="252"/>
      <c r="O824" s="252"/>
      <c r="P824" s="252"/>
      <c r="Q824" s="252"/>
      <c r="R824" s="252"/>
      <c r="S824" s="252"/>
      <c r="T824" s="252"/>
      <c r="U824" s="252"/>
      <c r="V824" s="252"/>
      <c r="W824" s="252"/>
      <c r="X824" s="252"/>
      <c r="Y824" s="252"/>
      <c r="Z824" s="252"/>
    </row>
    <row r="825" ht="15.75" customHeight="1">
      <c r="A825" s="252"/>
      <c r="B825" s="252"/>
      <c r="C825" s="252"/>
      <c r="D825" s="252"/>
      <c r="E825" s="252"/>
      <c r="F825" s="252"/>
      <c r="G825" s="252"/>
      <c r="H825" s="252"/>
      <c r="I825" s="252"/>
      <c r="J825" s="252"/>
      <c r="K825" s="252"/>
      <c r="L825" s="252"/>
      <c r="M825" s="252"/>
      <c r="N825" s="252"/>
      <c r="O825" s="252"/>
      <c r="P825" s="252"/>
      <c r="Q825" s="252"/>
      <c r="R825" s="252"/>
      <c r="S825" s="252"/>
      <c r="T825" s="252"/>
      <c r="U825" s="252"/>
      <c r="V825" s="252"/>
      <c r="W825" s="252"/>
      <c r="X825" s="252"/>
      <c r="Y825" s="252"/>
      <c r="Z825" s="252"/>
    </row>
    <row r="826" ht="15.75" customHeight="1">
      <c r="A826" s="252"/>
      <c r="B826" s="252"/>
      <c r="C826" s="252"/>
      <c r="D826" s="252"/>
      <c r="E826" s="252"/>
      <c r="F826" s="252"/>
      <c r="G826" s="252"/>
      <c r="H826" s="252"/>
      <c r="I826" s="252"/>
      <c r="J826" s="252"/>
      <c r="K826" s="252"/>
      <c r="L826" s="252"/>
      <c r="M826" s="252"/>
      <c r="N826" s="252"/>
      <c r="O826" s="252"/>
      <c r="P826" s="252"/>
      <c r="Q826" s="252"/>
      <c r="R826" s="252"/>
      <c r="S826" s="252"/>
      <c r="T826" s="252"/>
      <c r="U826" s="252"/>
      <c r="V826" s="252"/>
      <c r="W826" s="252"/>
      <c r="X826" s="252"/>
      <c r="Y826" s="252"/>
      <c r="Z826" s="252"/>
    </row>
    <row r="827" ht="15.75" customHeight="1">
      <c r="A827" s="252"/>
      <c r="B827" s="252"/>
      <c r="C827" s="252"/>
      <c r="D827" s="252"/>
      <c r="E827" s="252"/>
      <c r="F827" s="252"/>
      <c r="G827" s="252"/>
      <c r="H827" s="252"/>
      <c r="I827" s="252"/>
      <c r="J827" s="252"/>
      <c r="K827" s="252"/>
      <c r="L827" s="252"/>
      <c r="M827" s="252"/>
      <c r="N827" s="252"/>
      <c r="O827" s="252"/>
      <c r="P827" s="252"/>
      <c r="Q827" s="252"/>
      <c r="R827" s="252"/>
      <c r="S827" s="252"/>
      <c r="T827" s="252"/>
      <c r="U827" s="252"/>
      <c r="V827" s="252"/>
      <c r="W827" s="252"/>
      <c r="X827" s="252"/>
      <c r="Y827" s="252"/>
      <c r="Z827" s="252"/>
    </row>
    <row r="828" ht="15.75" customHeight="1">
      <c r="A828" s="252"/>
      <c r="B828" s="252"/>
      <c r="C828" s="252"/>
      <c r="D828" s="252"/>
      <c r="E828" s="252"/>
      <c r="F828" s="252"/>
      <c r="G828" s="252"/>
      <c r="H828" s="252"/>
      <c r="I828" s="252"/>
      <c r="J828" s="252"/>
      <c r="K828" s="252"/>
      <c r="L828" s="252"/>
      <c r="M828" s="252"/>
      <c r="N828" s="252"/>
      <c r="O828" s="252"/>
      <c r="P828" s="252"/>
      <c r="Q828" s="252"/>
      <c r="R828" s="252"/>
      <c r="S828" s="252"/>
      <c r="T828" s="252"/>
      <c r="U828" s="252"/>
      <c r="V828" s="252"/>
      <c r="W828" s="252"/>
      <c r="X828" s="252"/>
      <c r="Y828" s="252"/>
      <c r="Z828" s="252"/>
    </row>
    <row r="829" ht="15.75" customHeight="1">
      <c r="A829" s="252"/>
      <c r="B829" s="252"/>
      <c r="C829" s="252"/>
      <c r="D829" s="252"/>
      <c r="E829" s="252"/>
      <c r="F829" s="252"/>
      <c r="G829" s="252"/>
      <c r="H829" s="252"/>
      <c r="I829" s="252"/>
      <c r="J829" s="252"/>
      <c r="K829" s="252"/>
      <c r="L829" s="252"/>
      <c r="M829" s="252"/>
      <c r="N829" s="252"/>
      <c r="O829" s="252"/>
      <c r="P829" s="252"/>
      <c r="Q829" s="252"/>
      <c r="R829" s="252"/>
      <c r="S829" s="252"/>
      <c r="T829" s="252"/>
      <c r="U829" s="252"/>
      <c r="V829" s="252"/>
      <c r="W829" s="252"/>
      <c r="X829" s="252"/>
      <c r="Y829" s="252"/>
      <c r="Z829" s="252"/>
    </row>
    <row r="830" ht="15.75" customHeight="1">
      <c r="A830" s="252"/>
      <c r="B830" s="252"/>
      <c r="C830" s="252"/>
      <c r="D830" s="252"/>
      <c r="E830" s="252"/>
      <c r="F830" s="252"/>
      <c r="G830" s="252"/>
      <c r="H830" s="252"/>
      <c r="I830" s="252"/>
      <c r="J830" s="252"/>
      <c r="K830" s="252"/>
      <c r="L830" s="252"/>
      <c r="M830" s="252"/>
      <c r="N830" s="252"/>
      <c r="O830" s="252"/>
      <c r="P830" s="252"/>
      <c r="Q830" s="252"/>
      <c r="R830" s="252"/>
      <c r="S830" s="252"/>
      <c r="T830" s="252"/>
      <c r="U830" s="252"/>
      <c r="V830" s="252"/>
      <c r="W830" s="252"/>
      <c r="X830" s="252"/>
      <c r="Y830" s="252"/>
      <c r="Z830" s="252"/>
    </row>
    <row r="831" ht="15.75" customHeight="1">
      <c r="A831" s="252"/>
      <c r="B831" s="252"/>
      <c r="C831" s="252"/>
      <c r="D831" s="252"/>
      <c r="E831" s="252"/>
      <c r="F831" s="252"/>
      <c r="G831" s="252"/>
      <c r="H831" s="252"/>
      <c r="I831" s="252"/>
      <c r="J831" s="252"/>
      <c r="K831" s="252"/>
      <c r="L831" s="252"/>
      <c r="M831" s="252"/>
      <c r="N831" s="252"/>
      <c r="O831" s="252"/>
      <c r="P831" s="252"/>
      <c r="Q831" s="252"/>
      <c r="R831" s="252"/>
      <c r="S831" s="252"/>
      <c r="T831" s="252"/>
      <c r="U831" s="252"/>
      <c r="V831" s="252"/>
      <c r="W831" s="252"/>
      <c r="X831" s="252"/>
      <c r="Y831" s="252"/>
      <c r="Z831" s="252"/>
    </row>
    <row r="832" ht="15.75" customHeight="1">
      <c r="A832" s="252"/>
      <c r="B832" s="252"/>
      <c r="C832" s="252"/>
      <c r="D832" s="252"/>
      <c r="E832" s="252"/>
      <c r="F832" s="252"/>
      <c r="G832" s="252"/>
      <c r="H832" s="252"/>
      <c r="I832" s="252"/>
      <c r="J832" s="252"/>
      <c r="K832" s="252"/>
      <c r="L832" s="252"/>
      <c r="M832" s="252"/>
      <c r="N832" s="252"/>
      <c r="O832" s="252"/>
      <c r="P832" s="252"/>
      <c r="Q832" s="252"/>
      <c r="R832" s="252"/>
      <c r="S832" s="252"/>
      <c r="T832" s="252"/>
      <c r="U832" s="252"/>
      <c r="V832" s="252"/>
      <c r="W832" s="252"/>
      <c r="X832" s="252"/>
      <c r="Y832" s="252"/>
      <c r="Z832" s="252"/>
    </row>
    <row r="833" ht="15.75" customHeight="1">
      <c r="A833" s="252"/>
      <c r="B833" s="252"/>
      <c r="C833" s="252"/>
      <c r="D833" s="252"/>
      <c r="E833" s="252"/>
      <c r="F833" s="252"/>
      <c r="G833" s="252"/>
      <c r="H833" s="252"/>
      <c r="I833" s="252"/>
      <c r="J833" s="252"/>
      <c r="K833" s="252"/>
      <c r="L833" s="252"/>
      <c r="M833" s="252"/>
      <c r="N833" s="252"/>
      <c r="O833" s="252"/>
      <c r="P833" s="252"/>
      <c r="Q833" s="252"/>
      <c r="R833" s="252"/>
      <c r="S833" s="252"/>
      <c r="T833" s="252"/>
      <c r="U833" s="252"/>
      <c r="V833" s="252"/>
      <c r="W833" s="252"/>
      <c r="X833" s="252"/>
      <c r="Y833" s="252"/>
      <c r="Z833" s="252"/>
    </row>
    <row r="834" ht="15.75" customHeight="1">
      <c r="A834" s="252"/>
      <c r="B834" s="252"/>
      <c r="C834" s="252"/>
      <c r="D834" s="252"/>
      <c r="E834" s="252"/>
      <c r="F834" s="252"/>
      <c r="G834" s="252"/>
      <c r="H834" s="252"/>
      <c r="I834" s="252"/>
      <c r="J834" s="252"/>
      <c r="K834" s="252"/>
      <c r="L834" s="252"/>
      <c r="M834" s="252"/>
      <c r="N834" s="252"/>
      <c r="O834" s="252"/>
      <c r="P834" s="252"/>
      <c r="Q834" s="252"/>
      <c r="R834" s="252"/>
      <c r="S834" s="252"/>
      <c r="T834" s="252"/>
      <c r="U834" s="252"/>
      <c r="V834" s="252"/>
      <c r="W834" s="252"/>
      <c r="X834" s="252"/>
      <c r="Y834" s="252"/>
      <c r="Z834" s="252"/>
    </row>
    <row r="835" ht="15.75" customHeight="1">
      <c r="A835" s="252"/>
      <c r="B835" s="252"/>
      <c r="C835" s="252"/>
      <c r="D835" s="252"/>
      <c r="E835" s="252"/>
      <c r="F835" s="252"/>
      <c r="G835" s="252"/>
      <c r="H835" s="252"/>
      <c r="I835" s="252"/>
      <c r="J835" s="252"/>
      <c r="K835" s="252"/>
      <c r="L835" s="252"/>
      <c r="M835" s="252"/>
      <c r="N835" s="252"/>
      <c r="O835" s="252"/>
      <c r="P835" s="252"/>
      <c r="Q835" s="252"/>
      <c r="R835" s="252"/>
      <c r="S835" s="252"/>
      <c r="T835" s="252"/>
      <c r="U835" s="252"/>
      <c r="V835" s="252"/>
      <c r="W835" s="252"/>
      <c r="X835" s="252"/>
      <c r="Y835" s="252"/>
      <c r="Z835" s="252"/>
    </row>
    <row r="836" ht="15.75" customHeight="1">
      <c r="A836" s="252"/>
      <c r="B836" s="252"/>
      <c r="C836" s="252"/>
      <c r="D836" s="252"/>
      <c r="E836" s="252"/>
      <c r="F836" s="252"/>
      <c r="G836" s="252"/>
      <c r="H836" s="252"/>
      <c r="I836" s="252"/>
      <c r="J836" s="252"/>
      <c r="K836" s="252"/>
      <c r="L836" s="252"/>
      <c r="M836" s="252"/>
      <c r="N836" s="252"/>
      <c r="O836" s="252"/>
      <c r="P836" s="252"/>
      <c r="Q836" s="252"/>
      <c r="R836" s="252"/>
      <c r="S836" s="252"/>
      <c r="T836" s="252"/>
      <c r="U836" s="252"/>
      <c r="V836" s="252"/>
      <c r="W836" s="252"/>
      <c r="X836" s="252"/>
      <c r="Y836" s="252"/>
      <c r="Z836" s="252"/>
    </row>
    <row r="837" ht="15.75" customHeight="1">
      <c r="A837" s="252"/>
      <c r="B837" s="252"/>
      <c r="C837" s="252"/>
      <c r="D837" s="252"/>
      <c r="E837" s="252"/>
      <c r="F837" s="252"/>
      <c r="G837" s="252"/>
      <c r="H837" s="252"/>
      <c r="I837" s="252"/>
      <c r="J837" s="252"/>
      <c r="K837" s="252"/>
      <c r="L837" s="252"/>
      <c r="M837" s="252"/>
      <c r="N837" s="252"/>
      <c r="O837" s="252"/>
      <c r="P837" s="252"/>
      <c r="Q837" s="252"/>
      <c r="R837" s="252"/>
      <c r="S837" s="252"/>
      <c r="T837" s="252"/>
      <c r="U837" s="252"/>
      <c r="V837" s="252"/>
      <c r="W837" s="252"/>
      <c r="X837" s="252"/>
      <c r="Y837" s="252"/>
      <c r="Z837" s="252"/>
    </row>
    <row r="838" ht="15.75" customHeight="1">
      <c r="A838" s="252"/>
      <c r="B838" s="252"/>
      <c r="C838" s="252"/>
      <c r="D838" s="252"/>
      <c r="E838" s="252"/>
      <c r="F838" s="252"/>
      <c r="G838" s="252"/>
      <c r="H838" s="252"/>
      <c r="I838" s="252"/>
      <c r="J838" s="252"/>
      <c r="K838" s="252"/>
      <c r="L838" s="252"/>
      <c r="M838" s="252"/>
      <c r="N838" s="252"/>
      <c r="O838" s="252"/>
      <c r="P838" s="252"/>
      <c r="Q838" s="252"/>
      <c r="R838" s="252"/>
      <c r="S838" s="252"/>
      <c r="T838" s="252"/>
      <c r="U838" s="252"/>
      <c r="V838" s="252"/>
      <c r="W838" s="252"/>
      <c r="X838" s="252"/>
      <c r="Y838" s="252"/>
      <c r="Z838" s="252"/>
    </row>
    <row r="839" ht="15.75" customHeight="1">
      <c r="A839" s="252"/>
      <c r="B839" s="252"/>
      <c r="C839" s="252"/>
      <c r="D839" s="252"/>
      <c r="E839" s="252"/>
      <c r="F839" s="252"/>
      <c r="G839" s="252"/>
      <c r="H839" s="252"/>
      <c r="I839" s="252"/>
      <c r="J839" s="252"/>
      <c r="K839" s="252"/>
      <c r="L839" s="252"/>
      <c r="M839" s="252"/>
      <c r="N839" s="252"/>
      <c r="O839" s="252"/>
      <c r="P839" s="252"/>
      <c r="Q839" s="252"/>
      <c r="R839" s="252"/>
      <c r="S839" s="252"/>
      <c r="T839" s="252"/>
      <c r="U839" s="252"/>
      <c r="V839" s="252"/>
      <c r="W839" s="252"/>
      <c r="X839" s="252"/>
      <c r="Y839" s="252"/>
      <c r="Z839" s="252"/>
    </row>
    <row r="840" ht="15.75" customHeight="1">
      <c r="A840" s="252"/>
      <c r="B840" s="252"/>
      <c r="C840" s="252"/>
      <c r="D840" s="252"/>
      <c r="E840" s="252"/>
      <c r="F840" s="252"/>
      <c r="G840" s="252"/>
      <c r="H840" s="252"/>
      <c r="I840" s="252"/>
      <c r="J840" s="252"/>
      <c r="K840" s="252"/>
      <c r="L840" s="252"/>
      <c r="M840" s="252"/>
      <c r="N840" s="252"/>
      <c r="O840" s="252"/>
      <c r="P840" s="252"/>
      <c r="Q840" s="252"/>
      <c r="R840" s="252"/>
      <c r="S840" s="252"/>
      <c r="T840" s="252"/>
      <c r="U840" s="252"/>
      <c r="V840" s="252"/>
      <c r="W840" s="252"/>
      <c r="X840" s="252"/>
      <c r="Y840" s="252"/>
      <c r="Z840" s="252"/>
    </row>
    <row r="841" ht="15.75" customHeight="1">
      <c r="A841" s="252"/>
      <c r="B841" s="252"/>
      <c r="C841" s="252"/>
      <c r="D841" s="252"/>
      <c r="E841" s="252"/>
      <c r="F841" s="252"/>
      <c r="G841" s="252"/>
      <c r="H841" s="252"/>
      <c r="I841" s="252"/>
      <c r="J841" s="252"/>
      <c r="K841" s="252"/>
      <c r="L841" s="252"/>
      <c r="M841" s="252"/>
      <c r="N841" s="252"/>
      <c r="O841" s="252"/>
      <c r="P841" s="252"/>
      <c r="Q841" s="252"/>
      <c r="R841" s="252"/>
      <c r="S841" s="252"/>
      <c r="T841" s="252"/>
      <c r="U841" s="252"/>
      <c r="V841" s="252"/>
      <c r="W841" s="252"/>
      <c r="X841" s="252"/>
      <c r="Y841" s="252"/>
      <c r="Z841" s="252"/>
    </row>
    <row r="842" ht="15.75" customHeight="1">
      <c r="A842" s="252"/>
      <c r="B842" s="252"/>
      <c r="C842" s="252"/>
      <c r="D842" s="252"/>
      <c r="E842" s="252"/>
      <c r="F842" s="252"/>
      <c r="G842" s="252"/>
      <c r="H842" s="252"/>
      <c r="I842" s="252"/>
      <c r="J842" s="252"/>
      <c r="K842" s="252"/>
      <c r="L842" s="252"/>
      <c r="M842" s="252"/>
      <c r="N842" s="252"/>
      <c r="O842" s="252"/>
      <c r="P842" s="252"/>
      <c r="Q842" s="252"/>
      <c r="R842" s="252"/>
      <c r="S842" s="252"/>
      <c r="T842" s="252"/>
      <c r="U842" s="252"/>
      <c r="V842" s="252"/>
      <c r="W842" s="252"/>
      <c r="X842" s="252"/>
      <c r="Y842" s="252"/>
      <c r="Z842" s="252"/>
    </row>
    <row r="843" ht="15.75" customHeight="1">
      <c r="A843" s="252"/>
      <c r="B843" s="252"/>
      <c r="C843" s="252"/>
      <c r="D843" s="252"/>
      <c r="E843" s="252"/>
      <c r="F843" s="252"/>
      <c r="G843" s="252"/>
      <c r="H843" s="252"/>
      <c r="I843" s="252"/>
      <c r="J843" s="252"/>
      <c r="K843" s="252"/>
      <c r="L843" s="252"/>
      <c r="M843" s="252"/>
      <c r="N843" s="252"/>
      <c r="O843" s="252"/>
      <c r="P843" s="252"/>
      <c r="Q843" s="252"/>
      <c r="R843" s="252"/>
      <c r="S843" s="252"/>
      <c r="T843" s="252"/>
      <c r="U843" s="252"/>
      <c r="V843" s="252"/>
      <c r="W843" s="252"/>
      <c r="X843" s="252"/>
      <c r="Y843" s="252"/>
      <c r="Z843" s="252"/>
    </row>
    <row r="844" ht="15.75" customHeight="1">
      <c r="A844" s="252"/>
      <c r="B844" s="252"/>
      <c r="C844" s="252"/>
      <c r="D844" s="252"/>
      <c r="E844" s="252"/>
      <c r="F844" s="252"/>
      <c r="G844" s="252"/>
      <c r="H844" s="252"/>
      <c r="I844" s="252"/>
      <c r="J844" s="252"/>
      <c r="K844" s="252"/>
      <c r="L844" s="252"/>
      <c r="M844" s="252"/>
      <c r="N844" s="252"/>
      <c r="O844" s="252"/>
      <c r="P844" s="252"/>
      <c r="Q844" s="252"/>
      <c r="R844" s="252"/>
      <c r="S844" s="252"/>
      <c r="T844" s="252"/>
      <c r="U844" s="252"/>
      <c r="V844" s="252"/>
      <c r="W844" s="252"/>
      <c r="X844" s="252"/>
      <c r="Y844" s="252"/>
      <c r="Z844" s="252"/>
    </row>
    <row r="845" ht="15.75" customHeight="1">
      <c r="A845" s="252"/>
      <c r="B845" s="252"/>
      <c r="C845" s="252"/>
      <c r="D845" s="252"/>
      <c r="E845" s="252"/>
      <c r="F845" s="252"/>
      <c r="G845" s="252"/>
      <c r="H845" s="252"/>
      <c r="I845" s="252"/>
      <c r="J845" s="252"/>
      <c r="K845" s="252"/>
      <c r="L845" s="252"/>
      <c r="M845" s="252"/>
      <c r="N845" s="252"/>
      <c r="O845" s="252"/>
      <c r="P845" s="252"/>
      <c r="Q845" s="252"/>
      <c r="R845" s="252"/>
      <c r="S845" s="252"/>
      <c r="T845" s="252"/>
      <c r="U845" s="252"/>
      <c r="V845" s="252"/>
      <c r="W845" s="252"/>
      <c r="X845" s="252"/>
      <c r="Y845" s="252"/>
      <c r="Z845" s="252"/>
    </row>
    <row r="846" ht="15.75" customHeight="1">
      <c r="A846" s="252"/>
      <c r="B846" s="252"/>
      <c r="C846" s="252"/>
      <c r="D846" s="252"/>
      <c r="E846" s="252"/>
      <c r="F846" s="252"/>
      <c r="G846" s="252"/>
      <c r="H846" s="252"/>
      <c r="I846" s="252"/>
      <c r="J846" s="252"/>
      <c r="K846" s="252"/>
      <c r="L846" s="252"/>
      <c r="M846" s="252"/>
      <c r="N846" s="252"/>
      <c r="O846" s="252"/>
      <c r="P846" s="252"/>
      <c r="Q846" s="252"/>
      <c r="R846" s="252"/>
      <c r="S846" s="252"/>
      <c r="T846" s="252"/>
      <c r="U846" s="252"/>
      <c r="V846" s="252"/>
      <c r="W846" s="252"/>
      <c r="X846" s="252"/>
      <c r="Y846" s="252"/>
      <c r="Z846" s="252"/>
    </row>
    <row r="847" ht="15.75" customHeight="1">
      <c r="A847" s="252"/>
      <c r="B847" s="252"/>
      <c r="C847" s="252"/>
      <c r="D847" s="252"/>
      <c r="E847" s="252"/>
      <c r="F847" s="252"/>
      <c r="G847" s="252"/>
      <c r="H847" s="252"/>
      <c r="I847" s="252"/>
      <c r="J847" s="252"/>
      <c r="K847" s="252"/>
      <c r="L847" s="252"/>
      <c r="M847" s="252"/>
      <c r="N847" s="252"/>
      <c r="O847" s="252"/>
      <c r="P847" s="252"/>
      <c r="Q847" s="252"/>
      <c r="R847" s="252"/>
      <c r="S847" s="252"/>
      <c r="T847" s="252"/>
      <c r="U847" s="252"/>
      <c r="V847" s="252"/>
      <c r="W847" s="252"/>
      <c r="X847" s="252"/>
      <c r="Y847" s="252"/>
      <c r="Z847" s="252"/>
    </row>
    <row r="848" ht="15.75" customHeight="1">
      <c r="A848" s="252"/>
      <c r="B848" s="252"/>
      <c r="C848" s="252"/>
      <c r="D848" s="252"/>
      <c r="E848" s="252"/>
      <c r="F848" s="252"/>
      <c r="G848" s="252"/>
      <c r="H848" s="252"/>
      <c r="I848" s="252"/>
      <c r="J848" s="252"/>
      <c r="K848" s="252"/>
      <c r="L848" s="252"/>
      <c r="M848" s="252"/>
      <c r="N848" s="252"/>
      <c r="O848" s="252"/>
      <c r="P848" s="252"/>
      <c r="Q848" s="252"/>
      <c r="R848" s="252"/>
      <c r="S848" s="252"/>
      <c r="T848" s="252"/>
      <c r="U848" s="252"/>
      <c r="V848" s="252"/>
      <c r="W848" s="252"/>
      <c r="X848" s="252"/>
      <c r="Y848" s="252"/>
      <c r="Z848" s="252"/>
    </row>
    <row r="849" ht="15.75" customHeight="1">
      <c r="A849" s="252"/>
      <c r="B849" s="252"/>
      <c r="C849" s="252"/>
      <c r="D849" s="252"/>
      <c r="E849" s="252"/>
      <c r="F849" s="252"/>
      <c r="G849" s="252"/>
      <c r="H849" s="252"/>
      <c r="I849" s="252"/>
      <c r="J849" s="252"/>
      <c r="K849" s="252"/>
      <c r="L849" s="252"/>
      <c r="M849" s="252"/>
      <c r="N849" s="252"/>
      <c r="O849" s="252"/>
      <c r="P849" s="252"/>
      <c r="Q849" s="252"/>
      <c r="R849" s="252"/>
      <c r="S849" s="252"/>
      <c r="T849" s="252"/>
      <c r="U849" s="252"/>
      <c r="V849" s="252"/>
      <c r="W849" s="252"/>
      <c r="X849" s="252"/>
      <c r="Y849" s="252"/>
      <c r="Z849" s="252"/>
    </row>
    <row r="850" ht="15.75" customHeight="1">
      <c r="A850" s="252"/>
      <c r="B850" s="252"/>
      <c r="C850" s="252"/>
      <c r="D850" s="252"/>
      <c r="E850" s="252"/>
      <c r="F850" s="252"/>
      <c r="G850" s="252"/>
      <c r="H850" s="252"/>
      <c r="I850" s="252"/>
      <c r="J850" s="252"/>
      <c r="K850" s="252"/>
      <c r="L850" s="252"/>
      <c r="M850" s="252"/>
      <c r="N850" s="252"/>
      <c r="O850" s="252"/>
      <c r="P850" s="252"/>
      <c r="Q850" s="252"/>
      <c r="R850" s="252"/>
      <c r="S850" s="252"/>
      <c r="T850" s="252"/>
      <c r="U850" s="252"/>
      <c r="V850" s="252"/>
      <c r="W850" s="252"/>
      <c r="X850" s="252"/>
      <c r="Y850" s="252"/>
      <c r="Z850" s="252"/>
    </row>
    <row r="851" ht="15.75" customHeight="1">
      <c r="A851" s="252"/>
      <c r="B851" s="252"/>
      <c r="C851" s="252"/>
      <c r="D851" s="252"/>
      <c r="E851" s="252"/>
      <c r="F851" s="252"/>
      <c r="G851" s="252"/>
      <c r="H851" s="252"/>
      <c r="I851" s="252"/>
      <c r="J851" s="252"/>
      <c r="K851" s="252"/>
      <c r="L851" s="252"/>
      <c r="M851" s="252"/>
      <c r="N851" s="252"/>
      <c r="O851" s="252"/>
      <c r="P851" s="252"/>
      <c r="Q851" s="252"/>
      <c r="R851" s="252"/>
      <c r="S851" s="252"/>
      <c r="T851" s="252"/>
      <c r="U851" s="252"/>
      <c r="V851" s="252"/>
      <c r="W851" s="252"/>
      <c r="X851" s="252"/>
      <c r="Y851" s="252"/>
      <c r="Z851" s="252"/>
    </row>
    <row r="852" ht="15.75" customHeight="1">
      <c r="A852" s="252"/>
      <c r="B852" s="252"/>
      <c r="C852" s="252"/>
      <c r="D852" s="252"/>
      <c r="E852" s="252"/>
      <c r="F852" s="252"/>
      <c r="G852" s="252"/>
      <c r="H852" s="252"/>
      <c r="I852" s="252"/>
      <c r="J852" s="252"/>
      <c r="K852" s="252"/>
      <c r="L852" s="252"/>
      <c r="M852" s="252"/>
      <c r="N852" s="252"/>
      <c r="O852" s="252"/>
      <c r="P852" s="252"/>
      <c r="Q852" s="252"/>
      <c r="R852" s="252"/>
      <c r="S852" s="252"/>
      <c r="T852" s="252"/>
      <c r="U852" s="252"/>
      <c r="V852" s="252"/>
      <c r="W852" s="252"/>
      <c r="X852" s="252"/>
      <c r="Y852" s="252"/>
      <c r="Z852" s="252"/>
    </row>
    <row r="853" ht="15.75" customHeight="1">
      <c r="A853" s="252"/>
      <c r="B853" s="252"/>
      <c r="C853" s="252"/>
      <c r="D853" s="252"/>
      <c r="E853" s="252"/>
      <c r="F853" s="252"/>
      <c r="G853" s="252"/>
      <c r="H853" s="252"/>
      <c r="I853" s="252"/>
      <c r="J853" s="252"/>
      <c r="K853" s="252"/>
      <c r="L853" s="252"/>
      <c r="M853" s="252"/>
      <c r="N853" s="252"/>
      <c r="O853" s="252"/>
      <c r="P853" s="252"/>
      <c r="Q853" s="252"/>
      <c r="R853" s="252"/>
      <c r="S853" s="252"/>
      <c r="T853" s="252"/>
      <c r="U853" s="252"/>
      <c r="V853" s="252"/>
      <c r="W853" s="252"/>
      <c r="X853" s="252"/>
      <c r="Y853" s="252"/>
      <c r="Z853" s="252"/>
    </row>
    <row r="854" ht="15.75" customHeight="1">
      <c r="A854" s="252"/>
      <c r="B854" s="252"/>
      <c r="C854" s="252"/>
      <c r="D854" s="252"/>
      <c r="E854" s="252"/>
      <c r="F854" s="252"/>
      <c r="G854" s="252"/>
      <c r="H854" s="252"/>
      <c r="I854" s="252"/>
      <c r="J854" s="252"/>
      <c r="K854" s="252"/>
      <c r="L854" s="252"/>
      <c r="M854" s="252"/>
      <c r="N854" s="252"/>
      <c r="O854" s="252"/>
      <c r="P854" s="252"/>
      <c r="Q854" s="252"/>
      <c r="R854" s="252"/>
      <c r="S854" s="252"/>
      <c r="T854" s="252"/>
      <c r="U854" s="252"/>
      <c r="V854" s="252"/>
      <c r="W854" s="252"/>
      <c r="X854" s="252"/>
      <c r="Y854" s="252"/>
      <c r="Z854" s="252"/>
    </row>
    <row r="855" ht="15.75" customHeight="1">
      <c r="A855" s="252"/>
      <c r="B855" s="252"/>
      <c r="C855" s="252"/>
      <c r="D855" s="252"/>
      <c r="E855" s="252"/>
      <c r="F855" s="252"/>
      <c r="G855" s="252"/>
      <c r="H855" s="252"/>
      <c r="I855" s="252"/>
      <c r="J855" s="252"/>
      <c r="K855" s="252"/>
      <c r="L855" s="252"/>
      <c r="M855" s="252"/>
      <c r="N855" s="252"/>
      <c r="O855" s="252"/>
      <c r="P855" s="252"/>
      <c r="Q855" s="252"/>
      <c r="R855" s="252"/>
      <c r="S855" s="252"/>
      <c r="T855" s="252"/>
      <c r="U855" s="252"/>
      <c r="V855" s="252"/>
      <c r="W855" s="252"/>
      <c r="X855" s="252"/>
      <c r="Y855" s="252"/>
      <c r="Z855" s="252"/>
    </row>
    <row r="856" ht="15.75" customHeight="1">
      <c r="A856" s="252"/>
      <c r="B856" s="252"/>
      <c r="C856" s="252"/>
      <c r="D856" s="252"/>
      <c r="E856" s="252"/>
      <c r="F856" s="252"/>
      <c r="G856" s="252"/>
      <c r="H856" s="252"/>
      <c r="I856" s="252"/>
      <c r="J856" s="252"/>
      <c r="K856" s="252"/>
      <c r="L856" s="252"/>
      <c r="M856" s="252"/>
      <c r="N856" s="252"/>
      <c r="O856" s="252"/>
      <c r="P856" s="252"/>
      <c r="Q856" s="252"/>
      <c r="R856" s="252"/>
      <c r="S856" s="252"/>
      <c r="T856" s="252"/>
      <c r="U856" s="252"/>
      <c r="V856" s="252"/>
      <c r="W856" s="252"/>
      <c r="X856" s="252"/>
      <c r="Y856" s="252"/>
      <c r="Z856" s="252"/>
    </row>
    <row r="857" ht="15.75" customHeight="1">
      <c r="A857" s="252"/>
      <c r="B857" s="252"/>
      <c r="C857" s="252"/>
      <c r="D857" s="252"/>
      <c r="E857" s="252"/>
      <c r="F857" s="252"/>
      <c r="G857" s="252"/>
      <c r="H857" s="252"/>
      <c r="I857" s="252"/>
      <c r="J857" s="252"/>
      <c r="K857" s="252"/>
      <c r="L857" s="252"/>
      <c r="M857" s="252"/>
      <c r="N857" s="252"/>
      <c r="O857" s="252"/>
      <c r="P857" s="252"/>
      <c r="Q857" s="252"/>
      <c r="R857" s="252"/>
      <c r="S857" s="252"/>
      <c r="T857" s="252"/>
      <c r="U857" s="252"/>
      <c r="V857" s="252"/>
      <c r="W857" s="252"/>
      <c r="X857" s="252"/>
      <c r="Y857" s="252"/>
      <c r="Z857" s="252"/>
    </row>
    <row r="858" ht="15.75" customHeight="1">
      <c r="A858" s="252"/>
      <c r="B858" s="252"/>
      <c r="C858" s="252"/>
      <c r="D858" s="252"/>
      <c r="E858" s="252"/>
      <c r="F858" s="252"/>
      <c r="G858" s="252"/>
      <c r="H858" s="252"/>
      <c r="I858" s="252"/>
      <c r="J858" s="252"/>
      <c r="K858" s="252"/>
      <c r="L858" s="252"/>
      <c r="M858" s="252"/>
      <c r="N858" s="252"/>
      <c r="O858" s="252"/>
      <c r="P858" s="252"/>
      <c r="Q858" s="252"/>
      <c r="R858" s="252"/>
      <c r="S858" s="252"/>
      <c r="T858" s="252"/>
      <c r="U858" s="252"/>
      <c r="V858" s="252"/>
      <c r="W858" s="252"/>
      <c r="X858" s="252"/>
      <c r="Y858" s="252"/>
      <c r="Z858" s="252"/>
    </row>
    <row r="859" ht="15.75" customHeight="1">
      <c r="A859" s="252"/>
      <c r="B859" s="252"/>
      <c r="C859" s="252"/>
      <c r="D859" s="252"/>
      <c r="E859" s="252"/>
      <c r="F859" s="252"/>
      <c r="G859" s="252"/>
      <c r="H859" s="252"/>
      <c r="I859" s="252"/>
      <c r="J859" s="252"/>
      <c r="K859" s="252"/>
      <c r="L859" s="252"/>
      <c r="M859" s="252"/>
      <c r="N859" s="252"/>
      <c r="O859" s="252"/>
      <c r="P859" s="252"/>
      <c r="Q859" s="252"/>
      <c r="R859" s="252"/>
      <c r="S859" s="252"/>
      <c r="T859" s="252"/>
      <c r="U859" s="252"/>
      <c r="V859" s="252"/>
      <c r="W859" s="252"/>
      <c r="X859" s="252"/>
      <c r="Y859" s="252"/>
      <c r="Z859" s="252"/>
    </row>
    <row r="860" ht="15.75" customHeight="1">
      <c r="A860" s="252"/>
      <c r="B860" s="252"/>
      <c r="C860" s="252"/>
      <c r="D860" s="252"/>
      <c r="E860" s="252"/>
      <c r="F860" s="252"/>
      <c r="G860" s="252"/>
      <c r="H860" s="252"/>
      <c r="I860" s="252"/>
      <c r="J860" s="252"/>
      <c r="K860" s="252"/>
      <c r="L860" s="252"/>
      <c r="M860" s="252"/>
      <c r="N860" s="252"/>
      <c r="O860" s="252"/>
      <c r="P860" s="252"/>
      <c r="Q860" s="252"/>
      <c r="R860" s="252"/>
      <c r="S860" s="252"/>
      <c r="T860" s="252"/>
      <c r="U860" s="252"/>
      <c r="V860" s="252"/>
      <c r="W860" s="252"/>
      <c r="X860" s="252"/>
      <c r="Y860" s="252"/>
      <c r="Z860" s="252"/>
    </row>
    <row r="861" ht="15.75" customHeight="1">
      <c r="A861" s="252"/>
      <c r="B861" s="252"/>
      <c r="C861" s="252"/>
      <c r="D861" s="252"/>
      <c r="E861" s="252"/>
      <c r="F861" s="252"/>
      <c r="G861" s="252"/>
      <c r="H861" s="252"/>
      <c r="I861" s="252"/>
      <c r="J861" s="252"/>
      <c r="K861" s="252"/>
      <c r="L861" s="252"/>
      <c r="M861" s="252"/>
      <c r="N861" s="252"/>
      <c r="O861" s="252"/>
      <c r="P861" s="252"/>
      <c r="Q861" s="252"/>
      <c r="R861" s="252"/>
      <c r="S861" s="252"/>
      <c r="T861" s="252"/>
      <c r="U861" s="252"/>
      <c r="V861" s="252"/>
      <c r="W861" s="252"/>
      <c r="X861" s="252"/>
      <c r="Y861" s="252"/>
      <c r="Z861" s="252"/>
    </row>
    <row r="862" ht="15.75" customHeight="1">
      <c r="A862" s="252"/>
      <c r="B862" s="252"/>
      <c r="C862" s="252"/>
      <c r="D862" s="252"/>
      <c r="E862" s="252"/>
      <c r="F862" s="252"/>
      <c r="G862" s="252"/>
      <c r="H862" s="252"/>
      <c r="I862" s="252"/>
      <c r="J862" s="252"/>
      <c r="K862" s="252"/>
      <c r="L862" s="252"/>
      <c r="M862" s="252"/>
      <c r="N862" s="252"/>
      <c r="O862" s="252"/>
      <c r="P862" s="252"/>
      <c r="Q862" s="252"/>
      <c r="R862" s="252"/>
      <c r="S862" s="252"/>
      <c r="T862" s="252"/>
      <c r="U862" s="252"/>
      <c r="V862" s="252"/>
      <c r="W862" s="252"/>
      <c r="X862" s="252"/>
      <c r="Y862" s="252"/>
      <c r="Z862" s="252"/>
    </row>
    <row r="863" ht="15.75" customHeight="1">
      <c r="A863" s="252"/>
      <c r="B863" s="252"/>
      <c r="C863" s="252"/>
      <c r="D863" s="252"/>
      <c r="E863" s="252"/>
      <c r="F863" s="252"/>
      <c r="G863" s="252"/>
      <c r="H863" s="252"/>
      <c r="I863" s="252"/>
      <c r="J863" s="252"/>
      <c r="K863" s="252"/>
      <c r="L863" s="252"/>
      <c r="M863" s="252"/>
      <c r="N863" s="252"/>
      <c r="O863" s="252"/>
      <c r="P863" s="252"/>
      <c r="Q863" s="252"/>
      <c r="R863" s="252"/>
      <c r="S863" s="252"/>
      <c r="T863" s="252"/>
      <c r="U863" s="252"/>
      <c r="V863" s="252"/>
      <c r="W863" s="252"/>
      <c r="X863" s="252"/>
      <c r="Y863" s="252"/>
      <c r="Z863" s="252"/>
    </row>
    <row r="864" ht="15.75" customHeight="1">
      <c r="A864" s="252"/>
      <c r="B864" s="252"/>
      <c r="C864" s="252"/>
      <c r="D864" s="252"/>
      <c r="E864" s="252"/>
      <c r="F864" s="252"/>
      <c r="G864" s="252"/>
      <c r="H864" s="252"/>
      <c r="I864" s="252"/>
      <c r="J864" s="252"/>
      <c r="K864" s="252"/>
      <c r="L864" s="252"/>
      <c r="M864" s="252"/>
      <c r="N864" s="252"/>
      <c r="O864" s="252"/>
      <c r="P864" s="252"/>
      <c r="Q864" s="252"/>
      <c r="R864" s="252"/>
      <c r="S864" s="252"/>
      <c r="T864" s="252"/>
      <c r="U864" s="252"/>
      <c r="V864" s="252"/>
      <c r="W864" s="252"/>
      <c r="X864" s="252"/>
      <c r="Y864" s="252"/>
      <c r="Z864" s="252"/>
    </row>
    <row r="865" ht="15.75" customHeight="1">
      <c r="A865" s="252"/>
      <c r="B865" s="252"/>
      <c r="C865" s="252"/>
      <c r="D865" s="252"/>
      <c r="E865" s="252"/>
      <c r="F865" s="252"/>
      <c r="G865" s="252"/>
      <c r="H865" s="252"/>
      <c r="I865" s="252"/>
      <c r="J865" s="252"/>
      <c r="K865" s="252"/>
      <c r="L865" s="252"/>
      <c r="M865" s="252"/>
      <c r="N865" s="252"/>
      <c r="O865" s="252"/>
      <c r="P865" s="252"/>
      <c r="Q865" s="252"/>
      <c r="R865" s="252"/>
      <c r="S865" s="252"/>
      <c r="T865" s="252"/>
      <c r="U865" s="252"/>
      <c r="V865" s="252"/>
      <c r="W865" s="252"/>
      <c r="X865" s="252"/>
      <c r="Y865" s="252"/>
      <c r="Z865" s="252"/>
    </row>
    <row r="866" ht="15.75" customHeight="1">
      <c r="A866" s="252"/>
      <c r="B866" s="252"/>
      <c r="C866" s="252"/>
      <c r="D866" s="252"/>
      <c r="E866" s="252"/>
      <c r="F866" s="252"/>
      <c r="G866" s="252"/>
      <c r="H866" s="252"/>
      <c r="I866" s="252"/>
      <c r="J866" s="252"/>
      <c r="K866" s="252"/>
      <c r="L866" s="252"/>
      <c r="M866" s="252"/>
      <c r="N866" s="252"/>
      <c r="O866" s="252"/>
      <c r="P866" s="252"/>
      <c r="Q866" s="252"/>
      <c r="R866" s="252"/>
      <c r="S866" s="252"/>
      <c r="T866" s="252"/>
      <c r="U866" s="252"/>
      <c r="V866" s="252"/>
      <c r="W866" s="252"/>
      <c r="X866" s="252"/>
      <c r="Y866" s="252"/>
      <c r="Z866" s="252"/>
    </row>
    <row r="867" ht="15.75" customHeight="1">
      <c r="A867" s="252"/>
      <c r="B867" s="252"/>
      <c r="C867" s="252"/>
      <c r="D867" s="252"/>
      <c r="E867" s="252"/>
      <c r="F867" s="252"/>
      <c r="G867" s="252"/>
      <c r="H867" s="252"/>
      <c r="I867" s="252"/>
      <c r="J867" s="252"/>
      <c r="K867" s="252"/>
      <c r="L867" s="252"/>
      <c r="M867" s="252"/>
      <c r="N867" s="252"/>
      <c r="O867" s="252"/>
      <c r="P867" s="252"/>
      <c r="Q867" s="252"/>
      <c r="R867" s="252"/>
      <c r="S867" s="252"/>
      <c r="T867" s="252"/>
      <c r="U867" s="252"/>
      <c r="V867" s="252"/>
      <c r="W867" s="252"/>
      <c r="X867" s="252"/>
      <c r="Y867" s="252"/>
      <c r="Z867" s="252"/>
    </row>
    <row r="868" ht="15.75" customHeight="1">
      <c r="A868" s="252"/>
      <c r="B868" s="252"/>
      <c r="C868" s="252"/>
      <c r="D868" s="252"/>
      <c r="E868" s="252"/>
      <c r="F868" s="252"/>
      <c r="G868" s="252"/>
      <c r="H868" s="252"/>
      <c r="I868" s="252"/>
      <c r="J868" s="252"/>
      <c r="K868" s="252"/>
      <c r="L868" s="252"/>
      <c r="M868" s="252"/>
      <c r="N868" s="252"/>
      <c r="O868" s="252"/>
      <c r="P868" s="252"/>
      <c r="Q868" s="252"/>
      <c r="R868" s="252"/>
      <c r="S868" s="252"/>
      <c r="T868" s="252"/>
      <c r="U868" s="252"/>
      <c r="V868" s="252"/>
      <c r="W868" s="252"/>
      <c r="X868" s="252"/>
      <c r="Y868" s="252"/>
      <c r="Z868" s="252"/>
    </row>
    <row r="869" ht="15.75" customHeight="1">
      <c r="A869" s="252"/>
      <c r="B869" s="252"/>
      <c r="C869" s="252"/>
      <c r="D869" s="252"/>
      <c r="E869" s="252"/>
      <c r="F869" s="252"/>
      <c r="G869" s="252"/>
      <c r="H869" s="252"/>
      <c r="I869" s="252"/>
      <c r="J869" s="252"/>
      <c r="K869" s="252"/>
      <c r="L869" s="252"/>
      <c r="M869" s="252"/>
      <c r="N869" s="252"/>
      <c r="O869" s="252"/>
      <c r="P869" s="252"/>
      <c r="Q869" s="252"/>
      <c r="R869" s="252"/>
      <c r="S869" s="252"/>
      <c r="T869" s="252"/>
      <c r="U869" s="252"/>
      <c r="V869" s="252"/>
      <c r="W869" s="252"/>
      <c r="X869" s="252"/>
      <c r="Y869" s="252"/>
      <c r="Z869" s="252"/>
    </row>
    <row r="870" ht="15.75" customHeight="1">
      <c r="A870" s="252"/>
      <c r="B870" s="252"/>
      <c r="C870" s="252"/>
      <c r="D870" s="252"/>
      <c r="E870" s="252"/>
      <c r="F870" s="252"/>
      <c r="G870" s="252"/>
      <c r="H870" s="252"/>
      <c r="I870" s="252"/>
      <c r="J870" s="252"/>
      <c r="K870" s="252"/>
      <c r="L870" s="252"/>
      <c r="M870" s="252"/>
      <c r="N870" s="252"/>
      <c r="O870" s="252"/>
      <c r="P870" s="252"/>
      <c r="Q870" s="252"/>
      <c r="R870" s="252"/>
      <c r="S870" s="252"/>
      <c r="T870" s="252"/>
      <c r="U870" s="252"/>
      <c r="V870" s="252"/>
      <c r="W870" s="252"/>
      <c r="X870" s="252"/>
      <c r="Y870" s="252"/>
      <c r="Z870" s="252"/>
    </row>
    <row r="871" ht="15.75" customHeight="1">
      <c r="A871" s="252"/>
      <c r="B871" s="252"/>
      <c r="C871" s="252"/>
      <c r="D871" s="252"/>
      <c r="E871" s="252"/>
      <c r="F871" s="252"/>
      <c r="G871" s="252"/>
      <c r="H871" s="252"/>
      <c r="I871" s="252"/>
      <c r="J871" s="252"/>
      <c r="K871" s="252"/>
      <c r="L871" s="252"/>
      <c r="M871" s="252"/>
      <c r="N871" s="252"/>
      <c r="O871" s="252"/>
      <c r="P871" s="252"/>
      <c r="Q871" s="252"/>
      <c r="R871" s="252"/>
      <c r="S871" s="252"/>
      <c r="T871" s="252"/>
      <c r="U871" s="252"/>
      <c r="V871" s="252"/>
      <c r="W871" s="252"/>
      <c r="X871" s="252"/>
      <c r="Y871" s="252"/>
      <c r="Z871" s="252"/>
    </row>
    <row r="872" ht="15.75" customHeight="1">
      <c r="A872" s="252"/>
      <c r="B872" s="252"/>
      <c r="C872" s="252"/>
      <c r="D872" s="252"/>
      <c r="E872" s="252"/>
      <c r="F872" s="252"/>
      <c r="G872" s="252"/>
      <c r="H872" s="252"/>
      <c r="I872" s="252"/>
      <c r="J872" s="252"/>
      <c r="K872" s="252"/>
      <c r="L872" s="252"/>
      <c r="M872" s="252"/>
      <c r="N872" s="252"/>
      <c r="O872" s="252"/>
      <c r="P872" s="252"/>
      <c r="Q872" s="252"/>
      <c r="R872" s="252"/>
      <c r="S872" s="252"/>
      <c r="T872" s="252"/>
      <c r="U872" s="252"/>
      <c r="V872" s="252"/>
      <c r="W872" s="252"/>
      <c r="X872" s="252"/>
      <c r="Y872" s="252"/>
      <c r="Z872" s="252"/>
    </row>
    <row r="873" ht="15.75" customHeight="1">
      <c r="A873" s="252"/>
      <c r="B873" s="252"/>
      <c r="C873" s="252"/>
      <c r="D873" s="252"/>
      <c r="E873" s="252"/>
      <c r="F873" s="252"/>
      <c r="G873" s="252"/>
      <c r="H873" s="252"/>
      <c r="I873" s="252"/>
      <c r="J873" s="252"/>
      <c r="K873" s="252"/>
      <c r="L873" s="252"/>
      <c r="M873" s="252"/>
      <c r="N873" s="252"/>
      <c r="O873" s="252"/>
      <c r="P873" s="252"/>
      <c r="Q873" s="252"/>
      <c r="R873" s="252"/>
      <c r="S873" s="252"/>
      <c r="T873" s="252"/>
      <c r="U873" s="252"/>
      <c r="V873" s="252"/>
      <c r="W873" s="252"/>
      <c r="X873" s="252"/>
      <c r="Y873" s="252"/>
      <c r="Z873" s="252"/>
    </row>
    <row r="874" ht="15.75" customHeight="1">
      <c r="A874" s="252"/>
      <c r="B874" s="252"/>
      <c r="C874" s="252"/>
      <c r="D874" s="252"/>
      <c r="E874" s="252"/>
      <c r="F874" s="252"/>
      <c r="G874" s="252"/>
      <c r="H874" s="252"/>
      <c r="I874" s="252"/>
      <c r="J874" s="252"/>
      <c r="K874" s="252"/>
      <c r="L874" s="252"/>
      <c r="M874" s="252"/>
      <c r="N874" s="252"/>
      <c r="O874" s="252"/>
      <c r="P874" s="252"/>
      <c r="Q874" s="252"/>
      <c r="R874" s="252"/>
      <c r="S874" s="252"/>
      <c r="T874" s="252"/>
      <c r="U874" s="252"/>
      <c r="V874" s="252"/>
      <c r="W874" s="252"/>
      <c r="X874" s="252"/>
      <c r="Y874" s="252"/>
      <c r="Z874" s="252"/>
    </row>
    <row r="875" ht="15.75" customHeight="1">
      <c r="A875" s="252"/>
      <c r="B875" s="252"/>
      <c r="C875" s="252"/>
      <c r="D875" s="252"/>
      <c r="E875" s="252"/>
      <c r="F875" s="252"/>
      <c r="G875" s="252"/>
      <c r="H875" s="252"/>
      <c r="I875" s="252"/>
      <c r="J875" s="252"/>
      <c r="K875" s="252"/>
      <c r="L875" s="252"/>
      <c r="M875" s="252"/>
      <c r="N875" s="252"/>
      <c r="O875" s="252"/>
      <c r="P875" s="252"/>
      <c r="Q875" s="252"/>
      <c r="R875" s="252"/>
      <c r="S875" s="252"/>
      <c r="T875" s="252"/>
      <c r="U875" s="252"/>
      <c r="V875" s="252"/>
      <c r="W875" s="252"/>
      <c r="X875" s="252"/>
      <c r="Y875" s="252"/>
      <c r="Z875" s="252"/>
    </row>
    <row r="876" ht="15.75" customHeight="1">
      <c r="A876" s="252"/>
      <c r="B876" s="252"/>
      <c r="C876" s="252"/>
      <c r="D876" s="252"/>
      <c r="E876" s="252"/>
      <c r="F876" s="252"/>
      <c r="G876" s="252"/>
      <c r="H876" s="252"/>
      <c r="I876" s="252"/>
      <c r="J876" s="252"/>
      <c r="K876" s="252"/>
      <c r="L876" s="252"/>
      <c r="M876" s="252"/>
      <c r="N876" s="252"/>
      <c r="O876" s="252"/>
      <c r="P876" s="252"/>
      <c r="Q876" s="252"/>
      <c r="R876" s="252"/>
      <c r="S876" s="252"/>
      <c r="T876" s="252"/>
      <c r="U876" s="252"/>
      <c r="V876" s="252"/>
      <c r="W876" s="252"/>
      <c r="X876" s="252"/>
      <c r="Y876" s="252"/>
      <c r="Z876" s="252"/>
    </row>
    <row r="877" ht="15.75" customHeight="1">
      <c r="A877" s="252"/>
      <c r="B877" s="252"/>
      <c r="C877" s="252"/>
      <c r="D877" s="252"/>
      <c r="E877" s="252"/>
      <c r="F877" s="252"/>
      <c r="G877" s="252"/>
      <c r="H877" s="252"/>
      <c r="I877" s="252"/>
      <c r="J877" s="252"/>
      <c r="K877" s="252"/>
      <c r="L877" s="252"/>
      <c r="M877" s="252"/>
      <c r="N877" s="252"/>
      <c r="O877" s="252"/>
      <c r="P877" s="252"/>
      <c r="Q877" s="252"/>
      <c r="R877" s="252"/>
      <c r="S877" s="252"/>
      <c r="T877" s="252"/>
      <c r="U877" s="252"/>
      <c r="V877" s="252"/>
      <c r="W877" s="252"/>
      <c r="X877" s="252"/>
      <c r="Y877" s="252"/>
      <c r="Z877" s="252"/>
    </row>
    <row r="878" ht="15.75" customHeight="1">
      <c r="A878" s="252"/>
      <c r="B878" s="252"/>
      <c r="C878" s="252"/>
      <c r="D878" s="252"/>
      <c r="E878" s="252"/>
      <c r="F878" s="252"/>
      <c r="G878" s="252"/>
      <c r="H878" s="252"/>
      <c r="I878" s="252"/>
      <c r="J878" s="252"/>
      <c r="K878" s="252"/>
      <c r="L878" s="252"/>
      <c r="M878" s="252"/>
      <c r="N878" s="252"/>
      <c r="O878" s="252"/>
      <c r="P878" s="252"/>
      <c r="Q878" s="252"/>
      <c r="R878" s="252"/>
      <c r="S878" s="252"/>
      <c r="T878" s="252"/>
      <c r="U878" s="252"/>
      <c r="V878" s="252"/>
      <c r="W878" s="252"/>
      <c r="X878" s="252"/>
      <c r="Y878" s="252"/>
      <c r="Z878" s="252"/>
    </row>
    <row r="879" ht="15.75" customHeight="1">
      <c r="A879" s="252"/>
      <c r="B879" s="252"/>
      <c r="C879" s="252"/>
      <c r="D879" s="252"/>
      <c r="E879" s="252"/>
      <c r="F879" s="252"/>
      <c r="G879" s="252"/>
      <c r="H879" s="252"/>
      <c r="I879" s="252"/>
      <c r="J879" s="252"/>
      <c r="K879" s="252"/>
      <c r="L879" s="252"/>
      <c r="M879" s="252"/>
      <c r="N879" s="252"/>
      <c r="O879" s="252"/>
      <c r="P879" s="252"/>
      <c r="Q879" s="252"/>
      <c r="R879" s="252"/>
      <c r="S879" s="252"/>
      <c r="T879" s="252"/>
      <c r="U879" s="252"/>
      <c r="V879" s="252"/>
      <c r="W879" s="252"/>
      <c r="X879" s="252"/>
      <c r="Y879" s="252"/>
      <c r="Z879" s="252"/>
    </row>
    <row r="880" ht="15.75" customHeight="1">
      <c r="A880" s="252"/>
      <c r="B880" s="252"/>
      <c r="C880" s="252"/>
      <c r="D880" s="252"/>
      <c r="E880" s="252"/>
      <c r="F880" s="252"/>
      <c r="G880" s="252"/>
      <c r="H880" s="252"/>
      <c r="I880" s="252"/>
      <c r="J880" s="252"/>
      <c r="K880" s="252"/>
      <c r="L880" s="252"/>
      <c r="M880" s="252"/>
      <c r="N880" s="252"/>
      <c r="O880" s="252"/>
      <c r="P880" s="252"/>
      <c r="Q880" s="252"/>
      <c r="R880" s="252"/>
      <c r="S880" s="252"/>
      <c r="T880" s="252"/>
      <c r="U880" s="252"/>
      <c r="V880" s="252"/>
      <c r="W880" s="252"/>
      <c r="X880" s="252"/>
      <c r="Y880" s="252"/>
      <c r="Z880" s="252"/>
    </row>
    <row r="881" ht="15.75" customHeight="1">
      <c r="A881" s="252"/>
      <c r="B881" s="252"/>
      <c r="C881" s="252"/>
      <c r="D881" s="252"/>
      <c r="E881" s="252"/>
      <c r="F881" s="252"/>
      <c r="G881" s="252"/>
      <c r="H881" s="252"/>
      <c r="I881" s="252"/>
      <c r="J881" s="252"/>
      <c r="K881" s="252"/>
      <c r="L881" s="252"/>
      <c r="M881" s="252"/>
      <c r="N881" s="252"/>
      <c r="O881" s="252"/>
      <c r="P881" s="252"/>
      <c r="Q881" s="252"/>
      <c r="R881" s="252"/>
      <c r="S881" s="252"/>
      <c r="T881" s="252"/>
      <c r="U881" s="252"/>
      <c r="V881" s="252"/>
      <c r="W881" s="252"/>
      <c r="X881" s="252"/>
      <c r="Y881" s="252"/>
      <c r="Z881" s="252"/>
    </row>
    <row r="882" ht="15.75" customHeight="1">
      <c r="A882" s="252"/>
      <c r="B882" s="252"/>
      <c r="C882" s="252"/>
      <c r="D882" s="252"/>
      <c r="E882" s="252"/>
      <c r="F882" s="252"/>
      <c r="G882" s="252"/>
      <c r="H882" s="252"/>
      <c r="I882" s="252"/>
      <c r="J882" s="252"/>
      <c r="K882" s="252"/>
      <c r="L882" s="252"/>
      <c r="M882" s="252"/>
      <c r="N882" s="252"/>
      <c r="O882" s="252"/>
      <c r="P882" s="252"/>
      <c r="Q882" s="252"/>
      <c r="R882" s="252"/>
      <c r="S882" s="252"/>
      <c r="T882" s="252"/>
      <c r="U882" s="252"/>
      <c r="V882" s="252"/>
      <c r="W882" s="252"/>
      <c r="X882" s="252"/>
      <c r="Y882" s="252"/>
      <c r="Z882" s="252"/>
    </row>
    <row r="883" ht="15.75" customHeight="1">
      <c r="A883" s="252"/>
      <c r="B883" s="252"/>
      <c r="C883" s="252"/>
      <c r="D883" s="252"/>
      <c r="E883" s="252"/>
      <c r="F883" s="252"/>
      <c r="G883" s="252"/>
      <c r="H883" s="252"/>
      <c r="I883" s="252"/>
      <c r="J883" s="252"/>
      <c r="K883" s="252"/>
      <c r="L883" s="252"/>
      <c r="M883" s="252"/>
      <c r="N883" s="252"/>
      <c r="O883" s="252"/>
      <c r="P883" s="252"/>
      <c r="Q883" s="252"/>
      <c r="R883" s="252"/>
      <c r="S883" s="252"/>
      <c r="T883" s="252"/>
      <c r="U883" s="252"/>
      <c r="V883" s="252"/>
      <c r="W883" s="252"/>
      <c r="X883" s="252"/>
      <c r="Y883" s="252"/>
      <c r="Z883" s="252"/>
    </row>
    <row r="884" ht="15.75" customHeight="1">
      <c r="A884" s="252"/>
      <c r="B884" s="252"/>
      <c r="C884" s="252"/>
      <c r="D884" s="252"/>
      <c r="E884" s="252"/>
      <c r="F884" s="252"/>
      <c r="G884" s="252"/>
      <c r="H884" s="252"/>
      <c r="I884" s="252"/>
      <c r="J884" s="252"/>
      <c r="K884" s="252"/>
      <c r="L884" s="252"/>
      <c r="M884" s="252"/>
      <c r="N884" s="252"/>
      <c r="O884" s="252"/>
      <c r="P884" s="252"/>
      <c r="Q884" s="252"/>
      <c r="R884" s="252"/>
      <c r="S884" s="252"/>
      <c r="T884" s="252"/>
      <c r="U884" s="252"/>
      <c r="V884" s="252"/>
      <c r="W884" s="252"/>
      <c r="X884" s="252"/>
      <c r="Y884" s="252"/>
      <c r="Z884" s="252"/>
    </row>
    <row r="885" ht="15.75" customHeight="1">
      <c r="A885" s="252"/>
      <c r="B885" s="252"/>
      <c r="C885" s="252"/>
      <c r="D885" s="252"/>
      <c r="E885" s="252"/>
      <c r="F885" s="252"/>
      <c r="G885" s="252"/>
      <c r="H885" s="252"/>
      <c r="I885" s="252"/>
      <c r="J885" s="252"/>
      <c r="K885" s="252"/>
      <c r="L885" s="252"/>
      <c r="M885" s="252"/>
      <c r="N885" s="252"/>
      <c r="O885" s="252"/>
      <c r="P885" s="252"/>
      <c r="Q885" s="252"/>
      <c r="R885" s="252"/>
      <c r="S885" s="252"/>
      <c r="T885" s="252"/>
      <c r="U885" s="252"/>
      <c r="V885" s="252"/>
      <c r="W885" s="252"/>
      <c r="X885" s="252"/>
      <c r="Y885" s="252"/>
      <c r="Z885" s="252"/>
    </row>
    <row r="886" ht="15.75" customHeight="1">
      <c r="A886" s="252"/>
      <c r="B886" s="252"/>
      <c r="C886" s="252"/>
      <c r="D886" s="252"/>
      <c r="E886" s="252"/>
      <c r="F886" s="252"/>
      <c r="G886" s="252"/>
      <c r="H886" s="252"/>
      <c r="I886" s="252"/>
      <c r="J886" s="252"/>
      <c r="K886" s="252"/>
      <c r="L886" s="252"/>
      <c r="M886" s="252"/>
      <c r="N886" s="252"/>
      <c r="O886" s="252"/>
      <c r="P886" s="252"/>
      <c r="Q886" s="252"/>
      <c r="R886" s="252"/>
      <c r="S886" s="252"/>
      <c r="T886" s="252"/>
      <c r="U886" s="252"/>
      <c r="V886" s="252"/>
      <c r="W886" s="252"/>
      <c r="X886" s="252"/>
      <c r="Y886" s="252"/>
      <c r="Z886" s="252"/>
    </row>
    <row r="887" ht="15.75" customHeight="1">
      <c r="A887" s="252"/>
      <c r="B887" s="252"/>
      <c r="C887" s="252"/>
      <c r="D887" s="252"/>
      <c r="E887" s="252"/>
      <c r="F887" s="252"/>
      <c r="G887" s="252"/>
      <c r="H887" s="252"/>
      <c r="I887" s="252"/>
      <c r="J887" s="252"/>
      <c r="K887" s="252"/>
      <c r="L887" s="252"/>
      <c r="M887" s="252"/>
      <c r="N887" s="252"/>
      <c r="O887" s="252"/>
      <c r="P887" s="252"/>
      <c r="Q887" s="252"/>
      <c r="R887" s="252"/>
      <c r="S887" s="252"/>
      <c r="T887" s="252"/>
      <c r="U887" s="252"/>
      <c r="V887" s="252"/>
      <c r="W887" s="252"/>
      <c r="X887" s="252"/>
      <c r="Y887" s="252"/>
      <c r="Z887" s="252"/>
    </row>
    <row r="888" ht="15.75" customHeight="1">
      <c r="A888" s="252"/>
      <c r="B888" s="252"/>
      <c r="C888" s="252"/>
      <c r="D888" s="252"/>
      <c r="E888" s="252"/>
      <c r="F888" s="252"/>
      <c r="G888" s="252"/>
      <c r="H888" s="252"/>
      <c r="I888" s="252"/>
      <c r="J888" s="252"/>
      <c r="K888" s="252"/>
      <c r="L888" s="252"/>
      <c r="M888" s="252"/>
      <c r="N888" s="252"/>
      <c r="O888" s="252"/>
      <c r="P888" s="252"/>
      <c r="Q888" s="252"/>
      <c r="R888" s="252"/>
      <c r="S888" s="252"/>
      <c r="T888" s="252"/>
      <c r="U888" s="252"/>
      <c r="V888" s="252"/>
      <c r="W888" s="252"/>
      <c r="X888" s="252"/>
      <c r="Y888" s="252"/>
      <c r="Z888" s="252"/>
    </row>
    <row r="889" ht="15.75" customHeight="1">
      <c r="A889" s="252"/>
      <c r="B889" s="252"/>
      <c r="C889" s="252"/>
      <c r="D889" s="252"/>
      <c r="E889" s="252"/>
      <c r="F889" s="252"/>
      <c r="G889" s="252"/>
      <c r="H889" s="252"/>
      <c r="I889" s="252"/>
      <c r="J889" s="252"/>
      <c r="K889" s="252"/>
      <c r="L889" s="252"/>
      <c r="M889" s="252"/>
      <c r="N889" s="252"/>
      <c r="O889" s="252"/>
      <c r="P889" s="252"/>
      <c r="Q889" s="252"/>
      <c r="R889" s="252"/>
      <c r="S889" s="252"/>
      <c r="T889" s="252"/>
      <c r="U889" s="252"/>
      <c r="V889" s="252"/>
      <c r="W889" s="252"/>
      <c r="X889" s="252"/>
      <c r="Y889" s="252"/>
      <c r="Z889" s="252"/>
    </row>
    <row r="890" ht="15.75" customHeight="1">
      <c r="A890" s="252"/>
      <c r="B890" s="252"/>
      <c r="C890" s="252"/>
      <c r="D890" s="252"/>
      <c r="E890" s="252"/>
      <c r="F890" s="252"/>
      <c r="G890" s="252"/>
      <c r="H890" s="252"/>
      <c r="I890" s="252"/>
      <c r="J890" s="252"/>
      <c r="K890" s="252"/>
      <c r="L890" s="252"/>
      <c r="M890" s="252"/>
      <c r="N890" s="252"/>
      <c r="O890" s="252"/>
      <c r="P890" s="252"/>
      <c r="Q890" s="252"/>
      <c r="R890" s="252"/>
      <c r="S890" s="252"/>
      <c r="T890" s="252"/>
      <c r="U890" s="252"/>
      <c r="V890" s="252"/>
      <c r="W890" s="252"/>
      <c r="X890" s="252"/>
      <c r="Y890" s="252"/>
      <c r="Z890" s="252"/>
    </row>
    <row r="891" ht="15.75" customHeight="1">
      <c r="A891" s="252"/>
      <c r="B891" s="252"/>
      <c r="C891" s="252"/>
      <c r="D891" s="252"/>
      <c r="E891" s="252"/>
      <c r="F891" s="252"/>
      <c r="G891" s="252"/>
      <c r="H891" s="252"/>
      <c r="I891" s="252"/>
      <c r="J891" s="252"/>
      <c r="K891" s="252"/>
      <c r="L891" s="252"/>
      <c r="M891" s="252"/>
      <c r="N891" s="252"/>
      <c r="O891" s="252"/>
      <c r="P891" s="252"/>
      <c r="Q891" s="252"/>
      <c r="R891" s="252"/>
      <c r="S891" s="252"/>
      <c r="T891" s="252"/>
      <c r="U891" s="252"/>
      <c r="V891" s="252"/>
      <c r="W891" s="252"/>
      <c r="X891" s="252"/>
      <c r="Y891" s="252"/>
      <c r="Z891" s="252"/>
    </row>
    <row r="892" ht="15.75" customHeight="1">
      <c r="A892" s="252"/>
      <c r="B892" s="252"/>
      <c r="C892" s="252"/>
      <c r="D892" s="252"/>
      <c r="E892" s="252"/>
      <c r="F892" s="252"/>
      <c r="G892" s="252"/>
      <c r="H892" s="252"/>
      <c r="I892" s="252"/>
      <c r="J892" s="252"/>
      <c r="K892" s="252"/>
      <c r="L892" s="252"/>
      <c r="M892" s="252"/>
      <c r="N892" s="252"/>
      <c r="O892" s="252"/>
      <c r="P892" s="252"/>
      <c r="Q892" s="252"/>
      <c r="R892" s="252"/>
      <c r="S892" s="252"/>
      <c r="T892" s="252"/>
      <c r="U892" s="252"/>
      <c r="V892" s="252"/>
      <c r="W892" s="252"/>
      <c r="X892" s="252"/>
      <c r="Y892" s="252"/>
      <c r="Z892" s="252"/>
    </row>
    <row r="893" ht="15.75" customHeight="1">
      <c r="A893" s="252"/>
      <c r="B893" s="252"/>
      <c r="C893" s="252"/>
      <c r="D893" s="252"/>
      <c r="E893" s="252"/>
      <c r="F893" s="252"/>
      <c r="G893" s="252"/>
      <c r="H893" s="252"/>
      <c r="I893" s="252"/>
      <c r="J893" s="252"/>
      <c r="K893" s="252"/>
      <c r="L893" s="252"/>
      <c r="M893" s="252"/>
      <c r="N893" s="252"/>
      <c r="O893" s="252"/>
      <c r="P893" s="252"/>
      <c r="Q893" s="252"/>
      <c r="R893" s="252"/>
      <c r="S893" s="252"/>
      <c r="T893" s="252"/>
      <c r="U893" s="252"/>
      <c r="V893" s="252"/>
      <c r="W893" s="252"/>
      <c r="X893" s="252"/>
      <c r="Y893" s="252"/>
      <c r="Z893" s="252"/>
    </row>
    <row r="894" ht="15.75" customHeight="1">
      <c r="A894" s="252"/>
      <c r="B894" s="252"/>
      <c r="C894" s="252"/>
      <c r="D894" s="252"/>
      <c r="E894" s="252"/>
      <c r="F894" s="252"/>
      <c r="G894" s="252"/>
      <c r="H894" s="252"/>
      <c r="I894" s="252"/>
      <c r="J894" s="252"/>
      <c r="K894" s="252"/>
      <c r="L894" s="252"/>
      <c r="M894" s="252"/>
      <c r="N894" s="252"/>
      <c r="O894" s="252"/>
      <c r="P894" s="252"/>
      <c r="Q894" s="252"/>
      <c r="R894" s="252"/>
      <c r="S894" s="252"/>
      <c r="T894" s="252"/>
      <c r="U894" s="252"/>
      <c r="V894" s="252"/>
      <c r="W894" s="252"/>
      <c r="X894" s="252"/>
      <c r="Y894" s="252"/>
      <c r="Z894" s="252"/>
    </row>
    <row r="895" ht="15.75" customHeight="1">
      <c r="A895" s="252"/>
      <c r="B895" s="252"/>
      <c r="C895" s="252"/>
      <c r="D895" s="252"/>
      <c r="E895" s="252"/>
      <c r="F895" s="252"/>
      <c r="G895" s="252"/>
      <c r="H895" s="252"/>
      <c r="I895" s="252"/>
      <c r="J895" s="252"/>
      <c r="K895" s="252"/>
      <c r="L895" s="252"/>
      <c r="M895" s="252"/>
      <c r="N895" s="252"/>
      <c r="O895" s="252"/>
      <c r="P895" s="252"/>
      <c r="Q895" s="252"/>
      <c r="R895" s="252"/>
      <c r="S895" s="252"/>
      <c r="T895" s="252"/>
      <c r="U895" s="252"/>
      <c r="V895" s="252"/>
      <c r="W895" s="252"/>
      <c r="X895" s="252"/>
      <c r="Y895" s="252"/>
      <c r="Z895" s="252"/>
    </row>
    <row r="896" ht="15.75" customHeight="1">
      <c r="A896" s="252"/>
      <c r="B896" s="252"/>
      <c r="C896" s="252"/>
      <c r="D896" s="252"/>
      <c r="E896" s="252"/>
      <c r="F896" s="252"/>
      <c r="G896" s="252"/>
      <c r="H896" s="252"/>
      <c r="I896" s="252"/>
      <c r="J896" s="252"/>
      <c r="K896" s="252"/>
      <c r="L896" s="252"/>
      <c r="M896" s="252"/>
      <c r="N896" s="252"/>
      <c r="O896" s="252"/>
      <c r="P896" s="252"/>
      <c r="Q896" s="252"/>
      <c r="R896" s="252"/>
      <c r="S896" s="252"/>
      <c r="T896" s="252"/>
      <c r="U896" s="252"/>
      <c r="V896" s="252"/>
      <c r="W896" s="252"/>
      <c r="X896" s="252"/>
      <c r="Y896" s="252"/>
      <c r="Z896" s="252"/>
    </row>
    <row r="897" ht="15.75" customHeight="1">
      <c r="A897" s="252"/>
      <c r="B897" s="252"/>
      <c r="C897" s="252"/>
      <c r="D897" s="252"/>
      <c r="E897" s="252"/>
      <c r="F897" s="252"/>
      <c r="G897" s="252"/>
      <c r="H897" s="252"/>
      <c r="I897" s="252"/>
      <c r="J897" s="252"/>
      <c r="K897" s="252"/>
      <c r="L897" s="252"/>
      <c r="M897" s="252"/>
      <c r="N897" s="252"/>
      <c r="O897" s="252"/>
      <c r="P897" s="252"/>
      <c r="Q897" s="252"/>
      <c r="R897" s="252"/>
      <c r="S897" s="252"/>
      <c r="T897" s="252"/>
      <c r="U897" s="252"/>
      <c r="V897" s="252"/>
      <c r="W897" s="252"/>
      <c r="X897" s="252"/>
      <c r="Y897" s="252"/>
      <c r="Z897" s="252"/>
    </row>
    <row r="898" ht="15.75" customHeight="1">
      <c r="A898" s="252"/>
      <c r="B898" s="252"/>
      <c r="C898" s="252"/>
      <c r="D898" s="252"/>
      <c r="E898" s="252"/>
      <c r="F898" s="252"/>
      <c r="G898" s="252"/>
      <c r="H898" s="252"/>
      <c r="I898" s="252"/>
      <c r="J898" s="252"/>
      <c r="K898" s="252"/>
      <c r="L898" s="252"/>
      <c r="M898" s="252"/>
      <c r="N898" s="252"/>
      <c r="O898" s="252"/>
      <c r="P898" s="252"/>
      <c r="Q898" s="252"/>
      <c r="R898" s="252"/>
      <c r="S898" s="252"/>
      <c r="T898" s="252"/>
      <c r="U898" s="252"/>
      <c r="V898" s="252"/>
      <c r="W898" s="252"/>
      <c r="X898" s="252"/>
      <c r="Y898" s="252"/>
      <c r="Z898" s="252"/>
    </row>
    <row r="899" ht="15.75" customHeight="1">
      <c r="A899" s="252"/>
      <c r="B899" s="252"/>
      <c r="C899" s="252"/>
      <c r="D899" s="252"/>
      <c r="E899" s="252"/>
      <c r="F899" s="252"/>
      <c r="G899" s="252"/>
      <c r="H899" s="252"/>
      <c r="I899" s="252"/>
      <c r="J899" s="252"/>
      <c r="K899" s="252"/>
      <c r="L899" s="252"/>
      <c r="M899" s="252"/>
      <c r="N899" s="252"/>
      <c r="O899" s="252"/>
      <c r="P899" s="252"/>
      <c r="Q899" s="252"/>
      <c r="R899" s="252"/>
      <c r="S899" s="252"/>
      <c r="T899" s="252"/>
      <c r="U899" s="252"/>
      <c r="V899" s="252"/>
      <c r="W899" s="252"/>
      <c r="X899" s="252"/>
      <c r="Y899" s="252"/>
      <c r="Z899" s="252"/>
    </row>
    <row r="900" ht="15.75" customHeight="1">
      <c r="A900" s="252"/>
      <c r="B900" s="252"/>
      <c r="C900" s="252"/>
      <c r="D900" s="252"/>
      <c r="E900" s="252"/>
      <c r="F900" s="252"/>
      <c r="G900" s="252"/>
      <c r="H900" s="252"/>
      <c r="I900" s="252"/>
      <c r="J900" s="252"/>
      <c r="K900" s="252"/>
      <c r="L900" s="252"/>
      <c r="M900" s="252"/>
      <c r="N900" s="252"/>
      <c r="O900" s="252"/>
      <c r="P900" s="252"/>
      <c r="Q900" s="252"/>
      <c r="R900" s="252"/>
      <c r="S900" s="252"/>
      <c r="T900" s="252"/>
      <c r="U900" s="252"/>
      <c r="V900" s="252"/>
      <c r="W900" s="252"/>
      <c r="X900" s="252"/>
      <c r="Y900" s="252"/>
      <c r="Z900" s="252"/>
    </row>
    <row r="901" ht="15.75" customHeight="1">
      <c r="A901" s="252"/>
      <c r="B901" s="252"/>
      <c r="C901" s="252"/>
      <c r="D901" s="252"/>
      <c r="E901" s="252"/>
      <c r="F901" s="252"/>
      <c r="G901" s="252"/>
      <c r="H901" s="252"/>
      <c r="I901" s="252"/>
      <c r="J901" s="252"/>
      <c r="K901" s="252"/>
      <c r="L901" s="252"/>
      <c r="M901" s="252"/>
      <c r="N901" s="252"/>
      <c r="O901" s="252"/>
      <c r="P901" s="252"/>
      <c r="Q901" s="252"/>
      <c r="R901" s="252"/>
      <c r="S901" s="252"/>
      <c r="T901" s="252"/>
      <c r="U901" s="252"/>
      <c r="V901" s="252"/>
      <c r="W901" s="252"/>
      <c r="X901" s="252"/>
      <c r="Y901" s="252"/>
      <c r="Z901" s="252"/>
    </row>
    <row r="902" ht="15.75" customHeight="1">
      <c r="A902" s="252"/>
      <c r="B902" s="252"/>
      <c r="C902" s="252"/>
      <c r="D902" s="252"/>
      <c r="E902" s="252"/>
      <c r="F902" s="252"/>
      <c r="G902" s="252"/>
      <c r="H902" s="252"/>
      <c r="I902" s="252"/>
      <c r="J902" s="252"/>
      <c r="K902" s="252"/>
      <c r="L902" s="252"/>
      <c r="M902" s="252"/>
      <c r="N902" s="252"/>
      <c r="O902" s="252"/>
      <c r="P902" s="252"/>
      <c r="Q902" s="252"/>
      <c r="R902" s="252"/>
      <c r="S902" s="252"/>
      <c r="T902" s="252"/>
      <c r="U902" s="252"/>
      <c r="V902" s="252"/>
      <c r="W902" s="252"/>
      <c r="X902" s="252"/>
      <c r="Y902" s="252"/>
      <c r="Z902" s="252"/>
    </row>
    <row r="903" ht="15.75" customHeight="1">
      <c r="A903" s="252"/>
      <c r="B903" s="252"/>
      <c r="C903" s="252"/>
      <c r="D903" s="252"/>
      <c r="E903" s="252"/>
      <c r="F903" s="252"/>
      <c r="G903" s="252"/>
      <c r="H903" s="252"/>
      <c r="I903" s="252"/>
      <c r="J903" s="252"/>
      <c r="K903" s="252"/>
      <c r="L903" s="252"/>
      <c r="M903" s="252"/>
      <c r="N903" s="252"/>
      <c r="O903" s="252"/>
      <c r="P903" s="252"/>
      <c r="Q903" s="252"/>
      <c r="R903" s="252"/>
      <c r="S903" s="252"/>
      <c r="T903" s="252"/>
      <c r="U903" s="252"/>
      <c r="V903" s="252"/>
      <c r="W903" s="252"/>
      <c r="X903" s="252"/>
      <c r="Y903" s="252"/>
      <c r="Z903" s="252"/>
    </row>
    <row r="904" ht="15.75" customHeight="1">
      <c r="A904" s="252"/>
      <c r="B904" s="252"/>
      <c r="C904" s="252"/>
      <c r="D904" s="252"/>
      <c r="E904" s="252"/>
      <c r="F904" s="252"/>
      <c r="G904" s="252"/>
      <c r="H904" s="252"/>
      <c r="I904" s="252"/>
      <c r="J904" s="252"/>
      <c r="K904" s="252"/>
      <c r="L904" s="252"/>
      <c r="M904" s="252"/>
      <c r="N904" s="252"/>
      <c r="O904" s="252"/>
      <c r="P904" s="252"/>
      <c r="Q904" s="252"/>
      <c r="R904" s="252"/>
      <c r="S904" s="252"/>
      <c r="T904" s="252"/>
      <c r="U904" s="252"/>
      <c r="V904" s="252"/>
      <c r="W904" s="252"/>
      <c r="X904" s="252"/>
      <c r="Y904" s="252"/>
      <c r="Z904" s="252"/>
    </row>
    <row r="905" ht="15.75" customHeight="1">
      <c r="A905" s="252"/>
      <c r="B905" s="252"/>
      <c r="C905" s="252"/>
      <c r="D905" s="252"/>
      <c r="E905" s="252"/>
      <c r="F905" s="252"/>
      <c r="G905" s="252"/>
      <c r="H905" s="252"/>
      <c r="I905" s="252"/>
      <c r="J905" s="252"/>
      <c r="K905" s="252"/>
      <c r="L905" s="252"/>
      <c r="M905" s="252"/>
      <c r="N905" s="252"/>
      <c r="O905" s="252"/>
      <c r="P905" s="252"/>
      <c r="Q905" s="252"/>
      <c r="R905" s="252"/>
      <c r="S905" s="252"/>
      <c r="T905" s="252"/>
      <c r="U905" s="252"/>
      <c r="V905" s="252"/>
      <c r="W905" s="252"/>
      <c r="X905" s="252"/>
      <c r="Y905" s="252"/>
      <c r="Z905" s="252"/>
    </row>
    <row r="906" ht="15.75" customHeight="1">
      <c r="A906" s="252"/>
      <c r="B906" s="252"/>
      <c r="C906" s="252"/>
      <c r="D906" s="252"/>
      <c r="E906" s="252"/>
      <c r="F906" s="252"/>
      <c r="G906" s="252"/>
      <c r="H906" s="252"/>
      <c r="I906" s="252"/>
      <c r="J906" s="252"/>
      <c r="K906" s="252"/>
      <c r="L906" s="252"/>
      <c r="M906" s="252"/>
      <c r="N906" s="252"/>
      <c r="O906" s="252"/>
      <c r="P906" s="252"/>
      <c r="Q906" s="252"/>
      <c r="R906" s="252"/>
      <c r="S906" s="252"/>
      <c r="T906" s="252"/>
      <c r="U906" s="252"/>
      <c r="V906" s="252"/>
      <c r="W906" s="252"/>
      <c r="X906" s="252"/>
      <c r="Y906" s="252"/>
      <c r="Z906" s="252"/>
    </row>
    <row r="907" ht="15.75" customHeight="1">
      <c r="A907" s="252"/>
      <c r="B907" s="252"/>
      <c r="C907" s="252"/>
      <c r="D907" s="252"/>
      <c r="E907" s="252"/>
      <c r="F907" s="252"/>
      <c r="G907" s="252"/>
      <c r="H907" s="252"/>
      <c r="I907" s="252"/>
      <c r="J907" s="252"/>
      <c r="K907" s="252"/>
      <c r="L907" s="252"/>
      <c r="M907" s="252"/>
      <c r="N907" s="252"/>
      <c r="O907" s="252"/>
      <c r="P907" s="252"/>
      <c r="Q907" s="252"/>
      <c r="R907" s="252"/>
      <c r="S907" s="252"/>
      <c r="T907" s="252"/>
      <c r="U907" s="252"/>
      <c r="V907" s="252"/>
      <c r="W907" s="252"/>
      <c r="X907" s="252"/>
      <c r="Y907" s="252"/>
      <c r="Z907" s="252"/>
    </row>
    <row r="908" ht="15.75" customHeight="1">
      <c r="A908" s="252"/>
      <c r="B908" s="252"/>
      <c r="C908" s="252"/>
      <c r="D908" s="252"/>
      <c r="E908" s="252"/>
      <c r="F908" s="252"/>
      <c r="G908" s="252"/>
      <c r="H908" s="252"/>
      <c r="I908" s="252"/>
      <c r="J908" s="252"/>
      <c r="K908" s="252"/>
      <c r="L908" s="252"/>
      <c r="M908" s="252"/>
      <c r="N908" s="252"/>
      <c r="O908" s="252"/>
      <c r="P908" s="252"/>
      <c r="Q908" s="252"/>
      <c r="R908" s="252"/>
      <c r="S908" s="252"/>
      <c r="T908" s="252"/>
      <c r="U908" s="252"/>
      <c r="V908" s="252"/>
      <c r="W908" s="252"/>
      <c r="X908" s="252"/>
      <c r="Y908" s="252"/>
      <c r="Z908" s="252"/>
    </row>
    <row r="909" ht="15.75" customHeight="1">
      <c r="A909" s="252"/>
      <c r="B909" s="252"/>
      <c r="C909" s="252"/>
      <c r="D909" s="252"/>
      <c r="E909" s="252"/>
      <c r="F909" s="252"/>
      <c r="G909" s="252"/>
      <c r="H909" s="252"/>
      <c r="I909" s="252"/>
      <c r="J909" s="252"/>
      <c r="K909" s="252"/>
      <c r="L909" s="252"/>
      <c r="M909" s="252"/>
      <c r="N909" s="252"/>
      <c r="O909" s="252"/>
      <c r="P909" s="252"/>
      <c r="Q909" s="252"/>
      <c r="R909" s="252"/>
      <c r="S909" s="252"/>
      <c r="T909" s="252"/>
      <c r="U909" s="252"/>
      <c r="V909" s="252"/>
      <c r="W909" s="252"/>
      <c r="X909" s="252"/>
      <c r="Y909" s="252"/>
      <c r="Z909" s="252"/>
    </row>
    <row r="910" ht="15.75" customHeight="1">
      <c r="A910" s="252"/>
      <c r="B910" s="252"/>
      <c r="C910" s="252"/>
      <c r="D910" s="252"/>
      <c r="E910" s="252"/>
      <c r="F910" s="252"/>
      <c r="G910" s="252"/>
      <c r="H910" s="252"/>
      <c r="I910" s="252"/>
      <c r="J910" s="252"/>
      <c r="K910" s="252"/>
      <c r="L910" s="252"/>
      <c r="M910" s="252"/>
      <c r="N910" s="252"/>
      <c r="O910" s="252"/>
      <c r="P910" s="252"/>
      <c r="Q910" s="252"/>
      <c r="R910" s="252"/>
      <c r="S910" s="252"/>
      <c r="T910" s="252"/>
      <c r="U910" s="252"/>
      <c r="V910" s="252"/>
      <c r="W910" s="252"/>
      <c r="X910" s="252"/>
      <c r="Y910" s="252"/>
      <c r="Z910" s="252"/>
    </row>
    <row r="911" ht="15.75" customHeight="1">
      <c r="A911" s="252"/>
      <c r="B911" s="252"/>
      <c r="C911" s="252"/>
      <c r="D911" s="252"/>
      <c r="E911" s="252"/>
      <c r="F911" s="252"/>
      <c r="G911" s="252"/>
      <c r="H911" s="252"/>
      <c r="I911" s="252"/>
      <c r="J911" s="252"/>
      <c r="K911" s="252"/>
      <c r="L911" s="252"/>
      <c r="M911" s="252"/>
      <c r="N911" s="252"/>
      <c r="O911" s="252"/>
      <c r="P911" s="252"/>
      <c r="Q911" s="252"/>
      <c r="R911" s="252"/>
      <c r="S911" s="252"/>
      <c r="T911" s="252"/>
      <c r="U911" s="252"/>
      <c r="V911" s="252"/>
      <c r="W911" s="252"/>
      <c r="X911" s="252"/>
      <c r="Y911" s="252"/>
      <c r="Z911" s="252"/>
    </row>
    <row r="912" ht="15.75" customHeight="1">
      <c r="A912" s="252"/>
      <c r="B912" s="252"/>
      <c r="C912" s="252"/>
      <c r="D912" s="252"/>
      <c r="E912" s="252"/>
      <c r="F912" s="252"/>
      <c r="G912" s="252"/>
      <c r="H912" s="252"/>
      <c r="I912" s="252"/>
      <c r="J912" s="252"/>
      <c r="K912" s="252"/>
      <c r="L912" s="252"/>
      <c r="M912" s="252"/>
      <c r="N912" s="252"/>
      <c r="O912" s="252"/>
      <c r="P912" s="252"/>
      <c r="Q912" s="252"/>
      <c r="R912" s="252"/>
      <c r="S912" s="252"/>
      <c r="T912" s="252"/>
      <c r="U912" s="252"/>
      <c r="V912" s="252"/>
      <c r="W912" s="252"/>
      <c r="X912" s="252"/>
      <c r="Y912" s="252"/>
      <c r="Z912" s="252"/>
    </row>
    <row r="913" ht="15.75" customHeight="1">
      <c r="A913" s="252"/>
      <c r="B913" s="252"/>
      <c r="C913" s="252"/>
      <c r="D913" s="252"/>
      <c r="E913" s="252"/>
      <c r="F913" s="252"/>
      <c r="G913" s="252"/>
      <c r="H913" s="252"/>
      <c r="I913" s="252"/>
      <c r="J913" s="252"/>
      <c r="K913" s="252"/>
      <c r="L913" s="252"/>
      <c r="M913" s="252"/>
      <c r="N913" s="252"/>
      <c r="O913" s="252"/>
      <c r="P913" s="252"/>
      <c r="Q913" s="252"/>
      <c r="R913" s="252"/>
      <c r="S913" s="252"/>
      <c r="T913" s="252"/>
      <c r="U913" s="252"/>
      <c r="V913" s="252"/>
      <c r="W913" s="252"/>
      <c r="X913" s="252"/>
      <c r="Y913" s="252"/>
      <c r="Z913" s="252"/>
    </row>
    <row r="914" ht="15.75" customHeight="1">
      <c r="A914" s="252"/>
      <c r="B914" s="252"/>
      <c r="C914" s="252"/>
      <c r="D914" s="252"/>
      <c r="E914" s="252"/>
      <c r="F914" s="252"/>
      <c r="G914" s="252"/>
      <c r="H914" s="252"/>
      <c r="I914" s="252"/>
      <c r="J914" s="252"/>
      <c r="K914" s="252"/>
      <c r="L914" s="252"/>
      <c r="M914" s="252"/>
      <c r="N914" s="252"/>
      <c r="O914" s="252"/>
      <c r="P914" s="252"/>
      <c r="Q914" s="252"/>
      <c r="R914" s="252"/>
      <c r="S914" s="252"/>
      <c r="T914" s="252"/>
      <c r="U914" s="252"/>
      <c r="V914" s="252"/>
      <c r="W914" s="252"/>
      <c r="X914" s="252"/>
      <c r="Y914" s="252"/>
      <c r="Z914" s="252"/>
    </row>
    <row r="915" ht="15.75" customHeight="1">
      <c r="A915" s="252"/>
      <c r="B915" s="252"/>
      <c r="C915" s="252"/>
      <c r="D915" s="252"/>
      <c r="E915" s="252"/>
      <c r="F915" s="252"/>
      <c r="G915" s="252"/>
      <c r="H915" s="252"/>
      <c r="I915" s="252"/>
      <c r="J915" s="252"/>
      <c r="K915" s="252"/>
      <c r="L915" s="252"/>
      <c r="M915" s="252"/>
      <c r="N915" s="252"/>
      <c r="O915" s="252"/>
      <c r="P915" s="252"/>
      <c r="Q915" s="252"/>
      <c r="R915" s="252"/>
      <c r="S915" s="252"/>
      <c r="T915" s="252"/>
      <c r="U915" s="252"/>
      <c r="V915" s="252"/>
      <c r="W915" s="252"/>
      <c r="X915" s="252"/>
      <c r="Y915" s="252"/>
      <c r="Z915" s="252"/>
    </row>
    <row r="916" ht="15.75" customHeight="1">
      <c r="A916" s="252"/>
      <c r="B916" s="252"/>
      <c r="C916" s="252"/>
      <c r="D916" s="252"/>
      <c r="E916" s="252"/>
      <c r="F916" s="252"/>
      <c r="G916" s="252"/>
      <c r="H916" s="252"/>
      <c r="I916" s="252"/>
      <c r="J916" s="252"/>
      <c r="K916" s="252"/>
      <c r="L916" s="252"/>
      <c r="M916" s="252"/>
      <c r="N916" s="252"/>
      <c r="O916" s="252"/>
      <c r="P916" s="252"/>
      <c r="Q916" s="252"/>
      <c r="R916" s="252"/>
      <c r="S916" s="252"/>
      <c r="T916" s="252"/>
      <c r="U916" s="252"/>
      <c r="V916" s="252"/>
      <c r="W916" s="252"/>
      <c r="X916" s="252"/>
      <c r="Y916" s="252"/>
      <c r="Z916" s="252"/>
    </row>
    <row r="917" ht="15.75" customHeight="1">
      <c r="A917" s="252"/>
      <c r="B917" s="252"/>
      <c r="C917" s="252"/>
      <c r="D917" s="252"/>
      <c r="E917" s="252"/>
      <c r="F917" s="252"/>
      <c r="G917" s="252"/>
      <c r="H917" s="252"/>
      <c r="I917" s="252"/>
      <c r="J917" s="252"/>
      <c r="K917" s="252"/>
      <c r="L917" s="252"/>
      <c r="M917" s="252"/>
      <c r="N917" s="252"/>
      <c r="O917" s="252"/>
      <c r="P917" s="252"/>
      <c r="Q917" s="252"/>
      <c r="R917" s="252"/>
      <c r="S917" s="252"/>
      <c r="T917" s="252"/>
      <c r="U917" s="252"/>
      <c r="V917" s="252"/>
      <c r="W917" s="252"/>
      <c r="X917" s="252"/>
      <c r="Y917" s="252"/>
      <c r="Z917" s="252"/>
    </row>
    <row r="918" ht="15.75" customHeight="1">
      <c r="A918" s="252"/>
      <c r="B918" s="252"/>
      <c r="C918" s="252"/>
      <c r="D918" s="252"/>
      <c r="E918" s="252"/>
      <c r="F918" s="252"/>
      <c r="G918" s="252"/>
      <c r="H918" s="252"/>
      <c r="I918" s="252"/>
      <c r="J918" s="252"/>
      <c r="K918" s="252"/>
      <c r="L918" s="252"/>
      <c r="M918" s="252"/>
      <c r="N918" s="252"/>
      <c r="O918" s="252"/>
      <c r="P918" s="252"/>
      <c r="Q918" s="252"/>
      <c r="R918" s="252"/>
      <c r="S918" s="252"/>
      <c r="T918" s="252"/>
      <c r="U918" s="252"/>
      <c r="V918" s="252"/>
      <c r="W918" s="252"/>
      <c r="X918" s="252"/>
      <c r="Y918" s="252"/>
      <c r="Z918" s="252"/>
    </row>
    <row r="919" ht="15.75" customHeight="1">
      <c r="A919" s="252"/>
      <c r="B919" s="252"/>
      <c r="C919" s="252"/>
      <c r="D919" s="252"/>
      <c r="E919" s="252"/>
      <c r="F919" s="252"/>
      <c r="G919" s="252"/>
      <c r="H919" s="252"/>
      <c r="I919" s="252"/>
      <c r="J919" s="252"/>
      <c r="K919" s="252"/>
      <c r="L919" s="252"/>
      <c r="M919" s="252"/>
      <c r="N919" s="252"/>
      <c r="O919" s="252"/>
      <c r="P919" s="252"/>
      <c r="Q919" s="252"/>
      <c r="R919" s="252"/>
      <c r="S919" s="252"/>
      <c r="T919" s="252"/>
      <c r="U919" s="252"/>
      <c r="V919" s="252"/>
      <c r="W919" s="252"/>
      <c r="X919" s="252"/>
      <c r="Y919" s="252"/>
      <c r="Z919" s="252"/>
    </row>
    <row r="920" ht="15.75" customHeight="1">
      <c r="A920" s="252"/>
      <c r="B920" s="252"/>
      <c r="C920" s="252"/>
      <c r="D920" s="252"/>
      <c r="E920" s="252"/>
      <c r="F920" s="252"/>
      <c r="G920" s="252"/>
      <c r="H920" s="252"/>
      <c r="I920" s="252"/>
      <c r="J920" s="252"/>
      <c r="K920" s="252"/>
      <c r="L920" s="252"/>
      <c r="M920" s="252"/>
      <c r="N920" s="252"/>
      <c r="O920" s="252"/>
      <c r="P920" s="252"/>
      <c r="Q920" s="252"/>
      <c r="R920" s="252"/>
      <c r="S920" s="252"/>
      <c r="T920" s="252"/>
      <c r="U920" s="252"/>
      <c r="V920" s="252"/>
      <c r="W920" s="252"/>
      <c r="X920" s="252"/>
      <c r="Y920" s="252"/>
      <c r="Z920" s="252"/>
    </row>
    <row r="921" ht="15.75" customHeight="1">
      <c r="A921" s="252"/>
      <c r="B921" s="252"/>
      <c r="C921" s="252"/>
      <c r="D921" s="252"/>
      <c r="E921" s="252"/>
      <c r="F921" s="252"/>
      <c r="G921" s="252"/>
      <c r="H921" s="252"/>
      <c r="I921" s="252"/>
      <c r="J921" s="252"/>
      <c r="K921" s="252"/>
      <c r="L921" s="252"/>
      <c r="M921" s="252"/>
      <c r="N921" s="252"/>
      <c r="O921" s="252"/>
      <c r="P921" s="252"/>
      <c r="Q921" s="252"/>
      <c r="R921" s="252"/>
      <c r="S921" s="252"/>
      <c r="T921" s="252"/>
      <c r="U921" s="252"/>
      <c r="V921" s="252"/>
      <c r="W921" s="252"/>
      <c r="X921" s="252"/>
      <c r="Y921" s="252"/>
      <c r="Z921" s="252"/>
    </row>
    <row r="922" ht="15.75" customHeight="1">
      <c r="A922" s="252"/>
      <c r="B922" s="252"/>
      <c r="C922" s="252"/>
      <c r="D922" s="252"/>
      <c r="E922" s="252"/>
      <c r="F922" s="252"/>
      <c r="G922" s="252"/>
      <c r="H922" s="252"/>
      <c r="I922" s="252"/>
      <c r="J922" s="252"/>
      <c r="K922" s="252"/>
      <c r="L922" s="252"/>
      <c r="M922" s="252"/>
      <c r="N922" s="252"/>
      <c r="O922" s="252"/>
      <c r="P922" s="252"/>
      <c r="Q922" s="252"/>
      <c r="R922" s="252"/>
      <c r="S922" s="252"/>
      <c r="T922" s="252"/>
      <c r="U922" s="252"/>
      <c r="V922" s="252"/>
      <c r="W922" s="252"/>
      <c r="X922" s="252"/>
      <c r="Y922" s="252"/>
      <c r="Z922" s="252"/>
    </row>
    <row r="923" ht="15.75" customHeight="1">
      <c r="A923" s="252"/>
      <c r="B923" s="252"/>
      <c r="C923" s="252"/>
      <c r="D923" s="252"/>
      <c r="E923" s="252"/>
      <c r="F923" s="252"/>
      <c r="G923" s="252"/>
      <c r="H923" s="252"/>
      <c r="I923" s="252"/>
      <c r="J923" s="252"/>
      <c r="K923" s="252"/>
      <c r="L923" s="252"/>
      <c r="M923" s="252"/>
      <c r="N923" s="252"/>
      <c r="O923" s="252"/>
      <c r="P923" s="252"/>
      <c r="Q923" s="252"/>
      <c r="R923" s="252"/>
      <c r="S923" s="252"/>
      <c r="T923" s="252"/>
      <c r="U923" s="252"/>
      <c r="V923" s="252"/>
      <c r="W923" s="252"/>
      <c r="X923" s="252"/>
      <c r="Y923" s="252"/>
      <c r="Z923" s="252"/>
    </row>
    <row r="924" ht="15.75" customHeight="1">
      <c r="A924" s="252"/>
      <c r="B924" s="252"/>
      <c r="C924" s="252"/>
      <c r="D924" s="252"/>
      <c r="E924" s="252"/>
      <c r="F924" s="252"/>
      <c r="G924" s="252"/>
      <c r="H924" s="252"/>
      <c r="I924" s="252"/>
      <c r="J924" s="252"/>
      <c r="K924" s="252"/>
      <c r="L924" s="252"/>
      <c r="M924" s="252"/>
      <c r="N924" s="252"/>
      <c r="O924" s="252"/>
      <c r="P924" s="252"/>
      <c r="Q924" s="252"/>
      <c r="R924" s="252"/>
      <c r="S924" s="252"/>
      <c r="T924" s="252"/>
      <c r="U924" s="252"/>
      <c r="V924" s="252"/>
      <c r="W924" s="252"/>
      <c r="X924" s="252"/>
      <c r="Y924" s="252"/>
      <c r="Z924" s="252"/>
    </row>
    <row r="925" ht="15.75" customHeight="1">
      <c r="A925" s="252"/>
      <c r="B925" s="252"/>
      <c r="C925" s="252"/>
      <c r="D925" s="252"/>
      <c r="E925" s="252"/>
      <c r="F925" s="252"/>
      <c r="G925" s="252"/>
      <c r="H925" s="252"/>
      <c r="I925" s="252"/>
      <c r="J925" s="252"/>
      <c r="K925" s="252"/>
      <c r="L925" s="252"/>
      <c r="M925" s="252"/>
      <c r="N925" s="252"/>
      <c r="O925" s="252"/>
      <c r="P925" s="252"/>
      <c r="Q925" s="252"/>
      <c r="R925" s="252"/>
      <c r="S925" s="252"/>
      <c r="T925" s="252"/>
      <c r="U925" s="252"/>
      <c r="V925" s="252"/>
      <c r="W925" s="252"/>
      <c r="X925" s="252"/>
      <c r="Y925" s="252"/>
      <c r="Z925" s="252"/>
    </row>
    <row r="926" ht="15.75" customHeight="1">
      <c r="A926" s="252"/>
      <c r="B926" s="252"/>
      <c r="C926" s="252"/>
      <c r="D926" s="252"/>
      <c r="E926" s="252"/>
      <c r="F926" s="252"/>
      <c r="G926" s="252"/>
      <c r="H926" s="252"/>
      <c r="I926" s="252"/>
      <c r="J926" s="252"/>
      <c r="K926" s="252"/>
      <c r="L926" s="252"/>
      <c r="M926" s="252"/>
      <c r="N926" s="252"/>
      <c r="O926" s="252"/>
      <c r="P926" s="252"/>
      <c r="Q926" s="252"/>
      <c r="R926" s="252"/>
      <c r="S926" s="252"/>
      <c r="T926" s="252"/>
      <c r="U926" s="252"/>
      <c r="V926" s="252"/>
      <c r="W926" s="252"/>
      <c r="X926" s="252"/>
      <c r="Y926" s="252"/>
      <c r="Z926" s="252"/>
    </row>
    <row r="927" ht="15.75" customHeight="1">
      <c r="A927" s="252"/>
      <c r="B927" s="252"/>
      <c r="C927" s="252"/>
      <c r="D927" s="252"/>
      <c r="E927" s="252"/>
      <c r="F927" s="252"/>
      <c r="G927" s="252"/>
      <c r="H927" s="252"/>
      <c r="I927" s="252"/>
      <c r="J927" s="252"/>
      <c r="K927" s="252"/>
      <c r="L927" s="252"/>
      <c r="M927" s="252"/>
      <c r="N927" s="252"/>
      <c r="O927" s="252"/>
      <c r="P927" s="252"/>
      <c r="Q927" s="252"/>
      <c r="R927" s="252"/>
      <c r="S927" s="252"/>
      <c r="T927" s="252"/>
      <c r="U927" s="252"/>
      <c r="V927" s="252"/>
      <c r="W927" s="252"/>
      <c r="X927" s="252"/>
      <c r="Y927" s="252"/>
      <c r="Z927" s="252"/>
    </row>
    <row r="928" ht="15.75" customHeight="1">
      <c r="A928" s="252"/>
      <c r="B928" s="252"/>
      <c r="C928" s="252"/>
      <c r="D928" s="252"/>
      <c r="E928" s="252"/>
      <c r="F928" s="252"/>
      <c r="G928" s="252"/>
      <c r="H928" s="252"/>
      <c r="I928" s="252"/>
      <c r="J928" s="252"/>
      <c r="K928" s="252"/>
      <c r="L928" s="252"/>
      <c r="M928" s="252"/>
      <c r="N928" s="252"/>
      <c r="O928" s="252"/>
      <c r="P928" s="252"/>
      <c r="Q928" s="252"/>
      <c r="R928" s="252"/>
      <c r="S928" s="252"/>
      <c r="T928" s="252"/>
      <c r="U928" s="252"/>
      <c r="V928" s="252"/>
      <c r="W928" s="252"/>
      <c r="X928" s="252"/>
      <c r="Y928" s="252"/>
      <c r="Z928" s="252"/>
    </row>
    <row r="929" ht="15.75" customHeight="1">
      <c r="A929" s="252"/>
      <c r="B929" s="252"/>
      <c r="C929" s="252"/>
      <c r="D929" s="252"/>
      <c r="E929" s="252"/>
      <c r="F929" s="252"/>
      <c r="G929" s="252"/>
      <c r="H929" s="252"/>
      <c r="I929" s="252"/>
      <c r="J929" s="252"/>
      <c r="K929" s="252"/>
      <c r="L929" s="252"/>
      <c r="M929" s="252"/>
      <c r="N929" s="252"/>
      <c r="O929" s="252"/>
      <c r="P929" s="252"/>
      <c r="Q929" s="252"/>
      <c r="R929" s="252"/>
      <c r="S929" s="252"/>
      <c r="T929" s="252"/>
      <c r="U929" s="252"/>
      <c r="V929" s="252"/>
      <c r="W929" s="252"/>
      <c r="X929" s="252"/>
      <c r="Y929" s="252"/>
      <c r="Z929" s="252"/>
    </row>
    <row r="930" ht="15.75" customHeight="1">
      <c r="A930" s="252"/>
      <c r="B930" s="252"/>
      <c r="C930" s="252"/>
      <c r="D930" s="252"/>
      <c r="E930" s="252"/>
      <c r="F930" s="252"/>
      <c r="G930" s="252"/>
      <c r="H930" s="252"/>
      <c r="I930" s="252"/>
      <c r="J930" s="252"/>
      <c r="K930" s="252"/>
      <c r="L930" s="252"/>
      <c r="M930" s="252"/>
      <c r="N930" s="252"/>
      <c r="O930" s="252"/>
      <c r="P930" s="252"/>
      <c r="Q930" s="252"/>
      <c r="R930" s="252"/>
      <c r="S930" s="252"/>
      <c r="T930" s="252"/>
      <c r="U930" s="252"/>
      <c r="V930" s="252"/>
      <c r="W930" s="252"/>
      <c r="X930" s="252"/>
      <c r="Y930" s="252"/>
      <c r="Z930" s="252"/>
    </row>
    <row r="931" ht="15.75" customHeight="1">
      <c r="A931" s="252"/>
      <c r="B931" s="252"/>
      <c r="C931" s="252"/>
      <c r="D931" s="252"/>
      <c r="E931" s="252"/>
      <c r="F931" s="252"/>
      <c r="G931" s="252"/>
      <c r="H931" s="252"/>
      <c r="I931" s="252"/>
      <c r="J931" s="252"/>
      <c r="K931" s="252"/>
      <c r="L931" s="252"/>
      <c r="M931" s="252"/>
      <c r="N931" s="252"/>
      <c r="O931" s="252"/>
      <c r="P931" s="252"/>
      <c r="Q931" s="252"/>
      <c r="R931" s="252"/>
      <c r="S931" s="252"/>
      <c r="T931" s="252"/>
      <c r="U931" s="252"/>
      <c r="V931" s="252"/>
      <c r="W931" s="252"/>
      <c r="X931" s="252"/>
      <c r="Y931" s="252"/>
      <c r="Z931" s="252"/>
    </row>
    <row r="932" ht="15.75" customHeight="1">
      <c r="A932" s="252"/>
      <c r="B932" s="252"/>
      <c r="C932" s="252"/>
      <c r="D932" s="252"/>
      <c r="E932" s="252"/>
      <c r="F932" s="252"/>
      <c r="G932" s="252"/>
      <c r="H932" s="252"/>
      <c r="I932" s="252"/>
      <c r="J932" s="252"/>
      <c r="K932" s="252"/>
      <c r="L932" s="252"/>
      <c r="M932" s="252"/>
      <c r="N932" s="252"/>
      <c r="O932" s="252"/>
      <c r="P932" s="252"/>
      <c r="Q932" s="252"/>
      <c r="R932" s="252"/>
      <c r="S932" s="252"/>
      <c r="T932" s="252"/>
      <c r="U932" s="252"/>
      <c r="V932" s="252"/>
      <c r="W932" s="252"/>
      <c r="X932" s="252"/>
      <c r="Y932" s="252"/>
      <c r="Z932" s="252"/>
    </row>
    <row r="933" ht="15.75" customHeight="1">
      <c r="A933" s="252"/>
      <c r="B933" s="252"/>
      <c r="C933" s="252"/>
      <c r="D933" s="252"/>
      <c r="E933" s="252"/>
      <c r="F933" s="252"/>
      <c r="G933" s="252"/>
      <c r="H933" s="252"/>
      <c r="I933" s="252"/>
      <c r="J933" s="252"/>
      <c r="K933" s="252"/>
      <c r="L933" s="252"/>
      <c r="M933" s="252"/>
      <c r="N933" s="252"/>
      <c r="O933" s="252"/>
      <c r="P933" s="252"/>
      <c r="Q933" s="252"/>
      <c r="R933" s="252"/>
      <c r="S933" s="252"/>
      <c r="T933" s="252"/>
      <c r="U933" s="252"/>
      <c r="V933" s="252"/>
      <c r="W933" s="252"/>
      <c r="X933" s="252"/>
      <c r="Y933" s="252"/>
      <c r="Z933" s="252"/>
    </row>
    <row r="934" ht="15.75" customHeight="1">
      <c r="A934" s="252"/>
      <c r="B934" s="252"/>
      <c r="C934" s="252"/>
      <c r="D934" s="252"/>
      <c r="E934" s="252"/>
      <c r="F934" s="252"/>
      <c r="G934" s="252"/>
      <c r="H934" s="252"/>
      <c r="I934" s="252"/>
      <c r="J934" s="252"/>
      <c r="K934" s="252"/>
      <c r="L934" s="252"/>
      <c r="M934" s="252"/>
      <c r="N934" s="252"/>
      <c r="O934" s="252"/>
      <c r="P934" s="252"/>
      <c r="Q934" s="252"/>
      <c r="R934" s="252"/>
      <c r="S934" s="252"/>
      <c r="T934" s="252"/>
      <c r="U934" s="252"/>
      <c r="V934" s="252"/>
      <c r="W934" s="252"/>
      <c r="X934" s="252"/>
      <c r="Y934" s="252"/>
      <c r="Z934" s="252"/>
    </row>
    <row r="935" ht="15.75" customHeight="1">
      <c r="A935" s="252"/>
      <c r="B935" s="252"/>
      <c r="C935" s="252"/>
      <c r="D935" s="252"/>
      <c r="E935" s="252"/>
      <c r="F935" s="252"/>
      <c r="G935" s="252"/>
      <c r="H935" s="252"/>
      <c r="I935" s="252"/>
      <c r="J935" s="252"/>
      <c r="K935" s="252"/>
      <c r="L935" s="252"/>
      <c r="M935" s="252"/>
      <c r="N935" s="252"/>
      <c r="O935" s="252"/>
      <c r="P935" s="252"/>
      <c r="Q935" s="252"/>
      <c r="R935" s="252"/>
      <c r="S935" s="252"/>
      <c r="T935" s="252"/>
      <c r="U935" s="252"/>
      <c r="V935" s="252"/>
      <c r="W935" s="252"/>
      <c r="X935" s="252"/>
      <c r="Y935" s="252"/>
      <c r="Z935" s="252"/>
    </row>
    <row r="936" ht="15.75" customHeight="1">
      <c r="A936" s="252"/>
      <c r="B936" s="252"/>
      <c r="C936" s="252"/>
      <c r="D936" s="252"/>
      <c r="E936" s="252"/>
      <c r="F936" s="252"/>
      <c r="G936" s="252"/>
      <c r="H936" s="252"/>
      <c r="I936" s="252"/>
      <c r="J936" s="252"/>
      <c r="K936" s="252"/>
      <c r="L936" s="252"/>
      <c r="M936" s="252"/>
      <c r="N936" s="252"/>
      <c r="O936" s="252"/>
      <c r="P936" s="252"/>
      <c r="Q936" s="252"/>
      <c r="R936" s="252"/>
      <c r="S936" s="252"/>
      <c r="T936" s="252"/>
      <c r="U936" s="252"/>
      <c r="V936" s="252"/>
      <c r="W936" s="252"/>
      <c r="X936" s="252"/>
      <c r="Y936" s="252"/>
      <c r="Z936" s="252"/>
    </row>
    <row r="937" ht="15.75" customHeight="1">
      <c r="A937" s="252"/>
      <c r="B937" s="252"/>
      <c r="C937" s="252"/>
      <c r="D937" s="252"/>
      <c r="E937" s="252"/>
      <c r="F937" s="252"/>
      <c r="G937" s="252"/>
      <c r="H937" s="252"/>
      <c r="I937" s="252"/>
      <c r="J937" s="252"/>
      <c r="K937" s="252"/>
      <c r="L937" s="252"/>
      <c r="M937" s="252"/>
      <c r="N937" s="252"/>
      <c r="O937" s="252"/>
      <c r="P937" s="252"/>
      <c r="Q937" s="252"/>
      <c r="R937" s="252"/>
      <c r="S937" s="252"/>
      <c r="T937" s="252"/>
      <c r="U937" s="252"/>
      <c r="V937" s="252"/>
      <c r="W937" s="252"/>
      <c r="X937" s="252"/>
      <c r="Y937" s="252"/>
      <c r="Z937" s="252"/>
    </row>
    <row r="938" ht="15.75" customHeight="1">
      <c r="A938" s="252"/>
      <c r="B938" s="252"/>
      <c r="C938" s="252"/>
      <c r="D938" s="252"/>
      <c r="E938" s="252"/>
      <c r="F938" s="252"/>
      <c r="G938" s="252"/>
      <c r="H938" s="252"/>
      <c r="I938" s="252"/>
      <c r="J938" s="252"/>
      <c r="K938" s="252"/>
      <c r="L938" s="252"/>
      <c r="M938" s="252"/>
      <c r="N938" s="252"/>
      <c r="O938" s="252"/>
      <c r="P938" s="252"/>
      <c r="Q938" s="252"/>
      <c r="R938" s="252"/>
      <c r="S938" s="252"/>
      <c r="T938" s="252"/>
      <c r="U938" s="252"/>
      <c r="V938" s="252"/>
      <c r="W938" s="252"/>
      <c r="X938" s="252"/>
      <c r="Y938" s="252"/>
      <c r="Z938" s="252"/>
    </row>
    <row r="939" ht="15.75" customHeight="1">
      <c r="A939" s="252"/>
      <c r="B939" s="252"/>
      <c r="C939" s="252"/>
      <c r="D939" s="252"/>
      <c r="E939" s="252"/>
      <c r="F939" s="252"/>
      <c r="G939" s="252"/>
      <c r="H939" s="252"/>
      <c r="I939" s="252"/>
      <c r="J939" s="252"/>
      <c r="K939" s="252"/>
      <c r="L939" s="252"/>
      <c r="M939" s="252"/>
      <c r="N939" s="252"/>
      <c r="O939" s="252"/>
      <c r="P939" s="252"/>
      <c r="Q939" s="252"/>
      <c r="R939" s="252"/>
      <c r="S939" s="252"/>
      <c r="T939" s="252"/>
      <c r="U939" s="252"/>
      <c r="V939" s="252"/>
      <c r="W939" s="252"/>
      <c r="X939" s="252"/>
      <c r="Y939" s="252"/>
      <c r="Z939" s="252"/>
    </row>
    <row r="940" ht="15.75" customHeight="1">
      <c r="A940" s="252"/>
      <c r="B940" s="252"/>
      <c r="C940" s="252"/>
      <c r="D940" s="252"/>
      <c r="E940" s="252"/>
      <c r="F940" s="252"/>
      <c r="G940" s="252"/>
      <c r="H940" s="252"/>
      <c r="I940" s="252"/>
      <c r="J940" s="252"/>
      <c r="K940" s="252"/>
      <c r="L940" s="252"/>
      <c r="M940" s="252"/>
      <c r="N940" s="252"/>
      <c r="O940" s="252"/>
      <c r="P940" s="252"/>
      <c r="Q940" s="252"/>
      <c r="R940" s="252"/>
      <c r="S940" s="252"/>
      <c r="T940" s="252"/>
      <c r="U940" s="252"/>
      <c r="V940" s="252"/>
      <c r="W940" s="252"/>
      <c r="X940" s="252"/>
      <c r="Y940" s="252"/>
      <c r="Z940" s="252"/>
    </row>
    <row r="941" ht="15.75" customHeight="1">
      <c r="A941" s="252"/>
      <c r="B941" s="252"/>
      <c r="C941" s="252"/>
      <c r="D941" s="252"/>
      <c r="E941" s="252"/>
      <c r="F941" s="252"/>
      <c r="G941" s="252"/>
      <c r="H941" s="252"/>
      <c r="I941" s="252"/>
      <c r="J941" s="252"/>
      <c r="K941" s="252"/>
      <c r="L941" s="252"/>
      <c r="M941" s="252"/>
      <c r="N941" s="252"/>
      <c r="O941" s="252"/>
      <c r="P941" s="252"/>
      <c r="Q941" s="252"/>
      <c r="R941" s="252"/>
      <c r="S941" s="252"/>
      <c r="T941" s="252"/>
      <c r="U941" s="252"/>
      <c r="V941" s="252"/>
      <c r="W941" s="252"/>
      <c r="X941" s="252"/>
      <c r="Y941" s="252"/>
      <c r="Z941" s="252"/>
    </row>
    <row r="942" ht="15.75" customHeight="1">
      <c r="A942" s="252"/>
      <c r="B942" s="252"/>
      <c r="C942" s="252"/>
      <c r="D942" s="252"/>
      <c r="E942" s="252"/>
      <c r="F942" s="252"/>
      <c r="G942" s="252"/>
      <c r="H942" s="252"/>
      <c r="I942" s="252"/>
      <c r="J942" s="252"/>
      <c r="K942" s="252"/>
      <c r="L942" s="252"/>
      <c r="M942" s="252"/>
      <c r="N942" s="252"/>
      <c r="O942" s="252"/>
      <c r="P942" s="252"/>
      <c r="Q942" s="252"/>
      <c r="R942" s="252"/>
      <c r="S942" s="252"/>
      <c r="T942" s="252"/>
      <c r="U942" s="252"/>
      <c r="V942" s="252"/>
      <c r="W942" s="252"/>
      <c r="X942" s="252"/>
      <c r="Y942" s="252"/>
      <c r="Z942" s="252"/>
    </row>
    <row r="943" ht="15.75" customHeight="1">
      <c r="A943" s="252"/>
      <c r="B943" s="252"/>
      <c r="C943" s="252"/>
      <c r="D943" s="252"/>
      <c r="E943" s="252"/>
      <c r="F943" s="252"/>
      <c r="G943" s="252"/>
      <c r="H943" s="252"/>
      <c r="I943" s="252"/>
      <c r="J943" s="252"/>
      <c r="K943" s="252"/>
      <c r="L943" s="252"/>
      <c r="M943" s="252"/>
      <c r="N943" s="252"/>
      <c r="O943" s="252"/>
      <c r="P943" s="252"/>
      <c r="Q943" s="252"/>
      <c r="R943" s="252"/>
      <c r="S943" s="252"/>
      <c r="T943" s="252"/>
      <c r="U943" s="252"/>
      <c r="V943" s="252"/>
      <c r="W943" s="252"/>
      <c r="X943" s="252"/>
      <c r="Y943" s="252"/>
      <c r="Z943" s="252"/>
    </row>
    <row r="944" ht="15.75" customHeight="1">
      <c r="A944" s="252"/>
      <c r="B944" s="252"/>
      <c r="C944" s="252"/>
      <c r="D944" s="252"/>
      <c r="E944" s="252"/>
      <c r="F944" s="252"/>
      <c r="G944" s="252"/>
      <c r="H944" s="252"/>
      <c r="I944" s="252"/>
      <c r="J944" s="252"/>
      <c r="K944" s="252"/>
      <c r="L944" s="252"/>
      <c r="M944" s="252"/>
      <c r="N944" s="252"/>
      <c r="O944" s="252"/>
      <c r="P944" s="252"/>
      <c r="Q944" s="252"/>
      <c r="R944" s="252"/>
      <c r="S944" s="252"/>
      <c r="T944" s="252"/>
      <c r="U944" s="252"/>
      <c r="V944" s="252"/>
      <c r="W944" s="252"/>
      <c r="X944" s="252"/>
      <c r="Y944" s="252"/>
      <c r="Z944" s="252"/>
    </row>
    <row r="945" ht="15.75" customHeight="1">
      <c r="A945" s="252"/>
      <c r="B945" s="252"/>
      <c r="C945" s="252"/>
      <c r="D945" s="252"/>
      <c r="E945" s="252"/>
      <c r="F945" s="252"/>
      <c r="G945" s="252"/>
      <c r="H945" s="252"/>
      <c r="I945" s="252"/>
      <c r="J945" s="252"/>
      <c r="K945" s="252"/>
      <c r="L945" s="252"/>
      <c r="M945" s="252"/>
      <c r="N945" s="252"/>
      <c r="O945" s="252"/>
      <c r="P945" s="252"/>
      <c r="Q945" s="252"/>
      <c r="R945" s="252"/>
      <c r="S945" s="252"/>
      <c r="T945" s="252"/>
      <c r="U945" s="252"/>
      <c r="V945" s="252"/>
      <c r="W945" s="252"/>
      <c r="X945" s="252"/>
      <c r="Y945" s="252"/>
      <c r="Z945" s="252"/>
    </row>
    <row r="946" ht="15.75" customHeight="1">
      <c r="A946" s="252"/>
      <c r="B946" s="252"/>
      <c r="C946" s="252"/>
      <c r="D946" s="252"/>
      <c r="E946" s="252"/>
      <c r="F946" s="252"/>
      <c r="G946" s="252"/>
      <c r="H946" s="252"/>
      <c r="I946" s="252"/>
      <c r="J946" s="252"/>
      <c r="K946" s="252"/>
      <c r="L946" s="252"/>
      <c r="M946" s="252"/>
      <c r="N946" s="252"/>
      <c r="O946" s="252"/>
      <c r="P946" s="252"/>
      <c r="Q946" s="252"/>
      <c r="R946" s="252"/>
      <c r="S946" s="252"/>
      <c r="T946" s="252"/>
      <c r="U946" s="252"/>
      <c r="V946" s="252"/>
      <c r="W946" s="252"/>
      <c r="X946" s="252"/>
      <c r="Y946" s="252"/>
      <c r="Z946" s="252"/>
    </row>
    <row r="947" ht="15.75" customHeight="1">
      <c r="A947" s="252"/>
      <c r="B947" s="252"/>
      <c r="C947" s="252"/>
      <c r="D947" s="252"/>
      <c r="E947" s="252"/>
      <c r="F947" s="252"/>
      <c r="G947" s="252"/>
      <c r="H947" s="252"/>
      <c r="I947" s="252"/>
      <c r="J947" s="252"/>
      <c r="K947" s="252"/>
      <c r="L947" s="252"/>
      <c r="M947" s="252"/>
      <c r="N947" s="252"/>
      <c r="O947" s="252"/>
      <c r="P947" s="252"/>
      <c r="Q947" s="252"/>
      <c r="R947" s="252"/>
      <c r="S947" s="252"/>
      <c r="T947" s="252"/>
      <c r="U947" s="252"/>
      <c r="V947" s="252"/>
      <c r="W947" s="252"/>
      <c r="X947" s="252"/>
      <c r="Y947" s="252"/>
      <c r="Z947" s="252"/>
    </row>
    <row r="948" ht="15.75" customHeight="1">
      <c r="A948" s="252"/>
      <c r="B948" s="252"/>
      <c r="C948" s="252"/>
      <c r="D948" s="252"/>
      <c r="E948" s="252"/>
      <c r="F948" s="252"/>
      <c r="G948" s="252"/>
      <c r="H948" s="252"/>
      <c r="I948" s="252"/>
      <c r="J948" s="252"/>
      <c r="K948" s="252"/>
      <c r="L948" s="252"/>
      <c r="M948" s="252"/>
      <c r="N948" s="252"/>
      <c r="O948" s="252"/>
      <c r="P948" s="252"/>
      <c r="Q948" s="252"/>
      <c r="R948" s="252"/>
      <c r="S948" s="252"/>
      <c r="T948" s="252"/>
      <c r="U948" s="252"/>
      <c r="V948" s="252"/>
      <c r="W948" s="252"/>
      <c r="X948" s="252"/>
      <c r="Y948" s="252"/>
      <c r="Z948" s="252"/>
    </row>
    <row r="949" ht="15.75" customHeight="1">
      <c r="A949" s="252"/>
      <c r="B949" s="252"/>
      <c r="C949" s="252"/>
      <c r="D949" s="252"/>
      <c r="E949" s="252"/>
      <c r="F949" s="252"/>
      <c r="G949" s="252"/>
      <c r="H949" s="252"/>
      <c r="I949" s="252"/>
      <c r="J949" s="252"/>
      <c r="K949" s="252"/>
      <c r="L949" s="252"/>
      <c r="M949" s="252"/>
      <c r="N949" s="252"/>
      <c r="O949" s="252"/>
      <c r="P949" s="252"/>
      <c r="Q949" s="252"/>
      <c r="R949" s="252"/>
      <c r="S949" s="252"/>
      <c r="T949" s="252"/>
      <c r="U949" s="252"/>
      <c r="V949" s="252"/>
      <c r="W949" s="252"/>
      <c r="X949" s="252"/>
      <c r="Y949" s="252"/>
      <c r="Z949" s="252"/>
    </row>
    <row r="950" ht="15.75" customHeight="1">
      <c r="A950" s="252"/>
      <c r="B950" s="252"/>
      <c r="C950" s="252"/>
      <c r="D950" s="252"/>
      <c r="E950" s="252"/>
      <c r="F950" s="252"/>
      <c r="G950" s="252"/>
      <c r="H950" s="252"/>
      <c r="I950" s="252"/>
      <c r="J950" s="252"/>
      <c r="K950" s="252"/>
      <c r="L950" s="252"/>
      <c r="M950" s="252"/>
      <c r="N950" s="252"/>
      <c r="O950" s="252"/>
      <c r="P950" s="252"/>
      <c r="Q950" s="252"/>
      <c r="R950" s="252"/>
      <c r="S950" s="252"/>
      <c r="T950" s="252"/>
      <c r="U950" s="252"/>
      <c r="V950" s="252"/>
      <c r="W950" s="252"/>
      <c r="X950" s="252"/>
      <c r="Y950" s="252"/>
      <c r="Z950" s="252"/>
    </row>
    <row r="951" ht="15.75" customHeight="1">
      <c r="A951" s="252"/>
      <c r="B951" s="252"/>
      <c r="C951" s="252"/>
      <c r="D951" s="252"/>
      <c r="E951" s="252"/>
      <c r="F951" s="252"/>
      <c r="G951" s="252"/>
      <c r="H951" s="252"/>
      <c r="I951" s="252"/>
      <c r="J951" s="252"/>
      <c r="K951" s="252"/>
      <c r="L951" s="252"/>
      <c r="M951" s="252"/>
      <c r="N951" s="252"/>
      <c r="O951" s="252"/>
      <c r="P951" s="252"/>
      <c r="Q951" s="252"/>
      <c r="R951" s="252"/>
      <c r="S951" s="252"/>
      <c r="T951" s="252"/>
      <c r="U951" s="252"/>
      <c r="V951" s="252"/>
      <c r="W951" s="252"/>
      <c r="X951" s="252"/>
      <c r="Y951" s="252"/>
      <c r="Z951" s="252"/>
    </row>
    <row r="952" ht="15.75" customHeight="1">
      <c r="A952" s="252"/>
      <c r="B952" s="252"/>
      <c r="C952" s="252"/>
      <c r="D952" s="252"/>
      <c r="E952" s="252"/>
      <c r="F952" s="252"/>
      <c r="G952" s="252"/>
      <c r="H952" s="252"/>
      <c r="I952" s="252"/>
      <c r="J952" s="252"/>
      <c r="K952" s="252"/>
      <c r="L952" s="252"/>
      <c r="M952" s="252"/>
      <c r="N952" s="252"/>
      <c r="O952" s="252"/>
      <c r="P952" s="252"/>
      <c r="Q952" s="252"/>
      <c r="R952" s="252"/>
      <c r="S952" s="252"/>
      <c r="T952" s="252"/>
      <c r="U952" s="252"/>
      <c r="V952" s="252"/>
      <c r="W952" s="252"/>
      <c r="X952" s="252"/>
      <c r="Y952" s="252"/>
      <c r="Z952" s="252"/>
    </row>
    <row r="953" ht="15.75" customHeight="1">
      <c r="A953" s="252"/>
      <c r="B953" s="252"/>
      <c r="C953" s="252"/>
      <c r="D953" s="252"/>
      <c r="E953" s="252"/>
      <c r="F953" s="252"/>
      <c r="G953" s="252"/>
      <c r="H953" s="252"/>
      <c r="I953" s="252"/>
      <c r="J953" s="252"/>
      <c r="K953" s="252"/>
      <c r="L953" s="252"/>
      <c r="M953" s="252"/>
      <c r="N953" s="252"/>
      <c r="O953" s="252"/>
      <c r="P953" s="252"/>
      <c r="Q953" s="252"/>
      <c r="R953" s="252"/>
      <c r="S953" s="252"/>
      <c r="T953" s="252"/>
      <c r="U953" s="252"/>
      <c r="V953" s="252"/>
      <c r="W953" s="252"/>
      <c r="X953" s="252"/>
      <c r="Y953" s="252"/>
      <c r="Z953" s="252"/>
    </row>
    <row r="954" ht="15.75" customHeight="1">
      <c r="A954" s="252"/>
      <c r="B954" s="252"/>
      <c r="C954" s="252"/>
      <c r="D954" s="252"/>
      <c r="E954" s="252"/>
      <c r="F954" s="252"/>
      <c r="G954" s="252"/>
      <c r="H954" s="252"/>
      <c r="I954" s="252"/>
      <c r="J954" s="252"/>
      <c r="K954" s="252"/>
      <c r="L954" s="252"/>
      <c r="M954" s="252"/>
      <c r="N954" s="252"/>
      <c r="O954" s="252"/>
      <c r="P954" s="252"/>
      <c r="Q954" s="252"/>
      <c r="R954" s="252"/>
      <c r="S954" s="252"/>
      <c r="T954" s="252"/>
      <c r="U954" s="252"/>
      <c r="V954" s="252"/>
      <c r="W954" s="252"/>
      <c r="X954" s="252"/>
      <c r="Y954" s="252"/>
      <c r="Z954" s="252"/>
    </row>
    <row r="955" ht="15.75" customHeight="1">
      <c r="A955" s="252"/>
      <c r="B955" s="252"/>
      <c r="C955" s="252"/>
      <c r="D955" s="252"/>
      <c r="E955" s="252"/>
      <c r="F955" s="252"/>
      <c r="G955" s="252"/>
      <c r="H955" s="252"/>
      <c r="I955" s="252"/>
      <c r="J955" s="252"/>
      <c r="K955" s="252"/>
      <c r="L955" s="252"/>
      <c r="M955" s="252"/>
      <c r="N955" s="252"/>
      <c r="O955" s="252"/>
      <c r="P955" s="252"/>
      <c r="Q955" s="252"/>
      <c r="R955" s="252"/>
      <c r="S955" s="252"/>
      <c r="T955" s="252"/>
      <c r="U955" s="252"/>
      <c r="V955" s="252"/>
      <c r="W955" s="252"/>
      <c r="X955" s="252"/>
      <c r="Y955" s="252"/>
      <c r="Z955" s="252"/>
    </row>
    <row r="956" ht="15.75" customHeight="1">
      <c r="A956" s="252"/>
      <c r="B956" s="252"/>
      <c r="C956" s="252"/>
      <c r="D956" s="252"/>
      <c r="E956" s="252"/>
      <c r="F956" s="252"/>
      <c r="G956" s="252"/>
      <c r="H956" s="252"/>
      <c r="I956" s="252"/>
      <c r="J956" s="252"/>
      <c r="K956" s="252"/>
      <c r="L956" s="252"/>
      <c r="M956" s="252"/>
      <c r="N956" s="252"/>
      <c r="O956" s="252"/>
      <c r="P956" s="252"/>
      <c r="Q956" s="252"/>
      <c r="R956" s="252"/>
      <c r="S956" s="252"/>
      <c r="T956" s="252"/>
      <c r="U956" s="252"/>
      <c r="V956" s="252"/>
      <c r="W956" s="252"/>
      <c r="X956" s="252"/>
      <c r="Y956" s="252"/>
      <c r="Z956" s="252"/>
    </row>
    <row r="957" ht="15.75" customHeight="1">
      <c r="A957" s="252"/>
      <c r="B957" s="252"/>
      <c r="C957" s="252"/>
      <c r="D957" s="252"/>
      <c r="E957" s="252"/>
      <c r="F957" s="252"/>
      <c r="G957" s="252"/>
      <c r="H957" s="252"/>
      <c r="I957" s="252"/>
      <c r="J957" s="252"/>
      <c r="K957" s="252"/>
      <c r="L957" s="252"/>
      <c r="M957" s="252"/>
      <c r="N957" s="252"/>
      <c r="O957" s="252"/>
      <c r="P957" s="252"/>
      <c r="Q957" s="252"/>
      <c r="R957" s="252"/>
      <c r="S957" s="252"/>
      <c r="T957" s="252"/>
      <c r="U957" s="252"/>
      <c r="V957" s="252"/>
      <c r="W957" s="252"/>
      <c r="X957" s="252"/>
      <c r="Y957" s="252"/>
      <c r="Z957" s="252"/>
    </row>
    <row r="958" ht="15.75" customHeight="1">
      <c r="A958" s="252"/>
      <c r="B958" s="252"/>
      <c r="C958" s="252"/>
      <c r="D958" s="252"/>
      <c r="E958" s="252"/>
      <c r="F958" s="252"/>
      <c r="G958" s="252"/>
      <c r="H958" s="252"/>
      <c r="I958" s="252"/>
      <c r="J958" s="252"/>
      <c r="K958" s="252"/>
      <c r="L958" s="252"/>
      <c r="M958" s="252"/>
      <c r="N958" s="252"/>
      <c r="O958" s="252"/>
      <c r="P958" s="252"/>
      <c r="Q958" s="252"/>
      <c r="R958" s="252"/>
      <c r="S958" s="252"/>
      <c r="T958" s="252"/>
      <c r="U958" s="252"/>
      <c r="V958" s="252"/>
      <c r="W958" s="252"/>
      <c r="X958" s="252"/>
      <c r="Y958" s="252"/>
      <c r="Z958" s="252"/>
    </row>
    <row r="959" ht="15.75" customHeight="1">
      <c r="A959" s="252"/>
      <c r="B959" s="252"/>
      <c r="C959" s="252"/>
      <c r="D959" s="252"/>
      <c r="E959" s="252"/>
      <c r="F959" s="252"/>
      <c r="G959" s="252"/>
      <c r="H959" s="252"/>
      <c r="I959" s="252"/>
      <c r="J959" s="252"/>
      <c r="K959" s="252"/>
      <c r="L959" s="252"/>
      <c r="M959" s="252"/>
      <c r="N959" s="252"/>
      <c r="O959" s="252"/>
      <c r="P959" s="252"/>
      <c r="Q959" s="252"/>
      <c r="R959" s="252"/>
      <c r="S959" s="252"/>
      <c r="T959" s="252"/>
      <c r="U959" s="252"/>
      <c r="V959" s="252"/>
      <c r="W959" s="252"/>
      <c r="X959" s="252"/>
      <c r="Y959" s="252"/>
      <c r="Z959" s="252"/>
    </row>
    <row r="960" ht="15.75" customHeight="1">
      <c r="A960" s="252"/>
      <c r="B960" s="252"/>
      <c r="C960" s="252"/>
      <c r="D960" s="252"/>
      <c r="E960" s="252"/>
      <c r="F960" s="252"/>
      <c r="G960" s="252"/>
      <c r="H960" s="252"/>
      <c r="I960" s="252"/>
      <c r="J960" s="252"/>
      <c r="K960" s="252"/>
      <c r="L960" s="252"/>
      <c r="M960" s="252"/>
      <c r="N960" s="252"/>
      <c r="O960" s="252"/>
      <c r="P960" s="252"/>
      <c r="Q960" s="252"/>
      <c r="R960" s="252"/>
      <c r="S960" s="252"/>
      <c r="T960" s="252"/>
      <c r="U960" s="252"/>
      <c r="V960" s="252"/>
      <c r="W960" s="252"/>
      <c r="X960" s="252"/>
      <c r="Y960" s="252"/>
      <c r="Z960" s="252"/>
    </row>
    <row r="961" ht="15.75" customHeight="1">
      <c r="A961" s="252"/>
      <c r="B961" s="252"/>
      <c r="C961" s="252"/>
      <c r="D961" s="252"/>
      <c r="E961" s="252"/>
      <c r="F961" s="252"/>
      <c r="G961" s="252"/>
      <c r="H961" s="252"/>
      <c r="I961" s="252"/>
      <c r="J961" s="252"/>
      <c r="K961" s="252"/>
      <c r="L961" s="252"/>
      <c r="M961" s="252"/>
      <c r="N961" s="252"/>
      <c r="O961" s="252"/>
      <c r="P961" s="252"/>
      <c r="Q961" s="252"/>
      <c r="R961" s="252"/>
      <c r="S961" s="252"/>
      <c r="T961" s="252"/>
      <c r="U961" s="252"/>
      <c r="V961" s="252"/>
      <c r="W961" s="252"/>
      <c r="X961" s="252"/>
      <c r="Y961" s="252"/>
      <c r="Z961" s="252"/>
    </row>
    <row r="962" ht="15.75" customHeight="1">
      <c r="A962" s="252"/>
      <c r="B962" s="252"/>
      <c r="C962" s="252"/>
      <c r="D962" s="252"/>
      <c r="E962" s="252"/>
      <c r="F962" s="252"/>
      <c r="G962" s="252"/>
      <c r="H962" s="252"/>
      <c r="I962" s="252"/>
      <c r="J962" s="252"/>
      <c r="K962" s="252"/>
      <c r="L962" s="252"/>
      <c r="M962" s="252"/>
      <c r="N962" s="252"/>
      <c r="O962" s="252"/>
      <c r="P962" s="252"/>
      <c r="Q962" s="252"/>
      <c r="R962" s="252"/>
      <c r="S962" s="252"/>
      <c r="T962" s="252"/>
      <c r="U962" s="252"/>
      <c r="V962" s="252"/>
      <c r="W962" s="252"/>
      <c r="X962" s="252"/>
      <c r="Y962" s="252"/>
      <c r="Z962" s="252"/>
    </row>
    <row r="963" ht="15.75" customHeight="1">
      <c r="A963" s="252"/>
      <c r="B963" s="252"/>
      <c r="C963" s="252"/>
      <c r="D963" s="252"/>
      <c r="E963" s="252"/>
      <c r="F963" s="252"/>
      <c r="G963" s="252"/>
      <c r="H963" s="252"/>
      <c r="I963" s="252"/>
      <c r="J963" s="252"/>
      <c r="K963" s="252"/>
      <c r="L963" s="252"/>
      <c r="M963" s="252"/>
      <c r="N963" s="252"/>
      <c r="O963" s="252"/>
      <c r="P963" s="252"/>
      <c r="Q963" s="252"/>
      <c r="R963" s="252"/>
      <c r="S963" s="252"/>
      <c r="T963" s="252"/>
      <c r="U963" s="252"/>
      <c r="V963" s="252"/>
      <c r="W963" s="252"/>
      <c r="X963" s="252"/>
      <c r="Y963" s="252"/>
      <c r="Z963" s="252"/>
    </row>
    <row r="964" ht="15.75" customHeight="1">
      <c r="A964" s="252"/>
      <c r="B964" s="252"/>
      <c r="C964" s="252"/>
      <c r="D964" s="252"/>
      <c r="E964" s="252"/>
      <c r="F964" s="252"/>
      <c r="G964" s="252"/>
      <c r="H964" s="252"/>
      <c r="I964" s="252"/>
      <c r="J964" s="252"/>
      <c r="K964" s="252"/>
      <c r="L964" s="252"/>
      <c r="M964" s="252"/>
      <c r="N964" s="252"/>
      <c r="O964" s="252"/>
      <c r="P964" s="252"/>
      <c r="Q964" s="252"/>
      <c r="R964" s="252"/>
      <c r="S964" s="252"/>
      <c r="T964" s="252"/>
      <c r="U964" s="252"/>
      <c r="V964" s="252"/>
      <c r="W964" s="252"/>
      <c r="X964" s="252"/>
      <c r="Y964" s="252"/>
      <c r="Z964" s="252"/>
    </row>
    <row r="965" ht="15.75" customHeight="1">
      <c r="A965" s="252"/>
      <c r="B965" s="252"/>
      <c r="C965" s="252"/>
      <c r="D965" s="252"/>
      <c r="E965" s="252"/>
      <c r="F965" s="252"/>
      <c r="G965" s="252"/>
      <c r="H965" s="252"/>
      <c r="I965" s="252"/>
      <c r="J965" s="252"/>
      <c r="K965" s="252"/>
      <c r="L965" s="252"/>
      <c r="M965" s="252"/>
      <c r="N965" s="252"/>
      <c r="O965" s="252"/>
      <c r="P965" s="252"/>
      <c r="Q965" s="252"/>
      <c r="R965" s="252"/>
      <c r="S965" s="252"/>
      <c r="T965" s="252"/>
      <c r="U965" s="252"/>
      <c r="V965" s="252"/>
      <c r="W965" s="252"/>
      <c r="X965" s="252"/>
      <c r="Y965" s="252"/>
      <c r="Z965" s="252"/>
    </row>
    <row r="966" ht="15.75" customHeight="1">
      <c r="A966" s="252"/>
      <c r="B966" s="252"/>
      <c r="C966" s="252"/>
      <c r="D966" s="252"/>
      <c r="E966" s="252"/>
      <c r="F966" s="252"/>
      <c r="G966" s="252"/>
      <c r="H966" s="252"/>
      <c r="I966" s="252"/>
      <c r="J966" s="252"/>
      <c r="K966" s="252"/>
      <c r="L966" s="252"/>
      <c r="M966" s="252"/>
      <c r="N966" s="252"/>
      <c r="O966" s="252"/>
      <c r="P966" s="252"/>
      <c r="Q966" s="252"/>
      <c r="R966" s="252"/>
      <c r="S966" s="252"/>
      <c r="T966" s="252"/>
      <c r="U966" s="252"/>
      <c r="V966" s="252"/>
      <c r="W966" s="252"/>
      <c r="X966" s="252"/>
      <c r="Y966" s="252"/>
      <c r="Z966" s="252"/>
    </row>
    <row r="967" ht="15.75" customHeight="1">
      <c r="A967" s="252"/>
      <c r="B967" s="252"/>
      <c r="C967" s="252"/>
      <c r="D967" s="252"/>
      <c r="E967" s="252"/>
      <c r="F967" s="252"/>
      <c r="G967" s="252"/>
      <c r="H967" s="252"/>
      <c r="I967" s="252"/>
      <c r="J967" s="252"/>
      <c r="K967" s="252"/>
      <c r="L967" s="252"/>
      <c r="M967" s="252"/>
      <c r="N967" s="252"/>
      <c r="O967" s="252"/>
      <c r="P967" s="252"/>
      <c r="Q967" s="252"/>
      <c r="R967" s="252"/>
      <c r="S967" s="252"/>
      <c r="T967" s="252"/>
      <c r="U967" s="252"/>
      <c r="V967" s="252"/>
      <c r="W967" s="252"/>
      <c r="X967" s="252"/>
      <c r="Y967" s="252"/>
      <c r="Z967" s="252"/>
    </row>
    <row r="968" ht="15.75" customHeight="1">
      <c r="A968" s="252"/>
      <c r="B968" s="252"/>
      <c r="C968" s="252"/>
      <c r="D968" s="252"/>
      <c r="E968" s="252"/>
      <c r="F968" s="252"/>
      <c r="G968" s="252"/>
      <c r="H968" s="252"/>
      <c r="I968" s="252"/>
      <c r="J968" s="252"/>
      <c r="K968" s="252"/>
      <c r="L968" s="252"/>
      <c r="M968" s="252"/>
      <c r="N968" s="252"/>
      <c r="O968" s="252"/>
      <c r="P968" s="252"/>
      <c r="Q968" s="252"/>
      <c r="R968" s="252"/>
      <c r="S968" s="252"/>
      <c r="T968" s="252"/>
      <c r="U968" s="252"/>
      <c r="V968" s="252"/>
      <c r="W968" s="252"/>
      <c r="X968" s="252"/>
      <c r="Y968" s="252"/>
      <c r="Z968" s="252"/>
    </row>
    <row r="969" ht="15.75" customHeight="1">
      <c r="A969" s="252"/>
      <c r="B969" s="252"/>
      <c r="C969" s="252"/>
      <c r="D969" s="252"/>
      <c r="E969" s="252"/>
      <c r="F969" s="252"/>
      <c r="G969" s="252"/>
      <c r="H969" s="252"/>
      <c r="I969" s="252"/>
      <c r="J969" s="252"/>
      <c r="K969" s="252"/>
      <c r="L969" s="252"/>
      <c r="M969" s="252"/>
      <c r="N969" s="252"/>
      <c r="O969" s="252"/>
      <c r="P969" s="252"/>
      <c r="Q969" s="252"/>
      <c r="R969" s="252"/>
      <c r="S969" s="252"/>
      <c r="T969" s="252"/>
      <c r="U969" s="252"/>
      <c r="V969" s="252"/>
      <c r="W969" s="252"/>
      <c r="X969" s="252"/>
      <c r="Y969" s="252"/>
      <c r="Z969" s="252"/>
    </row>
    <row r="970" ht="15.75" customHeight="1">
      <c r="A970" s="252"/>
      <c r="B970" s="252"/>
      <c r="C970" s="252"/>
      <c r="D970" s="252"/>
      <c r="E970" s="252"/>
      <c r="F970" s="252"/>
      <c r="G970" s="252"/>
      <c r="H970" s="252"/>
      <c r="I970" s="252"/>
      <c r="J970" s="252"/>
      <c r="K970" s="252"/>
      <c r="L970" s="252"/>
      <c r="M970" s="252"/>
      <c r="N970" s="252"/>
      <c r="O970" s="252"/>
      <c r="P970" s="252"/>
      <c r="Q970" s="252"/>
      <c r="R970" s="252"/>
      <c r="S970" s="252"/>
      <c r="T970" s="252"/>
      <c r="U970" s="252"/>
      <c r="V970" s="252"/>
      <c r="W970" s="252"/>
      <c r="X970" s="252"/>
      <c r="Y970" s="252"/>
      <c r="Z970" s="252"/>
    </row>
    <row r="971" ht="15.75" customHeight="1">
      <c r="A971" s="252"/>
      <c r="B971" s="252"/>
      <c r="C971" s="252"/>
      <c r="D971" s="252"/>
      <c r="E971" s="252"/>
      <c r="F971" s="252"/>
      <c r="G971" s="252"/>
      <c r="H971" s="252"/>
      <c r="I971" s="252"/>
      <c r="J971" s="252"/>
      <c r="K971" s="252"/>
      <c r="L971" s="252"/>
      <c r="M971" s="252"/>
      <c r="N971" s="252"/>
      <c r="O971" s="252"/>
      <c r="P971" s="252"/>
      <c r="Q971" s="252"/>
      <c r="R971" s="252"/>
      <c r="S971" s="252"/>
      <c r="T971" s="252"/>
      <c r="U971" s="252"/>
      <c r="V971" s="252"/>
      <c r="W971" s="252"/>
      <c r="X971" s="252"/>
      <c r="Y971" s="252"/>
      <c r="Z971" s="252"/>
    </row>
    <row r="972" ht="15.75" customHeight="1">
      <c r="A972" s="252"/>
      <c r="B972" s="252"/>
      <c r="C972" s="252"/>
      <c r="D972" s="252"/>
      <c r="E972" s="252"/>
      <c r="F972" s="252"/>
      <c r="G972" s="252"/>
      <c r="H972" s="252"/>
      <c r="I972" s="252"/>
      <c r="J972" s="252"/>
      <c r="K972" s="252"/>
      <c r="L972" s="252"/>
      <c r="M972" s="252"/>
      <c r="N972" s="252"/>
      <c r="O972" s="252"/>
      <c r="P972" s="252"/>
      <c r="Q972" s="252"/>
      <c r="R972" s="252"/>
      <c r="S972" s="252"/>
      <c r="T972" s="252"/>
      <c r="U972" s="252"/>
      <c r="V972" s="252"/>
      <c r="W972" s="252"/>
      <c r="X972" s="252"/>
      <c r="Y972" s="252"/>
      <c r="Z972" s="252"/>
    </row>
    <row r="973" ht="15.75" customHeight="1">
      <c r="A973" s="252"/>
      <c r="B973" s="252"/>
      <c r="C973" s="252"/>
      <c r="D973" s="252"/>
      <c r="E973" s="252"/>
      <c r="F973" s="252"/>
      <c r="G973" s="252"/>
      <c r="H973" s="252"/>
      <c r="I973" s="252"/>
      <c r="J973" s="252"/>
      <c r="K973" s="252"/>
      <c r="L973" s="252"/>
      <c r="M973" s="252"/>
      <c r="N973" s="252"/>
      <c r="O973" s="252"/>
      <c r="P973" s="252"/>
      <c r="Q973" s="252"/>
      <c r="R973" s="252"/>
      <c r="S973" s="252"/>
      <c r="T973" s="252"/>
      <c r="U973" s="252"/>
      <c r="V973" s="252"/>
      <c r="W973" s="252"/>
      <c r="X973" s="252"/>
      <c r="Y973" s="252"/>
      <c r="Z973" s="252"/>
    </row>
    <row r="974" ht="15.75" customHeight="1">
      <c r="A974" s="252"/>
      <c r="B974" s="252"/>
      <c r="C974" s="252"/>
      <c r="D974" s="252"/>
      <c r="E974" s="252"/>
      <c r="F974" s="252"/>
      <c r="G974" s="252"/>
      <c r="H974" s="252"/>
      <c r="I974" s="252"/>
      <c r="J974" s="252"/>
      <c r="K974" s="252"/>
      <c r="L974" s="252"/>
      <c r="M974" s="252"/>
      <c r="N974" s="252"/>
      <c r="O974" s="252"/>
      <c r="P974" s="252"/>
      <c r="Q974" s="252"/>
      <c r="R974" s="252"/>
      <c r="S974" s="252"/>
      <c r="T974" s="252"/>
      <c r="U974" s="252"/>
      <c r="V974" s="252"/>
      <c r="W974" s="252"/>
      <c r="X974" s="252"/>
      <c r="Y974" s="252"/>
      <c r="Z974" s="252"/>
    </row>
    <row r="975" ht="15.75" customHeight="1">
      <c r="A975" s="252"/>
      <c r="B975" s="252"/>
      <c r="C975" s="252"/>
      <c r="D975" s="252"/>
      <c r="E975" s="252"/>
      <c r="F975" s="252"/>
      <c r="G975" s="252"/>
      <c r="H975" s="252"/>
      <c r="I975" s="252"/>
      <c r="J975" s="252"/>
      <c r="K975" s="252"/>
      <c r="L975" s="252"/>
      <c r="M975" s="252"/>
      <c r="N975" s="252"/>
      <c r="O975" s="252"/>
      <c r="P975" s="252"/>
      <c r="Q975" s="252"/>
      <c r="R975" s="252"/>
      <c r="S975" s="252"/>
      <c r="T975" s="252"/>
      <c r="U975" s="252"/>
      <c r="V975" s="252"/>
      <c r="W975" s="252"/>
      <c r="X975" s="252"/>
      <c r="Y975" s="252"/>
      <c r="Z975" s="252"/>
    </row>
    <row r="976" ht="15.75" customHeight="1">
      <c r="A976" s="252"/>
      <c r="B976" s="252"/>
      <c r="C976" s="252"/>
      <c r="D976" s="252"/>
      <c r="E976" s="252"/>
      <c r="F976" s="252"/>
      <c r="G976" s="252"/>
      <c r="H976" s="252"/>
      <c r="I976" s="252"/>
      <c r="J976" s="252"/>
      <c r="K976" s="252"/>
      <c r="L976" s="252"/>
      <c r="M976" s="252"/>
      <c r="N976" s="252"/>
      <c r="O976" s="252"/>
      <c r="P976" s="252"/>
      <c r="Q976" s="252"/>
      <c r="R976" s="252"/>
      <c r="S976" s="252"/>
      <c r="T976" s="252"/>
      <c r="U976" s="252"/>
      <c r="V976" s="252"/>
      <c r="W976" s="252"/>
      <c r="X976" s="252"/>
      <c r="Y976" s="252"/>
      <c r="Z976" s="252"/>
    </row>
    <row r="977" ht="15.75" customHeight="1">
      <c r="A977" s="252"/>
      <c r="B977" s="252"/>
      <c r="C977" s="252"/>
      <c r="D977" s="252"/>
      <c r="E977" s="252"/>
      <c r="F977" s="252"/>
      <c r="G977" s="252"/>
      <c r="H977" s="252"/>
      <c r="I977" s="252"/>
      <c r="J977" s="252"/>
      <c r="K977" s="252"/>
      <c r="L977" s="252"/>
      <c r="M977" s="252"/>
      <c r="N977" s="252"/>
      <c r="O977" s="252"/>
      <c r="P977" s="252"/>
      <c r="Q977" s="252"/>
      <c r="R977" s="252"/>
      <c r="S977" s="252"/>
      <c r="T977" s="252"/>
      <c r="U977" s="252"/>
      <c r="V977" s="252"/>
      <c r="W977" s="252"/>
      <c r="X977" s="252"/>
      <c r="Y977" s="252"/>
      <c r="Z977" s="252"/>
    </row>
    <row r="978" ht="15.75" customHeight="1">
      <c r="A978" s="252"/>
      <c r="B978" s="252"/>
      <c r="C978" s="252"/>
      <c r="D978" s="252"/>
      <c r="E978" s="252"/>
      <c r="F978" s="252"/>
      <c r="G978" s="252"/>
      <c r="H978" s="252"/>
      <c r="I978" s="252"/>
      <c r="J978" s="252"/>
      <c r="K978" s="252"/>
      <c r="L978" s="252"/>
      <c r="M978" s="252"/>
      <c r="N978" s="252"/>
      <c r="O978" s="252"/>
      <c r="P978" s="252"/>
      <c r="Q978" s="252"/>
      <c r="R978" s="252"/>
      <c r="S978" s="252"/>
      <c r="T978" s="252"/>
      <c r="U978" s="252"/>
      <c r="V978" s="252"/>
      <c r="W978" s="252"/>
      <c r="X978" s="252"/>
      <c r="Y978" s="252"/>
      <c r="Z978" s="252"/>
    </row>
    <row r="979" ht="15.75" customHeight="1">
      <c r="A979" s="252"/>
      <c r="B979" s="252"/>
      <c r="C979" s="252"/>
      <c r="D979" s="252"/>
      <c r="E979" s="252"/>
      <c r="F979" s="252"/>
      <c r="G979" s="252"/>
      <c r="H979" s="252"/>
      <c r="I979" s="252"/>
      <c r="J979" s="252"/>
      <c r="K979" s="252"/>
      <c r="L979" s="252"/>
      <c r="M979" s="252"/>
      <c r="N979" s="252"/>
      <c r="O979" s="252"/>
      <c r="P979" s="252"/>
      <c r="Q979" s="252"/>
      <c r="R979" s="252"/>
      <c r="S979" s="252"/>
      <c r="T979" s="252"/>
      <c r="U979" s="252"/>
      <c r="V979" s="252"/>
      <c r="W979" s="252"/>
      <c r="X979" s="252"/>
      <c r="Y979" s="252"/>
      <c r="Z979" s="252"/>
    </row>
    <row r="980" ht="15.75" customHeight="1">
      <c r="A980" s="252"/>
      <c r="B980" s="252"/>
      <c r="C980" s="252"/>
      <c r="D980" s="252"/>
      <c r="E980" s="252"/>
      <c r="F980" s="252"/>
      <c r="G980" s="252"/>
      <c r="H980" s="252"/>
      <c r="I980" s="252"/>
      <c r="J980" s="252"/>
      <c r="K980" s="252"/>
      <c r="L980" s="252"/>
      <c r="M980" s="252"/>
      <c r="N980" s="252"/>
      <c r="O980" s="252"/>
      <c r="P980" s="252"/>
      <c r="Q980" s="252"/>
      <c r="R980" s="252"/>
      <c r="S980" s="252"/>
      <c r="T980" s="252"/>
      <c r="U980" s="252"/>
      <c r="V980" s="252"/>
      <c r="W980" s="252"/>
      <c r="X980" s="252"/>
      <c r="Y980" s="252"/>
      <c r="Z980" s="252"/>
    </row>
    <row r="981" ht="15.75" customHeight="1">
      <c r="A981" s="252"/>
      <c r="B981" s="252"/>
      <c r="C981" s="252"/>
      <c r="D981" s="252"/>
      <c r="E981" s="252"/>
      <c r="F981" s="252"/>
      <c r="G981" s="252"/>
      <c r="H981" s="252"/>
      <c r="I981" s="252"/>
      <c r="J981" s="252"/>
      <c r="K981" s="252"/>
      <c r="L981" s="252"/>
      <c r="M981" s="252"/>
      <c r="N981" s="252"/>
      <c r="O981" s="252"/>
      <c r="P981" s="252"/>
      <c r="Q981" s="252"/>
      <c r="R981" s="252"/>
      <c r="S981" s="252"/>
      <c r="T981" s="252"/>
      <c r="U981" s="252"/>
      <c r="V981" s="252"/>
      <c r="W981" s="252"/>
      <c r="X981" s="252"/>
      <c r="Y981" s="252"/>
      <c r="Z981" s="252"/>
    </row>
    <row r="982" ht="15.75" customHeight="1">
      <c r="A982" s="252"/>
      <c r="B982" s="252"/>
      <c r="C982" s="252"/>
      <c r="D982" s="252"/>
      <c r="E982" s="252"/>
      <c r="F982" s="252"/>
      <c r="G982" s="252"/>
      <c r="H982" s="252"/>
      <c r="I982" s="252"/>
      <c r="J982" s="252"/>
      <c r="K982" s="252"/>
      <c r="L982" s="252"/>
      <c r="M982" s="252"/>
      <c r="N982" s="252"/>
      <c r="O982" s="252"/>
      <c r="P982" s="252"/>
      <c r="Q982" s="252"/>
      <c r="R982" s="252"/>
      <c r="S982" s="252"/>
      <c r="T982" s="252"/>
      <c r="U982" s="252"/>
      <c r="V982" s="252"/>
      <c r="W982" s="252"/>
      <c r="X982" s="252"/>
      <c r="Y982" s="252"/>
      <c r="Z982" s="252"/>
    </row>
    <row r="983" ht="15.75" customHeight="1">
      <c r="A983" s="252"/>
      <c r="B983" s="252"/>
      <c r="C983" s="252"/>
      <c r="D983" s="252"/>
      <c r="E983" s="252"/>
      <c r="F983" s="252"/>
      <c r="G983" s="252"/>
      <c r="H983" s="252"/>
      <c r="I983" s="252"/>
      <c r="J983" s="252"/>
      <c r="K983" s="252"/>
      <c r="L983" s="252"/>
      <c r="M983" s="252"/>
      <c r="N983" s="252"/>
      <c r="O983" s="252"/>
      <c r="P983" s="252"/>
      <c r="Q983" s="252"/>
      <c r="R983" s="252"/>
      <c r="S983" s="252"/>
      <c r="T983" s="252"/>
      <c r="U983" s="252"/>
      <c r="V983" s="252"/>
      <c r="W983" s="252"/>
      <c r="X983" s="252"/>
      <c r="Y983" s="252"/>
      <c r="Z983" s="252"/>
    </row>
    <row r="984" ht="15.75" customHeight="1">
      <c r="A984" s="252"/>
      <c r="B984" s="252"/>
      <c r="C984" s="252"/>
      <c r="D984" s="252"/>
      <c r="E984" s="252"/>
      <c r="F984" s="252"/>
      <c r="G984" s="252"/>
      <c r="H984" s="252"/>
      <c r="I984" s="252"/>
      <c r="J984" s="252"/>
      <c r="K984" s="252"/>
      <c r="L984" s="252"/>
      <c r="M984" s="252"/>
      <c r="N984" s="252"/>
      <c r="O984" s="252"/>
      <c r="P984" s="252"/>
      <c r="Q984" s="252"/>
      <c r="R984" s="252"/>
      <c r="S984" s="252"/>
      <c r="T984" s="252"/>
      <c r="U984" s="252"/>
      <c r="V984" s="252"/>
      <c r="W984" s="252"/>
      <c r="X984" s="252"/>
      <c r="Y984" s="252"/>
      <c r="Z984" s="252"/>
    </row>
    <row r="985" ht="15.75" customHeight="1">
      <c r="A985" s="252"/>
      <c r="B985" s="252"/>
      <c r="C985" s="252"/>
      <c r="D985" s="252"/>
      <c r="E985" s="252"/>
      <c r="F985" s="252"/>
      <c r="G985" s="252"/>
      <c r="H985" s="252"/>
      <c r="I985" s="252"/>
      <c r="J985" s="252"/>
      <c r="K985" s="252"/>
      <c r="L985" s="252"/>
      <c r="M985" s="252"/>
      <c r="N985" s="252"/>
      <c r="O985" s="252"/>
      <c r="P985" s="252"/>
      <c r="Q985" s="252"/>
      <c r="R985" s="252"/>
      <c r="S985" s="252"/>
      <c r="T985" s="252"/>
      <c r="U985" s="252"/>
      <c r="V985" s="252"/>
      <c r="W985" s="252"/>
      <c r="X985" s="252"/>
      <c r="Y985" s="252"/>
      <c r="Z985" s="252"/>
    </row>
    <row r="986" ht="15.75" customHeight="1">
      <c r="A986" s="252"/>
      <c r="B986" s="252"/>
      <c r="C986" s="252"/>
      <c r="D986" s="252"/>
      <c r="E986" s="252"/>
      <c r="F986" s="252"/>
      <c r="G986" s="252"/>
      <c r="H986" s="252"/>
      <c r="I986" s="252"/>
      <c r="J986" s="252"/>
      <c r="K986" s="252"/>
      <c r="L986" s="252"/>
      <c r="M986" s="252"/>
      <c r="N986" s="252"/>
      <c r="O986" s="252"/>
      <c r="P986" s="252"/>
      <c r="Q986" s="252"/>
      <c r="R986" s="252"/>
      <c r="S986" s="252"/>
      <c r="T986" s="252"/>
      <c r="U986" s="252"/>
      <c r="V986" s="252"/>
      <c r="W986" s="252"/>
      <c r="X986" s="252"/>
      <c r="Y986" s="252"/>
      <c r="Z986" s="252"/>
    </row>
    <row r="987" ht="15.75" customHeight="1">
      <c r="A987" s="252"/>
      <c r="B987" s="252"/>
      <c r="C987" s="252"/>
      <c r="D987" s="252"/>
      <c r="E987" s="252"/>
      <c r="F987" s="252"/>
      <c r="G987" s="252"/>
      <c r="H987" s="252"/>
      <c r="I987" s="252"/>
      <c r="J987" s="252"/>
      <c r="K987" s="252"/>
      <c r="L987" s="252"/>
      <c r="M987" s="252"/>
      <c r="N987" s="252"/>
      <c r="O987" s="252"/>
      <c r="P987" s="252"/>
      <c r="Q987" s="252"/>
      <c r="R987" s="252"/>
      <c r="S987" s="252"/>
      <c r="T987" s="252"/>
      <c r="U987" s="252"/>
      <c r="V987" s="252"/>
      <c r="W987" s="252"/>
      <c r="X987" s="252"/>
      <c r="Y987" s="252"/>
      <c r="Z987" s="252"/>
    </row>
    <row r="988" ht="15.75" customHeight="1">
      <c r="A988" s="252"/>
      <c r="B988" s="252"/>
      <c r="C988" s="252"/>
      <c r="D988" s="252"/>
      <c r="E988" s="252"/>
      <c r="F988" s="252"/>
      <c r="G988" s="252"/>
      <c r="H988" s="252"/>
      <c r="I988" s="252"/>
      <c r="J988" s="252"/>
      <c r="K988" s="252"/>
      <c r="L988" s="252"/>
      <c r="M988" s="252"/>
      <c r="N988" s="252"/>
      <c r="O988" s="252"/>
      <c r="P988" s="252"/>
      <c r="Q988" s="252"/>
      <c r="R988" s="252"/>
      <c r="S988" s="252"/>
      <c r="T988" s="252"/>
      <c r="U988" s="252"/>
      <c r="V988" s="252"/>
      <c r="W988" s="252"/>
      <c r="X988" s="252"/>
      <c r="Y988" s="252"/>
      <c r="Z988" s="252"/>
    </row>
    <row r="989" ht="15.75" customHeight="1">
      <c r="A989" s="252"/>
      <c r="B989" s="252"/>
      <c r="C989" s="252"/>
      <c r="D989" s="252"/>
      <c r="E989" s="252"/>
      <c r="F989" s="252"/>
      <c r="G989" s="252"/>
      <c r="H989" s="252"/>
      <c r="I989" s="252"/>
      <c r="J989" s="252"/>
      <c r="K989" s="252"/>
      <c r="L989" s="252"/>
      <c r="M989" s="252"/>
      <c r="N989" s="252"/>
      <c r="O989" s="252"/>
      <c r="P989" s="252"/>
      <c r="Q989" s="252"/>
      <c r="R989" s="252"/>
      <c r="S989" s="252"/>
      <c r="T989" s="252"/>
      <c r="U989" s="252"/>
      <c r="V989" s="252"/>
      <c r="W989" s="252"/>
      <c r="X989" s="252"/>
      <c r="Y989" s="252"/>
      <c r="Z989" s="252"/>
    </row>
    <row r="990" ht="15.75" customHeight="1">
      <c r="A990" s="252"/>
      <c r="B990" s="252"/>
      <c r="C990" s="252"/>
      <c r="D990" s="252"/>
      <c r="E990" s="252"/>
      <c r="F990" s="252"/>
      <c r="G990" s="252"/>
      <c r="H990" s="252"/>
      <c r="I990" s="252"/>
      <c r="J990" s="252"/>
      <c r="K990" s="252"/>
      <c r="L990" s="252"/>
      <c r="M990" s="252"/>
      <c r="N990" s="252"/>
      <c r="O990" s="252"/>
      <c r="P990" s="252"/>
      <c r="Q990" s="252"/>
      <c r="R990" s="252"/>
      <c r="S990" s="252"/>
      <c r="T990" s="252"/>
      <c r="U990" s="252"/>
      <c r="V990" s="252"/>
      <c r="W990" s="252"/>
      <c r="X990" s="252"/>
      <c r="Y990" s="252"/>
      <c r="Z990" s="252"/>
    </row>
    <row r="991" ht="15.75" customHeight="1">
      <c r="A991" s="252"/>
      <c r="B991" s="252"/>
      <c r="C991" s="252"/>
      <c r="D991" s="252"/>
      <c r="E991" s="252"/>
      <c r="F991" s="252"/>
      <c r="G991" s="252"/>
      <c r="H991" s="252"/>
      <c r="I991" s="252"/>
      <c r="J991" s="252"/>
      <c r="K991" s="252"/>
      <c r="L991" s="252"/>
      <c r="M991" s="252"/>
      <c r="N991" s="252"/>
      <c r="O991" s="252"/>
      <c r="P991" s="252"/>
      <c r="Q991" s="252"/>
      <c r="R991" s="252"/>
      <c r="S991" s="252"/>
      <c r="T991" s="252"/>
      <c r="U991" s="252"/>
      <c r="V991" s="252"/>
      <c r="W991" s="252"/>
      <c r="X991" s="252"/>
      <c r="Y991" s="252"/>
      <c r="Z991" s="252"/>
    </row>
    <row r="992" ht="15.75" customHeight="1">
      <c r="A992" s="252"/>
      <c r="B992" s="252"/>
      <c r="C992" s="252"/>
      <c r="D992" s="252"/>
      <c r="E992" s="252"/>
      <c r="F992" s="252"/>
      <c r="G992" s="252"/>
      <c r="H992" s="252"/>
      <c r="I992" s="252"/>
      <c r="J992" s="252"/>
      <c r="K992" s="252"/>
      <c r="L992" s="252"/>
      <c r="M992" s="252"/>
      <c r="N992" s="252"/>
      <c r="O992" s="252"/>
      <c r="P992" s="252"/>
      <c r="Q992" s="252"/>
      <c r="R992" s="252"/>
      <c r="S992" s="252"/>
      <c r="T992" s="252"/>
      <c r="U992" s="252"/>
      <c r="V992" s="252"/>
      <c r="W992" s="252"/>
      <c r="X992" s="252"/>
      <c r="Y992" s="252"/>
      <c r="Z992" s="252"/>
    </row>
    <row r="993" ht="15.75" customHeight="1">
      <c r="A993" s="252"/>
      <c r="B993" s="252"/>
      <c r="C993" s="252"/>
      <c r="D993" s="252"/>
      <c r="E993" s="252"/>
      <c r="F993" s="252"/>
      <c r="G993" s="252"/>
      <c r="H993" s="252"/>
      <c r="I993" s="252"/>
      <c r="J993" s="252"/>
      <c r="K993" s="252"/>
      <c r="L993" s="252"/>
      <c r="M993" s="252"/>
      <c r="N993" s="252"/>
      <c r="O993" s="252"/>
      <c r="P993" s="252"/>
      <c r="Q993" s="252"/>
      <c r="R993" s="252"/>
      <c r="S993" s="252"/>
      <c r="T993" s="252"/>
      <c r="U993" s="252"/>
      <c r="V993" s="252"/>
      <c r="W993" s="252"/>
      <c r="X993" s="252"/>
      <c r="Y993" s="252"/>
      <c r="Z993" s="252"/>
    </row>
    <row r="994" ht="15.75" customHeight="1">
      <c r="A994" s="252"/>
      <c r="B994" s="252"/>
      <c r="C994" s="252"/>
      <c r="D994" s="252"/>
      <c r="E994" s="252"/>
      <c r="F994" s="252"/>
      <c r="G994" s="252"/>
      <c r="H994" s="252"/>
      <c r="I994" s="252"/>
      <c r="J994" s="252"/>
      <c r="K994" s="252"/>
      <c r="L994" s="252"/>
      <c r="M994" s="252"/>
      <c r="N994" s="252"/>
      <c r="O994" s="252"/>
      <c r="P994" s="252"/>
      <c r="Q994" s="252"/>
      <c r="R994" s="252"/>
      <c r="S994" s="252"/>
      <c r="T994" s="252"/>
      <c r="U994" s="252"/>
      <c r="V994" s="252"/>
      <c r="W994" s="252"/>
      <c r="X994" s="252"/>
      <c r="Y994" s="252"/>
      <c r="Z994" s="252"/>
    </row>
    <row r="995" ht="15.75" customHeight="1">
      <c r="A995" s="252"/>
      <c r="B995" s="252"/>
      <c r="C995" s="252"/>
      <c r="D995" s="252"/>
      <c r="E995" s="252"/>
      <c r="F995" s="252"/>
      <c r="G995" s="252"/>
      <c r="H995" s="252"/>
      <c r="I995" s="252"/>
      <c r="J995" s="252"/>
      <c r="K995" s="252"/>
      <c r="L995" s="252"/>
      <c r="M995" s="252"/>
      <c r="N995" s="252"/>
      <c r="O995" s="252"/>
      <c r="P995" s="252"/>
      <c r="Q995" s="252"/>
      <c r="R995" s="252"/>
      <c r="S995" s="252"/>
      <c r="T995" s="252"/>
      <c r="U995" s="252"/>
      <c r="V995" s="252"/>
      <c r="W995" s="252"/>
      <c r="X995" s="252"/>
      <c r="Y995" s="252"/>
      <c r="Z995" s="252"/>
    </row>
    <row r="996" ht="15.75" customHeight="1">
      <c r="A996" s="252"/>
      <c r="B996" s="252"/>
      <c r="C996" s="252"/>
      <c r="D996" s="252"/>
      <c r="E996" s="252"/>
      <c r="F996" s="252"/>
      <c r="G996" s="252"/>
      <c r="H996" s="252"/>
      <c r="I996" s="252"/>
      <c r="J996" s="252"/>
      <c r="K996" s="252"/>
      <c r="L996" s="252"/>
      <c r="M996" s="252"/>
      <c r="N996" s="252"/>
      <c r="O996" s="252"/>
      <c r="P996" s="252"/>
      <c r="Q996" s="252"/>
      <c r="R996" s="252"/>
      <c r="S996" s="252"/>
      <c r="T996" s="252"/>
      <c r="U996" s="252"/>
      <c r="V996" s="252"/>
      <c r="W996" s="252"/>
      <c r="X996" s="252"/>
      <c r="Y996" s="252"/>
      <c r="Z996" s="252"/>
    </row>
    <row r="997" ht="15.75" customHeight="1">
      <c r="A997" s="252"/>
      <c r="B997" s="252"/>
      <c r="C997" s="252"/>
      <c r="D997" s="252"/>
      <c r="E997" s="252"/>
      <c r="F997" s="252"/>
      <c r="G997" s="252"/>
      <c r="H997" s="252"/>
      <c r="I997" s="252"/>
      <c r="J997" s="252"/>
      <c r="K997" s="252"/>
      <c r="L997" s="252"/>
      <c r="M997" s="252"/>
      <c r="N997" s="252"/>
      <c r="O997" s="252"/>
      <c r="P997" s="252"/>
      <c r="Q997" s="252"/>
      <c r="R997" s="252"/>
      <c r="S997" s="252"/>
      <c r="T997" s="252"/>
      <c r="U997" s="252"/>
      <c r="V997" s="252"/>
      <c r="W997" s="252"/>
      <c r="X997" s="252"/>
      <c r="Y997" s="252"/>
      <c r="Z997" s="252"/>
    </row>
    <row r="998" ht="15.75" customHeight="1">
      <c r="A998" s="252"/>
      <c r="B998" s="252"/>
      <c r="C998" s="252"/>
      <c r="D998" s="252"/>
      <c r="E998" s="252"/>
      <c r="F998" s="252"/>
      <c r="G998" s="252"/>
      <c r="H998" s="252"/>
      <c r="I998" s="252"/>
      <c r="J998" s="252"/>
      <c r="K998" s="252"/>
      <c r="L998" s="252"/>
      <c r="M998" s="252"/>
      <c r="N998" s="252"/>
      <c r="O998" s="252"/>
      <c r="P998" s="252"/>
      <c r="Q998" s="252"/>
      <c r="R998" s="252"/>
      <c r="S998" s="252"/>
      <c r="T998" s="252"/>
      <c r="U998" s="252"/>
      <c r="V998" s="252"/>
      <c r="W998" s="252"/>
      <c r="X998" s="252"/>
      <c r="Y998" s="252"/>
      <c r="Z998" s="252"/>
    </row>
    <row r="999" ht="15.75" customHeight="1">
      <c r="A999" s="252"/>
      <c r="B999" s="252"/>
      <c r="C999" s="252"/>
      <c r="D999" s="252"/>
      <c r="E999" s="252"/>
      <c r="F999" s="252"/>
      <c r="G999" s="252"/>
      <c r="H999" s="252"/>
      <c r="I999" s="252"/>
      <c r="J999" s="252"/>
      <c r="K999" s="252"/>
      <c r="L999" s="252"/>
      <c r="M999" s="252"/>
      <c r="N999" s="252"/>
      <c r="O999" s="252"/>
      <c r="P999" s="252"/>
      <c r="Q999" s="252"/>
      <c r="R999" s="252"/>
      <c r="S999" s="252"/>
      <c r="T999" s="252"/>
      <c r="U999" s="252"/>
      <c r="V999" s="252"/>
      <c r="W999" s="252"/>
      <c r="X999" s="252"/>
      <c r="Y999" s="252"/>
      <c r="Z999" s="252"/>
    </row>
    <row r="1000" ht="15.75" customHeight="1">
      <c r="A1000" s="252"/>
      <c r="B1000" s="252"/>
      <c r="C1000" s="252"/>
      <c r="D1000" s="252"/>
      <c r="E1000" s="252"/>
      <c r="F1000" s="252"/>
      <c r="G1000" s="252"/>
      <c r="H1000" s="252"/>
      <c r="I1000" s="252"/>
      <c r="J1000" s="252"/>
      <c r="K1000" s="252"/>
      <c r="L1000" s="252"/>
      <c r="M1000" s="252"/>
      <c r="N1000" s="252"/>
      <c r="O1000" s="252"/>
      <c r="P1000" s="252"/>
      <c r="Q1000" s="252"/>
      <c r="R1000" s="252"/>
      <c r="S1000" s="252"/>
      <c r="T1000" s="252"/>
      <c r="U1000" s="252"/>
      <c r="V1000" s="252"/>
      <c r="W1000" s="252"/>
      <c r="X1000" s="252"/>
      <c r="Y1000" s="252"/>
      <c r="Z1000" s="252"/>
    </row>
  </sheetData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29"/>
    <col customWidth="1" min="2" max="2" width="72.43"/>
    <col customWidth="1" min="3" max="4" width="9.86"/>
    <col customWidth="1" min="5" max="5" width="16.14"/>
    <col customWidth="1" min="6" max="6" width="21.71"/>
    <col customWidth="1" min="7" max="7" width="9.29"/>
    <col customWidth="1" min="8" max="8" width="33.86"/>
    <col customWidth="1" min="9" max="9" width="21.71"/>
    <col customWidth="1" min="10" max="11" width="13.57"/>
    <col customWidth="1" min="12" max="13" width="16.86"/>
    <col customWidth="1" min="14" max="17" width="13.57"/>
  </cols>
  <sheetData>
    <row r="1">
      <c r="A1" s="260" t="s">
        <v>236</v>
      </c>
      <c r="B1" s="262" t="s">
        <v>239</v>
      </c>
      <c r="C1" s="264" t="s">
        <v>240</v>
      </c>
      <c r="D1" s="260" t="s">
        <v>242</v>
      </c>
      <c r="E1" s="260" t="s">
        <v>243</v>
      </c>
      <c r="F1" s="260" t="s">
        <v>244</v>
      </c>
      <c r="G1" s="266" t="s">
        <v>245</v>
      </c>
      <c r="H1" s="268" t="s">
        <v>247</v>
      </c>
      <c r="L1" s="271"/>
      <c r="M1" s="271"/>
      <c r="N1" s="273"/>
      <c r="O1" s="268"/>
      <c r="P1" s="268"/>
      <c r="Q1" s="274"/>
    </row>
    <row r="2">
      <c r="A2" s="270" t="s">
        <v>258</v>
      </c>
      <c r="B2" s="270" t="s">
        <v>261</v>
      </c>
      <c r="C2" s="275" t="s">
        <v>263</v>
      </c>
      <c r="D2" s="259" t="s">
        <v>227</v>
      </c>
      <c r="E2" s="259" t="s">
        <v>268</v>
      </c>
      <c r="F2" s="259" t="s">
        <v>271</v>
      </c>
      <c r="G2" s="259" t="s">
        <v>274</v>
      </c>
      <c r="H2" s="268"/>
      <c r="I2" s="268"/>
      <c r="J2" s="268"/>
      <c r="K2" s="268"/>
      <c r="L2" s="268"/>
      <c r="M2" s="268"/>
      <c r="N2" s="268"/>
      <c r="O2" s="268"/>
      <c r="P2" s="268"/>
      <c r="Q2" s="274"/>
    </row>
    <row r="3">
      <c r="A3" s="270" t="s">
        <v>277</v>
      </c>
      <c r="B3" s="270" t="s">
        <v>280</v>
      </c>
      <c r="C3" s="276" t="s">
        <v>281</v>
      </c>
      <c r="D3" s="259" t="s">
        <v>227</v>
      </c>
      <c r="E3" s="259" t="s">
        <v>289</v>
      </c>
      <c r="F3" s="259" t="s">
        <v>291</v>
      </c>
      <c r="G3" s="259" t="s">
        <v>274</v>
      </c>
      <c r="H3" s="268"/>
      <c r="I3" s="268"/>
      <c r="J3" s="268"/>
      <c r="K3" s="268"/>
      <c r="L3" s="268"/>
      <c r="M3" s="268"/>
      <c r="N3" s="268"/>
      <c r="O3" s="268"/>
      <c r="P3" s="268"/>
      <c r="Q3" s="274"/>
    </row>
    <row r="4">
      <c r="A4" s="270" t="s">
        <v>293</v>
      </c>
      <c r="B4" s="270" t="s">
        <v>295</v>
      </c>
      <c r="C4" s="276" t="s">
        <v>281</v>
      </c>
      <c r="D4" s="259" t="s">
        <v>227</v>
      </c>
      <c r="E4" s="259" t="s">
        <v>297</v>
      </c>
      <c r="F4" s="259" t="s">
        <v>298</v>
      </c>
      <c r="G4" s="259" t="s">
        <v>274</v>
      </c>
      <c r="H4" s="268"/>
      <c r="I4" s="268"/>
      <c r="J4" s="268"/>
      <c r="K4" s="268"/>
      <c r="L4" s="268"/>
      <c r="M4" s="268"/>
      <c r="N4" s="268"/>
      <c r="O4" s="268"/>
      <c r="P4" s="268"/>
      <c r="Q4" s="274"/>
    </row>
    <row r="5">
      <c r="A5" s="270" t="s">
        <v>303</v>
      </c>
      <c r="B5" s="270" t="s">
        <v>304</v>
      </c>
      <c r="C5" s="276" t="s">
        <v>281</v>
      </c>
      <c r="D5" s="259" t="s">
        <v>227</v>
      </c>
      <c r="E5" s="259" t="s">
        <v>307</v>
      </c>
      <c r="F5" s="259" t="s">
        <v>309</v>
      </c>
      <c r="G5" s="259" t="s">
        <v>274</v>
      </c>
      <c r="H5" s="268"/>
      <c r="I5" s="268"/>
      <c r="J5" s="268"/>
      <c r="K5" s="268"/>
      <c r="L5" s="268"/>
      <c r="M5" s="268"/>
      <c r="N5" s="268"/>
      <c r="O5" s="268"/>
      <c r="P5" s="268"/>
      <c r="Q5" s="274"/>
    </row>
    <row r="6">
      <c r="A6" s="270" t="s">
        <v>313</v>
      </c>
      <c r="B6" s="270" t="s">
        <v>315</v>
      </c>
      <c r="C6" s="276" t="s">
        <v>281</v>
      </c>
      <c r="D6" s="259" t="s">
        <v>227</v>
      </c>
      <c r="E6" s="259" t="s">
        <v>317</v>
      </c>
      <c r="F6" s="259" t="s">
        <v>318</v>
      </c>
      <c r="G6" s="259" t="s">
        <v>274</v>
      </c>
      <c r="H6" s="268"/>
      <c r="I6" s="268"/>
      <c r="J6" s="268"/>
      <c r="K6" s="268"/>
      <c r="L6" s="268"/>
      <c r="M6" s="268"/>
      <c r="N6" s="268"/>
      <c r="O6" s="268"/>
      <c r="P6" s="268"/>
      <c r="Q6" s="274"/>
    </row>
    <row r="7">
      <c r="A7" s="270" t="s">
        <v>321</v>
      </c>
      <c r="B7" s="270" t="s">
        <v>322</v>
      </c>
      <c r="C7" s="276" t="s">
        <v>281</v>
      </c>
      <c r="D7" s="259" t="s">
        <v>225</v>
      </c>
      <c r="E7" s="259" t="s">
        <v>324</v>
      </c>
      <c r="F7" s="259" t="s">
        <v>325</v>
      </c>
      <c r="G7" s="259" t="s">
        <v>274</v>
      </c>
      <c r="H7" s="268"/>
      <c r="I7" s="268"/>
      <c r="J7" s="268"/>
      <c r="K7" s="268"/>
      <c r="L7" s="268"/>
      <c r="M7" s="268"/>
      <c r="N7" s="268"/>
      <c r="O7" s="268"/>
      <c r="P7" s="268"/>
      <c r="Q7" s="274"/>
    </row>
    <row r="8">
      <c r="A8" s="270" t="s">
        <v>327</v>
      </c>
      <c r="B8" s="270" t="s">
        <v>329</v>
      </c>
      <c r="C8" s="276" t="s">
        <v>281</v>
      </c>
      <c r="D8" s="259" t="s">
        <v>227</v>
      </c>
      <c r="E8" s="259" t="s">
        <v>332</v>
      </c>
      <c r="F8" s="259" t="s">
        <v>333</v>
      </c>
      <c r="G8" s="259" t="s">
        <v>274</v>
      </c>
      <c r="H8" s="268"/>
      <c r="I8" s="268"/>
      <c r="J8" s="268"/>
      <c r="K8" s="268"/>
      <c r="L8" s="268"/>
      <c r="M8" s="268"/>
      <c r="N8" s="268"/>
      <c r="O8" s="268"/>
      <c r="P8" s="268"/>
      <c r="Q8" s="274"/>
    </row>
    <row r="9">
      <c r="A9" s="270" t="s">
        <v>334</v>
      </c>
      <c r="B9" s="270" t="s">
        <v>336</v>
      </c>
      <c r="C9" s="276" t="s">
        <v>281</v>
      </c>
      <c r="D9" s="259" t="s">
        <v>227</v>
      </c>
      <c r="E9" s="259" t="s">
        <v>338</v>
      </c>
      <c r="F9" s="259" t="s">
        <v>340</v>
      </c>
      <c r="G9" s="259" t="s">
        <v>274</v>
      </c>
      <c r="H9" s="268"/>
      <c r="I9" s="268"/>
      <c r="J9" s="268"/>
      <c r="K9" s="268"/>
      <c r="L9" s="268"/>
      <c r="M9" s="268"/>
      <c r="N9" s="268"/>
      <c r="O9" s="268"/>
      <c r="P9" s="268"/>
      <c r="Q9" s="274"/>
    </row>
    <row r="10">
      <c r="A10" s="270" t="s">
        <v>342</v>
      </c>
      <c r="B10" s="270" t="s">
        <v>343</v>
      </c>
      <c r="C10" s="276" t="s">
        <v>281</v>
      </c>
      <c r="D10" s="259" t="s">
        <v>226</v>
      </c>
      <c r="E10" s="259" t="s">
        <v>345</v>
      </c>
      <c r="F10" s="259" t="s">
        <v>347</v>
      </c>
      <c r="G10" s="259" t="s">
        <v>349</v>
      </c>
      <c r="H10" s="268"/>
      <c r="I10" s="268"/>
      <c r="J10" s="268"/>
      <c r="K10" s="268"/>
      <c r="L10" s="268"/>
      <c r="M10" s="268"/>
      <c r="N10" s="268"/>
      <c r="O10" s="268"/>
      <c r="P10" s="268"/>
      <c r="Q10" s="274"/>
    </row>
    <row r="11">
      <c r="A11" s="270" t="s">
        <v>350</v>
      </c>
      <c r="B11" s="270" t="s">
        <v>351</v>
      </c>
      <c r="C11" s="276" t="s">
        <v>281</v>
      </c>
      <c r="D11" s="259" t="s">
        <v>227</v>
      </c>
      <c r="E11" s="259" t="s">
        <v>353</v>
      </c>
      <c r="F11" s="259" t="s">
        <v>355</v>
      </c>
      <c r="G11" s="259" t="s">
        <v>357</v>
      </c>
      <c r="H11" s="268"/>
      <c r="I11" s="268"/>
      <c r="J11" s="268"/>
      <c r="K11" s="268"/>
      <c r="L11" s="268"/>
      <c r="M11" s="268"/>
      <c r="N11" s="268"/>
      <c r="O11" s="268"/>
      <c r="P11" s="268"/>
      <c r="Q11" s="274"/>
    </row>
    <row r="12">
      <c r="A12" s="270" t="s">
        <v>360</v>
      </c>
      <c r="B12" s="270" t="s">
        <v>361</v>
      </c>
      <c r="C12" s="276" t="s">
        <v>281</v>
      </c>
      <c r="D12" s="259" t="s">
        <v>227</v>
      </c>
      <c r="E12" s="259" t="s">
        <v>362</v>
      </c>
      <c r="F12" s="259" t="s">
        <v>364</v>
      </c>
      <c r="G12" s="259" t="s">
        <v>357</v>
      </c>
      <c r="H12" s="268"/>
      <c r="I12" s="268"/>
      <c r="J12" s="268"/>
      <c r="K12" s="268"/>
      <c r="L12" s="268"/>
      <c r="M12" s="268"/>
      <c r="N12" s="268"/>
      <c r="O12" s="268"/>
      <c r="P12" s="268"/>
      <c r="Q12" s="274"/>
    </row>
    <row r="13">
      <c r="A13" s="270" t="s">
        <v>368</v>
      </c>
      <c r="B13" s="270" t="s">
        <v>370</v>
      </c>
      <c r="C13" s="276" t="s">
        <v>281</v>
      </c>
      <c r="D13" s="259" t="s">
        <v>227</v>
      </c>
      <c r="E13" s="259" t="s">
        <v>372</v>
      </c>
      <c r="F13" s="259" t="s">
        <v>373</v>
      </c>
      <c r="G13" s="259" t="s">
        <v>349</v>
      </c>
      <c r="H13" s="268"/>
      <c r="I13" s="268"/>
      <c r="J13" s="268"/>
      <c r="K13" s="268"/>
      <c r="L13" s="268"/>
      <c r="M13" s="268"/>
      <c r="N13" s="268"/>
      <c r="O13" s="268"/>
      <c r="P13" s="268"/>
      <c r="Q13" s="274"/>
    </row>
    <row r="14">
      <c r="A14" s="270" t="s">
        <v>378</v>
      </c>
      <c r="B14" s="270" t="s">
        <v>379</v>
      </c>
      <c r="C14" s="276" t="s">
        <v>281</v>
      </c>
      <c r="D14" s="259" t="s">
        <v>227</v>
      </c>
      <c r="E14" s="259" t="s">
        <v>380</v>
      </c>
      <c r="F14" s="259" t="s">
        <v>383</v>
      </c>
      <c r="G14" s="259" t="s">
        <v>357</v>
      </c>
      <c r="H14" s="268"/>
      <c r="I14" s="268"/>
      <c r="J14" s="268"/>
      <c r="K14" s="268"/>
      <c r="L14" s="268"/>
      <c r="M14" s="268"/>
      <c r="N14" s="268"/>
      <c r="O14" s="268"/>
      <c r="P14" s="268"/>
      <c r="Q14" s="274"/>
    </row>
    <row r="15">
      <c r="A15" s="270" t="s">
        <v>386</v>
      </c>
      <c r="B15" s="270" t="s">
        <v>388</v>
      </c>
      <c r="C15" s="276" t="s">
        <v>281</v>
      </c>
      <c r="D15" s="259" t="s">
        <v>227</v>
      </c>
      <c r="E15" s="259" t="s">
        <v>391</v>
      </c>
      <c r="F15" s="259" t="s">
        <v>393</v>
      </c>
      <c r="G15" s="259" t="s">
        <v>357</v>
      </c>
      <c r="H15" s="268"/>
      <c r="I15" s="268"/>
      <c r="J15" s="268"/>
      <c r="K15" s="268"/>
      <c r="L15" s="268"/>
      <c r="M15" s="268"/>
      <c r="N15" s="268"/>
      <c r="O15" s="268"/>
      <c r="P15" s="268"/>
      <c r="Q15" s="274"/>
    </row>
    <row r="16">
      <c r="A16" s="270" t="s">
        <v>394</v>
      </c>
      <c r="B16" s="270" t="s">
        <v>395</v>
      </c>
      <c r="C16" s="276" t="s">
        <v>281</v>
      </c>
      <c r="D16" s="259" t="s">
        <v>227</v>
      </c>
      <c r="E16" s="259" t="s">
        <v>396</v>
      </c>
      <c r="F16" s="259" t="s">
        <v>397</v>
      </c>
      <c r="G16" s="259" t="s">
        <v>349</v>
      </c>
      <c r="H16" s="268"/>
      <c r="I16" s="268"/>
      <c r="J16" s="268"/>
      <c r="K16" s="268"/>
      <c r="L16" s="268"/>
      <c r="M16" s="268"/>
      <c r="N16" s="268"/>
      <c r="O16" s="268"/>
      <c r="P16" s="268"/>
      <c r="Q16" s="274"/>
    </row>
    <row r="17">
      <c r="A17" s="277" t="s">
        <v>401</v>
      </c>
      <c r="B17" s="270" t="s">
        <v>408</v>
      </c>
      <c r="C17" s="276" t="s">
        <v>281</v>
      </c>
      <c r="D17" s="259" t="s">
        <v>226</v>
      </c>
      <c r="E17" s="259" t="s">
        <v>410</v>
      </c>
      <c r="F17" s="259" t="s">
        <v>411</v>
      </c>
      <c r="G17" s="259" t="s">
        <v>357</v>
      </c>
      <c r="H17" s="268"/>
      <c r="I17" s="268"/>
      <c r="J17" s="268"/>
      <c r="K17" s="268"/>
      <c r="L17" s="268"/>
      <c r="M17" s="268"/>
      <c r="N17" s="268"/>
      <c r="O17" s="268"/>
      <c r="P17" s="268"/>
      <c r="Q17" s="274"/>
    </row>
    <row r="18">
      <c r="A18" s="270" t="s">
        <v>416</v>
      </c>
      <c r="B18" s="270" t="s">
        <v>417</v>
      </c>
      <c r="C18" s="276" t="s">
        <v>281</v>
      </c>
      <c r="D18" s="259" t="s">
        <v>226</v>
      </c>
      <c r="E18" s="259" t="s">
        <v>418</v>
      </c>
      <c r="F18" s="259" t="s">
        <v>419</v>
      </c>
      <c r="G18" s="259" t="s">
        <v>274</v>
      </c>
      <c r="H18" s="268"/>
      <c r="I18" s="268"/>
      <c r="J18" s="268"/>
      <c r="K18" s="268"/>
      <c r="L18" s="268"/>
      <c r="M18" s="268"/>
      <c r="N18" s="268"/>
      <c r="O18" s="268"/>
      <c r="P18" s="268"/>
      <c r="Q18" s="274"/>
    </row>
    <row r="19">
      <c r="A19" s="270" t="s">
        <v>422</v>
      </c>
      <c r="B19" s="270" t="s">
        <v>424</v>
      </c>
      <c r="C19" s="276" t="s">
        <v>281</v>
      </c>
      <c r="D19" s="259" t="s">
        <v>225</v>
      </c>
      <c r="E19" s="259" t="s">
        <v>426</v>
      </c>
      <c r="F19" s="259" t="s">
        <v>427</v>
      </c>
      <c r="G19" s="259" t="s">
        <v>349</v>
      </c>
      <c r="H19" s="268"/>
      <c r="I19" s="268"/>
      <c r="J19" s="268"/>
      <c r="K19" s="268"/>
      <c r="L19" s="268"/>
      <c r="M19" s="268"/>
      <c r="N19" s="268"/>
      <c r="O19" s="268"/>
      <c r="P19" s="268"/>
      <c r="Q19" s="274"/>
    </row>
    <row r="20">
      <c r="A20" s="270" t="s">
        <v>430</v>
      </c>
      <c r="B20" s="270" t="s">
        <v>431</v>
      </c>
      <c r="C20" s="276" t="s">
        <v>281</v>
      </c>
      <c r="D20" s="259" t="s">
        <v>227</v>
      </c>
      <c r="E20" s="259" t="s">
        <v>434</v>
      </c>
      <c r="F20" s="259" t="s">
        <v>435</v>
      </c>
      <c r="G20" s="259" t="s">
        <v>349</v>
      </c>
      <c r="H20" s="268"/>
      <c r="I20" s="268"/>
      <c r="J20" s="268"/>
      <c r="K20" s="268"/>
      <c r="L20" s="268"/>
      <c r="M20" s="268"/>
      <c r="N20" s="268"/>
      <c r="O20" s="268"/>
      <c r="P20" s="268"/>
      <c r="Q20" s="274"/>
    </row>
    <row r="21" ht="15.75" customHeight="1">
      <c r="A21" s="270" t="s">
        <v>437</v>
      </c>
      <c r="B21" s="270" t="s">
        <v>439</v>
      </c>
      <c r="C21" s="276" t="s">
        <v>281</v>
      </c>
      <c r="D21" s="259" t="s">
        <v>227</v>
      </c>
      <c r="E21" s="259" t="s">
        <v>442</v>
      </c>
      <c r="F21" s="259" t="s">
        <v>443</v>
      </c>
      <c r="G21" s="259" t="s">
        <v>274</v>
      </c>
      <c r="H21" s="268"/>
      <c r="I21" s="268"/>
      <c r="J21" s="268"/>
      <c r="K21" s="268"/>
      <c r="L21" s="268"/>
      <c r="M21" s="268"/>
      <c r="N21" s="268"/>
      <c r="O21" s="268"/>
      <c r="P21" s="268"/>
      <c r="Q21" s="274"/>
    </row>
    <row r="22" ht="15.75" customHeight="1">
      <c r="A22" s="270" t="s">
        <v>446</v>
      </c>
      <c r="B22" s="270" t="s">
        <v>448</v>
      </c>
      <c r="C22" s="276" t="s">
        <v>281</v>
      </c>
      <c r="D22" s="259" t="s">
        <v>227</v>
      </c>
      <c r="E22" s="259" t="s">
        <v>450</v>
      </c>
      <c r="F22" s="259" t="s">
        <v>451</v>
      </c>
      <c r="G22" s="259" t="s">
        <v>274</v>
      </c>
      <c r="H22" s="268"/>
      <c r="I22" s="268"/>
      <c r="J22" s="268"/>
      <c r="K22" s="268"/>
      <c r="L22" s="268"/>
      <c r="M22" s="268"/>
      <c r="N22" s="268"/>
      <c r="O22" s="268"/>
      <c r="P22" s="268"/>
      <c r="Q22" s="274"/>
    </row>
    <row r="23" ht="15.75" customHeight="1">
      <c r="A23" s="270" t="s">
        <v>453</v>
      </c>
      <c r="B23" s="270" t="s">
        <v>455</v>
      </c>
      <c r="C23" s="276" t="s">
        <v>281</v>
      </c>
      <c r="D23" s="259" t="s">
        <v>227</v>
      </c>
      <c r="E23" s="259" t="s">
        <v>458</v>
      </c>
      <c r="F23" s="259" t="s">
        <v>459</v>
      </c>
      <c r="G23" s="259" t="s">
        <v>349</v>
      </c>
      <c r="H23" s="268"/>
      <c r="I23" s="268"/>
      <c r="J23" s="268"/>
      <c r="K23" s="268"/>
      <c r="L23" s="268"/>
      <c r="M23" s="268"/>
      <c r="N23" s="268"/>
      <c r="O23" s="268"/>
      <c r="P23" s="268"/>
      <c r="Q23" s="274"/>
    </row>
    <row r="24" ht="15.75" customHeight="1">
      <c r="A24" s="270" t="s">
        <v>460</v>
      </c>
      <c r="B24" s="270" t="s">
        <v>461</v>
      </c>
      <c r="C24" s="276" t="s">
        <v>281</v>
      </c>
      <c r="D24" s="259" t="s">
        <v>226</v>
      </c>
      <c r="E24" s="259" t="s">
        <v>464</v>
      </c>
      <c r="F24" s="259" t="s">
        <v>465</v>
      </c>
      <c r="G24" s="259" t="s">
        <v>349</v>
      </c>
      <c r="H24" s="268"/>
      <c r="I24" s="268"/>
      <c r="J24" s="268"/>
      <c r="K24" s="268"/>
      <c r="L24" s="268"/>
      <c r="M24" s="268"/>
      <c r="N24" s="268"/>
      <c r="O24" s="268"/>
      <c r="P24" s="268"/>
      <c r="Q24" s="274"/>
    </row>
    <row r="25" ht="15.75" customHeight="1">
      <c r="A25" s="270" t="s">
        <v>468</v>
      </c>
      <c r="B25" s="270" t="s">
        <v>469</v>
      </c>
      <c r="C25" s="276" t="s">
        <v>281</v>
      </c>
      <c r="D25" s="259" t="s">
        <v>226</v>
      </c>
      <c r="E25" s="259" t="s">
        <v>470</v>
      </c>
      <c r="F25" s="259" t="s">
        <v>471</v>
      </c>
      <c r="G25" s="259" t="s">
        <v>349</v>
      </c>
      <c r="H25" s="268"/>
      <c r="I25" s="268"/>
      <c r="J25" s="268"/>
      <c r="K25" s="268"/>
      <c r="L25" s="268"/>
      <c r="M25" s="268"/>
      <c r="N25" s="268"/>
      <c r="O25" s="268"/>
      <c r="P25" s="268"/>
      <c r="Q25" s="274"/>
    </row>
    <row r="26" ht="15.75" customHeight="1">
      <c r="A26" s="270" t="s">
        <v>472</v>
      </c>
      <c r="B26" s="270" t="s">
        <v>473</v>
      </c>
      <c r="C26" s="276" t="s">
        <v>281</v>
      </c>
      <c r="D26" s="259" t="s">
        <v>226</v>
      </c>
      <c r="E26" s="259" t="s">
        <v>474</v>
      </c>
      <c r="F26" s="259" t="s">
        <v>475</v>
      </c>
      <c r="G26" s="259" t="s">
        <v>349</v>
      </c>
      <c r="H26" s="268"/>
      <c r="I26" s="268"/>
      <c r="J26" s="268"/>
      <c r="K26" s="268"/>
      <c r="L26" s="268"/>
      <c r="M26" s="268"/>
      <c r="N26" s="268"/>
      <c r="O26" s="268"/>
      <c r="P26" s="268"/>
      <c r="Q26" s="274"/>
    </row>
    <row r="27" ht="15.75" customHeight="1">
      <c r="A27" s="270" t="s">
        <v>480</v>
      </c>
      <c r="B27" s="270" t="s">
        <v>481</v>
      </c>
      <c r="C27" s="276" t="s">
        <v>281</v>
      </c>
      <c r="D27" s="259" t="s">
        <v>226</v>
      </c>
      <c r="E27" s="259" t="s">
        <v>482</v>
      </c>
      <c r="F27" s="278" t="s">
        <v>483</v>
      </c>
      <c r="G27" s="259" t="s">
        <v>349</v>
      </c>
      <c r="H27" s="268"/>
      <c r="I27" s="268"/>
      <c r="J27" s="268"/>
      <c r="K27" s="268"/>
      <c r="L27" s="268"/>
      <c r="M27" s="268"/>
      <c r="N27" s="268"/>
      <c r="O27" s="268"/>
      <c r="P27" s="268"/>
      <c r="Q27" s="274"/>
    </row>
    <row r="28" ht="15.75" customHeight="1">
      <c r="A28" s="270" t="s">
        <v>493</v>
      </c>
      <c r="B28" s="270" t="s">
        <v>494</v>
      </c>
      <c r="C28" s="276" t="s">
        <v>281</v>
      </c>
      <c r="D28" s="259" t="s">
        <v>227</v>
      </c>
      <c r="E28" s="259" t="s">
        <v>495</v>
      </c>
      <c r="F28" s="259" t="s">
        <v>496</v>
      </c>
      <c r="G28" s="259" t="s">
        <v>357</v>
      </c>
      <c r="H28" s="268"/>
      <c r="I28" s="268"/>
      <c r="J28" s="268"/>
      <c r="K28" s="268"/>
      <c r="L28" s="268"/>
      <c r="M28" s="268"/>
      <c r="N28" s="268"/>
      <c r="O28" s="268"/>
      <c r="P28" s="268"/>
      <c r="Q28" s="274"/>
    </row>
    <row r="29" ht="15.75" customHeight="1">
      <c r="A29" s="270" t="s">
        <v>499</v>
      </c>
      <c r="B29" s="270" t="s">
        <v>501</v>
      </c>
      <c r="C29" s="276" t="s">
        <v>281</v>
      </c>
      <c r="D29" s="259" t="s">
        <v>227</v>
      </c>
      <c r="E29" s="259" t="s">
        <v>503</v>
      </c>
      <c r="F29" s="259" t="s">
        <v>504</v>
      </c>
      <c r="G29" s="259" t="s">
        <v>349</v>
      </c>
      <c r="H29" s="268"/>
      <c r="I29" s="268"/>
      <c r="J29" s="268"/>
      <c r="K29" s="268"/>
      <c r="L29" s="268"/>
      <c r="M29" s="268"/>
      <c r="N29" s="268"/>
      <c r="O29" s="268"/>
      <c r="P29" s="268"/>
      <c r="Q29" s="274"/>
    </row>
    <row r="30" ht="15.75" customHeight="1">
      <c r="A30" s="270" t="s">
        <v>506</v>
      </c>
      <c r="B30" s="270" t="s">
        <v>508</v>
      </c>
      <c r="C30" s="276" t="s">
        <v>281</v>
      </c>
      <c r="D30" s="259" t="s">
        <v>227</v>
      </c>
      <c r="E30" s="259" t="s">
        <v>510</v>
      </c>
      <c r="F30" s="259" t="s">
        <v>511</v>
      </c>
      <c r="G30" s="259" t="s">
        <v>349</v>
      </c>
      <c r="H30" s="268"/>
      <c r="I30" s="268"/>
      <c r="J30" s="268"/>
      <c r="K30" s="268"/>
      <c r="L30" s="268"/>
      <c r="M30" s="268"/>
      <c r="N30" s="268"/>
      <c r="O30" s="268"/>
      <c r="P30" s="268"/>
      <c r="Q30" s="274"/>
    </row>
    <row r="31" ht="15.75" customHeight="1">
      <c r="A31" s="270" t="s">
        <v>512</v>
      </c>
      <c r="B31" s="270" t="s">
        <v>514</v>
      </c>
      <c r="C31" s="276" t="s">
        <v>281</v>
      </c>
      <c r="D31" s="259" t="s">
        <v>227</v>
      </c>
      <c r="E31" s="259" t="s">
        <v>517</v>
      </c>
      <c r="F31" s="259" t="s">
        <v>519</v>
      </c>
      <c r="G31" s="259" t="s">
        <v>349</v>
      </c>
      <c r="H31" s="268"/>
      <c r="I31" s="268"/>
      <c r="J31" s="268"/>
      <c r="K31" s="268"/>
      <c r="L31" s="268"/>
      <c r="M31" s="268"/>
      <c r="N31" s="268"/>
      <c r="O31" s="268"/>
      <c r="P31" s="268"/>
      <c r="Q31" s="274"/>
    </row>
    <row r="32" ht="15.75" customHeight="1">
      <c r="A32" s="270" t="s">
        <v>520</v>
      </c>
      <c r="B32" s="270" t="s">
        <v>522</v>
      </c>
      <c r="C32" s="276" t="s">
        <v>281</v>
      </c>
      <c r="D32" s="259" t="s">
        <v>226</v>
      </c>
      <c r="E32" s="259" t="s">
        <v>526</v>
      </c>
      <c r="F32" s="259" t="s">
        <v>527</v>
      </c>
      <c r="G32" s="259" t="s">
        <v>349</v>
      </c>
      <c r="H32" s="268"/>
      <c r="I32" s="268"/>
      <c r="J32" s="268"/>
      <c r="K32" s="268"/>
      <c r="L32" s="268"/>
      <c r="M32" s="268"/>
      <c r="N32" s="268"/>
      <c r="O32" s="268"/>
      <c r="P32" s="268"/>
      <c r="Q32" s="274"/>
    </row>
    <row r="33" ht="15.75" customHeight="1">
      <c r="A33" s="270" t="s">
        <v>531</v>
      </c>
      <c r="B33" s="270" t="s">
        <v>533</v>
      </c>
      <c r="C33" s="276" t="s">
        <v>281</v>
      </c>
      <c r="D33" s="259" t="s">
        <v>226</v>
      </c>
      <c r="E33" s="259" t="s">
        <v>534</v>
      </c>
      <c r="F33" s="259" t="s">
        <v>535</v>
      </c>
      <c r="G33" s="259" t="s">
        <v>349</v>
      </c>
      <c r="H33" s="268"/>
      <c r="I33" s="268"/>
      <c r="J33" s="268"/>
      <c r="K33" s="268"/>
      <c r="L33" s="268"/>
      <c r="M33" s="268"/>
      <c r="N33" s="268"/>
      <c r="O33" s="268"/>
      <c r="P33" s="268"/>
      <c r="Q33" s="274"/>
    </row>
    <row r="34" ht="15.75" customHeight="1">
      <c r="A34" s="270" t="s">
        <v>540</v>
      </c>
      <c r="B34" s="270" t="s">
        <v>541</v>
      </c>
      <c r="C34" s="276" t="s">
        <v>281</v>
      </c>
      <c r="D34" s="259" t="s">
        <v>227</v>
      </c>
      <c r="E34" s="259" t="s">
        <v>542</v>
      </c>
      <c r="F34" s="259" t="s">
        <v>545</v>
      </c>
      <c r="G34" s="259" t="s">
        <v>274</v>
      </c>
      <c r="H34" s="268"/>
      <c r="I34" s="268"/>
      <c r="J34" s="268"/>
      <c r="K34" s="268"/>
      <c r="L34" s="268"/>
      <c r="M34" s="268"/>
      <c r="N34" s="268"/>
      <c r="O34" s="268"/>
      <c r="P34" s="268"/>
      <c r="Q34" s="274"/>
    </row>
    <row r="35" ht="15.75" customHeight="1">
      <c r="A35" s="270" t="s">
        <v>547</v>
      </c>
      <c r="B35" s="270" t="s">
        <v>549</v>
      </c>
      <c r="C35" s="276" t="s">
        <v>281</v>
      </c>
      <c r="D35" s="259" t="s">
        <v>227</v>
      </c>
      <c r="E35" s="259" t="s">
        <v>553</v>
      </c>
      <c r="F35" s="259" t="s">
        <v>554</v>
      </c>
      <c r="G35" s="259" t="s">
        <v>357</v>
      </c>
      <c r="H35" s="268"/>
      <c r="I35" s="268"/>
      <c r="J35" s="268"/>
      <c r="K35" s="268"/>
      <c r="L35" s="268"/>
      <c r="M35" s="268"/>
      <c r="N35" s="268"/>
      <c r="O35" s="268"/>
      <c r="P35" s="268"/>
      <c r="Q35" s="274"/>
    </row>
    <row r="36" ht="15.75" customHeight="1">
      <c r="A36" s="270" t="s">
        <v>557</v>
      </c>
      <c r="B36" s="270" t="s">
        <v>559</v>
      </c>
      <c r="C36" s="276" t="s">
        <v>281</v>
      </c>
      <c r="D36" s="259" t="s">
        <v>226</v>
      </c>
      <c r="E36" s="259" t="s">
        <v>560</v>
      </c>
      <c r="F36" s="259" t="s">
        <v>561</v>
      </c>
      <c r="G36" s="259" t="s">
        <v>357</v>
      </c>
      <c r="H36" s="268"/>
      <c r="I36" s="268"/>
      <c r="J36" s="268"/>
      <c r="K36" s="268"/>
      <c r="L36" s="268"/>
      <c r="M36" s="268"/>
      <c r="N36" s="268"/>
      <c r="O36" s="268"/>
      <c r="P36" s="268"/>
      <c r="Q36" s="274"/>
    </row>
    <row r="37" ht="15.75" customHeight="1">
      <c r="A37" s="270" t="s">
        <v>564</v>
      </c>
      <c r="B37" s="270" t="s">
        <v>565</v>
      </c>
      <c r="C37" s="276" t="s">
        <v>281</v>
      </c>
      <c r="D37" s="259" t="s">
        <v>226</v>
      </c>
      <c r="E37" s="259" t="s">
        <v>568</v>
      </c>
      <c r="F37" s="259" t="s">
        <v>569</v>
      </c>
      <c r="G37" s="259" t="s">
        <v>349</v>
      </c>
      <c r="H37" s="268"/>
      <c r="I37" s="268"/>
      <c r="J37" s="268"/>
      <c r="K37" s="268"/>
      <c r="L37" s="268"/>
      <c r="M37" s="268"/>
      <c r="N37" s="268"/>
      <c r="O37" s="268"/>
      <c r="P37" s="268"/>
      <c r="Q37" s="274"/>
    </row>
    <row r="38" ht="15.75" customHeight="1">
      <c r="A38" s="270" t="s">
        <v>570</v>
      </c>
      <c r="B38" s="270" t="s">
        <v>571</v>
      </c>
      <c r="C38" s="276" t="s">
        <v>281</v>
      </c>
      <c r="D38" s="259" t="s">
        <v>226</v>
      </c>
      <c r="E38" s="259" t="s">
        <v>574</v>
      </c>
      <c r="F38" s="259" t="s">
        <v>575</v>
      </c>
      <c r="G38" s="259" t="s">
        <v>577</v>
      </c>
      <c r="H38" s="268"/>
      <c r="I38" s="268"/>
      <c r="J38" s="268"/>
      <c r="K38" s="268"/>
      <c r="L38" s="268"/>
      <c r="M38" s="268"/>
      <c r="N38" s="268"/>
      <c r="O38" s="268"/>
      <c r="P38" s="268"/>
      <c r="Q38" s="274"/>
    </row>
    <row r="39" ht="15.75" customHeight="1">
      <c r="A39" s="270" t="s">
        <v>578</v>
      </c>
      <c r="B39" s="270" t="s">
        <v>579</v>
      </c>
      <c r="C39" s="276" t="s">
        <v>281</v>
      </c>
      <c r="D39" s="259" t="s">
        <v>227</v>
      </c>
      <c r="E39" s="259" t="s">
        <v>580</v>
      </c>
      <c r="F39" s="259" t="s">
        <v>581</v>
      </c>
      <c r="G39" s="259" t="s">
        <v>357</v>
      </c>
      <c r="H39" s="268"/>
      <c r="I39" s="268"/>
      <c r="J39" s="268"/>
      <c r="K39" s="268"/>
      <c r="L39" s="268"/>
      <c r="M39" s="268"/>
      <c r="N39" s="268"/>
      <c r="O39" s="268"/>
      <c r="P39" s="268"/>
      <c r="Q39" s="274"/>
    </row>
    <row r="40" ht="15.75" customHeight="1">
      <c r="A40" s="270" t="s">
        <v>585</v>
      </c>
      <c r="B40" s="270" t="s">
        <v>586</v>
      </c>
      <c r="C40" s="276" t="s">
        <v>281</v>
      </c>
      <c r="D40" s="259" t="s">
        <v>226</v>
      </c>
      <c r="E40" s="259" t="s">
        <v>587</v>
      </c>
      <c r="F40" s="259" t="s">
        <v>588</v>
      </c>
      <c r="G40" s="259" t="s">
        <v>357</v>
      </c>
      <c r="H40" s="268"/>
      <c r="I40" s="268"/>
      <c r="J40" s="268"/>
      <c r="K40" s="268"/>
      <c r="L40" s="268"/>
      <c r="M40" s="268"/>
      <c r="N40" s="268"/>
      <c r="O40" s="268"/>
      <c r="P40" s="268"/>
      <c r="Q40" s="274"/>
    </row>
    <row r="41" ht="15.75" customHeight="1">
      <c r="A41" s="270" t="s">
        <v>592</v>
      </c>
      <c r="B41" s="270" t="s">
        <v>594</v>
      </c>
      <c r="C41" s="276" t="s">
        <v>281</v>
      </c>
      <c r="D41" s="259" t="s">
        <v>227</v>
      </c>
      <c r="E41" s="259" t="s">
        <v>595</v>
      </c>
      <c r="F41" s="259" t="s">
        <v>596</v>
      </c>
      <c r="G41" s="259" t="s">
        <v>357</v>
      </c>
      <c r="H41" s="268"/>
      <c r="I41" s="268"/>
      <c r="J41" s="268"/>
      <c r="K41" s="268"/>
      <c r="L41" s="268"/>
      <c r="M41" s="268"/>
      <c r="N41" s="268"/>
      <c r="O41" s="268"/>
      <c r="P41" s="268"/>
      <c r="Q41" s="274"/>
    </row>
    <row r="42" ht="15.75" customHeight="1">
      <c r="A42" s="270" t="s">
        <v>597</v>
      </c>
      <c r="B42" s="270" t="s">
        <v>598</v>
      </c>
      <c r="C42" s="276" t="s">
        <v>281</v>
      </c>
      <c r="D42" s="259" t="s">
        <v>227</v>
      </c>
      <c r="E42" s="259" t="s">
        <v>599</v>
      </c>
      <c r="F42" s="259" t="s">
        <v>600</v>
      </c>
      <c r="G42" s="259" t="s">
        <v>274</v>
      </c>
      <c r="H42" s="268"/>
      <c r="I42" s="268"/>
      <c r="J42" s="268"/>
      <c r="K42" s="268"/>
      <c r="L42" s="268"/>
      <c r="M42" s="268"/>
      <c r="N42" s="268"/>
      <c r="O42" s="268"/>
      <c r="P42" s="268"/>
      <c r="Q42" s="274"/>
    </row>
    <row r="43" ht="15.75" customHeight="1">
      <c r="A43" s="270" t="s">
        <v>603</v>
      </c>
      <c r="B43" s="270" t="s">
        <v>604</v>
      </c>
      <c r="C43" s="276" t="s">
        <v>281</v>
      </c>
      <c r="D43" s="259" t="s">
        <v>226</v>
      </c>
      <c r="E43" s="259" t="s">
        <v>606</v>
      </c>
      <c r="F43" s="259" t="s">
        <v>608</v>
      </c>
      <c r="G43" s="259" t="s">
        <v>349</v>
      </c>
      <c r="H43" s="268"/>
      <c r="I43" s="268"/>
      <c r="J43" s="268"/>
      <c r="K43" s="268"/>
      <c r="L43" s="268"/>
      <c r="M43" s="268"/>
      <c r="N43" s="268"/>
      <c r="O43" s="268"/>
      <c r="P43" s="268"/>
      <c r="Q43" s="274"/>
    </row>
    <row r="44" ht="15.75" customHeight="1">
      <c r="A44" s="270" t="s">
        <v>609</v>
      </c>
      <c r="B44" s="270" t="s">
        <v>610</v>
      </c>
      <c r="C44" s="276" t="s">
        <v>281</v>
      </c>
      <c r="D44" s="259" t="s">
        <v>225</v>
      </c>
      <c r="E44" s="259" t="s">
        <v>611</v>
      </c>
      <c r="F44" s="259" t="s">
        <v>612</v>
      </c>
      <c r="G44" s="259" t="s">
        <v>349</v>
      </c>
      <c r="H44" s="268"/>
      <c r="I44" s="268"/>
      <c r="J44" s="268"/>
      <c r="K44" s="268"/>
      <c r="L44" s="268"/>
      <c r="M44" s="268"/>
      <c r="N44" s="268"/>
      <c r="O44" s="268"/>
      <c r="P44" s="268"/>
      <c r="Q44" s="274"/>
    </row>
    <row r="45" ht="15.75" customHeight="1">
      <c r="A45" s="270" t="s">
        <v>615</v>
      </c>
      <c r="B45" s="270" t="s">
        <v>617</v>
      </c>
      <c r="C45" s="276" t="s">
        <v>281</v>
      </c>
      <c r="D45" s="259" t="s">
        <v>225</v>
      </c>
      <c r="E45" s="259" t="s">
        <v>619</v>
      </c>
      <c r="F45" s="259" t="s">
        <v>620</v>
      </c>
      <c r="G45" s="259" t="s">
        <v>357</v>
      </c>
      <c r="H45" s="268"/>
      <c r="I45" s="268"/>
      <c r="J45" s="268"/>
      <c r="K45" s="268"/>
      <c r="L45" s="268"/>
      <c r="M45" s="268"/>
      <c r="N45" s="268"/>
      <c r="O45" s="268"/>
      <c r="P45" s="268"/>
      <c r="Q45" s="274"/>
    </row>
    <row r="46" ht="15.75" customHeight="1">
      <c r="A46" s="270" t="s">
        <v>621</v>
      </c>
      <c r="B46" s="270" t="s">
        <v>622</v>
      </c>
      <c r="C46" s="276" t="s">
        <v>281</v>
      </c>
      <c r="D46" s="259" t="s">
        <v>227</v>
      </c>
      <c r="E46" s="259" t="s">
        <v>623</v>
      </c>
      <c r="F46" s="259" t="s">
        <v>625</v>
      </c>
      <c r="G46" s="259" t="s">
        <v>349</v>
      </c>
      <c r="H46" s="268"/>
      <c r="I46" s="268"/>
      <c r="J46" s="268"/>
      <c r="K46" s="268"/>
      <c r="L46" s="268"/>
      <c r="M46" s="268"/>
      <c r="N46" s="268"/>
      <c r="O46" s="268"/>
      <c r="P46" s="268"/>
      <c r="Q46" s="274"/>
    </row>
    <row r="47" ht="15.75" customHeight="1">
      <c r="A47" s="270" t="s">
        <v>629</v>
      </c>
      <c r="B47" s="270" t="s">
        <v>630</v>
      </c>
      <c r="C47" s="276" t="s">
        <v>281</v>
      </c>
      <c r="D47" s="259" t="s">
        <v>226</v>
      </c>
      <c r="E47" s="259" t="s">
        <v>631</v>
      </c>
      <c r="F47" s="259" t="s">
        <v>632</v>
      </c>
      <c r="G47" s="259" t="s">
        <v>357</v>
      </c>
      <c r="H47" s="268"/>
      <c r="I47" s="268"/>
      <c r="J47" s="268"/>
      <c r="K47" s="268"/>
      <c r="L47" s="268"/>
      <c r="M47" s="268"/>
      <c r="N47" s="268"/>
      <c r="O47" s="268"/>
      <c r="P47" s="268"/>
      <c r="Q47" s="274"/>
    </row>
    <row r="48" ht="15.75" customHeight="1">
      <c r="A48" s="270" t="s">
        <v>636</v>
      </c>
      <c r="B48" s="270" t="s">
        <v>638</v>
      </c>
      <c r="C48" s="276" t="s">
        <v>281</v>
      </c>
      <c r="D48" s="259" t="s">
        <v>226</v>
      </c>
      <c r="E48" s="259" t="s">
        <v>639</v>
      </c>
      <c r="F48" s="259" t="s">
        <v>640</v>
      </c>
      <c r="G48" s="259" t="s">
        <v>349</v>
      </c>
      <c r="H48" s="268"/>
      <c r="I48" s="268"/>
      <c r="J48" s="268"/>
      <c r="K48" s="268"/>
      <c r="L48" s="268"/>
      <c r="M48" s="268"/>
      <c r="N48" s="268"/>
      <c r="O48" s="268"/>
      <c r="P48" s="268"/>
      <c r="Q48" s="274"/>
    </row>
    <row r="49" ht="15.75" customHeight="1">
      <c r="A49" s="270" t="s">
        <v>643</v>
      </c>
      <c r="B49" s="270" t="s">
        <v>644</v>
      </c>
      <c r="C49" s="276" t="s">
        <v>281</v>
      </c>
      <c r="D49" s="259" t="s">
        <v>226</v>
      </c>
      <c r="E49" s="259" t="s">
        <v>647</v>
      </c>
      <c r="F49" s="259" t="s">
        <v>648</v>
      </c>
      <c r="G49" s="259" t="s">
        <v>349</v>
      </c>
      <c r="H49" s="268"/>
      <c r="I49" s="268"/>
      <c r="J49" s="268"/>
      <c r="K49" s="268"/>
      <c r="L49" s="268"/>
      <c r="M49" s="268"/>
      <c r="N49" s="268"/>
      <c r="O49" s="268"/>
      <c r="P49" s="268"/>
      <c r="Q49" s="274"/>
    </row>
    <row r="50" ht="15.75" customHeight="1">
      <c r="A50" s="270" t="s">
        <v>649</v>
      </c>
      <c r="B50" s="270" t="s">
        <v>651</v>
      </c>
      <c r="C50" s="276" t="s">
        <v>281</v>
      </c>
      <c r="D50" s="259" t="s">
        <v>227</v>
      </c>
      <c r="E50" s="259" t="s">
        <v>654</v>
      </c>
      <c r="F50" s="259" t="s">
        <v>656</v>
      </c>
      <c r="G50" s="259" t="s">
        <v>357</v>
      </c>
      <c r="H50" s="268"/>
      <c r="I50" s="268"/>
      <c r="J50" s="268"/>
      <c r="K50" s="268"/>
      <c r="L50" s="268"/>
      <c r="M50" s="268"/>
      <c r="N50" s="268"/>
      <c r="O50" s="268"/>
      <c r="P50" s="268"/>
      <c r="Q50" s="274"/>
    </row>
    <row r="51" ht="15.75" customHeight="1">
      <c r="A51" s="270" t="s">
        <v>657</v>
      </c>
      <c r="B51" s="270" t="s">
        <v>658</v>
      </c>
      <c r="C51" s="276" t="s">
        <v>281</v>
      </c>
      <c r="D51" s="259" t="s">
        <v>227</v>
      </c>
      <c r="E51" s="259" t="s">
        <v>661</v>
      </c>
      <c r="F51" s="259" t="s">
        <v>662</v>
      </c>
      <c r="G51" s="259" t="s">
        <v>349</v>
      </c>
      <c r="H51" s="268"/>
      <c r="I51" s="268"/>
      <c r="J51" s="268"/>
      <c r="K51" s="268"/>
      <c r="L51" s="268"/>
      <c r="M51" s="268"/>
      <c r="N51" s="268"/>
      <c r="O51" s="268"/>
      <c r="P51" s="268"/>
      <c r="Q51" s="274"/>
    </row>
    <row r="52" ht="15.75" customHeight="1">
      <c r="A52" s="270" t="s">
        <v>665</v>
      </c>
      <c r="B52" s="270" t="s">
        <v>666</v>
      </c>
      <c r="C52" s="276" t="s">
        <v>281</v>
      </c>
      <c r="D52" s="259" t="s">
        <v>226</v>
      </c>
      <c r="E52" s="259" t="s">
        <v>667</v>
      </c>
      <c r="F52" s="259" t="s">
        <v>669</v>
      </c>
      <c r="G52" s="259" t="s">
        <v>357</v>
      </c>
      <c r="H52" s="268"/>
      <c r="I52" s="268"/>
      <c r="J52" s="268"/>
      <c r="K52" s="268"/>
      <c r="L52" s="268"/>
      <c r="M52" s="268"/>
      <c r="N52" s="268"/>
      <c r="O52" s="268"/>
      <c r="P52" s="268"/>
      <c r="Q52" s="274"/>
    </row>
    <row r="53" ht="15.75" customHeight="1">
      <c r="A53" s="270" t="s">
        <v>673</v>
      </c>
      <c r="B53" s="270" t="s">
        <v>674</v>
      </c>
      <c r="C53" s="276" t="s">
        <v>281</v>
      </c>
      <c r="D53" s="259" t="s">
        <v>225</v>
      </c>
      <c r="E53" s="259" t="s">
        <v>675</v>
      </c>
      <c r="F53" s="259" t="s">
        <v>676</v>
      </c>
      <c r="G53" s="259" t="s">
        <v>274</v>
      </c>
      <c r="H53" s="268"/>
      <c r="I53" s="268"/>
      <c r="J53" s="268"/>
      <c r="K53" s="268"/>
      <c r="L53" s="268"/>
      <c r="M53" s="268"/>
      <c r="N53" s="268"/>
      <c r="O53" s="268"/>
      <c r="P53" s="268"/>
      <c r="Q53" s="274"/>
    </row>
    <row r="54" ht="15.75" customHeight="1">
      <c r="A54" s="270" t="s">
        <v>680</v>
      </c>
      <c r="B54" s="270" t="s">
        <v>681</v>
      </c>
      <c r="C54" s="276" t="s">
        <v>281</v>
      </c>
      <c r="D54" s="259" t="s">
        <v>227</v>
      </c>
      <c r="E54" s="259" t="s">
        <v>682</v>
      </c>
      <c r="F54" s="259" t="s">
        <v>683</v>
      </c>
      <c r="G54" s="259" t="s">
        <v>349</v>
      </c>
      <c r="H54" s="268"/>
      <c r="I54" s="268"/>
      <c r="J54" s="268"/>
      <c r="K54" s="268"/>
      <c r="L54" s="268"/>
      <c r="M54" s="268"/>
      <c r="N54" s="268"/>
      <c r="O54" s="268"/>
      <c r="P54" s="268"/>
      <c r="Q54" s="274"/>
    </row>
    <row r="55" ht="15.75" customHeight="1">
      <c r="A55" s="270" t="s">
        <v>687</v>
      </c>
      <c r="B55" s="270" t="s">
        <v>689</v>
      </c>
      <c r="C55" s="276" t="s">
        <v>281</v>
      </c>
      <c r="D55" s="259" t="s">
        <v>225</v>
      </c>
      <c r="E55" s="259" t="s">
        <v>690</v>
      </c>
      <c r="F55" s="259" t="s">
        <v>691</v>
      </c>
      <c r="G55" s="259" t="s">
        <v>349</v>
      </c>
      <c r="H55" s="268"/>
      <c r="I55" s="268"/>
      <c r="J55" s="268"/>
      <c r="K55" s="268"/>
      <c r="L55" s="268"/>
      <c r="M55" s="268"/>
      <c r="N55" s="268"/>
      <c r="O55" s="268"/>
      <c r="P55" s="268"/>
      <c r="Q55" s="274"/>
    </row>
    <row r="56" ht="15.75" customHeight="1">
      <c r="A56" s="270" t="s">
        <v>694</v>
      </c>
      <c r="B56" s="270" t="s">
        <v>695</v>
      </c>
      <c r="C56" s="276" t="s">
        <v>281</v>
      </c>
      <c r="D56" s="259" t="s">
        <v>227</v>
      </c>
      <c r="E56" s="259" t="s">
        <v>698</v>
      </c>
      <c r="F56" s="259" t="s">
        <v>699</v>
      </c>
      <c r="G56" s="259" t="s">
        <v>274</v>
      </c>
      <c r="H56" s="268"/>
      <c r="I56" s="268"/>
      <c r="J56" s="268"/>
      <c r="K56" s="268"/>
      <c r="L56" s="268"/>
      <c r="M56" s="268"/>
      <c r="N56" s="268"/>
      <c r="O56" s="268"/>
      <c r="P56" s="268"/>
      <c r="Q56" s="274"/>
    </row>
    <row r="57" ht="15.75" customHeight="1">
      <c r="A57" s="270" t="s">
        <v>704</v>
      </c>
      <c r="B57" s="270" t="s">
        <v>705</v>
      </c>
      <c r="C57" s="276" t="s">
        <v>281</v>
      </c>
      <c r="D57" s="259" t="s">
        <v>226</v>
      </c>
      <c r="E57" s="259" t="s">
        <v>706</v>
      </c>
      <c r="F57" s="259" t="s">
        <v>707</v>
      </c>
      <c r="G57" s="259" t="s">
        <v>349</v>
      </c>
      <c r="H57" s="268"/>
      <c r="I57" s="268"/>
      <c r="J57" s="268"/>
      <c r="K57" s="268"/>
      <c r="L57" s="268"/>
      <c r="M57" s="268"/>
      <c r="N57" s="268"/>
      <c r="O57" s="268"/>
      <c r="P57" s="268"/>
      <c r="Q57" s="274"/>
    </row>
    <row r="58" ht="15.75" customHeight="1">
      <c r="A58" s="270" t="s">
        <v>712</v>
      </c>
      <c r="B58" s="270" t="s">
        <v>713</v>
      </c>
      <c r="C58" s="276" t="s">
        <v>281</v>
      </c>
      <c r="D58" s="259" t="s">
        <v>227</v>
      </c>
      <c r="E58" s="259" t="s">
        <v>715</v>
      </c>
      <c r="F58" s="259" t="s">
        <v>717</v>
      </c>
      <c r="G58" s="259" t="s">
        <v>349</v>
      </c>
      <c r="H58" s="268"/>
      <c r="I58" s="268"/>
      <c r="J58" s="268"/>
      <c r="K58" s="268"/>
      <c r="L58" s="268"/>
      <c r="M58" s="268"/>
      <c r="N58" s="268"/>
      <c r="O58" s="268"/>
      <c r="P58" s="268"/>
      <c r="Q58" s="274"/>
    </row>
    <row r="59" ht="15.75" customHeight="1">
      <c r="A59" s="270" t="s">
        <v>720</v>
      </c>
      <c r="B59" s="270" t="s">
        <v>722</v>
      </c>
      <c r="C59" s="276" t="s">
        <v>281</v>
      </c>
      <c r="D59" s="259" t="s">
        <v>225</v>
      </c>
      <c r="E59" s="259" t="s">
        <v>725</v>
      </c>
      <c r="F59" s="259" t="s">
        <v>726</v>
      </c>
      <c r="G59" s="259" t="s">
        <v>727</v>
      </c>
      <c r="H59" s="268"/>
      <c r="I59" s="268"/>
      <c r="J59" s="268"/>
      <c r="K59" s="268"/>
      <c r="L59" s="268"/>
      <c r="M59" s="268"/>
      <c r="N59" s="268"/>
      <c r="O59" s="268"/>
      <c r="P59" s="268"/>
      <c r="Q59" s="274"/>
    </row>
    <row r="60" ht="15.75" customHeight="1">
      <c r="A60" s="270" t="s">
        <v>731</v>
      </c>
      <c r="B60" s="270" t="s">
        <v>732</v>
      </c>
      <c r="C60" s="276" t="s">
        <v>281</v>
      </c>
      <c r="D60" s="259" t="s">
        <v>227</v>
      </c>
      <c r="E60" s="259" t="s">
        <v>733</v>
      </c>
      <c r="F60" s="259" t="s">
        <v>734</v>
      </c>
      <c r="G60" s="259" t="s">
        <v>274</v>
      </c>
      <c r="H60" s="268"/>
      <c r="I60" s="268"/>
      <c r="J60" s="268"/>
      <c r="K60" s="268"/>
      <c r="L60" s="268"/>
      <c r="M60" s="268"/>
      <c r="N60" s="268"/>
      <c r="O60" s="268"/>
      <c r="P60" s="268"/>
      <c r="Q60" s="274"/>
    </row>
    <row r="61" ht="15.75" customHeight="1">
      <c r="A61" s="270" t="s">
        <v>736</v>
      </c>
      <c r="B61" s="270" t="s">
        <v>738</v>
      </c>
      <c r="C61" s="276" t="s">
        <v>281</v>
      </c>
      <c r="D61" s="259" t="s">
        <v>224</v>
      </c>
      <c r="E61" s="259" t="s">
        <v>740</v>
      </c>
      <c r="F61" s="259" t="s">
        <v>741</v>
      </c>
      <c r="G61" s="259" t="s">
        <v>349</v>
      </c>
      <c r="H61" s="268"/>
      <c r="I61" s="268"/>
      <c r="J61" s="268"/>
      <c r="K61" s="268"/>
      <c r="L61" s="268"/>
      <c r="M61" s="268"/>
      <c r="N61" s="268"/>
      <c r="O61" s="268"/>
      <c r="P61" s="268"/>
      <c r="Q61" s="274"/>
    </row>
    <row r="62" ht="15.75" customHeight="1">
      <c r="A62" s="270" t="s">
        <v>743</v>
      </c>
      <c r="B62" s="270" t="s">
        <v>745</v>
      </c>
      <c r="C62" s="276" t="s">
        <v>281</v>
      </c>
      <c r="D62" s="259" t="s">
        <v>224</v>
      </c>
      <c r="E62" s="259" t="s">
        <v>748</v>
      </c>
      <c r="F62" s="259" t="s">
        <v>749</v>
      </c>
      <c r="G62" s="259" t="s">
        <v>349</v>
      </c>
      <c r="H62" s="268"/>
      <c r="I62" s="268"/>
      <c r="J62" s="268"/>
      <c r="K62" s="268"/>
      <c r="L62" s="268"/>
      <c r="M62" s="268"/>
      <c r="N62" s="268"/>
      <c r="O62" s="268"/>
      <c r="P62" s="268"/>
      <c r="Q62" s="274"/>
    </row>
    <row r="63" ht="15.75" customHeight="1">
      <c r="A63" s="270" t="s">
        <v>750</v>
      </c>
      <c r="B63" s="270" t="s">
        <v>752</v>
      </c>
      <c r="C63" s="276" t="s">
        <v>281</v>
      </c>
      <c r="D63" s="259" t="s">
        <v>224</v>
      </c>
      <c r="E63" s="259" t="s">
        <v>755</v>
      </c>
      <c r="F63" s="259" t="s">
        <v>756</v>
      </c>
      <c r="G63" s="259" t="s">
        <v>757</v>
      </c>
      <c r="H63" s="268"/>
      <c r="I63" s="268"/>
      <c r="J63" s="268"/>
      <c r="K63" s="268"/>
      <c r="L63" s="268"/>
      <c r="M63" s="268"/>
      <c r="N63" s="268"/>
      <c r="O63" s="268"/>
      <c r="P63" s="268"/>
      <c r="Q63" s="274"/>
    </row>
    <row r="64" ht="15.75" customHeight="1">
      <c r="A64" s="270" t="s">
        <v>758</v>
      </c>
      <c r="B64" s="270" t="s">
        <v>759</v>
      </c>
      <c r="C64" s="276" t="s">
        <v>281</v>
      </c>
      <c r="D64" s="259" t="s">
        <v>223</v>
      </c>
      <c r="E64" s="259" t="s">
        <v>763</v>
      </c>
      <c r="F64" s="259" t="s">
        <v>764</v>
      </c>
      <c r="G64" s="259" t="s">
        <v>349</v>
      </c>
      <c r="H64" s="268"/>
      <c r="I64" s="268"/>
      <c r="J64" s="268"/>
      <c r="K64" s="268"/>
      <c r="L64" s="268"/>
      <c r="M64" s="268"/>
      <c r="N64" s="268"/>
      <c r="O64" s="268"/>
      <c r="P64" s="268"/>
      <c r="Q64" s="274"/>
    </row>
    <row r="65" ht="15.75" customHeight="1">
      <c r="A65" s="270" t="s">
        <v>765</v>
      </c>
      <c r="B65" s="270" t="s">
        <v>766</v>
      </c>
      <c r="C65" s="276" t="s">
        <v>281</v>
      </c>
      <c r="D65" s="259" t="s">
        <v>224</v>
      </c>
      <c r="E65" s="259" t="s">
        <v>771</v>
      </c>
      <c r="F65" s="259" t="s">
        <v>772</v>
      </c>
      <c r="G65" s="259" t="s">
        <v>357</v>
      </c>
      <c r="H65" s="268"/>
      <c r="I65" s="268"/>
      <c r="J65" s="268"/>
      <c r="K65" s="268"/>
      <c r="L65" s="268"/>
      <c r="M65" s="268"/>
      <c r="N65" s="268"/>
      <c r="O65" s="268"/>
      <c r="P65" s="268"/>
      <c r="Q65" s="274"/>
    </row>
    <row r="66" ht="15.75" customHeight="1">
      <c r="A66" s="270" t="s">
        <v>777</v>
      </c>
      <c r="B66" s="270" t="s">
        <v>778</v>
      </c>
      <c r="C66" s="276" t="s">
        <v>281</v>
      </c>
      <c r="D66" s="259" t="s">
        <v>225</v>
      </c>
      <c r="E66" s="259" t="s">
        <v>783</v>
      </c>
      <c r="F66" s="259" t="s">
        <v>784</v>
      </c>
      <c r="G66" s="259" t="s">
        <v>349</v>
      </c>
      <c r="H66" s="268"/>
      <c r="I66" s="268"/>
      <c r="J66" s="268"/>
      <c r="K66" s="268"/>
      <c r="L66" s="268"/>
      <c r="M66" s="268"/>
      <c r="N66" s="268"/>
      <c r="O66" s="268"/>
      <c r="P66" s="268"/>
      <c r="Q66" s="274"/>
    </row>
    <row r="67" ht="15.75" customHeight="1">
      <c r="A67" s="270" t="s">
        <v>789</v>
      </c>
      <c r="B67" s="270" t="s">
        <v>790</v>
      </c>
      <c r="C67" s="276" t="s">
        <v>281</v>
      </c>
      <c r="D67" s="259" t="s">
        <v>225</v>
      </c>
      <c r="E67" s="259" t="s">
        <v>791</v>
      </c>
      <c r="F67" s="259" t="s">
        <v>794</v>
      </c>
      <c r="G67" s="259" t="s">
        <v>274</v>
      </c>
      <c r="H67" s="268"/>
      <c r="I67" s="268"/>
      <c r="J67" s="268"/>
      <c r="K67" s="268"/>
      <c r="L67" s="268"/>
      <c r="M67" s="268"/>
      <c r="N67" s="268"/>
      <c r="O67" s="268"/>
      <c r="P67" s="268"/>
      <c r="Q67" s="274"/>
    </row>
    <row r="68" ht="15.75" customHeight="1">
      <c r="A68" s="270" t="s">
        <v>797</v>
      </c>
      <c r="B68" s="270" t="s">
        <v>800</v>
      </c>
      <c r="C68" s="276" t="s">
        <v>281</v>
      </c>
      <c r="D68" s="259" t="s">
        <v>223</v>
      </c>
      <c r="E68" s="259" t="s">
        <v>801</v>
      </c>
      <c r="F68" s="259" t="s">
        <v>802</v>
      </c>
      <c r="G68" s="259" t="s">
        <v>577</v>
      </c>
      <c r="H68" s="268"/>
      <c r="I68" s="268"/>
      <c r="J68" s="268"/>
      <c r="K68" s="268"/>
      <c r="L68" s="268"/>
      <c r="M68" s="268"/>
      <c r="N68" s="268"/>
      <c r="O68" s="268"/>
      <c r="P68" s="268"/>
      <c r="Q68" s="274"/>
    </row>
    <row r="69" ht="15.75" customHeight="1">
      <c r="A69" s="270" t="s">
        <v>806</v>
      </c>
      <c r="B69" s="270" t="s">
        <v>807</v>
      </c>
      <c r="C69" s="276" t="s">
        <v>281</v>
      </c>
      <c r="D69" s="259" t="s">
        <v>226</v>
      </c>
      <c r="E69" s="259" t="s">
        <v>808</v>
      </c>
      <c r="F69" s="259" t="s">
        <v>809</v>
      </c>
      <c r="G69" s="259" t="s">
        <v>349</v>
      </c>
      <c r="H69" s="268"/>
      <c r="I69" s="268"/>
      <c r="J69" s="268"/>
      <c r="K69" s="268"/>
      <c r="L69" s="268"/>
      <c r="M69" s="268"/>
      <c r="N69" s="268"/>
      <c r="O69" s="268"/>
      <c r="P69" s="268"/>
      <c r="Q69" s="274"/>
    </row>
    <row r="70" ht="15.75" customHeight="1">
      <c r="A70" s="270" t="s">
        <v>810</v>
      </c>
      <c r="B70" s="270" t="s">
        <v>812</v>
      </c>
      <c r="C70" s="276" t="s">
        <v>281</v>
      </c>
      <c r="D70" s="259" t="s">
        <v>223</v>
      </c>
      <c r="E70" s="259" t="s">
        <v>815</v>
      </c>
      <c r="F70" s="259" t="s">
        <v>816</v>
      </c>
      <c r="G70" s="259" t="s">
        <v>357</v>
      </c>
      <c r="H70" s="268"/>
      <c r="I70" s="268"/>
      <c r="J70" s="268"/>
      <c r="K70" s="268"/>
      <c r="L70" s="268"/>
      <c r="M70" s="268"/>
      <c r="N70" s="268"/>
      <c r="O70" s="268"/>
      <c r="P70" s="268"/>
      <c r="Q70" s="274"/>
    </row>
    <row r="71" ht="15.75" customHeight="1">
      <c r="A71" s="270" t="s">
        <v>817</v>
      </c>
      <c r="B71" s="270" t="s">
        <v>818</v>
      </c>
      <c r="C71" s="276" t="s">
        <v>281</v>
      </c>
      <c r="D71" s="259" t="s">
        <v>225</v>
      </c>
      <c r="E71" s="259" t="s">
        <v>801</v>
      </c>
      <c r="F71" s="259" t="s">
        <v>822</v>
      </c>
      <c r="G71" s="259" t="s">
        <v>577</v>
      </c>
      <c r="H71" s="268"/>
      <c r="I71" s="268"/>
      <c r="J71" s="268"/>
      <c r="K71" s="268"/>
      <c r="L71" s="268"/>
      <c r="M71" s="268"/>
      <c r="N71" s="268"/>
      <c r="O71" s="268"/>
      <c r="P71" s="268"/>
      <c r="Q71" s="274"/>
    </row>
    <row r="72" ht="15.75" customHeight="1">
      <c r="A72" s="270" t="s">
        <v>823</v>
      </c>
      <c r="B72" s="270" t="s">
        <v>824</v>
      </c>
      <c r="C72" s="276" t="s">
        <v>281</v>
      </c>
      <c r="D72" s="259" t="s">
        <v>224</v>
      </c>
      <c r="E72" s="259" t="s">
        <v>827</v>
      </c>
      <c r="F72" s="259" t="s">
        <v>828</v>
      </c>
      <c r="G72" s="259" t="s">
        <v>349</v>
      </c>
      <c r="H72" s="268"/>
      <c r="I72" s="268"/>
      <c r="J72" s="268"/>
      <c r="K72" s="268"/>
      <c r="L72" s="268"/>
      <c r="M72" s="268"/>
      <c r="N72" s="268"/>
      <c r="O72" s="268"/>
      <c r="P72" s="268"/>
      <c r="Q72" s="274"/>
    </row>
    <row r="73" ht="15.75" customHeight="1">
      <c r="A73" s="270" t="s">
        <v>830</v>
      </c>
      <c r="B73" s="270" t="s">
        <v>831</v>
      </c>
      <c r="C73" s="276" t="s">
        <v>281</v>
      </c>
      <c r="D73" s="259" t="s">
        <v>226</v>
      </c>
      <c r="E73" s="259" t="s">
        <v>832</v>
      </c>
      <c r="F73" s="259" t="s">
        <v>833</v>
      </c>
      <c r="G73" s="259" t="s">
        <v>349</v>
      </c>
      <c r="H73" s="268"/>
      <c r="I73" s="268"/>
      <c r="J73" s="268"/>
      <c r="K73" s="268"/>
      <c r="L73" s="268"/>
      <c r="M73" s="268"/>
      <c r="N73" s="268"/>
      <c r="O73" s="268"/>
      <c r="P73" s="268"/>
      <c r="Q73" s="274"/>
    </row>
    <row r="74" ht="15.75" customHeight="1">
      <c r="A74" s="270" t="s">
        <v>837</v>
      </c>
      <c r="B74" s="270" t="s">
        <v>839</v>
      </c>
      <c r="C74" s="276" t="s">
        <v>281</v>
      </c>
      <c r="D74" s="259" t="s">
        <v>225</v>
      </c>
      <c r="E74" s="259" t="s">
        <v>840</v>
      </c>
      <c r="F74" s="259" t="s">
        <v>841</v>
      </c>
      <c r="G74" s="259" t="s">
        <v>274</v>
      </c>
      <c r="H74" s="268"/>
      <c r="I74" s="268"/>
      <c r="J74" s="268"/>
      <c r="K74" s="268"/>
      <c r="L74" s="268"/>
      <c r="M74" s="268"/>
      <c r="N74" s="268"/>
      <c r="O74" s="268"/>
      <c r="P74" s="268"/>
      <c r="Q74" s="274"/>
    </row>
    <row r="75" ht="15.75" customHeight="1">
      <c r="A75" s="270" t="s">
        <v>844</v>
      </c>
      <c r="B75" s="270" t="s">
        <v>845</v>
      </c>
      <c r="C75" s="276" t="s">
        <v>281</v>
      </c>
      <c r="D75" s="259" t="s">
        <v>223</v>
      </c>
      <c r="E75" s="259" t="s">
        <v>848</v>
      </c>
      <c r="F75" s="259" t="s">
        <v>849</v>
      </c>
      <c r="G75" s="259" t="s">
        <v>349</v>
      </c>
      <c r="H75" s="268"/>
      <c r="I75" s="268"/>
      <c r="J75" s="268"/>
      <c r="K75" s="268"/>
      <c r="L75" s="268"/>
      <c r="M75" s="268"/>
      <c r="N75" s="268"/>
      <c r="O75" s="268"/>
      <c r="P75" s="268"/>
      <c r="Q75" s="274"/>
    </row>
    <row r="76" ht="15.75" customHeight="1">
      <c r="A76" s="270" t="s">
        <v>850</v>
      </c>
      <c r="B76" s="270" t="s">
        <v>851</v>
      </c>
      <c r="C76" s="276" t="s">
        <v>281</v>
      </c>
      <c r="D76" s="259" t="s">
        <v>225</v>
      </c>
      <c r="E76" s="259" t="s">
        <v>860</v>
      </c>
      <c r="F76" s="259" t="s">
        <v>863</v>
      </c>
      <c r="G76" s="259" t="s">
        <v>349</v>
      </c>
      <c r="H76" s="268"/>
      <c r="I76" s="268"/>
      <c r="J76" s="268"/>
      <c r="K76" s="268"/>
      <c r="L76" s="268"/>
      <c r="M76" s="268"/>
      <c r="N76" s="268"/>
      <c r="O76" s="268"/>
      <c r="P76" s="268"/>
      <c r="Q76" s="274"/>
    </row>
    <row r="77" ht="15.75" customHeight="1">
      <c r="A77" s="270" t="s">
        <v>864</v>
      </c>
      <c r="B77" s="270" t="s">
        <v>865</v>
      </c>
      <c r="C77" s="276" t="s">
        <v>281</v>
      </c>
      <c r="D77" s="259" t="s">
        <v>224</v>
      </c>
      <c r="E77" s="259" t="s">
        <v>868</v>
      </c>
      <c r="F77" s="259" t="s">
        <v>869</v>
      </c>
      <c r="G77" s="259" t="s">
        <v>349</v>
      </c>
      <c r="H77" s="268"/>
      <c r="I77" s="268"/>
      <c r="J77" s="268"/>
      <c r="K77" s="268"/>
      <c r="L77" s="268"/>
      <c r="M77" s="268"/>
      <c r="N77" s="268"/>
      <c r="O77" s="268"/>
      <c r="P77" s="268"/>
      <c r="Q77" s="274"/>
    </row>
    <row r="78" ht="15.75" customHeight="1">
      <c r="A78" s="270" t="s">
        <v>872</v>
      </c>
      <c r="B78" s="270" t="s">
        <v>873</v>
      </c>
      <c r="C78" s="276" t="s">
        <v>281</v>
      </c>
      <c r="D78" s="259" t="s">
        <v>223</v>
      </c>
      <c r="E78" s="259" t="s">
        <v>874</v>
      </c>
      <c r="F78" s="259" t="s">
        <v>875</v>
      </c>
      <c r="G78" s="259" t="s">
        <v>577</v>
      </c>
      <c r="H78" s="268"/>
      <c r="I78" s="268"/>
      <c r="J78" s="268"/>
      <c r="K78" s="268"/>
      <c r="L78" s="268"/>
      <c r="M78" s="268"/>
      <c r="N78" s="268"/>
      <c r="O78" s="268"/>
      <c r="P78" s="268"/>
      <c r="Q78" s="274"/>
    </row>
    <row r="79" ht="15.75" customHeight="1">
      <c r="A79" s="270" t="s">
        <v>880</v>
      </c>
      <c r="B79" s="270" t="s">
        <v>881</v>
      </c>
      <c r="C79" s="276" t="s">
        <v>281</v>
      </c>
      <c r="D79" s="259" t="s">
        <v>225</v>
      </c>
      <c r="E79" s="259" t="s">
        <v>882</v>
      </c>
      <c r="F79" s="259" t="s">
        <v>883</v>
      </c>
      <c r="G79" s="259" t="s">
        <v>274</v>
      </c>
      <c r="H79" s="268"/>
      <c r="I79" s="268"/>
      <c r="J79" s="268"/>
      <c r="K79" s="268"/>
      <c r="L79" s="268"/>
      <c r="M79" s="268"/>
      <c r="N79" s="268"/>
      <c r="O79" s="268"/>
      <c r="P79" s="268"/>
      <c r="Q79" s="274"/>
    </row>
    <row r="80" ht="15.75" customHeight="1">
      <c r="A80" s="270" t="s">
        <v>886</v>
      </c>
      <c r="B80" s="270" t="s">
        <v>887</v>
      </c>
      <c r="C80" s="276" t="s">
        <v>281</v>
      </c>
      <c r="D80" s="259" t="s">
        <v>225</v>
      </c>
      <c r="E80" s="259" t="s">
        <v>889</v>
      </c>
      <c r="F80" s="259" t="s">
        <v>890</v>
      </c>
      <c r="G80" s="259" t="s">
        <v>349</v>
      </c>
      <c r="H80" s="268"/>
      <c r="I80" s="268"/>
      <c r="J80" s="268"/>
      <c r="K80" s="268"/>
      <c r="L80" s="268"/>
      <c r="M80" s="268"/>
      <c r="N80" s="268"/>
      <c r="O80" s="268"/>
      <c r="P80" s="268"/>
      <c r="Q80" s="274"/>
    </row>
    <row r="81" ht="15.75" customHeight="1">
      <c r="A81" s="270" t="s">
        <v>891</v>
      </c>
      <c r="B81" s="270" t="s">
        <v>892</v>
      </c>
      <c r="C81" s="276" t="s">
        <v>281</v>
      </c>
      <c r="D81" s="259" t="s">
        <v>225</v>
      </c>
      <c r="E81" s="259" t="s">
        <v>895</v>
      </c>
      <c r="F81" s="259" t="s">
        <v>896</v>
      </c>
      <c r="G81" s="259" t="s">
        <v>357</v>
      </c>
      <c r="H81" s="268"/>
      <c r="I81" s="268"/>
      <c r="J81" s="268"/>
      <c r="K81" s="268"/>
      <c r="L81" s="268"/>
      <c r="M81" s="268"/>
      <c r="N81" s="268"/>
      <c r="O81" s="268"/>
      <c r="P81" s="268"/>
      <c r="Q81" s="274"/>
    </row>
    <row r="82" ht="15.75" customHeight="1">
      <c r="A82" s="270" t="s">
        <v>898</v>
      </c>
      <c r="B82" s="270" t="s">
        <v>899</v>
      </c>
      <c r="C82" s="276" t="s">
        <v>281</v>
      </c>
      <c r="D82" s="259" t="s">
        <v>227</v>
      </c>
      <c r="E82" s="259" t="s">
        <v>900</v>
      </c>
      <c r="F82" s="259" t="s">
        <v>901</v>
      </c>
      <c r="G82" s="259" t="s">
        <v>349</v>
      </c>
      <c r="H82" s="268"/>
      <c r="I82" s="268"/>
      <c r="J82" s="268"/>
      <c r="K82" s="268"/>
      <c r="L82" s="268"/>
      <c r="M82" s="268"/>
      <c r="N82" s="268"/>
      <c r="O82" s="268"/>
      <c r="P82" s="268"/>
      <c r="Q82" s="274"/>
    </row>
    <row r="83" ht="15.75" customHeight="1">
      <c r="A83" s="270" t="s">
        <v>906</v>
      </c>
      <c r="B83" s="270" t="s">
        <v>907</v>
      </c>
      <c r="C83" s="276" t="s">
        <v>281</v>
      </c>
      <c r="D83" s="259" t="s">
        <v>225</v>
      </c>
      <c r="E83" s="259" t="s">
        <v>909</v>
      </c>
      <c r="F83" s="259" t="s">
        <v>911</v>
      </c>
      <c r="G83" s="259" t="s">
        <v>349</v>
      </c>
      <c r="H83" s="268"/>
      <c r="I83" s="268"/>
      <c r="J83" s="268"/>
      <c r="K83" s="268"/>
      <c r="L83" s="268"/>
      <c r="M83" s="268"/>
      <c r="N83" s="268"/>
      <c r="O83" s="268"/>
      <c r="P83" s="268"/>
      <c r="Q83" s="274"/>
    </row>
    <row r="84" ht="15.75" customHeight="1">
      <c r="A84" s="270" t="s">
        <v>913</v>
      </c>
      <c r="B84" s="270" t="s">
        <v>916</v>
      </c>
      <c r="C84" s="276" t="s">
        <v>281</v>
      </c>
      <c r="D84" s="259" t="s">
        <v>224</v>
      </c>
      <c r="E84" s="259" t="s">
        <v>919</v>
      </c>
      <c r="F84" s="259" t="s">
        <v>920</v>
      </c>
      <c r="G84" s="259" t="s">
        <v>577</v>
      </c>
      <c r="H84" s="268"/>
      <c r="I84" s="268"/>
      <c r="J84" s="268"/>
      <c r="K84" s="268"/>
      <c r="L84" s="268"/>
      <c r="M84" s="268"/>
      <c r="N84" s="268"/>
      <c r="O84" s="268"/>
      <c r="P84" s="268"/>
      <c r="Q84" s="274"/>
    </row>
    <row r="85" ht="15.75" customHeight="1">
      <c r="A85" s="270" t="s">
        <v>925</v>
      </c>
      <c r="B85" s="270" t="s">
        <v>926</v>
      </c>
      <c r="C85" s="276" t="s">
        <v>281</v>
      </c>
      <c r="D85" s="259" t="s">
        <v>224</v>
      </c>
      <c r="E85" s="259" t="s">
        <v>927</v>
      </c>
      <c r="F85" s="259" t="s">
        <v>930</v>
      </c>
      <c r="G85" s="259" t="s">
        <v>349</v>
      </c>
      <c r="H85" s="268"/>
      <c r="I85" s="268"/>
      <c r="J85" s="268"/>
      <c r="K85" s="268"/>
      <c r="L85" s="268"/>
      <c r="M85" s="268"/>
      <c r="N85" s="268"/>
      <c r="O85" s="268"/>
      <c r="P85" s="268"/>
      <c r="Q85" s="274"/>
    </row>
    <row r="86" ht="15.75" customHeight="1">
      <c r="A86" s="270" t="s">
        <v>933</v>
      </c>
      <c r="B86" s="270" t="s">
        <v>934</v>
      </c>
      <c r="C86" s="276" t="s">
        <v>281</v>
      </c>
      <c r="D86" s="259" t="s">
        <v>225</v>
      </c>
      <c r="E86" s="259" t="s">
        <v>936</v>
      </c>
      <c r="F86" s="259" t="s">
        <v>938</v>
      </c>
      <c r="G86" s="259" t="s">
        <v>349</v>
      </c>
      <c r="H86" s="268"/>
      <c r="I86" s="268"/>
      <c r="J86" s="268"/>
      <c r="K86" s="268"/>
      <c r="L86" s="268"/>
      <c r="M86" s="268"/>
      <c r="N86" s="268"/>
      <c r="O86" s="268"/>
      <c r="P86" s="268"/>
      <c r="Q86" s="274"/>
    </row>
    <row r="87" ht="15.75" customHeight="1">
      <c r="A87" s="270" t="s">
        <v>940</v>
      </c>
      <c r="B87" s="270" t="s">
        <v>941</v>
      </c>
      <c r="C87" s="276" t="s">
        <v>281</v>
      </c>
      <c r="D87" s="259" t="s">
        <v>225</v>
      </c>
      <c r="E87" s="259" t="s">
        <v>943</v>
      </c>
      <c r="F87" s="259" t="s">
        <v>945</v>
      </c>
      <c r="G87" s="259" t="s">
        <v>349</v>
      </c>
      <c r="H87" s="268"/>
      <c r="I87" s="268"/>
      <c r="J87" s="268"/>
      <c r="K87" s="268"/>
      <c r="L87" s="268"/>
      <c r="M87" s="268"/>
      <c r="N87" s="268"/>
      <c r="O87" s="268"/>
      <c r="P87" s="268"/>
      <c r="Q87" s="274"/>
    </row>
    <row r="88" ht="15.75" customHeight="1">
      <c r="A88" s="270" t="s">
        <v>948</v>
      </c>
      <c r="B88" s="270" t="s">
        <v>949</v>
      </c>
      <c r="C88" s="276" t="s">
        <v>281</v>
      </c>
      <c r="D88" s="259" t="s">
        <v>226</v>
      </c>
      <c r="E88" s="259" t="s">
        <v>951</v>
      </c>
      <c r="F88" s="259" t="s">
        <v>952</v>
      </c>
      <c r="G88" s="259" t="s">
        <v>349</v>
      </c>
      <c r="H88" s="268"/>
      <c r="I88" s="268"/>
      <c r="J88" s="268"/>
      <c r="K88" s="268"/>
      <c r="L88" s="268"/>
      <c r="M88" s="268"/>
      <c r="N88" s="268"/>
      <c r="O88" s="268"/>
      <c r="P88" s="268"/>
      <c r="Q88" s="274"/>
    </row>
    <row r="89" ht="15.75" customHeight="1">
      <c r="A89" s="270" t="s">
        <v>954</v>
      </c>
      <c r="B89" s="270" t="s">
        <v>955</v>
      </c>
      <c r="C89" s="276" t="s">
        <v>281</v>
      </c>
      <c r="D89" s="259" t="s">
        <v>225</v>
      </c>
      <c r="E89" s="259" t="s">
        <v>957</v>
      </c>
      <c r="F89" s="259" t="s">
        <v>958</v>
      </c>
      <c r="G89" s="259" t="s">
        <v>349</v>
      </c>
      <c r="H89" s="268"/>
      <c r="I89" s="268"/>
      <c r="J89" s="268"/>
      <c r="K89" s="268"/>
      <c r="L89" s="268"/>
      <c r="M89" s="268"/>
      <c r="N89" s="268"/>
      <c r="O89" s="268"/>
      <c r="P89" s="268"/>
      <c r="Q89" s="274"/>
    </row>
    <row r="90" ht="15.75" customHeight="1">
      <c r="A90" s="270" t="s">
        <v>959</v>
      </c>
      <c r="B90" s="270" t="s">
        <v>960</v>
      </c>
      <c r="C90" s="276" t="s">
        <v>281</v>
      </c>
      <c r="D90" s="259" t="s">
        <v>225</v>
      </c>
      <c r="E90" s="259" t="s">
        <v>961</v>
      </c>
      <c r="F90" s="259" t="s">
        <v>962</v>
      </c>
      <c r="G90" s="259" t="s">
        <v>349</v>
      </c>
      <c r="H90" s="268"/>
      <c r="I90" s="268"/>
      <c r="J90" s="268"/>
      <c r="K90" s="268"/>
      <c r="L90" s="268"/>
      <c r="M90" s="268"/>
      <c r="N90" s="268"/>
      <c r="O90" s="268"/>
      <c r="P90" s="268"/>
      <c r="Q90" s="274"/>
    </row>
    <row r="91" ht="15.75" customHeight="1">
      <c r="A91" s="270" t="s">
        <v>964</v>
      </c>
      <c r="B91" s="270" t="s">
        <v>965</v>
      </c>
      <c r="C91" s="276" t="s">
        <v>281</v>
      </c>
      <c r="D91" s="259" t="s">
        <v>223</v>
      </c>
      <c r="E91" s="259" t="s">
        <v>966</v>
      </c>
      <c r="F91" s="259" t="s">
        <v>968</v>
      </c>
      <c r="G91" s="259" t="s">
        <v>357</v>
      </c>
      <c r="H91" s="268"/>
      <c r="I91" s="268"/>
      <c r="J91" s="268"/>
      <c r="K91" s="268"/>
      <c r="L91" s="268"/>
      <c r="M91" s="268"/>
      <c r="N91" s="268"/>
      <c r="O91" s="268"/>
      <c r="P91" s="268"/>
      <c r="Q91" s="274"/>
    </row>
    <row r="92" ht="15.75" customHeight="1">
      <c r="A92" s="270" t="s">
        <v>972</v>
      </c>
      <c r="B92" s="270" t="s">
        <v>973</v>
      </c>
      <c r="C92" s="276" t="s">
        <v>281</v>
      </c>
      <c r="D92" s="259" t="s">
        <v>225</v>
      </c>
      <c r="E92" s="259" t="s">
        <v>974</v>
      </c>
      <c r="F92" s="259" t="s">
        <v>975</v>
      </c>
      <c r="G92" s="259" t="s">
        <v>349</v>
      </c>
      <c r="H92" s="268"/>
      <c r="I92" s="268"/>
      <c r="J92" s="268"/>
      <c r="K92" s="268"/>
      <c r="L92" s="268"/>
      <c r="M92" s="268"/>
      <c r="N92" s="268"/>
      <c r="O92" s="268"/>
      <c r="P92" s="268"/>
      <c r="Q92" s="274"/>
    </row>
    <row r="93" ht="15.75" customHeight="1">
      <c r="A93" s="270" t="s">
        <v>980</v>
      </c>
      <c r="B93" s="270" t="s">
        <v>981</v>
      </c>
      <c r="C93" s="276" t="s">
        <v>281</v>
      </c>
      <c r="D93" s="259" t="s">
        <v>225</v>
      </c>
      <c r="E93" s="259" t="s">
        <v>982</v>
      </c>
      <c r="F93" s="259" t="s">
        <v>983</v>
      </c>
      <c r="G93" s="259" t="s">
        <v>274</v>
      </c>
      <c r="H93" s="268"/>
      <c r="I93" s="268"/>
      <c r="J93" s="268"/>
      <c r="K93" s="268"/>
      <c r="L93" s="268"/>
      <c r="M93" s="268"/>
      <c r="N93" s="268"/>
      <c r="O93" s="268"/>
      <c r="P93" s="268"/>
      <c r="Q93" s="274"/>
    </row>
    <row r="94" ht="15.75" customHeight="1">
      <c r="A94" s="270" t="s">
        <v>986</v>
      </c>
      <c r="B94" s="270" t="s">
        <v>988</v>
      </c>
      <c r="C94" s="276" t="s">
        <v>281</v>
      </c>
      <c r="D94" s="259" t="s">
        <v>224</v>
      </c>
      <c r="E94" s="259" t="s">
        <v>990</v>
      </c>
      <c r="F94" s="259" t="s">
        <v>991</v>
      </c>
      <c r="G94" s="259" t="s">
        <v>349</v>
      </c>
      <c r="H94" s="268"/>
      <c r="I94" s="268"/>
      <c r="J94" s="268"/>
      <c r="K94" s="268"/>
      <c r="L94" s="268"/>
      <c r="M94" s="268"/>
      <c r="N94" s="268"/>
      <c r="O94" s="268"/>
      <c r="P94" s="268"/>
      <c r="Q94" s="274"/>
    </row>
    <row r="95" ht="15.75" customHeight="1">
      <c r="A95" s="270" t="s">
        <v>992</v>
      </c>
      <c r="B95" s="270" t="s">
        <v>994</v>
      </c>
      <c r="C95" s="276" t="s">
        <v>281</v>
      </c>
      <c r="D95" s="259" t="s">
        <v>225</v>
      </c>
      <c r="E95" s="259" t="s">
        <v>997</v>
      </c>
      <c r="F95" s="259" t="s">
        <v>998</v>
      </c>
      <c r="G95" s="259" t="s">
        <v>349</v>
      </c>
      <c r="H95" s="268"/>
      <c r="I95" s="268"/>
      <c r="J95" s="268"/>
      <c r="K95" s="268"/>
      <c r="L95" s="268"/>
      <c r="M95" s="268"/>
      <c r="N95" s="268"/>
      <c r="O95" s="268"/>
      <c r="P95" s="268"/>
      <c r="Q95" s="274"/>
    </row>
    <row r="96" ht="15.75" customHeight="1">
      <c r="A96" s="270" t="s">
        <v>999</v>
      </c>
      <c r="B96" s="270" t="s">
        <v>1000</v>
      </c>
      <c r="C96" s="276" t="s">
        <v>281</v>
      </c>
      <c r="D96" s="259" t="s">
        <v>224</v>
      </c>
      <c r="E96" s="259" t="s">
        <v>1003</v>
      </c>
      <c r="F96" s="259" t="s">
        <v>1005</v>
      </c>
      <c r="G96" s="259" t="s">
        <v>274</v>
      </c>
      <c r="H96" s="268"/>
      <c r="I96" s="268"/>
      <c r="J96" s="268"/>
      <c r="K96" s="268"/>
      <c r="L96" s="268"/>
      <c r="M96" s="268"/>
      <c r="N96" s="268"/>
      <c r="O96" s="268"/>
      <c r="P96" s="268"/>
      <c r="Q96" s="274"/>
    </row>
    <row r="97" ht="15.75" customHeight="1">
      <c r="A97" s="270" t="s">
        <v>1006</v>
      </c>
      <c r="B97" s="270" t="s">
        <v>1007</v>
      </c>
      <c r="C97" s="276" t="s">
        <v>281</v>
      </c>
      <c r="D97" s="259" t="s">
        <v>224</v>
      </c>
      <c r="E97" s="259" t="s">
        <v>1009</v>
      </c>
      <c r="F97" s="259" t="s">
        <v>1011</v>
      </c>
      <c r="G97" s="259" t="s">
        <v>349</v>
      </c>
      <c r="H97" s="268"/>
      <c r="I97" s="268"/>
      <c r="J97" s="268"/>
      <c r="K97" s="268"/>
      <c r="L97" s="268"/>
      <c r="M97" s="268"/>
      <c r="N97" s="268"/>
      <c r="O97" s="268"/>
      <c r="P97" s="268"/>
      <c r="Q97" s="274"/>
    </row>
    <row r="98" ht="15.75" customHeight="1">
      <c r="A98" s="270" t="s">
        <v>1014</v>
      </c>
      <c r="B98" s="270" t="s">
        <v>1015</v>
      </c>
      <c r="C98" s="276" t="s">
        <v>281</v>
      </c>
      <c r="D98" s="259" t="s">
        <v>226</v>
      </c>
      <c r="E98" s="259" t="s">
        <v>1017</v>
      </c>
      <c r="F98" s="259" t="s">
        <v>1019</v>
      </c>
      <c r="G98" s="259" t="s">
        <v>349</v>
      </c>
      <c r="H98" s="268"/>
      <c r="I98" s="268"/>
      <c r="J98" s="268"/>
      <c r="K98" s="268"/>
      <c r="L98" s="268"/>
      <c r="M98" s="268"/>
      <c r="N98" s="268"/>
      <c r="O98" s="268"/>
      <c r="P98" s="268"/>
      <c r="Q98" s="274"/>
    </row>
    <row r="99" ht="15.75" customHeight="1">
      <c r="A99" s="270" t="s">
        <v>1023</v>
      </c>
      <c r="B99" s="270" t="s">
        <v>1024</v>
      </c>
      <c r="C99" s="276" t="s">
        <v>281</v>
      </c>
      <c r="D99" s="259" t="s">
        <v>224</v>
      </c>
      <c r="E99" s="259" t="s">
        <v>1025</v>
      </c>
      <c r="F99" s="259" t="s">
        <v>1026</v>
      </c>
      <c r="G99" s="259" t="s">
        <v>349</v>
      </c>
      <c r="H99" s="268"/>
      <c r="I99" s="268"/>
      <c r="J99" s="268"/>
      <c r="K99" s="268"/>
      <c r="L99" s="268"/>
      <c r="M99" s="268"/>
      <c r="N99" s="268"/>
      <c r="O99" s="268"/>
      <c r="P99" s="268"/>
      <c r="Q99" s="274"/>
    </row>
    <row r="100" ht="15.75" customHeight="1">
      <c r="A100" s="270" t="s">
        <v>1027</v>
      </c>
      <c r="B100" s="270" t="s">
        <v>1028</v>
      </c>
      <c r="C100" s="276" t="s">
        <v>281</v>
      </c>
      <c r="D100" s="259" t="s">
        <v>225</v>
      </c>
      <c r="E100" s="259" t="s">
        <v>1029</v>
      </c>
      <c r="F100" s="259" t="s">
        <v>1030</v>
      </c>
      <c r="G100" s="259" t="s">
        <v>349</v>
      </c>
      <c r="H100" s="268"/>
      <c r="I100" s="268"/>
      <c r="J100" s="268"/>
      <c r="K100" s="268"/>
      <c r="L100" s="268"/>
      <c r="M100" s="268"/>
      <c r="N100" s="268"/>
      <c r="O100" s="268"/>
      <c r="P100" s="268"/>
      <c r="Q100" s="274"/>
    </row>
    <row r="101" ht="15.75" customHeight="1">
      <c r="A101" s="270" t="s">
        <v>1034</v>
      </c>
      <c r="B101" s="270" t="s">
        <v>1035</v>
      </c>
      <c r="C101" s="276" t="s">
        <v>281</v>
      </c>
      <c r="D101" s="259" t="s">
        <v>225</v>
      </c>
      <c r="E101" s="259" t="s">
        <v>1036</v>
      </c>
      <c r="F101" s="259" t="s">
        <v>1037</v>
      </c>
      <c r="G101" s="259" t="s">
        <v>357</v>
      </c>
      <c r="H101" s="268"/>
      <c r="I101" s="268"/>
      <c r="J101" s="268"/>
      <c r="K101" s="268"/>
      <c r="L101" s="268"/>
      <c r="M101" s="268"/>
      <c r="N101" s="268"/>
      <c r="O101" s="268"/>
      <c r="P101" s="268"/>
      <c r="Q101" s="274"/>
    </row>
    <row r="102" ht="15.75" customHeight="1">
      <c r="A102" s="270" t="s">
        <v>1040</v>
      </c>
      <c r="B102" s="270" t="s">
        <v>1041</v>
      </c>
      <c r="C102" s="276" t="s">
        <v>281</v>
      </c>
      <c r="D102" s="259" t="s">
        <v>224</v>
      </c>
      <c r="E102" s="259" t="s">
        <v>1044</v>
      </c>
      <c r="F102" s="259" t="s">
        <v>1045</v>
      </c>
      <c r="G102" s="259" t="s">
        <v>357</v>
      </c>
      <c r="H102" s="268"/>
      <c r="I102" s="268"/>
      <c r="J102" s="268"/>
      <c r="K102" s="268"/>
      <c r="L102" s="268"/>
      <c r="M102" s="268"/>
      <c r="N102" s="268"/>
      <c r="O102" s="268"/>
      <c r="P102" s="268"/>
      <c r="Q102" s="274"/>
    </row>
    <row r="103" ht="15.75" customHeight="1">
      <c r="A103" s="270" t="s">
        <v>1046</v>
      </c>
      <c r="B103" s="270" t="s">
        <v>1048</v>
      </c>
      <c r="C103" s="276" t="s">
        <v>281</v>
      </c>
      <c r="D103" s="259" t="s">
        <v>223</v>
      </c>
      <c r="E103" s="259" t="s">
        <v>1051</v>
      </c>
      <c r="F103" s="259" t="s">
        <v>1053</v>
      </c>
      <c r="G103" s="259" t="s">
        <v>357</v>
      </c>
      <c r="H103" s="268"/>
      <c r="I103" s="268"/>
      <c r="J103" s="268"/>
      <c r="K103" s="268"/>
      <c r="L103" s="268"/>
      <c r="M103" s="268"/>
      <c r="N103" s="268"/>
      <c r="O103" s="268"/>
      <c r="P103" s="268"/>
      <c r="Q103" s="274"/>
    </row>
    <row r="104" ht="15.75" customHeight="1">
      <c r="A104" s="270" t="s">
        <v>1054</v>
      </c>
      <c r="B104" s="270" t="s">
        <v>1055</v>
      </c>
      <c r="C104" s="276" t="s">
        <v>281</v>
      </c>
      <c r="D104" s="259" t="s">
        <v>224</v>
      </c>
      <c r="E104" s="259" t="s">
        <v>1058</v>
      </c>
      <c r="F104" s="259" t="s">
        <v>1060</v>
      </c>
      <c r="G104" s="259" t="s">
        <v>274</v>
      </c>
      <c r="H104" s="268"/>
      <c r="I104" s="268"/>
      <c r="J104" s="268"/>
      <c r="K104" s="268"/>
      <c r="L104" s="268"/>
      <c r="M104" s="268"/>
      <c r="N104" s="268"/>
      <c r="O104" s="268"/>
      <c r="P104" s="268"/>
      <c r="Q104" s="274"/>
    </row>
    <row r="105" ht="15.75" customHeight="1">
      <c r="A105" s="270" t="s">
        <v>1062</v>
      </c>
      <c r="B105" s="270" t="s">
        <v>1063</v>
      </c>
      <c r="C105" s="276" t="s">
        <v>281</v>
      </c>
      <c r="D105" s="259" t="s">
        <v>224</v>
      </c>
      <c r="E105" s="259" t="s">
        <v>1065</v>
      </c>
      <c r="F105" s="259" t="s">
        <v>1067</v>
      </c>
      <c r="G105" s="259" t="s">
        <v>357</v>
      </c>
      <c r="H105" s="268"/>
      <c r="I105" s="268"/>
      <c r="J105" s="268"/>
      <c r="K105" s="268"/>
      <c r="L105" s="268"/>
      <c r="M105" s="268"/>
      <c r="N105" s="268"/>
      <c r="O105" s="268"/>
      <c r="P105" s="268"/>
      <c r="Q105" s="274"/>
    </row>
    <row r="106" ht="15.75" customHeight="1">
      <c r="A106" s="270" t="s">
        <v>1070</v>
      </c>
      <c r="B106" s="270" t="s">
        <v>1071</v>
      </c>
      <c r="C106" s="276" t="s">
        <v>281</v>
      </c>
      <c r="D106" s="259" t="s">
        <v>225</v>
      </c>
      <c r="E106" s="259" t="s">
        <v>1072</v>
      </c>
      <c r="F106" s="259" t="s">
        <v>1073</v>
      </c>
      <c r="G106" s="259" t="s">
        <v>357</v>
      </c>
      <c r="H106" s="268"/>
      <c r="I106" s="268"/>
      <c r="J106" s="268"/>
      <c r="K106" s="268"/>
      <c r="L106" s="268"/>
      <c r="M106" s="268"/>
      <c r="N106" s="268"/>
      <c r="O106" s="268"/>
      <c r="P106" s="268"/>
      <c r="Q106" s="274"/>
    </row>
    <row r="107" ht="15.75" customHeight="1">
      <c r="A107" s="270" t="s">
        <v>1078</v>
      </c>
      <c r="B107" s="270" t="s">
        <v>1079</v>
      </c>
      <c r="C107" s="276" t="s">
        <v>281</v>
      </c>
      <c r="D107" s="259" t="s">
        <v>224</v>
      </c>
      <c r="E107" s="259" t="s">
        <v>1080</v>
      </c>
      <c r="F107" s="259" t="s">
        <v>1081</v>
      </c>
      <c r="G107" s="259" t="s">
        <v>349</v>
      </c>
      <c r="H107" s="268"/>
      <c r="I107" s="268"/>
      <c r="J107" s="268"/>
      <c r="K107" s="268"/>
      <c r="L107" s="268"/>
      <c r="M107" s="268"/>
      <c r="N107" s="268"/>
      <c r="O107" s="268"/>
      <c r="P107" s="268"/>
      <c r="Q107" s="274"/>
    </row>
    <row r="108" ht="15.75" customHeight="1">
      <c r="A108" s="270" t="s">
        <v>1084</v>
      </c>
      <c r="B108" s="270" t="s">
        <v>1085</v>
      </c>
      <c r="C108" s="276" t="s">
        <v>281</v>
      </c>
      <c r="D108" s="259" t="s">
        <v>224</v>
      </c>
      <c r="E108" s="259" t="s">
        <v>1088</v>
      </c>
      <c r="F108" s="259" t="s">
        <v>1089</v>
      </c>
      <c r="G108" s="259" t="s">
        <v>349</v>
      </c>
      <c r="H108" s="268"/>
      <c r="I108" s="268"/>
      <c r="J108" s="268"/>
      <c r="K108" s="268"/>
      <c r="L108" s="268"/>
      <c r="M108" s="268"/>
      <c r="N108" s="268"/>
      <c r="O108" s="268"/>
      <c r="P108" s="268"/>
      <c r="Q108" s="274"/>
    </row>
    <row r="109" ht="15.75" customHeight="1">
      <c r="A109" s="270" t="s">
        <v>1090</v>
      </c>
      <c r="B109" s="270" t="s">
        <v>1092</v>
      </c>
      <c r="C109" s="276" t="s">
        <v>281</v>
      </c>
      <c r="D109" s="259" t="s">
        <v>225</v>
      </c>
      <c r="E109" s="259" t="s">
        <v>1095</v>
      </c>
      <c r="F109" s="259" t="s">
        <v>1097</v>
      </c>
      <c r="G109" s="259" t="s">
        <v>349</v>
      </c>
      <c r="H109" s="268"/>
      <c r="I109" s="268"/>
      <c r="J109" s="268"/>
      <c r="K109" s="268"/>
      <c r="L109" s="268"/>
      <c r="M109" s="268"/>
      <c r="N109" s="268"/>
      <c r="O109" s="268"/>
      <c r="P109" s="268"/>
      <c r="Q109" s="274"/>
    </row>
    <row r="110" ht="15.75" customHeight="1">
      <c r="A110" s="270" t="s">
        <v>1098</v>
      </c>
      <c r="B110" s="270" t="s">
        <v>1099</v>
      </c>
      <c r="C110" s="276" t="s">
        <v>281</v>
      </c>
      <c r="D110" s="259" t="s">
        <v>220</v>
      </c>
      <c r="E110" s="259" t="s">
        <v>1102</v>
      </c>
      <c r="F110" s="259" t="s">
        <v>1104</v>
      </c>
      <c r="G110" s="259" t="s">
        <v>349</v>
      </c>
      <c r="H110" s="268"/>
      <c r="I110" s="268"/>
      <c r="J110" s="268"/>
      <c r="K110" s="268"/>
      <c r="L110" s="268"/>
      <c r="M110" s="268"/>
      <c r="N110" s="268"/>
      <c r="O110" s="268"/>
      <c r="P110" s="268"/>
      <c r="Q110" s="274"/>
    </row>
    <row r="111" ht="15.75" customHeight="1">
      <c r="A111" s="270" t="s">
        <v>1106</v>
      </c>
      <c r="B111" s="270" t="s">
        <v>1107</v>
      </c>
      <c r="C111" s="276" t="s">
        <v>281</v>
      </c>
      <c r="D111" s="259" t="s">
        <v>225</v>
      </c>
      <c r="E111" s="259" t="s">
        <v>1108</v>
      </c>
      <c r="F111" s="259" t="s">
        <v>1110</v>
      </c>
      <c r="G111" s="259" t="s">
        <v>349</v>
      </c>
      <c r="H111" s="268"/>
      <c r="I111" s="268"/>
      <c r="J111" s="268"/>
      <c r="K111" s="268"/>
      <c r="L111" s="268"/>
      <c r="M111" s="268"/>
      <c r="N111" s="268"/>
      <c r="O111" s="268"/>
      <c r="P111" s="268"/>
      <c r="Q111" s="274"/>
    </row>
    <row r="112" ht="15.75" customHeight="1">
      <c r="A112" s="270" t="s">
        <v>1113</v>
      </c>
      <c r="B112" s="270" t="s">
        <v>1114</v>
      </c>
      <c r="C112" s="276" t="s">
        <v>281</v>
      </c>
      <c r="D112" s="259" t="s">
        <v>220</v>
      </c>
      <c r="E112" s="259" t="s">
        <v>1115</v>
      </c>
      <c r="F112" s="259" t="s">
        <v>1116</v>
      </c>
      <c r="G112" s="259" t="s">
        <v>757</v>
      </c>
      <c r="H112" s="268"/>
      <c r="I112" s="268"/>
      <c r="J112" s="268"/>
      <c r="K112" s="268"/>
      <c r="L112" s="268"/>
      <c r="M112" s="268"/>
      <c r="N112" s="268"/>
      <c r="O112" s="268"/>
      <c r="P112" s="268"/>
      <c r="Q112" s="274"/>
    </row>
    <row r="113" ht="15.75" customHeight="1">
      <c r="A113" s="270" t="s">
        <v>1120</v>
      </c>
      <c r="B113" s="270" t="s">
        <v>1121</v>
      </c>
      <c r="C113" s="276" t="s">
        <v>281</v>
      </c>
      <c r="D113" s="259" t="s">
        <v>220</v>
      </c>
      <c r="E113" s="259" t="s">
        <v>1122</v>
      </c>
      <c r="F113" s="259" t="s">
        <v>1123</v>
      </c>
      <c r="G113" s="259" t="s">
        <v>274</v>
      </c>
      <c r="H113" s="268"/>
      <c r="I113" s="268"/>
      <c r="J113" s="268"/>
      <c r="K113" s="268"/>
      <c r="L113" s="268"/>
      <c r="M113" s="268"/>
      <c r="N113" s="268"/>
      <c r="O113" s="268"/>
      <c r="P113" s="268"/>
      <c r="Q113" s="274"/>
    </row>
    <row r="114" ht="15.75" customHeight="1">
      <c r="A114" s="270" t="s">
        <v>1124</v>
      </c>
      <c r="B114" s="270" t="s">
        <v>1126</v>
      </c>
      <c r="C114" s="276" t="s">
        <v>281</v>
      </c>
      <c r="D114" s="259" t="s">
        <v>220</v>
      </c>
      <c r="E114" s="259" t="s">
        <v>1128</v>
      </c>
      <c r="F114" s="259" t="s">
        <v>1129</v>
      </c>
      <c r="G114" s="259" t="s">
        <v>349</v>
      </c>
      <c r="H114" s="268"/>
      <c r="I114" s="268"/>
      <c r="J114" s="268"/>
      <c r="K114" s="268"/>
      <c r="L114" s="268"/>
      <c r="M114" s="268"/>
      <c r="N114" s="268"/>
      <c r="O114" s="268"/>
      <c r="P114" s="268"/>
      <c r="Q114" s="274"/>
    </row>
    <row r="115" ht="15.75" customHeight="1">
      <c r="A115" s="270" t="s">
        <v>1132</v>
      </c>
      <c r="B115" s="270" t="s">
        <v>1133</v>
      </c>
      <c r="C115" s="276" t="s">
        <v>281</v>
      </c>
      <c r="D115" s="259" t="s">
        <v>225</v>
      </c>
      <c r="E115" s="259" t="s">
        <v>1134</v>
      </c>
      <c r="F115" s="259" t="s">
        <v>1135</v>
      </c>
      <c r="G115" s="259" t="s">
        <v>357</v>
      </c>
      <c r="H115" s="268"/>
      <c r="I115" s="268"/>
      <c r="J115" s="268"/>
      <c r="K115" s="268"/>
      <c r="L115" s="268"/>
      <c r="M115" s="268"/>
      <c r="N115" s="268"/>
      <c r="O115" s="268"/>
      <c r="P115" s="268"/>
      <c r="Q115" s="274"/>
    </row>
    <row r="116" ht="15.75" customHeight="1">
      <c r="A116" s="270" t="s">
        <v>1137</v>
      </c>
      <c r="B116" s="270" t="s">
        <v>1139</v>
      </c>
      <c r="C116" s="276" t="s">
        <v>281</v>
      </c>
      <c r="D116" s="259" t="s">
        <v>224</v>
      </c>
      <c r="E116" s="259" t="s">
        <v>1141</v>
      </c>
      <c r="F116" s="259" t="s">
        <v>1142</v>
      </c>
      <c r="G116" s="259" t="s">
        <v>349</v>
      </c>
      <c r="H116" s="268"/>
      <c r="I116" s="268"/>
      <c r="J116" s="268"/>
      <c r="K116" s="268"/>
      <c r="L116" s="268"/>
      <c r="M116" s="268"/>
      <c r="N116" s="268"/>
      <c r="O116" s="268"/>
      <c r="P116" s="268"/>
      <c r="Q116" s="274"/>
    </row>
    <row r="117" ht="15.75" customHeight="1">
      <c r="A117" s="270" t="s">
        <v>1144</v>
      </c>
      <c r="B117" s="270" t="s">
        <v>1145</v>
      </c>
      <c r="C117" s="276" t="s">
        <v>281</v>
      </c>
      <c r="D117" s="259" t="s">
        <v>224</v>
      </c>
      <c r="E117" s="259" t="s">
        <v>1146</v>
      </c>
      <c r="F117" s="259" t="s">
        <v>1147</v>
      </c>
      <c r="G117" s="259" t="s">
        <v>577</v>
      </c>
      <c r="H117" s="268"/>
      <c r="I117" s="268"/>
      <c r="J117" s="268"/>
      <c r="K117" s="268"/>
      <c r="L117" s="268"/>
      <c r="M117" s="268"/>
      <c r="N117" s="268"/>
      <c r="O117" s="268"/>
      <c r="P117" s="268"/>
      <c r="Q117" s="274"/>
    </row>
    <row r="118" ht="15.75" customHeight="1">
      <c r="A118" s="270" t="s">
        <v>1150</v>
      </c>
      <c r="B118" s="270" t="s">
        <v>1151</v>
      </c>
      <c r="C118" s="276" t="s">
        <v>281</v>
      </c>
      <c r="D118" s="259" t="s">
        <v>220</v>
      </c>
      <c r="E118" s="259" t="s">
        <v>1154</v>
      </c>
      <c r="F118" s="259" t="s">
        <v>1155</v>
      </c>
      <c r="G118" s="259" t="s">
        <v>757</v>
      </c>
      <c r="H118" s="268"/>
      <c r="I118" s="268"/>
      <c r="J118" s="268"/>
      <c r="K118" s="268"/>
      <c r="L118" s="268"/>
      <c r="M118" s="268"/>
      <c r="N118" s="268"/>
      <c r="O118" s="268"/>
      <c r="P118" s="268"/>
      <c r="Q118" s="274"/>
    </row>
    <row r="119" ht="15.75" customHeight="1">
      <c r="A119" s="270" t="s">
        <v>1156</v>
      </c>
      <c r="B119" s="270" t="s">
        <v>1157</v>
      </c>
      <c r="C119" s="276" t="s">
        <v>281</v>
      </c>
      <c r="D119" s="259" t="s">
        <v>220</v>
      </c>
      <c r="E119" s="259" t="s">
        <v>1162</v>
      </c>
      <c r="F119" s="259" t="s">
        <v>1163</v>
      </c>
      <c r="G119" s="259" t="s">
        <v>757</v>
      </c>
      <c r="H119" s="268"/>
      <c r="I119" s="268"/>
      <c r="J119" s="268"/>
      <c r="K119" s="268"/>
      <c r="L119" s="268"/>
      <c r="M119" s="268"/>
      <c r="N119" s="268"/>
      <c r="O119" s="268"/>
      <c r="P119" s="268"/>
      <c r="Q119" s="274"/>
    </row>
    <row r="120" ht="15.75" customHeight="1">
      <c r="A120" s="270" t="s">
        <v>1167</v>
      </c>
      <c r="B120" s="270" t="s">
        <v>1169</v>
      </c>
      <c r="C120" s="276" t="s">
        <v>281</v>
      </c>
      <c r="D120" s="259" t="s">
        <v>220</v>
      </c>
      <c r="E120" s="259" t="s">
        <v>1170</v>
      </c>
      <c r="F120" s="259" t="s">
        <v>1171</v>
      </c>
      <c r="G120" s="259" t="s">
        <v>274</v>
      </c>
      <c r="H120" s="268"/>
      <c r="I120" s="268"/>
      <c r="J120" s="268"/>
      <c r="K120" s="268"/>
      <c r="L120" s="268"/>
      <c r="M120" s="268"/>
      <c r="N120" s="268"/>
      <c r="O120" s="268"/>
      <c r="P120" s="268"/>
      <c r="Q120" s="274"/>
    </row>
    <row r="121" ht="15.75" customHeight="1">
      <c r="A121" s="270" t="s">
        <v>1174</v>
      </c>
      <c r="B121" s="270" t="s">
        <v>1175</v>
      </c>
      <c r="C121" s="276" t="s">
        <v>281</v>
      </c>
      <c r="D121" s="259" t="s">
        <v>217</v>
      </c>
      <c r="E121" s="259" t="s">
        <v>1178</v>
      </c>
      <c r="F121" s="259" t="s">
        <v>1179</v>
      </c>
      <c r="G121" s="259" t="s">
        <v>357</v>
      </c>
      <c r="H121" s="268"/>
      <c r="I121" s="268"/>
      <c r="J121" s="268"/>
      <c r="K121" s="268"/>
      <c r="L121" s="268"/>
      <c r="M121" s="268"/>
      <c r="N121" s="268"/>
      <c r="O121" s="268"/>
      <c r="P121" s="268"/>
      <c r="Q121" s="274"/>
    </row>
    <row r="122" ht="15.75" customHeight="1">
      <c r="A122" s="270" t="s">
        <v>1180</v>
      </c>
      <c r="B122" s="270" t="s">
        <v>1182</v>
      </c>
      <c r="C122" s="276" t="s">
        <v>281</v>
      </c>
      <c r="D122" s="259" t="s">
        <v>220</v>
      </c>
      <c r="E122" s="259" t="s">
        <v>1185</v>
      </c>
      <c r="F122" s="259" t="s">
        <v>1187</v>
      </c>
      <c r="G122" s="259" t="s">
        <v>274</v>
      </c>
      <c r="H122" s="268"/>
      <c r="I122" s="268"/>
      <c r="J122" s="268"/>
      <c r="K122" s="268"/>
      <c r="L122" s="268"/>
      <c r="M122" s="268"/>
      <c r="N122" s="268"/>
      <c r="O122" s="268"/>
      <c r="P122" s="268"/>
      <c r="Q122" s="274"/>
    </row>
    <row r="123" ht="15.75" customHeight="1">
      <c r="A123" s="270" t="s">
        <v>1188</v>
      </c>
      <c r="B123" s="270" t="s">
        <v>1189</v>
      </c>
      <c r="C123" s="276" t="s">
        <v>281</v>
      </c>
      <c r="D123" s="259" t="s">
        <v>224</v>
      </c>
      <c r="E123" s="259" t="s">
        <v>1192</v>
      </c>
      <c r="F123" s="259" t="s">
        <v>1193</v>
      </c>
      <c r="G123" s="259" t="s">
        <v>349</v>
      </c>
      <c r="H123" s="268"/>
      <c r="I123" s="268"/>
      <c r="J123" s="268"/>
      <c r="K123" s="268"/>
      <c r="L123" s="268"/>
      <c r="M123" s="268"/>
      <c r="N123" s="268"/>
      <c r="O123" s="268"/>
      <c r="P123" s="268"/>
      <c r="Q123" s="274"/>
    </row>
    <row r="124" ht="15.75" customHeight="1">
      <c r="A124" s="270" t="s">
        <v>1196</v>
      </c>
      <c r="B124" s="270" t="s">
        <v>1197</v>
      </c>
      <c r="C124" s="276" t="s">
        <v>281</v>
      </c>
      <c r="D124" s="259" t="s">
        <v>218</v>
      </c>
      <c r="E124" s="259" t="s">
        <v>1199</v>
      </c>
      <c r="F124" s="259" t="s">
        <v>1201</v>
      </c>
      <c r="G124" s="259" t="s">
        <v>727</v>
      </c>
      <c r="H124" s="268"/>
      <c r="I124" s="268"/>
      <c r="J124" s="268"/>
      <c r="K124" s="268"/>
      <c r="L124" s="268"/>
      <c r="M124" s="268"/>
      <c r="N124" s="268"/>
      <c r="O124" s="268"/>
      <c r="P124" s="268"/>
      <c r="Q124" s="274"/>
    </row>
    <row r="125" ht="15.75" customHeight="1">
      <c r="A125" s="270" t="s">
        <v>1204</v>
      </c>
      <c r="B125" s="270" t="s">
        <v>1205</v>
      </c>
      <c r="C125" s="276" t="s">
        <v>281</v>
      </c>
      <c r="D125" s="259" t="s">
        <v>219</v>
      </c>
      <c r="E125" s="259" t="s">
        <v>1207</v>
      </c>
      <c r="F125" s="259" t="s">
        <v>1209</v>
      </c>
      <c r="G125" s="259" t="s">
        <v>727</v>
      </c>
      <c r="H125" s="268"/>
      <c r="I125" s="268"/>
      <c r="J125" s="268"/>
      <c r="K125" s="268"/>
      <c r="L125" s="268"/>
      <c r="M125" s="268"/>
      <c r="N125" s="268"/>
      <c r="O125" s="268"/>
      <c r="P125" s="268"/>
      <c r="Q125" s="274"/>
    </row>
    <row r="126" ht="15.75" customHeight="1">
      <c r="A126" s="270" t="s">
        <v>1212</v>
      </c>
      <c r="B126" s="270" t="s">
        <v>1213</v>
      </c>
      <c r="C126" s="276" t="s">
        <v>281</v>
      </c>
      <c r="D126" s="259" t="s">
        <v>224</v>
      </c>
      <c r="E126" s="259" t="s">
        <v>1214</v>
      </c>
      <c r="F126" s="259" t="s">
        <v>1215</v>
      </c>
      <c r="G126" s="259" t="s">
        <v>349</v>
      </c>
      <c r="H126" s="268"/>
      <c r="I126" s="268"/>
      <c r="J126" s="268"/>
      <c r="K126" s="268"/>
      <c r="L126" s="268"/>
      <c r="M126" s="268"/>
      <c r="N126" s="268"/>
      <c r="O126" s="268"/>
      <c r="P126" s="268"/>
      <c r="Q126" s="274"/>
    </row>
    <row r="127" ht="15.75" customHeight="1">
      <c r="A127" s="270" t="s">
        <v>1216</v>
      </c>
      <c r="B127" s="270" t="s">
        <v>1217</v>
      </c>
      <c r="C127" s="276" t="s">
        <v>281</v>
      </c>
      <c r="D127" s="259" t="s">
        <v>218</v>
      </c>
      <c r="E127" s="259" t="s">
        <v>1220</v>
      </c>
      <c r="F127" s="259" t="s">
        <v>1221</v>
      </c>
      <c r="G127" s="259" t="s">
        <v>757</v>
      </c>
      <c r="H127" s="268"/>
      <c r="I127" s="268"/>
      <c r="J127" s="268"/>
      <c r="K127" s="268"/>
      <c r="L127" s="268"/>
      <c r="M127" s="268"/>
      <c r="N127" s="268"/>
      <c r="O127" s="268"/>
      <c r="P127" s="268"/>
      <c r="Q127" s="274"/>
    </row>
    <row r="128" ht="15.75" customHeight="1">
      <c r="A128" s="270" t="s">
        <v>1224</v>
      </c>
      <c r="B128" s="270" t="s">
        <v>1225</v>
      </c>
      <c r="C128" s="276" t="s">
        <v>281</v>
      </c>
      <c r="D128" s="259" t="s">
        <v>218</v>
      </c>
      <c r="E128" s="259" t="s">
        <v>1226</v>
      </c>
      <c r="F128" s="259" t="s">
        <v>1227</v>
      </c>
      <c r="G128" s="259" t="s">
        <v>727</v>
      </c>
      <c r="H128" s="268"/>
      <c r="I128" s="268"/>
      <c r="J128" s="268"/>
      <c r="K128" s="268"/>
      <c r="L128" s="268"/>
      <c r="M128" s="268"/>
      <c r="N128" s="268"/>
      <c r="O128" s="268"/>
      <c r="P128" s="268"/>
      <c r="Q128" s="274"/>
    </row>
    <row r="129" ht="15.75" customHeight="1">
      <c r="A129" s="270" t="s">
        <v>1230</v>
      </c>
      <c r="B129" s="270" t="s">
        <v>1232</v>
      </c>
      <c r="C129" s="276" t="s">
        <v>281</v>
      </c>
      <c r="D129" s="259" t="s">
        <v>219</v>
      </c>
      <c r="E129" s="259" t="s">
        <v>1234</v>
      </c>
      <c r="F129" s="259" t="s">
        <v>1235</v>
      </c>
      <c r="G129" s="259" t="s">
        <v>274</v>
      </c>
      <c r="H129" s="268"/>
      <c r="I129" s="268"/>
      <c r="J129" s="268"/>
      <c r="K129" s="268"/>
      <c r="L129" s="268"/>
      <c r="M129" s="268"/>
      <c r="N129" s="268"/>
      <c r="O129" s="268"/>
      <c r="P129" s="268"/>
      <c r="Q129" s="274"/>
    </row>
    <row r="130" ht="15.75" customHeight="1">
      <c r="A130" s="270" t="s">
        <v>1237</v>
      </c>
      <c r="B130" s="270" t="s">
        <v>1239</v>
      </c>
      <c r="C130" s="276" t="s">
        <v>281</v>
      </c>
      <c r="D130" s="259" t="s">
        <v>224</v>
      </c>
      <c r="E130" s="259" t="s">
        <v>1241</v>
      </c>
      <c r="F130" s="259" t="s">
        <v>1242</v>
      </c>
      <c r="G130" s="259" t="s">
        <v>757</v>
      </c>
      <c r="H130" s="268"/>
      <c r="I130" s="268"/>
      <c r="J130" s="268"/>
      <c r="K130" s="268"/>
      <c r="L130" s="268"/>
      <c r="M130" s="268"/>
      <c r="N130" s="268"/>
      <c r="O130" s="268"/>
      <c r="P130" s="268"/>
      <c r="Q130" s="274"/>
    </row>
    <row r="131" ht="15.75" customHeight="1">
      <c r="A131" s="270" t="s">
        <v>1243</v>
      </c>
      <c r="B131" s="270" t="s">
        <v>1245</v>
      </c>
      <c r="C131" s="276" t="s">
        <v>281</v>
      </c>
      <c r="D131" s="259" t="s">
        <v>220</v>
      </c>
      <c r="E131" s="259" t="s">
        <v>1247</v>
      </c>
      <c r="F131" s="259" t="s">
        <v>1249</v>
      </c>
      <c r="G131" s="259" t="s">
        <v>349</v>
      </c>
      <c r="H131" s="268"/>
      <c r="I131" s="268"/>
      <c r="J131" s="268"/>
      <c r="K131" s="268"/>
      <c r="L131" s="268"/>
      <c r="M131" s="268"/>
      <c r="N131" s="268"/>
      <c r="O131" s="268"/>
      <c r="P131" s="268"/>
      <c r="Q131" s="274"/>
    </row>
    <row r="132" ht="15.75" customHeight="1">
      <c r="A132" s="270" t="s">
        <v>1251</v>
      </c>
      <c r="B132" s="270" t="s">
        <v>1252</v>
      </c>
      <c r="C132" s="276" t="s">
        <v>281</v>
      </c>
      <c r="D132" s="259" t="s">
        <v>220</v>
      </c>
      <c r="E132" s="259" t="s">
        <v>1254</v>
      </c>
      <c r="F132" s="259" t="s">
        <v>1256</v>
      </c>
      <c r="G132" s="259" t="s">
        <v>757</v>
      </c>
      <c r="H132" s="268"/>
      <c r="I132" s="268"/>
      <c r="J132" s="268"/>
      <c r="K132" s="268"/>
      <c r="L132" s="268"/>
      <c r="M132" s="268"/>
      <c r="N132" s="268"/>
      <c r="O132" s="268"/>
      <c r="P132" s="268"/>
      <c r="Q132" s="274"/>
    </row>
    <row r="133" ht="15.75" customHeight="1">
      <c r="A133" s="270" t="s">
        <v>1259</v>
      </c>
      <c r="B133" s="270" t="s">
        <v>1260</v>
      </c>
      <c r="C133" s="276" t="s">
        <v>281</v>
      </c>
      <c r="D133" s="259" t="s">
        <v>220</v>
      </c>
      <c r="E133" s="259" t="s">
        <v>1261</v>
      </c>
      <c r="F133" s="259" t="s">
        <v>1262</v>
      </c>
      <c r="G133" s="259" t="s">
        <v>349</v>
      </c>
      <c r="H133" s="268"/>
      <c r="I133" s="268"/>
      <c r="J133" s="268"/>
      <c r="K133" s="268"/>
      <c r="L133" s="268"/>
      <c r="M133" s="268"/>
      <c r="N133" s="268"/>
      <c r="O133" s="268"/>
      <c r="P133" s="268"/>
      <c r="Q133" s="274"/>
    </row>
    <row r="134" ht="15.75" customHeight="1">
      <c r="A134" s="270" t="s">
        <v>1267</v>
      </c>
      <c r="B134" s="270" t="s">
        <v>1268</v>
      </c>
      <c r="C134" s="276" t="s">
        <v>281</v>
      </c>
      <c r="D134" s="259" t="s">
        <v>217</v>
      </c>
      <c r="E134" s="259" t="s">
        <v>1269</v>
      </c>
      <c r="F134" s="259" t="s">
        <v>1270</v>
      </c>
      <c r="G134" s="259" t="s">
        <v>577</v>
      </c>
      <c r="H134" s="268"/>
      <c r="I134" s="268"/>
      <c r="J134" s="268"/>
      <c r="K134" s="268"/>
      <c r="L134" s="268"/>
      <c r="M134" s="268"/>
      <c r="N134" s="268"/>
      <c r="O134" s="268"/>
      <c r="P134" s="268"/>
      <c r="Q134" s="274"/>
    </row>
    <row r="135" ht="15.75" customHeight="1">
      <c r="A135" s="270" t="s">
        <v>1274</v>
      </c>
      <c r="B135" s="270" t="s">
        <v>1276</v>
      </c>
      <c r="C135" s="276" t="s">
        <v>281</v>
      </c>
      <c r="D135" s="259" t="s">
        <v>220</v>
      </c>
      <c r="E135" s="259" t="s">
        <v>1277</v>
      </c>
      <c r="F135" s="259" t="s">
        <v>1278</v>
      </c>
      <c r="G135" s="259" t="s">
        <v>349</v>
      </c>
      <c r="H135" s="268"/>
      <c r="I135" s="268"/>
      <c r="J135" s="268"/>
      <c r="K135" s="268"/>
      <c r="L135" s="268"/>
      <c r="M135" s="268"/>
      <c r="N135" s="268"/>
      <c r="O135" s="268"/>
      <c r="P135" s="268"/>
      <c r="Q135" s="274"/>
    </row>
    <row r="136" ht="15.75" customHeight="1">
      <c r="A136" s="270" t="s">
        <v>1281</v>
      </c>
      <c r="B136" s="270" t="s">
        <v>1282</v>
      </c>
      <c r="C136" s="276" t="s">
        <v>281</v>
      </c>
      <c r="D136" s="259" t="s">
        <v>220</v>
      </c>
      <c r="E136" s="259" t="s">
        <v>1284</v>
      </c>
      <c r="F136" s="259" t="s">
        <v>1285</v>
      </c>
      <c r="G136" s="259" t="s">
        <v>727</v>
      </c>
      <c r="H136" s="268"/>
      <c r="I136" s="268"/>
      <c r="J136" s="268"/>
      <c r="K136" s="268"/>
      <c r="L136" s="268"/>
      <c r="M136" s="268"/>
      <c r="N136" s="268"/>
      <c r="O136" s="268"/>
      <c r="P136" s="268"/>
      <c r="Q136" s="274"/>
    </row>
    <row r="137" ht="15.75" customHeight="1">
      <c r="A137" s="270" t="s">
        <v>1288</v>
      </c>
      <c r="B137" s="270" t="s">
        <v>1290</v>
      </c>
      <c r="C137" s="276" t="s">
        <v>281</v>
      </c>
      <c r="D137" s="259" t="s">
        <v>218</v>
      </c>
      <c r="E137" s="259" t="s">
        <v>1292</v>
      </c>
      <c r="F137" s="259" t="s">
        <v>1293</v>
      </c>
      <c r="G137" s="259" t="s">
        <v>727</v>
      </c>
      <c r="H137" s="268"/>
      <c r="I137" s="268"/>
      <c r="J137" s="268"/>
      <c r="K137" s="268"/>
      <c r="L137" s="268"/>
      <c r="M137" s="268"/>
      <c r="N137" s="268"/>
      <c r="O137" s="268"/>
      <c r="P137" s="268"/>
      <c r="Q137" s="274"/>
    </row>
    <row r="138" ht="15.75" customHeight="1">
      <c r="A138" s="270" t="s">
        <v>1295</v>
      </c>
      <c r="B138" s="270" t="s">
        <v>1297</v>
      </c>
      <c r="C138" s="276" t="s">
        <v>281</v>
      </c>
      <c r="D138" s="259" t="s">
        <v>217</v>
      </c>
      <c r="E138" s="259" t="s">
        <v>1299</v>
      </c>
      <c r="F138" s="259" t="s">
        <v>1300</v>
      </c>
      <c r="G138" s="259" t="s">
        <v>577</v>
      </c>
      <c r="H138" s="268"/>
      <c r="I138" s="268"/>
      <c r="J138" s="268"/>
      <c r="K138" s="268"/>
      <c r="L138" s="268"/>
      <c r="M138" s="268"/>
      <c r="N138" s="268"/>
      <c r="O138" s="268"/>
      <c r="P138" s="268"/>
      <c r="Q138" s="274"/>
    </row>
    <row r="139" ht="15.75" customHeight="1">
      <c r="A139" s="270" t="s">
        <v>1301</v>
      </c>
      <c r="B139" s="270" t="s">
        <v>1303</v>
      </c>
      <c r="C139" s="276" t="s">
        <v>281</v>
      </c>
      <c r="D139" s="259" t="s">
        <v>225</v>
      </c>
      <c r="E139" s="259" t="s">
        <v>1306</v>
      </c>
      <c r="F139" s="259" t="s">
        <v>1308</v>
      </c>
      <c r="G139" s="259" t="s">
        <v>349</v>
      </c>
      <c r="H139" s="268"/>
      <c r="I139" s="268"/>
      <c r="J139" s="268"/>
      <c r="K139" s="268"/>
      <c r="L139" s="268"/>
      <c r="M139" s="268"/>
      <c r="N139" s="268"/>
      <c r="O139" s="268"/>
      <c r="P139" s="268"/>
      <c r="Q139" s="274"/>
    </row>
    <row r="140" ht="15.75" customHeight="1">
      <c r="A140" s="270" t="s">
        <v>1309</v>
      </c>
      <c r="B140" s="270" t="s">
        <v>1310</v>
      </c>
      <c r="C140" s="276" t="s">
        <v>281</v>
      </c>
      <c r="D140" s="259" t="s">
        <v>224</v>
      </c>
      <c r="E140" s="259" t="s">
        <v>1313</v>
      </c>
      <c r="F140" s="259" t="s">
        <v>1315</v>
      </c>
      <c r="G140" s="259" t="s">
        <v>349</v>
      </c>
      <c r="H140" s="268"/>
      <c r="I140" s="268"/>
      <c r="J140" s="268"/>
      <c r="K140" s="268"/>
      <c r="L140" s="268"/>
      <c r="M140" s="268"/>
      <c r="N140" s="268"/>
      <c r="O140" s="268"/>
      <c r="P140" s="268"/>
      <c r="Q140" s="274"/>
    </row>
    <row r="141" ht="15.75" customHeight="1">
      <c r="A141" s="270" t="s">
        <v>1317</v>
      </c>
      <c r="B141" s="270" t="s">
        <v>1318</v>
      </c>
      <c r="C141" s="276" t="s">
        <v>281</v>
      </c>
      <c r="D141" s="259" t="s">
        <v>225</v>
      </c>
      <c r="E141" s="259" t="s">
        <v>1320</v>
      </c>
      <c r="F141" s="259" t="s">
        <v>1322</v>
      </c>
      <c r="G141" s="259" t="s">
        <v>757</v>
      </c>
      <c r="H141" s="268"/>
      <c r="I141" s="268"/>
      <c r="J141" s="268"/>
      <c r="K141" s="268"/>
      <c r="L141" s="268"/>
      <c r="M141" s="268"/>
      <c r="N141" s="268"/>
      <c r="O141" s="268"/>
      <c r="P141" s="268"/>
      <c r="Q141" s="274"/>
    </row>
    <row r="142" ht="15.75" customHeight="1">
      <c r="A142" s="270" t="s">
        <v>1324</v>
      </c>
      <c r="B142" s="270" t="s">
        <v>1325</v>
      </c>
      <c r="C142" s="276" t="s">
        <v>281</v>
      </c>
      <c r="D142" s="259" t="s">
        <v>218</v>
      </c>
      <c r="E142" s="259" t="s">
        <v>1326</v>
      </c>
      <c r="F142" s="259" t="s">
        <v>1327</v>
      </c>
      <c r="G142" s="259" t="s">
        <v>357</v>
      </c>
      <c r="H142" s="268"/>
      <c r="I142" s="268"/>
      <c r="J142" s="268"/>
      <c r="K142" s="268"/>
      <c r="L142" s="268"/>
      <c r="M142" s="268"/>
      <c r="N142" s="268"/>
      <c r="O142" s="268"/>
      <c r="P142" s="268"/>
      <c r="Q142" s="274"/>
    </row>
    <row r="143" ht="15.75" customHeight="1">
      <c r="A143" s="270" t="s">
        <v>1332</v>
      </c>
      <c r="B143" s="270" t="s">
        <v>1333</v>
      </c>
      <c r="C143" s="276" t="s">
        <v>281</v>
      </c>
      <c r="D143" s="259" t="s">
        <v>220</v>
      </c>
      <c r="E143" s="259" t="s">
        <v>1334</v>
      </c>
      <c r="F143" s="259" t="s">
        <v>1335</v>
      </c>
      <c r="G143" s="259" t="s">
        <v>757</v>
      </c>
      <c r="H143" s="268"/>
      <c r="I143" s="268"/>
      <c r="J143" s="268"/>
      <c r="K143" s="268"/>
      <c r="L143" s="268"/>
      <c r="M143" s="268"/>
      <c r="N143" s="268"/>
      <c r="O143" s="268"/>
      <c r="P143" s="268"/>
      <c r="Q143" s="274"/>
    </row>
    <row r="144" ht="15.75" customHeight="1">
      <c r="A144" s="270" t="s">
        <v>1340</v>
      </c>
      <c r="B144" s="270" t="s">
        <v>1341</v>
      </c>
      <c r="C144" s="276" t="s">
        <v>281</v>
      </c>
      <c r="D144" s="259" t="s">
        <v>225</v>
      </c>
      <c r="E144" s="259" t="s">
        <v>1342</v>
      </c>
      <c r="F144" s="259" t="s">
        <v>1343</v>
      </c>
      <c r="G144" s="259" t="s">
        <v>349</v>
      </c>
      <c r="H144" s="268"/>
      <c r="I144" s="268"/>
      <c r="J144" s="268"/>
      <c r="K144" s="268"/>
      <c r="L144" s="268"/>
      <c r="M144" s="268"/>
      <c r="N144" s="268"/>
      <c r="O144" s="268"/>
      <c r="P144" s="268"/>
      <c r="Q144" s="274"/>
    </row>
    <row r="145" ht="15.75" customHeight="1">
      <c r="A145" s="270" t="s">
        <v>1346</v>
      </c>
      <c r="B145" s="270" t="s">
        <v>1347</v>
      </c>
      <c r="C145" s="276" t="s">
        <v>281</v>
      </c>
      <c r="D145" s="259" t="s">
        <v>217</v>
      </c>
      <c r="E145" s="259" t="s">
        <v>1350</v>
      </c>
      <c r="F145" s="259" t="s">
        <v>1351</v>
      </c>
      <c r="G145" s="259" t="s">
        <v>727</v>
      </c>
      <c r="H145" s="268"/>
      <c r="I145" s="268"/>
      <c r="J145" s="268"/>
      <c r="K145" s="268"/>
      <c r="L145" s="268"/>
      <c r="M145" s="268"/>
      <c r="N145" s="268"/>
      <c r="O145" s="268"/>
      <c r="P145" s="268"/>
      <c r="Q145" s="274"/>
    </row>
    <row r="146" ht="15.75" customHeight="1">
      <c r="A146" s="270" t="s">
        <v>1356</v>
      </c>
      <c r="B146" s="270" t="s">
        <v>1357</v>
      </c>
      <c r="C146" s="276" t="s">
        <v>281</v>
      </c>
      <c r="D146" s="259" t="s">
        <v>225</v>
      </c>
      <c r="E146" s="259" t="s">
        <v>1366</v>
      </c>
      <c r="F146" s="259" t="s">
        <v>1367</v>
      </c>
      <c r="G146" s="259" t="s">
        <v>349</v>
      </c>
      <c r="H146" s="268"/>
      <c r="I146" s="268"/>
      <c r="J146" s="268"/>
      <c r="K146" s="268"/>
      <c r="L146" s="268"/>
      <c r="M146" s="268"/>
      <c r="N146" s="268"/>
      <c r="O146" s="268"/>
      <c r="P146" s="268"/>
      <c r="Q146" s="274"/>
    </row>
    <row r="147" ht="15.75" customHeight="1">
      <c r="A147" s="270" t="s">
        <v>1369</v>
      </c>
      <c r="B147" s="270" t="s">
        <v>1371</v>
      </c>
      <c r="C147" s="276" t="s">
        <v>281</v>
      </c>
      <c r="D147" s="259" t="s">
        <v>220</v>
      </c>
      <c r="E147" s="259" t="s">
        <v>1373</v>
      </c>
      <c r="F147" s="259" t="s">
        <v>1374</v>
      </c>
      <c r="G147" s="259" t="s">
        <v>757</v>
      </c>
      <c r="H147" s="268"/>
      <c r="I147" s="268"/>
      <c r="J147" s="268"/>
      <c r="K147" s="268"/>
      <c r="L147" s="268"/>
      <c r="M147" s="268"/>
      <c r="N147" s="268"/>
      <c r="O147" s="268"/>
      <c r="P147" s="268"/>
      <c r="Q147" s="274"/>
    </row>
    <row r="148" ht="15.75" customHeight="1">
      <c r="A148" s="270" t="s">
        <v>1375</v>
      </c>
      <c r="B148" s="270" t="s">
        <v>1376</v>
      </c>
      <c r="C148" s="276" t="s">
        <v>281</v>
      </c>
      <c r="D148" s="259" t="s">
        <v>225</v>
      </c>
      <c r="E148" s="259" t="s">
        <v>1377</v>
      </c>
      <c r="F148" s="259" t="s">
        <v>1378</v>
      </c>
      <c r="G148" s="259" t="s">
        <v>349</v>
      </c>
      <c r="H148" s="268"/>
      <c r="I148" s="268"/>
      <c r="J148" s="268"/>
      <c r="K148" s="268"/>
      <c r="L148" s="268"/>
      <c r="M148" s="268"/>
      <c r="N148" s="268"/>
      <c r="O148" s="268"/>
      <c r="P148" s="268"/>
      <c r="Q148" s="274"/>
    </row>
    <row r="149" ht="15.75" customHeight="1">
      <c r="A149" s="270" t="s">
        <v>1382</v>
      </c>
      <c r="B149" s="270" t="s">
        <v>1383</v>
      </c>
      <c r="C149" s="276" t="s">
        <v>281</v>
      </c>
      <c r="D149" s="259" t="s">
        <v>218</v>
      </c>
      <c r="E149" s="259" t="s">
        <v>1384</v>
      </c>
      <c r="F149" s="259" t="s">
        <v>1385</v>
      </c>
      <c r="G149" s="259" t="s">
        <v>757</v>
      </c>
      <c r="H149" s="268"/>
      <c r="I149" s="268"/>
      <c r="J149" s="268"/>
      <c r="K149" s="268"/>
      <c r="L149" s="268"/>
      <c r="M149" s="268"/>
      <c r="N149" s="268"/>
      <c r="O149" s="268"/>
      <c r="P149" s="268"/>
      <c r="Q149" s="274"/>
    </row>
    <row r="150" ht="15.75" customHeight="1">
      <c r="A150" s="270" t="s">
        <v>1386</v>
      </c>
      <c r="B150" s="270" t="s">
        <v>1387</v>
      </c>
      <c r="C150" s="276" t="s">
        <v>281</v>
      </c>
      <c r="D150" s="259" t="s">
        <v>220</v>
      </c>
      <c r="E150" s="259" t="s">
        <v>1388</v>
      </c>
      <c r="F150" s="259" t="s">
        <v>1390</v>
      </c>
      <c r="G150" s="259" t="s">
        <v>727</v>
      </c>
      <c r="H150" s="268"/>
      <c r="I150" s="268"/>
      <c r="J150" s="268"/>
      <c r="K150" s="268"/>
      <c r="L150" s="268"/>
      <c r="M150" s="268"/>
      <c r="N150" s="268"/>
      <c r="O150" s="268"/>
      <c r="P150" s="268"/>
      <c r="Q150" s="274"/>
    </row>
    <row r="151" ht="15.75" customHeight="1">
      <c r="A151" s="270" t="s">
        <v>1394</v>
      </c>
      <c r="B151" s="270" t="s">
        <v>1395</v>
      </c>
      <c r="C151" s="276" t="s">
        <v>281</v>
      </c>
      <c r="D151" s="259" t="s">
        <v>212</v>
      </c>
      <c r="E151" s="259" t="s">
        <v>1398</v>
      </c>
      <c r="F151" s="259" t="s">
        <v>1400</v>
      </c>
      <c r="G151" s="259" t="s">
        <v>727</v>
      </c>
      <c r="H151" s="268"/>
      <c r="I151" s="268"/>
      <c r="J151" s="268"/>
      <c r="K151" s="268"/>
      <c r="L151" s="268"/>
      <c r="M151" s="268"/>
      <c r="N151" s="268"/>
      <c r="O151" s="268"/>
      <c r="P151" s="268"/>
      <c r="Q151" s="274"/>
    </row>
    <row r="152" ht="15.75" customHeight="1">
      <c r="A152" s="270" t="s">
        <v>1402</v>
      </c>
      <c r="B152" s="270" t="s">
        <v>1403</v>
      </c>
      <c r="C152" s="276" t="s">
        <v>281</v>
      </c>
      <c r="D152" s="259" t="s">
        <v>225</v>
      </c>
      <c r="E152" s="259" t="s">
        <v>1405</v>
      </c>
      <c r="F152" s="259" t="s">
        <v>1407</v>
      </c>
      <c r="G152" s="259" t="s">
        <v>349</v>
      </c>
      <c r="H152" s="268"/>
      <c r="I152" s="268"/>
      <c r="J152" s="268"/>
      <c r="K152" s="268"/>
      <c r="L152" s="268"/>
      <c r="M152" s="268"/>
      <c r="N152" s="268"/>
      <c r="O152" s="268"/>
      <c r="P152" s="268"/>
      <c r="Q152" s="274"/>
    </row>
    <row r="153" ht="15.75" customHeight="1">
      <c r="A153" s="270" t="s">
        <v>1410</v>
      </c>
      <c r="B153" s="270" t="s">
        <v>1411</v>
      </c>
      <c r="C153" s="276" t="s">
        <v>281</v>
      </c>
      <c r="D153" s="259" t="s">
        <v>218</v>
      </c>
      <c r="E153" s="259" t="s">
        <v>1412</v>
      </c>
      <c r="F153" s="259" t="s">
        <v>1414</v>
      </c>
      <c r="G153" s="259" t="s">
        <v>757</v>
      </c>
      <c r="H153" s="268"/>
      <c r="I153" s="268"/>
      <c r="J153" s="268"/>
      <c r="K153" s="268"/>
      <c r="L153" s="268"/>
      <c r="M153" s="268"/>
      <c r="N153" s="268"/>
      <c r="O153" s="268"/>
      <c r="P153" s="268"/>
      <c r="Q153" s="274"/>
    </row>
    <row r="154" ht="15.75" customHeight="1">
      <c r="A154" s="270" t="s">
        <v>1417</v>
      </c>
      <c r="B154" s="270" t="s">
        <v>1418</v>
      </c>
      <c r="C154" s="276" t="s">
        <v>281</v>
      </c>
      <c r="D154" s="259" t="s">
        <v>220</v>
      </c>
      <c r="E154" s="259" t="s">
        <v>1419</v>
      </c>
      <c r="F154" s="259" t="s">
        <v>1420</v>
      </c>
      <c r="G154" s="259" t="s">
        <v>727</v>
      </c>
      <c r="H154" s="268"/>
      <c r="I154" s="268"/>
      <c r="J154" s="268"/>
      <c r="K154" s="268"/>
      <c r="L154" s="268"/>
      <c r="M154" s="268"/>
      <c r="N154" s="268"/>
      <c r="O154" s="268"/>
      <c r="P154" s="268"/>
      <c r="Q154" s="274"/>
    </row>
    <row r="155" ht="15.75" customHeight="1">
      <c r="A155" s="270" t="s">
        <v>1425</v>
      </c>
      <c r="B155" s="270" t="s">
        <v>1426</v>
      </c>
      <c r="C155" s="276" t="s">
        <v>281</v>
      </c>
      <c r="D155" s="259" t="s">
        <v>220</v>
      </c>
      <c r="E155" s="259" t="s">
        <v>1427</v>
      </c>
      <c r="F155" s="259" t="s">
        <v>1428</v>
      </c>
      <c r="G155" s="259" t="s">
        <v>757</v>
      </c>
      <c r="H155" s="268"/>
      <c r="I155" s="268"/>
      <c r="J155" s="268"/>
      <c r="K155" s="268"/>
      <c r="L155" s="268"/>
      <c r="M155" s="268"/>
      <c r="N155" s="268"/>
      <c r="O155" s="268"/>
      <c r="P155" s="268"/>
      <c r="Q155" s="274"/>
    </row>
    <row r="156" ht="15.75" customHeight="1">
      <c r="A156" s="270" t="s">
        <v>1432</v>
      </c>
      <c r="B156" s="270" t="s">
        <v>1433</v>
      </c>
      <c r="C156" s="276" t="s">
        <v>281</v>
      </c>
      <c r="D156" s="259" t="s">
        <v>220</v>
      </c>
      <c r="E156" s="259" t="s">
        <v>1434</v>
      </c>
      <c r="F156" s="259" t="s">
        <v>1435</v>
      </c>
      <c r="G156" s="259" t="s">
        <v>274</v>
      </c>
      <c r="H156" s="268"/>
      <c r="I156" s="268"/>
      <c r="J156" s="268"/>
      <c r="K156" s="268"/>
      <c r="L156" s="268"/>
      <c r="M156" s="268"/>
      <c r="N156" s="268"/>
      <c r="O156" s="268"/>
      <c r="P156" s="268"/>
      <c r="Q156" s="274"/>
    </row>
    <row r="157" ht="15.75" customHeight="1">
      <c r="A157" s="270" t="s">
        <v>1438</v>
      </c>
      <c r="B157" s="270" t="s">
        <v>1439</v>
      </c>
      <c r="C157" s="276" t="s">
        <v>281</v>
      </c>
      <c r="D157" s="259" t="s">
        <v>214</v>
      </c>
      <c r="E157" s="259" t="s">
        <v>1441</v>
      </c>
      <c r="F157" s="259" t="s">
        <v>1442</v>
      </c>
      <c r="G157" s="259" t="s">
        <v>727</v>
      </c>
      <c r="H157" s="268"/>
      <c r="I157" s="268"/>
      <c r="J157" s="268"/>
      <c r="K157" s="268"/>
      <c r="L157" s="268"/>
      <c r="M157" s="268"/>
      <c r="N157" s="268"/>
      <c r="O157" s="268"/>
      <c r="P157" s="268"/>
      <c r="Q157" s="274"/>
    </row>
    <row r="158" ht="15.75" customHeight="1">
      <c r="A158" s="270" t="s">
        <v>1446</v>
      </c>
      <c r="B158" s="270" t="s">
        <v>1447</v>
      </c>
      <c r="C158" s="276" t="s">
        <v>281</v>
      </c>
      <c r="D158" s="259" t="s">
        <v>220</v>
      </c>
      <c r="E158" s="259" t="s">
        <v>1448</v>
      </c>
      <c r="F158" s="259" t="s">
        <v>1449</v>
      </c>
      <c r="G158" s="259" t="s">
        <v>757</v>
      </c>
      <c r="H158" s="268"/>
      <c r="I158" s="268"/>
      <c r="J158" s="268"/>
      <c r="K158" s="268"/>
      <c r="L158" s="268"/>
      <c r="M158" s="268"/>
      <c r="N158" s="268"/>
      <c r="O158" s="268"/>
      <c r="P158" s="268"/>
      <c r="Q158" s="274"/>
    </row>
    <row r="159" ht="15.75" customHeight="1">
      <c r="A159" s="270" t="s">
        <v>1452</v>
      </c>
      <c r="B159" s="270" t="s">
        <v>1453</v>
      </c>
      <c r="C159" s="276" t="s">
        <v>281</v>
      </c>
      <c r="D159" s="259" t="s">
        <v>217</v>
      </c>
      <c r="E159" s="259" t="s">
        <v>1456</v>
      </c>
      <c r="F159" s="259" t="s">
        <v>1457</v>
      </c>
      <c r="G159" s="259" t="s">
        <v>727</v>
      </c>
      <c r="H159" s="268"/>
      <c r="I159" s="268"/>
      <c r="J159" s="268"/>
      <c r="K159" s="268"/>
      <c r="L159" s="268"/>
      <c r="M159" s="268"/>
      <c r="N159" s="268"/>
      <c r="O159" s="268"/>
      <c r="P159" s="268"/>
      <c r="Q159" s="274"/>
    </row>
    <row r="160" ht="15.75" customHeight="1">
      <c r="A160" s="270" t="s">
        <v>1458</v>
      </c>
      <c r="B160" s="270" t="s">
        <v>1460</v>
      </c>
      <c r="C160" s="276" t="s">
        <v>281</v>
      </c>
      <c r="D160" s="259" t="s">
        <v>220</v>
      </c>
      <c r="E160" s="259" t="s">
        <v>1463</v>
      </c>
      <c r="F160" s="259" t="s">
        <v>1465</v>
      </c>
      <c r="G160" s="259" t="s">
        <v>357</v>
      </c>
      <c r="H160" s="268"/>
      <c r="I160" s="268"/>
      <c r="J160" s="268"/>
      <c r="K160" s="268"/>
      <c r="L160" s="268"/>
      <c r="M160" s="268"/>
      <c r="N160" s="268"/>
      <c r="O160" s="268"/>
      <c r="P160" s="268"/>
      <c r="Q160" s="274"/>
    </row>
    <row r="161" ht="15.75" customHeight="1">
      <c r="A161" s="270" t="s">
        <v>1466</v>
      </c>
      <c r="B161" s="270" t="s">
        <v>1467</v>
      </c>
      <c r="C161" s="276" t="s">
        <v>281</v>
      </c>
      <c r="D161" s="259" t="s">
        <v>225</v>
      </c>
      <c r="E161" s="259" t="s">
        <v>1470</v>
      </c>
      <c r="F161" s="259" t="s">
        <v>1471</v>
      </c>
      <c r="G161" s="259" t="s">
        <v>357</v>
      </c>
      <c r="H161" s="268"/>
      <c r="I161" s="268"/>
      <c r="J161" s="268"/>
      <c r="K161" s="268"/>
      <c r="L161" s="268"/>
      <c r="M161" s="268"/>
      <c r="N161" s="268"/>
      <c r="O161" s="268"/>
      <c r="P161" s="268"/>
      <c r="Q161" s="274"/>
    </row>
    <row r="162" ht="15.75" customHeight="1">
      <c r="A162" s="270" t="s">
        <v>1474</v>
      </c>
      <c r="B162" s="270" t="s">
        <v>1475</v>
      </c>
      <c r="C162" s="276" t="s">
        <v>281</v>
      </c>
      <c r="D162" s="259" t="s">
        <v>220</v>
      </c>
      <c r="E162" s="259" t="s">
        <v>1476</v>
      </c>
      <c r="F162" s="259" t="s">
        <v>1478</v>
      </c>
      <c r="G162" s="259" t="s">
        <v>349</v>
      </c>
      <c r="H162" s="268"/>
      <c r="I162" s="268"/>
      <c r="J162" s="268"/>
      <c r="K162" s="268"/>
      <c r="L162" s="268"/>
      <c r="M162" s="268"/>
      <c r="N162" s="268"/>
      <c r="O162" s="268"/>
      <c r="P162" s="268"/>
      <c r="Q162" s="274"/>
    </row>
    <row r="163" ht="15.75" customHeight="1">
      <c r="A163" s="270" t="s">
        <v>1482</v>
      </c>
      <c r="B163" s="270" t="s">
        <v>1483</v>
      </c>
      <c r="C163" s="276" t="s">
        <v>281</v>
      </c>
      <c r="D163" s="259" t="s">
        <v>225</v>
      </c>
      <c r="E163" s="259" t="s">
        <v>1484</v>
      </c>
      <c r="F163" s="259" t="s">
        <v>1485</v>
      </c>
      <c r="G163" s="259" t="s">
        <v>349</v>
      </c>
      <c r="H163" s="268"/>
      <c r="I163" s="268"/>
      <c r="J163" s="268"/>
      <c r="K163" s="268"/>
      <c r="L163" s="268"/>
      <c r="M163" s="268"/>
      <c r="N163" s="268"/>
      <c r="O163" s="268"/>
      <c r="P163" s="268"/>
      <c r="Q163" s="274"/>
    </row>
    <row r="164" ht="15.75" customHeight="1">
      <c r="A164" s="270" t="s">
        <v>1488</v>
      </c>
      <c r="B164" s="270" t="s">
        <v>1490</v>
      </c>
      <c r="C164" s="276" t="s">
        <v>281</v>
      </c>
      <c r="D164" s="259" t="s">
        <v>220</v>
      </c>
      <c r="E164" s="259" t="s">
        <v>1491</v>
      </c>
      <c r="F164" s="259" t="s">
        <v>1492</v>
      </c>
      <c r="G164" s="259" t="s">
        <v>349</v>
      </c>
      <c r="H164" s="268"/>
      <c r="I164" s="268"/>
      <c r="J164" s="268"/>
      <c r="K164" s="268"/>
      <c r="L164" s="268"/>
      <c r="M164" s="268"/>
      <c r="N164" s="268"/>
      <c r="O164" s="268"/>
      <c r="P164" s="268"/>
      <c r="Q164" s="274"/>
    </row>
    <row r="165" ht="15.75" customHeight="1">
      <c r="A165" s="270" t="s">
        <v>1493</v>
      </c>
      <c r="B165" s="270" t="s">
        <v>1495</v>
      </c>
      <c r="C165" s="276" t="s">
        <v>281</v>
      </c>
      <c r="D165" s="259" t="s">
        <v>220</v>
      </c>
      <c r="E165" s="259" t="s">
        <v>1498</v>
      </c>
      <c r="F165" s="259" t="s">
        <v>1499</v>
      </c>
      <c r="G165" s="259" t="s">
        <v>757</v>
      </c>
      <c r="H165" s="268"/>
      <c r="I165" s="268"/>
      <c r="J165" s="268"/>
      <c r="K165" s="268"/>
      <c r="L165" s="268"/>
      <c r="M165" s="268"/>
      <c r="N165" s="268"/>
      <c r="O165" s="268"/>
      <c r="P165" s="268"/>
      <c r="Q165" s="274"/>
    </row>
    <row r="166" ht="15.75" customHeight="1">
      <c r="A166" s="270" t="s">
        <v>1500</v>
      </c>
      <c r="B166" s="270" t="s">
        <v>1501</v>
      </c>
      <c r="C166" s="276" t="s">
        <v>281</v>
      </c>
      <c r="D166" s="259" t="s">
        <v>218</v>
      </c>
      <c r="E166" s="259" t="s">
        <v>1504</v>
      </c>
      <c r="F166" s="259" t="s">
        <v>1505</v>
      </c>
      <c r="G166" s="259" t="s">
        <v>727</v>
      </c>
      <c r="H166" s="268"/>
      <c r="I166" s="268"/>
      <c r="J166" s="268"/>
      <c r="K166" s="268"/>
      <c r="L166" s="268"/>
      <c r="M166" s="268"/>
      <c r="N166" s="268"/>
      <c r="O166" s="268"/>
      <c r="P166" s="268"/>
      <c r="Q166" s="274"/>
    </row>
    <row r="167" ht="15.75" customHeight="1">
      <c r="A167" s="270" t="s">
        <v>1508</v>
      </c>
      <c r="B167" s="270" t="s">
        <v>1509</v>
      </c>
      <c r="C167" s="276" t="s">
        <v>281</v>
      </c>
      <c r="D167" s="259" t="s">
        <v>220</v>
      </c>
      <c r="E167" s="259" t="s">
        <v>1510</v>
      </c>
      <c r="F167" s="259" t="s">
        <v>1511</v>
      </c>
      <c r="G167" s="259" t="s">
        <v>349</v>
      </c>
      <c r="H167" s="268"/>
      <c r="I167" s="268"/>
      <c r="J167" s="268"/>
      <c r="K167" s="268"/>
      <c r="L167" s="268"/>
      <c r="M167" s="268"/>
      <c r="N167" s="268"/>
      <c r="O167" s="268"/>
      <c r="P167" s="268"/>
      <c r="Q167" s="274"/>
    </row>
    <row r="168" ht="15.75" customHeight="1">
      <c r="A168" s="270" t="s">
        <v>1516</v>
      </c>
      <c r="B168" s="270" t="s">
        <v>1517</v>
      </c>
      <c r="C168" s="276" t="s">
        <v>281</v>
      </c>
      <c r="D168" s="259" t="s">
        <v>225</v>
      </c>
      <c r="E168" s="259" t="s">
        <v>1518</v>
      </c>
      <c r="F168" s="259" t="s">
        <v>1519</v>
      </c>
      <c r="G168" s="259" t="s">
        <v>274</v>
      </c>
      <c r="H168" s="268"/>
      <c r="I168" s="268"/>
      <c r="J168" s="268"/>
      <c r="K168" s="268"/>
      <c r="L168" s="268"/>
      <c r="M168" s="268"/>
      <c r="N168" s="268"/>
      <c r="O168" s="268"/>
      <c r="P168" s="268"/>
      <c r="Q168" s="274"/>
    </row>
    <row r="169" ht="15.75" customHeight="1">
      <c r="A169" s="270" t="s">
        <v>1523</v>
      </c>
      <c r="B169" s="270" t="s">
        <v>1524</v>
      </c>
      <c r="C169" s="276" t="s">
        <v>281</v>
      </c>
      <c r="D169" s="259" t="s">
        <v>225</v>
      </c>
      <c r="E169" s="259" t="s">
        <v>1525</v>
      </c>
      <c r="F169" s="259" t="s">
        <v>1526</v>
      </c>
      <c r="G169" s="259" t="s">
        <v>357</v>
      </c>
      <c r="H169" s="268"/>
      <c r="I169" s="268"/>
      <c r="J169" s="268"/>
      <c r="K169" s="268"/>
      <c r="L169" s="268"/>
      <c r="M169" s="268"/>
      <c r="N169" s="268"/>
      <c r="O169" s="268"/>
      <c r="P169" s="268"/>
      <c r="Q169" s="274"/>
    </row>
    <row r="170" ht="15.75" customHeight="1">
      <c r="A170" s="270" t="s">
        <v>1529</v>
      </c>
      <c r="B170" s="270" t="s">
        <v>1531</v>
      </c>
      <c r="C170" s="276" t="s">
        <v>281</v>
      </c>
      <c r="D170" s="259" t="s">
        <v>210</v>
      </c>
      <c r="E170" s="259" t="s">
        <v>1532</v>
      </c>
      <c r="F170" s="259" t="s">
        <v>1533</v>
      </c>
      <c r="G170" s="259" t="s">
        <v>727</v>
      </c>
      <c r="H170" s="268"/>
      <c r="I170" s="268"/>
      <c r="J170" s="268"/>
      <c r="K170" s="268"/>
      <c r="L170" s="268"/>
      <c r="M170" s="268"/>
      <c r="N170" s="268"/>
      <c r="O170" s="268"/>
      <c r="P170" s="268"/>
      <c r="Q170" s="274"/>
    </row>
    <row r="171" ht="15.75" customHeight="1">
      <c r="A171" s="270" t="s">
        <v>1536</v>
      </c>
      <c r="B171" s="270" t="s">
        <v>1537</v>
      </c>
      <c r="C171" s="276" t="s">
        <v>281</v>
      </c>
      <c r="D171" s="259" t="s">
        <v>217</v>
      </c>
      <c r="E171" s="259" t="s">
        <v>1538</v>
      </c>
      <c r="F171" s="259" t="s">
        <v>1539</v>
      </c>
      <c r="G171" s="259" t="s">
        <v>349</v>
      </c>
      <c r="H171" s="268"/>
      <c r="I171" s="268"/>
      <c r="J171" s="268"/>
      <c r="K171" s="268"/>
      <c r="L171" s="268"/>
      <c r="M171" s="268"/>
      <c r="N171" s="268"/>
      <c r="O171" s="268"/>
      <c r="P171" s="268"/>
      <c r="Q171" s="274"/>
    </row>
    <row r="172" ht="15.75" customHeight="1">
      <c r="A172" s="270" t="s">
        <v>1540</v>
      </c>
      <c r="B172" s="270" t="s">
        <v>1541</v>
      </c>
      <c r="C172" s="276" t="s">
        <v>281</v>
      </c>
      <c r="D172" s="259" t="s">
        <v>218</v>
      </c>
      <c r="E172" s="259" t="s">
        <v>1542</v>
      </c>
      <c r="F172" s="259" t="s">
        <v>1543</v>
      </c>
      <c r="G172" s="259" t="s">
        <v>727</v>
      </c>
      <c r="H172" s="268"/>
      <c r="I172" s="268"/>
      <c r="J172" s="268"/>
      <c r="K172" s="268"/>
      <c r="L172" s="268"/>
      <c r="M172" s="268"/>
      <c r="N172" s="268"/>
      <c r="O172" s="268"/>
      <c r="P172" s="268"/>
      <c r="Q172" s="274"/>
    </row>
    <row r="173" ht="15.75" customHeight="1">
      <c r="A173" s="270" t="s">
        <v>1544</v>
      </c>
      <c r="B173" s="270" t="s">
        <v>1545</v>
      </c>
      <c r="C173" s="276" t="s">
        <v>281</v>
      </c>
      <c r="D173" s="259" t="s">
        <v>220</v>
      </c>
      <c r="E173" s="259" t="s">
        <v>1546</v>
      </c>
      <c r="F173" s="259" t="s">
        <v>1548</v>
      </c>
      <c r="G173" s="259" t="s">
        <v>357</v>
      </c>
      <c r="H173" s="268"/>
      <c r="I173" s="268"/>
      <c r="J173" s="268"/>
      <c r="K173" s="268"/>
      <c r="L173" s="268"/>
      <c r="M173" s="268"/>
      <c r="N173" s="268"/>
      <c r="O173" s="268"/>
      <c r="P173" s="268"/>
      <c r="Q173" s="274"/>
    </row>
    <row r="174" ht="15.75" customHeight="1">
      <c r="A174" s="270" t="s">
        <v>1549</v>
      </c>
      <c r="B174" s="270" t="s">
        <v>1550</v>
      </c>
      <c r="C174" s="276" t="s">
        <v>281</v>
      </c>
      <c r="D174" s="259" t="s">
        <v>220</v>
      </c>
      <c r="E174" s="259" t="s">
        <v>1551</v>
      </c>
      <c r="F174" s="259" t="s">
        <v>1552</v>
      </c>
      <c r="G174" s="259" t="s">
        <v>274</v>
      </c>
      <c r="H174" s="268"/>
      <c r="I174" s="268"/>
      <c r="J174" s="268"/>
      <c r="K174" s="268"/>
      <c r="L174" s="268"/>
      <c r="M174" s="268"/>
      <c r="N174" s="268"/>
      <c r="O174" s="268"/>
      <c r="P174" s="268"/>
      <c r="Q174" s="274"/>
    </row>
    <row r="175" ht="15.75" customHeight="1">
      <c r="A175" s="270" t="s">
        <v>1555</v>
      </c>
      <c r="B175" s="270" t="s">
        <v>1556</v>
      </c>
      <c r="C175" s="276" t="s">
        <v>281</v>
      </c>
      <c r="D175" s="259" t="s">
        <v>219</v>
      </c>
      <c r="E175" s="259" t="s">
        <v>1558</v>
      </c>
      <c r="F175" s="259" t="s">
        <v>1559</v>
      </c>
      <c r="G175" s="259" t="s">
        <v>357</v>
      </c>
      <c r="H175" s="268"/>
      <c r="I175" s="268"/>
      <c r="J175" s="268"/>
      <c r="K175" s="268"/>
      <c r="L175" s="268"/>
      <c r="M175" s="268"/>
      <c r="N175" s="268"/>
      <c r="O175" s="268"/>
      <c r="P175" s="268"/>
      <c r="Q175" s="274"/>
    </row>
    <row r="176" ht="15.75" customHeight="1">
      <c r="A176" s="270" t="s">
        <v>1560</v>
      </c>
      <c r="B176" s="270" t="s">
        <v>1562</v>
      </c>
      <c r="C176" s="276" t="s">
        <v>281</v>
      </c>
      <c r="D176" s="259" t="s">
        <v>217</v>
      </c>
      <c r="E176" s="259" t="s">
        <v>1565</v>
      </c>
      <c r="F176" s="259" t="s">
        <v>1567</v>
      </c>
      <c r="G176" s="259" t="s">
        <v>357</v>
      </c>
      <c r="H176" s="268"/>
      <c r="I176" s="268"/>
      <c r="J176" s="268"/>
      <c r="K176" s="268"/>
      <c r="L176" s="268"/>
      <c r="M176" s="268"/>
      <c r="N176" s="268"/>
      <c r="O176" s="268"/>
      <c r="P176" s="268"/>
      <c r="Q176" s="274"/>
    </row>
    <row r="177" ht="15.75" customHeight="1">
      <c r="A177" s="270" t="s">
        <v>1568</v>
      </c>
      <c r="B177" s="270" t="s">
        <v>1569</v>
      </c>
      <c r="C177" s="276" t="s">
        <v>281</v>
      </c>
      <c r="D177" s="259" t="s">
        <v>224</v>
      </c>
      <c r="E177" s="259" t="s">
        <v>1572</v>
      </c>
      <c r="F177" s="259" t="s">
        <v>1573</v>
      </c>
      <c r="G177" s="259" t="s">
        <v>757</v>
      </c>
      <c r="H177" s="268"/>
      <c r="I177" s="268"/>
      <c r="J177" s="268"/>
      <c r="K177" s="268"/>
      <c r="L177" s="268"/>
      <c r="M177" s="268"/>
      <c r="N177" s="268"/>
      <c r="O177" s="268"/>
      <c r="P177" s="268"/>
      <c r="Q177" s="274"/>
    </row>
    <row r="178" ht="15.75" customHeight="1">
      <c r="A178" s="270" t="s">
        <v>1575</v>
      </c>
      <c r="B178" s="270" t="s">
        <v>1576</v>
      </c>
      <c r="C178" s="276" t="s">
        <v>281</v>
      </c>
      <c r="D178" s="259" t="s">
        <v>218</v>
      </c>
      <c r="E178" s="259" t="s">
        <v>1577</v>
      </c>
      <c r="F178" s="259" t="s">
        <v>1580</v>
      </c>
      <c r="G178" s="259" t="s">
        <v>757</v>
      </c>
      <c r="H178" s="268"/>
      <c r="I178" s="268"/>
      <c r="J178" s="268"/>
      <c r="K178" s="268"/>
      <c r="L178" s="268"/>
      <c r="M178" s="268"/>
      <c r="N178" s="268"/>
      <c r="O178" s="268"/>
      <c r="P178" s="268"/>
      <c r="Q178" s="274"/>
    </row>
    <row r="179" ht="15.75" customHeight="1">
      <c r="A179" s="270" t="s">
        <v>1583</v>
      </c>
      <c r="B179" s="270" t="s">
        <v>1584</v>
      </c>
      <c r="C179" s="276" t="s">
        <v>281</v>
      </c>
      <c r="D179" s="259" t="s">
        <v>217</v>
      </c>
      <c r="E179" s="259" t="s">
        <v>1585</v>
      </c>
      <c r="F179" s="259" t="s">
        <v>1586</v>
      </c>
      <c r="G179" s="259" t="s">
        <v>577</v>
      </c>
      <c r="H179" s="268"/>
      <c r="I179" s="268"/>
      <c r="J179" s="268"/>
      <c r="K179" s="268"/>
      <c r="L179" s="268"/>
      <c r="M179" s="268"/>
      <c r="N179" s="268"/>
      <c r="O179" s="268"/>
      <c r="P179" s="268"/>
      <c r="Q179" s="274"/>
    </row>
    <row r="180" ht="15.75" customHeight="1">
      <c r="A180" s="270" t="s">
        <v>1591</v>
      </c>
      <c r="B180" s="270" t="s">
        <v>1592</v>
      </c>
      <c r="C180" s="276" t="s">
        <v>281</v>
      </c>
      <c r="D180" s="259" t="s">
        <v>220</v>
      </c>
      <c r="E180" s="259" t="s">
        <v>1593</v>
      </c>
      <c r="F180" s="259" t="s">
        <v>1594</v>
      </c>
      <c r="G180" s="259" t="s">
        <v>757</v>
      </c>
      <c r="H180" s="268"/>
      <c r="I180" s="268"/>
      <c r="J180" s="268"/>
      <c r="K180" s="268"/>
      <c r="L180" s="268"/>
      <c r="M180" s="268"/>
      <c r="N180" s="268"/>
      <c r="O180" s="268"/>
      <c r="P180" s="268"/>
      <c r="Q180" s="274"/>
    </row>
    <row r="181" ht="15.75" customHeight="1">
      <c r="A181" s="270" t="s">
        <v>1598</v>
      </c>
      <c r="B181" s="270" t="s">
        <v>1600</v>
      </c>
      <c r="C181" s="276" t="s">
        <v>281</v>
      </c>
      <c r="D181" s="259" t="s">
        <v>220</v>
      </c>
      <c r="E181" s="259" t="s">
        <v>1601</v>
      </c>
      <c r="F181" s="259" t="s">
        <v>1602</v>
      </c>
      <c r="G181" s="259" t="s">
        <v>757</v>
      </c>
      <c r="H181" s="268"/>
      <c r="I181" s="268"/>
      <c r="J181" s="268"/>
      <c r="K181" s="268"/>
      <c r="L181" s="268"/>
      <c r="M181" s="268"/>
      <c r="N181" s="268"/>
      <c r="O181" s="268"/>
      <c r="P181" s="268"/>
      <c r="Q181" s="274"/>
    </row>
    <row r="182" ht="15.75" customHeight="1">
      <c r="A182" s="270" t="s">
        <v>1603</v>
      </c>
      <c r="B182" s="270" t="s">
        <v>1605</v>
      </c>
      <c r="C182" s="276" t="s">
        <v>281</v>
      </c>
      <c r="D182" s="259" t="s">
        <v>225</v>
      </c>
      <c r="E182" s="259" t="s">
        <v>1608</v>
      </c>
      <c r="F182" s="259" t="s">
        <v>1609</v>
      </c>
      <c r="G182" s="259" t="s">
        <v>349</v>
      </c>
      <c r="H182" s="268"/>
      <c r="I182" s="268"/>
      <c r="J182" s="268"/>
      <c r="K182" s="268"/>
      <c r="L182" s="268"/>
      <c r="M182" s="268"/>
      <c r="N182" s="268"/>
      <c r="O182" s="268"/>
      <c r="P182" s="268"/>
      <c r="Q182" s="274"/>
    </row>
    <row r="183" ht="15.75" customHeight="1">
      <c r="A183" s="270" t="s">
        <v>1610</v>
      </c>
      <c r="B183" s="270" t="s">
        <v>1611</v>
      </c>
      <c r="C183" s="276" t="s">
        <v>281</v>
      </c>
      <c r="D183" s="259" t="s">
        <v>220</v>
      </c>
      <c r="E183" s="259" t="s">
        <v>1614</v>
      </c>
      <c r="F183" s="259" t="s">
        <v>1615</v>
      </c>
      <c r="G183" s="259" t="s">
        <v>274</v>
      </c>
      <c r="H183" s="268"/>
      <c r="I183" s="268"/>
      <c r="J183" s="268"/>
      <c r="K183" s="268"/>
      <c r="L183" s="268"/>
      <c r="M183" s="268"/>
      <c r="N183" s="268"/>
      <c r="O183" s="268"/>
      <c r="P183" s="268"/>
      <c r="Q183" s="274"/>
    </row>
    <row r="184" ht="15.75" customHeight="1">
      <c r="A184" s="270" t="s">
        <v>1618</v>
      </c>
      <c r="B184" s="270" t="s">
        <v>1619</v>
      </c>
      <c r="C184" s="276" t="s">
        <v>281</v>
      </c>
      <c r="D184" s="259" t="s">
        <v>225</v>
      </c>
      <c r="E184" s="259" t="s">
        <v>1620</v>
      </c>
      <c r="F184" s="259" t="s">
        <v>1621</v>
      </c>
      <c r="G184" s="259" t="s">
        <v>349</v>
      </c>
      <c r="H184" s="268"/>
      <c r="I184" s="268"/>
      <c r="J184" s="268"/>
      <c r="K184" s="268"/>
      <c r="L184" s="268"/>
      <c r="M184" s="268"/>
      <c r="N184" s="268"/>
      <c r="O184" s="268"/>
      <c r="P184" s="268"/>
      <c r="Q184" s="274"/>
    </row>
    <row r="185" ht="15.75" customHeight="1">
      <c r="A185" s="270" t="s">
        <v>1624</v>
      </c>
      <c r="B185" s="270" t="s">
        <v>1625</v>
      </c>
      <c r="C185" s="276" t="s">
        <v>281</v>
      </c>
      <c r="D185" s="259" t="s">
        <v>220</v>
      </c>
      <c r="E185" s="259" t="s">
        <v>1628</v>
      </c>
      <c r="F185" s="259" t="s">
        <v>1629</v>
      </c>
      <c r="G185" s="259" t="s">
        <v>757</v>
      </c>
      <c r="H185" s="268"/>
      <c r="I185" s="268"/>
      <c r="J185" s="268"/>
      <c r="K185" s="268"/>
      <c r="L185" s="268"/>
      <c r="M185" s="268"/>
      <c r="N185" s="268"/>
      <c r="O185" s="268"/>
      <c r="P185" s="268"/>
      <c r="Q185" s="274"/>
    </row>
    <row r="186" ht="15.75" customHeight="1">
      <c r="A186" s="270" t="s">
        <v>1632</v>
      </c>
      <c r="B186" s="270" t="s">
        <v>1635</v>
      </c>
      <c r="C186" s="276" t="s">
        <v>281</v>
      </c>
      <c r="D186" s="259" t="s">
        <v>213</v>
      </c>
      <c r="E186" s="259" t="s">
        <v>1636</v>
      </c>
      <c r="F186" s="259" t="s">
        <v>1637</v>
      </c>
      <c r="G186" s="259" t="s">
        <v>577</v>
      </c>
      <c r="H186" s="268"/>
      <c r="I186" s="268"/>
      <c r="J186" s="268"/>
      <c r="K186" s="268"/>
      <c r="L186" s="268"/>
      <c r="M186" s="268"/>
      <c r="N186" s="268"/>
      <c r="O186" s="268"/>
      <c r="P186" s="268"/>
      <c r="Q186" s="274"/>
    </row>
    <row r="187" ht="15.75" customHeight="1">
      <c r="A187" s="270" t="s">
        <v>1642</v>
      </c>
      <c r="B187" s="270" t="s">
        <v>1643</v>
      </c>
      <c r="C187" s="276" t="s">
        <v>281</v>
      </c>
      <c r="D187" s="259" t="s">
        <v>218</v>
      </c>
      <c r="E187" s="259" t="s">
        <v>1646</v>
      </c>
      <c r="F187" s="259" t="s">
        <v>1647</v>
      </c>
      <c r="G187" s="259" t="s">
        <v>757</v>
      </c>
      <c r="H187" s="268"/>
      <c r="I187" s="268"/>
      <c r="J187" s="268"/>
      <c r="K187" s="268"/>
      <c r="L187" s="268"/>
      <c r="M187" s="268"/>
      <c r="N187" s="268"/>
      <c r="O187" s="268"/>
      <c r="P187" s="268"/>
      <c r="Q187" s="274"/>
    </row>
    <row r="188" ht="15.75" customHeight="1">
      <c r="A188" s="270" t="s">
        <v>1656</v>
      </c>
      <c r="B188" s="270" t="s">
        <v>1657</v>
      </c>
      <c r="C188" s="276" t="s">
        <v>281</v>
      </c>
      <c r="D188" s="259" t="s">
        <v>220</v>
      </c>
      <c r="E188" s="259" t="s">
        <v>1658</v>
      </c>
      <c r="F188" s="259" t="s">
        <v>1660</v>
      </c>
      <c r="G188" s="259" t="s">
        <v>727</v>
      </c>
      <c r="H188" s="268"/>
      <c r="I188" s="268"/>
      <c r="J188" s="268"/>
      <c r="K188" s="268"/>
      <c r="L188" s="268"/>
      <c r="M188" s="268"/>
      <c r="N188" s="268"/>
      <c r="O188" s="268"/>
      <c r="P188" s="268"/>
      <c r="Q188" s="274"/>
    </row>
    <row r="189" ht="15.75" customHeight="1">
      <c r="A189" s="270" t="s">
        <v>1664</v>
      </c>
      <c r="B189" s="270" t="s">
        <v>1665</v>
      </c>
      <c r="C189" s="276" t="s">
        <v>281</v>
      </c>
      <c r="D189" s="259" t="s">
        <v>220</v>
      </c>
      <c r="E189" s="259" t="s">
        <v>1666</v>
      </c>
      <c r="F189" s="259" t="s">
        <v>1667</v>
      </c>
      <c r="G189" s="259" t="s">
        <v>757</v>
      </c>
      <c r="H189" s="268"/>
      <c r="I189" s="268"/>
      <c r="J189" s="268"/>
      <c r="K189" s="268"/>
      <c r="L189" s="268"/>
      <c r="M189" s="268"/>
      <c r="N189" s="268"/>
      <c r="O189" s="268"/>
      <c r="P189" s="268"/>
      <c r="Q189" s="274"/>
    </row>
    <row r="190" ht="15.75" customHeight="1">
      <c r="A190" s="270" t="s">
        <v>1672</v>
      </c>
      <c r="B190" s="270" t="s">
        <v>1673</v>
      </c>
      <c r="C190" s="276" t="s">
        <v>281</v>
      </c>
      <c r="D190" s="259" t="s">
        <v>220</v>
      </c>
      <c r="E190" s="259" t="s">
        <v>1674</v>
      </c>
      <c r="F190" s="259" t="s">
        <v>1675</v>
      </c>
      <c r="G190" s="259" t="s">
        <v>757</v>
      </c>
      <c r="H190" s="268"/>
      <c r="I190" s="268"/>
      <c r="J190" s="268"/>
      <c r="K190" s="268"/>
      <c r="L190" s="268"/>
      <c r="M190" s="268"/>
      <c r="N190" s="268"/>
      <c r="O190" s="268"/>
      <c r="P190" s="268"/>
      <c r="Q190" s="274"/>
    </row>
    <row r="191" ht="15.75" customHeight="1">
      <c r="A191" s="270" t="s">
        <v>1678</v>
      </c>
      <c r="B191" s="270" t="s">
        <v>1680</v>
      </c>
      <c r="C191" s="276" t="s">
        <v>281</v>
      </c>
      <c r="D191" s="259" t="s">
        <v>217</v>
      </c>
      <c r="E191" s="259" t="s">
        <v>1681</v>
      </c>
      <c r="F191" s="259" t="s">
        <v>1682</v>
      </c>
      <c r="G191" s="259" t="s">
        <v>349</v>
      </c>
      <c r="H191" s="268"/>
      <c r="I191" s="268"/>
      <c r="J191" s="268"/>
      <c r="K191" s="268"/>
      <c r="L191" s="268"/>
      <c r="M191" s="268"/>
      <c r="N191" s="268"/>
      <c r="O191" s="268"/>
      <c r="P191" s="268"/>
      <c r="Q191" s="274"/>
    </row>
    <row r="192" ht="15.75" customHeight="1">
      <c r="A192" s="270" t="s">
        <v>1685</v>
      </c>
      <c r="B192" s="270" t="s">
        <v>1686</v>
      </c>
      <c r="C192" s="276" t="s">
        <v>281</v>
      </c>
      <c r="D192" s="259" t="s">
        <v>213</v>
      </c>
      <c r="E192" s="259" t="s">
        <v>1688</v>
      </c>
      <c r="F192" s="259" t="s">
        <v>1689</v>
      </c>
      <c r="G192" s="259" t="s">
        <v>757</v>
      </c>
      <c r="H192" s="268"/>
      <c r="I192" s="268"/>
      <c r="J192" s="268"/>
      <c r="K192" s="268"/>
      <c r="L192" s="268"/>
      <c r="M192" s="268"/>
      <c r="N192" s="268"/>
      <c r="O192" s="268"/>
      <c r="P192" s="268"/>
      <c r="Q192" s="274"/>
    </row>
    <row r="193" ht="15.75" customHeight="1">
      <c r="A193" s="270" t="s">
        <v>1691</v>
      </c>
      <c r="B193" s="270" t="s">
        <v>1693</v>
      </c>
      <c r="C193" s="276" t="s">
        <v>281</v>
      </c>
      <c r="D193" s="259" t="s">
        <v>220</v>
      </c>
      <c r="E193" s="259" t="s">
        <v>1696</v>
      </c>
      <c r="F193" s="259" t="s">
        <v>1697</v>
      </c>
      <c r="G193" s="259" t="s">
        <v>757</v>
      </c>
      <c r="H193" s="268"/>
      <c r="I193" s="268"/>
      <c r="J193" s="268"/>
      <c r="K193" s="268"/>
      <c r="L193" s="268"/>
      <c r="M193" s="268"/>
      <c r="N193" s="268"/>
      <c r="O193" s="268"/>
      <c r="P193" s="268"/>
      <c r="Q193" s="274"/>
    </row>
    <row r="194" ht="15.75" customHeight="1">
      <c r="A194" s="270" t="s">
        <v>1698</v>
      </c>
      <c r="B194" s="270" t="s">
        <v>1699</v>
      </c>
      <c r="C194" s="276" t="s">
        <v>281</v>
      </c>
      <c r="D194" s="259" t="s">
        <v>220</v>
      </c>
      <c r="E194" s="259" t="s">
        <v>1702</v>
      </c>
      <c r="F194" s="259" t="s">
        <v>1704</v>
      </c>
      <c r="G194" s="259" t="s">
        <v>727</v>
      </c>
      <c r="H194" s="268"/>
      <c r="I194" s="268"/>
      <c r="J194" s="268"/>
      <c r="K194" s="268"/>
      <c r="L194" s="268"/>
      <c r="M194" s="268"/>
      <c r="N194" s="268"/>
      <c r="O194" s="268"/>
      <c r="P194" s="268"/>
      <c r="Q194" s="274"/>
    </row>
    <row r="195" ht="15.75" customHeight="1">
      <c r="A195" s="270" t="s">
        <v>1705</v>
      </c>
      <c r="B195" s="270" t="s">
        <v>1706</v>
      </c>
      <c r="C195" s="276" t="s">
        <v>281</v>
      </c>
      <c r="D195" s="259" t="s">
        <v>220</v>
      </c>
      <c r="E195" s="259" t="s">
        <v>1709</v>
      </c>
      <c r="F195" s="259" t="s">
        <v>1710</v>
      </c>
      <c r="G195" s="259" t="s">
        <v>577</v>
      </c>
      <c r="H195" s="268"/>
      <c r="I195" s="268"/>
      <c r="J195" s="268"/>
      <c r="K195" s="268"/>
      <c r="L195" s="268"/>
      <c r="M195" s="268"/>
      <c r="N195" s="268"/>
      <c r="O195" s="268"/>
      <c r="P195" s="268"/>
      <c r="Q195" s="274"/>
    </row>
    <row r="196" ht="15.75" customHeight="1">
      <c r="A196" s="270" t="s">
        <v>1713</v>
      </c>
      <c r="B196" s="270" t="s">
        <v>1714</v>
      </c>
      <c r="C196" s="276" t="s">
        <v>281</v>
      </c>
      <c r="D196" s="259" t="s">
        <v>220</v>
      </c>
      <c r="E196" s="259" t="s">
        <v>1715</v>
      </c>
      <c r="F196" s="259" t="s">
        <v>1717</v>
      </c>
      <c r="G196" s="259" t="s">
        <v>757</v>
      </c>
      <c r="H196" s="268"/>
      <c r="I196" s="268"/>
      <c r="J196" s="268"/>
      <c r="K196" s="268"/>
      <c r="L196" s="268"/>
      <c r="M196" s="268"/>
      <c r="N196" s="268"/>
      <c r="O196" s="268"/>
      <c r="P196" s="268"/>
      <c r="Q196" s="274"/>
    </row>
    <row r="197" ht="15.75" customHeight="1">
      <c r="A197" s="270" t="s">
        <v>1721</v>
      </c>
      <c r="B197" s="270" t="s">
        <v>1722</v>
      </c>
      <c r="C197" s="276" t="s">
        <v>281</v>
      </c>
      <c r="D197" s="259" t="s">
        <v>220</v>
      </c>
      <c r="E197" s="259" t="s">
        <v>1723</v>
      </c>
      <c r="F197" s="259" t="s">
        <v>1724</v>
      </c>
      <c r="G197" s="259" t="s">
        <v>757</v>
      </c>
      <c r="H197" s="268"/>
      <c r="I197" s="268"/>
      <c r="J197" s="268"/>
      <c r="K197" s="268"/>
      <c r="L197" s="268"/>
      <c r="M197" s="268"/>
      <c r="N197" s="268"/>
      <c r="O197" s="268"/>
      <c r="P197" s="268"/>
      <c r="Q197" s="274"/>
    </row>
    <row r="198" ht="15.75" customHeight="1">
      <c r="A198" s="270" t="s">
        <v>1729</v>
      </c>
      <c r="B198" s="270" t="s">
        <v>1730</v>
      </c>
      <c r="C198" s="276" t="s">
        <v>281</v>
      </c>
      <c r="D198" s="259" t="s">
        <v>224</v>
      </c>
      <c r="E198" s="259" t="s">
        <v>1731</v>
      </c>
      <c r="F198" s="259" t="s">
        <v>1732</v>
      </c>
      <c r="G198" s="259" t="s">
        <v>577</v>
      </c>
      <c r="H198" s="268"/>
      <c r="I198" s="268"/>
      <c r="J198" s="268"/>
      <c r="K198" s="268"/>
      <c r="L198" s="268"/>
      <c r="M198" s="268"/>
      <c r="N198" s="268"/>
      <c r="O198" s="268"/>
      <c r="P198" s="268"/>
      <c r="Q198" s="274"/>
    </row>
    <row r="199" ht="15.75" customHeight="1">
      <c r="A199" s="270" t="s">
        <v>1735</v>
      </c>
      <c r="B199" s="270" t="s">
        <v>1736</v>
      </c>
      <c r="C199" s="276" t="s">
        <v>281</v>
      </c>
      <c r="D199" s="259" t="s">
        <v>219</v>
      </c>
      <c r="E199" s="259" t="s">
        <v>1739</v>
      </c>
      <c r="F199" s="259" t="s">
        <v>1740</v>
      </c>
      <c r="G199" s="259" t="s">
        <v>727</v>
      </c>
      <c r="H199" s="268"/>
      <c r="I199" s="268"/>
      <c r="J199" s="268"/>
      <c r="K199" s="268"/>
      <c r="L199" s="268"/>
      <c r="M199" s="268"/>
      <c r="N199" s="268"/>
      <c r="O199" s="268"/>
      <c r="P199" s="268"/>
      <c r="Q199" s="274"/>
    </row>
    <row r="200" ht="15.75" customHeight="1">
      <c r="A200" s="270" t="s">
        <v>1741</v>
      </c>
      <c r="B200" s="270" t="s">
        <v>1743</v>
      </c>
      <c r="C200" s="276" t="s">
        <v>281</v>
      </c>
      <c r="D200" s="259" t="s">
        <v>220</v>
      </c>
      <c r="E200" s="259" t="s">
        <v>1746</v>
      </c>
      <c r="F200" s="259" t="s">
        <v>1748</v>
      </c>
      <c r="G200" s="259" t="s">
        <v>757</v>
      </c>
      <c r="H200" s="268"/>
      <c r="I200" s="268"/>
      <c r="J200" s="268"/>
      <c r="K200" s="268"/>
      <c r="L200" s="268"/>
      <c r="M200" s="268"/>
      <c r="N200" s="268"/>
      <c r="O200" s="268"/>
      <c r="P200" s="268"/>
      <c r="Q200" s="274"/>
    </row>
    <row r="201" ht="15.75" customHeight="1">
      <c r="A201" s="270" t="s">
        <v>1749</v>
      </c>
      <c r="B201" s="270" t="s">
        <v>1750</v>
      </c>
      <c r="C201" s="276" t="s">
        <v>281</v>
      </c>
      <c r="D201" s="259" t="s">
        <v>220</v>
      </c>
      <c r="E201" s="259" t="s">
        <v>1753</v>
      </c>
      <c r="F201" s="259" t="s">
        <v>1755</v>
      </c>
      <c r="G201" s="259" t="s">
        <v>757</v>
      </c>
      <c r="H201" s="268"/>
      <c r="I201" s="268"/>
      <c r="J201" s="268"/>
      <c r="K201" s="268"/>
      <c r="L201" s="268"/>
      <c r="M201" s="268"/>
      <c r="N201" s="268"/>
      <c r="O201" s="268"/>
      <c r="P201" s="268"/>
      <c r="Q201" s="274"/>
    </row>
    <row r="202" ht="15.75" customHeight="1">
      <c r="A202" s="270" t="s">
        <v>1757</v>
      </c>
      <c r="B202" s="270" t="s">
        <v>1758</v>
      </c>
      <c r="C202" s="276" t="s">
        <v>281</v>
      </c>
      <c r="D202" s="259" t="s">
        <v>224</v>
      </c>
      <c r="E202" s="259" t="s">
        <v>1761</v>
      </c>
      <c r="F202" s="259" t="s">
        <v>1764</v>
      </c>
      <c r="G202" s="259" t="s">
        <v>349</v>
      </c>
      <c r="H202" s="268"/>
      <c r="I202" s="268"/>
      <c r="J202" s="268"/>
      <c r="K202" s="268"/>
      <c r="L202" s="268"/>
      <c r="M202" s="268"/>
      <c r="N202" s="268"/>
      <c r="O202" s="268"/>
      <c r="P202" s="268"/>
      <c r="Q202" s="274"/>
    </row>
    <row r="203" ht="15.75" customHeight="1">
      <c r="A203" s="270" t="s">
        <v>1769</v>
      </c>
      <c r="B203" s="270" t="s">
        <v>1770</v>
      </c>
      <c r="C203" s="276" t="s">
        <v>281</v>
      </c>
      <c r="D203" s="259" t="s">
        <v>217</v>
      </c>
      <c r="E203" s="259" t="s">
        <v>1771</v>
      </c>
      <c r="F203" s="259" t="s">
        <v>1772</v>
      </c>
      <c r="G203" s="259" t="s">
        <v>357</v>
      </c>
      <c r="H203" s="268"/>
      <c r="I203" s="268"/>
      <c r="J203" s="268"/>
      <c r="K203" s="268"/>
      <c r="L203" s="268"/>
      <c r="M203" s="268"/>
      <c r="N203" s="268"/>
      <c r="O203" s="268"/>
      <c r="P203" s="268"/>
      <c r="Q203" s="274"/>
    </row>
    <row r="204" ht="15.75" customHeight="1">
      <c r="A204" s="270" t="s">
        <v>1777</v>
      </c>
      <c r="B204" s="270" t="s">
        <v>1778</v>
      </c>
      <c r="C204" s="276" t="s">
        <v>281</v>
      </c>
      <c r="D204" s="259" t="s">
        <v>225</v>
      </c>
      <c r="E204" s="259" t="s">
        <v>1780</v>
      </c>
      <c r="F204" s="259" t="s">
        <v>1783</v>
      </c>
      <c r="G204" s="259" t="s">
        <v>349</v>
      </c>
      <c r="H204" s="268"/>
      <c r="I204" s="268"/>
      <c r="J204" s="268"/>
      <c r="K204" s="268"/>
      <c r="L204" s="268"/>
      <c r="M204" s="268"/>
      <c r="N204" s="268"/>
      <c r="O204" s="268"/>
      <c r="P204" s="268"/>
      <c r="Q204" s="274"/>
    </row>
    <row r="205" ht="15.75" customHeight="1">
      <c r="A205" s="270" t="s">
        <v>1786</v>
      </c>
      <c r="B205" s="270" t="s">
        <v>1788</v>
      </c>
      <c r="C205" s="276" t="s">
        <v>281</v>
      </c>
      <c r="D205" s="259" t="s">
        <v>223</v>
      </c>
      <c r="E205" s="259" t="s">
        <v>1789</v>
      </c>
      <c r="F205" s="259" t="s">
        <v>1790</v>
      </c>
      <c r="G205" s="259" t="s">
        <v>357</v>
      </c>
      <c r="H205" s="268"/>
      <c r="I205" s="268"/>
      <c r="J205" s="268"/>
      <c r="K205" s="268"/>
      <c r="L205" s="268"/>
      <c r="M205" s="268"/>
      <c r="N205" s="268"/>
      <c r="O205" s="268"/>
      <c r="P205" s="268"/>
      <c r="Q205" s="274"/>
    </row>
    <row r="206" ht="15.75" customHeight="1">
      <c r="A206" s="270" t="s">
        <v>1795</v>
      </c>
      <c r="B206" s="270" t="s">
        <v>1796</v>
      </c>
      <c r="C206" s="276" t="s">
        <v>281</v>
      </c>
      <c r="D206" s="259" t="s">
        <v>218</v>
      </c>
      <c r="E206" s="259" t="s">
        <v>1798</v>
      </c>
      <c r="F206" s="259" t="s">
        <v>1800</v>
      </c>
      <c r="G206" s="259" t="s">
        <v>727</v>
      </c>
      <c r="H206" s="268"/>
      <c r="I206" s="268"/>
      <c r="J206" s="268"/>
      <c r="K206" s="268"/>
      <c r="L206" s="268"/>
      <c r="M206" s="268"/>
      <c r="N206" s="268"/>
      <c r="O206" s="268"/>
      <c r="P206" s="268"/>
      <c r="Q206" s="274"/>
    </row>
    <row r="207" ht="15.75" customHeight="1">
      <c r="A207" s="270" t="s">
        <v>1803</v>
      </c>
      <c r="B207" s="270" t="s">
        <v>1804</v>
      </c>
      <c r="C207" s="276" t="s">
        <v>281</v>
      </c>
      <c r="D207" s="259" t="s">
        <v>219</v>
      </c>
      <c r="E207" s="259" t="s">
        <v>1806</v>
      </c>
      <c r="F207" s="259" t="s">
        <v>1807</v>
      </c>
      <c r="G207" s="259" t="s">
        <v>757</v>
      </c>
      <c r="H207" s="268"/>
      <c r="I207" s="268"/>
      <c r="J207" s="268"/>
      <c r="K207" s="268"/>
      <c r="L207" s="268"/>
      <c r="M207" s="268"/>
      <c r="N207" s="268"/>
      <c r="O207" s="268"/>
      <c r="P207" s="268"/>
      <c r="Q207" s="274"/>
    </row>
    <row r="208" ht="15.75" customHeight="1">
      <c r="A208" s="270" t="s">
        <v>1810</v>
      </c>
      <c r="B208" s="270" t="s">
        <v>1812</v>
      </c>
      <c r="C208" s="276" t="s">
        <v>281</v>
      </c>
      <c r="D208" s="259" t="s">
        <v>220</v>
      </c>
      <c r="E208" s="259" t="s">
        <v>1813</v>
      </c>
      <c r="F208" s="259" t="s">
        <v>1814</v>
      </c>
      <c r="G208" s="259" t="s">
        <v>727</v>
      </c>
      <c r="H208" s="268"/>
      <c r="I208" s="268"/>
      <c r="J208" s="268"/>
      <c r="K208" s="268"/>
      <c r="L208" s="268"/>
      <c r="M208" s="268"/>
      <c r="N208" s="268"/>
      <c r="O208" s="268"/>
      <c r="P208" s="268"/>
      <c r="Q208" s="274"/>
    </row>
    <row r="209" ht="15.75" customHeight="1">
      <c r="A209" s="270" t="s">
        <v>1816</v>
      </c>
      <c r="B209" s="270" t="s">
        <v>1818</v>
      </c>
      <c r="C209" s="276" t="s">
        <v>281</v>
      </c>
      <c r="D209" s="259" t="s">
        <v>220</v>
      </c>
      <c r="E209" s="259" t="s">
        <v>1821</v>
      </c>
      <c r="F209" s="259" t="s">
        <v>1822</v>
      </c>
      <c r="G209" s="259" t="s">
        <v>757</v>
      </c>
      <c r="H209" s="268"/>
      <c r="I209" s="268"/>
      <c r="J209" s="268"/>
      <c r="K209" s="268"/>
      <c r="L209" s="268"/>
      <c r="M209" s="268"/>
      <c r="N209" s="268"/>
      <c r="O209" s="268"/>
      <c r="P209" s="268"/>
      <c r="Q209" s="274"/>
    </row>
    <row r="210" ht="15.75" customHeight="1">
      <c r="A210" s="270" t="s">
        <v>1823</v>
      </c>
      <c r="B210" s="270" t="s">
        <v>1824</v>
      </c>
      <c r="C210" s="276" t="s">
        <v>281</v>
      </c>
      <c r="D210" s="259" t="s">
        <v>220</v>
      </c>
      <c r="E210" s="259" t="s">
        <v>1827</v>
      </c>
      <c r="F210" s="259" t="s">
        <v>1828</v>
      </c>
      <c r="G210" s="259" t="s">
        <v>727</v>
      </c>
      <c r="H210" s="268"/>
      <c r="I210" s="268"/>
      <c r="J210" s="268"/>
      <c r="K210" s="268"/>
      <c r="L210" s="268"/>
      <c r="M210" s="268"/>
      <c r="N210" s="268"/>
      <c r="O210" s="268"/>
      <c r="P210" s="268"/>
      <c r="Q210" s="274"/>
    </row>
    <row r="211" ht="15.75" customHeight="1">
      <c r="A211" s="270" t="s">
        <v>1831</v>
      </c>
      <c r="B211" s="270" t="s">
        <v>1832</v>
      </c>
      <c r="C211" s="276" t="s">
        <v>281</v>
      </c>
      <c r="D211" s="259" t="s">
        <v>224</v>
      </c>
      <c r="E211" s="259" t="s">
        <v>1833</v>
      </c>
      <c r="F211" s="259" t="s">
        <v>1834</v>
      </c>
      <c r="G211" s="259" t="s">
        <v>757</v>
      </c>
      <c r="H211" s="268"/>
      <c r="I211" s="268"/>
      <c r="J211" s="268"/>
      <c r="K211" s="268"/>
      <c r="L211" s="268"/>
      <c r="M211" s="268"/>
      <c r="N211" s="268"/>
      <c r="O211" s="268"/>
      <c r="P211" s="268"/>
      <c r="Q211" s="274"/>
    </row>
    <row r="212" ht="15.75" customHeight="1">
      <c r="A212" s="270" t="s">
        <v>1837</v>
      </c>
      <c r="B212" s="270" t="s">
        <v>1838</v>
      </c>
      <c r="C212" s="276" t="s">
        <v>281</v>
      </c>
      <c r="D212" s="259" t="s">
        <v>225</v>
      </c>
      <c r="E212" s="259" t="s">
        <v>1840</v>
      </c>
      <c r="F212" s="259" t="s">
        <v>1841</v>
      </c>
      <c r="G212" s="259" t="s">
        <v>349</v>
      </c>
      <c r="H212" s="268"/>
      <c r="I212" s="268"/>
      <c r="J212" s="268"/>
      <c r="K212" s="268"/>
      <c r="L212" s="268"/>
      <c r="M212" s="268"/>
      <c r="N212" s="268"/>
      <c r="O212" s="268"/>
      <c r="P212" s="268"/>
      <c r="Q212" s="274"/>
    </row>
    <row r="213" ht="15.75" customHeight="1">
      <c r="A213" s="270" t="s">
        <v>1842</v>
      </c>
      <c r="B213" s="270" t="s">
        <v>1843</v>
      </c>
      <c r="C213" s="276" t="s">
        <v>281</v>
      </c>
      <c r="D213" s="259" t="s">
        <v>224</v>
      </c>
      <c r="E213" s="259" t="s">
        <v>1844</v>
      </c>
      <c r="F213" s="259" t="s">
        <v>1846</v>
      </c>
      <c r="G213" s="259" t="s">
        <v>274</v>
      </c>
      <c r="H213" s="268"/>
      <c r="I213" s="268"/>
      <c r="J213" s="268"/>
      <c r="K213" s="268"/>
      <c r="L213" s="268"/>
      <c r="M213" s="268"/>
      <c r="N213" s="268"/>
      <c r="O213" s="268"/>
      <c r="P213" s="268"/>
      <c r="Q213" s="274"/>
    </row>
    <row r="214" ht="15.75" customHeight="1">
      <c r="A214" s="270" t="s">
        <v>1849</v>
      </c>
      <c r="B214" s="270" t="s">
        <v>1850</v>
      </c>
      <c r="C214" s="276" t="s">
        <v>281</v>
      </c>
      <c r="D214" s="259" t="s">
        <v>220</v>
      </c>
      <c r="E214" s="259" t="s">
        <v>1851</v>
      </c>
      <c r="F214" s="259" t="s">
        <v>1852</v>
      </c>
      <c r="G214" s="259" t="s">
        <v>349</v>
      </c>
      <c r="H214" s="268"/>
      <c r="I214" s="268"/>
      <c r="J214" s="268"/>
      <c r="K214" s="268"/>
      <c r="L214" s="268"/>
      <c r="M214" s="268"/>
      <c r="N214" s="268"/>
      <c r="O214" s="268"/>
      <c r="P214" s="268"/>
      <c r="Q214" s="274"/>
    </row>
    <row r="215" ht="15.75" customHeight="1">
      <c r="A215" s="270" t="s">
        <v>1857</v>
      </c>
      <c r="B215" s="270" t="s">
        <v>1858</v>
      </c>
      <c r="C215" s="276" t="s">
        <v>281</v>
      </c>
      <c r="D215" s="259" t="s">
        <v>219</v>
      </c>
      <c r="E215" s="259" t="s">
        <v>1859</v>
      </c>
      <c r="F215" s="259" t="s">
        <v>1860</v>
      </c>
      <c r="G215" s="259" t="s">
        <v>727</v>
      </c>
      <c r="H215" s="268"/>
      <c r="I215" s="268"/>
      <c r="J215" s="268"/>
      <c r="K215" s="268"/>
      <c r="L215" s="268"/>
      <c r="M215" s="268"/>
      <c r="N215" s="268"/>
      <c r="O215" s="268"/>
      <c r="P215" s="268"/>
      <c r="Q215" s="274"/>
    </row>
    <row r="216" ht="15.75" customHeight="1">
      <c r="A216" s="270" t="s">
        <v>1865</v>
      </c>
      <c r="B216" s="270" t="s">
        <v>1866</v>
      </c>
      <c r="C216" s="276" t="s">
        <v>281</v>
      </c>
      <c r="D216" s="259" t="s">
        <v>218</v>
      </c>
      <c r="E216" s="259" t="s">
        <v>1867</v>
      </c>
      <c r="F216" s="259" t="s">
        <v>1869</v>
      </c>
      <c r="G216" s="259" t="s">
        <v>727</v>
      </c>
      <c r="H216" s="268"/>
      <c r="I216" s="268"/>
      <c r="J216" s="268"/>
      <c r="K216" s="268"/>
      <c r="L216" s="268"/>
      <c r="M216" s="268"/>
      <c r="N216" s="268"/>
      <c r="O216" s="268"/>
      <c r="P216" s="268"/>
      <c r="Q216" s="274"/>
    </row>
    <row r="217" ht="15.75" customHeight="1">
      <c r="A217" s="270" t="s">
        <v>1873</v>
      </c>
      <c r="B217" s="270" t="s">
        <v>1874</v>
      </c>
      <c r="C217" s="276" t="s">
        <v>281</v>
      </c>
      <c r="D217" s="259" t="s">
        <v>215</v>
      </c>
      <c r="E217" s="259" t="s">
        <v>1881</v>
      </c>
      <c r="F217" s="259" t="s">
        <v>1882</v>
      </c>
      <c r="G217" s="259" t="s">
        <v>577</v>
      </c>
      <c r="H217" s="268"/>
      <c r="I217" s="268"/>
      <c r="J217" s="268"/>
      <c r="K217" s="268"/>
      <c r="L217" s="268"/>
      <c r="M217" s="268"/>
      <c r="N217" s="268"/>
      <c r="O217" s="268"/>
      <c r="P217" s="268"/>
      <c r="Q217" s="274"/>
    </row>
    <row r="218" ht="15.75" customHeight="1">
      <c r="A218" s="270" t="s">
        <v>1884</v>
      </c>
      <c r="B218" s="270" t="s">
        <v>1886</v>
      </c>
      <c r="C218" s="276" t="s">
        <v>281</v>
      </c>
      <c r="D218" s="259" t="s">
        <v>223</v>
      </c>
      <c r="E218" s="259" t="s">
        <v>1888</v>
      </c>
      <c r="F218" s="259" t="s">
        <v>1889</v>
      </c>
      <c r="G218" s="259" t="s">
        <v>349</v>
      </c>
      <c r="H218" s="268"/>
      <c r="I218" s="268"/>
      <c r="J218" s="268"/>
      <c r="K218" s="268"/>
      <c r="L218" s="268"/>
      <c r="M218" s="268"/>
      <c r="N218" s="268"/>
      <c r="O218" s="268"/>
      <c r="P218" s="268"/>
      <c r="Q218" s="274"/>
    </row>
    <row r="219" ht="15.75" customHeight="1">
      <c r="A219" s="270" t="s">
        <v>1891</v>
      </c>
      <c r="B219" s="270" t="s">
        <v>1893</v>
      </c>
      <c r="C219" s="276" t="s">
        <v>281</v>
      </c>
      <c r="D219" s="259" t="s">
        <v>219</v>
      </c>
      <c r="E219" s="259" t="s">
        <v>1895</v>
      </c>
      <c r="F219" s="259" t="s">
        <v>1896</v>
      </c>
      <c r="G219" s="259" t="s">
        <v>274</v>
      </c>
      <c r="H219" s="268"/>
      <c r="I219" s="268"/>
      <c r="J219" s="268"/>
      <c r="K219" s="268"/>
      <c r="L219" s="268"/>
      <c r="M219" s="268"/>
      <c r="N219" s="268"/>
      <c r="O219" s="268"/>
      <c r="P219" s="268"/>
      <c r="Q219" s="274"/>
    </row>
    <row r="220" ht="15.75" customHeight="1">
      <c r="A220" s="270" t="s">
        <v>1897</v>
      </c>
      <c r="B220" s="270" t="s">
        <v>1899</v>
      </c>
      <c r="C220" s="276" t="s">
        <v>281</v>
      </c>
      <c r="D220" s="259" t="s">
        <v>220</v>
      </c>
      <c r="E220" s="259" t="s">
        <v>1901</v>
      </c>
      <c r="F220" s="259" t="s">
        <v>1903</v>
      </c>
      <c r="G220" s="259" t="s">
        <v>727</v>
      </c>
      <c r="H220" s="268"/>
      <c r="I220" s="268"/>
      <c r="J220" s="268"/>
      <c r="K220" s="268"/>
      <c r="L220" s="268"/>
      <c r="M220" s="268"/>
      <c r="N220" s="268"/>
      <c r="O220" s="268"/>
      <c r="P220" s="268"/>
      <c r="Q220" s="274"/>
    </row>
    <row r="221" ht="15.75" customHeight="1">
      <c r="A221" s="270" t="s">
        <v>1905</v>
      </c>
      <c r="B221" s="270" t="s">
        <v>1906</v>
      </c>
      <c r="C221" s="276" t="s">
        <v>281</v>
      </c>
      <c r="D221" s="259" t="s">
        <v>225</v>
      </c>
      <c r="E221" s="259" t="s">
        <v>1908</v>
      </c>
      <c r="F221" s="259" t="s">
        <v>1910</v>
      </c>
      <c r="G221" s="259" t="s">
        <v>274</v>
      </c>
      <c r="H221" s="268"/>
      <c r="I221" s="268"/>
      <c r="J221" s="268"/>
      <c r="K221" s="268"/>
      <c r="L221" s="268"/>
      <c r="M221" s="268"/>
      <c r="N221" s="268"/>
      <c r="O221" s="268"/>
      <c r="P221" s="268"/>
      <c r="Q221" s="274"/>
    </row>
    <row r="222" ht="15.75" customHeight="1">
      <c r="A222" s="270" t="s">
        <v>1912</v>
      </c>
      <c r="B222" s="270" t="s">
        <v>1913</v>
      </c>
      <c r="C222" s="276" t="s">
        <v>281</v>
      </c>
      <c r="D222" s="259" t="s">
        <v>220</v>
      </c>
      <c r="E222" s="259" t="s">
        <v>1914</v>
      </c>
      <c r="F222" s="259" t="s">
        <v>1916</v>
      </c>
      <c r="G222" s="259" t="s">
        <v>757</v>
      </c>
      <c r="H222" s="268"/>
      <c r="I222" s="268"/>
      <c r="J222" s="268"/>
      <c r="K222" s="268"/>
      <c r="L222" s="268"/>
      <c r="M222" s="268"/>
      <c r="N222" s="268"/>
      <c r="O222" s="268"/>
      <c r="P222" s="268"/>
      <c r="Q222" s="274"/>
    </row>
    <row r="223" ht="15.75" customHeight="1">
      <c r="A223" s="270" t="s">
        <v>1919</v>
      </c>
      <c r="B223" s="270" t="s">
        <v>1920</v>
      </c>
      <c r="C223" s="276" t="s">
        <v>281</v>
      </c>
      <c r="D223" s="259" t="s">
        <v>225</v>
      </c>
      <c r="E223" s="259" t="s">
        <v>1921</v>
      </c>
      <c r="F223" s="259" t="s">
        <v>1922</v>
      </c>
      <c r="G223" s="259" t="s">
        <v>757</v>
      </c>
      <c r="H223" s="268"/>
      <c r="I223" s="268"/>
      <c r="J223" s="268"/>
      <c r="K223" s="268"/>
      <c r="L223" s="268"/>
      <c r="M223" s="268"/>
      <c r="N223" s="268"/>
      <c r="O223" s="268"/>
      <c r="P223" s="268"/>
      <c r="Q223" s="274"/>
    </row>
    <row r="224" ht="15.75" customHeight="1">
      <c r="A224" s="270" t="s">
        <v>1927</v>
      </c>
      <c r="B224" s="270" t="s">
        <v>1928</v>
      </c>
      <c r="C224" s="276" t="s">
        <v>281</v>
      </c>
      <c r="D224" s="259" t="s">
        <v>220</v>
      </c>
      <c r="E224" s="259" t="s">
        <v>1929</v>
      </c>
      <c r="F224" s="259" t="s">
        <v>1930</v>
      </c>
      <c r="G224" s="259" t="s">
        <v>274</v>
      </c>
      <c r="H224" s="268"/>
      <c r="I224" s="268"/>
      <c r="J224" s="268"/>
      <c r="K224" s="268"/>
      <c r="L224" s="268"/>
      <c r="M224" s="268"/>
      <c r="N224" s="268"/>
      <c r="O224" s="268"/>
      <c r="P224" s="268"/>
      <c r="Q224" s="274"/>
    </row>
    <row r="225" ht="15.75" customHeight="1">
      <c r="A225" s="270" t="s">
        <v>1933</v>
      </c>
      <c r="B225" s="270" t="s">
        <v>1935</v>
      </c>
      <c r="C225" s="276" t="s">
        <v>281</v>
      </c>
      <c r="D225" s="259" t="s">
        <v>219</v>
      </c>
      <c r="E225" s="259" t="s">
        <v>1937</v>
      </c>
      <c r="F225" s="259" t="s">
        <v>1938</v>
      </c>
      <c r="G225" s="259" t="s">
        <v>357</v>
      </c>
      <c r="H225" s="268"/>
      <c r="I225" s="268"/>
      <c r="J225" s="268"/>
      <c r="K225" s="268"/>
      <c r="L225" s="268"/>
      <c r="M225" s="268"/>
      <c r="N225" s="268"/>
      <c r="O225" s="268"/>
      <c r="P225" s="268"/>
      <c r="Q225" s="274"/>
    </row>
    <row r="226" ht="15.75" customHeight="1">
      <c r="A226" s="270" t="s">
        <v>1943</v>
      </c>
      <c r="B226" s="270" t="s">
        <v>1944</v>
      </c>
      <c r="C226" s="276" t="s">
        <v>281</v>
      </c>
      <c r="D226" s="259" t="s">
        <v>223</v>
      </c>
      <c r="E226" s="259" t="s">
        <v>1945</v>
      </c>
      <c r="F226" s="259" t="s">
        <v>1948</v>
      </c>
      <c r="G226" s="259" t="s">
        <v>349</v>
      </c>
      <c r="H226" s="268"/>
      <c r="I226" s="268"/>
      <c r="J226" s="268"/>
      <c r="K226" s="268"/>
      <c r="L226" s="268"/>
      <c r="M226" s="268"/>
      <c r="N226" s="268"/>
      <c r="O226" s="268"/>
      <c r="P226" s="268"/>
      <c r="Q226" s="274"/>
    </row>
    <row r="227" ht="15.75" customHeight="1">
      <c r="A227" s="270" t="s">
        <v>1951</v>
      </c>
      <c r="B227" s="270" t="s">
        <v>1952</v>
      </c>
      <c r="C227" s="276" t="s">
        <v>281</v>
      </c>
      <c r="D227" s="259" t="s">
        <v>220</v>
      </c>
      <c r="E227" s="259" t="s">
        <v>1955</v>
      </c>
      <c r="F227" s="259" t="s">
        <v>1956</v>
      </c>
      <c r="G227" s="259" t="s">
        <v>349</v>
      </c>
      <c r="H227" s="268"/>
      <c r="I227" s="268"/>
      <c r="J227" s="268"/>
      <c r="K227" s="268"/>
      <c r="L227" s="268"/>
      <c r="M227" s="268"/>
      <c r="N227" s="268"/>
      <c r="O227" s="268"/>
      <c r="P227" s="268"/>
      <c r="Q227" s="274"/>
    </row>
    <row r="228" ht="15.75" customHeight="1">
      <c r="A228" s="270" t="s">
        <v>1959</v>
      </c>
      <c r="B228" s="270" t="s">
        <v>1960</v>
      </c>
      <c r="C228" s="276" t="s">
        <v>281</v>
      </c>
      <c r="D228" s="259" t="s">
        <v>224</v>
      </c>
      <c r="E228" s="259" t="s">
        <v>1961</v>
      </c>
      <c r="F228" s="259" t="s">
        <v>1963</v>
      </c>
      <c r="G228" s="259" t="s">
        <v>274</v>
      </c>
      <c r="H228" s="268"/>
      <c r="I228" s="268"/>
      <c r="J228" s="268"/>
      <c r="K228" s="268"/>
      <c r="L228" s="268"/>
      <c r="M228" s="268"/>
      <c r="N228" s="268"/>
      <c r="O228" s="268"/>
      <c r="P228" s="268"/>
      <c r="Q228" s="274"/>
    </row>
    <row r="229" ht="15.75" customHeight="1">
      <c r="A229" s="270" t="s">
        <v>1967</v>
      </c>
      <c r="B229" s="270" t="s">
        <v>1968</v>
      </c>
      <c r="C229" s="276" t="s">
        <v>281</v>
      </c>
      <c r="D229" s="259" t="s">
        <v>220</v>
      </c>
      <c r="E229" s="259" t="s">
        <v>1969</v>
      </c>
      <c r="F229" s="259" t="s">
        <v>1970</v>
      </c>
      <c r="G229" s="259" t="s">
        <v>757</v>
      </c>
      <c r="H229" s="268"/>
      <c r="I229" s="268"/>
      <c r="J229" s="268"/>
      <c r="K229" s="268"/>
      <c r="L229" s="268"/>
      <c r="M229" s="268"/>
      <c r="N229" s="268"/>
      <c r="O229" s="268"/>
      <c r="P229" s="268"/>
      <c r="Q229" s="274"/>
    </row>
    <row r="230" ht="15.75" customHeight="1">
      <c r="A230" s="270" t="s">
        <v>1974</v>
      </c>
      <c r="B230" s="270" t="s">
        <v>1975</v>
      </c>
      <c r="C230" s="276" t="s">
        <v>281</v>
      </c>
      <c r="D230" s="259" t="s">
        <v>218</v>
      </c>
      <c r="E230" s="259" t="s">
        <v>1976</v>
      </c>
      <c r="F230" s="259" t="s">
        <v>1977</v>
      </c>
      <c r="G230" s="259" t="s">
        <v>757</v>
      </c>
      <c r="H230" s="268"/>
      <c r="I230" s="268"/>
      <c r="J230" s="268"/>
      <c r="K230" s="268"/>
      <c r="L230" s="268"/>
      <c r="M230" s="268"/>
      <c r="N230" s="268"/>
      <c r="O230" s="268"/>
      <c r="P230" s="268"/>
      <c r="Q230" s="274"/>
    </row>
    <row r="231" ht="15.75" customHeight="1">
      <c r="A231" s="270" t="s">
        <v>1981</v>
      </c>
      <c r="B231" s="270" t="s">
        <v>1982</v>
      </c>
      <c r="C231" s="276" t="s">
        <v>281</v>
      </c>
      <c r="D231" s="259" t="s">
        <v>220</v>
      </c>
      <c r="E231" s="259" t="s">
        <v>1983</v>
      </c>
      <c r="F231" s="259" t="s">
        <v>1984</v>
      </c>
      <c r="G231" s="259" t="s">
        <v>757</v>
      </c>
      <c r="H231" s="268"/>
      <c r="I231" s="268"/>
      <c r="J231" s="268"/>
      <c r="K231" s="268"/>
      <c r="L231" s="268"/>
      <c r="M231" s="268"/>
      <c r="N231" s="268"/>
      <c r="O231" s="268"/>
      <c r="P231" s="268"/>
      <c r="Q231" s="274"/>
    </row>
    <row r="232" ht="15.75" customHeight="1">
      <c r="A232" s="270" t="s">
        <v>1988</v>
      </c>
      <c r="B232" s="270" t="s">
        <v>1990</v>
      </c>
      <c r="C232" s="276" t="s">
        <v>281</v>
      </c>
      <c r="D232" s="259" t="s">
        <v>219</v>
      </c>
      <c r="E232" s="259" t="s">
        <v>1991</v>
      </c>
      <c r="F232" s="259" t="s">
        <v>1992</v>
      </c>
      <c r="G232" s="259" t="s">
        <v>727</v>
      </c>
      <c r="H232" s="268"/>
      <c r="I232" s="268"/>
      <c r="J232" s="268"/>
      <c r="K232" s="268"/>
      <c r="L232" s="268"/>
      <c r="M232" s="268"/>
      <c r="N232" s="268"/>
      <c r="O232" s="268"/>
      <c r="P232" s="268"/>
      <c r="Q232" s="274"/>
    </row>
    <row r="233" ht="15.75" customHeight="1">
      <c r="A233" s="270" t="s">
        <v>1995</v>
      </c>
      <c r="B233" s="270" t="s">
        <v>1996</v>
      </c>
      <c r="C233" s="276" t="s">
        <v>281</v>
      </c>
      <c r="D233" s="259" t="s">
        <v>215</v>
      </c>
      <c r="E233" s="259" t="s">
        <v>1999</v>
      </c>
      <c r="F233" s="259" t="s">
        <v>2000</v>
      </c>
      <c r="G233" s="259" t="s">
        <v>577</v>
      </c>
      <c r="H233" s="268"/>
      <c r="I233" s="268"/>
      <c r="J233" s="268"/>
      <c r="K233" s="268"/>
      <c r="L233" s="268"/>
      <c r="M233" s="268"/>
      <c r="N233" s="268"/>
      <c r="O233" s="268"/>
      <c r="P233" s="268"/>
      <c r="Q233" s="274"/>
    </row>
    <row r="234" ht="15.75" customHeight="1">
      <c r="A234" s="270" t="s">
        <v>2001</v>
      </c>
      <c r="B234" s="270" t="s">
        <v>2002</v>
      </c>
      <c r="C234" s="276" t="s">
        <v>281</v>
      </c>
      <c r="D234" s="259" t="s">
        <v>217</v>
      </c>
      <c r="E234" s="259" t="s">
        <v>2005</v>
      </c>
      <c r="F234" s="259" t="s">
        <v>2006</v>
      </c>
      <c r="G234" s="259" t="s">
        <v>577</v>
      </c>
      <c r="H234" s="268"/>
      <c r="I234" s="268"/>
      <c r="J234" s="268"/>
      <c r="K234" s="268"/>
      <c r="L234" s="268"/>
      <c r="M234" s="268"/>
      <c r="N234" s="268"/>
      <c r="O234" s="268"/>
      <c r="P234" s="268"/>
      <c r="Q234" s="274"/>
    </row>
    <row r="235" ht="15.75" customHeight="1">
      <c r="A235" s="270" t="s">
        <v>2009</v>
      </c>
      <c r="B235" s="270" t="s">
        <v>2010</v>
      </c>
      <c r="C235" s="276" t="s">
        <v>281</v>
      </c>
      <c r="D235" s="259" t="s">
        <v>220</v>
      </c>
      <c r="E235" s="259" t="s">
        <v>2011</v>
      </c>
      <c r="F235" s="259" t="s">
        <v>2012</v>
      </c>
      <c r="G235" s="259" t="s">
        <v>577</v>
      </c>
      <c r="H235" s="268"/>
      <c r="I235" s="268"/>
      <c r="J235" s="268"/>
      <c r="K235" s="268"/>
      <c r="L235" s="268"/>
      <c r="M235" s="268"/>
      <c r="N235" s="268"/>
      <c r="O235" s="268"/>
      <c r="P235" s="268"/>
      <c r="Q235" s="274"/>
    </row>
    <row r="236" ht="15.75" customHeight="1">
      <c r="A236" s="270" t="s">
        <v>2014</v>
      </c>
      <c r="B236" s="270" t="s">
        <v>2016</v>
      </c>
      <c r="C236" s="276" t="s">
        <v>281</v>
      </c>
      <c r="D236" s="259" t="s">
        <v>225</v>
      </c>
      <c r="E236" s="259" t="s">
        <v>2018</v>
      </c>
      <c r="F236" s="259" t="s">
        <v>2019</v>
      </c>
      <c r="G236" s="259" t="s">
        <v>357</v>
      </c>
      <c r="H236" s="268"/>
      <c r="I236" s="268"/>
      <c r="J236" s="268"/>
      <c r="K236" s="268"/>
      <c r="L236" s="268"/>
      <c r="M236" s="268"/>
      <c r="N236" s="268"/>
      <c r="O236" s="268"/>
      <c r="P236" s="268"/>
      <c r="Q236" s="274"/>
    </row>
    <row r="237" ht="15.75" customHeight="1">
      <c r="A237" s="270" t="s">
        <v>2020</v>
      </c>
      <c r="B237" s="270" t="s">
        <v>2021</v>
      </c>
      <c r="C237" s="276" t="s">
        <v>281</v>
      </c>
      <c r="D237" s="259" t="s">
        <v>220</v>
      </c>
      <c r="E237" s="259" t="s">
        <v>2022</v>
      </c>
      <c r="F237" s="259" t="s">
        <v>2023</v>
      </c>
      <c r="G237" s="259" t="s">
        <v>757</v>
      </c>
      <c r="H237" s="268"/>
      <c r="I237" s="268"/>
      <c r="J237" s="268"/>
      <c r="K237" s="268"/>
      <c r="L237" s="268"/>
      <c r="M237" s="268"/>
      <c r="N237" s="268"/>
      <c r="O237" s="268"/>
      <c r="P237" s="268"/>
      <c r="Q237" s="274"/>
    </row>
    <row r="238" ht="15.75" customHeight="1">
      <c r="A238" s="270" t="s">
        <v>2028</v>
      </c>
      <c r="B238" s="270" t="s">
        <v>2029</v>
      </c>
      <c r="C238" s="276" t="s">
        <v>281</v>
      </c>
      <c r="D238" s="259" t="s">
        <v>224</v>
      </c>
      <c r="E238" s="259" t="s">
        <v>2030</v>
      </c>
      <c r="F238" s="259" t="s">
        <v>2031</v>
      </c>
      <c r="G238" s="259" t="s">
        <v>349</v>
      </c>
      <c r="H238" s="268"/>
      <c r="I238" s="268"/>
      <c r="J238" s="268"/>
      <c r="K238" s="268"/>
      <c r="L238" s="268"/>
      <c r="M238" s="268"/>
      <c r="N238" s="268"/>
      <c r="O238" s="268"/>
      <c r="P238" s="268"/>
      <c r="Q238" s="274"/>
    </row>
    <row r="239" ht="15.75" customHeight="1">
      <c r="A239" s="270" t="s">
        <v>2034</v>
      </c>
      <c r="B239" s="270" t="s">
        <v>2035</v>
      </c>
      <c r="C239" s="276" t="s">
        <v>281</v>
      </c>
      <c r="D239" s="259" t="s">
        <v>214</v>
      </c>
      <c r="E239" s="259" t="s">
        <v>2038</v>
      </c>
      <c r="F239" s="259" t="s">
        <v>2039</v>
      </c>
      <c r="G239" s="259" t="s">
        <v>727</v>
      </c>
      <c r="H239" s="268"/>
      <c r="I239" s="268"/>
      <c r="J239" s="268"/>
      <c r="K239" s="268"/>
      <c r="L239" s="268"/>
      <c r="M239" s="268"/>
      <c r="N239" s="268"/>
      <c r="O239" s="268"/>
      <c r="P239" s="268"/>
      <c r="Q239" s="274"/>
    </row>
    <row r="240" ht="15.75" customHeight="1">
      <c r="A240" s="270" t="s">
        <v>2040</v>
      </c>
      <c r="B240" s="270" t="s">
        <v>2042</v>
      </c>
      <c r="C240" s="276" t="s">
        <v>281</v>
      </c>
      <c r="D240" s="259" t="s">
        <v>218</v>
      </c>
      <c r="E240" s="259" t="s">
        <v>2045</v>
      </c>
      <c r="F240" s="259" t="s">
        <v>2046</v>
      </c>
      <c r="G240" s="259" t="s">
        <v>727</v>
      </c>
      <c r="H240" s="268"/>
      <c r="I240" s="268"/>
      <c r="J240" s="268"/>
      <c r="K240" s="268"/>
      <c r="L240" s="268"/>
      <c r="M240" s="268"/>
      <c r="N240" s="268"/>
      <c r="O240" s="268"/>
      <c r="P240" s="268"/>
      <c r="Q240" s="274"/>
    </row>
    <row r="241" ht="15.75" customHeight="1">
      <c r="A241" s="270" t="s">
        <v>2049</v>
      </c>
      <c r="B241" s="270" t="s">
        <v>2050</v>
      </c>
      <c r="C241" s="276" t="s">
        <v>281</v>
      </c>
      <c r="D241" s="259" t="s">
        <v>220</v>
      </c>
      <c r="E241" s="259" t="s">
        <v>2053</v>
      </c>
      <c r="F241" s="259" t="s">
        <v>2054</v>
      </c>
      <c r="G241" s="259" t="s">
        <v>349</v>
      </c>
      <c r="H241" s="268"/>
      <c r="I241" s="268"/>
      <c r="J241" s="268"/>
      <c r="K241" s="268"/>
      <c r="L241" s="268"/>
      <c r="M241" s="268"/>
      <c r="N241" s="268"/>
      <c r="O241" s="268"/>
      <c r="P241" s="268"/>
      <c r="Q241" s="274"/>
    </row>
    <row r="242" ht="15.75" customHeight="1">
      <c r="A242" s="270" t="s">
        <v>2058</v>
      </c>
      <c r="B242" s="270" t="s">
        <v>2060</v>
      </c>
      <c r="C242" s="276" t="s">
        <v>281</v>
      </c>
      <c r="D242" s="259" t="s">
        <v>225</v>
      </c>
      <c r="E242" s="259" t="s">
        <v>2061</v>
      </c>
      <c r="F242" s="259" t="s">
        <v>2062</v>
      </c>
      <c r="G242" s="259" t="s">
        <v>349</v>
      </c>
      <c r="H242" s="268"/>
      <c r="I242" s="268"/>
      <c r="J242" s="268"/>
      <c r="K242" s="268"/>
      <c r="L242" s="268"/>
      <c r="M242" s="268"/>
      <c r="N242" s="268"/>
      <c r="O242" s="268"/>
      <c r="P242" s="268"/>
      <c r="Q242" s="274"/>
    </row>
    <row r="243" ht="15.75" customHeight="1">
      <c r="A243" s="270" t="s">
        <v>2065</v>
      </c>
      <c r="B243" s="270" t="s">
        <v>2066</v>
      </c>
      <c r="C243" s="276" t="s">
        <v>281</v>
      </c>
      <c r="D243" s="259" t="s">
        <v>225</v>
      </c>
      <c r="E243" s="259" t="s">
        <v>2068</v>
      </c>
      <c r="F243" s="259" t="s">
        <v>2069</v>
      </c>
      <c r="G243" s="259" t="s">
        <v>349</v>
      </c>
      <c r="H243" s="268"/>
      <c r="I243" s="268"/>
      <c r="J243" s="268"/>
      <c r="K243" s="268"/>
      <c r="L243" s="268"/>
      <c r="M243" s="268"/>
      <c r="N243" s="268"/>
      <c r="O243" s="268"/>
      <c r="P243" s="268"/>
      <c r="Q243" s="274"/>
    </row>
    <row r="244" ht="15.75" customHeight="1">
      <c r="A244" s="270" t="s">
        <v>2071</v>
      </c>
      <c r="B244" s="270" t="s">
        <v>2074</v>
      </c>
      <c r="C244" s="276" t="s">
        <v>281</v>
      </c>
      <c r="D244" s="259" t="s">
        <v>224</v>
      </c>
      <c r="E244" s="259" t="s">
        <v>2077</v>
      </c>
      <c r="F244" s="259" t="s">
        <v>2078</v>
      </c>
      <c r="G244" s="259" t="s">
        <v>349</v>
      </c>
      <c r="H244" s="268"/>
      <c r="I244" s="268"/>
      <c r="J244" s="268"/>
      <c r="K244" s="268"/>
      <c r="L244" s="268"/>
      <c r="M244" s="268"/>
      <c r="N244" s="268"/>
      <c r="O244" s="268"/>
      <c r="P244" s="268"/>
      <c r="Q244" s="274"/>
    </row>
    <row r="245" ht="15.75" customHeight="1">
      <c r="A245" s="270" t="s">
        <v>2083</v>
      </c>
      <c r="B245" s="270" t="s">
        <v>2084</v>
      </c>
      <c r="C245" s="276" t="s">
        <v>281</v>
      </c>
      <c r="D245" s="259" t="s">
        <v>220</v>
      </c>
      <c r="E245" s="259" t="s">
        <v>2085</v>
      </c>
      <c r="F245" s="259" t="s">
        <v>2086</v>
      </c>
      <c r="G245" s="259" t="s">
        <v>727</v>
      </c>
      <c r="H245" s="268"/>
      <c r="I245" s="268"/>
      <c r="J245" s="268"/>
      <c r="K245" s="268"/>
      <c r="L245" s="268"/>
      <c r="M245" s="268"/>
      <c r="N245" s="268"/>
      <c r="O245" s="268"/>
      <c r="P245" s="268"/>
      <c r="Q245" s="274"/>
    </row>
    <row r="246" ht="15.75" customHeight="1">
      <c r="A246" s="270" t="s">
        <v>2090</v>
      </c>
      <c r="B246" s="270" t="s">
        <v>2092</v>
      </c>
      <c r="C246" s="276" t="s">
        <v>281</v>
      </c>
      <c r="D246" s="259" t="s">
        <v>223</v>
      </c>
      <c r="E246" s="259" t="s">
        <v>2093</v>
      </c>
      <c r="F246" s="259" t="s">
        <v>2094</v>
      </c>
      <c r="G246" s="259" t="s">
        <v>357</v>
      </c>
      <c r="H246" s="268"/>
      <c r="I246" s="268"/>
      <c r="J246" s="268"/>
      <c r="K246" s="268"/>
      <c r="L246" s="268"/>
      <c r="M246" s="268"/>
      <c r="N246" s="268"/>
      <c r="O246" s="268"/>
      <c r="P246" s="268"/>
      <c r="Q246" s="274"/>
    </row>
    <row r="247" ht="15.75" customHeight="1">
      <c r="A247" s="270" t="s">
        <v>2097</v>
      </c>
      <c r="B247" s="270" t="s">
        <v>2099</v>
      </c>
      <c r="C247" s="276" t="s">
        <v>281</v>
      </c>
      <c r="D247" s="259" t="s">
        <v>224</v>
      </c>
      <c r="E247" s="259" t="s">
        <v>2101</v>
      </c>
      <c r="F247" s="259" t="s">
        <v>2102</v>
      </c>
      <c r="G247" s="259" t="s">
        <v>357</v>
      </c>
      <c r="H247" s="268"/>
      <c r="I247" s="268"/>
      <c r="J247" s="268"/>
      <c r="K247" s="268"/>
      <c r="L247" s="268"/>
      <c r="M247" s="268"/>
      <c r="N247" s="268"/>
      <c r="O247" s="268"/>
      <c r="P247" s="268"/>
      <c r="Q247" s="274"/>
    </row>
    <row r="248" ht="15.75" customHeight="1">
      <c r="A248" s="270" t="s">
        <v>2104</v>
      </c>
      <c r="B248" s="270" t="s">
        <v>2106</v>
      </c>
      <c r="C248" s="276" t="s">
        <v>281</v>
      </c>
      <c r="D248" s="259" t="s">
        <v>218</v>
      </c>
      <c r="E248" s="259" t="s">
        <v>2109</v>
      </c>
      <c r="F248" s="259" t="s">
        <v>2110</v>
      </c>
      <c r="G248" s="259" t="s">
        <v>727</v>
      </c>
      <c r="H248" s="268"/>
      <c r="I248" s="268"/>
      <c r="J248" s="268"/>
      <c r="K248" s="268"/>
      <c r="L248" s="268"/>
      <c r="M248" s="268"/>
      <c r="N248" s="268"/>
      <c r="O248" s="268"/>
      <c r="P248" s="268"/>
      <c r="Q248" s="274"/>
    </row>
    <row r="249" ht="15.75" customHeight="1">
      <c r="A249" s="270" t="s">
        <v>2111</v>
      </c>
      <c r="B249" s="270" t="s">
        <v>2113</v>
      </c>
      <c r="C249" s="276" t="s">
        <v>281</v>
      </c>
      <c r="D249" s="259" t="s">
        <v>223</v>
      </c>
      <c r="E249" s="259" t="s">
        <v>2116</v>
      </c>
      <c r="F249" s="259" t="s">
        <v>2118</v>
      </c>
      <c r="G249" s="259" t="s">
        <v>349</v>
      </c>
      <c r="H249" s="268"/>
      <c r="I249" s="268"/>
      <c r="J249" s="268"/>
      <c r="K249" s="268"/>
      <c r="L249" s="268"/>
      <c r="M249" s="268"/>
      <c r="N249" s="268"/>
      <c r="O249" s="268"/>
      <c r="P249" s="268"/>
      <c r="Q249" s="274"/>
    </row>
    <row r="250" ht="15.75" customHeight="1">
      <c r="A250" s="270" t="s">
        <v>2119</v>
      </c>
      <c r="B250" s="270" t="s">
        <v>2120</v>
      </c>
      <c r="C250" s="276" t="s">
        <v>281</v>
      </c>
      <c r="D250" s="259" t="s">
        <v>224</v>
      </c>
      <c r="E250" s="259" t="s">
        <v>2123</v>
      </c>
      <c r="F250" s="259" t="s">
        <v>2125</v>
      </c>
      <c r="G250" s="259" t="s">
        <v>757</v>
      </c>
      <c r="H250" s="268"/>
      <c r="I250" s="268"/>
      <c r="J250" s="268"/>
      <c r="K250" s="268"/>
      <c r="L250" s="268"/>
      <c r="M250" s="268"/>
      <c r="N250" s="268"/>
      <c r="O250" s="268"/>
      <c r="P250" s="268"/>
      <c r="Q250" s="274"/>
    </row>
    <row r="251" ht="15.75" customHeight="1">
      <c r="A251" s="270" t="s">
        <v>2126</v>
      </c>
      <c r="B251" s="270" t="s">
        <v>2127</v>
      </c>
      <c r="C251" s="276" t="s">
        <v>281</v>
      </c>
      <c r="D251" s="259" t="s">
        <v>223</v>
      </c>
      <c r="E251" s="259" t="s">
        <v>2130</v>
      </c>
      <c r="F251" s="259" t="s">
        <v>2132</v>
      </c>
      <c r="G251" s="259" t="s">
        <v>349</v>
      </c>
      <c r="H251" s="268"/>
      <c r="I251" s="268"/>
      <c r="J251" s="268"/>
      <c r="K251" s="268"/>
      <c r="L251" s="268"/>
      <c r="M251" s="268"/>
      <c r="N251" s="268"/>
      <c r="O251" s="268"/>
      <c r="P251" s="268"/>
      <c r="Q251" s="274"/>
    </row>
    <row r="252" ht="15.75" customHeight="1">
      <c r="A252" s="270" t="s">
        <v>2134</v>
      </c>
      <c r="B252" s="270" t="s">
        <v>2135</v>
      </c>
      <c r="C252" s="276" t="s">
        <v>281</v>
      </c>
      <c r="D252" s="259" t="s">
        <v>218</v>
      </c>
      <c r="E252" s="259" t="s">
        <v>2136</v>
      </c>
      <c r="F252" s="259" t="s">
        <v>2138</v>
      </c>
      <c r="G252" s="259" t="s">
        <v>727</v>
      </c>
      <c r="H252" s="268"/>
      <c r="I252" s="268"/>
      <c r="J252" s="268"/>
      <c r="K252" s="268"/>
      <c r="L252" s="268"/>
      <c r="M252" s="268"/>
      <c r="N252" s="268"/>
      <c r="O252" s="268"/>
      <c r="P252" s="268"/>
      <c r="Q252" s="274"/>
    </row>
    <row r="253" ht="15.75" customHeight="1">
      <c r="A253" s="270" t="s">
        <v>2142</v>
      </c>
      <c r="B253" s="270" t="s">
        <v>2143</v>
      </c>
      <c r="C253" s="276" t="s">
        <v>281</v>
      </c>
      <c r="D253" s="259" t="s">
        <v>220</v>
      </c>
      <c r="E253" s="259" t="s">
        <v>2144</v>
      </c>
      <c r="F253" s="259" t="s">
        <v>2145</v>
      </c>
      <c r="G253" s="259" t="s">
        <v>757</v>
      </c>
      <c r="H253" s="268"/>
      <c r="I253" s="268"/>
      <c r="J253" s="268"/>
      <c r="K253" s="268"/>
      <c r="L253" s="268"/>
      <c r="M253" s="268"/>
      <c r="N253" s="268"/>
      <c r="O253" s="268"/>
      <c r="P253" s="268"/>
      <c r="Q253" s="274"/>
    </row>
    <row r="254" ht="15.75" customHeight="1">
      <c r="A254" s="270" t="s">
        <v>2150</v>
      </c>
      <c r="B254" s="270" t="s">
        <v>2151</v>
      </c>
      <c r="C254" s="276" t="s">
        <v>281</v>
      </c>
      <c r="D254" s="259" t="s">
        <v>217</v>
      </c>
      <c r="E254" s="259" t="s">
        <v>2152</v>
      </c>
      <c r="F254" s="259" t="s">
        <v>2153</v>
      </c>
      <c r="G254" s="259" t="s">
        <v>357</v>
      </c>
      <c r="H254" s="268"/>
      <c r="I254" s="268"/>
      <c r="J254" s="268"/>
      <c r="K254" s="268"/>
      <c r="L254" s="268"/>
      <c r="M254" s="268"/>
      <c r="N254" s="268"/>
      <c r="O254" s="268"/>
      <c r="P254" s="268"/>
      <c r="Q254" s="274"/>
    </row>
    <row r="255" ht="15.75" customHeight="1">
      <c r="A255" s="270" t="s">
        <v>2157</v>
      </c>
      <c r="B255" s="270" t="s">
        <v>2158</v>
      </c>
      <c r="C255" s="276" t="s">
        <v>281</v>
      </c>
      <c r="D255" s="259" t="s">
        <v>220</v>
      </c>
      <c r="E255" s="259" t="s">
        <v>2159</v>
      </c>
      <c r="F255" s="259" t="s">
        <v>2160</v>
      </c>
      <c r="G255" s="259" t="s">
        <v>349</v>
      </c>
      <c r="H255" s="268"/>
      <c r="I255" s="268"/>
      <c r="J255" s="268"/>
      <c r="K255" s="268"/>
      <c r="L255" s="268"/>
      <c r="M255" s="268"/>
      <c r="N255" s="268"/>
      <c r="O255" s="268"/>
      <c r="P255" s="268"/>
      <c r="Q255" s="274"/>
    </row>
    <row r="256" ht="15.75" customHeight="1">
      <c r="A256" s="270" t="s">
        <v>2161</v>
      </c>
      <c r="B256" s="270" t="s">
        <v>2162</v>
      </c>
      <c r="C256" s="276" t="s">
        <v>281</v>
      </c>
      <c r="D256" s="259" t="s">
        <v>220</v>
      </c>
      <c r="E256" s="259" t="s">
        <v>2163</v>
      </c>
      <c r="F256" s="259" t="s">
        <v>2164</v>
      </c>
      <c r="G256" s="259" t="s">
        <v>727</v>
      </c>
      <c r="H256" s="268"/>
      <c r="I256" s="268"/>
      <c r="J256" s="268"/>
      <c r="K256" s="268"/>
      <c r="L256" s="268"/>
      <c r="M256" s="268"/>
      <c r="N256" s="268"/>
      <c r="O256" s="268"/>
      <c r="P256" s="268"/>
      <c r="Q256" s="274"/>
    </row>
    <row r="257" ht="15.75" customHeight="1">
      <c r="A257" s="270" t="s">
        <v>2169</v>
      </c>
      <c r="B257" s="270" t="s">
        <v>2170</v>
      </c>
      <c r="C257" s="276" t="s">
        <v>281</v>
      </c>
      <c r="D257" s="259" t="s">
        <v>220</v>
      </c>
      <c r="E257" s="259" t="s">
        <v>2171</v>
      </c>
      <c r="F257" s="259" t="s">
        <v>2172</v>
      </c>
      <c r="G257" s="259" t="s">
        <v>727</v>
      </c>
      <c r="H257" s="268"/>
      <c r="I257" s="268"/>
      <c r="J257" s="268"/>
      <c r="K257" s="268"/>
      <c r="L257" s="268"/>
      <c r="M257" s="268"/>
      <c r="N257" s="268"/>
      <c r="O257" s="268"/>
      <c r="P257" s="268"/>
      <c r="Q257" s="274"/>
    </row>
    <row r="258" ht="15.75" customHeight="1">
      <c r="A258" s="270" t="s">
        <v>2173</v>
      </c>
      <c r="B258" s="270" t="s">
        <v>2174</v>
      </c>
      <c r="C258" s="276" t="s">
        <v>281</v>
      </c>
      <c r="D258" s="259" t="s">
        <v>220</v>
      </c>
      <c r="E258" s="259" t="s">
        <v>2177</v>
      </c>
      <c r="F258" s="259" t="s">
        <v>2178</v>
      </c>
      <c r="G258" s="259" t="s">
        <v>349</v>
      </c>
      <c r="H258" s="268"/>
      <c r="I258" s="268"/>
      <c r="J258" s="268"/>
      <c r="K258" s="268"/>
      <c r="L258" s="268"/>
      <c r="M258" s="268"/>
      <c r="N258" s="268"/>
      <c r="O258" s="268"/>
      <c r="P258" s="268"/>
      <c r="Q258" s="274"/>
    </row>
    <row r="259" ht="15.75" customHeight="1">
      <c r="A259" s="270" t="s">
        <v>2180</v>
      </c>
      <c r="B259" s="270" t="s">
        <v>2181</v>
      </c>
      <c r="C259" s="276" t="s">
        <v>281</v>
      </c>
      <c r="D259" s="259" t="s">
        <v>223</v>
      </c>
      <c r="E259" s="259" t="s">
        <v>2182</v>
      </c>
      <c r="F259" s="259" t="s">
        <v>2183</v>
      </c>
      <c r="G259" s="259" t="s">
        <v>349</v>
      </c>
      <c r="H259" s="268"/>
      <c r="I259" s="268"/>
      <c r="J259" s="268"/>
      <c r="K259" s="268"/>
      <c r="L259" s="268"/>
      <c r="M259" s="268"/>
      <c r="N259" s="268"/>
      <c r="O259" s="268"/>
      <c r="P259" s="268"/>
      <c r="Q259" s="274"/>
    </row>
    <row r="260" ht="15.75" customHeight="1">
      <c r="A260" s="270" t="s">
        <v>2188</v>
      </c>
      <c r="B260" s="270" t="s">
        <v>2190</v>
      </c>
      <c r="C260" s="276" t="s">
        <v>281</v>
      </c>
      <c r="D260" s="259" t="s">
        <v>225</v>
      </c>
      <c r="E260" s="259" t="s">
        <v>2193</v>
      </c>
      <c r="F260" s="259" t="s">
        <v>2194</v>
      </c>
      <c r="G260" s="259" t="s">
        <v>349</v>
      </c>
      <c r="H260" s="268"/>
      <c r="I260" s="268"/>
      <c r="J260" s="268"/>
      <c r="K260" s="268"/>
      <c r="L260" s="268"/>
      <c r="M260" s="268"/>
      <c r="N260" s="268"/>
      <c r="O260" s="268"/>
      <c r="P260" s="268"/>
      <c r="Q260" s="274"/>
    </row>
    <row r="261" ht="15.75" customHeight="1">
      <c r="A261" s="270" t="s">
        <v>2195</v>
      </c>
      <c r="B261" s="270" t="s">
        <v>2197</v>
      </c>
      <c r="C261" s="276" t="s">
        <v>281</v>
      </c>
      <c r="D261" s="259" t="s">
        <v>213</v>
      </c>
      <c r="E261" s="259" t="s">
        <v>2200</v>
      </c>
      <c r="F261" s="259" t="s">
        <v>2202</v>
      </c>
      <c r="G261" s="259" t="s">
        <v>577</v>
      </c>
      <c r="H261" s="268"/>
      <c r="I261" s="268"/>
      <c r="J261" s="268"/>
      <c r="K261" s="268"/>
      <c r="L261" s="268"/>
      <c r="M261" s="268"/>
      <c r="N261" s="268"/>
      <c r="O261" s="268"/>
      <c r="P261" s="268"/>
      <c r="Q261" s="274"/>
    </row>
    <row r="262" ht="15.75" customHeight="1">
      <c r="A262" s="270" t="s">
        <v>2205</v>
      </c>
      <c r="B262" s="270" t="s">
        <v>2207</v>
      </c>
      <c r="C262" s="276" t="s">
        <v>281</v>
      </c>
      <c r="D262" s="259" t="s">
        <v>220</v>
      </c>
      <c r="E262" s="259" t="s">
        <v>2209</v>
      </c>
      <c r="F262" s="259" t="s">
        <v>2210</v>
      </c>
      <c r="G262" s="259" t="s">
        <v>727</v>
      </c>
      <c r="H262" s="268"/>
      <c r="I262" s="268"/>
      <c r="J262" s="268"/>
      <c r="K262" s="268"/>
      <c r="L262" s="268"/>
      <c r="M262" s="268"/>
      <c r="N262" s="268"/>
      <c r="O262" s="268"/>
      <c r="P262" s="268"/>
      <c r="Q262" s="274"/>
    </row>
    <row r="263" ht="15.75" customHeight="1">
      <c r="A263" s="270" t="s">
        <v>2214</v>
      </c>
      <c r="B263" s="270" t="s">
        <v>2215</v>
      </c>
      <c r="C263" s="276" t="s">
        <v>281</v>
      </c>
      <c r="D263" s="259" t="s">
        <v>218</v>
      </c>
      <c r="E263" s="259" t="s">
        <v>2216</v>
      </c>
      <c r="F263" s="259" t="s">
        <v>2218</v>
      </c>
      <c r="G263" s="259" t="s">
        <v>757</v>
      </c>
      <c r="H263" s="268"/>
      <c r="I263" s="268"/>
      <c r="J263" s="268"/>
      <c r="K263" s="268"/>
      <c r="L263" s="268"/>
      <c r="M263" s="268"/>
      <c r="N263" s="268"/>
      <c r="O263" s="268"/>
      <c r="P263" s="268"/>
      <c r="Q263" s="274"/>
    </row>
    <row r="264" ht="15.75" customHeight="1">
      <c r="A264" s="270" t="s">
        <v>2221</v>
      </c>
      <c r="B264" s="270" t="s">
        <v>2222</v>
      </c>
      <c r="C264" s="276" t="s">
        <v>281</v>
      </c>
      <c r="D264" s="259" t="s">
        <v>218</v>
      </c>
      <c r="E264" s="259" t="s">
        <v>2223</v>
      </c>
      <c r="F264" s="259" t="s">
        <v>2224</v>
      </c>
      <c r="G264" s="259" t="s">
        <v>757</v>
      </c>
      <c r="H264" s="268"/>
      <c r="I264" s="268"/>
      <c r="J264" s="268"/>
      <c r="K264" s="268"/>
      <c r="L264" s="268"/>
      <c r="M264" s="268"/>
      <c r="N264" s="268"/>
      <c r="O264" s="268"/>
      <c r="P264" s="268"/>
      <c r="Q264" s="274"/>
    </row>
    <row r="265" ht="15.75" customHeight="1">
      <c r="A265" s="270" t="s">
        <v>2226</v>
      </c>
      <c r="B265" s="270" t="s">
        <v>2228</v>
      </c>
      <c r="C265" s="276" t="s">
        <v>281</v>
      </c>
      <c r="D265" s="259" t="s">
        <v>218</v>
      </c>
      <c r="E265" s="259" t="s">
        <v>2230</v>
      </c>
      <c r="F265" s="259" t="s">
        <v>2231</v>
      </c>
      <c r="G265" s="259" t="s">
        <v>727</v>
      </c>
      <c r="H265" s="268"/>
      <c r="I265" s="268"/>
      <c r="J265" s="268"/>
      <c r="K265" s="268"/>
      <c r="L265" s="268"/>
      <c r="M265" s="268"/>
      <c r="N265" s="268"/>
      <c r="O265" s="268"/>
      <c r="P265" s="268"/>
      <c r="Q265" s="274"/>
    </row>
    <row r="266" ht="15.75" customHeight="1">
      <c r="A266" s="270" t="s">
        <v>2233</v>
      </c>
      <c r="B266" s="270" t="s">
        <v>2234</v>
      </c>
      <c r="C266" s="276" t="s">
        <v>281</v>
      </c>
      <c r="D266" s="259" t="s">
        <v>214</v>
      </c>
      <c r="E266" s="259" t="s">
        <v>2235</v>
      </c>
      <c r="F266" s="259" t="s">
        <v>2236</v>
      </c>
      <c r="G266" s="259" t="s">
        <v>727</v>
      </c>
      <c r="H266" s="268"/>
      <c r="I266" s="268"/>
      <c r="J266" s="268"/>
      <c r="K266" s="268"/>
      <c r="L266" s="268"/>
      <c r="M266" s="268"/>
      <c r="N266" s="268"/>
      <c r="O266" s="268"/>
      <c r="P266" s="268"/>
      <c r="Q266" s="274"/>
    </row>
    <row r="267" ht="15.75" customHeight="1">
      <c r="A267" s="270" t="s">
        <v>2238</v>
      </c>
      <c r="B267" s="270" t="s">
        <v>2240</v>
      </c>
      <c r="C267" s="276" t="s">
        <v>281</v>
      </c>
      <c r="D267" s="259" t="s">
        <v>220</v>
      </c>
      <c r="E267" s="259" t="s">
        <v>2242</v>
      </c>
      <c r="F267" s="259" t="s">
        <v>2244</v>
      </c>
      <c r="G267" s="259" t="s">
        <v>577</v>
      </c>
      <c r="H267" s="268"/>
      <c r="I267" s="268"/>
      <c r="J267" s="268"/>
      <c r="K267" s="268"/>
      <c r="L267" s="268"/>
      <c r="M267" s="268"/>
      <c r="N267" s="268"/>
      <c r="O267" s="268"/>
      <c r="P267" s="268"/>
      <c r="Q267" s="274"/>
    </row>
    <row r="268" ht="15.75" customHeight="1">
      <c r="A268" s="270" t="s">
        <v>2245</v>
      </c>
      <c r="B268" s="270" t="s">
        <v>2246</v>
      </c>
      <c r="C268" s="276" t="s">
        <v>281</v>
      </c>
      <c r="D268" s="259" t="s">
        <v>218</v>
      </c>
      <c r="E268" s="259" t="s">
        <v>2247</v>
      </c>
      <c r="F268" s="259" t="s">
        <v>2248</v>
      </c>
      <c r="G268" s="259" t="s">
        <v>727</v>
      </c>
      <c r="H268" s="268"/>
      <c r="I268" s="268"/>
      <c r="J268" s="268"/>
      <c r="K268" s="268"/>
      <c r="L268" s="268"/>
      <c r="M268" s="268"/>
      <c r="N268" s="268"/>
      <c r="O268" s="268"/>
      <c r="P268" s="268"/>
      <c r="Q268" s="274"/>
    </row>
    <row r="269" ht="15.75" customHeight="1">
      <c r="A269" s="270" t="s">
        <v>2251</v>
      </c>
      <c r="B269" s="270" t="s">
        <v>2253</v>
      </c>
      <c r="C269" s="276" t="s">
        <v>281</v>
      </c>
      <c r="D269" s="259" t="s">
        <v>220</v>
      </c>
      <c r="E269" s="259" t="s">
        <v>2254</v>
      </c>
      <c r="F269" s="259" t="s">
        <v>2255</v>
      </c>
      <c r="G269" s="259" t="s">
        <v>757</v>
      </c>
      <c r="H269" s="268"/>
      <c r="I269" s="268"/>
      <c r="J269" s="268"/>
      <c r="K269" s="268"/>
      <c r="L269" s="268"/>
      <c r="M269" s="268"/>
      <c r="N269" s="268"/>
      <c r="O269" s="268"/>
      <c r="P269" s="268"/>
      <c r="Q269" s="274"/>
    </row>
    <row r="270" ht="15.75" customHeight="1">
      <c r="A270" s="270" t="s">
        <v>2258</v>
      </c>
      <c r="B270" s="270" t="s">
        <v>2260</v>
      </c>
      <c r="C270" s="276" t="s">
        <v>281</v>
      </c>
      <c r="D270" s="259" t="s">
        <v>224</v>
      </c>
      <c r="E270" s="259" t="s">
        <v>2262</v>
      </c>
      <c r="F270" s="259" t="s">
        <v>2263</v>
      </c>
      <c r="G270" s="259" t="s">
        <v>757</v>
      </c>
      <c r="H270" s="268"/>
      <c r="I270" s="268"/>
      <c r="J270" s="268"/>
      <c r="K270" s="268"/>
      <c r="L270" s="268"/>
      <c r="M270" s="268"/>
      <c r="N270" s="268"/>
      <c r="O270" s="268"/>
      <c r="P270" s="268"/>
      <c r="Q270" s="274"/>
    </row>
    <row r="271" ht="15.75" customHeight="1">
      <c r="A271" s="270" t="s">
        <v>2264</v>
      </c>
      <c r="B271" s="270" t="s">
        <v>2266</v>
      </c>
      <c r="C271" s="276" t="s">
        <v>281</v>
      </c>
      <c r="D271" s="259" t="s">
        <v>225</v>
      </c>
      <c r="E271" s="259" t="s">
        <v>2269</v>
      </c>
      <c r="F271" s="259" t="s">
        <v>2270</v>
      </c>
      <c r="G271" s="259" t="s">
        <v>274</v>
      </c>
      <c r="H271" s="268"/>
      <c r="I271" s="268"/>
      <c r="J271" s="268"/>
      <c r="K271" s="268"/>
      <c r="L271" s="268"/>
      <c r="M271" s="268"/>
      <c r="N271" s="268"/>
      <c r="O271" s="268"/>
      <c r="P271" s="268"/>
      <c r="Q271" s="274"/>
    </row>
    <row r="272" ht="15.75" customHeight="1">
      <c r="A272" s="270" t="s">
        <v>2271</v>
      </c>
      <c r="B272" s="270" t="s">
        <v>2272</v>
      </c>
      <c r="C272" s="276" t="s">
        <v>281</v>
      </c>
      <c r="D272" s="259" t="s">
        <v>224</v>
      </c>
      <c r="E272" s="259" t="s">
        <v>2275</v>
      </c>
      <c r="F272" s="259" t="s">
        <v>2277</v>
      </c>
      <c r="G272" s="259" t="s">
        <v>577</v>
      </c>
      <c r="H272" s="268"/>
      <c r="I272" s="268"/>
      <c r="J272" s="268"/>
      <c r="K272" s="268"/>
      <c r="L272" s="268"/>
      <c r="M272" s="268"/>
      <c r="N272" s="268"/>
      <c r="O272" s="268"/>
      <c r="P272" s="268"/>
      <c r="Q272" s="274"/>
    </row>
    <row r="273" ht="15.75" customHeight="1">
      <c r="A273" s="270" t="s">
        <v>2279</v>
      </c>
      <c r="B273" s="270" t="s">
        <v>2280</v>
      </c>
      <c r="C273" s="276" t="s">
        <v>281</v>
      </c>
      <c r="D273" s="259" t="s">
        <v>217</v>
      </c>
      <c r="E273" s="259" t="s">
        <v>2282</v>
      </c>
      <c r="F273" s="259" t="s">
        <v>2284</v>
      </c>
      <c r="G273" s="259" t="s">
        <v>357</v>
      </c>
      <c r="H273" s="268"/>
      <c r="I273" s="268"/>
      <c r="J273" s="268"/>
      <c r="K273" s="268"/>
      <c r="L273" s="268"/>
      <c r="M273" s="268"/>
      <c r="N273" s="268"/>
      <c r="O273" s="268"/>
      <c r="P273" s="268"/>
      <c r="Q273" s="274"/>
    </row>
    <row r="274" ht="15.75" customHeight="1">
      <c r="A274" s="270" t="s">
        <v>2287</v>
      </c>
      <c r="B274" s="270" t="s">
        <v>2288</v>
      </c>
      <c r="C274" s="276" t="s">
        <v>281</v>
      </c>
      <c r="D274" s="259" t="s">
        <v>224</v>
      </c>
      <c r="E274" s="259" t="s">
        <v>2289</v>
      </c>
      <c r="F274" s="259" t="s">
        <v>2290</v>
      </c>
      <c r="G274" s="259" t="s">
        <v>577</v>
      </c>
      <c r="H274" s="268"/>
      <c r="I274" s="268"/>
      <c r="J274" s="268"/>
      <c r="K274" s="268"/>
      <c r="L274" s="268"/>
      <c r="M274" s="268"/>
      <c r="N274" s="268"/>
      <c r="O274" s="268"/>
      <c r="P274" s="268"/>
      <c r="Q274" s="274"/>
    </row>
    <row r="275" ht="15.75" customHeight="1">
      <c r="A275" s="270" t="s">
        <v>2294</v>
      </c>
      <c r="B275" s="270" t="s">
        <v>2295</v>
      </c>
      <c r="C275" s="276" t="s">
        <v>281</v>
      </c>
      <c r="D275" s="259" t="s">
        <v>223</v>
      </c>
      <c r="E275" s="259" t="s">
        <v>2296</v>
      </c>
      <c r="F275" s="259" t="s">
        <v>2297</v>
      </c>
      <c r="G275" s="259" t="s">
        <v>577</v>
      </c>
      <c r="H275" s="268"/>
      <c r="I275" s="268"/>
      <c r="J275" s="268"/>
      <c r="K275" s="268"/>
      <c r="L275" s="268"/>
      <c r="M275" s="268"/>
      <c r="N275" s="268"/>
      <c r="O275" s="268"/>
      <c r="P275" s="268"/>
      <c r="Q275" s="274"/>
    </row>
    <row r="276" ht="15.75" customHeight="1">
      <c r="A276" s="270" t="s">
        <v>2301</v>
      </c>
      <c r="B276" s="270" t="s">
        <v>2302</v>
      </c>
      <c r="C276" s="276" t="s">
        <v>281</v>
      </c>
      <c r="D276" s="259" t="s">
        <v>220</v>
      </c>
      <c r="E276" s="259" t="s">
        <v>2304</v>
      </c>
      <c r="F276" s="259" t="s">
        <v>2305</v>
      </c>
      <c r="G276" s="259" t="s">
        <v>757</v>
      </c>
      <c r="H276" s="268"/>
      <c r="I276" s="268"/>
      <c r="J276" s="268"/>
      <c r="K276" s="268"/>
      <c r="L276" s="268"/>
      <c r="M276" s="268"/>
      <c r="N276" s="268"/>
      <c r="O276" s="268"/>
      <c r="P276" s="268"/>
      <c r="Q276" s="274"/>
    </row>
    <row r="277" ht="15.75" customHeight="1">
      <c r="A277" s="270" t="s">
        <v>2306</v>
      </c>
      <c r="B277" s="270" t="s">
        <v>2307</v>
      </c>
      <c r="C277" s="276" t="s">
        <v>281</v>
      </c>
      <c r="D277" s="259" t="s">
        <v>217</v>
      </c>
      <c r="E277" s="259" t="s">
        <v>2308</v>
      </c>
      <c r="F277" s="259" t="s">
        <v>2309</v>
      </c>
      <c r="G277" s="259" t="s">
        <v>357</v>
      </c>
      <c r="H277" s="268"/>
      <c r="I277" s="268"/>
      <c r="J277" s="268"/>
      <c r="K277" s="268"/>
      <c r="L277" s="268"/>
      <c r="M277" s="268"/>
      <c r="N277" s="268"/>
      <c r="O277" s="268"/>
      <c r="P277" s="268"/>
      <c r="Q277" s="274"/>
    </row>
    <row r="278" ht="15.75" customHeight="1">
      <c r="A278" s="270" t="s">
        <v>2311</v>
      </c>
      <c r="B278" s="270" t="s">
        <v>2313</v>
      </c>
      <c r="C278" s="276" t="s">
        <v>281</v>
      </c>
      <c r="D278" s="259" t="s">
        <v>223</v>
      </c>
      <c r="E278" s="259" t="s">
        <v>2314</v>
      </c>
      <c r="F278" s="259" t="s">
        <v>2316</v>
      </c>
      <c r="G278" s="259" t="s">
        <v>757</v>
      </c>
      <c r="H278" s="268"/>
      <c r="I278" s="268"/>
      <c r="J278" s="268"/>
      <c r="K278" s="268"/>
      <c r="L278" s="268"/>
      <c r="M278" s="268"/>
      <c r="N278" s="268"/>
      <c r="O278" s="268"/>
      <c r="P278" s="268"/>
      <c r="Q278" s="274"/>
    </row>
    <row r="279" ht="15.75" customHeight="1">
      <c r="A279" s="270" t="s">
        <v>2317</v>
      </c>
      <c r="B279" s="270" t="s">
        <v>2318</v>
      </c>
      <c r="C279" s="276" t="s">
        <v>281</v>
      </c>
      <c r="D279" s="259" t="s">
        <v>220</v>
      </c>
      <c r="E279" s="259" t="s">
        <v>2319</v>
      </c>
      <c r="F279" s="259" t="s">
        <v>2321</v>
      </c>
      <c r="G279" s="259" t="s">
        <v>757</v>
      </c>
      <c r="H279" s="268"/>
      <c r="I279" s="268"/>
      <c r="J279" s="268"/>
      <c r="K279" s="268"/>
      <c r="L279" s="268"/>
      <c r="M279" s="268"/>
      <c r="N279" s="268"/>
      <c r="O279" s="268"/>
      <c r="P279" s="268"/>
      <c r="Q279" s="274"/>
    </row>
    <row r="280" ht="15.75" customHeight="1">
      <c r="A280" s="270" t="s">
        <v>2325</v>
      </c>
      <c r="B280" s="270" t="s">
        <v>2326</v>
      </c>
      <c r="C280" s="276" t="s">
        <v>281</v>
      </c>
      <c r="D280" s="259" t="s">
        <v>220</v>
      </c>
      <c r="E280" s="259" t="s">
        <v>2327</v>
      </c>
      <c r="F280" s="259" t="s">
        <v>2328</v>
      </c>
      <c r="G280" s="259" t="s">
        <v>757</v>
      </c>
      <c r="H280" s="268"/>
      <c r="I280" s="268"/>
      <c r="J280" s="268"/>
      <c r="K280" s="268"/>
      <c r="L280" s="268"/>
      <c r="M280" s="268"/>
      <c r="N280" s="268"/>
      <c r="O280" s="268"/>
      <c r="P280" s="268"/>
      <c r="Q280" s="274"/>
    </row>
    <row r="281" ht="15.75" customHeight="1">
      <c r="A281" s="270" t="s">
        <v>2332</v>
      </c>
      <c r="B281" s="270" t="s">
        <v>2333</v>
      </c>
      <c r="C281" s="276" t="s">
        <v>281</v>
      </c>
      <c r="D281" s="259" t="s">
        <v>225</v>
      </c>
      <c r="E281" s="259" t="s">
        <v>2334</v>
      </c>
      <c r="F281" s="259" t="s">
        <v>2335</v>
      </c>
      <c r="G281" s="259" t="s">
        <v>349</v>
      </c>
      <c r="H281" s="268"/>
      <c r="I281" s="268"/>
      <c r="J281" s="268"/>
      <c r="K281" s="268"/>
      <c r="L281" s="268"/>
      <c r="M281" s="268"/>
      <c r="N281" s="268"/>
      <c r="O281" s="268"/>
      <c r="P281" s="268"/>
      <c r="Q281" s="274"/>
    </row>
    <row r="282" ht="15.75" customHeight="1">
      <c r="A282" s="270" t="s">
        <v>2339</v>
      </c>
      <c r="B282" s="270" t="s">
        <v>2341</v>
      </c>
      <c r="C282" s="276" t="s">
        <v>281</v>
      </c>
      <c r="D282" s="259" t="s">
        <v>215</v>
      </c>
      <c r="E282" s="259" t="s">
        <v>2342</v>
      </c>
      <c r="F282" s="259" t="s">
        <v>2343</v>
      </c>
      <c r="G282" s="259" t="s">
        <v>577</v>
      </c>
      <c r="H282" s="268"/>
      <c r="I282" s="268"/>
      <c r="J282" s="268"/>
      <c r="K282" s="268"/>
      <c r="L282" s="268"/>
      <c r="M282" s="268"/>
      <c r="N282" s="268"/>
      <c r="O282" s="268"/>
      <c r="P282" s="268"/>
      <c r="Q282" s="274"/>
    </row>
    <row r="283" ht="15.75" customHeight="1">
      <c r="A283" s="270" t="s">
        <v>84</v>
      </c>
      <c r="B283" s="270" t="s">
        <v>2345</v>
      </c>
      <c r="C283" s="276" t="s">
        <v>281</v>
      </c>
      <c r="D283" s="259" t="s">
        <v>215</v>
      </c>
      <c r="E283" s="259" t="s">
        <v>2348</v>
      </c>
      <c r="F283" s="259" t="s">
        <v>2350</v>
      </c>
      <c r="G283" s="259" t="s">
        <v>577</v>
      </c>
      <c r="H283" s="268"/>
      <c r="I283" s="268"/>
      <c r="J283" s="268"/>
      <c r="K283" s="268"/>
      <c r="L283" s="268"/>
      <c r="M283" s="268"/>
      <c r="N283" s="268"/>
      <c r="O283" s="268"/>
      <c r="P283" s="268"/>
      <c r="Q283" s="274"/>
    </row>
    <row r="284" ht="15.75" customHeight="1">
      <c r="A284" s="270" t="s">
        <v>2351</v>
      </c>
      <c r="B284" s="270" t="s">
        <v>1824</v>
      </c>
      <c r="C284" s="276" t="s">
        <v>281</v>
      </c>
      <c r="D284" s="259" t="s">
        <v>224</v>
      </c>
      <c r="E284" s="259" t="s">
        <v>2354</v>
      </c>
      <c r="F284" s="259" t="s">
        <v>2356</v>
      </c>
      <c r="G284" s="259" t="s">
        <v>274</v>
      </c>
      <c r="H284" s="268"/>
      <c r="I284" s="268"/>
      <c r="J284" s="268"/>
      <c r="K284" s="268"/>
      <c r="L284" s="268"/>
      <c r="M284" s="268"/>
      <c r="N284" s="268"/>
      <c r="O284" s="268"/>
      <c r="P284" s="268"/>
      <c r="Q284" s="274"/>
    </row>
    <row r="285" ht="15.75" customHeight="1">
      <c r="A285" s="270" t="s">
        <v>2358</v>
      </c>
      <c r="B285" s="270" t="s">
        <v>2360</v>
      </c>
      <c r="C285" s="276" t="s">
        <v>281</v>
      </c>
      <c r="D285" s="259" t="s">
        <v>219</v>
      </c>
      <c r="E285" s="259" t="s">
        <v>2364</v>
      </c>
      <c r="F285" s="259" t="s">
        <v>2365</v>
      </c>
      <c r="G285" s="259" t="s">
        <v>757</v>
      </c>
      <c r="H285" s="268"/>
      <c r="I285" s="268"/>
      <c r="J285" s="268"/>
      <c r="K285" s="268"/>
      <c r="L285" s="268"/>
      <c r="M285" s="268"/>
      <c r="N285" s="268"/>
      <c r="O285" s="268"/>
      <c r="P285" s="268"/>
      <c r="Q285" s="274"/>
    </row>
    <row r="286" ht="15.75" customHeight="1">
      <c r="A286" s="270" t="s">
        <v>2370</v>
      </c>
      <c r="B286" s="270" t="s">
        <v>2371</v>
      </c>
      <c r="C286" s="276" t="s">
        <v>281</v>
      </c>
      <c r="D286" s="259" t="s">
        <v>217</v>
      </c>
      <c r="E286" s="259" t="s">
        <v>2373</v>
      </c>
      <c r="F286" s="259" t="s">
        <v>2375</v>
      </c>
      <c r="G286" s="259" t="s">
        <v>727</v>
      </c>
      <c r="H286" s="268"/>
      <c r="I286" s="268"/>
      <c r="J286" s="268"/>
      <c r="K286" s="268"/>
      <c r="L286" s="268"/>
      <c r="M286" s="268"/>
      <c r="N286" s="268"/>
      <c r="O286" s="268"/>
      <c r="P286" s="268"/>
      <c r="Q286" s="274"/>
    </row>
    <row r="287" ht="15.75" customHeight="1">
      <c r="A287" s="270" t="s">
        <v>2380</v>
      </c>
      <c r="B287" s="270" t="s">
        <v>2382</v>
      </c>
      <c r="C287" s="276" t="s">
        <v>281</v>
      </c>
      <c r="D287" s="259" t="s">
        <v>218</v>
      </c>
      <c r="E287" s="259" t="s">
        <v>2383</v>
      </c>
      <c r="F287" s="259" t="s">
        <v>2384</v>
      </c>
      <c r="G287" s="259" t="s">
        <v>727</v>
      </c>
      <c r="H287" s="268"/>
      <c r="I287" s="268"/>
      <c r="J287" s="268"/>
      <c r="K287" s="268"/>
      <c r="L287" s="268"/>
      <c r="M287" s="268"/>
      <c r="N287" s="268"/>
      <c r="O287" s="268"/>
      <c r="P287" s="268"/>
      <c r="Q287" s="274"/>
    </row>
    <row r="288" ht="15.75" customHeight="1">
      <c r="A288" s="270" t="s">
        <v>2389</v>
      </c>
      <c r="B288" s="270" t="s">
        <v>2390</v>
      </c>
      <c r="C288" s="276" t="s">
        <v>281</v>
      </c>
      <c r="D288" s="259" t="s">
        <v>215</v>
      </c>
      <c r="E288" s="259" t="s">
        <v>2393</v>
      </c>
      <c r="F288" s="259" t="s">
        <v>2395</v>
      </c>
      <c r="G288" s="259" t="s">
        <v>577</v>
      </c>
      <c r="H288" s="268"/>
      <c r="I288" s="268"/>
      <c r="J288" s="268"/>
      <c r="K288" s="268"/>
      <c r="L288" s="268"/>
      <c r="M288" s="268"/>
      <c r="N288" s="268"/>
      <c r="O288" s="268"/>
      <c r="P288" s="268"/>
      <c r="Q288" s="274"/>
    </row>
    <row r="289" ht="15.75" customHeight="1">
      <c r="A289" s="270" t="s">
        <v>2399</v>
      </c>
      <c r="B289" s="270" t="s">
        <v>2401</v>
      </c>
      <c r="C289" s="276" t="s">
        <v>281</v>
      </c>
      <c r="D289" s="259" t="s">
        <v>214</v>
      </c>
      <c r="E289" s="259" t="s">
        <v>2403</v>
      </c>
      <c r="F289" s="259" t="s">
        <v>2404</v>
      </c>
      <c r="G289" s="259" t="s">
        <v>727</v>
      </c>
      <c r="H289" s="268"/>
      <c r="I289" s="268"/>
      <c r="J289" s="268"/>
      <c r="K289" s="268"/>
      <c r="L289" s="268"/>
      <c r="M289" s="268"/>
      <c r="N289" s="268"/>
      <c r="O289" s="268"/>
      <c r="P289" s="268"/>
      <c r="Q289" s="274"/>
    </row>
    <row r="290" ht="15.75" customHeight="1">
      <c r="A290" s="270" t="s">
        <v>2405</v>
      </c>
      <c r="B290" s="270" t="s">
        <v>2406</v>
      </c>
      <c r="C290" s="276" t="s">
        <v>281</v>
      </c>
      <c r="D290" s="259" t="s">
        <v>220</v>
      </c>
      <c r="E290" s="259" t="s">
        <v>2407</v>
      </c>
      <c r="F290" s="259" t="s">
        <v>2408</v>
      </c>
      <c r="G290" s="259" t="s">
        <v>274</v>
      </c>
      <c r="H290" s="268"/>
      <c r="I290" s="268"/>
      <c r="J290" s="268"/>
      <c r="K290" s="268"/>
      <c r="L290" s="268"/>
      <c r="M290" s="268"/>
      <c r="N290" s="268"/>
      <c r="O290" s="268"/>
      <c r="P290" s="268"/>
      <c r="Q290" s="274"/>
    </row>
    <row r="291" ht="15.75" customHeight="1">
      <c r="A291" s="270" t="s">
        <v>2411</v>
      </c>
      <c r="B291" s="270" t="s">
        <v>2412</v>
      </c>
      <c r="C291" s="276" t="s">
        <v>281</v>
      </c>
      <c r="D291" s="259" t="s">
        <v>217</v>
      </c>
      <c r="E291" s="259" t="s">
        <v>2415</v>
      </c>
      <c r="F291" s="259" t="s">
        <v>2416</v>
      </c>
      <c r="G291" s="259" t="s">
        <v>577</v>
      </c>
      <c r="H291" s="268"/>
      <c r="I291" s="268"/>
      <c r="J291" s="268"/>
      <c r="K291" s="268"/>
      <c r="L291" s="268"/>
      <c r="M291" s="268"/>
      <c r="N291" s="268"/>
      <c r="O291" s="268"/>
      <c r="P291" s="268"/>
      <c r="Q291" s="274"/>
    </row>
    <row r="292" ht="15.75" customHeight="1">
      <c r="A292" s="270" t="s">
        <v>2417</v>
      </c>
      <c r="B292" s="270" t="s">
        <v>2419</v>
      </c>
      <c r="C292" s="276" t="s">
        <v>281</v>
      </c>
      <c r="D292" s="259" t="s">
        <v>220</v>
      </c>
      <c r="E292" s="259" t="s">
        <v>2422</v>
      </c>
      <c r="F292" s="259" t="s">
        <v>2424</v>
      </c>
      <c r="G292" s="259" t="s">
        <v>274</v>
      </c>
      <c r="H292" s="268"/>
      <c r="I292" s="268"/>
      <c r="J292" s="268"/>
      <c r="K292" s="268"/>
      <c r="L292" s="268"/>
      <c r="M292" s="268"/>
      <c r="N292" s="268"/>
      <c r="O292" s="268"/>
      <c r="P292" s="268"/>
      <c r="Q292" s="274"/>
    </row>
    <row r="293" ht="15.75" customHeight="1">
      <c r="A293" s="270" t="s">
        <v>2425</v>
      </c>
      <c r="B293" s="270" t="s">
        <v>2427</v>
      </c>
      <c r="C293" s="276" t="s">
        <v>281</v>
      </c>
      <c r="D293" s="259" t="s">
        <v>218</v>
      </c>
      <c r="E293" s="259" t="s">
        <v>2431</v>
      </c>
      <c r="F293" s="259" t="s">
        <v>2432</v>
      </c>
      <c r="G293" s="259" t="s">
        <v>727</v>
      </c>
      <c r="H293" s="268"/>
      <c r="I293" s="268"/>
      <c r="J293" s="268"/>
      <c r="K293" s="268"/>
      <c r="L293" s="268"/>
      <c r="M293" s="268"/>
      <c r="N293" s="268"/>
      <c r="O293" s="268"/>
      <c r="P293" s="268"/>
      <c r="Q293" s="274"/>
    </row>
    <row r="294" ht="15.75" customHeight="1">
      <c r="A294" s="270" t="s">
        <v>2437</v>
      </c>
      <c r="B294" s="270" t="s">
        <v>2438</v>
      </c>
      <c r="C294" s="276" t="s">
        <v>281</v>
      </c>
      <c r="D294" s="259" t="s">
        <v>220</v>
      </c>
      <c r="E294" s="259" t="s">
        <v>2439</v>
      </c>
      <c r="F294" s="259" t="s">
        <v>2441</v>
      </c>
      <c r="G294" s="259" t="s">
        <v>727</v>
      </c>
      <c r="H294" s="268"/>
      <c r="I294" s="268"/>
      <c r="J294" s="268"/>
      <c r="K294" s="268"/>
      <c r="L294" s="268"/>
      <c r="M294" s="268"/>
      <c r="N294" s="268"/>
      <c r="O294" s="268"/>
      <c r="P294" s="268"/>
      <c r="Q294" s="274"/>
    </row>
    <row r="295" ht="15.75" customHeight="1">
      <c r="A295" s="270" t="s">
        <v>2445</v>
      </c>
      <c r="B295" s="270" t="s">
        <v>2446</v>
      </c>
      <c r="C295" s="276" t="s">
        <v>281</v>
      </c>
      <c r="D295" s="259" t="s">
        <v>220</v>
      </c>
      <c r="E295" s="259" t="s">
        <v>2450</v>
      </c>
      <c r="F295" s="259" t="s">
        <v>2452</v>
      </c>
      <c r="G295" s="259" t="s">
        <v>577</v>
      </c>
      <c r="H295" s="268"/>
      <c r="I295" s="268"/>
      <c r="J295" s="268"/>
      <c r="K295" s="268"/>
      <c r="L295" s="268"/>
      <c r="M295" s="268"/>
      <c r="N295" s="268"/>
      <c r="O295" s="268"/>
      <c r="P295" s="268"/>
      <c r="Q295" s="274"/>
    </row>
    <row r="296" ht="15.75" customHeight="1">
      <c r="A296" s="270" t="s">
        <v>2455</v>
      </c>
      <c r="B296" s="270" t="s">
        <v>2457</v>
      </c>
      <c r="C296" s="276" t="s">
        <v>281</v>
      </c>
      <c r="D296" s="259" t="s">
        <v>220</v>
      </c>
      <c r="E296" s="259" t="s">
        <v>2459</v>
      </c>
      <c r="F296" s="259" t="s">
        <v>2460</v>
      </c>
      <c r="G296" s="259" t="s">
        <v>274</v>
      </c>
      <c r="H296" s="268"/>
      <c r="I296" s="268"/>
      <c r="J296" s="268"/>
      <c r="K296" s="268"/>
      <c r="L296" s="268"/>
      <c r="M296" s="268"/>
      <c r="N296" s="268"/>
      <c r="O296" s="268"/>
      <c r="P296" s="268"/>
      <c r="Q296" s="274"/>
    </row>
    <row r="297" ht="15.75" customHeight="1">
      <c r="A297" s="270" t="s">
        <v>2464</v>
      </c>
      <c r="B297" s="270" t="s">
        <v>2465</v>
      </c>
      <c r="C297" s="276" t="s">
        <v>281</v>
      </c>
      <c r="D297" s="259" t="s">
        <v>225</v>
      </c>
      <c r="E297" s="259" t="s">
        <v>2467</v>
      </c>
      <c r="F297" s="259" t="s">
        <v>2469</v>
      </c>
      <c r="G297" s="259" t="s">
        <v>757</v>
      </c>
      <c r="H297" s="268"/>
      <c r="I297" s="268"/>
      <c r="J297" s="268"/>
      <c r="K297" s="268"/>
      <c r="L297" s="268"/>
      <c r="M297" s="268"/>
      <c r="N297" s="268"/>
      <c r="O297" s="268"/>
      <c r="P297" s="268"/>
      <c r="Q297" s="274"/>
    </row>
    <row r="298" ht="15.75" customHeight="1">
      <c r="A298" s="270" t="s">
        <v>2472</v>
      </c>
      <c r="B298" s="270" t="s">
        <v>2475</v>
      </c>
      <c r="C298" s="276" t="s">
        <v>281</v>
      </c>
      <c r="D298" s="259" t="s">
        <v>220</v>
      </c>
      <c r="E298" s="259" t="s">
        <v>2478</v>
      </c>
      <c r="F298" s="259" t="s">
        <v>2479</v>
      </c>
      <c r="G298" s="259" t="s">
        <v>349</v>
      </c>
      <c r="H298" s="268"/>
      <c r="I298" s="268"/>
      <c r="J298" s="268"/>
      <c r="K298" s="268"/>
      <c r="L298" s="268"/>
      <c r="M298" s="268"/>
      <c r="N298" s="268"/>
      <c r="O298" s="268"/>
      <c r="P298" s="268"/>
      <c r="Q298" s="274"/>
    </row>
    <row r="299" ht="15.75" customHeight="1">
      <c r="A299" s="270" t="s">
        <v>2481</v>
      </c>
      <c r="B299" s="270" t="s">
        <v>2483</v>
      </c>
      <c r="C299" s="276" t="s">
        <v>281</v>
      </c>
      <c r="D299" s="259" t="s">
        <v>220</v>
      </c>
      <c r="E299" s="259" t="s">
        <v>2484</v>
      </c>
      <c r="F299" s="259" t="s">
        <v>2485</v>
      </c>
      <c r="G299" s="259" t="s">
        <v>274</v>
      </c>
      <c r="H299" s="268"/>
      <c r="I299" s="268"/>
      <c r="J299" s="268"/>
      <c r="K299" s="268"/>
      <c r="L299" s="268"/>
      <c r="M299" s="268"/>
      <c r="N299" s="268"/>
      <c r="O299" s="268"/>
      <c r="P299" s="268"/>
      <c r="Q299" s="274"/>
    </row>
    <row r="300" ht="15.75" customHeight="1">
      <c r="A300" s="270" t="s">
        <v>2490</v>
      </c>
      <c r="B300" s="270" t="s">
        <v>2492</v>
      </c>
      <c r="C300" s="276" t="s">
        <v>281</v>
      </c>
      <c r="D300" s="259" t="s">
        <v>217</v>
      </c>
      <c r="E300" s="259" t="s">
        <v>2496</v>
      </c>
      <c r="F300" s="259" t="s">
        <v>2497</v>
      </c>
      <c r="G300" s="259" t="s">
        <v>577</v>
      </c>
      <c r="H300" s="268"/>
      <c r="I300" s="268"/>
      <c r="J300" s="268"/>
      <c r="K300" s="268"/>
      <c r="L300" s="268"/>
      <c r="M300" s="268"/>
      <c r="N300" s="268"/>
      <c r="O300" s="268"/>
      <c r="P300" s="268"/>
      <c r="Q300" s="274"/>
    </row>
    <row r="301" ht="15.75" customHeight="1">
      <c r="A301" s="270" t="s">
        <v>2502</v>
      </c>
      <c r="B301" s="270" t="s">
        <v>2503</v>
      </c>
      <c r="C301" s="276" t="s">
        <v>281</v>
      </c>
      <c r="D301" s="259" t="s">
        <v>220</v>
      </c>
      <c r="E301" s="259" t="s">
        <v>2508</v>
      </c>
      <c r="F301" s="259" t="s">
        <v>2512</v>
      </c>
      <c r="G301" s="259" t="s">
        <v>757</v>
      </c>
      <c r="H301" s="268"/>
      <c r="I301" s="268"/>
      <c r="J301" s="268"/>
      <c r="K301" s="268"/>
      <c r="L301" s="268"/>
      <c r="M301" s="268"/>
      <c r="N301" s="268"/>
      <c r="O301" s="268"/>
      <c r="P301" s="268"/>
      <c r="Q301" s="274"/>
    </row>
    <row r="302" ht="15.75" customHeight="1">
      <c r="A302" s="270" t="s">
        <v>2516</v>
      </c>
      <c r="B302" s="270" t="s">
        <v>2519</v>
      </c>
      <c r="C302" s="276" t="s">
        <v>281</v>
      </c>
      <c r="D302" s="259" t="s">
        <v>217</v>
      </c>
      <c r="E302" s="259" t="s">
        <v>2520</v>
      </c>
      <c r="F302" s="259" t="s">
        <v>2521</v>
      </c>
      <c r="G302" s="259" t="s">
        <v>577</v>
      </c>
      <c r="H302" s="268"/>
      <c r="I302" s="268"/>
      <c r="J302" s="268"/>
      <c r="K302" s="268"/>
      <c r="L302" s="268"/>
      <c r="M302" s="268"/>
      <c r="N302" s="268"/>
      <c r="O302" s="268"/>
      <c r="P302" s="268"/>
      <c r="Q302" s="274"/>
    </row>
    <row r="303" ht="15.75" customHeight="1">
      <c r="A303" s="270" t="s">
        <v>2526</v>
      </c>
      <c r="B303" s="270" t="s">
        <v>2527</v>
      </c>
      <c r="C303" s="276" t="s">
        <v>281</v>
      </c>
      <c r="D303" s="259" t="s">
        <v>219</v>
      </c>
      <c r="E303" s="259" t="s">
        <v>2528</v>
      </c>
      <c r="F303" s="259" t="s">
        <v>2530</v>
      </c>
      <c r="G303" s="259" t="s">
        <v>357</v>
      </c>
      <c r="H303" s="268"/>
      <c r="I303" s="268"/>
      <c r="J303" s="268"/>
      <c r="K303" s="268"/>
      <c r="L303" s="268"/>
      <c r="M303" s="268"/>
      <c r="N303" s="268"/>
      <c r="O303" s="268"/>
      <c r="P303" s="268"/>
      <c r="Q303" s="274"/>
    </row>
    <row r="304" ht="15.75" customHeight="1">
      <c r="A304" s="270" t="s">
        <v>2534</v>
      </c>
      <c r="B304" s="270" t="s">
        <v>2536</v>
      </c>
      <c r="C304" s="276" t="s">
        <v>281</v>
      </c>
      <c r="D304" s="259" t="s">
        <v>218</v>
      </c>
      <c r="E304" s="259" t="s">
        <v>2540</v>
      </c>
      <c r="F304" s="259" t="s">
        <v>2541</v>
      </c>
      <c r="G304" s="259" t="s">
        <v>357</v>
      </c>
      <c r="H304" s="268"/>
      <c r="I304" s="268"/>
      <c r="J304" s="268"/>
      <c r="K304" s="268"/>
      <c r="L304" s="268"/>
      <c r="M304" s="268"/>
      <c r="N304" s="268"/>
      <c r="O304" s="268"/>
      <c r="P304" s="268"/>
      <c r="Q304" s="274"/>
    </row>
    <row r="305" ht="15.75" customHeight="1">
      <c r="A305" s="270" t="s">
        <v>2545</v>
      </c>
      <c r="B305" s="270" t="s">
        <v>2546</v>
      </c>
      <c r="C305" s="276" t="s">
        <v>281</v>
      </c>
      <c r="D305" s="259" t="s">
        <v>218</v>
      </c>
      <c r="E305" s="259" t="s">
        <v>2547</v>
      </c>
      <c r="F305" s="259" t="s">
        <v>2549</v>
      </c>
      <c r="G305" s="259" t="s">
        <v>757</v>
      </c>
      <c r="H305" s="268"/>
      <c r="I305" s="268"/>
      <c r="J305" s="268"/>
      <c r="K305" s="268"/>
      <c r="L305" s="268"/>
      <c r="M305" s="268"/>
      <c r="N305" s="268"/>
      <c r="O305" s="268"/>
      <c r="P305" s="268"/>
      <c r="Q305" s="274"/>
    </row>
    <row r="306" ht="15.75" customHeight="1">
      <c r="A306" s="270" t="s">
        <v>2553</v>
      </c>
      <c r="B306" s="270" t="s">
        <v>2554</v>
      </c>
      <c r="C306" s="276" t="s">
        <v>281</v>
      </c>
      <c r="D306" s="259" t="s">
        <v>220</v>
      </c>
      <c r="E306" s="259" t="s">
        <v>2558</v>
      </c>
      <c r="F306" s="259" t="s">
        <v>2559</v>
      </c>
      <c r="G306" s="259" t="s">
        <v>757</v>
      </c>
      <c r="H306" s="268"/>
      <c r="I306" s="268"/>
      <c r="J306" s="268"/>
      <c r="K306" s="268"/>
      <c r="L306" s="268"/>
      <c r="M306" s="268"/>
      <c r="N306" s="268"/>
      <c r="O306" s="268"/>
      <c r="P306" s="268"/>
      <c r="Q306" s="274"/>
    </row>
    <row r="307" ht="15.75" customHeight="1">
      <c r="A307" s="270" t="s">
        <v>2563</v>
      </c>
      <c r="B307" s="270" t="s">
        <v>2564</v>
      </c>
      <c r="C307" s="276" t="s">
        <v>281</v>
      </c>
      <c r="D307" s="259" t="s">
        <v>217</v>
      </c>
      <c r="E307" s="259" t="s">
        <v>2565</v>
      </c>
      <c r="F307" s="259" t="s">
        <v>2566</v>
      </c>
      <c r="G307" s="259" t="s">
        <v>357</v>
      </c>
      <c r="H307" s="268"/>
      <c r="I307" s="268"/>
      <c r="J307" s="268"/>
      <c r="K307" s="268"/>
      <c r="L307" s="268"/>
      <c r="M307" s="268"/>
      <c r="N307" s="268"/>
      <c r="O307" s="268"/>
      <c r="P307" s="268"/>
      <c r="Q307" s="274"/>
    </row>
    <row r="308" ht="15.75" customHeight="1">
      <c r="A308" s="270" t="s">
        <v>2570</v>
      </c>
      <c r="B308" s="270" t="s">
        <v>2571</v>
      </c>
      <c r="C308" s="276" t="s">
        <v>281</v>
      </c>
      <c r="D308" s="259" t="s">
        <v>220</v>
      </c>
      <c r="E308" s="259" t="s">
        <v>2572</v>
      </c>
      <c r="F308" s="259" t="s">
        <v>2573</v>
      </c>
      <c r="G308" s="259" t="s">
        <v>757</v>
      </c>
      <c r="H308" s="268"/>
      <c r="I308" s="268"/>
      <c r="J308" s="268"/>
      <c r="K308" s="268"/>
      <c r="L308" s="268"/>
      <c r="M308" s="268"/>
      <c r="N308" s="268"/>
      <c r="O308" s="268"/>
      <c r="P308" s="268"/>
      <c r="Q308" s="274"/>
    </row>
    <row r="309" ht="15.75" customHeight="1">
      <c r="A309" s="270" t="s">
        <v>2577</v>
      </c>
      <c r="B309" s="270" t="s">
        <v>2578</v>
      </c>
      <c r="C309" s="276" t="s">
        <v>281</v>
      </c>
      <c r="D309" s="259" t="s">
        <v>217</v>
      </c>
      <c r="E309" s="259" t="s">
        <v>2579</v>
      </c>
      <c r="F309" s="259" t="s">
        <v>2580</v>
      </c>
      <c r="G309" s="259" t="s">
        <v>357</v>
      </c>
      <c r="H309" s="268"/>
      <c r="I309" s="268"/>
      <c r="J309" s="268"/>
      <c r="K309" s="268"/>
      <c r="L309" s="268"/>
      <c r="M309" s="268"/>
      <c r="N309" s="268"/>
      <c r="O309" s="268"/>
      <c r="P309" s="268"/>
      <c r="Q309" s="274"/>
    </row>
    <row r="310" ht="15.75" customHeight="1">
      <c r="A310" s="270" t="s">
        <v>2585</v>
      </c>
      <c r="B310" s="270" t="s">
        <v>2586</v>
      </c>
      <c r="C310" s="276" t="s">
        <v>281</v>
      </c>
      <c r="D310" s="259" t="s">
        <v>220</v>
      </c>
      <c r="E310" s="259" t="s">
        <v>2587</v>
      </c>
      <c r="F310" s="259" t="s">
        <v>2588</v>
      </c>
      <c r="G310" s="259" t="s">
        <v>727</v>
      </c>
      <c r="H310" s="268"/>
      <c r="I310" s="268"/>
      <c r="J310" s="268"/>
      <c r="K310" s="268"/>
      <c r="L310" s="268"/>
      <c r="M310" s="268"/>
      <c r="N310" s="268"/>
      <c r="O310" s="268"/>
      <c r="P310" s="268"/>
      <c r="Q310" s="274"/>
    </row>
    <row r="311" ht="15.75" customHeight="1">
      <c r="A311" s="270" t="s">
        <v>2592</v>
      </c>
      <c r="B311" s="270" t="s">
        <v>2593</v>
      </c>
      <c r="C311" s="276" t="s">
        <v>281</v>
      </c>
      <c r="D311" s="259" t="s">
        <v>220</v>
      </c>
      <c r="E311" s="259" t="s">
        <v>2594</v>
      </c>
      <c r="F311" s="259" t="s">
        <v>2595</v>
      </c>
      <c r="G311" s="259" t="s">
        <v>757</v>
      </c>
      <c r="H311" s="268"/>
      <c r="I311" s="268"/>
      <c r="J311" s="268"/>
      <c r="K311" s="268"/>
      <c r="L311" s="268"/>
      <c r="M311" s="268"/>
      <c r="N311" s="268"/>
      <c r="O311" s="268"/>
      <c r="P311" s="268"/>
      <c r="Q311" s="274"/>
    </row>
    <row r="312" ht="15.75" customHeight="1">
      <c r="A312" s="270" t="s">
        <v>2596</v>
      </c>
      <c r="B312" s="270" t="s">
        <v>2598</v>
      </c>
      <c r="C312" s="276" t="s">
        <v>281</v>
      </c>
      <c r="D312" s="259" t="s">
        <v>215</v>
      </c>
      <c r="E312" s="259" t="s">
        <v>2601</v>
      </c>
      <c r="F312" s="259" t="s">
        <v>2602</v>
      </c>
      <c r="G312" s="259" t="s">
        <v>577</v>
      </c>
      <c r="H312" s="268"/>
      <c r="I312" s="268"/>
      <c r="J312" s="268"/>
      <c r="K312" s="268"/>
      <c r="L312" s="268"/>
      <c r="M312" s="268"/>
      <c r="N312" s="268"/>
      <c r="O312" s="268"/>
      <c r="P312" s="268"/>
      <c r="Q312" s="274"/>
    </row>
    <row r="313" ht="15.75" customHeight="1">
      <c r="A313" s="270" t="s">
        <v>2603</v>
      </c>
      <c r="B313" s="270" t="s">
        <v>2604</v>
      </c>
      <c r="C313" s="276" t="s">
        <v>281</v>
      </c>
      <c r="D313" s="259" t="s">
        <v>220</v>
      </c>
      <c r="E313" s="259" t="s">
        <v>2605</v>
      </c>
      <c r="F313" s="259" t="s">
        <v>2606</v>
      </c>
      <c r="G313" s="259" t="s">
        <v>577</v>
      </c>
      <c r="H313" s="268"/>
      <c r="I313" s="268"/>
      <c r="J313" s="268"/>
      <c r="K313" s="268"/>
      <c r="L313" s="268"/>
      <c r="M313" s="268"/>
      <c r="N313" s="268"/>
      <c r="O313" s="268"/>
      <c r="P313" s="268"/>
      <c r="Q313" s="274"/>
    </row>
    <row r="314" ht="15.75" customHeight="1">
      <c r="A314" s="270" t="s">
        <v>2609</v>
      </c>
      <c r="B314" s="270" t="s">
        <v>2611</v>
      </c>
      <c r="C314" s="276" t="s">
        <v>281</v>
      </c>
      <c r="D314" s="259" t="s">
        <v>220</v>
      </c>
      <c r="E314" s="259" t="s">
        <v>2613</v>
      </c>
      <c r="F314" s="259" t="s">
        <v>2614</v>
      </c>
      <c r="G314" s="259" t="s">
        <v>349</v>
      </c>
      <c r="H314" s="268"/>
      <c r="I314" s="268"/>
      <c r="J314" s="268"/>
      <c r="K314" s="268"/>
      <c r="L314" s="268"/>
      <c r="M314" s="268"/>
      <c r="N314" s="268"/>
      <c r="O314" s="268"/>
      <c r="P314" s="268"/>
      <c r="Q314" s="274"/>
    </row>
    <row r="315" ht="15.75" customHeight="1">
      <c r="A315" s="270" t="s">
        <v>2615</v>
      </c>
      <c r="B315" s="270" t="s">
        <v>2617</v>
      </c>
      <c r="C315" s="276" t="s">
        <v>281</v>
      </c>
      <c r="D315" s="259" t="s">
        <v>220</v>
      </c>
      <c r="E315" s="259" t="s">
        <v>2619</v>
      </c>
      <c r="F315" s="259" t="s">
        <v>2621</v>
      </c>
      <c r="G315" s="259" t="s">
        <v>357</v>
      </c>
      <c r="H315" s="268"/>
      <c r="I315" s="268"/>
      <c r="J315" s="268"/>
      <c r="K315" s="268"/>
      <c r="L315" s="268"/>
      <c r="M315" s="268"/>
      <c r="N315" s="268"/>
      <c r="O315" s="268"/>
      <c r="P315" s="268"/>
      <c r="Q315" s="274"/>
    </row>
    <row r="316" ht="15.75" customHeight="1">
      <c r="A316" s="270" t="s">
        <v>2622</v>
      </c>
      <c r="B316" s="270" t="s">
        <v>2623</v>
      </c>
      <c r="C316" s="276" t="s">
        <v>281</v>
      </c>
      <c r="D316" s="259" t="s">
        <v>218</v>
      </c>
      <c r="E316" s="259" t="s">
        <v>2624</v>
      </c>
      <c r="F316" s="259" t="s">
        <v>2626</v>
      </c>
      <c r="G316" s="259" t="s">
        <v>727</v>
      </c>
      <c r="H316" s="268"/>
      <c r="I316" s="268"/>
      <c r="J316" s="268"/>
      <c r="K316" s="268"/>
      <c r="L316" s="268"/>
      <c r="M316" s="268"/>
      <c r="N316" s="268"/>
      <c r="O316" s="268"/>
      <c r="P316" s="268"/>
      <c r="Q316" s="274"/>
    </row>
    <row r="317" ht="15.75" customHeight="1">
      <c r="A317" s="270" t="s">
        <v>2629</v>
      </c>
      <c r="B317" s="270" t="s">
        <v>2630</v>
      </c>
      <c r="C317" s="276" t="s">
        <v>281</v>
      </c>
      <c r="D317" s="259" t="s">
        <v>220</v>
      </c>
      <c r="E317" s="259" t="s">
        <v>2631</v>
      </c>
      <c r="F317" s="259" t="s">
        <v>2633</v>
      </c>
      <c r="G317" s="259" t="s">
        <v>274</v>
      </c>
      <c r="H317" s="268"/>
      <c r="I317" s="268"/>
      <c r="J317" s="268"/>
      <c r="K317" s="268"/>
      <c r="L317" s="268"/>
      <c r="M317" s="268"/>
      <c r="N317" s="268"/>
      <c r="O317" s="268"/>
      <c r="P317" s="268"/>
      <c r="Q317" s="274"/>
    </row>
    <row r="318" ht="15.75" customHeight="1">
      <c r="A318" s="270" t="s">
        <v>2637</v>
      </c>
      <c r="B318" s="270" t="s">
        <v>2638</v>
      </c>
      <c r="C318" s="276" t="s">
        <v>281</v>
      </c>
      <c r="D318" s="259" t="s">
        <v>223</v>
      </c>
      <c r="E318" s="259" t="s">
        <v>2639</v>
      </c>
      <c r="F318" s="259" t="s">
        <v>2640</v>
      </c>
      <c r="G318" s="259" t="s">
        <v>757</v>
      </c>
      <c r="H318" s="268"/>
      <c r="I318" s="268"/>
      <c r="J318" s="268"/>
      <c r="K318" s="268"/>
      <c r="L318" s="268"/>
      <c r="M318" s="268"/>
      <c r="N318" s="268"/>
      <c r="O318" s="268"/>
      <c r="P318" s="268"/>
      <c r="Q318" s="274"/>
    </row>
    <row r="319" ht="15.75" customHeight="1">
      <c r="A319" s="270" t="s">
        <v>2644</v>
      </c>
      <c r="B319" s="270" t="s">
        <v>2645</v>
      </c>
      <c r="C319" s="276" t="s">
        <v>281</v>
      </c>
      <c r="D319" s="259" t="s">
        <v>220</v>
      </c>
      <c r="E319" s="259" t="s">
        <v>2646</v>
      </c>
      <c r="F319" s="259" t="s">
        <v>2647</v>
      </c>
      <c r="G319" s="259" t="s">
        <v>727</v>
      </c>
      <c r="H319" s="268"/>
      <c r="I319" s="268"/>
      <c r="J319" s="268"/>
      <c r="K319" s="268"/>
      <c r="L319" s="268"/>
      <c r="M319" s="268"/>
      <c r="N319" s="268"/>
      <c r="O319" s="268"/>
      <c r="P319" s="268"/>
      <c r="Q319" s="274"/>
    </row>
    <row r="320" ht="15.75" customHeight="1">
      <c r="A320" s="270" t="s">
        <v>2651</v>
      </c>
      <c r="B320" s="270" t="s">
        <v>2652</v>
      </c>
      <c r="C320" s="276" t="s">
        <v>281</v>
      </c>
      <c r="D320" s="259" t="s">
        <v>217</v>
      </c>
      <c r="E320" s="259" t="s">
        <v>2653</v>
      </c>
      <c r="F320" s="259" t="s">
        <v>2654</v>
      </c>
      <c r="G320" s="259" t="s">
        <v>727</v>
      </c>
      <c r="H320" s="268"/>
      <c r="I320" s="268"/>
      <c r="J320" s="268"/>
      <c r="K320" s="268"/>
      <c r="L320" s="268"/>
      <c r="M320" s="268"/>
      <c r="N320" s="268"/>
      <c r="O320" s="268"/>
      <c r="P320" s="268"/>
      <c r="Q320" s="274"/>
    </row>
    <row r="321" ht="15.75" customHeight="1">
      <c r="A321" s="270" t="s">
        <v>2655</v>
      </c>
      <c r="B321" s="270" t="s">
        <v>2658</v>
      </c>
      <c r="C321" s="276" t="s">
        <v>281</v>
      </c>
      <c r="D321" s="259" t="s">
        <v>225</v>
      </c>
      <c r="E321" s="259" t="s">
        <v>2661</v>
      </c>
      <c r="F321" s="259" t="s">
        <v>2662</v>
      </c>
      <c r="G321" s="259" t="s">
        <v>274</v>
      </c>
      <c r="H321" s="268"/>
      <c r="I321" s="268"/>
      <c r="J321" s="268"/>
      <c r="K321" s="268"/>
      <c r="L321" s="268"/>
      <c r="M321" s="268"/>
      <c r="N321" s="268"/>
      <c r="O321" s="268"/>
      <c r="P321" s="268"/>
      <c r="Q321" s="274"/>
    </row>
    <row r="322" ht="15.75" customHeight="1">
      <c r="A322" s="270" t="s">
        <v>2663</v>
      </c>
      <c r="B322" s="270" t="s">
        <v>2664</v>
      </c>
      <c r="C322" s="276" t="s">
        <v>281</v>
      </c>
      <c r="D322" s="259" t="s">
        <v>218</v>
      </c>
      <c r="E322" s="259" t="s">
        <v>2667</v>
      </c>
      <c r="F322" s="259" t="s">
        <v>2668</v>
      </c>
      <c r="G322" s="259" t="s">
        <v>727</v>
      </c>
      <c r="H322" s="268"/>
      <c r="I322" s="268"/>
      <c r="J322" s="268"/>
      <c r="K322" s="268"/>
      <c r="L322" s="268"/>
      <c r="M322" s="268"/>
      <c r="N322" s="268"/>
      <c r="O322" s="268"/>
      <c r="P322" s="268"/>
      <c r="Q322" s="274"/>
    </row>
    <row r="323" ht="15.75" customHeight="1">
      <c r="A323" s="270" t="s">
        <v>2670</v>
      </c>
      <c r="B323" s="270" t="s">
        <v>2671</v>
      </c>
      <c r="C323" s="276" t="s">
        <v>281</v>
      </c>
      <c r="D323" s="259" t="s">
        <v>214</v>
      </c>
      <c r="E323" s="259" t="s">
        <v>2672</v>
      </c>
      <c r="F323" s="259" t="s">
        <v>2673</v>
      </c>
      <c r="G323" s="259" t="s">
        <v>357</v>
      </c>
      <c r="H323" s="268"/>
      <c r="I323" s="268"/>
      <c r="J323" s="268"/>
      <c r="K323" s="268"/>
      <c r="L323" s="268"/>
      <c r="M323" s="268"/>
      <c r="N323" s="268"/>
      <c r="O323" s="268"/>
      <c r="P323" s="268"/>
      <c r="Q323" s="274"/>
    </row>
    <row r="324" ht="15.75" customHeight="1">
      <c r="A324" s="270" t="s">
        <v>2675</v>
      </c>
      <c r="B324" s="270" t="s">
        <v>2677</v>
      </c>
      <c r="C324" s="276" t="s">
        <v>281</v>
      </c>
      <c r="D324" s="259" t="s">
        <v>218</v>
      </c>
      <c r="E324" s="259" t="s">
        <v>2679</v>
      </c>
      <c r="F324" s="259" t="s">
        <v>2680</v>
      </c>
      <c r="G324" s="259" t="s">
        <v>727</v>
      </c>
      <c r="H324" s="268"/>
      <c r="I324" s="268"/>
      <c r="J324" s="268"/>
      <c r="K324" s="268"/>
      <c r="L324" s="268"/>
      <c r="M324" s="268"/>
      <c r="N324" s="268"/>
      <c r="O324" s="268"/>
      <c r="P324" s="268"/>
      <c r="Q324" s="274"/>
    </row>
    <row r="325" ht="15.75" customHeight="1">
      <c r="A325" s="270" t="s">
        <v>2681</v>
      </c>
      <c r="B325" s="270" t="s">
        <v>2682</v>
      </c>
      <c r="C325" s="276" t="s">
        <v>281</v>
      </c>
      <c r="D325" s="259" t="s">
        <v>224</v>
      </c>
      <c r="E325" s="259" t="s">
        <v>2683</v>
      </c>
      <c r="F325" s="259" t="s">
        <v>2685</v>
      </c>
      <c r="G325" s="259" t="s">
        <v>349</v>
      </c>
      <c r="H325" s="268"/>
      <c r="I325" s="268"/>
      <c r="J325" s="268"/>
      <c r="K325" s="268"/>
      <c r="L325" s="268"/>
      <c r="M325" s="268"/>
      <c r="N325" s="268"/>
      <c r="O325" s="268"/>
      <c r="P325" s="268"/>
      <c r="Q325" s="274"/>
    </row>
    <row r="326" ht="15.75" customHeight="1">
      <c r="A326" s="270" t="s">
        <v>2688</v>
      </c>
      <c r="B326" s="270" t="s">
        <v>2690</v>
      </c>
      <c r="C326" s="276" t="s">
        <v>281</v>
      </c>
      <c r="D326" s="259" t="s">
        <v>218</v>
      </c>
      <c r="E326" s="259" t="s">
        <v>2691</v>
      </c>
      <c r="F326" s="259" t="s">
        <v>2692</v>
      </c>
      <c r="G326" s="259" t="s">
        <v>757</v>
      </c>
      <c r="H326" s="268"/>
      <c r="I326" s="268"/>
      <c r="J326" s="268"/>
      <c r="K326" s="268"/>
      <c r="L326" s="268"/>
      <c r="M326" s="268"/>
      <c r="N326" s="268"/>
      <c r="O326" s="268"/>
      <c r="P326" s="268"/>
      <c r="Q326" s="274"/>
    </row>
    <row r="327" ht="15.75" customHeight="1">
      <c r="A327" s="270" t="s">
        <v>2695</v>
      </c>
      <c r="B327" s="270" t="s">
        <v>2697</v>
      </c>
      <c r="C327" s="276" t="s">
        <v>281</v>
      </c>
      <c r="D327" s="259" t="s">
        <v>224</v>
      </c>
      <c r="E327" s="259" t="s">
        <v>2698</v>
      </c>
      <c r="F327" s="259" t="s">
        <v>2699</v>
      </c>
      <c r="G327" s="259" t="s">
        <v>577</v>
      </c>
      <c r="H327" s="268"/>
      <c r="I327" s="268"/>
      <c r="J327" s="268"/>
      <c r="K327" s="268"/>
      <c r="L327" s="268"/>
      <c r="M327" s="268"/>
      <c r="N327" s="268"/>
      <c r="O327" s="268"/>
      <c r="P327" s="268"/>
      <c r="Q327" s="274"/>
    </row>
    <row r="328" ht="15.75" customHeight="1">
      <c r="A328" s="270" t="s">
        <v>2700</v>
      </c>
      <c r="B328" s="270" t="s">
        <v>2701</v>
      </c>
      <c r="C328" s="276" t="s">
        <v>281</v>
      </c>
      <c r="D328" s="259" t="s">
        <v>220</v>
      </c>
      <c r="E328" s="259" t="s">
        <v>2702</v>
      </c>
      <c r="F328" s="259" t="s">
        <v>2703</v>
      </c>
      <c r="G328" s="259" t="s">
        <v>274</v>
      </c>
      <c r="H328" s="268"/>
      <c r="I328" s="268"/>
      <c r="J328" s="268"/>
      <c r="K328" s="268"/>
      <c r="L328" s="268"/>
      <c r="M328" s="268"/>
      <c r="N328" s="268"/>
      <c r="O328" s="268"/>
      <c r="P328" s="268"/>
      <c r="Q328" s="274"/>
    </row>
    <row r="329" ht="15.75" customHeight="1">
      <c r="A329" s="270" t="s">
        <v>2704</v>
      </c>
      <c r="B329" s="270" t="s">
        <v>2705</v>
      </c>
      <c r="C329" s="276" t="s">
        <v>281</v>
      </c>
      <c r="D329" s="259" t="s">
        <v>220</v>
      </c>
      <c r="E329" s="259" t="s">
        <v>2706</v>
      </c>
      <c r="F329" s="259" t="s">
        <v>2707</v>
      </c>
      <c r="G329" s="259" t="s">
        <v>757</v>
      </c>
      <c r="H329" s="268"/>
      <c r="I329" s="268"/>
      <c r="J329" s="268"/>
      <c r="K329" s="268"/>
      <c r="L329" s="268"/>
      <c r="M329" s="268"/>
      <c r="N329" s="268"/>
      <c r="O329" s="268"/>
      <c r="P329" s="268"/>
      <c r="Q329" s="274"/>
    </row>
    <row r="330" ht="15.75" customHeight="1">
      <c r="A330" s="270" t="s">
        <v>2708</v>
      </c>
      <c r="B330" s="270" t="s">
        <v>2709</v>
      </c>
      <c r="C330" s="276" t="s">
        <v>281</v>
      </c>
      <c r="D330" s="259" t="s">
        <v>217</v>
      </c>
      <c r="E330" s="259" t="s">
        <v>2710</v>
      </c>
      <c r="F330" s="259" t="s">
        <v>2711</v>
      </c>
      <c r="G330" s="259" t="s">
        <v>727</v>
      </c>
      <c r="H330" s="268"/>
      <c r="I330" s="268"/>
      <c r="J330" s="268"/>
      <c r="K330" s="268"/>
      <c r="L330" s="268"/>
      <c r="M330" s="268"/>
      <c r="N330" s="268"/>
      <c r="O330" s="268"/>
      <c r="P330" s="268"/>
      <c r="Q330" s="274"/>
    </row>
    <row r="331" ht="15.75" customHeight="1">
      <c r="A331" s="270" t="s">
        <v>2712</v>
      </c>
      <c r="B331" s="270" t="s">
        <v>2713</v>
      </c>
      <c r="C331" s="276" t="s">
        <v>281</v>
      </c>
      <c r="D331" s="259" t="s">
        <v>219</v>
      </c>
      <c r="E331" s="259" t="s">
        <v>2714</v>
      </c>
      <c r="F331" s="259" t="s">
        <v>2716</v>
      </c>
      <c r="G331" s="259" t="s">
        <v>727</v>
      </c>
      <c r="H331" s="268"/>
      <c r="I331" s="268"/>
      <c r="J331" s="268"/>
      <c r="K331" s="268"/>
      <c r="L331" s="268"/>
      <c r="M331" s="268"/>
      <c r="N331" s="268"/>
      <c r="O331" s="268"/>
      <c r="P331" s="268"/>
      <c r="Q331" s="274"/>
    </row>
    <row r="332" ht="15.75" customHeight="1">
      <c r="A332" s="270" t="s">
        <v>2717</v>
      </c>
      <c r="B332" s="270" t="s">
        <v>2718</v>
      </c>
      <c r="C332" s="276" t="s">
        <v>281</v>
      </c>
      <c r="D332" s="259" t="s">
        <v>217</v>
      </c>
      <c r="E332" s="259" t="s">
        <v>2721</v>
      </c>
      <c r="F332" s="259" t="s">
        <v>2722</v>
      </c>
      <c r="G332" s="259" t="s">
        <v>357</v>
      </c>
      <c r="H332" s="268"/>
      <c r="I332" s="268"/>
      <c r="J332" s="268"/>
      <c r="K332" s="268"/>
      <c r="L332" s="268"/>
      <c r="M332" s="268"/>
      <c r="N332" s="268"/>
      <c r="O332" s="268"/>
      <c r="P332" s="268"/>
      <c r="Q332" s="274"/>
    </row>
    <row r="333" ht="15.75" customHeight="1">
      <c r="A333" s="270" t="s">
        <v>2725</v>
      </c>
      <c r="B333" s="270" t="s">
        <v>2726</v>
      </c>
      <c r="C333" s="276" t="s">
        <v>281</v>
      </c>
      <c r="D333" s="259" t="s">
        <v>219</v>
      </c>
      <c r="E333" s="259" t="s">
        <v>2727</v>
      </c>
      <c r="F333" s="259" t="s">
        <v>2729</v>
      </c>
      <c r="G333" s="259" t="s">
        <v>757</v>
      </c>
      <c r="H333" s="268"/>
      <c r="I333" s="268"/>
      <c r="J333" s="268"/>
      <c r="K333" s="268"/>
      <c r="L333" s="268"/>
      <c r="M333" s="268"/>
      <c r="N333" s="268"/>
      <c r="O333" s="268"/>
      <c r="P333" s="268"/>
      <c r="Q333" s="274"/>
    </row>
    <row r="334" ht="15.75" customHeight="1">
      <c r="A334" s="270" t="s">
        <v>2733</v>
      </c>
      <c r="B334" s="270" t="s">
        <v>2734</v>
      </c>
      <c r="C334" s="276" t="s">
        <v>281</v>
      </c>
      <c r="D334" s="259" t="s">
        <v>220</v>
      </c>
      <c r="E334" s="259" t="s">
        <v>2735</v>
      </c>
      <c r="F334" s="259" t="s">
        <v>2736</v>
      </c>
      <c r="G334" s="259" t="s">
        <v>757</v>
      </c>
      <c r="H334" s="268"/>
      <c r="I334" s="268"/>
      <c r="J334" s="268"/>
      <c r="K334" s="268"/>
      <c r="L334" s="268"/>
      <c r="M334" s="268"/>
      <c r="N334" s="268"/>
      <c r="O334" s="268"/>
      <c r="P334" s="268"/>
      <c r="Q334" s="274"/>
    </row>
    <row r="335" ht="15.75" customHeight="1">
      <c r="A335" s="270" t="s">
        <v>2740</v>
      </c>
      <c r="B335" s="270" t="s">
        <v>2741</v>
      </c>
      <c r="C335" s="276" t="s">
        <v>281</v>
      </c>
      <c r="D335" s="259" t="s">
        <v>226</v>
      </c>
      <c r="E335" s="259" t="s">
        <v>2742</v>
      </c>
      <c r="F335" s="259" t="s">
        <v>2743</v>
      </c>
      <c r="G335" s="259" t="s">
        <v>274</v>
      </c>
      <c r="H335" s="268"/>
      <c r="I335" s="268"/>
      <c r="J335" s="268"/>
      <c r="K335" s="268"/>
      <c r="L335" s="268"/>
      <c r="M335" s="268"/>
      <c r="N335" s="268"/>
      <c r="O335" s="268"/>
      <c r="P335" s="268"/>
      <c r="Q335" s="274"/>
    </row>
    <row r="336" ht="15.75" customHeight="1">
      <c r="A336" s="270" t="s">
        <v>2745</v>
      </c>
      <c r="B336" s="270" t="s">
        <v>2747</v>
      </c>
      <c r="C336" s="276" t="s">
        <v>281</v>
      </c>
      <c r="D336" s="259" t="s">
        <v>220</v>
      </c>
      <c r="E336" s="259" t="s">
        <v>2750</v>
      </c>
      <c r="F336" s="259" t="s">
        <v>2751</v>
      </c>
      <c r="G336" s="259" t="s">
        <v>727</v>
      </c>
      <c r="H336" s="268"/>
      <c r="I336" s="268"/>
      <c r="J336" s="268"/>
      <c r="K336" s="268"/>
      <c r="L336" s="268"/>
      <c r="M336" s="268"/>
      <c r="N336" s="268"/>
      <c r="O336" s="268"/>
      <c r="P336" s="268"/>
      <c r="Q336" s="274"/>
    </row>
    <row r="337" ht="15.75" customHeight="1">
      <c r="A337" s="270" t="s">
        <v>2752</v>
      </c>
      <c r="B337" s="270" t="s">
        <v>2754</v>
      </c>
      <c r="C337" s="276" t="s">
        <v>281</v>
      </c>
      <c r="D337" s="259" t="s">
        <v>214</v>
      </c>
      <c r="E337" s="259" t="s">
        <v>2757</v>
      </c>
      <c r="F337" s="259" t="s">
        <v>2759</v>
      </c>
      <c r="G337" s="259" t="s">
        <v>727</v>
      </c>
      <c r="H337" s="268"/>
      <c r="I337" s="268"/>
      <c r="J337" s="268"/>
      <c r="K337" s="268"/>
      <c r="L337" s="268"/>
      <c r="M337" s="268"/>
      <c r="N337" s="268"/>
      <c r="O337" s="268"/>
      <c r="P337" s="268"/>
      <c r="Q337" s="274"/>
    </row>
    <row r="338" ht="15.75" customHeight="1">
      <c r="A338" s="270" t="s">
        <v>2760</v>
      </c>
      <c r="B338" s="270" t="s">
        <v>2761</v>
      </c>
      <c r="C338" s="276" t="s">
        <v>281</v>
      </c>
      <c r="D338" s="259" t="s">
        <v>223</v>
      </c>
      <c r="E338" s="259" t="s">
        <v>2764</v>
      </c>
      <c r="F338" s="259" t="s">
        <v>2766</v>
      </c>
      <c r="G338" s="259" t="s">
        <v>349</v>
      </c>
      <c r="H338" s="268"/>
      <c r="I338" s="268"/>
      <c r="J338" s="268"/>
      <c r="K338" s="268"/>
      <c r="L338" s="268"/>
      <c r="M338" s="268"/>
      <c r="N338" s="268"/>
      <c r="O338" s="268"/>
      <c r="P338" s="268"/>
      <c r="Q338" s="274"/>
    </row>
    <row r="339" ht="15.75" customHeight="1">
      <c r="A339" s="270" t="s">
        <v>2768</v>
      </c>
      <c r="B339" s="270" t="s">
        <v>2769</v>
      </c>
      <c r="C339" s="276" t="s">
        <v>281</v>
      </c>
      <c r="D339" s="259" t="s">
        <v>220</v>
      </c>
      <c r="E339" s="259" t="s">
        <v>2771</v>
      </c>
      <c r="F339" s="259" t="s">
        <v>2773</v>
      </c>
      <c r="G339" s="259" t="s">
        <v>727</v>
      </c>
      <c r="H339" s="268"/>
      <c r="I339" s="268"/>
      <c r="J339" s="268"/>
      <c r="K339" s="268"/>
      <c r="L339" s="268"/>
      <c r="M339" s="268"/>
      <c r="N339" s="268"/>
      <c r="O339" s="268"/>
      <c r="P339" s="268"/>
      <c r="Q339" s="274"/>
    </row>
    <row r="340" ht="15.75" customHeight="1">
      <c r="A340" s="270" t="s">
        <v>2776</v>
      </c>
      <c r="B340" s="270" t="s">
        <v>2777</v>
      </c>
      <c r="C340" s="276" t="s">
        <v>281</v>
      </c>
      <c r="D340" s="259" t="s">
        <v>224</v>
      </c>
      <c r="E340" s="259" t="s">
        <v>2778</v>
      </c>
      <c r="F340" s="259" t="s">
        <v>2779</v>
      </c>
      <c r="G340" s="259" t="s">
        <v>757</v>
      </c>
      <c r="H340" s="268"/>
      <c r="I340" s="268"/>
      <c r="J340" s="268"/>
      <c r="K340" s="268"/>
      <c r="L340" s="268"/>
      <c r="M340" s="268"/>
      <c r="N340" s="268"/>
      <c r="O340" s="268"/>
      <c r="P340" s="268"/>
      <c r="Q340" s="274"/>
    </row>
    <row r="341" ht="15.75" customHeight="1">
      <c r="A341" s="270" t="s">
        <v>2783</v>
      </c>
      <c r="B341" s="270" t="s">
        <v>2784</v>
      </c>
      <c r="C341" s="276" t="s">
        <v>281</v>
      </c>
      <c r="D341" s="259" t="s">
        <v>220</v>
      </c>
      <c r="E341" s="259" t="s">
        <v>2785</v>
      </c>
      <c r="F341" s="259" t="s">
        <v>2786</v>
      </c>
      <c r="G341" s="259" t="s">
        <v>274</v>
      </c>
      <c r="H341" s="268"/>
      <c r="I341" s="268"/>
      <c r="J341" s="268"/>
      <c r="K341" s="268"/>
      <c r="L341" s="268"/>
      <c r="M341" s="268"/>
      <c r="N341" s="268"/>
      <c r="O341" s="268"/>
      <c r="P341" s="268"/>
      <c r="Q341" s="274"/>
    </row>
    <row r="342" ht="15.75" customHeight="1">
      <c r="A342" s="270" t="s">
        <v>2790</v>
      </c>
      <c r="B342" s="270" t="s">
        <v>2791</v>
      </c>
      <c r="C342" s="276" t="s">
        <v>281</v>
      </c>
      <c r="D342" s="259" t="s">
        <v>219</v>
      </c>
      <c r="E342" s="259" t="s">
        <v>2792</v>
      </c>
      <c r="F342" s="259" t="s">
        <v>2793</v>
      </c>
      <c r="G342" s="259" t="s">
        <v>727</v>
      </c>
      <c r="H342" s="268"/>
      <c r="I342" s="268"/>
      <c r="J342" s="268"/>
      <c r="K342" s="268"/>
      <c r="L342" s="268"/>
      <c r="M342" s="268"/>
      <c r="N342" s="268"/>
      <c r="O342" s="268"/>
      <c r="P342" s="268"/>
      <c r="Q342" s="274"/>
    </row>
    <row r="343" ht="15.75" customHeight="1">
      <c r="A343" s="270" t="s">
        <v>2796</v>
      </c>
      <c r="B343" s="270" t="s">
        <v>2798</v>
      </c>
      <c r="C343" s="276" t="s">
        <v>281</v>
      </c>
      <c r="D343" s="259" t="s">
        <v>218</v>
      </c>
      <c r="E343" s="259" t="s">
        <v>2800</v>
      </c>
      <c r="F343" s="259" t="s">
        <v>2801</v>
      </c>
      <c r="G343" s="259" t="s">
        <v>727</v>
      </c>
      <c r="H343" s="268"/>
      <c r="I343" s="268"/>
      <c r="J343" s="268"/>
      <c r="K343" s="268"/>
      <c r="L343" s="268"/>
      <c r="M343" s="268"/>
      <c r="N343" s="268"/>
      <c r="O343" s="268"/>
      <c r="P343" s="268"/>
      <c r="Q343" s="274"/>
    </row>
    <row r="344" ht="15.75" customHeight="1">
      <c r="A344" s="270" t="s">
        <v>2803</v>
      </c>
      <c r="B344" s="270" t="s">
        <v>2805</v>
      </c>
      <c r="C344" s="276" t="s">
        <v>281</v>
      </c>
      <c r="D344" s="259" t="s">
        <v>220</v>
      </c>
      <c r="E344" s="259" t="s">
        <v>2808</v>
      </c>
      <c r="F344" s="259" t="s">
        <v>2809</v>
      </c>
      <c r="G344" s="259" t="s">
        <v>274</v>
      </c>
      <c r="H344" s="268"/>
      <c r="I344" s="268"/>
      <c r="J344" s="268"/>
      <c r="K344" s="268"/>
      <c r="L344" s="268"/>
      <c r="M344" s="268"/>
      <c r="N344" s="268"/>
      <c r="O344" s="268"/>
      <c r="P344" s="268"/>
      <c r="Q344" s="274"/>
    </row>
    <row r="345" ht="15.75" customHeight="1">
      <c r="A345" s="270" t="s">
        <v>2810</v>
      </c>
      <c r="B345" s="270" t="s">
        <v>2811</v>
      </c>
      <c r="C345" s="276" t="s">
        <v>281</v>
      </c>
      <c r="D345" s="259" t="s">
        <v>218</v>
      </c>
      <c r="E345" s="259" t="s">
        <v>2814</v>
      </c>
      <c r="F345" s="259" t="s">
        <v>2816</v>
      </c>
      <c r="G345" s="259" t="s">
        <v>757</v>
      </c>
      <c r="H345" s="268"/>
      <c r="I345" s="268"/>
      <c r="J345" s="268"/>
      <c r="K345" s="268"/>
      <c r="L345" s="268"/>
      <c r="M345" s="268"/>
      <c r="N345" s="268"/>
      <c r="O345" s="268"/>
      <c r="P345" s="268"/>
      <c r="Q345" s="274"/>
    </row>
    <row r="346" ht="15.75" customHeight="1">
      <c r="A346" s="270" t="s">
        <v>2818</v>
      </c>
      <c r="B346" s="270" t="s">
        <v>2819</v>
      </c>
      <c r="C346" s="276" t="s">
        <v>281</v>
      </c>
      <c r="D346" s="259" t="s">
        <v>217</v>
      </c>
      <c r="E346" s="259" t="s">
        <v>2822</v>
      </c>
      <c r="F346" s="259" t="s">
        <v>2824</v>
      </c>
      <c r="G346" s="259" t="s">
        <v>757</v>
      </c>
      <c r="H346" s="268"/>
      <c r="I346" s="268"/>
      <c r="J346" s="268"/>
      <c r="K346" s="268"/>
      <c r="L346" s="268"/>
      <c r="M346" s="268"/>
      <c r="N346" s="268"/>
      <c r="O346" s="268"/>
      <c r="P346" s="268"/>
      <c r="Q346" s="274"/>
    </row>
    <row r="347" ht="15.75" customHeight="1">
      <c r="A347" s="270" t="s">
        <v>2826</v>
      </c>
      <c r="B347" s="270" t="s">
        <v>2827</v>
      </c>
      <c r="C347" s="276" t="s">
        <v>281</v>
      </c>
      <c r="D347" s="259" t="s">
        <v>224</v>
      </c>
      <c r="E347" s="259" t="s">
        <v>2829</v>
      </c>
      <c r="F347" s="259" t="s">
        <v>2831</v>
      </c>
      <c r="G347" s="259" t="s">
        <v>577</v>
      </c>
      <c r="H347" s="268"/>
      <c r="I347" s="268"/>
      <c r="J347" s="268"/>
      <c r="K347" s="268"/>
      <c r="L347" s="268"/>
      <c r="M347" s="268"/>
      <c r="N347" s="268"/>
      <c r="O347" s="268"/>
      <c r="P347" s="268"/>
      <c r="Q347" s="274"/>
    </row>
    <row r="348" ht="15.75" customHeight="1">
      <c r="A348" s="270" t="s">
        <v>2834</v>
      </c>
      <c r="B348" s="270" t="s">
        <v>2835</v>
      </c>
      <c r="C348" s="276" t="s">
        <v>281</v>
      </c>
      <c r="D348" s="259" t="s">
        <v>218</v>
      </c>
      <c r="E348" s="259" t="s">
        <v>2836</v>
      </c>
      <c r="F348" s="259" t="s">
        <v>2838</v>
      </c>
      <c r="G348" s="259" t="s">
        <v>757</v>
      </c>
      <c r="H348" s="268"/>
      <c r="I348" s="268"/>
      <c r="J348" s="268"/>
      <c r="K348" s="268"/>
      <c r="L348" s="268"/>
      <c r="M348" s="268"/>
      <c r="N348" s="268"/>
      <c r="O348" s="268"/>
      <c r="P348" s="268"/>
      <c r="Q348" s="274"/>
    </row>
    <row r="349" ht="15.75" customHeight="1">
      <c r="A349" s="270" t="s">
        <v>2842</v>
      </c>
      <c r="B349" s="270" t="s">
        <v>2843</v>
      </c>
      <c r="C349" s="276" t="s">
        <v>281</v>
      </c>
      <c r="D349" s="259" t="s">
        <v>224</v>
      </c>
      <c r="E349" s="259" t="s">
        <v>2844</v>
      </c>
      <c r="F349" s="259" t="s">
        <v>2845</v>
      </c>
      <c r="G349" s="259" t="s">
        <v>757</v>
      </c>
      <c r="H349" s="268"/>
      <c r="I349" s="268"/>
      <c r="J349" s="268"/>
      <c r="K349" s="268"/>
      <c r="L349" s="268"/>
      <c r="M349" s="268"/>
      <c r="N349" s="268"/>
      <c r="O349" s="268"/>
      <c r="P349" s="268"/>
      <c r="Q349" s="274"/>
    </row>
    <row r="350" ht="15.75" customHeight="1">
      <c r="A350" s="270" t="s">
        <v>2850</v>
      </c>
      <c r="B350" s="270" t="s">
        <v>2851</v>
      </c>
      <c r="C350" s="276" t="s">
        <v>281</v>
      </c>
      <c r="D350" s="259" t="s">
        <v>225</v>
      </c>
      <c r="E350" s="259" t="s">
        <v>2852</v>
      </c>
      <c r="F350" s="259" t="s">
        <v>2853</v>
      </c>
      <c r="G350" s="259" t="s">
        <v>757</v>
      </c>
      <c r="H350" s="268"/>
      <c r="I350" s="268"/>
      <c r="J350" s="268"/>
      <c r="K350" s="268"/>
      <c r="L350" s="268"/>
      <c r="M350" s="268"/>
      <c r="N350" s="268"/>
      <c r="O350" s="268"/>
      <c r="P350" s="268"/>
      <c r="Q350" s="274"/>
    </row>
    <row r="351" ht="15.75" customHeight="1">
      <c r="A351" s="270" t="s">
        <v>2856</v>
      </c>
      <c r="B351" s="270" t="s">
        <v>2859</v>
      </c>
      <c r="C351" s="276" t="s">
        <v>281</v>
      </c>
      <c r="D351" s="259" t="s">
        <v>224</v>
      </c>
      <c r="E351" s="259" t="s">
        <v>2860</v>
      </c>
      <c r="F351" s="259" t="s">
        <v>2861</v>
      </c>
      <c r="G351" s="259" t="s">
        <v>349</v>
      </c>
      <c r="H351" s="268"/>
      <c r="I351" s="268"/>
      <c r="J351" s="268"/>
      <c r="K351" s="268"/>
      <c r="L351" s="268"/>
      <c r="M351" s="268"/>
      <c r="N351" s="268"/>
      <c r="O351" s="268"/>
      <c r="P351" s="268"/>
      <c r="Q351" s="274"/>
    </row>
    <row r="352" ht="15.75" customHeight="1">
      <c r="A352" s="270" t="s">
        <v>2864</v>
      </c>
      <c r="B352" s="270" t="s">
        <v>2866</v>
      </c>
      <c r="C352" s="276" t="s">
        <v>281</v>
      </c>
      <c r="D352" s="259" t="s">
        <v>220</v>
      </c>
      <c r="E352" s="259" t="s">
        <v>2868</v>
      </c>
      <c r="F352" s="259" t="s">
        <v>2869</v>
      </c>
      <c r="G352" s="259" t="s">
        <v>274</v>
      </c>
      <c r="H352" s="268"/>
      <c r="I352" s="268"/>
      <c r="J352" s="268"/>
      <c r="K352" s="268"/>
      <c r="L352" s="268"/>
      <c r="M352" s="268"/>
      <c r="N352" s="268"/>
      <c r="O352" s="268"/>
      <c r="P352" s="268"/>
      <c r="Q352" s="274"/>
    </row>
    <row r="353" ht="15.75" customHeight="1">
      <c r="A353" s="270" t="s">
        <v>2871</v>
      </c>
      <c r="B353" s="270" t="s">
        <v>2873</v>
      </c>
      <c r="C353" s="276" t="s">
        <v>281</v>
      </c>
      <c r="D353" s="259" t="s">
        <v>219</v>
      </c>
      <c r="E353" s="259" t="s">
        <v>2875</v>
      </c>
      <c r="F353" s="259" t="s">
        <v>2877</v>
      </c>
      <c r="G353" s="259" t="s">
        <v>727</v>
      </c>
      <c r="H353" s="268"/>
      <c r="I353" s="268"/>
      <c r="J353" s="268"/>
      <c r="K353" s="268"/>
      <c r="L353" s="268"/>
      <c r="M353" s="268"/>
      <c r="N353" s="268"/>
      <c r="O353" s="268"/>
      <c r="P353" s="268"/>
      <c r="Q353" s="274"/>
    </row>
    <row r="354" ht="15.75" customHeight="1">
      <c r="A354" s="270" t="s">
        <v>2878</v>
      </c>
      <c r="B354" s="270" t="s">
        <v>2879</v>
      </c>
      <c r="C354" s="276" t="s">
        <v>281</v>
      </c>
      <c r="D354" s="259" t="s">
        <v>220</v>
      </c>
      <c r="E354" s="259" t="s">
        <v>2882</v>
      </c>
      <c r="F354" s="259" t="s">
        <v>2884</v>
      </c>
      <c r="G354" s="259" t="s">
        <v>757</v>
      </c>
      <c r="H354" s="268"/>
      <c r="I354" s="268"/>
      <c r="J354" s="268"/>
      <c r="K354" s="268"/>
      <c r="L354" s="268"/>
      <c r="M354" s="268"/>
      <c r="N354" s="268"/>
      <c r="O354" s="268"/>
      <c r="P354" s="268"/>
      <c r="Q354" s="274"/>
    </row>
    <row r="355" ht="15.75" customHeight="1">
      <c r="A355" s="270" t="s">
        <v>2886</v>
      </c>
      <c r="B355" s="270" t="s">
        <v>2887</v>
      </c>
      <c r="C355" s="276" t="s">
        <v>281</v>
      </c>
      <c r="D355" s="259" t="s">
        <v>220</v>
      </c>
      <c r="E355" s="259" t="s">
        <v>2889</v>
      </c>
      <c r="F355" s="259" t="s">
        <v>2891</v>
      </c>
      <c r="G355" s="259" t="s">
        <v>349</v>
      </c>
      <c r="H355" s="268"/>
      <c r="I355" s="268"/>
      <c r="J355" s="268"/>
      <c r="K355" s="268"/>
      <c r="L355" s="268"/>
      <c r="M355" s="268"/>
      <c r="N355" s="268"/>
      <c r="O355" s="268"/>
      <c r="P355" s="268"/>
      <c r="Q355" s="274"/>
    </row>
    <row r="356" ht="15.75" customHeight="1">
      <c r="A356" s="270" t="s">
        <v>2894</v>
      </c>
      <c r="B356" s="270" t="s">
        <v>2895</v>
      </c>
      <c r="C356" s="276" t="s">
        <v>281</v>
      </c>
      <c r="D356" s="259" t="s">
        <v>224</v>
      </c>
      <c r="E356" s="259" t="s">
        <v>2896</v>
      </c>
      <c r="F356" s="259" t="s">
        <v>2897</v>
      </c>
      <c r="G356" s="259" t="s">
        <v>577</v>
      </c>
      <c r="H356" s="268"/>
      <c r="I356" s="268"/>
      <c r="J356" s="268"/>
      <c r="K356" s="268"/>
      <c r="L356" s="268"/>
      <c r="M356" s="268"/>
      <c r="N356" s="268"/>
      <c r="O356" s="268"/>
      <c r="P356" s="268"/>
      <c r="Q356" s="274"/>
    </row>
    <row r="357" ht="15.75" customHeight="1">
      <c r="A357" s="270" t="s">
        <v>2902</v>
      </c>
      <c r="B357" s="270" t="s">
        <v>2903</v>
      </c>
      <c r="C357" s="276" t="s">
        <v>281</v>
      </c>
      <c r="D357" s="259" t="s">
        <v>220</v>
      </c>
      <c r="E357" s="259" t="s">
        <v>2904</v>
      </c>
      <c r="F357" s="259" t="s">
        <v>2905</v>
      </c>
      <c r="G357" s="259" t="s">
        <v>757</v>
      </c>
      <c r="H357" s="268"/>
      <c r="I357" s="268"/>
      <c r="J357" s="268"/>
      <c r="K357" s="268"/>
      <c r="L357" s="268"/>
      <c r="M357" s="268"/>
      <c r="N357" s="268"/>
      <c r="O357" s="268"/>
      <c r="P357" s="268"/>
      <c r="Q357" s="274"/>
    </row>
    <row r="358" ht="15.75" customHeight="1">
      <c r="A358" s="270" t="s">
        <v>2908</v>
      </c>
      <c r="B358" s="270" t="s">
        <v>2910</v>
      </c>
      <c r="C358" s="276" t="s">
        <v>281</v>
      </c>
      <c r="D358" s="259" t="s">
        <v>218</v>
      </c>
      <c r="E358" s="259" t="s">
        <v>2911</v>
      </c>
      <c r="F358" s="259" t="s">
        <v>2912</v>
      </c>
      <c r="G358" s="259" t="s">
        <v>757</v>
      </c>
      <c r="H358" s="268"/>
      <c r="I358" s="268"/>
      <c r="J358" s="268"/>
      <c r="K358" s="268"/>
      <c r="L358" s="268"/>
      <c r="M358" s="268"/>
      <c r="N358" s="268"/>
      <c r="O358" s="268"/>
      <c r="P358" s="268"/>
      <c r="Q358" s="274"/>
    </row>
    <row r="359" ht="15.75" customHeight="1">
      <c r="A359" s="270" t="s">
        <v>2914</v>
      </c>
      <c r="B359" s="270" t="s">
        <v>2916</v>
      </c>
      <c r="C359" s="276" t="s">
        <v>281</v>
      </c>
      <c r="D359" s="259" t="s">
        <v>220</v>
      </c>
      <c r="E359" s="259" t="s">
        <v>2919</v>
      </c>
      <c r="F359" s="259" t="s">
        <v>2920</v>
      </c>
      <c r="G359" s="259" t="s">
        <v>727</v>
      </c>
      <c r="H359" s="268"/>
      <c r="I359" s="268"/>
      <c r="J359" s="268"/>
      <c r="K359" s="268"/>
      <c r="L359" s="268"/>
      <c r="M359" s="268"/>
      <c r="N359" s="268"/>
      <c r="O359" s="268"/>
      <c r="P359" s="268"/>
      <c r="Q359" s="274"/>
    </row>
    <row r="360" ht="15.75" customHeight="1">
      <c r="A360" s="270" t="s">
        <v>2923</v>
      </c>
      <c r="B360" s="270" t="s">
        <v>2924</v>
      </c>
      <c r="C360" s="276" t="s">
        <v>281</v>
      </c>
      <c r="D360" s="259" t="s">
        <v>225</v>
      </c>
      <c r="E360" s="259" t="s">
        <v>2925</v>
      </c>
      <c r="F360" s="259" t="s">
        <v>2926</v>
      </c>
      <c r="G360" s="259" t="s">
        <v>349</v>
      </c>
      <c r="H360" s="268"/>
      <c r="I360" s="268"/>
      <c r="J360" s="268"/>
      <c r="K360" s="268"/>
      <c r="L360" s="268"/>
      <c r="M360" s="268"/>
      <c r="N360" s="268"/>
      <c r="O360" s="268"/>
      <c r="P360" s="268"/>
      <c r="Q360" s="274"/>
    </row>
    <row r="361" ht="15.75" customHeight="1">
      <c r="A361" s="270" t="s">
        <v>2927</v>
      </c>
      <c r="B361" s="270" t="s">
        <v>2928</v>
      </c>
      <c r="C361" s="276" t="s">
        <v>281</v>
      </c>
      <c r="D361" s="259" t="s">
        <v>220</v>
      </c>
      <c r="E361" s="259" t="s">
        <v>2929</v>
      </c>
      <c r="F361" s="259" t="s">
        <v>2930</v>
      </c>
      <c r="G361" s="259" t="s">
        <v>757</v>
      </c>
      <c r="H361" s="268"/>
      <c r="I361" s="268"/>
      <c r="J361" s="268"/>
      <c r="K361" s="268"/>
      <c r="L361" s="268"/>
      <c r="M361" s="268"/>
      <c r="N361" s="268"/>
      <c r="O361" s="268"/>
      <c r="P361" s="268"/>
      <c r="Q361" s="274"/>
    </row>
    <row r="362" ht="15.75" customHeight="1">
      <c r="A362" s="270" t="s">
        <v>2931</v>
      </c>
      <c r="B362" s="270" t="s">
        <v>2932</v>
      </c>
      <c r="C362" s="276" t="s">
        <v>281</v>
      </c>
      <c r="D362" s="259" t="s">
        <v>225</v>
      </c>
      <c r="E362" s="259" t="s">
        <v>2933</v>
      </c>
      <c r="F362" s="259" t="s">
        <v>2934</v>
      </c>
      <c r="G362" s="259" t="s">
        <v>349</v>
      </c>
      <c r="H362" s="268"/>
      <c r="I362" s="268"/>
      <c r="J362" s="268"/>
      <c r="K362" s="268"/>
      <c r="L362" s="268"/>
      <c r="M362" s="268"/>
      <c r="N362" s="268"/>
      <c r="O362" s="268"/>
      <c r="P362" s="268"/>
      <c r="Q362" s="274"/>
    </row>
    <row r="363" ht="15.75" customHeight="1">
      <c r="A363" s="270" t="s">
        <v>2935</v>
      </c>
      <c r="B363" s="270" t="s">
        <v>2937</v>
      </c>
      <c r="C363" s="276" t="s">
        <v>281</v>
      </c>
      <c r="D363" s="259" t="s">
        <v>224</v>
      </c>
      <c r="E363" s="259" t="s">
        <v>2938</v>
      </c>
      <c r="F363" s="259" t="s">
        <v>2939</v>
      </c>
      <c r="G363" s="259" t="s">
        <v>727</v>
      </c>
      <c r="H363" s="268"/>
      <c r="I363" s="268"/>
      <c r="J363" s="268"/>
      <c r="K363" s="268"/>
      <c r="L363" s="268"/>
      <c r="M363" s="268"/>
      <c r="N363" s="268"/>
      <c r="O363" s="268"/>
      <c r="P363" s="268"/>
      <c r="Q363" s="274"/>
    </row>
    <row r="364" ht="15.75" customHeight="1">
      <c r="A364" s="270" t="s">
        <v>2940</v>
      </c>
      <c r="B364" s="270" t="s">
        <v>2941</v>
      </c>
      <c r="C364" s="276" t="s">
        <v>281</v>
      </c>
      <c r="D364" s="259" t="s">
        <v>220</v>
      </c>
      <c r="E364" s="259" t="s">
        <v>2942</v>
      </c>
      <c r="F364" s="259" t="s">
        <v>2943</v>
      </c>
      <c r="G364" s="259" t="s">
        <v>757</v>
      </c>
      <c r="H364" s="268"/>
      <c r="I364" s="268"/>
      <c r="J364" s="268"/>
      <c r="K364" s="268"/>
      <c r="L364" s="268"/>
      <c r="M364" s="268"/>
      <c r="N364" s="268"/>
      <c r="O364" s="268"/>
      <c r="P364" s="268"/>
      <c r="Q364" s="274"/>
    </row>
    <row r="365" ht="15.75" customHeight="1">
      <c r="A365" s="270" t="s">
        <v>2944</v>
      </c>
      <c r="B365" s="270" t="s">
        <v>2945</v>
      </c>
      <c r="C365" s="276" t="s">
        <v>281</v>
      </c>
      <c r="D365" s="259" t="s">
        <v>220</v>
      </c>
      <c r="E365" s="259" t="s">
        <v>2946</v>
      </c>
      <c r="F365" s="259" t="s">
        <v>2947</v>
      </c>
      <c r="G365" s="259" t="s">
        <v>274</v>
      </c>
      <c r="H365" s="268"/>
      <c r="I365" s="268"/>
      <c r="J365" s="268"/>
      <c r="K365" s="268"/>
      <c r="L365" s="268"/>
      <c r="M365" s="268"/>
      <c r="N365" s="268"/>
      <c r="O365" s="268"/>
      <c r="P365" s="268"/>
      <c r="Q365" s="274"/>
    </row>
    <row r="366" ht="15.75" customHeight="1">
      <c r="A366" s="270" t="s">
        <v>2948</v>
      </c>
      <c r="B366" s="270" t="s">
        <v>2949</v>
      </c>
      <c r="C366" s="276" t="s">
        <v>281</v>
      </c>
      <c r="D366" s="259" t="s">
        <v>220</v>
      </c>
      <c r="E366" s="259" t="s">
        <v>2950</v>
      </c>
      <c r="F366" s="259" t="s">
        <v>2951</v>
      </c>
      <c r="G366" s="259" t="s">
        <v>757</v>
      </c>
      <c r="H366" s="268"/>
      <c r="I366" s="268"/>
      <c r="J366" s="268"/>
      <c r="K366" s="268"/>
      <c r="L366" s="268"/>
      <c r="M366" s="268"/>
      <c r="N366" s="268"/>
      <c r="O366" s="268"/>
      <c r="P366" s="268"/>
      <c r="Q366" s="274"/>
    </row>
    <row r="367" ht="15.75" customHeight="1">
      <c r="A367" s="270" t="s">
        <v>2952</v>
      </c>
      <c r="B367" s="270" t="s">
        <v>2953</v>
      </c>
      <c r="C367" s="276" t="s">
        <v>281</v>
      </c>
      <c r="D367" s="259" t="s">
        <v>224</v>
      </c>
      <c r="E367" s="259" t="s">
        <v>2956</v>
      </c>
      <c r="F367" s="259" t="s">
        <v>2957</v>
      </c>
      <c r="G367" s="259" t="s">
        <v>577</v>
      </c>
      <c r="H367" s="268"/>
      <c r="I367" s="268"/>
      <c r="J367" s="268"/>
      <c r="K367" s="268"/>
      <c r="L367" s="268"/>
      <c r="M367" s="268"/>
      <c r="N367" s="268"/>
      <c r="O367" s="268"/>
      <c r="P367" s="268"/>
      <c r="Q367" s="274"/>
    </row>
    <row r="368" ht="15.75" customHeight="1">
      <c r="A368" s="270" t="s">
        <v>2960</v>
      </c>
      <c r="B368" s="270" t="s">
        <v>2961</v>
      </c>
      <c r="C368" s="276" t="s">
        <v>281</v>
      </c>
      <c r="D368" s="259" t="s">
        <v>220</v>
      </c>
      <c r="E368" s="259" t="s">
        <v>2962</v>
      </c>
      <c r="F368" s="259" t="s">
        <v>2964</v>
      </c>
      <c r="G368" s="259" t="s">
        <v>727</v>
      </c>
      <c r="H368" s="268"/>
      <c r="I368" s="268"/>
      <c r="J368" s="268"/>
      <c r="K368" s="268"/>
      <c r="L368" s="268"/>
      <c r="M368" s="268"/>
      <c r="N368" s="268"/>
      <c r="O368" s="268"/>
      <c r="P368" s="268"/>
      <c r="Q368" s="274"/>
    </row>
    <row r="369" ht="15.75" customHeight="1">
      <c r="A369" s="270" t="s">
        <v>2967</v>
      </c>
      <c r="B369" s="270" t="s">
        <v>2968</v>
      </c>
      <c r="C369" s="276" t="s">
        <v>281</v>
      </c>
      <c r="D369" s="259" t="s">
        <v>220</v>
      </c>
      <c r="E369" s="259" t="s">
        <v>2969</v>
      </c>
      <c r="F369" s="259" t="s">
        <v>2970</v>
      </c>
      <c r="G369" s="259" t="s">
        <v>757</v>
      </c>
      <c r="H369" s="268"/>
      <c r="I369" s="268"/>
      <c r="J369" s="268"/>
      <c r="K369" s="268"/>
      <c r="L369" s="268"/>
      <c r="M369" s="268"/>
      <c r="N369" s="268"/>
      <c r="O369" s="268"/>
      <c r="P369" s="268"/>
      <c r="Q369" s="274"/>
    </row>
    <row r="370" ht="15.75" customHeight="1">
      <c r="A370" s="270" t="s">
        <v>2975</v>
      </c>
      <c r="B370" s="270" t="s">
        <v>2976</v>
      </c>
      <c r="C370" s="276" t="s">
        <v>281</v>
      </c>
      <c r="D370" s="259" t="s">
        <v>225</v>
      </c>
      <c r="E370" s="259" t="s">
        <v>2977</v>
      </c>
      <c r="F370" s="259" t="s">
        <v>2978</v>
      </c>
      <c r="G370" s="259" t="s">
        <v>274</v>
      </c>
      <c r="H370" s="268"/>
      <c r="I370" s="268"/>
      <c r="J370" s="268"/>
      <c r="K370" s="268"/>
      <c r="L370" s="268"/>
      <c r="M370" s="268"/>
      <c r="N370" s="268"/>
      <c r="O370" s="268"/>
      <c r="P370" s="268"/>
      <c r="Q370" s="274"/>
    </row>
    <row r="371" ht="15.75" customHeight="1">
      <c r="A371" s="270" t="s">
        <v>2982</v>
      </c>
      <c r="B371" s="270" t="s">
        <v>2983</v>
      </c>
      <c r="C371" s="276" t="s">
        <v>281</v>
      </c>
      <c r="D371" s="259" t="s">
        <v>225</v>
      </c>
      <c r="E371" s="259" t="s">
        <v>2984</v>
      </c>
      <c r="F371" s="259" t="s">
        <v>2985</v>
      </c>
      <c r="G371" s="259" t="s">
        <v>349</v>
      </c>
      <c r="H371" s="268"/>
      <c r="I371" s="268"/>
      <c r="J371" s="268"/>
      <c r="K371" s="268"/>
      <c r="L371" s="268"/>
      <c r="M371" s="268"/>
      <c r="N371" s="268"/>
      <c r="O371" s="268"/>
      <c r="P371" s="268"/>
      <c r="Q371" s="274"/>
    </row>
    <row r="372" ht="15.75" customHeight="1">
      <c r="A372" s="270" t="s">
        <v>2989</v>
      </c>
      <c r="B372" s="270" t="s">
        <v>2990</v>
      </c>
      <c r="C372" s="276" t="s">
        <v>281</v>
      </c>
      <c r="D372" s="259" t="s">
        <v>213</v>
      </c>
      <c r="E372" s="259" t="s">
        <v>2991</v>
      </c>
      <c r="F372" s="259" t="s">
        <v>2992</v>
      </c>
      <c r="G372" s="259" t="s">
        <v>577</v>
      </c>
      <c r="H372" s="268"/>
      <c r="I372" s="268"/>
      <c r="J372" s="268"/>
      <c r="K372" s="268"/>
      <c r="L372" s="268"/>
      <c r="M372" s="268"/>
      <c r="N372" s="268"/>
      <c r="O372" s="268"/>
      <c r="P372" s="268"/>
      <c r="Q372" s="274"/>
    </row>
    <row r="373" ht="15.75" customHeight="1">
      <c r="A373" s="270" t="s">
        <v>2993</v>
      </c>
      <c r="B373" s="270" t="s">
        <v>2994</v>
      </c>
      <c r="C373" s="276" t="s">
        <v>281</v>
      </c>
      <c r="D373" s="259" t="s">
        <v>220</v>
      </c>
      <c r="E373" s="259" t="s">
        <v>2997</v>
      </c>
      <c r="F373" s="259" t="s">
        <v>2998</v>
      </c>
      <c r="G373" s="259" t="s">
        <v>727</v>
      </c>
      <c r="H373" s="268"/>
      <c r="I373" s="268"/>
      <c r="J373" s="268"/>
      <c r="K373" s="268"/>
      <c r="L373" s="268"/>
      <c r="M373" s="268"/>
      <c r="N373" s="268"/>
      <c r="O373" s="268"/>
      <c r="P373" s="268"/>
      <c r="Q373" s="274"/>
    </row>
    <row r="374" ht="15.75" customHeight="1">
      <c r="A374" s="270" t="s">
        <v>3000</v>
      </c>
      <c r="B374" s="270" t="s">
        <v>3001</v>
      </c>
      <c r="C374" s="276" t="s">
        <v>281</v>
      </c>
      <c r="D374" s="259" t="s">
        <v>224</v>
      </c>
      <c r="E374" s="259" t="s">
        <v>3003</v>
      </c>
      <c r="F374" s="259" t="s">
        <v>3004</v>
      </c>
      <c r="G374" s="259" t="s">
        <v>757</v>
      </c>
      <c r="H374" s="268"/>
      <c r="I374" s="268"/>
      <c r="J374" s="268"/>
      <c r="K374" s="268"/>
      <c r="L374" s="268"/>
      <c r="M374" s="268"/>
      <c r="N374" s="268"/>
      <c r="O374" s="268"/>
      <c r="P374" s="268"/>
      <c r="Q374" s="274"/>
    </row>
    <row r="375" ht="15.75" customHeight="1">
      <c r="A375" s="270" t="s">
        <v>3008</v>
      </c>
      <c r="B375" s="270" t="s">
        <v>3009</v>
      </c>
      <c r="C375" s="276" t="s">
        <v>281</v>
      </c>
      <c r="D375" s="259" t="s">
        <v>223</v>
      </c>
      <c r="E375" s="259" t="s">
        <v>3010</v>
      </c>
      <c r="F375" s="259" t="s">
        <v>3011</v>
      </c>
      <c r="G375" s="259" t="s">
        <v>757</v>
      </c>
      <c r="H375" s="268"/>
      <c r="I375" s="268"/>
      <c r="J375" s="268"/>
      <c r="K375" s="268"/>
      <c r="L375" s="268"/>
      <c r="M375" s="268"/>
      <c r="N375" s="268"/>
      <c r="O375" s="268"/>
      <c r="P375" s="268"/>
      <c r="Q375" s="274"/>
    </row>
    <row r="376" ht="15.75" customHeight="1">
      <c r="A376" s="270" t="s">
        <v>3016</v>
      </c>
      <c r="B376" s="270" t="s">
        <v>3017</v>
      </c>
      <c r="C376" s="276" t="s">
        <v>281</v>
      </c>
      <c r="D376" s="259" t="s">
        <v>223</v>
      </c>
      <c r="E376" s="259" t="s">
        <v>3018</v>
      </c>
      <c r="F376" s="259" t="s">
        <v>3019</v>
      </c>
      <c r="G376" s="259" t="s">
        <v>349</v>
      </c>
      <c r="H376" s="268"/>
      <c r="I376" s="268"/>
      <c r="J376" s="268"/>
      <c r="K376" s="268"/>
      <c r="L376" s="268"/>
      <c r="M376" s="268"/>
      <c r="N376" s="268"/>
      <c r="O376" s="268"/>
      <c r="P376" s="268"/>
      <c r="Q376" s="274"/>
    </row>
    <row r="377" ht="15.75" customHeight="1">
      <c r="A377" s="270" t="s">
        <v>3023</v>
      </c>
      <c r="B377" s="270" t="s">
        <v>3024</v>
      </c>
      <c r="C377" s="276" t="s">
        <v>281</v>
      </c>
      <c r="D377" s="259" t="s">
        <v>214</v>
      </c>
      <c r="E377" s="259" t="s">
        <v>3025</v>
      </c>
      <c r="F377" s="259" t="s">
        <v>3026</v>
      </c>
      <c r="G377" s="259" t="s">
        <v>727</v>
      </c>
      <c r="H377" s="268"/>
      <c r="I377" s="268"/>
      <c r="J377" s="268"/>
      <c r="K377" s="268"/>
      <c r="L377" s="268"/>
      <c r="M377" s="268"/>
      <c r="N377" s="268"/>
      <c r="O377" s="268"/>
      <c r="P377" s="268"/>
      <c r="Q377" s="274"/>
    </row>
    <row r="378" ht="15.75" customHeight="1">
      <c r="A378" s="270" t="s">
        <v>3028</v>
      </c>
      <c r="B378" s="270" t="s">
        <v>3030</v>
      </c>
      <c r="C378" s="276" t="s">
        <v>281</v>
      </c>
      <c r="D378" s="259" t="s">
        <v>220</v>
      </c>
      <c r="E378" s="259" t="s">
        <v>3033</v>
      </c>
      <c r="F378" s="259" t="s">
        <v>3034</v>
      </c>
      <c r="G378" s="259" t="s">
        <v>727</v>
      </c>
      <c r="H378" s="268"/>
      <c r="I378" s="268"/>
      <c r="J378" s="268"/>
      <c r="K378" s="268"/>
      <c r="L378" s="268"/>
      <c r="M378" s="268"/>
      <c r="N378" s="268"/>
      <c r="O378" s="268"/>
      <c r="P378" s="268"/>
      <c r="Q378" s="274"/>
    </row>
    <row r="379" ht="15.75" customHeight="1">
      <c r="A379" s="270" t="s">
        <v>3035</v>
      </c>
      <c r="B379" s="270" t="s">
        <v>3037</v>
      </c>
      <c r="C379" s="276" t="s">
        <v>281</v>
      </c>
      <c r="D379" s="259" t="s">
        <v>220</v>
      </c>
      <c r="E379" s="259" t="s">
        <v>3040</v>
      </c>
      <c r="F379" s="259" t="s">
        <v>3042</v>
      </c>
      <c r="G379" s="259" t="s">
        <v>757</v>
      </c>
      <c r="H379" s="268"/>
      <c r="I379" s="268"/>
      <c r="J379" s="268"/>
      <c r="K379" s="268"/>
      <c r="L379" s="268"/>
      <c r="M379" s="268"/>
      <c r="N379" s="268"/>
      <c r="O379" s="268"/>
      <c r="P379" s="268"/>
      <c r="Q379" s="274"/>
    </row>
    <row r="380" ht="15.75" customHeight="1">
      <c r="A380" s="270" t="s">
        <v>3043</v>
      </c>
      <c r="B380" s="270" t="s">
        <v>3044</v>
      </c>
      <c r="C380" s="276" t="s">
        <v>281</v>
      </c>
      <c r="D380" s="259" t="s">
        <v>223</v>
      </c>
      <c r="E380" s="259" t="s">
        <v>3047</v>
      </c>
      <c r="F380" s="259" t="s">
        <v>3048</v>
      </c>
      <c r="G380" s="259" t="s">
        <v>757</v>
      </c>
      <c r="H380" s="268"/>
      <c r="I380" s="268"/>
      <c r="J380" s="268"/>
      <c r="K380" s="268"/>
      <c r="L380" s="268"/>
      <c r="M380" s="268"/>
      <c r="N380" s="268"/>
      <c r="O380" s="268"/>
      <c r="P380" s="268"/>
      <c r="Q380" s="274"/>
    </row>
    <row r="381" ht="15.75" customHeight="1">
      <c r="A381" s="270" t="s">
        <v>3056</v>
      </c>
      <c r="B381" s="270" t="s">
        <v>3058</v>
      </c>
      <c r="C381" s="276" t="s">
        <v>281</v>
      </c>
      <c r="D381" s="259" t="s">
        <v>223</v>
      </c>
      <c r="E381" s="259" t="s">
        <v>3060</v>
      </c>
      <c r="F381" s="259" t="s">
        <v>3061</v>
      </c>
      <c r="G381" s="259" t="s">
        <v>757</v>
      </c>
      <c r="H381" s="268"/>
      <c r="I381" s="268"/>
      <c r="J381" s="268"/>
      <c r="K381" s="268"/>
      <c r="L381" s="268"/>
      <c r="M381" s="268"/>
      <c r="N381" s="268"/>
      <c r="O381" s="268"/>
      <c r="P381" s="268"/>
      <c r="Q381" s="274"/>
    </row>
    <row r="382" ht="15.75" customHeight="1">
      <c r="A382" s="270" t="s">
        <v>3064</v>
      </c>
      <c r="B382" s="270" t="s">
        <v>3066</v>
      </c>
      <c r="C382" s="276" t="s">
        <v>281</v>
      </c>
      <c r="D382" s="259" t="s">
        <v>220</v>
      </c>
      <c r="E382" s="259" t="s">
        <v>3068</v>
      </c>
      <c r="F382" s="259" t="s">
        <v>3069</v>
      </c>
      <c r="G382" s="259" t="s">
        <v>757</v>
      </c>
      <c r="H382" s="268"/>
      <c r="I382" s="268"/>
      <c r="J382" s="268"/>
      <c r="K382" s="268"/>
      <c r="L382" s="268"/>
      <c r="M382" s="268"/>
      <c r="N382" s="268"/>
      <c r="O382" s="268"/>
      <c r="P382" s="268"/>
      <c r="Q382" s="274"/>
    </row>
    <row r="383" ht="15.75" customHeight="1">
      <c r="A383" s="270" t="s">
        <v>3070</v>
      </c>
      <c r="B383" s="270" t="s">
        <v>3071</v>
      </c>
      <c r="C383" s="276" t="s">
        <v>281</v>
      </c>
      <c r="D383" s="259" t="s">
        <v>224</v>
      </c>
      <c r="E383" s="259" t="s">
        <v>3078</v>
      </c>
      <c r="F383" s="259" t="s">
        <v>3079</v>
      </c>
      <c r="G383" s="259" t="s">
        <v>274</v>
      </c>
      <c r="H383" s="268"/>
      <c r="I383" s="268"/>
      <c r="J383" s="268"/>
      <c r="K383" s="268"/>
      <c r="L383" s="268"/>
      <c r="M383" s="268"/>
      <c r="N383" s="268"/>
      <c r="O383" s="268"/>
      <c r="P383" s="268"/>
      <c r="Q383" s="274"/>
    </row>
    <row r="384" ht="15.75" customHeight="1">
      <c r="A384" s="270" t="s">
        <v>3083</v>
      </c>
      <c r="B384" s="270" t="s">
        <v>3084</v>
      </c>
      <c r="C384" s="276" t="s">
        <v>281</v>
      </c>
      <c r="D384" s="259" t="s">
        <v>220</v>
      </c>
      <c r="E384" s="259" t="s">
        <v>3086</v>
      </c>
      <c r="F384" s="259" t="s">
        <v>3088</v>
      </c>
      <c r="G384" s="259" t="s">
        <v>757</v>
      </c>
      <c r="H384" s="268"/>
      <c r="I384" s="268"/>
      <c r="J384" s="268"/>
      <c r="K384" s="268"/>
      <c r="L384" s="268"/>
      <c r="M384" s="268"/>
      <c r="N384" s="268"/>
      <c r="O384" s="268"/>
      <c r="P384" s="268"/>
      <c r="Q384" s="274"/>
    </row>
    <row r="385" ht="15.75" customHeight="1">
      <c r="A385" s="270" t="s">
        <v>3091</v>
      </c>
      <c r="B385" s="270" t="s">
        <v>3093</v>
      </c>
      <c r="C385" s="276" t="s">
        <v>281</v>
      </c>
      <c r="D385" s="259" t="s">
        <v>220</v>
      </c>
      <c r="E385" s="259" t="s">
        <v>3096</v>
      </c>
      <c r="F385" s="259" t="s">
        <v>3097</v>
      </c>
      <c r="G385" s="259" t="s">
        <v>274</v>
      </c>
      <c r="H385" s="268"/>
      <c r="I385" s="268"/>
      <c r="J385" s="268"/>
      <c r="K385" s="268"/>
      <c r="L385" s="268"/>
      <c r="M385" s="268"/>
      <c r="N385" s="268"/>
      <c r="O385" s="268"/>
      <c r="P385" s="268"/>
      <c r="Q385" s="274"/>
    </row>
    <row r="386" ht="15.75" customHeight="1">
      <c r="A386" s="270" t="s">
        <v>3098</v>
      </c>
      <c r="B386" s="270" t="s">
        <v>3099</v>
      </c>
      <c r="C386" s="276" t="s">
        <v>281</v>
      </c>
      <c r="D386" s="259" t="s">
        <v>225</v>
      </c>
      <c r="E386" s="259" t="s">
        <v>3102</v>
      </c>
      <c r="F386" s="259" t="s">
        <v>3105</v>
      </c>
      <c r="G386" s="259" t="s">
        <v>757</v>
      </c>
      <c r="H386" s="268"/>
      <c r="I386" s="268"/>
      <c r="J386" s="268"/>
      <c r="K386" s="268"/>
      <c r="L386" s="268"/>
      <c r="M386" s="268"/>
      <c r="N386" s="268"/>
      <c r="O386" s="268"/>
      <c r="P386" s="268"/>
      <c r="Q386" s="274"/>
    </row>
    <row r="387" ht="15.75" customHeight="1">
      <c r="A387" s="270" t="s">
        <v>3106</v>
      </c>
      <c r="B387" s="270" t="s">
        <v>3108</v>
      </c>
      <c r="C387" s="276" t="s">
        <v>281</v>
      </c>
      <c r="D387" s="259" t="s">
        <v>217</v>
      </c>
      <c r="E387" s="259" t="s">
        <v>3111</v>
      </c>
      <c r="F387" s="259" t="s">
        <v>3113</v>
      </c>
      <c r="G387" s="259" t="s">
        <v>357</v>
      </c>
      <c r="H387" s="268"/>
      <c r="I387" s="268"/>
      <c r="J387" s="268"/>
      <c r="K387" s="268"/>
      <c r="L387" s="268"/>
      <c r="M387" s="268"/>
      <c r="N387" s="268"/>
      <c r="O387" s="268"/>
      <c r="P387" s="268"/>
      <c r="Q387" s="274"/>
    </row>
    <row r="388" ht="15.75" customHeight="1">
      <c r="A388" s="270" t="s">
        <v>3114</v>
      </c>
      <c r="B388" s="270" t="s">
        <v>3116</v>
      </c>
      <c r="C388" s="276" t="s">
        <v>281</v>
      </c>
      <c r="D388" s="259" t="s">
        <v>220</v>
      </c>
      <c r="E388" s="259" t="s">
        <v>3119</v>
      </c>
      <c r="F388" s="259" t="s">
        <v>3121</v>
      </c>
      <c r="G388" s="259" t="s">
        <v>757</v>
      </c>
      <c r="H388" s="268"/>
      <c r="I388" s="268"/>
      <c r="J388" s="268"/>
      <c r="K388" s="268"/>
      <c r="L388" s="268"/>
      <c r="M388" s="268"/>
      <c r="N388" s="268"/>
      <c r="O388" s="268"/>
      <c r="P388" s="268"/>
      <c r="Q388" s="274"/>
    </row>
    <row r="389" ht="15.75" customHeight="1">
      <c r="A389" s="270" t="s">
        <v>3122</v>
      </c>
      <c r="B389" s="270" t="s">
        <v>3130</v>
      </c>
      <c r="C389" s="276" t="s">
        <v>281</v>
      </c>
      <c r="D389" s="259" t="s">
        <v>220</v>
      </c>
      <c r="E389" s="259" t="s">
        <v>3131</v>
      </c>
      <c r="F389" s="259" t="s">
        <v>3133</v>
      </c>
      <c r="G389" s="259" t="s">
        <v>757</v>
      </c>
      <c r="H389" s="268"/>
      <c r="I389" s="268"/>
      <c r="J389" s="268"/>
      <c r="K389" s="268"/>
      <c r="L389" s="268"/>
      <c r="M389" s="268"/>
      <c r="N389" s="268"/>
      <c r="O389" s="268"/>
      <c r="P389" s="268"/>
      <c r="Q389" s="274"/>
    </row>
    <row r="390" ht="15.75" customHeight="1">
      <c r="A390" s="270" t="s">
        <v>3136</v>
      </c>
      <c r="B390" s="270" t="s">
        <v>3137</v>
      </c>
      <c r="C390" s="276" t="s">
        <v>281</v>
      </c>
      <c r="D390" s="259" t="s">
        <v>217</v>
      </c>
      <c r="E390" s="259" t="s">
        <v>3138</v>
      </c>
      <c r="F390" s="259" t="s">
        <v>3139</v>
      </c>
      <c r="G390" s="259" t="s">
        <v>727</v>
      </c>
      <c r="H390" s="268"/>
      <c r="I390" s="268"/>
      <c r="J390" s="268"/>
      <c r="K390" s="268"/>
      <c r="L390" s="268"/>
      <c r="M390" s="268"/>
      <c r="N390" s="268"/>
      <c r="O390" s="268"/>
      <c r="P390" s="268"/>
      <c r="Q390" s="274"/>
    </row>
    <row r="391" ht="15.75" customHeight="1">
      <c r="A391" s="270" t="s">
        <v>3144</v>
      </c>
      <c r="B391" s="270" t="s">
        <v>3145</v>
      </c>
      <c r="C391" s="276" t="s">
        <v>281</v>
      </c>
      <c r="D391" s="259" t="s">
        <v>225</v>
      </c>
      <c r="E391" s="259" t="s">
        <v>3146</v>
      </c>
      <c r="F391" s="259" t="s">
        <v>3147</v>
      </c>
      <c r="G391" s="259" t="s">
        <v>349</v>
      </c>
      <c r="H391" s="268"/>
      <c r="I391" s="268"/>
      <c r="J391" s="268"/>
      <c r="K391" s="268"/>
      <c r="L391" s="268"/>
      <c r="M391" s="268"/>
      <c r="N391" s="268"/>
      <c r="O391" s="268"/>
      <c r="P391" s="268"/>
      <c r="Q391" s="274"/>
    </row>
    <row r="392" ht="15.75" customHeight="1">
      <c r="A392" s="270" t="s">
        <v>3151</v>
      </c>
      <c r="B392" s="270" t="s">
        <v>3153</v>
      </c>
      <c r="C392" s="276" t="s">
        <v>281</v>
      </c>
      <c r="D392" s="259" t="s">
        <v>218</v>
      </c>
      <c r="E392" s="259" t="s">
        <v>3154</v>
      </c>
      <c r="F392" s="259" t="s">
        <v>3155</v>
      </c>
      <c r="G392" s="259" t="s">
        <v>357</v>
      </c>
      <c r="H392" s="268"/>
      <c r="I392" s="268"/>
      <c r="J392" s="268"/>
      <c r="K392" s="268"/>
      <c r="L392" s="268"/>
      <c r="M392" s="268"/>
      <c r="N392" s="268"/>
      <c r="O392" s="268"/>
      <c r="P392" s="268"/>
      <c r="Q392" s="274"/>
    </row>
    <row r="393" ht="15.75" customHeight="1">
      <c r="A393" s="270" t="s">
        <v>3158</v>
      </c>
      <c r="B393" s="270" t="s">
        <v>3160</v>
      </c>
      <c r="C393" s="276" t="s">
        <v>281</v>
      </c>
      <c r="D393" s="259" t="s">
        <v>218</v>
      </c>
      <c r="E393" s="259" t="s">
        <v>3161</v>
      </c>
      <c r="F393" s="259" t="s">
        <v>3162</v>
      </c>
      <c r="G393" s="259" t="s">
        <v>357</v>
      </c>
      <c r="H393" s="268"/>
      <c r="I393" s="268"/>
      <c r="J393" s="268"/>
      <c r="K393" s="268"/>
      <c r="L393" s="268"/>
      <c r="M393" s="268"/>
      <c r="N393" s="268"/>
      <c r="O393" s="268"/>
      <c r="P393" s="268"/>
      <c r="Q393" s="274"/>
    </row>
    <row r="394" ht="15.75" customHeight="1">
      <c r="A394" s="270" t="s">
        <v>3165</v>
      </c>
      <c r="B394" s="270" t="s">
        <v>3167</v>
      </c>
      <c r="C394" s="276" t="s">
        <v>281</v>
      </c>
      <c r="D394" s="259" t="s">
        <v>224</v>
      </c>
      <c r="E394" s="259" t="s">
        <v>3168</v>
      </c>
      <c r="F394" s="259" t="s">
        <v>3169</v>
      </c>
      <c r="G394" s="259" t="s">
        <v>577</v>
      </c>
      <c r="H394" s="268"/>
      <c r="I394" s="268"/>
      <c r="J394" s="268"/>
      <c r="K394" s="268"/>
      <c r="L394" s="268"/>
      <c r="M394" s="268"/>
      <c r="N394" s="268"/>
      <c r="O394" s="268"/>
      <c r="P394" s="268"/>
      <c r="Q394" s="274"/>
    </row>
    <row r="395" ht="15.75" customHeight="1">
      <c r="A395" s="270" t="s">
        <v>3173</v>
      </c>
      <c r="B395" s="270" t="s">
        <v>3175</v>
      </c>
      <c r="C395" s="276" t="s">
        <v>281</v>
      </c>
      <c r="D395" s="259" t="s">
        <v>214</v>
      </c>
      <c r="E395" s="259" t="s">
        <v>3176</v>
      </c>
      <c r="F395" s="259" t="s">
        <v>3177</v>
      </c>
      <c r="G395" s="259" t="s">
        <v>727</v>
      </c>
      <c r="H395" s="268"/>
      <c r="I395" s="268"/>
      <c r="J395" s="268"/>
      <c r="K395" s="268"/>
      <c r="L395" s="268"/>
      <c r="M395" s="268"/>
      <c r="N395" s="268"/>
      <c r="O395" s="268"/>
      <c r="P395" s="268"/>
      <c r="Q395" s="274"/>
    </row>
    <row r="396" ht="15.75" customHeight="1">
      <c r="A396" s="270" t="s">
        <v>3182</v>
      </c>
      <c r="B396" s="270" t="s">
        <v>3183</v>
      </c>
      <c r="C396" s="276" t="s">
        <v>281</v>
      </c>
      <c r="D396" s="259" t="s">
        <v>225</v>
      </c>
      <c r="E396" s="259" t="s">
        <v>3184</v>
      </c>
      <c r="F396" s="259" t="s">
        <v>3185</v>
      </c>
      <c r="G396" s="259" t="s">
        <v>349</v>
      </c>
      <c r="H396" s="268"/>
      <c r="I396" s="268"/>
      <c r="J396" s="268"/>
      <c r="K396" s="268"/>
      <c r="L396" s="268"/>
      <c r="M396" s="268"/>
      <c r="N396" s="268"/>
      <c r="O396" s="268"/>
      <c r="P396" s="268"/>
      <c r="Q396" s="274"/>
    </row>
    <row r="397" ht="15.75" customHeight="1">
      <c r="A397" s="270" t="s">
        <v>3190</v>
      </c>
      <c r="B397" s="270" t="s">
        <v>3191</v>
      </c>
      <c r="C397" s="276" t="s">
        <v>281</v>
      </c>
      <c r="D397" s="259" t="s">
        <v>223</v>
      </c>
      <c r="E397" s="259" t="s">
        <v>3192</v>
      </c>
      <c r="F397" s="259" t="s">
        <v>3193</v>
      </c>
      <c r="G397" s="259" t="s">
        <v>757</v>
      </c>
      <c r="H397" s="268"/>
      <c r="I397" s="268"/>
      <c r="J397" s="268"/>
      <c r="K397" s="268"/>
      <c r="L397" s="268"/>
      <c r="M397" s="268"/>
      <c r="N397" s="268"/>
      <c r="O397" s="268"/>
      <c r="P397" s="268"/>
      <c r="Q397" s="274"/>
    </row>
    <row r="398" ht="15.75" customHeight="1">
      <c r="A398" s="270" t="s">
        <v>3198</v>
      </c>
      <c r="B398" s="270" t="s">
        <v>3199</v>
      </c>
      <c r="C398" s="276" t="s">
        <v>281</v>
      </c>
      <c r="D398" s="259" t="s">
        <v>220</v>
      </c>
      <c r="E398" s="259" t="s">
        <v>3200</v>
      </c>
      <c r="F398" s="259" t="s">
        <v>3201</v>
      </c>
      <c r="G398" s="259" t="s">
        <v>727</v>
      </c>
      <c r="H398" s="268"/>
      <c r="I398" s="268"/>
      <c r="J398" s="268"/>
      <c r="K398" s="268"/>
      <c r="L398" s="268"/>
      <c r="M398" s="268"/>
      <c r="N398" s="268"/>
      <c r="O398" s="268"/>
      <c r="P398" s="268"/>
      <c r="Q398" s="274"/>
    </row>
    <row r="399" ht="15.75" customHeight="1">
      <c r="A399" s="270" t="s">
        <v>3206</v>
      </c>
      <c r="B399" s="270" t="s">
        <v>3207</v>
      </c>
      <c r="C399" s="276" t="s">
        <v>281</v>
      </c>
      <c r="D399" s="259" t="s">
        <v>220</v>
      </c>
      <c r="E399" s="259" t="s">
        <v>3208</v>
      </c>
      <c r="F399" s="259" t="s">
        <v>3209</v>
      </c>
      <c r="G399" s="259" t="s">
        <v>757</v>
      </c>
      <c r="H399" s="268"/>
      <c r="I399" s="268"/>
      <c r="J399" s="268"/>
      <c r="K399" s="268"/>
      <c r="L399" s="268"/>
      <c r="M399" s="268"/>
      <c r="N399" s="268"/>
      <c r="O399" s="268"/>
      <c r="P399" s="268"/>
      <c r="Q399" s="274"/>
    </row>
    <row r="400" ht="15.75" customHeight="1">
      <c r="A400" s="270" t="s">
        <v>3214</v>
      </c>
      <c r="B400" s="270" t="s">
        <v>3215</v>
      </c>
      <c r="C400" s="276" t="s">
        <v>281</v>
      </c>
      <c r="D400" s="259" t="s">
        <v>214</v>
      </c>
      <c r="E400" s="259" t="s">
        <v>3216</v>
      </c>
      <c r="F400" s="259" t="s">
        <v>3217</v>
      </c>
      <c r="G400" s="259" t="s">
        <v>357</v>
      </c>
      <c r="H400" s="268"/>
      <c r="I400" s="268"/>
      <c r="J400" s="268"/>
      <c r="K400" s="268"/>
      <c r="L400" s="268"/>
      <c r="M400" s="268"/>
      <c r="N400" s="268"/>
      <c r="O400" s="268"/>
      <c r="P400" s="268"/>
      <c r="Q400" s="274"/>
    </row>
    <row r="401" ht="15.75" customHeight="1">
      <c r="A401" s="270" t="s">
        <v>3222</v>
      </c>
      <c r="B401" s="270" t="s">
        <v>3223</v>
      </c>
      <c r="C401" s="276" t="s">
        <v>281</v>
      </c>
      <c r="D401" s="259" t="s">
        <v>217</v>
      </c>
      <c r="E401" s="259" t="s">
        <v>3224</v>
      </c>
      <c r="F401" s="259" t="s">
        <v>3225</v>
      </c>
      <c r="G401" s="259" t="s">
        <v>727</v>
      </c>
      <c r="H401" s="268"/>
      <c r="I401" s="268"/>
      <c r="J401" s="268"/>
      <c r="K401" s="268"/>
      <c r="L401" s="268"/>
      <c r="M401" s="268"/>
      <c r="N401" s="268"/>
      <c r="O401" s="268"/>
      <c r="P401" s="268"/>
      <c r="Q401" s="274"/>
    </row>
    <row r="402" ht="15.75" customHeight="1">
      <c r="A402" s="270" t="s">
        <v>3230</v>
      </c>
      <c r="B402" s="270" t="s">
        <v>3231</v>
      </c>
      <c r="C402" s="276" t="s">
        <v>281</v>
      </c>
      <c r="D402" s="259" t="s">
        <v>224</v>
      </c>
      <c r="E402" s="259" t="s">
        <v>3232</v>
      </c>
      <c r="F402" s="259" t="s">
        <v>3233</v>
      </c>
      <c r="G402" s="259" t="s">
        <v>727</v>
      </c>
      <c r="H402" s="268"/>
      <c r="I402" s="268"/>
      <c r="J402" s="268"/>
      <c r="K402" s="268"/>
      <c r="L402" s="268"/>
      <c r="M402" s="268"/>
      <c r="N402" s="268"/>
      <c r="O402" s="268"/>
      <c r="P402" s="268"/>
      <c r="Q402" s="274"/>
    </row>
    <row r="403" ht="15.75" customHeight="1">
      <c r="A403" s="270" t="s">
        <v>3238</v>
      </c>
      <c r="B403" s="270" t="s">
        <v>3239</v>
      </c>
      <c r="C403" s="276" t="s">
        <v>281</v>
      </c>
      <c r="D403" s="259" t="s">
        <v>214</v>
      </c>
      <c r="E403" s="259" t="s">
        <v>3240</v>
      </c>
      <c r="F403" s="259" t="s">
        <v>3242</v>
      </c>
      <c r="G403" s="259" t="s">
        <v>727</v>
      </c>
      <c r="H403" s="268"/>
      <c r="I403" s="268"/>
      <c r="J403" s="268"/>
      <c r="K403" s="268"/>
      <c r="L403" s="268"/>
      <c r="M403" s="268"/>
      <c r="N403" s="268"/>
      <c r="O403" s="268"/>
      <c r="P403" s="268"/>
      <c r="Q403" s="274"/>
    </row>
    <row r="404" ht="15.75" customHeight="1">
      <c r="A404" s="270" t="s">
        <v>3246</v>
      </c>
      <c r="B404" s="270" t="s">
        <v>3247</v>
      </c>
      <c r="C404" s="276" t="s">
        <v>281</v>
      </c>
      <c r="D404" s="259" t="s">
        <v>224</v>
      </c>
      <c r="E404" s="259" t="s">
        <v>3249</v>
      </c>
      <c r="F404" s="259" t="s">
        <v>3251</v>
      </c>
      <c r="G404" s="259" t="s">
        <v>577</v>
      </c>
      <c r="H404" s="268"/>
      <c r="I404" s="268"/>
      <c r="J404" s="268"/>
      <c r="K404" s="268"/>
      <c r="L404" s="268"/>
      <c r="M404" s="268"/>
      <c r="N404" s="268"/>
      <c r="O404" s="268"/>
      <c r="P404" s="268"/>
      <c r="Q404" s="274"/>
    </row>
    <row r="405" ht="15.75" customHeight="1">
      <c r="A405" s="270" t="s">
        <v>3254</v>
      </c>
      <c r="B405" s="270" t="s">
        <v>3255</v>
      </c>
      <c r="C405" s="276" t="s">
        <v>281</v>
      </c>
      <c r="D405" s="259" t="s">
        <v>220</v>
      </c>
      <c r="E405" s="259" t="s">
        <v>3258</v>
      </c>
      <c r="F405" s="259" t="s">
        <v>3260</v>
      </c>
      <c r="G405" s="259" t="s">
        <v>757</v>
      </c>
      <c r="H405" s="268"/>
      <c r="I405" s="268"/>
      <c r="J405" s="268"/>
      <c r="K405" s="268"/>
      <c r="L405" s="268"/>
      <c r="M405" s="268"/>
      <c r="N405" s="268"/>
      <c r="O405" s="268"/>
      <c r="P405" s="268"/>
      <c r="Q405" s="274"/>
    </row>
    <row r="406" ht="15.75" customHeight="1">
      <c r="A406" s="270" t="s">
        <v>3262</v>
      </c>
      <c r="B406" s="270" t="s">
        <v>3263</v>
      </c>
      <c r="C406" s="276" t="s">
        <v>281</v>
      </c>
      <c r="D406" s="259" t="s">
        <v>217</v>
      </c>
      <c r="E406" s="259" t="s">
        <v>3267</v>
      </c>
      <c r="F406" s="259" t="s">
        <v>3269</v>
      </c>
      <c r="G406" s="259" t="s">
        <v>577</v>
      </c>
      <c r="H406" s="268"/>
      <c r="I406" s="268"/>
      <c r="J406" s="268"/>
      <c r="K406" s="268"/>
      <c r="L406" s="268"/>
      <c r="M406" s="268"/>
      <c r="N406" s="268"/>
      <c r="O406" s="268"/>
      <c r="P406" s="268"/>
      <c r="Q406" s="274"/>
    </row>
    <row r="407" ht="15.75" customHeight="1">
      <c r="A407" s="270" t="s">
        <v>3270</v>
      </c>
      <c r="B407" s="270" t="s">
        <v>3272</v>
      </c>
      <c r="C407" s="276" t="s">
        <v>281</v>
      </c>
      <c r="D407" s="259" t="s">
        <v>220</v>
      </c>
      <c r="E407" s="259" t="s">
        <v>3275</v>
      </c>
      <c r="F407" s="259" t="s">
        <v>3277</v>
      </c>
      <c r="G407" s="259" t="s">
        <v>757</v>
      </c>
      <c r="H407" s="268"/>
      <c r="I407" s="268"/>
      <c r="J407" s="268"/>
      <c r="K407" s="268"/>
      <c r="L407" s="268"/>
      <c r="M407" s="268"/>
      <c r="N407" s="268"/>
      <c r="O407" s="268"/>
      <c r="P407" s="268"/>
      <c r="Q407" s="274"/>
    </row>
    <row r="408" ht="15.75" customHeight="1">
      <c r="A408" s="270" t="s">
        <v>3278</v>
      </c>
      <c r="B408" s="270" t="s">
        <v>3280</v>
      </c>
      <c r="C408" s="276" t="s">
        <v>281</v>
      </c>
      <c r="D408" s="259" t="s">
        <v>219</v>
      </c>
      <c r="E408" s="259" t="s">
        <v>3283</v>
      </c>
      <c r="F408" s="259" t="s">
        <v>3285</v>
      </c>
      <c r="G408" s="259" t="s">
        <v>727</v>
      </c>
      <c r="H408" s="268"/>
      <c r="I408" s="268"/>
      <c r="J408" s="268"/>
      <c r="K408" s="268"/>
      <c r="L408" s="268"/>
      <c r="M408" s="268"/>
      <c r="N408" s="268"/>
      <c r="O408" s="268"/>
      <c r="P408" s="268"/>
      <c r="Q408" s="274"/>
    </row>
    <row r="409" ht="15.75" customHeight="1">
      <c r="A409" s="270" t="s">
        <v>3286</v>
      </c>
      <c r="B409" s="270" t="s">
        <v>3288</v>
      </c>
      <c r="C409" s="276" t="s">
        <v>281</v>
      </c>
      <c r="D409" s="259" t="s">
        <v>219</v>
      </c>
      <c r="E409" s="259" t="s">
        <v>3291</v>
      </c>
      <c r="F409" s="259" t="s">
        <v>3293</v>
      </c>
      <c r="G409" s="259" t="s">
        <v>757</v>
      </c>
      <c r="H409" s="268"/>
      <c r="I409" s="268"/>
      <c r="J409" s="268"/>
      <c r="K409" s="268"/>
      <c r="L409" s="268"/>
      <c r="M409" s="268"/>
      <c r="N409" s="268"/>
      <c r="O409" s="268"/>
      <c r="P409" s="268"/>
      <c r="Q409" s="274"/>
    </row>
    <row r="410" ht="15.75" customHeight="1">
      <c r="A410" s="270" t="s">
        <v>3294</v>
      </c>
      <c r="B410" s="270" t="s">
        <v>3296</v>
      </c>
      <c r="C410" s="276" t="s">
        <v>281</v>
      </c>
      <c r="D410" s="259" t="s">
        <v>224</v>
      </c>
      <c r="E410" s="259" t="s">
        <v>3300</v>
      </c>
      <c r="F410" s="259" t="s">
        <v>3301</v>
      </c>
      <c r="G410" s="259" t="s">
        <v>727</v>
      </c>
      <c r="H410" s="268"/>
      <c r="I410" s="268"/>
      <c r="J410" s="268"/>
      <c r="K410" s="268"/>
      <c r="L410" s="268"/>
      <c r="M410" s="268"/>
      <c r="N410" s="268"/>
      <c r="O410" s="268"/>
      <c r="P410" s="268"/>
      <c r="Q410" s="274"/>
    </row>
    <row r="411" ht="15.75" customHeight="1">
      <c r="A411" s="270" t="s">
        <v>3303</v>
      </c>
      <c r="B411" s="270" t="s">
        <v>3305</v>
      </c>
      <c r="C411" s="276" t="s">
        <v>281</v>
      </c>
      <c r="D411" s="259" t="s">
        <v>220</v>
      </c>
      <c r="E411" s="259" t="s">
        <v>3308</v>
      </c>
      <c r="F411" s="259" t="s">
        <v>3309</v>
      </c>
      <c r="G411" s="259" t="s">
        <v>757</v>
      </c>
      <c r="H411" s="268"/>
      <c r="I411" s="268"/>
      <c r="J411" s="268"/>
      <c r="K411" s="268"/>
      <c r="L411" s="268"/>
      <c r="M411" s="268"/>
      <c r="N411" s="268"/>
      <c r="O411" s="268"/>
      <c r="P411" s="268"/>
      <c r="Q411" s="274"/>
    </row>
    <row r="412" ht="15.75" customHeight="1">
      <c r="A412" s="270" t="s">
        <v>3312</v>
      </c>
      <c r="B412" s="270" t="s">
        <v>3313</v>
      </c>
      <c r="C412" s="276" t="s">
        <v>281</v>
      </c>
      <c r="D412" s="259" t="s">
        <v>219</v>
      </c>
      <c r="E412" s="259" t="s">
        <v>3316</v>
      </c>
      <c r="F412" s="259" t="s">
        <v>3317</v>
      </c>
      <c r="G412" s="259" t="s">
        <v>757</v>
      </c>
      <c r="H412" s="268"/>
      <c r="I412" s="268"/>
      <c r="J412" s="268"/>
      <c r="K412" s="268"/>
      <c r="L412" s="268"/>
      <c r="M412" s="268"/>
      <c r="N412" s="268"/>
      <c r="O412" s="268"/>
      <c r="P412" s="268"/>
      <c r="Q412" s="274"/>
    </row>
    <row r="413" ht="15.75" customHeight="1">
      <c r="A413" s="270" t="s">
        <v>3319</v>
      </c>
      <c r="B413" s="270" t="s">
        <v>3321</v>
      </c>
      <c r="C413" s="276" t="s">
        <v>281</v>
      </c>
      <c r="D413" s="259" t="s">
        <v>218</v>
      </c>
      <c r="E413" s="259" t="s">
        <v>3323</v>
      </c>
      <c r="F413" s="259" t="s">
        <v>3325</v>
      </c>
      <c r="G413" s="259" t="s">
        <v>727</v>
      </c>
      <c r="H413" s="268"/>
      <c r="I413" s="268"/>
      <c r="J413" s="268"/>
      <c r="K413" s="268"/>
      <c r="L413" s="268"/>
      <c r="M413" s="268"/>
      <c r="N413" s="268"/>
      <c r="O413" s="268"/>
      <c r="P413" s="268"/>
      <c r="Q413" s="274"/>
    </row>
    <row r="414" ht="15.75" customHeight="1">
      <c r="A414" s="270" t="s">
        <v>3326</v>
      </c>
      <c r="B414" s="270" t="s">
        <v>3327</v>
      </c>
      <c r="C414" s="276" t="s">
        <v>281</v>
      </c>
      <c r="D414" s="259" t="s">
        <v>219</v>
      </c>
      <c r="E414" s="259" t="s">
        <v>3330</v>
      </c>
      <c r="F414" s="259" t="s">
        <v>3332</v>
      </c>
      <c r="G414" s="259" t="s">
        <v>357</v>
      </c>
      <c r="H414" s="268"/>
      <c r="I414" s="268"/>
      <c r="J414" s="268"/>
      <c r="K414" s="268"/>
      <c r="L414" s="268"/>
      <c r="M414" s="268"/>
      <c r="N414" s="268"/>
      <c r="O414" s="268"/>
      <c r="P414" s="268"/>
      <c r="Q414" s="274"/>
    </row>
    <row r="415" ht="15.75" customHeight="1">
      <c r="A415" s="270" t="s">
        <v>3333</v>
      </c>
      <c r="B415" s="270" t="s">
        <v>3335</v>
      </c>
      <c r="C415" s="276" t="s">
        <v>281</v>
      </c>
      <c r="D415" s="259" t="s">
        <v>215</v>
      </c>
      <c r="E415" s="259" t="s">
        <v>3339</v>
      </c>
      <c r="F415" s="259" t="s">
        <v>3340</v>
      </c>
      <c r="G415" s="259" t="s">
        <v>577</v>
      </c>
      <c r="H415" s="268"/>
      <c r="I415" s="268"/>
      <c r="J415" s="268"/>
      <c r="K415" s="268"/>
      <c r="L415" s="268"/>
      <c r="M415" s="268"/>
      <c r="N415" s="268"/>
      <c r="O415" s="268"/>
      <c r="P415" s="268"/>
      <c r="Q415" s="274"/>
    </row>
    <row r="416" ht="15.75" customHeight="1">
      <c r="A416" s="270" t="s">
        <v>3342</v>
      </c>
      <c r="B416" s="270" t="s">
        <v>3344</v>
      </c>
      <c r="C416" s="276" t="s">
        <v>281</v>
      </c>
      <c r="D416" s="259" t="s">
        <v>217</v>
      </c>
      <c r="E416" s="259" t="s">
        <v>3346</v>
      </c>
      <c r="F416" s="259" t="s">
        <v>3347</v>
      </c>
      <c r="G416" s="259" t="s">
        <v>357</v>
      </c>
      <c r="H416" s="268"/>
      <c r="I416" s="268"/>
      <c r="J416" s="268"/>
      <c r="K416" s="268"/>
      <c r="L416" s="268"/>
      <c r="M416" s="268"/>
      <c r="N416" s="268"/>
      <c r="O416" s="268"/>
      <c r="P416" s="268"/>
      <c r="Q416" s="274"/>
    </row>
    <row r="417" ht="15.75" customHeight="1">
      <c r="A417" s="270" t="s">
        <v>3349</v>
      </c>
      <c r="B417" s="270" t="s">
        <v>3351</v>
      </c>
      <c r="C417" s="276" t="s">
        <v>281</v>
      </c>
      <c r="D417" s="259" t="s">
        <v>220</v>
      </c>
      <c r="E417" s="259" t="s">
        <v>3354</v>
      </c>
      <c r="F417" s="259" t="s">
        <v>3355</v>
      </c>
      <c r="G417" s="259" t="s">
        <v>757</v>
      </c>
      <c r="H417" s="268"/>
      <c r="I417" s="268"/>
      <c r="J417" s="268"/>
      <c r="K417" s="268"/>
      <c r="L417" s="268"/>
      <c r="M417" s="268"/>
      <c r="N417" s="268"/>
      <c r="O417" s="268"/>
      <c r="P417" s="268"/>
      <c r="Q417" s="274"/>
    </row>
    <row r="418" ht="15.75" customHeight="1">
      <c r="A418" s="270" t="s">
        <v>3357</v>
      </c>
      <c r="B418" s="270" t="s">
        <v>3359</v>
      </c>
      <c r="C418" s="276" t="s">
        <v>281</v>
      </c>
      <c r="D418" s="259" t="s">
        <v>217</v>
      </c>
      <c r="E418" s="259" t="s">
        <v>3361</v>
      </c>
      <c r="F418" s="259" t="s">
        <v>3362</v>
      </c>
      <c r="G418" s="259" t="s">
        <v>357</v>
      </c>
      <c r="H418" s="268"/>
      <c r="I418" s="268"/>
      <c r="J418" s="268"/>
      <c r="K418" s="268"/>
      <c r="L418" s="268"/>
      <c r="M418" s="268"/>
      <c r="N418" s="268"/>
      <c r="O418" s="268"/>
      <c r="P418" s="268"/>
      <c r="Q418" s="274"/>
    </row>
    <row r="419" ht="15.75" customHeight="1">
      <c r="A419" s="270" t="s">
        <v>3365</v>
      </c>
      <c r="B419" s="270" t="s">
        <v>3367</v>
      </c>
      <c r="C419" s="276" t="s">
        <v>281</v>
      </c>
      <c r="D419" s="259" t="s">
        <v>224</v>
      </c>
      <c r="E419" s="259" t="s">
        <v>3369</v>
      </c>
      <c r="F419" s="259" t="s">
        <v>3370</v>
      </c>
      <c r="G419" s="259" t="s">
        <v>727</v>
      </c>
      <c r="H419" s="268"/>
      <c r="I419" s="268"/>
      <c r="J419" s="268"/>
      <c r="K419" s="268"/>
      <c r="L419" s="268"/>
      <c r="M419" s="268"/>
      <c r="N419" s="268"/>
      <c r="O419" s="268"/>
      <c r="P419" s="268"/>
      <c r="Q419" s="274"/>
    </row>
    <row r="420" ht="15.75" customHeight="1">
      <c r="A420" s="270" t="s">
        <v>3371</v>
      </c>
      <c r="B420" s="270" t="s">
        <v>3372</v>
      </c>
      <c r="C420" s="276" t="s">
        <v>281</v>
      </c>
      <c r="D420" s="259" t="s">
        <v>219</v>
      </c>
      <c r="E420" s="259" t="s">
        <v>3375</v>
      </c>
      <c r="F420" s="259" t="s">
        <v>3376</v>
      </c>
      <c r="G420" s="259" t="s">
        <v>727</v>
      </c>
      <c r="H420" s="268"/>
      <c r="I420" s="268"/>
      <c r="J420" s="268"/>
      <c r="K420" s="268"/>
      <c r="L420" s="268"/>
      <c r="M420" s="268"/>
      <c r="N420" s="268"/>
      <c r="O420" s="268"/>
      <c r="P420" s="268"/>
      <c r="Q420" s="274"/>
    </row>
    <row r="421" ht="15.75" customHeight="1">
      <c r="A421" s="270" t="s">
        <v>3379</v>
      </c>
      <c r="B421" s="270" t="s">
        <v>3380</v>
      </c>
      <c r="C421" s="276" t="s">
        <v>281</v>
      </c>
      <c r="D421" s="259" t="s">
        <v>220</v>
      </c>
      <c r="E421" s="259" t="s">
        <v>3381</v>
      </c>
      <c r="F421" s="259" t="s">
        <v>3382</v>
      </c>
      <c r="G421" s="259" t="s">
        <v>757</v>
      </c>
      <c r="H421" s="268"/>
      <c r="I421" s="268"/>
      <c r="J421" s="268"/>
      <c r="K421" s="268"/>
      <c r="L421" s="268"/>
      <c r="M421" s="268"/>
      <c r="N421" s="268"/>
      <c r="O421" s="268"/>
      <c r="P421" s="268"/>
      <c r="Q421" s="274"/>
    </row>
    <row r="422" ht="15.75" customHeight="1">
      <c r="A422" s="270" t="s">
        <v>3385</v>
      </c>
      <c r="B422" s="270" t="s">
        <v>3387</v>
      </c>
      <c r="C422" s="276" t="s">
        <v>281</v>
      </c>
      <c r="D422" s="259" t="s">
        <v>223</v>
      </c>
      <c r="E422" s="259" t="s">
        <v>3389</v>
      </c>
      <c r="F422" s="259" t="s">
        <v>3390</v>
      </c>
      <c r="G422" s="259" t="s">
        <v>577</v>
      </c>
      <c r="H422" s="268"/>
      <c r="I422" s="268"/>
      <c r="J422" s="268"/>
      <c r="K422" s="268"/>
      <c r="L422" s="268"/>
      <c r="M422" s="268"/>
      <c r="N422" s="268"/>
      <c r="O422" s="268"/>
      <c r="P422" s="268"/>
      <c r="Q422" s="274"/>
    </row>
    <row r="423" ht="15.75" customHeight="1">
      <c r="A423" s="270" t="s">
        <v>3391</v>
      </c>
      <c r="B423" s="270" t="s">
        <v>3392</v>
      </c>
      <c r="C423" s="276" t="s">
        <v>281</v>
      </c>
      <c r="D423" s="259" t="s">
        <v>217</v>
      </c>
      <c r="E423" s="259" t="s">
        <v>3394</v>
      </c>
      <c r="F423" s="259" t="s">
        <v>3395</v>
      </c>
      <c r="G423" s="259" t="s">
        <v>357</v>
      </c>
      <c r="H423" s="268"/>
      <c r="I423" s="268"/>
      <c r="J423" s="268"/>
      <c r="K423" s="268"/>
      <c r="L423" s="268"/>
      <c r="M423" s="268"/>
      <c r="N423" s="268"/>
      <c r="O423" s="268"/>
      <c r="P423" s="268"/>
      <c r="Q423" s="274"/>
    </row>
    <row r="424" ht="15.75" customHeight="1">
      <c r="A424" s="270" t="s">
        <v>3399</v>
      </c>
      <c r="B424" s="270" t="s">
        <v>3400</v>
      </c>
      <c r="C424" s="276" t="s">
        <v>281</v>
      </c>
      <c r="D424" s="259" t="s">
        <v>215</v>
      </c>
      <c r="E424" s="259" t="s">
        <v>3401</v>
      </c>
      <c r="F424" s="259" t="s">
        <v>3402</v>
      </c>
      <c r="G424" s="259" t="s">
        <v>577</v>
      </c>
      <c r="H424" s="268"/>
      <c r="I424" s="268"/>
      <c r="J424" s="268"/>
      <c r="K424" s="268"/>
      <c r="L424" s="268"/>
      <c r="M424" s="268"/>
      <c r="N424" s="268"/>
      <c r="O424" s="268"/>
      <c r="P424" s="268"/>
      <c r="Q424" s="274"/>
    </row>
    <row r="425" ht="15.75" customHeight="1">
      <c r="A425" s="270" t="s">
        <v>3403</v>
      </c>
      <c r="B425" s="270" t="s">
        <v>3404</v>
      </c>
      <c r="C425" s="276" t="s">
        <v>281</v>
      </c>
      <c r="D425" s="259" t="s">
        <v>215</v>
      </c>
      <c r="E425" s="259" t="s">
        <v>3406</v>
      </c>
      <c r="F425" s="259" t="s">
        <v>3408</v>
      </c>
      <c r="G425" s="259" t="s">
        <v>727</v>
      </c>
      <c r="H425" s="268"/>
      <c r="I425" s="268"/>
      <c r="J425" s="268"/>
      <c r="K425" s="268"/>
      <c r="L425" s="268"/>
      <c r="M425" s="268"/>
      <c r="N425" s="268"/>
      <c r="O425" s="268"/>
      <c r="P425" s="268"/>
      <c r="Q425" s="274"/>
    </row>
    <row r="426" ht="15.75" customHeight="1">
      <c r="A426" s="270" t="s">
        <v>3411</v>
      </c>
      <c r="B426" s="270" t="s">
        <v>3412</v>
      </c>
      <c r="C426" s="276" t="s">
        <v>281</v>
      </c>
      <c r="D426" s="259" t="s">
        <v>220</v>
      </c>
      <c r="E426" s="259" t="s">
        <v>3413</v>
      </c>
      <c r="F426" s="259" t="s">
        <v>3414</v>
      </c>
      <c r="G426" s="259" t="s">
        <v>757</v>
      </c>
      <c r="H426" s="268"/>
      <c r="I426" s="268"/>
      <c r="J426" s="268"/>
      <c r="K426" s="268"/>
      <c r="L426" s="268"/>
      <c r="M426" s="268"/>
      <c r="N426" s="268"/>
      <c r="O426" s="268"/>
      <c r="P426" s="268"/>
      <c r="Q426" s="274"/>
    </row>
    <row r="427" ht="15.75" customHeight="1">
      <c r="A427" s="270" t="s">
        <v>3419</v>
      </c>
      <c r="B427" s="270" t="s">
        <v>3420</v>
      </c>
      <c r="C427" s="276" t="s">
        <v>281</v>
      </c>
      <c r="D427" s="259" t="s">
        <v>220</v>
      </c>
      <c r="E427" s="259" t="s">
        <v>3421</v>
      </c>
      <c r="F427" s="259" t="s">
        <v>3422</v>
      </c>
      <c r="G427" s="259" t="s">
        <v>727</v>
      </c>
      <c r="H427" s="268"/>
      <c r="I427" s="268"/>
      <c r="J427" s="268"/>
      <c r="K427" s="268"/>
      <c r="L427" s="268"/>
      <c r="M427" s="268"/>
      <c r="N427" s="268"/>
      <c r="O427" s="268"/>
      <c r="P427" s="268"/>
      <c r="Q427" s="274"/>
    </row>
    <row r="428" ht="15.75" customHeight="1">
      <c r="A428" s="270" t="s">
        <v>3427</v>
      </c>
      <c r="B428" s="270" t="s">
        <v>3428</v>
      </c>
      <c r="C428" s="276" t="s">
        <v>281</v>
      </c>
      <c r="D428" s="259" t="s">
        <v>224</v>
      </c>
      <c r="E428" s="259" t="s">
        <v>3429</v>
      </c>
      <c r="F428" s="259" t="s">
        <v>3430</v>
      </c>
      <c r="G428" s="259" t="s">
        <v>349</v>
      </c>
      <c r="H428" s="268"/>
      <c r="I428" s="268"/>
      <c r="J428" s="268"/>
      <c r="K428" s="268"/>
      <c r="L428" s="268"/>
      <c r="M428" s="268"/>
      <c r="N428" s="268"/>
      <c r="O428" s="268"/>
      <c r="P428" s="268"/>
      <c r="Q428" s="274"/>
    </row>
    <row r="429" ht="15.75" customHeight="1">
      <c r="A429" s="270" t="s">
        <v>3435</v>
      </c>
      <c r="B429" s="270" t="s">
        <v>3436</v>
      </c>
      <c r="C429" s="276" t="s">
        <v>281</v>
      </c>
      <c r="D429" s="259" t="s">
        <v>217</v>
      </c>
      <c r="E429" s="259" t="s">
        <v>3437</v>
      </c>
      <c r="F429" s="259" t="s">
        <v>3439</v>
      </c>
      <c r="G429" s="259" t="s">
        <v>357</v>
      </c>
      <c r="H429" s="268"/>
      <c r="I429" s="268"/>
      <c r="J429" s="268"/>
      <c r="K429" s="268"/>
      <c r="L429" s="268"/>
      <c r="M429" s="268"/>
      <c r="N429" s="268"/>
      <c r="O429" s="268"/>
      <c r="P429" s="268"/>
      <c r="Q429" s="274"/>
    </row>
    <row r="430" ht="15.75" customHeight="1">
      <c r="A430" s="270" t="s">
        <v>3441</v>
      </c>
      <c r="B430" s="270" t="s">
        <v>3442</v>
      </c>
      <c r="C430" s="276" t="s">
        <v>281</v>
      </c>
      <c r="D430" s="259" t="s">
        <v>223</v>
      </c>
      <c r="E430" s="259" t="s">
        <v>3443</v>
      </c>
      <c r="F430" s="259" t="s">
        <v>3444</v>
      </c>
      <c r="G430" s="259" t="s">
        <v>727</v>
      </c>
      <c r="H430" s="268"/>
      <c r="I430" s="268"/>
      <c r="J430" s="268"/>
      <c r="K430" s="268"/>
      <c r="L430" s="268"/>
      <c r="M430" s="268"/>
      <c r="N430" s="268"/>
      <c r="O430" s="268"/>
      <c r="P430" s="268"/>
      <c r="Q430" s="274"/>
    </row>
    <row r="431" ht="15.75" customHeight="1">
      <c r="A431" s="270" t="s">
        <v>3445</v>
      </c>
      <c r="B431" s="270" t="s">
        <v>3446</v>
      </c>
      <c r="C431" s="276" t="s">
        <v>281</v>
      </c>
      <c r="D431" s="259" t="s">
        <v>217</v>
      </c>
      <c r="E431" s="259" t="s">
        <v>3447</v>
      </c>
      <c r="F431" s="259" t="s">
        <v>3448</v>
      </c>
      <c r="G431" s="259" t="s">
        <v>357</v>
      </c>
      <c r="H431" s="268"/>
      <c r="I431" s="268"/>
      <c r="J431" s="268"/>
      <c r="K431" s="268"/>
      <c r="L431" s="268"/>
      <c r="M431" s="268"/>
      <c r="N431" s="268"/>
      <c r="O431" s="268"/>
      <c r="P431" s="268"/>
      <c r="Q431" s="274"/>
    </row>
    <row r="432" ht="15.75" customHeight="1">
      <c r="A432" s="270" t="s">
        <v>3449</v>
      </c>
      <c r="B432" s="270" t="s">
        <v>3450</v>
      </c>
      <c r="C432" s="276" t="s">
        <v>281</v>
      </c>
      <c r="D432" s="259" t="s">
        <v>224</v>
      </c>
      <c r="E432" s="259" t="s">
        <v>3451</v>
      </c>
      <c r="F432" s="259" t="s">
        <v>3452</v>
      </c>
      <c r="G432" s="259" t="s">
        <v>349</v>
      </c>
      <c r="H432" s="268"/>
      <c r="I432" s="268"/>
      <c r="J432" s="268"/>
      <c r="K432" s="268"/>
      <c r="L432" s="268"/>
      <c r="M432" s="268"/>
      <c r="N432" s="268"/>
      <c r="O432" s="268"/>
      <c r="P432" s="268"/>
      <c r="Q432" s="274"/>
    </row>
    <row r="433" ht="15.75" customHeight="1">
      <c r="A433" s="270" t="s">
        <v>3453</v>
      </c>
      <c r="B433" s="270" t="s">
        <v>3454</v>
      </c>
      <c r="C433" s="276" t="s">
        <v>281</v>
      </c>
      <c r="D433" s="259" t="s">
        <v>217</v>
      </c>
      <c r="E433" s="259" t="s">
        <v>3455</v>
      </c>
      <c r="F433" s="259" t="s">
        <v>3456</v>
      </c>
      <c r="G433" s="259" t="s">
        <v>357</v>
      </c>
      <c r="H433" s="268"/>
      <c r="I433" s="268"/>
      <c r="J433" s="268"/>
      <c r="K433" s="268"/>
      <c r="L433" s="268"/>
      <c r="M433" s="268"/>
      <c r="N433" s="268"/>
      <c r="O433" s="268"/>
      <c r="P433" s="268"/>
      <c r="Q433" s="274"/>
    </row>
    <row r="434" ht="15.75" customHeight="1">
      <c r="A434" s="270" t="s">
        <v>3457</v>
      </c>
      <c r="B434" s="270" t="s">
        <v>3458</v>
      </c>
      <c r="C434" s="276" t="s">
        <v>281</v>
      </c>
      <c r="D434" s="259" t="s">
        <v>215</v>
      </c>
      <c r="E434" s="259" t="s">
        <v>3460</v>
      </c>
      <c r="F434" s="259" t="s">
        <v>3461</v>
      </c>
      <c r="G434" s="259" t="s">
        <v>577</v>
      </c>
      <c r="H434" s="268"/>
      <c r="I434" s="268"/>
      <c r="J434" s="268"/>
      <c r="K434" s="268"/>
      <c r="L434" s="268"/>
      <c r="M434" s="268"/>
      <c r="N434" s="268"/>
      <c r="O434" s="268"/>
      <c r="P434" s="268"/>
      <c r="Q434" s="274"/>
    </row>
    <row r="435" ht="15.75" customHeight="1">
      <c r="A435" s="270" t="s">
        <v>3463</v>
      </c>
      <c r="B435" s="270" t="s">
        <v>3464</v>
      </c>
      <c r="C435" s="276" t="s">
        <v>281</v>
      </c>
      <c r="D435" s="259" t="s">
        <v>215</v>
      </c>
      <c r="E435" s="259" t="s">
        <v>3465</v>
      </c>
      <c r="F435" s="259" t="s">
        <v>3466</v>
      </c>
      <c r="G435" s="259" t="s">
        <v>577</v>
      </c>
      <c r="H435" s="268"/>
      <c r="I435" s="268"/>
      <c r="J435" s="268"/>
      <c r="K435" s="268"/>
      <c r="L435" s="268"/>
      <c r="M435" s="268"/>
      <c r="N435" s="268"/>
      <c r="O435" s="268"/>
      <c r="P435" s="268"/>
      <c r="Q435" s="274"/>
    </row>
    <row r="436" ht="15.75" customHeight="1">
      <c r="A436" s="270" t="s">
        <v>3469</v>
      </c>
      <c r="B436" s="270" t="s">
        <v>3470</v>
      </c>
      <c r="C436" s="276" t="s">
        <v>281</v>
      </c>
      <c r="D436" s="259" t="s">
        <v>217</v>
      </c>
      <c r="E436" s="259" t="s">
        <v>3471</v>
      </c>
      <c r="F436" s="259" t="s">
        <v>3473</v>
      </c>
      <c r="G436" s="259" t="s">
        <v>357</v>
      </c>
      <c r="H436" s="268"/>
      <c r="I436" s="268"/>
      <c r="J436" s="268"/>
      <c r="K436" s="268"/>
      <c r="L436" s="268"/>
      <c r="M436" s="268"/>
      <c r="N436" s="268"/>
      <c r="O436" s="268"/>
      <c r="P436" s="268"/>
      <c r="Q436" s="274"/>
    </row>
    <row r="437" ht="15.75" customHeight="1">
      <c r="A437" s="270" t="s">
        <v>3475</v>
      </c>
      <c r="B437" s="270" t="s">
        <v>3476</v>
      </c>
      <c r="C437" s="276" t="s">
        <v>281</v>
      </c>
      <c r="D437" s="259" t="s">
        <v>224</v>
      </c>
      <c r="E437" s="259" t="s">
        <v>3478</v>
      </c>
      <c r="F437" s="259" t="s">
        <v>3480</v>
      </c>
      <c r="G437" s="259" t="s">
        <v>349</v>
      </c>
      <c r="H437" s="268"/>
      <c r="I437" s="268"/>
      <c r="J437" s="268"/>
      <c r="K437" s="268"/>
      <c r="L437" s="268"/>
      <c r="M437" s="268"/>
      <c r="N437" s="268"/>
      <c r="O437" s="268"/>
      <c r="P437" s="268"/>
      <c r="Q437" s="274"/>
    </row>
    <row r="438" ht="15.75" customHeight="1">
      <c r="A438" s="270" t="s">
        <v>3481</v>
      </c>
      <c r="B438" s="270" t="s">
        <v>3482</v>
      </c>
      <c r="C438" s="276" t="s">
        <v>281</v>
      </c>
      <c r="D438" s="259" t="s">
        <v>223</v>
      </c>
      <c r="E438" s="259" t="s">
        <v>3485</v>
      </c>
      <c r="F438" s="259" t="s">
        <v>3486</v>
      </c>
      <c r="G438" s="259" t="s">
        <v>757</v>
      </c>
      <c r="H438" s="268"/>
      <c r="I438" s="268"/>
      <c r="J438" s="268"/>
      <c r="K438" s="268"/>
      <c r="L438" s="268"/>
      <c r="M438" s="268"/>
      <c r="N438" s="268"/>
      <c r="O438" s="268"/>
      <c r="P438" s="268"/>
      <c r="Q438" s="274"/>
    </row>
    <row r="439" ht="15.75" customHeight="1">
      <c r="A439" s="270" t="s">
        <v>3487</v>
      </c>
      <c r="B439" s="270" t="s">
        <v>3488</v>
      </c>
      <c r="C439" s="276" t="s">
        <v>281</v>
      </c>
      <c r="D439" s="259" t="s">
        <v>218</v>
      </c>
      <c r="E439" s="259" t="s">
        <v>3490</v>
      </c>
      <c r="F439" s="259" t="s">
        <v>3492</v>
      </c>
      <c r="G439" s="259" t="s">
        <v>727</v>
      </c>
      <c r="H439" s="268"/>
      <c r="I439" s="268"/>
      <c r="J439" s="268"/>
      <c r="K439" s="268"/>
      <c r="L439" s="268"/>
      <c r="M439" s="268"/>
      <c r="N439" s="268"/>
      <c r="O439" s="268"/>
      <c r="P439" s="268"/>
      <c r="Q439" s="274"/>
    </row>
    <row r="440" ht="15.75" customHeight="1">
      <c r="A440" s="270" t="s">
        <v>3493</v>
      </c>
      <c r="B440" s="270" t="s">
        <v>3494</v>
      </c>
      <c r="C440" s="276" t="s">
        <v>281</v>
      </c>
      <c r="D440" s="259" t="s">
        <v>220</v>
      </c>
      <c r="E440" s="259" t="s">
        <v>3497</v>
      </c>
      <c r="F440" s="259" t="s">
        <v>3498</v>
      </c>
      <c r="G440" s="259" t="s">
        <v>727</v>
      </c>
      <c r="H440" s="268"/>
      <c r="I440" s="268"/>
      <c r="J440" s="268"/>
      <c r="K440" s="268"/>
      <c r="L440" s="268"/>
      <c r="M440" s="268"/>
      <c r="N440" s="268"/>
      <c r="O440" s="268"/>
      <c r="P440" s="268"/>
      <c r="Q440" s="274"/>
    </row>
    <row r="441" ht="15.75" customHeight="1">
      <c r="A441" s="270" t="s">
        <v>3501</v>
      </c>
      <c r="B441" s="270" t="s">
        <v>3502</v>
      </c>
      <c r="C441" s="276" t="s">
        <v>281</v>
      </c>
      <c r="D441" s="259" t="s">
        <v>214</v>
      </c>
      <c r="E441" s="259" t="s">
        <v>3503</v>
      </c>
      <c r="F441" s="259" t="s">
        <v>3506</v>
      </c>
      <c r="G441" s="259" t="s">
        <v>577</v>
      </c>
      <c r="H441" s="268"/>
      <c r="I441" s="268"/>
      <c r="J441" s="268"/>
      <c r="K441" s="268"/>
      <c r="L441" s="268"/>
      <c r="M441" s="268"/>
      <c r="N441" s="268"/>
      <c r="O441" s="268"/>
      <c r="P441" s="268"/>
      <c r="Q441" s="274"/>
    </row>
    <row r="442" ht="15.75" customHeight="1">
      <c r="A442" s="270" t="s">
        <v>3507</v>
      </c>
      <c r="B442" s="270" t="s">
        <v>3508</v>
      </c>
      <c r="C442" s="276" t="s">
        <v>281</v>
      </c>
      <c r="D442" s="259" t="s">
        <v>217</v>
      </c>
      <c r="E442" s="259" t="s">
        <v>3510</v>
      </c>
      <c r="F442" s="259" t="s">
        <v>3511</v>
      </c>
      <c r="G442" s="259" t="s">
        <v>577</v>
      </c>
      <c r="H442" s="268"/>
      <c r="I442" s="268"/>
      <c r="J442" s="268"/>
      <c r="K442" s="268"/>
      <c r="L442" s="268"/>
      <c r="M442" s="268"/>
      <c r="N442" s="268"/>
      <c r="O442" s="268"/>
      <c r="P442" s="268"/>
      <c r="Q442" s="274"/>
    </row>
    <row r="443" ht="15.75" customHeight="1">
      <c r="A443" s="270" t="s">
        <v>3513</v>
      </c>
      <c r="B443" s="270" t="s">
        <v>3514</v>
      </c>
      <c r="C443" s="276" t="s">
        <v>281</v>
      </c>
      <c r="D443" s="259" t="s">
        <v>218</v>
      </c>
      <c r="E443" s="259" t="s">
        <v>3515</v>
      </c>
      <c r="F443" s="259" t="s">
        <v>3516</v>
      </c>
      <c r="G443" s="259" t="s">
        <v>577</v>
      </c>
      <c r="H443" s="268"/>
      <c r="I443" s="268"/>
      <c r="J443" s="268"/>
      <c r="K443" s="268"/>
      <c r="L443" s="268"/>
      <c r="M443" s="268"/>
      <c r="N443" s="268"/>
      <c r="O443" s="268"/>
      <c r="P443" s="268"/>
      <c r="Q443" s="274"/>
    </row>
    <row r="444" ht="15.75" customHeight="1">
      <c r="A444" s="270" t="s">
        <v>3519</v>
      </c>
      <c r="B444" s="270" t="s">
        <v>3520</v>
      </c>
      <c r="C444" s="276" t="s">
        <v>281</v>
      </c>
      <c r="D444" s="259" t="s">
        <v>217</v>
      </c>
      <c r="E444" s="259" t="s">
        <v>3521</v>
      </c>
      <c r="F444" s="259" t="s">
        <v>3523</v>
      </c>
      <c r="G444" s="259" t="s">
        <v>357</v>
      </c>
      <c r="H444" s="268"/>
      <c r="I444" s="268"/>
      <c r="J444" s="268"/>
      <c r="K444" s="268"/>
      <c r="L444" s="268"/>
      <c r="M444" s="268"/>
      <c r="N444" s="268"/>
      <c r="O444" s="268"/>
      <c r="P444" s="268"/>
      <c r="Q444" s="274"/>
    </row>
    <row r="445" ht="15.75" customHeight="1">
      <c r="A445" s="270" t="s">
        <v>3525</v>
      </c>
      <c r="B445" s="270" t="s">
        <v>3526</v>
      </c>
      <c r="C445" s="276" t="s">
        <v>281</v>
      </c>
      <c r="D445" s="259" t="s">
        <v>220</v>
      </c>
      <c r="E445" s="259" t="s">
        <v>3529</v>
      </c>
      <c r="F445" s="259" t="s">
        <v>3530</v>
      </c>
      <c r="G445" s="259" t="s">
        <v>727</v>
      </c>
      <c r="H445" s="268"/>
      <c r="I445" s="268"/>
      <c r="J445" s="268"/>
      <c r="K445" s="268"/>
      <c r="L445" s="268"/>
      <c r="M445" s="268"/>
      <c r="N445" s="268"/>
      <c r="O445" s="268"/>
      <c r="P445" s="268"/>
      <c r="Q445" s="274"/>
    </row>
    <row r="446" ht="15.75" customHeight="1">
      <c r="A446" s="270" t="s">
        <v>3532</v>
      </c>
      <c r="B446" s="270" t="s">
        <v>3534</v>
      </c>
      <c r="C446" s="276" t="s">
        <v>281</v>
      </c>
      <c r="D446" s="259" t="s">
        <v>217</v>
      </c>
      <c r="E446" s="259" t="s">
        <v>3535</v>
      </c>
      <c r="F446" s="259" t="s">
        <v>3536</v>
      </c>
      <c r="G446" s="259" t="s">
        <v>577</v>
      </c>
      <c r="H446" s="268"/>
      <c r="I446" s="268"/>
      <c r="J446" s="268"/>
      <c r="K446" s="268"/>
      <c r="L446" s="268"/>
      <c r="M446" s="268"/>
      <c r="N446" s="268"/>
      <c r="O446" s="268"/>
      <c r="P446" s="268"/>
      <c r="Q446" s="274"/>
    </row>
    <row r="447" ht="15.75" customHeight="1">
      <c r="A447" s="270" t="s">
        <v>3538</v>
      </c>
      <c r="B447" s="270" t="s">
        <v>3540</v>
      </c>
      <c r="C447" s="276" t="s">
        <v>281</v>
      </c>
      <c r="D447" s="259" t="s">
        <v>225</v>
      </c>
      <c r="E447" s="259" t="s">
        <v>3541</v>
      </c>
      <c r="F447" s="259" t="s">
        <v>3542</v>
      </c>
      <c r="G447" s="259" t="s">
        <v>357</v>
      </c>
      <c r="H447" s="268"/>
      <c r="I447" s="268"/>
      <c r="J447" s="268"/>
      <c r="K447" s="268"/>
      <c r="L447" s="268"/>
      <c r="M447" s="268"/>
      <c r="N447" s="268"/>
      <c r="O447" s="268"/>
      <c r="P447" s="268"/>
      <c r="Q447" s="274"/>
    </row>
    <row r="448" ht="15.75" customHeight="1">
      <c r="A448" s="270" t="s">
        <v>3545</v>
      </c>
      <c r="B448" s="270" t="s">
        <v>3546</v>
      </c>
      <c r="C448" s="276" t="s">
        <v>281</v>
      </c>
      <c r="D448" s="259" t="s">
        <v>215</v>
      </c>
      <c r="E448" s="259" t="s">
        <v>3547</v>
      </c>
      <c r="F448" s="259" t="s">
        <v>3548</v>
      </c>
      <c r="G448" s="259" t="s">
        <v>577</v>
      </c>
      <c r="H448" s="268"/>
      <c r="I448" s="268"/>
      <c r="J448" s="268"/>
      <c r="K448" s="268"/>
      <c r="L448" s="268"/>
      <c r="M448" s="268"/>
      <c r="N448" s="268"/>
      <c r="O448" s="268"/>
      <c r="P448" s="268"/>
      <c r="Q448" s="274"/>
    </row>
    <row r="449" ht="15.75" customHeight="1">
      <c r="A449" s="270" t="s">
        <v>3551</v>
      </c>
      <c r="B449" s="270" t="s">
        <v>3552</v>
      </c>
      <c r="C449" s="276" t="s">
        <v>281</v>
      </c>
      <c r="D449" s="259" t="s">
        <v>215</v>
      </c>
      <c r="E449" s="259" t="s">
        <v>3553</v>
      </c>
      <c r="F449" s="259" t="s">
        <v>3554</v>
      </c>
      <c r="G449" s="259" t="s">
        <v>357</v>
      </c>
      <c r="H449" s="268"/>
      <c r="I449" s="268"/>
      <c r="J449" s="268"/>
      <c r="K449" s="268"/>
      <c r="L449" s="268"/>
      <c r="M449" s="268"/>
      <c r="N449" s="268"/>
      <c r="O449" s="268"/>
      <c r="P449" s="268"/>
      <c r="Q449" s="274"/>
    </row>
    <row r="450" ht="15.75" customHeight="1">
      <c r="A450" s="270" t="s">
        <v>3557</v>
      </c>
      <c r="B450" s="270" t="s">
        <v>3558</v>
      </c>
      <c r="C450" s="276" t="s">
        <v>281</v>
      </c>
      <c r="D450" s="259" t="s">
        <v>218</v>
      </c>
      <c r="E450" s="259" t="s">
        <v>3559</v>
      </c>
      <c r="F450" s="259" t="s">
        <v>3560</v>
      </c>
      <c r="G450" s="259" t="s">
        <v>757</v>
      </c>
      <c r="H450" s="268"/>
      <c r="I450" s="268"/>
      <c r="J450" s="268"/>
      <c r="K450" s="268"/>
      <c r="L450" s="268"/>
      <c r="M450" s="268"/>
      <c r="N450" s="268"/>
      <c r="O450" s="268"/>
      <c r="P450" s="268"/>
      <c r="Q450" s="274"/>
    </row>
    <row r="451" ht="15.75" customHeight="1">
      <c r="A451" s="270" t="s">
        <v>3563</v>
      </c>
      <c r="B451" s="270" t="s">
        <v>3564</v>
      </c>
      <c r="C451" s="276" t="s">
        <v>281</v>
      </c>
      <c r="D451" s="259" t="s">
        <v>224</v>
      </c>
      <c r="E451" s="259" t="s">
        <v>3565</v>
      </c>
      <c r="F451" s="259" t="s">
        <v>3567</v>
      </c>
      <c r="G451" s="259" t="s">
        <v>757</v>
      </c>
      <c r="H451" s="268"/>
      <c r="I451" s="268"/>
      <c r="J451" s="268"/>
      <c r="K451" s="268"/>
      <c r="L451" s="268"/>
      <c r="M451" s="268"/>
      <c r="N451" s="268"/>
      <c r="O451" s="268"/>
      <c r="P451" s="268"/>
      <c r="Q451" s="274"/>
    </row>
    <row r="452" ht="15.75" customHeight="1">
      <c r="A452" s="270" t="s">
        <v>3570</v>
      </c>
      <c r="B452" s="270" t="s">
        <v>3571</v>
      </c>
      <c r="C452" s="276" t="s">
        <v>281</v>
      </c>
      <c r="D452" s="259" t="s">
        <v>214</v>
      </c>
      <c r="E452" s="259" t="s">
        <v>3572</v>
      </c>
      <c r="F452" s="259" t="s">
        <v>3573</v>
      </c>
      <c r="G452" s="259" t="s">
        <v>727</v>
      </c>
      <c r="H452" s="268"/>
      <c r="I452" s="268"/>
      <c r="J452" s="268"/>
      <c r="K452" s="268"/>
      <c r="L452" s="268"/>
      <c r="M452" s="268"/>
      <c r="N452" s="268"/>
      <c r="O452" s="268"/>
      <c r="P452" s="268"/>
      <c r="Q452" s="274"/>
    </row>
    <row r="453" ht="15.75" customHeight="1">
      <c r="A453" s="270" t="s">
        <v>3574</v>
      </c>
      <c r="B453" s="270" t="s">
        <v>3575</v>
      </c>
      <c r="C453" s="276" t="s">
        <v>281</v>
      </c>
      <c r="D453" s="259" t="s">
        <v>220</v>
      </c>
      <c r="E453" s="259" t="s">
        <v>3576</v>
      </c>
      <c r="F453" s="259" t="s">
        <v>3577</v>
      </c>
      <c r="G453" s="259" t="s">
        <v>349</v>
      </c>
      <c r="H453" s="268"/>
      <c r="I453" s="268"/>
      <c r="J453" s="268"/>
      <c r="K453" s="268"/>
      <c r="L453" s="268"/>
      <c r="M453" s="268"/>
      <c r="N453" s="268"/>
      <c r="O453" s="268"/>
      <c r="P453" s="268"/>
      <c r="Q453" s="274"/>
    </row>
    <row r="454" ht="15.75" customHeight="1">
      <c r="A454" s="270" t="s">
        <v>3578</v>
      </c>
      <c r="B454" s="270" t="s">
        <v>3579</v>
      </c>
      <c r="C454" s="276" t="s">
        <v>281</v>
      </c>
      <c r="D454" s="259" t="s">
        <v>212</v>
      </c>
      <c r="E454" s="259" t="s">
        <v>3580</v>
      </c>
      <c r="F454" s="259" t="s">
        <v>3581</v>
      </c>
      <c r="G454" s="259" t="s">
        <v>727</v>
      </c>
      <c r="H454" s="268"/>
      <c r="I454" s="268"/>
      <c r="J454" s="268"/>
      <c r="K454" s="268"/>
      <c r="L454" s="268"/>
      <c r="M454" s="268"/>
      <c r="N454" s="268"/>
      <c r="O454" s="268"/>
      <c r="P454" s="268"/>
      <c r="Q454" s="274"/>
    </row>
    <row r="455" ht="15.75" customHeight="1">
      <c r="A455" s="270" t="s">
        <v>3583</v>
      </c>
      <c r="B455" s="270" t="s">
        <v>3585</v>
      </c>
      <c r="C455" s="276" t="s">
        <v>281</v>
      </c>
      <c r="D455" s="259" t="s">
        <v>218</v>
      </c>
      <c r="E455" s="259" t="s">
        <v>3587</v>
      </c>
      <c r="F455" s="259" t="s">
        <v>3588</v>
      </c>
      <c r="G455" s="259" t="s">
        <v>757</v>
      </c>
      <c r="H455" s="268"/>
      <c r="I455" s="268"/>
      <c r="J455" s="268"/>
      <c r="K455" s="268"/>
      <c r="L455" s="268"/>
      <c r="M455" s="268"/>
      <c r="N455" s="268"/>
      <c r="O455" s="268"/>
      <c r="P455" s="268"/>
      <c r="Q455" s="274"/>
    </row>
    <row r="456" ht="15.75" customHeight="1">
      <c r="A456" s="270" t="s">
        <v>3590</v>
      </c>
      <c r="B456" s="270" t="s">
        <v>3592</v>
      </c>
      <c r="C456" s="276" t="s">
        <v>281</v>
      </c>
      <c r="D456" s="259" t="s">
        <v>219</v>
      </c>
      <c r="E456" s="259" t="s">
        <v>3594</v>
      </c>
      <c r="F456" s="259" t="s">
        <v>3595</v>
      </c>
      <c r="G456" s="259" t="s">
        <v>757</v>
      </c>
      <c r="H456" s="268"/>
      <c r="I456" s="268"/>
      <c r="J456" s="268"/>
      <c r="K456" s="268"/>
      <c r="L456" s="268"/>
      <c r="M456" s="268"/>
      <c r="N456" s="268"/>
      <c r="O456" s="268"/>
      <c r="P456" s="268"/>
      <c r="Q456" s="274"/>
    </row>
    <row r="457" ht="15.75" customHeight="1">
      <c r="A457" s="270" t="s">
        <v>3597</v>
      </c>
      <c r="B457" s="270" t="s">
        <v>3599</v>
      </c>
      <c r="C457" s="276" t="s">
        <v>281</v>
      </c>
      <c r="D457" s="259" t="s">
        <v>217</v>
      </c>
      <c r="E457" s="259" t="s">
        <v>3601</v>
      </c>
      <c r="F457" s="259" t="s">
        <v>3602</v>
      </c>
      <c r="G457" s="259" t="s">
        <v>357</v>
      </c>
      <c r="H457" s="268"/>
      <c r="I457" s="268"/>
      <c r="J457" s="268"/>
      <c r="K457" s="268"/>
      <c r="L457" s="268"/>
      <c r="M457" s="268"/>
      <c r="N457" s="268"/>
      <c r="O457" s="268"/>
      <c r="P457" s="268"/>
      <c r="Q457" s="274"/>
    </row>
    <row r="458" ht="15.75" customHeight="1">
      <c r="A458" s="270" t="s">
        <v>3605</v>
      </c>
      <c r="B458" s="270" t="s">
        <v>3607</v>
      </c>
      <c r="C458" s="276" t="s">
        <v>281</v>
      </c>
      <c r="D458" s="259" t="s">
        <v>219</v>
      </c>
      <c r="E458" s="259" t="s">
        <v>3608</v>
      </c>
      <c r="F458" s="259" t="s">
        <v>3609</v>
      </c>
      <c r="G458" s="259" t="s">
        <v>357</v>
      </c>
      <c r="H458" s="268"/>
      <c r="I458" s="268"/>
      <c r="J458" s="268"/>
      <c r="K458" s="268"/>
      <c r="L458" s="268"/>
      <c r="M458" s="268"/>
      <c r="N458" s="268"/>
      <c r="O458" s="268"/>
      <c r="P458" s="268"/>
      <c r="Q458" s="274"/>
    </row>
    <row r="459" ht="15.75" customHeight="1">
      <c r="A459" s="270" t="s">
        <v>3613</v>
      </c>
      <c r="B459" s="270" t="s">
        <v>3614</v>
      </c>
      <c r="C459" s="276" t="s">
        <v>281</v>
      </c>
      <c r="D459" s="259" t="s">
        <v>215</v>
      </c>
      <c r="E459" s="259" t="s">
        <v>3615</v>
      </c>
      <c r="F459" s="259" t="s">
        <v>3616</v>
      </c>
      <c r="G459" s="259" t="s">
        <v>577</v>
      </c>
      <c r="H459" s="268"/>
      <c r="I459" s="268"/>
      <c r="J459" s="268"/>
      <c r="K459" s="268"/>
      <c r="L459" s="268"/>
      <c r="M459" s="268"/>
      <c r="N459" s="268"/>
      <c r="O459" s="268"/>
      <c r="P459" s="268"/>
      <c r="Q459" s="274"/>
    </row>
    <row r="460" ht="15.75" customHeight="1">
      <c r="A460" s="270" t="s">
        <v>3619</v>
      </c>
      <c r="B460" s="270" t="s">
        <v>3620</v>
      </c>
      <c r="C460" s="276" t="s">
        <v>281</v>
      </c>
      <c r="D460" s="259" t="s">
        <v>220</v>
      </c>
      <c r="E460" s="259" t="s">
        <v>3621</v>
      </c>
      <c r="F460" s="259" t="s">
        <v>3622</v>
      </c>
      <c r="G460" s="259" t="s">
        <v>757</v>
      </c>
      <c r="H460" s="268"/>
      <c r="I460" s="268"/>
      <c r="J460" s="268"/>
      <c r="K460" s="268"/>
      <c r="L460" s="268"/>
      <c r="M460" s="268"/>
      <c r="N460" s="268"/>
      <c r="O460" s="268"/>
      <c r="P460" s="268"/>
      <c r="Q460" s="274"/>
    </row>
    <row r="461" ht="15.75" customHeight="1">
      <c r="A461" s="270" t="s">
        <v>3625</v>
      </c>
      <c r="B461" s="270" t="s">
        <v>3626</v>
      </c>
      <c r="C461" s="276" t="s">
        <v>281</v>
      </c>
      <c r="D461" s="259" t="s">
        <v>218</v>
      </c>
      <c r="E461" s="259" t="s">
        <v>3629</v>
      </c>
      <c r="F461" s="259" t="s">
        <v>3630</v>
      </c>
      <c r="G461" s="259" t="s">
        <v>757</v>
      </c>
      <c r="H461" s="268"/>
      <c r="I461" s="268"/>
      <c r="J461" s="268"/>
      <c r="K461" s="268"/>
      <c r="L461" s="268"/>
      <c r="M461" s="268"/>
      <c r="N461" s="268"/>
      <c r="O461" s="268"/>
      <c r="P461" s="268"/>
      <c r="Q461" s="274"/>
    </row>
    <row r="462" ht="15.75" customHeight="1">
      <c r="A462" s="270" t="s">
        <v>3631</v>
      </c>
      <c r="B462" s="270" t="s">
        <v>3633</v>
      </c>
      <c r="C462" s="276" t="s">
        <v>281</v>
      </c>
      <c r="D462" s="259" t="s">
        <v>215</v>
      </c>
      <c r="E462" s="259" t="s">
        <v>3635</v>
      </c>
      <c r="F462" s="259" t="s">
        <v>3636</v>
      </c>
      <c r="G462" s="259" t="s">
        <v>577</v>
      </c>
      <c r="H462" s="268"/>
      <c r="I462" s="268"/>
      <c r="J462" s="268"/>
      <c r="K462" s="268"/>
      <c r="L462" s="268"/>
      <c r="M462" s="268"/>
      <c r="N462" s="268"/>
      <c r="O462" s="268"/>
      <c r="P462" s="268"/>
      <c r="Q462" s="274"/>
    </row>
    <row r="463" ht="15.75" customHeight="1">
      <c r="A463" s="270" t="s">
        <v>3639</v>
      </c>
      <c r="B463" s="270" t="s">
        <v>3640</v>
      </c>
      <c r="C463" s="276" t="s">
        <v>281</v>
      </c>
      <c r="D463" s="259" t="s">
        <v>217</v>
      </c>
      <c r="E463" s="259" t="s">
        <v>3641</v>
      </c>
      <c r="F463" s="259" t="s">
        <v>3642</v>
      </c>
      <c r="G463" s="259" t="s">
        <v>357</v>
      </c>
      <c r="H463" s="268"/>
      <c r="I463" s="268"/>
      <c r="J463" s="268"/>
      <c r="K463" s="268"/>
      <c r="L463" s="268"/>
      <c r="M463" s="268"/>
      <c r="N463" s="268"/>
      <c r="O463" s="268"/>
      <c r="P463" s="268"/>
      <c r="Q463" s="274"/>
    </row>
    <row r="464" ht="15.75" customHeight="1">
      <c r="A464" s="270" t="s">
        <v>3645</v>
      </c>
      <c r="B464" s="270" t="s">
        <v>3646</v>
      </c>
      <c r="C464" s="276" t="s">
        <v>281</v>
      </c>
      <c r="D464" s="259" t="s">
        <v>220</v>
      </c>
      <c r="E464" s="259" t="s">
        <v>3647</v>
      </c>
      <c r="F464" s="259" t="s">
        <v>3648</v>
      </c>
      <c r="G464" s="259" t="s">
        <v>757</v>
      </c>
      <c r="H464" s="268"/>
      <c r="I464" s="268"/>
      <c r="J464" s="268"/>
      <c r="K464" s="268"/>
      <c r="L464" s="268"/>
      <c r="M464" s="268"/>
      <c r="N464" s="268"/>
      <c r="O464" s="268"/>
      <c r="P464" s="268"/>
      <c r="Q464" s="274"/>
    </row>
    <row r="465" ht="15.75" customHeight="1">
      <c r="A465" s="270" t="s">
        <v>3651</v>
      </c>
      <c r="B465" s="270" t="s">
        <v>3652</v>
      </c>
      <c r="C465" s="276" t="s">
        <v>281</v>
      </c>
      <c r="D465" s="259" t="s">
        <v>224</v>
      </c>
      <c r="E465" s="259" t="s">
        <v>3653</v>
      </c>
      <c r="F465" s="259" t="s">
        <v>3654</v>
      </c>
      <c r="G465" s="259" t="s">
        <v>274</v>
      </c>
      <c r="H465" s="268"/>
      <c r="I465" s="268"/>
      <c r="J465" s="268"/>
      <c r="K465" s="268"/>
      <c r="L465" s="268"/>
      <c r="M465" s="268"/>
      <c r="N465" s="268"/>
      <c r="O465" s="268"/>
      <c r="P465" s="268"/>
      <c r="Q465" s="274"/>
    </row>
    <row r="466" ht="15.75" customHeight="1">
      <c r="A466" s="270" t="s">
        <v>3657</v>
      </c>
      <c r="B466" s="270" t="s">
        <v>3658</v>
      </c>
      <c r="C466" s="276" t="s">
        <v>281</v>
      </c>
      <c r="D466" s="259" t="s">
        <v>217</v>
      </c>
      <c r="E466" s="259" t="s">
        <v>3659</v>
      </c>
      <c r="F466" s="259" t="s">
        <v>3661</v>
      </c>
      <c r="G466" s="259" t="s">
        <v>357</v>
      </c>
      <c r="H466" s="268"/>
      <c r="I466" s="268"/>
      <c r="J466" s="268"/>
      <c r="K466" s="268"/>
      <c r="L466" s="268"/>
      <c r="M466" s="268"/>
      <c r="N466" s="268"/>
      <c r="O466" s="268"/>
      <c r="P466" s="268"/>
      <c r="Q466" s="274"/>
    </row>
    <row r="467" ht="15.75" customHeight="1">
      <c r="A467" s="270" t="s">
        <v>3663</v>
      </c>
      <c r="B467" s="270" t="s">
        <v>3664</v>
      </c>
      <c r="C467" s="276" t="s">
        <v>281</v>
      </c>
      <c r="D467" s="259" t="s">
        <v>223</v>
      </c>
      <c r="E467" s="259" t="s">
        <v>3666</v>
      </c>
      <c r="F467" s="259" t="s">
        <v>3668</v>
      </c>
      <c r="G467" s="259" t="s">
        <v>274</v>
      </c>
      <c r="H467" s="268"/>
      <c r="I467" s="268"/>
      <c r="J467" s="268"/>
      <c r="K467" s="268"/>
      <c r="L467" s="268"/>
      <c r="M467" s="268"/>
      <c r="N467" s="268"/>
      <c r="O467" s="268"/>
      <c r="P467" s="268"/>
      <c r="Q467" s="274"/>
    </row>
    <row r="468" ht="15.75" customHeight="1">
      <c r="A468" s="270" t="s">
        <v>3669</v>
      </c>
      <c r="B468" s="270" t="s">
        <v>3670</v>
      </c>
      <c r="C468" s="276" t="s">
        <v>281</v>
      </c>
      <c r="D468" s="259" t="s">
        <v>219</v>
      </c>
      <c r="E468" s="259" t="s">
        <v>3673</v>
      </c>
      <c r="F468" s="259" t="s">
        <v>3674</v>
      </c>
      <c r="G468" s="259" t="s">
        <v>757</v>
      </c>
      <c r="H468" s="268"/>
      <c r="I468" s="268"/>
      <c r="J468" s="268"/>
      <c r="K468" s="268"/>
      <c r="L468" s="268"/>
      <c r="M468" s="268"/>
      <c r="N468" s="268"/>
      <c r="O468" s="268"/>
      <c r="P468" s="268"/>
      <c r="Q468" s="274"/>
    </row>
    <row r="469" ht="15.75" customHeight="1">
      <c r="A469" s="270" t="s">
        <v>3675</v>
      </c>
      <c r="B469" s="270" t="s">
        <v>3677</v>
      </c>
      <c r="C469" s="276" t="s">
        <v>281</v>
      </c>
      <c r="D469" s="259" t="s">
        <v>223</v>
      </c>
      <c r="E469" s="259" t="s">
        <v>3679</v>
      </c>
      <c r="F469" s="259" t="s">
        <v>3680</v>
      </c>
      <c r="G469" s="259" t="s">
        <v>577</v>
      </c>
      <c r="H469" s="268"/>
      <c r="I469" s="268"/>
      <c r="J469" s="268"/>
      <c r="K469" s="268"/>
      <c r="L469" s="268"/>
      <c r="M469" s="268"/>
      <c r="N469" s="268"/>
      <c r="O469" s="268"/>
      <c r="P469" s="268"/>
      <c r="Q469" s="274"/>
    </row>
    <row r="470" ht="15.75" customHeight="1">
      <c r="A470" s="270" t="s">
        <v>3682</v>
      </c>
      <c r="B470" s="270" t="s">
        <v>3684</v>
      </c>
      <c r="C470" s="276" t="s">
        <v>281</v>
      </c>
      <c r="D470" s="259" t="s">
        <v>215</v>
      </c>
      <c r="E470" s="259" t="s">
        <v>3686</v>
      </c>
      <c r="F470" s="259" t="s">
        <v>3688</v>
      </c>
      <c r="G470" s="259" t="s">
        <v>577</v>
      </c>
      <c r="H470" s="268"/>
      <c r="I470" s="268"/>
      <c r="J470" s="268"/>
      <c r="K470" s="268"/>
      <c r="L470" s="268"/>
      <c r="M470" s="268"/>
      <c r="N470" s="268"/>
      <c r="O470" s="268"/>
      <c r="P470" s="268"/>
      <c r="Q470" s="274"/>
    </row>
    <row r="471" ht="15.75" customHeight="1">
      <c r="A471" s="270" t="s">
        <v>3689</v>
      </c>
      <c r="B471" s="270" t="s">
        <v>3691</v>
      </c>
      <c r="C471" s="276" t="s">
        <v>281</v>
      </c>
      <c r="D471" s="259" t="s">
        <v>219</v>
      </c>
      <c r="E471" s="259" t="s">
        <v>3693</v>
      </c>
      <c r="F471" s="259" t="s">
        <v>3694</v>
      </c>
      <c r="G471" s="259" t="s">
        <v>757</v>
      </c>
      <c r="H471" s="268"/>
      <c r="I471" s="268"/>
      <c r="J471" s="268"/>
      <c r="K471" s="268"/>
      <c r="L471" s="268"/>
      <c r="M471" s="268"/>
      <c r="N471" s="268"/>
      <c r="O471" s="268"/>
      <c r="P471" s="268"/>
      <c r="Q471" s="274"/>
    </row>
    <row r="472" ht="15.75" customHeight="1">
      <c r="A472" s="270" t="s">
        <v>3695</v>
      </c>
      <c r="B472" s="270" t="s">
        <v>3696</v>
      </c>
      <c r="C472" s="276" t="s">
        <v>281</v>
      </c>
      <c r="D472" s="259" t="s">
        <v>220</v>
      </c>
      <c r="E472" s="259" t="s">
        <v>3697</v>
      </c>
      <c r="F472" s="259" t="s">
        <v>3698</v>
      </c>
      <c r="G472" s="259" t="s">
        <v>727</v>
      </c>
      <c r="H472" s="268"/>
      <c r="I472" s="268"/>
      <c r="J472" s="268"/>
      <c r="K472" s="268"/>
      <c r="L472" s="268"/>
      <c r="M472" s="268"/>
      <c r="N472" s="268"/>
      <c r="O472" s="268"/>
      <c r="P472" s="268"/>
      <c r="Q472" s="274"/>
    </row>
    <row r="473" ht="15.75" customHeight="1">
      <c r="A473" s="270" t="s">
        <v>3699</v>
      </c>
      <c r="B473" s="270" t="s">
        <v>3700</v>
      </c>
      <c r="C473" s="276" t="s">
        <v>281</v>
      </c>
      <c r="D473" s="259" t="s">
        <v>224</v>
      </c>
      <c r="E473" s="259" t="s">
        <v>3701</v>
      </c>
      <c r="F473" s="259" t="s">
        <v>3702</v>
      </c>
      <c r="G473" s="259" t="s">
        <v>757</v>
      </c>
      <c r="H473" s="268"/>
      <c r="I473" s="268"/>
      <c r="J473" s="268"/>
      <c r="K473" s="268"/>
      <c r="L473" s="268"/>
      <c r="M473" s="268"/>
      <c r="N473" s="268"/>
      <c r="O473" s="268"/>
      <c r="P473" s="268"/>
      <c r="Q473" s="274"/>
    </row>
    <row r="474" ht="15.75" customHeight="1">
      <c r="A474" s="270" t="s">
        <v>3703</v>
      </c>
      <c r="B474" s="270" t="s">
        <v>3704</v>
      </c>
      <c r="C474" s="276" t="s">
        <v>281</v>
      </c>
      <c r="D474" s="259" t="s">
        <v>220</v>
      </c>
      <c r="E474" s="259" t="s">
        <v>3707</v>
      </c>
      <c r="F474" s="259" t="s">
        <v>3708</v>
      </c>
      <c r="G474" s="259" t="s">
        <v>727</v>
      </c>
      <c r="H474" s="268"/>
      <c r="I474" s="268"/>
      <c r="J474" s="268"/>
      <c r="K474" s="268"/>
      <c r="L474" s="268"/>
      <c r="M474" s="268"/>
      <c r="N474" s="268"/>
      <c r="O474" s="268"/>
      <c r="P474" s="268"/>
      <c r="Q474" s="274"/>
    </row>
    <row r="475" ht="15.75" customHeight="1">
      <c r="A475" s="270" t="s">
        <v>3709</v>
      </c>
      <c r="B475" s="270" t="s">
        <v>3711</v>
      </c>
      <c r="C475" s="276" t="s">
        <v>281</v>
      </c>
      <c r="D475" s="259" t="s">
        <v>224</v>
      </c>
      <c r="E475" s="259" t="s">
        <v>3713</v>
      </c>
      <c r="F475" s="259" t="s">
        <v>3714</v>
      </c>
      <c r="G475" s="259" t="s">
        <v>757</v>
      </c>
      <c r="H475" s="268"/>
      <c r="I475" s="268"/>
      <c r="J475" s="268"/>
      <c r="K475" s="268"/>
      <c r="L475" s="268"/>
      <c r="M475" s="268"/>
      <c r="N475" s="268"/>
      <c r="O475" s="268"/>
      <c r="P475" s="268"/>
      <c r="Q475" s="274"/>
    </row>
    <row r="476" ht="15.75" customHeight="1">
      <c r="A476" s="270" t="s">
        <v>3716</v>
      </c>
      <c r="B476" s="270" t="s">
        <v>3718</v>
      </c>
      <c r="C476" s="276" t="s">
        <v>281</v>
      </c>
      <c r="D476" s="259" t="s">
        <v>224</v>
      </c>
      <c r="E476" s="259" t="s">
        <v>3719</v>
      </c>
      <c r="F476" s="259" t="s">
        <v>3720</v>
      </c>
      <c r="G476" s="259" t="s">
        <v>577</v>
      </c>
      <c r="H476" s="268"/>
      <c r="I476" s="268"/>
      <c r="J476" s="268"/>
      <c r="K476" s="268"/>
      <c r="L476" s="268"/>
      <c r="M476" s="268"/>
      <c r="N476" s="268"/>
      <c r="O476" s="268"/>
      <c r="P476" s="268"/>
      <c r="Q476" s="274"/>
    </row>
    <row r="477" ht="15.75" customHeight="1">
      <c r="A477" s="270" t="s">
        <v>3724</v>
      </c>
      <c r="B477" s="270" t="s">
        <v>3725</v>
      </c>
      <c r="C477" s="276" t="s">
        <v>281</v>
      </c>
      <c r="D477" s="259" t="s">
        <v>220</v>
      </c>
      <c r="E477" s="259" t="s">
        <v>3726</v>
      </c>
      <c r="F477" s="259" t="s">
        <v>3727</v>
      </c>
      <c r="G477" s="259" t="s">
        <v>757</v>
      </c>
      <c r="H477" s="268"/>
      <c r="I477" s="268"/>
      <c r="J477" s="268"/>
      <c r="K477" s="268"/>
      <c r="L477" s="268"/>
      <c r="M477" s="268"/>
      <c r="N477" s="268"/>
      <c r="O477" s="268"/>
      <c r="P477" s="268"/>
      <c r="Q477" s="274"/>
    </row>
    <row r="478" ht="15.75" customHeight="1">
      <c r="A478" s="270" t="s">
        <v>3730</v>
      </c>
      <c r="B478" s="270" t="s">
        <v>3731</v>
      </c>
      <c r="C478" s="276" t="s">
        <v>281</v>
      </c>
      <c r="D478" s="259" t="s">
        <v>218</v>
      </c>
      <c r="E478" s="259" t="s">
        <v>3732</v>
      </c>
      <c r="F478" s="259" t="s">
        <v>3733</v>
      </c>
      <c r="G478" s="259" t="s">
        <v>349</v>
      </c>
      <c r="H478" s="268"/>
      <c r="I478" s="268"/>
      <c r="J478" s="268"/>
      <c r="K478" s="268"/>
      <c r="L478" s="268"/>
      <c r="M478" s="268"/>
      <c r="N478" s="268"/>
      <c r="O478" s="268"/>
      <c r="P478" s="268"/>
      <c r="Q478" s="274"/>
    </row>
    <row r="479" ht="15.75" customHeight="1">
      <c r="A479" s="270" t="s">
        <v>3736</v>
      </c>
      <c r="B479" s="270" t="s">
        <v>3737</v>
      </c>
      <c r="C479" s="276" t="s">
        <v>281</v>
      </c>
      <c r="D479" s="259" t="s">
        <v>217</v>
      </c>
      <c r="E479" s="259" t="s">
        <v>3738</v>
      </c>
      <c r="F479" s="259" t="s">
        <v>3740</v>
      </c>
      <c r="G479" s="259" t="s">
        <v>357</v>
      </c>
      <c r="H479" s="268"/>
      <c r="I479" s="268"/>
      <c r="J479" s="268"/>
      <c r="K479" s="268"/>
      <c r="L479" s="268"/>
      <c r="M479" s="268"/>
      <c r="N479" s="268"/>
      <c r="O479" s="268"/>
      <c r="P479" s="268"/>
      <c r="Q479" s="274"/>
    </row>
    <row r="480" ht="15.75" customHeight="1">
      <c r="A480" s="270" t="s">
        <v>3743</v>
      </c>
      <c r="B480" s="270" t="s">
        <v>3744</v>
      </c>
      <c r="C480" s="276" t="s">
        <v>281</v>
      </c>
      <c r="D480" s="259" t="s">
        <v>220</v>
      </c>
      <c r="E480" s="259" t="s">
        <v>3746</v>
      </c>
      <c r="F480" s="259" t="s">
        <v>3748</v>
      </c>
      <c r="G480" s="259" t="s">
        <v>727</v>
      </c>
      <c r="H480" s="268"/>
      <c r="I480" s="268"/>
      <c r="J480" s="268"/>
      <c r="K480" s="268"/>
      <c r="L480" s="268"/>
      <c r="M480" s="268"/>
      <c r="N480" s="268"/>
      <c r="O480" s="268"/>
      <c r="P480" s="268"/>
      <c r="Q480" s="274"/>
    </row>
    <row r="481" ht="15.75" customHeight="1">
      <c r="A481" s="270" t="s">
        <v>3750</v>
      </c>
      <c r="B481" s="270" t="s">
        <v>3751</v>
      </c>
      <c r="C481" s="276" t="s">
        <v>281</v>
      </c>
      <c r="D481" s="259" t="s">
        <v>217</v>
      </c>
      <c r="E481" s="259" t="s">
        <v>3753</v>
      </c>
      <c r="F481" s="259" t="s">
        <v>3755</v>
      </c>
      <c r="G481" s="259" t="s">
        <v>357</v>
      </c>
      <c r="H481" s="268"/>
      <c r="I481" s="268"/>
      <c r="J481" s="268"/>
      <c r="K481" s="268"/>
      <c r="L481" s="268"/>
      <c r="M481" s="268"/>
      <c r="N481" s="268"/>
      <c r="O481" s="268"/>
      <c r="P481" s="268"/>
      <c r="Q481" s="274"/>
    </row>
    <row r="482" ht="15.75" customHeight="1">
      <c r="A482" s="270" t="s">
        <v>3756</v>
      </c>
      <c r="B482" s="270" t="s">
        <v>3757</v>
      </c>
      <c r="C482" s="276" t="s">
        <v>281</v>
      </c>
      <c r="D482" s="259" t="s">
        <v>224</v>
      </c>
      <c r="E482" s="259" t="s">
        <v>3760</v>
      </c>
      <c r="F482" s="259" t="s">
        <v>3761</v>
      </c>
      <c r="G482" s="259" t="s">
        <v>349</v>
      </c>
      <c r="H482" s="268"/>
      <c r="I482" s="268"/>
      <c r="J482" s="268"/>
      <c r="K482" s="268"/>
      <c r="L482" s="268"/>
      <c r="M482" s="268"/>
      <c r="N482" s="268"/>
      <c r="O482" s="268"/>
      <c r="P482" s="268"/>
      <c r="Q482" s="274"/>
    </row>
    <row r="483" ht="15.75" customHeight="1">
      <c r="A483" s="270" t="s">
        <v>3762</v>
      </c>
      <c r="B483" s="270" t="s">
        <v>3763</v>
      </c>
      <c r="C483" s="276" t="s">
        <v>281</v>
      </c>
      <c r="D483" s="259" t="s">
        <v>218</v>
      </c>
      <c r="E483" s="259" t="s">
        <v>3766</v>
      </c>
      <c r="F483" s="259" t="s">
        <v>3767</v>
      </c>
      <c r="G483" s="259" t="s">
        <v>727</v>
      </c>
      <c r="H483" s="268"/>
      <c r="I483" s="268"/>
      <c r="J483" s="268"/>
      <c r="K483" s="268"/>
      <c r="L483" s="268"/>
      <c r="M483" s="268"/>
      <c r="N483" s="268"/>
      <c r="O483" s="268"/>
      <c r="P483" s="268"/>
      <c r="Q483" s="274"/>
    </row>
    <row r="484" ht="15.75" customHeight="1">
      <c r="A484" s="270" t="s">
        <v>3768</v>
      </c>
      <c r="B484" s="270" t="s">
        <v>3770</v>
      </c>
      <c r="C484" s="276" t="s">
        <v>281</v>
      </c>
      <c r="D484" s="259" t="s">
        <v>220</v>
      </c>
      <c r="E484" s="259" t="s">
        <v>3773</v>
      </c>
      <c r="F484" s="259" t="s">
        <v>3774</v>
      </c>
      <c r="G484" s="259" t="s">
        <v>349</v>
      </c>
      <c r="H484" s="268"/>
      <c r="I484" s="268"/>
      <c r="J484" s="268"/>
      <c r="K484" s="268"/>
      <c r="L484" s="268"/>
      <c r="M484" s="268"/>
      <c r="N484" s="268"/>
      <c r="O484" s="268"/>
      <c r="P484" s="268"/>
      <c r="Q484" s="274"/>
    </row>
    <row r="485" ht="15.75" customHeight="1">
      <c r="A485" s="270" t="s">
        <v>3776</v>
      </c>
      <c r="B485" s="270" t="s">
        <v>3778</v>
      </c>
      <c r="C485" s="276" t="s">
        <v>281</v>
      </c>
      <c r="D485" s="259" t="s">
        <v>217</v>
      </c>
      <c r="E485" s="259" t="s">
        <v>3779</v>
      </c>
      <c r="F485" s="259" t="s">
        <v>3780</v>
      </c>
      <c r="G485" s="259" t="s">
        <v>357</v>
      </c>
      <c r="H485" s="268"/>
      <c r="I485" s="268"/>
      <c r="J485" s="268"/>
      <c r="K485" s="268"/>
      <c r="L485" s="268"/>
      <c r="M485" s="268"/>
      <c r="N485" s="268"/>
      <c r="O485" s="268"/>
      <c r="P485" s="268"/>
      <c r="Q485" s="274"/>
    </row>
    <row r="486" ht="15.75" customHeight="1">
      <c r="A486" s="270" t="s">
        <v>3783</v>
      </c>
      <c r="B486" s="270" t="s">
        <v>3784</v>
      </c>
      <c r="C486" s="276" t="s">
        <v>281</v>
      </c>
      <c r="D486" s="259" t="s">
        <v>215</v>
      </c>
      <c r="E486" s="259" t="s">
        <v>3785</v>
      </c>
      <c r="F486" s="259" t="s">
        <v>3786</v>
      </c>
      <c r="G486" s="259" t="s">
        <v>577</v>
      </c>
      <c r="H486" s="268"/>
      <c r="I486" s="268"/>
      <c r="J486" s="268"/>
      <c r="K486" s="268"/>
      <c r="L486" s="268"/>
      <c r="M486" s="268"/>
      <c r="N486" s="268"/>
      <c r="O486" s="268"/>
      <c r="P486" s="268"/>
      <c r="Q486" s="274"/>
    </row>
    <row r="487" ht="15.75" customHeight="1">
      <c r="A487" s="270" t="s">
        <v>3789</v>
      </c>
      <c r="B487" s="270" t="s">
        <v>3790</v>
      </c>
      <c r="C487" s="276" t="s">
        <v>281</v>
      </c>
      <c r="D487" s="259" t="s">
        <v>218</v>
      </c>
      <c r="E487" s="259" t="s">
        <v>3791</v>
      </c>
      <c r="F487" s="259" t="s">
        <v>3792</v>
      </c>
      <c r="G487" s="259" t="s">
        <v>757</v>
      </c>
      <c r="H487" s="268"/>
      <c r="I487" s="268"/>
      <c r="J487" s="268"/>
      <c r="K487" s="268"/>
      <c r="L487" s="268"/>
      <c r="M487" s="268"/>
      <c r="N487" s="268"/>
      <c r="O487" s="268"/>
      <c r="P487" s="268"/>
      <c r="Q487" s="274"/>
    </row>
    <row r="488" ht="15.75" customHeight="1">
      <c r="A488" s="270" t="s">
        <v>3795</v>
      </c>
      <c r="B488" s="270" t="s">
        <v>3796</v>
      </c>
      <c r="C488" s="276" t="s">
        <v>281</v>
      </c>
      <c r="D488" s="259" t="s">
        <v>223</v>
      </c>
      <c r="E488" s="259" t="s">
        <v>3797</v>
      </c>
      <c r="F488" s="259" t="s">
        <v>3798</v>
      </c>
      <c r="G488" s="259" t="s">
        <v>274</v>
      </c>
      <c r="H488" s="268"/>
      <c r="I488" s="268"/>
      <c r="J488" s="268"/>
      <c r="K488" s="268"/>
      <c r="L488" s="268"/>
      <c r="M488" s="268"/>
      <c r="N488" s="268"/>
      <c r="O488" s="268"/>
      <c r="P488" s="268"/>
      <c r="Q488" s="274"/>
    </row>
    <row r="489" ht="15.75" customHeight="1">
      <c r="A489" s="270" t="s">
        <v>3802</v>
      </c>
      <c r="B489" s="270" t="s">
        <v>3803</v>
      </c>
      <c r="C489" s="276" t="s">
        <v>281</v>
      </c>
      <c r="D489" s="259" t="s">
        <v>220</v>
      </c>
      <c r="E489" s="259" t="s">
        <v>3804</v>
      </c>
      <c r="F489" s="259" t="s">
        <v>3806</v>
      </c>
      <c r="G489" s="259" t="s">
        <v>727</v>
      </c>
      <c r="H489" s="268"/>
      <c r="I489" s="268"/>
      <c r="J489" s="268"/>
      <c r="K489" s="268"/>
      <c r="L489" s="268"/>
      <c r="M489" s="268"/>
      <c r="N489" s="268"/>
      <c r="O489" s="268"/>
      <c r="P489" s="268"/>
      <c r="Q489" s="274"/>
    </row>
    <row r="490" ht="15.75" customHeight="1">
      <c r="A490" s="270" t="s">
        <v>3808</v>
      </c>
      <c r="B490" s="270" t="s">
        <v>3809</v>
      </c>
      <c r="C490" s="276" t="s">
        <v>281</v>
      </c>
      <c r="D490" s="259" t="s">
        <v>220</v>
      </c>
      <c r="E490" s="259" t="s">
        <v>3811</v>
      </c>
      <c r="F490" s="259" t="s">
        <v>3813</v>
      </c>
      <c r="G490" s="259" t="s">
        <v>757</v>
      </c>
      <c r="H490" s="268"/>
      <c r="I490" s="268"/>
      <c r="J490" s="268"/>
      <c r="K490" s="268"/>
      <c r="L490" s="268"/>
      <c r="M490" s="268"/>
      <c r="N490" s="268"/>
      <c r="O490" s="268"/>
      <c r="P490" s="268"/>
      <c r="Q490" s="274"/>
    </row>
    <row r="491" ht="15.75" customHeight="1">
      <c r="A491" s="270" t="s">
        <v>3815</v>
      </c>
      <c r="B491" s="270" t="s">
        <v>3816</v>
      </c>
      <c r="C491" s="276" t="s">
        <v>281</v>
      </c>
      <c r="D491" s="259" t="s">
        <v>217</v>
      </c>
      <c r="E491" s="259" t="s">
        <v>3818</v>
      </c>
      <c r="F491" s="259" t="s">
        <v>3819</v>
      </c>
      <c r="G491" s="259" t="s">
        <v>357</v>
      </c>
      <c r="H491" s="268"/>
      <c r="I491" s="268"/>
      <c r="J491" s="268"/>
      <c r="K491" s="268"/>
      <c r="L491" s="268"/>
      <c r="M491" s="268"/>
      <c r="N491" s="268"/>
      <c r="O491" s="268"/>
      <c r="P491" s="268"/>
      <c r="Q491" s="274"/>
    </row>
    <row r="492" ht="15.75" customHeight="1">
      <c r="A492" s="270" t="s">
        <v>3820</v>
      </c>
      <c r="B492" s="270" t="s">
        <v>3821</v>
      </c>
      <c r="C492" s="276" t="s">
        <v>281</v>
      </c>
      <c r="D492" s="259" t="s">
        <v>220</v>
      </c>
      <c r="E492" s="259" t="s">
        <v>3823</v>
      </c>
      <c r="F492" s="259" t="s">
        <v>3824</v>
      </c>
      <c r="G492" s="259" t="s">
        <v>727</v>
      </c>
      <c r="H492" s="268"/>
      <c r="I492" s="268"/>
      <c r="J492" s="268"/>
      <c r="K492" s="268"/>
      <c r="L492" s="268"/>
      <c r="M492" s="268"/>
      <c r="N492" s="268"/>
      <c r="O492" s="268"/>
      <c r="P492" s="268"/>
      <c r="Q492" s="274"/>
    </row>
    <row r="493" ht="15.75" customHeight="1">
      <c r="A493" s="270" t="s">
        <v>3825</v>
      </c>
      <c r="B493" s="270" t="s">
        <v>3826</v>
      </c>
      <c r="C493" s="276" t="s">
        <v>281</v>
      </c>
      <c r="D493" s="259" t="s">
        <v>215</v>
      </c>
      <c r="E493" s="259" t="s">
        <v>3828</v>
      </c>
      <c r="F493" s="259" t="s">
        <v>3829</v>
      </c>
      <c r="G493" s="259" t="s">
        <v>357</v>
      </c>
      <c r="H493" s="268"/>
      <c r="I493" s="268"/>
      <c r="J493" s="268"/>
      <c r="K493" s="268"/>
      <c r="L493" s="268"/>
      <c r="M493" s="268"/>
      <c r="N493" s="268"/>
      <c r="O493" s="268"/>
      <c r="P493" s="268"/>
      <c r="Q493" s="274"/>
    </row>
    <row r="494" ht="15.75" customHeight="1">
      <c r="A494" s="270" t="s">
        <v>3832</v>
      </c>
      <c r="B494" s="270" t="s">
        <v>3833</v>
      </c>
      <c r="C494" s="276" t="s">
        <v>281</v>
      </c>
      <c r="D494" s="259" t="s">
        <v>215</v>
      </c>
      <c r="E494" s="259" t="s">
        <v>3834</v>
      </c>
      <c r="F494" s="259" t="s">
        <v>3835</v>
      </c>
      <c r="G494" s="259" t="s">
        <v>577</v>
      </c>
      <c r="H494" s="268"/>
      <c r="I494" s="268"/>
      <c r="J494" s="268"/>
      <c r="K494" s="268"/>
      <c r="L494" s="268"/>
      <c r="M494" s="268"/>
      <c r="N494" s="268"/>
      <c r="O494" s="268"/>
      <c r="P494" s="268"/>
      <c r="Q494" s="274"/>
    </row>
    <row r="495" ht="15.75" customHeight="1">
      <c r="A495" s="270" t="s">
        <v>3838</v>
      </c>
      <c r="B495" s="270" t="s">
        <v>3839</v>
      </c>
      <c r="C495" s="276" t="s">
        <v>281</v>
      </c>
      <c r="D495" s="259" t="s">
        <v>220</v>
      </c>
      <c r="E495" s="259" t="s">
        <v>3840</v>
      </c>
      <c r="F495" s="259" t="s">
        <v>3841</v>
      </c>
      <c r="G495" s="259" t="s">
        <v>727</v>
      </c>
      <c r="H495" s="268"/>
      <c r="I495" s="268"/>
      <c r="J495" s="268"/>
      <c r="K495" s="268"/>
      <c r="L495" s="268"/>
      <c r="M495" s="268"/>
      <c r="N495" s="268"/>
      <c r="O495" s="268"/>
      <c r="P495" s="268"/>
      <c r="Q495" s="274"/>
    </row>
    <row r="496" ht="15.75" customHeight="1">
      <c r="A496" s="270" t="s">
        <v>3844</v>
      </c>
      <c r="B496" s="270" t="s">
        <v>3845</v>
      </c>
      <c r="C496" s="276" t="s">
        <v>281</v>
      </c>
      <c r="D496" s="259" t="s">
        <v>220</v>
      </c>
      <c r="E496" s="259" t="s">
        <v>3846</v>
      </c>
      <c r="F496" s="259" t="s">
        <v>3849</v>
      </c>
      <c r="G496" s="259" t="s">
        <v>727</v>
      </c>
      <c r="H496" s="268"/>
      <c r="I496" s="268"/>
      <c r="J496" s="268"/>
      <c r="K496" s="268"/>
      <c r="L496" s="268"/>
      <c r="M496" s="268"/>
      <c r="N496" s="268"/>
      <c r="O496" s="268"/>
      <c r="P496" s="268"/>
      <c r="Q496" s="274"/>
    </row>
    <row r="497" ht="15.75" customHeight="1">
      <c r="A497" s="270" t="s">
        <v>3850</v>
      </c>
      <c r="B497" s="270" t="s">
        <v>3851</v>
      </c>
      <c r="C497" s="276" t="s">
        <v>281</v>
      </c>
      <c r="D497" s="259" t="s">
        <v>220</v>
      </c>
      <c r="E497" s="259" t="s">
        <v>3854</v>
      </c>
      <c r="F497" s="259" t="s">
        <v>3855</v>
      </c>
      <c r="G497" s="259" t="s">
        <v>727</v>
      </c>
      <c r="H497" s="268"/>
      <c r="I497" s="268"/>
      <c r="J497" s="268"/>
      <c r="K497" s="268"/>
      <c r="L497" s="268"/>
      <c r="M497" s="268"/>
      <c r="N497" s="268"/>
      <c r="O497" s="268"/>
      <c r="P497" s="268"/>
      <c r="Q497" s="274"/>
    </row>
    <row r="498" ht="15.75" customHeight="1">
      <c r="A498" s="270" t="s">
        <v>3856</v>
      </c>
      <c r="B498" s="270" t="s">
        <v>3859</v>
      </c>
      <c r="C498" s="276" t="s">
        <v>281</v>
      </c>
      <c r="D498" s="259" t="s">
        <v>225</v>
      </c>
      <c r="E498" s="259" t="s">
        <v>3860</v>
      </c>
      <c r="F498" s="259" t="s">
        <v>3861</v>
      </c>
      <c r="G498" s="259" t="s">
        <v>349</v>
      </c>
      <c r="H498" s="268"/>
      <c r="I498" s="268"/>
      <c r="J498" s="268"/>
      <c r="K498" s="268"/>
      <c r="L498" s="268"/>
      <c r="M498" s="268"/>
      <c r="N498" s="268"/>
      <c r="O498" s="268"/>
      <c r="P498" s="268"/>
      <c r="Q498" s="274"/>
    </row>
    <row r="499" ht="15.75" customHeight="1">
      <c r="A499" s="270" t="s">
        <v>3864</v>
      </c>
      <c r="B499" s="270" t="s">
        <v>3865</v>
      </c>
      <c r="C499" s="276" t="s">
        <v>281</v>
      </c>
      <c r="D499" s="259" t="s">
        <v>218</v>
      </c>
      <c r="E499" s="259" t="s">
        <v>3866</v>
      </c>
      <c r="F499" s="259" t="s">
        <v>3867</v>
      </c>
      <c r="G499" s="259" t="s">
        <v>727</v>
      </c>
      <c r="H499" s="268"/>
      <c r="I499" s="268"/>
      <c r="J499" s="268"/>
      <c r="K499" s="268"/>
      <c r="L499" s="268"/>
      <c r="M499" s="268"/>
      <c r="N499" s="268"/>
      <c r="O499" s="268"/>
      <c r="P499" s="268"/>
      <c r="Q499" s="274"/>
    </row>
    <row r="500" ht="15.75" customHeight="1">
      <c r="A500" s="270" t="s">
        <v>3870</v>
      </c>
      <c r="B500" s="270" t="s">
        <v>3871</v>
      </c>
      <c r="C500" s="276" t="s">
        <v>281</v>
      </c>
      <c r="D500" s="259" t="s">
        <v>217</v>
      </c>
      <c r="E500" s="259" t="s">
        <v>3872</v>
      </c>
      <c r="F500" s="259" t="s">
        <v>3873</v>
      </c>
      <c r="G500" s="259" t="s">
        <v>357</v>
      </c>
      <c r="H500" s="268"/>
      <c r="I500" s="268"/>
      <c r="J500" s="268"/>
      <c r="K500" s="268"/>
      <c r="L500" s="268"/>
      <c r="M500" s="268"/>
      <c r="N500" s="268"/>
      <c r="O500" s="268"/>
      <c r="P500" s="268"/>
      <c r="Q500" s="274"/>
    </row>
    <row r="501" ht="15.75" customHeight="1">
      <c r="A501" s="270" t="s">
        <v>3876</v>
      </c>
      <c r="B501" s="270" t="s">
        <v>3877</v>
      </c>
      <c r="C501" s="276" t="s">
        <v>281</v>
      </c>
      <c r="D501" s="259" t="s">
        <v>217</v>
      </c>
      <c r="E501" s="259" t="s">
        <v>3878</v>
      </c>
      <c r="F501" s="259" t="s">
        <v>3881</v>
      </c>
      <c r="G501" s="259" t="s">
        <v>357</v>
      </c>
      <c r="H501" s="268"/>
      <c r="I501" s="268"/>
      <c r="J501" s="268"/>
      <c r="K501" s="268"/>
      <c r="L501" s="268"/>
      <c r="M501" s="268"/>
      <c r="N501" s="268"/>
      <c r="O501" s="268"/>
      <c r="P501" s="268"/>
      <c r="Q501" s="274"/>
    </row>
    <row r="502" ht="15.75" customHeight="1">
      <c r="A502" s="270" t="s">
        <v>3882</v>
      </c>
      <c r="B502" s="270" t="s">
        <v>3883</v>
      </c>
      <c r="C502" s="276" t="s">
        <v>281</v>
      </c>
      <c r="D502" s="259" t="s">
        <v>217</v>
      </c>
      <c r="E502" s="259" t="s">
        <v>3884</v>
      </c>
      <c r="F502" s="259" t="s">
        <v>3885</v>
      </c>
      <c r="G502" s="259" t="s">
        <v>357</v>
      </c>
      <c r="H502" s="268"/>
      <c r="I502" s="268"/>
      <c r="J502" s="268"/>
      <c r="K502" s="268"/>
      <c r="L502" s="268"/>
      <c r="M502" s="268"/>
      <c r="N502" s="268"/>
      <c r="O502" s="268"/>
      <c r="P502" s="268"/>
      <c r="Q502" s="274"/>
    </row>
    <row r="503" ht="15.75" customHeight="1">
      <c r="A503" s="270" t="s">
        <v>3888</v>
      </c>
      <c r="B503" s="270" t="s">
        <v>3889</v>
      </c>
      <c r="C503" s="276" t="s">
        <v>281</v>
      </c>
      <c r="D503" s="259" t="s">
        <v>220</v>
      </c>
      <c r="E503" s="259" t="s">
        <v>3890</v>
      </c>
      <c r="F503" s="259" t="s">
        <v>3891</v>
      </c>
      <c r="G503" s="259" t="s">
        <v>757</v>
      </c>
      <c r="H503" s="268"/>
      <c r="I503" s="268"/>
      <c r="J503" s="268"/>
      <c r="K503" s="268"/>
      <c r="L503" s="268"/>
      <c r="M503" s="268"/>
      <c r="N503" s="268"/>
      <c r="O503" s="268"/>
      <c r="P503" s="268"/>
      <c r="Q503" s="274"/>
    </row>
    <row r="504" ht="15.75" customHeight="1">
      <c r="A504" s="270" t="s">
        <v>3894</v>
      </c>
      <c r="B504" s="270" t="s">
        <v>3895</v>
      </c>
      <c r="C504" s="276" t="s">
        <v>281</v>
      </c>
      <c r="D504" s="259" t="s">
        <v>224</v>
      </c>
      <c r="E504" s="259" t="s">
        <v>3896</v>
      </c>
      <c r="F504" s="259" t="s">
        <v>3898</v>
      </c>
      <c r="G504" s="259" t="s">
        <v>727</v>
      </c>
      <c r="H504" s="268"/>
      <c r="I504" s="268"/>
      <c r="J504" s="268"/>
      <c r="K504" s="268"/>
      <c r="L504" s="268"/>
      <c r="M504" s="268"/>
      <c r="N504" s="268"/>
      <c r="O504" s="268"/>
      <c r="P504" s="268"/>
      <c r="Q504" s="274"/>
    </row>
    <row r="505" ht="15.75" customHeight="1">
      <c r="A505" s="270" t="s">
        <v>3900</v>
      </c>
      <c r="B505" s="270" t="s">
        <v>3901</v>
      </c>
      <c r="C505" s="276" t="s">
        <v>281</v>
      </c>
      <c r="D505" s="259" t="s">
        <v>220</v>
      </c>
      <c r="E505" s="259" t="s">
        <v>3904</v>
      </c>
      <c r="F505" s="259" t="s">
        <v>3905</v>
      </c>
      <c r="G505" s="259" t="s">
        <v>757</v>
      </c>
      <c r="H505" s="268"/>
      <c r="I505" s="268"/>
      <c r="J505" s="268"/>
      <c r="K505" s="268"/>
      <c r="L505" s="268"/>
      <c r="M505" s="268"/>
      <c r="N505" s="268"/>
      <c r="O505" s="268"/>
      <c r="P505" s="268"/>
      <c r="Q505" s="274"/>
    </row>
    <row r="506" ht="15.75" customHeight="1">
      <c r="A506" s="270" t="s">
        <v>3908</v>
      </c>
      <c r="B506" s="270" t="s">
        <v>3909</v>
      </c>
      <c r="C506" s="276" t="s">
        <v>281</v>
      </c>
      <c r="D506" s="259" t="s">
        <v>224</v>
      </c>
      <c r="E506" s="259" t="s">
        <v>3910</v>
      </c>
      <c r="F506" s="259" t="s">
        <v>3911</v>
      </c>
      <c r="G506" s="259" t="s">
        <v>357</v>
      </c>
      <c r="H506" s="268"/>
      <c r="I506" s="268"/>
      <c r="J506" s="268"/>
      <c r="K506" s="268"/>
      <c r="L506" s="268"/>
      <c r="M506" s="268"/>
      <c r="N506" s="268"/>
      <c r="O506" s="268"/>
      <c r="P506" s="268"/>
      <c r="Q506" s="274"/>
    </row>
    <row r="507" ht="15.75" customHeight="1">
      <c r="A507" s="270" t="s">
        <v>3912</v>
      </c>
      <c r="B507" s="270" t="s">
        <v>3914</v>
      </c>
      <c r="C507" s="276" t="s">
        <v>281</v>
      </c>
      <c r="D507" s="259" t="s">
        <v>217</v>
      </c>
      <c r="E507" s="259" t="s">
        <v>3916</v>
      </c>
      <c r="F507" s="259" t="s">
        <v>3917</v>
      </c>
      <c r="G507" s="259" t="s">
        <v>357</v>
      </c>
      <c r="H507" s="268"/>
      <c r="I507" s="268"/>
      <c r="J507" s="268"/>
      <c r="K507" s="268"/>
      <c r="L507" s="268"/>
      <c r="M507" s="268"/>
      <c r="N507" s="268"/>
      <c r="O507" s="268"/>
      <c r="P507" s="268"/>
      <c r="Q507" s="274"/>
    </row>
    <row r="508" ht="15.75" customHeight="1">
      <c r="A508" s="270" t="s">
        <v>3918</v>
      </c>
      <c r="B508" s="270" t="s">
        <v>3919</v>
      </c>
      <c r="C508" s="276" t="s">
        <v>281</v>
      </c>
      <c r="D508" s="259" t="s">
        <v>220</v>
      </c>
      <c r="E508" s="259" t="s">
        <v>3920</v>
      </c>
      <c r="F508" s="259" t="s">
        <v>3921</v>
      </c>
      <c r="G508" s="259" t="s">
        <v>727</v>
      </c>
      <c r="H508" s="268"/>
      <c r="I508" s="268"/>
      <c r="J508" s="268"/>
      <c r="K508" s="268"/>
      <c r="L508" s="268"/>
      <c r="M508" s="268"/>
      <c r="N508" s="268"/>
      <c r="O508" s="268"/>
      <c r="P508" s="268"/>
      <c r="Q508" s="274"/>
    </row>
    <row r="509" ht="15.75" customHeight="1">
      <c r="A509" s="270" t="s">
        <v>3924</v>
      </c>
      <c r="B509" s="270" t="s">
        <v>3925</v>
      </c>
      <c r="C509" s="276" t="s">
        <v>281</v>
      </c>
      <c r="D509" s="259" t="s">
        <v>223</v>
      </c>
      <c r="E509" s="259" t="s">
        <v>3926</v>
      </c>
      <c r="F509" s="259" t="s">
        <v>3927</v>
      </c>
      <c r="G509" s="259" t="s">
        <v>349</v>
      </c>
      <c r="H509" s="268"/>
      <c r="I509" s="268"/>
      <c r="J509" s="268"/>
      <c r="K509" s="268"/>
      <c r="L509" s="268"/>
      <c r="M509" s="268"/>
      <c r="N509" s="268"/>
      <c r="O509" s="268"/>
      <c r="P509" s="268"/>
      <c r="Q509" s="274"/>
    </row>
    <row r="510" ht="15.75" customHeight="1">
      <c r="A510" s="270" t="s">
        <v>3928</v>
      </c>
      <c r="B510" s="270" t="s">
        <v>3929</v>
      </c>
      <c r="C510" s="276" t="s">
        <v>281</v>
      </c>
      <c r="D510" s="259" t="s">
        <v>217</v>
      </c>
      <c r="E510" s="259" t="s">
        <v>3932</v>
      </c>
      <c r="F510" s="259" t="s">
        <v>3933</v>
      </c>
      <c r="G510" s="259" t="s">
        <v>357</v>
      </c>
      <c r="H510" s="268"/>
      <c r="I510" s="268"/>
      <c r="J510" s="268"/>
      <c r="K510" s="268"/>
      <c r="L510" s="268"/>
      <c r="M510" s="268"/>
      <c r="N510" s="268"/>
      <c r="O510" s="268"/>
      <c r="P510" s="268"/>
      <c r="Q510" s="274"/>
    </row>
    <row r="511" ht="15.75" customHeight="1">
      <c r="A511" s="270" t="s">
        <v>3934</v>
      </c>
      <c r="B511" s="270" t="s">
        <v>3935</v>
      </c>
      <c r="C511" s="276" t="s">
        <v>281</v>
      </c>
      <c r="D511" s="259" t="s">
        <v>220</v>
      </c>
      <c r="E511" s="259" t="s">
        <v>3936</v>
      </c>
      <c r="F511" s="259" t="s">
        <v>3937</v>
      </c>
      <c r="G511" s="259" t="s">
        <v>757</v>
      </c>
      <c r="H511" s="268"/>
      <c r="I511" s="268"/>
      <c r="J511" s="268"/>
      <c r="K511" s="268"/>
      <c r="L511" s="268"/>
      <c r="M511" s="268"/>
      <c r="N511" s="268"/>
      <c r="O511" s="268"/>
      <c r="P511" s="268"/>
      <c r="Q511" s="274"/>
    </row>
    <row r="512" ht="15.75" customHeight="1">
      <c r="A512" s="270" t="s">
        <v>3940</v>
      </c>
      <c r="B512" s="270" t="s">
        <v>3941</v>
      </c>
      <c r="C512" s="276" t="s">
        <v>281</v>
      </c>
      <c r="D512" s="259" t="s">
        <v>224</v>
      </c>
      <c r="E512" s="259" t="s">
        <v>3942</v>
      </c>
      <c r="F512" s="259" t="s">
        <v>3943</v>
      </c>
      <c r="G512" s="259" t="s">
        <v>727</v>
      </c>
      <c r="H512" s="268"/>
      <c r="I512" s="268"/>
      <c r="J512" s="268"/>
      <c r="K512" s="268"/>
      <c r="L512" s="268"/>
      <c r="M512" s="268"/>
      <c r="N512" s="268"/>
      <c r="O512" s="268"/>
      <c r="P512" s="268"/>
      <c r="Q512" s="274"/>
    </row>
    <row r="513" ht="15.75" customHeight="1">
      <c r="A513" s="270" t="s">
        <v>3944</v>
      </c>
      <c r="B513" s="270" t="s">
        <v>3945</v>
      </c>
      <c r="C513" s="276" t="s">
        <v>281</v>
      </c>
      <c r="D513" s="259" t="s">
        <v>220</v>
      </c>
      <c r="E513" s="259" t="s">
        <v>3946</v>
      </c>
      <c r="F513" s="259" t="s">
        <v>3947</v>
      </c>
      <c r="G513" s="259" t="s">
        <v>757</v>
      </c>
      <c r="H513" s="268"/>
      <c r="I513" s="268"/>
      <c r="J513" s="268"/>
      <c r="K513" s="268"/>
      <c r="L513" s="268"/>
      <c r="M513" s="268"/>
      <c r="N513" s="268"/>
      <c r="O513" s="268"/>
      <c r="P513" s="268"/>
      <c r="Q513" s="274"/>
    </row>
    <row r="514" ht="15.75" customHeight="1">
      <c r="A514" s="270" t="s">
        <v>3950</v>
      </c>
      <c r="B514" s="270" t="s">
        <v>3951</v>
      </c>
      <c r="C514" s="276" t="s">
        <v>281</v>
      </c>
      <c r="D514" s="259" t="s">
        <v>218</v>
      </c>
      <c r="E514" s="259" t="s">
        <v>3952</v>
      </c>
      <c r="F514" s="259" t="s">
        <v>3953</v>
      </c>
      <c r="G514" s="259" t="s">
        <v>757</v>
      </c>
      <c r="H514" s="268"/>
      <c r="I514" s="268"/>
      <c r="J514" s="268"/>
      <c r="K514" s="268"/>
      <c r="L514" s="268"/>
      <c r="M514" s="268"/>
      <c r="N514" s="268"/>
      <c r="O514" s="268"/>
      <c r="P514" s="268"/>
      <c r="Q514" s="274"/>
    </row>
    <row r="515" ht="15.75" customHeight="1">
      <c r="A515" s="270" t="s">
        <v>3954</v>
      </c>
      <c r="B515" s="270" t="s">
        <v>3955</v>
      </c>
      <c r="C515" s="276" t="s">
        <v>281</v>
      </c>
      <c r="D515" s="259" t="s">
        <v>218</v>
      </c>
      <c r="E515" s="259" t="s">
        <v>3957</v>
      </c>
      <c r="F515" s="259" t="s">
        <v>3959</v>
      </c>
      <c r="G515" s="259" t="s">
        <v>577</v>
      </c>
      <c r="H515" s="268"/>
      <c r="I515" s="268"/>
      <c r="J515" s="268"/>
      <c r="K515" s="268"/>
      <c r="L515" s="268"/>
      <c r="M515" s="268"/>
      <c r="N515" s="268"/>
      <c r="O515" s="268"/>
      <c r="P515" s="268"/>
      <c r="Q515" s="274"/>
    </row>
    <row r="516" ht="15.75" customHeight="1">
      <c r="A516" s="270" t="s">
        <v>3960</v>
      </c>
      <c r="B516" s="270" t="s">
        <v>3961</v>
      </c>
      <c r="C516" s="276" t="s">
        <v>281</v>
      </c>
      <c r="D516" s="259" t="s">
        <v>220</v>
      </c>
      <c r="E516" s="259" t="s">
        <v>3962</v>
      </c>
      <c r="F516" s="259" t="s">
        <v>3964</v>
      </c>
      <c r="G516" s="259" t="s">
        <v>274</v>
      </c>
      <c r="H516" s="268"/>
      <c r="I516" s="268"/>
      <c r="J516" s="268"/>
      <c r="K516" s="268"/>
      <c r="L516" s="268"/>
      <c r="M516" s="268"/>
      <c r="N516" s="268"/>
      <c r="O516" s="268"/>
      <c r="P516" s="268"/>
      <c r="Q516" s="274"/>
    </row>
    <row r="517" ht="15.75" customHeight="1">
      <c r="A517" s="270" t="s">
        <v>3966</v>
      </c>
      <c r="B517" s="270" t="s">
        <v>3967</v>
      </c>
      <c r="C517" s="276" t="s">
        <v>281</v>
      </c>
      <c r="D517" s="259" t="s">
        <v>223</v>
      </c>
      <c r="E517" s="259" t="s">
        <v>3968</v>
      </c>
      <c r="F517" s="259" t="s">
        <v>3969</v>
      </c>
      <c r="G517" s="259" t="s">
        <v>577</v>
      </c>
      <c r="H517" s="268"/>
      <c r="I517" s="268"/>
      <c r="J517" s="268"/>
      <c r="K517" s="268"/>
      <c r="L517" s="268"/>
      <c r="M517" s="268"/>
      <c r="N517" s="268"/>
      <c r="O517" s="268"/>
      <c r="P517" s="268"/>
      <c r="Q517" s="274"/>
    </row>
    <row r="518" ht="15.75" customHeight="1">
      <c r="A518" s="270" t="s">
        <v>3972</v>
      </c>
      <c r="B518" s="270" t="s">
        <v>3973</v>
      </c>
      <c r="C518" s="276" t="s">
        <v>281</v>
      </c>
      <c r="D518" s="259" t="s">
        <v>217</v>
      </c>
      <c r="E518" s="259" t="s">
        <v>3974</v>
      </c>
      <c r="F518" s="259" t="s">
        <v>3975</v>
      </c>
      <c r="G518" s="259" t="s">
        <v>577</v>
      </c>
      <c r="H518" s="268"/>
      <c r="I518" s="268"/>
      <c r="J518" s="268"/>
      <c r="K518" s="268"/>
      <c r="L518" s="268"/>
      <c r="M518" s="268"/>
      <c r="N518" s="268"/>
      <c r="O518" s="268"/>
      <c r="P518" s="268"/>
      <c r="Q518" s="274"/>
    </row>
    <row r="519" ht="15.75" customHeight="1">
      <c r="A519" s="270" t="s">
        <v>3978</v>
      </c>
      <c r="B519" s="270" t="s">
        <v>3979</v>
      </c>
      <c r="C519" s="276" t="s">
        <v>281</v>
      </c>
      <c r="D519" s="259" t="s">
        <v>213</v>
      </c>
      <c r="E519" s="259" t="s">
        <v>3980</v>
      </c>
      <c r="F519" s="259" t="s">
        <v>3981</v>
      </c>
      <c r="G519" s="259" t="s">
        <v>577</v>
      </c>
      <c r="H519" s="268"/>
      <c r="I519" s="268"/>
      <c r="J519" s="268"/>
      <c r="K519" s="268"/>
      <c r="L519" s="268"/>
      <c r="M519" s="268"/>
      <c r="N519" s="268"/>
      <c r="O519" s="268"/>
      <c r="P519" s="268"/>
      <c r="Q519" s="274"/>
    </row>
    <row r="520" ht="15.75" customHeight="1">
      <c r="A520" s="270" t="s">
        <v>3984</v>
      </c>
      <c r="B520" s="270" t="s">
        <v>3985</v>
      </c>
      <c r="C520" s="276" t="s">
        <v>281</v>
      </c>
      <c r="D520" s="259" t="s">
        <v>217</v>
      </c>
      <c r="E520" s="259" t="s">
        <v>3986</v>
      </c>
      <c r="F520" s="259" t="s">
        <v>3987</v>
      </c>
      <c r="G520" s="259" t="s">
        <v>357</v>
      </c>
      <c r="H520" s="268"/>
      <c r="I520" s="268"/>
      <c r="J520" s="268"/>
      <c r="K520" s="268"/>
      <c r="L520" s="268"/>
      <c r="M520" s="268"/>
      <c r="N520" s="268"/>
      <c r="O520" s="268"/>
      <c r="P520" s="268"/>
      <c r="Q520" s="274"/>
    </row>
    <row r="521" ht="15.75" customHeight="1">
      <c r="A521" s="270" t="s">
        <v>3988</v>
      </c>
      <c r="B521" s="270" t="s">
        <v>3989</v>
      </c>
      <c r="C521" s="276" t="s">
        <v>281</v>
      </c>
      <c r="D521" s="259" t="s">
        <v>223</v>
      </c>
      <c r="E521" s="259" t="s">
        <v>3990</v>
      </c>
      <c r="F521" s="259" t="s">
        <v>3992</v>
      </c>
      <c r="G521" s="259" t="s">
        <v>349</v>
      </c>
      <c r="H521" s="268"/>
      <c r="I521" s="268"/>
      <c r="J521" s="268"/>
      <c r="K521" s="268"/>
      <c r="L521" s="268"/>
      <c r="M521" s="268"/>
      <c r="N521" s="268"/>
      <c r="O521" s="268"/>
      <c r="P521" s="268"/>
      <c r="Q521" s="274"/>
    </row>
    <row r="522" ht="15.75" customHeight="1">
      <c r="A522" s="270" t="s">
        <v>3994</v>
      </c>
      <c r="B522" s="270" t="s">
        <v>3995</v>
      </c>
      <c r="C522" s="276" t="s">
        <v>281</v>
      </c>
      <c r="D522" s="259" t="s">
        <v>215</v>
      </c>
      <c r="E522" s="259" t="s">
        <v>3996</v>
      </c>
      <c r="F522" s="259" t="s">
        <v>3997</v>
      </c>
      <c r="G522" s="259" t="s">
        <v>577</v>
      </c>
      <c r="H522" s="268"/>
      <c r="I522" s="268"/>
      <c r="J522" s="268"/>
      <c r="K522" s="268"/>
      <c r="L522" s="268"/>
      <c r="M522" s="268"/>
      <c r="N522" s="268"/>
      <c r="O522" s="268"/>
      <c r="P522" s="268"/>
      <c r="Q522" s="274"/>
    </row>
    <row r="523" ht="15.75" customHeight="1">
      <c r="A523" s="270" t="s">
        <v>3999</v>
      </c>
      <c r="B523" s="270" t="s">
        <v>4001</v>
      </c>
      <c r="C523" s="276" t="s">
        <v>281</v>
      </c>
      <c r="D523" s="259" t="s">
        <v>215</v>
      </c>
      <c r="E523" s="259" t="s">
        <v>4002</v>
      </c>
      <c r="F523" s="259" t="s">
        <v>4003</v>
      </c>
      <c r="G523" s="259" t="s">
        <v>577</v>
      </c>
      <c r="H523" s="268"/>
      <c r="I523" s="268"/>
      <c r="J523" s="268"/>
      <c r="K523" s="268"/>
      <c r="L523" s="268"/>
      <c r="M523" s="268"/>
      <c r="N523" s="268"/>
      <c r="O523" s="268"/>
      <c r="P523" s="268"/>
      <c r="Q523" s="274"/>
    </row>
    <row r="524" ht="15.75" customHeight="1">
      <c r="A524" s="270" t="s">
        <v>4004</v>
      </c>
      <c r="B524" s="270" t="s">
        <v>4005</v>
      </c>
      <c r="C524" s="276" t="s">
        <v>281</v>
      </c>
      <c r="D524" s="259" t="s">
        <v>224</v>
      </c>
      <c r="E524" s="259" t="s">
        <v>4006</v>
      </c>
      <c r="F524" s="259" t="s">
        <v>4007</v>
      </c>
      <c r="G524" s="259" t="s">
        <v>349</v>
      </c>
      <c r="H524" s="268"/>
      <c r="I524" s="268"/>
      <c r="J524" s="268"/>
      <c r="K524" s="268"/>
      <c r="L524" s="268"/>
      <c r="M524" s="268"/>
      <c r="N524" s="268"/>
      <c r="O524" s="268"/>
      <c r="P524" s="268"/>
      <c r="Q524" s="274"/>
    </row>
    <row r="525" ht="15.75" customHeight="1">
      <c r="A525" s="270" t="s">
        <v>4009</v>
      </c>
      <c r="B525" s="270" t="s">
        <v>4011</v>
      </c>
      <c r="C525" s="276" t="s">
        <v>281</v>
      </c>
      <c r="D525" s="259" t="s">
        <v>217</v>
      </c>
      <c r="E525" s="259" t="s">
        <v>4013</v>
      </c>
      <c r="F525" s="259" t="s">
        <v>4014</v>
      </c>
      <c r="G525" s="259" t="s">
        <v>357</v>
      </c>
      <c r="H525" s="268"/>
      <c r="I525" s="268"/>
      <c r="J525" s="268"/>
      <c r="K525" s="268"/>
      <c r="L525" s="268"/>
      <c r="M525" s="268"/>
      <c r="N525" s="268"/>
      <c r="O525" s="268"/>
      <c r="P525" s="268"/>
      <c r="Q525" s="274"/>
    </row>
    <row r="526" ht="15.75" customHeight="1">
      <c r="A526" s="270" t="s">
        <v>4015</v>
      </c>
      <c r="B526" s="270" t="s">
        <v>4016</v>
      </c>
      <c r="C526" s="276" t="s">
        <v>281</v>
      </c>
      <c r="D526" s="259" t="s">
        <v>217</v>
      </c>
      <c r="E526" s="259" t="s">
        <v>4017</v>
      </c>
      <c r="F526" s="259" t="s">
        <v>4018</v>
      </c>
      <c r="G526" s="259" t="s">
        <v>577</v>
      </c>
      <c r="H526" s="268"/>
      <c r="I526" s="268"/>
      <c r="J526" s="268"/>
      <c r="K526" s="268"/>
      <c r="L526" s="268"/>
      <c r="M526" s="268"/>
      <c r="N526" s="268"/>
      <c r="O526" s="268"/>
      <c r="P526" s="268"/>
      <c r="Q526" s="274"/>
    </row>
    <row r="527" ht="15.75" customHeight="1">
      <c r="A527" s="270" t="s">
        <v>4020</v>
      </c>
      <c r="B527" s="270" t="s">
        <v>4022</v>
      </c>
      <c r="C527" s="276" t="s">
        <v>281</v>
      </c>
      <c r="D527" s="259" t="s">
        <v>218</v>
      </c>
      <c r="E527" s="259" t="s">
        <v>4024</v>
      </c>
      <c r="F527" s="259" t="s">
        <v>4025</v>
      </c>
      <c r="G527" s="259" t="s">
        <v>357</v>
      </c>
      <c r="H527" s="268"/>
      <c r="I527" s="268"/>
      <c r="J527" s="268"/>
      <c r="K527" s="268"/>
      <c r="L527" s="268"/>
      <c r="M527" s="268"/>
      <c r="N527" s="268"/>
      <c r="O527" s="268"/>
      <c r="P527" s="268"/>
      <c r="Q527" s="274"/>
    </row>
    <row r="528" ht="15.75" customHeight="1">
      <c r="A528" s="270" t="s">
        <v>4026</v>
      </c>
      <c r="B528" s="270" t="s">
        <v>4027</v>
      </c>
      <c r="C528" s="276" t="s">
        <v>281</v>
      </c>
      <c r="D528" s="259" t="s">
        <v>218</v>
      </c>
      <c r="E528" s="259" t="s">
        <v>4028</v>
      </c>
      <c r="F528" s="259" t="s">
        <v>4029</v>
      </c>
      <c r="G528" s="259" t="s">
        <v>727</v>
      </c>
      <c r="H528" s="268"/>
      <c r="I528" s="268"/>
      <c r="J528" s="268"/>
      <c r="K528" s="268"/>
      <c r="L528" s="268"/>
      <c r="M528" s="268"/>
      <c r="N528" s="268"/>
      <c r="O528" s="268"/>
      <c r="P528" s="268"/>
      <c r="Q528" s="274"/>
    </row>
    <row r="529" ht="15.75" customHeight="1">
      <c r="A529" s="270" t="s">
        <v>4030</v>
      </c>
      <c r="B529" s="270" t="s">
        <v>3664</v>
      </c>
      <c r="C529" s="276" t="s">
        <v>281</v>
      </c>
      <c r="D529" s="259" t="s">
        <v>224</v>
      </c>
      <c r="E529" s="259" t="s">
        <v>4033</v>
      </c>
      <c r="F529" s="259" t="s">
        <v>4034</v>
      </c>
      <c r="G529" s="259" t="s">
        <v>727</v>
      </c>
      <c r="H529" s="268"/>
      <c r="I529" s="268"/>
      <c r="J529" s="268"/>
      <c r="K529" s="268"/>
      <c r="L529" s="268"/>
      <c r="M529" s="268"/>
      <c r="N529" s="268"/>
      <c r="O529" s="268"/>
      <c r="P529" s="268"/>
      <c r="Q529" s="274"/>
    </row>
    <row r="530" ht="15.75" customHeight="1">
      <c r="A530" s="270" t="s">
        <v>4035</v>
      </c>
      <c r="B530" s="270" t="s">
        <v>4036</v>
      </c>
      <c r="C530" s="276" t="s">
        <v>281</v>
      </c>
      <c r="D530" s="259" t="s">
        <v>214</v>
      </c>
      <c r="E530" s="259" t="s">
        <v>4037</v>
      </c>
      <c r="F530" s="259" t="s">
        <v>4038</v>
      </c>
      <c r="G530" s="259" t="s">
        <v>357</v>
      </c>
      <c r="H530" s="268"/>
      <c r="I530" s="268"/>
      <c r="J530" s="268"/>
      <c r="K530" s="268"/>
      <c r="L530" s="268"/>
      <c r="M530" s="268"/>
      <c r="N530" s="268"/>
      <c r="O530" s="268"/>
      <c r="P530" s="268"/>
      <c r="Q530" s="274"/>
    </row>
    <row r="531" ht="15.75" customHeight="1">
      <c r="A531" s="270" t="s">
        <v>4041</v>
      </c>
      <c r="B531" s="270" t="s">
        <v>4042</v>
      </c>
      <c r="C531" s="276" t="s">
        <v>281</v>
      </c>
      <c r="D531" s="259" t="s">
        <v>219</v>
      </c>
      <c r="E531" s="259" t="s">
        <v>4043</v>
      </c>
      <c r="F531" s="259" t="s">
        <v>4044</v>
      </c>
      <c r="G531" s="259" t="s">
        <v>757</v>
      </c>
      <c r="H531" s="268"/>
      <c r="I531" s="268"/>
      <c r="J531" s="268"/>
      <c r="K531" s="268"/>
      <c r="L531" s="268"/>
      <c r="M531" s="268"/>
      <c r="N531" s="268"/>
      <c r="O531" s="268"/>
      <c r="P531" s="268"/>
      <c r="Q531" s="274"/>
    </row>
    <row r="532" ht="15.75" customHeight="1">
      <c r="A532" s="270" t="s">
        <v>4045</v>
      </c>
      <c r="B532" s="270" t="s">
        <v>4046</v>
      </c>
      <c r="C532" s="276" t="s">
        <v>281</v>
      </c>
      <c r="D532" s="259" t="s">
        <v>217</v>
      </c>
      <c r="E532" s="259" t="s">
        <v>4048</v>
      </c>
      <c r="F532" s="259" t="s">
        <v>4049</v>
      </c>
      <c r="G532" s="259" t="s">
        <v>357</v>
      </c>
      <c r="H532" s="268"/>
      <c r="I532" s="268"/>
      <c r="J532" s="268"/>
      <c r="K532" s="268"/>
      <c r="L532" s="268"/>
      <c r="M532" s="268"/>
      <c r="N532" s="268"/>
      <c r="O532" s="268"/>
      <c r="P532" s="268"/>
      <c r="Q532" s="274"/>
    </row>
    <row r="533" ht="15.75" customHeight="1">
      <c r="A533" s="270" t="s">
        <v>4051</v>
      </c>
      <c r="B533" s="270" t="s">
        <v>4052</v>
      </c>
      <c r="C533" s="276" t="s">
        <v>281</v>
      </c>
      <c r="D533" s="259" t="s">
        <v>215</v>
      </c>
      <c r="E533" s="259" t="s">
        <v>4053</v>
      </c>
      <c r="F533" s="259" t="s">
        <v>4055</v>
      </c>
      <c r="G533" s="259" t="s">
        <v>577</v>
      </c>
      <c r="H533" s="268"/>
      <c r="I533" s="268"/>
      <c r="J533" s="268"/>
      <c r="K533" s="268"/>
      <c r="L533" s="268"/>
      <c r="M533" s="268"/>
      <c r="N533" s="268"/>
      <c r="O533" s="268"/>
      <c r="P533" s="268"/>
      <c r="Q533" s="274"/>
    </row>
    <row r="534" ht="15.75" customHeight="1">
      <c r="A534" s="270" t="s">
        <v>4057</v>
      </c>
      <c r="B534" s="270" t="s">
        <v>4058</v>
      </c>
      <c r="C534" s="276" t="s">
        <v>281</v>
      </c>
      <c r="D534" s="259" t="s">
        <v>220</v>
      </c>
      <c r="E534" s="259" t="s">
        <v>4059</v>
      </c>
      <c r="F534" s="259" t="s">
        <v>4061</v>
      </c>
      <c r="G534" s="259" t="s">
        <v>757</v>
      </c>
      <c r="H534" s="268"/>
      <c r="I534" s="268"/>
      <c r="J534" s="268"/>
      <c r="K534" s="268"/>
      <c r="L534" s="268"/>
      <c r="M534" s="268"/>
      <c r="N534" s="268"/>
      <c r="O534" s="268"/>
      <c r="P534" s="268"/>
      <c r="Q534" s="274"/>
    </row>
    <row r="535" ht="15.75" customHeight="1">
      <c r="A535" s="270" t="s">
        <v>4064</v>
      </c>
      <c r="B535" s="270" t="s">
        <v>4065</v>
      </c>
      <c r="C535" s="276" t="s">
        <v>281</v>
      </c>
      <c r="D535" s="259" t="s">
        <v>220</v>
      </c>
      <c r="E535" s="259" t="s">
        <v>4068</v>
      </c>
      <c r="F535" s="259" t="s">
        <v>4069</v>
      </c>
      <c r="G535" s="259" t="s">
        <v>727</v>
      </c>
      <c r="H535" s="268"/>
      <c r="I535" s="268"/>
      <c r="J535" s="268"/>
      <c r="K535" s="268"/>
      <c r="L535" s="268"/>
      <c r="M535" s="268"/>
      <c r="N535" s="268"/>
      <c r="O535" s="268"/>
      <c r="P535" s="268"/>
      <c r="Q535" s="274"/>
    </row>
    <row r="536" ht="15.75" customHeight="1">
      <c r="A536" s="270" t="s">
        <v>4070</v>
      </c>
      <c r="B536" s="270" t="s">
        <v>4071</v>
      </c>
      <c r="C536" s="276" t="s">
        <v>281</v>
      </c>
      <c r="D536" s="259" t="s">
        <v>220</v>
      </c>
      <c r="E536" s="259" t="s">
        <v>4074</v>
      </c>
      <c r="F536" s="259" t="s">
        <v>4075</v>
      </c>
      <c r="G536" s="259" t="s">
        <v>757</v>
      </c>
      <c r="H536" s="268"/>
      <c r="I536" s="268"/>
      <c r="J536" s="268"/>
      <c r="K536" s="268"/>
      <c r="L536" s="268"/>
      <c r="M536" s="268"/>
      <c r="N536" s="268"/>
      <c r="O536" s="268"/>
      <c r="P536" s="268"/>
      <c r="Q536" s="274"/>
    </row>
    <row r="537" ht="15.75" customHeight="1">
      <c r="A537" s="270" t="s">
        <v>4076</v>
      </c>
      <c r="B537" s="270" t="s">
        <v>4077</v>
      </c>
      <c r="C537" s="276" t="s">
        <v>281</v>
      </c>
      <c r="D537" s="259" t="s">
        <v>217</v>
      </c>
      <c r="E537" s="259" t="s">
        <v>4080</v>
      </c>
      <c r="F537" s="259" t="s">
        <v>4081</v>
      </c>
      <c r="G537" s="259" t="s">
        <v>577</v>
      </c>
      <c r="H537" s="268"/>
      <c r="I537" s="268"/>
      <c r="J537" s="268"/>
      <c r="K537" s="268"/>
      <c r="L537" s="268"/>
      <c r="M537" s="268"/>
      <c r="N537" s="268"/>
      <c r="O537" s="268"/>
      <c r="P537" s="268"/>
      <c r="Q537" s="274"/>
    </row>
    <row r="538" ht="15.75" customHeight="1">
      <c r="A538" s="270" t="s">
        <v>4082</v>
      </c>
      <c r="B538" s="270" t="s">
        <v>4083</v>
      </c>
      <c r="C538" s="276" t="s">
        <v>281</v>
      </c>
      <c r="D538" s="259" t="s">
        <v>214</v>
      </c>
      <c r="E538" s="259" t="s">
        <v>4085</v>
      </c>
      <c r="F538" s="259" t="s">
        <v>4087</v>
      </c>
      <c r="G538" s="259" t="s">
        <v>577</v>
      </c>
      <c r="H538" s="268"/>
      <c r="I538" s="268"/>
      <c r="J538" s="268"/>
      <c r="K538" s="268"/>
      <c r="L538" s="268"/>
      <c r="M538" s="268"/>
      <c r="N538" s="268"/>
      <c r="O538" s="268"/>
      <c r="P538" s="268"/>
      <c r="Q538" s="274"/>
    </row>
    <row r="539" ht="15.75" customHeight="1">
      <c r="A539" s="270" t="s">
        <v>4088</v>
      </c>
      <c r="B539" s="270" t="s">
        <v>4089</v>
      </c>
      <c r="C539" s="276" t="s">
        <v>281</v>
      </c>
      <c r="D539" s="259" t="s">
        <v>215</v>
      </c>
      <c r="E539" s="259" t="s">
        <v>4091</v>
      </c>
      <c r="F539" s="259" t="s">
        <v>4093</v>
      </c>
      <c r="G539" s="259" t="s">
        <v>577</v>
      </c>
      <c r="H539" s="268"/>
      <c r="I539" s="268"/>
      <c r="J539" s="268"/>
      <c r="K539" s="268"/>
      <c r="L539" s="268"/>
      <c r="M539" s="268"/>
      <c r="N539" s="268"/>
      <c r="O539" s="268"/>
      <c r="P539" s="268"/>
      <c r="Q539" s="274"/>
    </row>
    <row r="540" ht="15.75" customHeight="1">
      <c r="A540" s="270" t="s">
        <v>4094</v>
      </c>
      <c r="B540" s="270" t="s">
        <v>4095</v>
      </c>
      <c r="C540" s="276" t="s">
        <v>281</v>
      </c>
      <c r="D540" s="259" t="s">
        <v>223</v>
      </c>
      <c r="E540" s="259" t="s">
        <v>4097</v>
      </c>
      <c r="F540" s="259" t="s">
        <v>4099</v>
      </c>
      <c r="G540" s="259" t="s">
        <v>349</v>
      </c>
      <c r="H540" s="268"/>
      <c r="I540" s="268"/>
      <c r="J540" s="268"/>
      <c r="K540" s="268"/>
      <c r="L540" s="268"/>
      <c r="M540" s="268"/>
      <c r="N540" s="268"/>
      <c r="O540" s="268"/>
      <c r="P540" s="268"/>
      <c r="Q540" s="274"/>
    </row>
    <row r="541" ht="15.75" customHeight="1">
      <c r="A541" s="270" t="s">
        <v>4100</v>
      </c>
      <c r="B541" s="270" t="s">
        <v>4101</v>
      </c>
      <c r="C541" s="276" t="s">
        <v>281</v>
      </c>
      <c r="D541" s="259" t="s">
        <v>219</v>
      </c>
      <c r="E541" s="259" t="s">
        <v>4102</v>
      </c>
      <c r="F541" s="259" t="s">
        <v>4103</v>
      </c>
      <c r="G541" s="259" t="s">
        <v>727</v>
      </c>
      <c r="H541" s="268"/>
      <c r="I541" s="268"/>
      <c r="J541" s="268"/>
      <c r="K541" s="268"/>
      <c r="L541" s="268"/>
      <c r="M541" s="268"/>
      <c r="N541" s="268"/>
      <c r="O541" s="268"/>
      <c r="P541" s="268"/>
      <c r="Q541" s="274"/>
    </row>
    <row r="542" ht="15.75" customHeight="1">
      <c r="A542" s="270" t="s">
        <v>4106</v>
      </c>
      <c r="B542" s="270" t="s">
        <v>4107</v>
      </c>
      <c r="C542" s="276" t="s">
        <v>281</v>
      </c>
      <c r="D542" s="259" t="s">
        <v>220</v>
      </c>
      <c r="E542" s="259" t="s">
        <v>4108</v>
      </c>
      <c r="F542" s="259" t="s">
        <v>4109</v>
      </c>
      <c r="G542" s="259" t="s">
        <v>349</v>
      </c>
      <c r="H542" s="268"/>
      <c r="I542" s="268"/>
      <c r="J542" s="268"/>
      <c r="K542" s="268"/>
      <c r="L542" s="268"/>
      <c r="M542" s="268"/>
      <c r="N542" s="268"/>
      <c r="O542" s="268"/>
      <c r="P542" s="268"/>
      <c r="Q542" s="274"/>
    </row>
    <row r="543" ht="15.75" customHeight="1">
      <c r="A543" s="270" t="s">
        <v>4112</v>
      </c>
      <c r="B543" s="270" t="s">
        <v>4113</v>
      </c>
      <c r="C543" s="276" t="s">
        <v>281</v>
      </c>
      <c r="D543" s="259" t="s">
        <v>224</v>
      </c>
      <c r="E543" s="259" t="s">
        <v>4114</v>
      </c>
      <c r="F543" s="259" t="s">
        <v>4115</v>
      </c>
      <c r="G543" s="259" t="s">
        <v>757</v>
      </c>
      <c r="H543" s="268"/>
      <c r="I543" s="268"/>
      <c r="J543" s="268"/>
      <c r="K543" s="268"/>
      <c r="L543" s="268"/>
      <c r="M543" s="268"/>
      <c r="N543" s="268"/>
      <c r="O543" s="268"/>
      <c r="P543" s="268"/>
      <c r="Q543" s="274"/>
    </row>
    <row r="544" ht="15.75" customHeight="1">
      <c r="A544" s="270" t="s">
        <v>4118</v>
      </c>
      <c r="B544" s="270" t="s">
        <v>4119</v>
      </c>
      <c r="C544" s="276" t="s">
        <v>281</v>
      </c>
      <c r="D544" s="259" t="s">
        <v>217</v>
      </c>
      <c r="E544" s="259" t="s">
        <v>4120</v>
      </c>
      <c r="F544" s="259" t="s">
        <v>4121</v>
      </c>
      <c r="G544" s="259" t="s">
        <v>357</v>
      </c>
      <c r="H544" s="268"/>
      <c r="I544" s="268"/>
      <c r="J544" s="268"/>
      <c r="K544" s="268"/>
      <c r="L544" s="268"/>
      <c r="M544" s="268"/>
      <c r="N544" s="268"/>
      <c r="O544" s="268"/>
      <c r="P544" s="268"/>
      <c r="Q544" s="274"/>
    </row>
    <row r="545" ht="15.75" customHeight="1">
      <c r="A545" s="270" t="s">
        <v>4124</v>
      </c>
      <c r="B545" s="270" t="s">
        <v>4125</v>
      </c>
      <c r="C545" s="276" t="s">
        <v>281</v>
      </c>
      <c r="D545" s="259" t="s">
        <v>219</v>
      </c>
      <c r="E545" s="259" t="s">
        <v>4126</v>
      </c>
      <c r="F545" s="259" t="s">
        <v>4127</v>
      </c>
      <c r="G545" s="259" t="s">
        <v>357</v>
      </c>
      <c r="H545" s="268"/>
      <c r="I545" s="268"/>
      <c r="J545" s="268"/>
      <c r="K545" s="268"/>
      <c r="L545" s="268"/>
      <c r="M545" s="268"/>
      <c r="N545" s="268"/>
      <c r="O545" s="268"/>
      <c r="P545" s="268"/>
      <c r="Q545" s="274"/>
    </row>
    <row r="546" ht="15.75" customHeight="1">
      <c r="A546" s="270" t="s">
        <v>4130</v>
      </c>
      <c r="B546" s="270" t="s">
        <v>4131</v>
      </c>
      <c r="C546" s="276" t="s">
        <v>281</v>
      </c>
      <c r="D546" s="259" t="s">
        <v>220</v>
      </c>
      <c r="E546" s="259" t="s">
        <v>4132</v>
      </c>
      <c r="F546" s="259" t="s">
        <v>4133</v>
      </c>
      <c r="G546" s="259" t="s">
        <v>727</v>
      </c>
      <c r="H546" s="268"/>
      <c r="I546" s="268"/>
      <c r="J546" s="268"/>
      <c r="K546" s="268"/>
      <c r="L546" s="268"/>
      <c r="M546" s="268"/>
      <c r="N546" s="268"/>
      <c r="O546" s="268"/>
      <c r="P546" s="268"/>
      <c r="Q546" s="274"/>
    </row>
    <row r="547" ht="15.75" customHeight="1">
      <c r="A547" s="270" t="s">
        <v>4136</v>
      </c>
      <c r="B547" s="270" t="s">
        <v>4137</v>
      </c>
      <c r="C547" s="276" t="s">
        <v>281</v>
      </c>
      <c r="D547" s="259" t="s">
        <v>220</v>
      </c>
      <c r="E547" s="259" t="s">
        <v>4138</v>
      </c>
      <c r="F547" s="259" t="s">
        <v>4139</v>
      </c>
      <c r="G547" s="259" t="s">
        <v>274</v>
      </c>
      <c r="H547" s="268"/>
      <c r="I547" s="268"/>
      <c r="J547" s="268"/>
      <c r="K547" s="268"/>
      <c r="L547" s="268"/>
      <c r="M547" s="268"/>
      <c r="N547" s="268"/>
      <c r="O547" s="268"/>
      <c r="P547" s="268"/>
      <c r="Q547" s="274"/>
    </row>
    <row r="548" ht="15.75" customHeight="1">
      <c r="A548" s="270" t="s">
        <v>4140</v>
      </c>
      <c r="B548" s="270" t="s">
        <v>4141</v>
      </c>
      <c r="C548" s="276" t="s">
        <v>281</v>
      </c>
      <c r="D548" s="259" t="s">
        <v>220</v>
      </c>
      <c r="E548" s="259" t="s">
        <v>4143</v>
      </c>
      <c r="F548" s="259" t="s">
        <v>4145</v>
      </c>
      <c r="G548" s="259" t="s">
        <v>757</v>
      </c>
      <c r="H548" s="268"/>
      <c r="I548" s="268"/>
      <c r="J548" s="268"/>
      <c r="K548" s="268"/>
      <c r="L548" s="268"/>
      <c r="M548" s="268"/>
      <c r="N548" s="268"/>
      <c r="O548" s="268"/>
      <c r="P548" s="268"/>
      <c r="Q548" s="274"/>
    </row>
    <row r="549" ht="15.75" customHeight="1">
      <c r="A549" s="270" t="s">
        <v>4148</v>
      </c>
      <c r="B549" s="270" t="s">
        <v>4149</v>
      </c>
      <c r="C549" s="276" t="s">
        <v>281</v>
      </c>
      <c r="D549" s="259" t="s">
        <v>215</v>
      </c>
      <c r="E549" s="259" t="s">
        <v>4150</v>
      </c>
      <c r="F549" s="259" t="s">
        <v>4151</v>
      </c>
      <c r="G549" s="259" t="s">
        <v>357</v>
      </c>
      <c r="H549" s="268"/>
      <c r="I549" s="268"/>
      <c r="J549" s="268"/>
      <c r="K549" s="268"/>
      <c r="L549" s="268"/>
      <c r="M549" s="268"/>
      <c r="N549" s="268"/>
      <c r="O549" s="268"/>
      <c r="P549" s="268"/>
      <c r="Q549" s="274"/>
    </row>
    <row r="550" ht="15.75" customHeight="1">
      <c r="A550" s="270" t="s">
        <v>4154</v>
      </c>
      <c r="B550" s="270" t="s">
        <v>4155</v>
      </c>
      <c r="C550" s="276" t="s">
        <v>281</v>
      </c>
      <c r="D550" s="259" t="s">
        <v>214</v>
      </c>
      <c r="E550" s="259" t="s">
        <v>4156</v>
      </c>
      <c r="F550" s="259" t="s">
        <v>4157</v>
      </c>
      <c r="G550" s="259" t="s">
        <v>727</v>
      </c>
      <c r="H550" s="268"/>
      <c r="I550" s="268"/>
      <c r="J550" s="268"/>
      <c r="K550" s="268"/>
      <c r="L550" s="268"/>
      <c r="M550" s="268"/>
      <c r="N550" s="268"/>
      <c r="O550" s="268"/>
      <c r="P550" s="268"/>
      <c r="Q550" s="274"/>
    </row>
    <row r="551" ht="15.75" customHeight="1">
      <c r="A551" s="270" t="s">
        <v>4159</v>
      </c>
      <c r="B551" s="270" t="s">
        <v>4161</v>
      </c>
      <c r="C551" s="276" t="s">
        <v>281</v>
      </c>
      <c r="D551" s="259" t="s">
        <v>220</v>
      </c>
      <c r="E551" s="259" t="s">
        <v>4163</v>
      </c>
      <c r="F551" s="259" t="s">
        <v>4164</v>
      </c>
      <c r="G551" s="259" t="s">
        <v>727</v>
      </c>
      <c r="H551" s="268"/>
      <c r="I551" s="268"/>
      <c r="J551" s="268"/>
      <c r="K551" s="268"/>
      <c r="L551" s="268"/>
      <c r="M551" s="268"/>
      <c r="N551" s="268"/>
      <c r="O551" s="268"/>
      <c r="P551" s="268"/>
      <c r="Q551" s="274"/>
    </row>
    <row r="552" ht="15.75" customHeight="1">
      <c r="A552" s="270" t="s">
        <v>4166</v>
      </c>
      <c r="B552" s="270" t="s">
        <v>4169</v>
      </c>
      <c r="C552" s="276" t="s">
        <v>281</v>
      </c>
      <c r="D552" s="259" t="s">
        <v>218</v>
      </c>
      <c r="E552" s="259" t="s">
        <v>4171</v>
      </c>
      <c r="F552" s="259" t="s">
        <v>4172</v>
      </c>
      <c r="G552" s="259" t="s">
        <v>357</v>
      </c>
      <c r="H552" s="268"/>
      <c r="I552" s="268"/>
      <c r="J552" s="268"/>
      <c r="K552" s="268"/>
      <c r="L552" s="268"/>
      <c r="M552" s="268"/>
      <c r="N552" s="268"/>
      <c r="O552" s="268"/>
      <c r="P552" s="268"/>
      <c r="Q552" s="274"/>
    </row>
    <row r="553" ht="15.75" customHeight="1">
      <c r="A553" s="270" t="s">
        <v>4174</v>
      </c>
      <c r="B553" s="270" t="s">
        <v>4176</v>
      </c>
      <c r="C553" s="276" t="s">
        <v>281</v>
      </c>
      <c r="D553" s="259" t="s">
        <v>224</v>
      </c>
      <c r="E553" s="259" t="s">
        <v>4177</v>
      </c>
      <c r="F553" s="259" t="s">
        <v>4178</v>
      </c>
      <c r="G553" s="259" t="s">
        <v>577</v>
      </c>
      <c r="H553" s="268"/>
      <c r="I553" s="268"/>
      <c r="J553" s="268"/>
      <c r="K553" s="268"/>
      <c r="L553" s="268"/>
      <c r="M553" s="268"/>
      <c r="N553" s="268"/>
      <c r="O553" s="268"/>
      <c r="P553" s="268"/>
      <c r="Q553" s="274"/>
    </row>
    <row r="554" ht="15.75" customHeight="1">
      <c r="A554" s="270" t="s">
        <v>4181</v>
      </c>
      <c r="B554" s="270" t="s">
        <v>4182</v>
      </c>
      <c r="C554" s="276" t="s">
        <v>281</v>
      </c>
      <c r="D554" s="259" t="s">
        <v>220</v>
      </c>
      <c r="E554" s="259" t="s">
        <v>4183</v>
      </c>
      <c r="F554" s="259" t="s">
        <v>4184</v>
      </c>
      <c r="G554" s="259" t="s">
        <v>757</v>
      </c>
      <c r="H554" s="268"/>
      <c r="I554" s="268"/>
      <c r="J554" s="268"/>
      <c r="K554" s="268"/>
      <c r="L554" s="268"/>
      <c r="M554" s="268"/>
      <c r="N554" s="268"/>
      <c r="O554" s="268"/>
      <c r="P554" s="268"/>
      <c r="Q554" s="274"/>
    </row>
    <row r="555" ht="15.75" customHeight="1">
      <c r="A555" s="270" t="s">
        <v>4187</v>
      </c>
      <c r="B555" s="270" t="s">
        <v>4188</v>
      </c>
      <c r="C555" s="276" t="s">
        <v>281</v>
      </c>
      <c r="D555" s="259" t="s">
        <v>215</v>
      </c>
      <c r="E555" s="259" t="s">
        <v>4189</v>
      </c>
      <c r="F555" s="259" t="s">
        <v>4190</v>
      </c>
      <c r="G555" s="259" t="s">
        <v>577</v>
      </c>
      <c r="H555" s="268"/>
      <c r="I555" s="268"/>
      <c r="J555" s="268"/>
      <c r="K555" s="268"/>
      <c r="L555" s="268"/>
      <c r="M555" s="268"/>
      <c r="N555" s="268"/>
      <c r="O555" s="268"/>
      <c r="P555" s="268"/>
      <c r="Q555" s="274"/>
    </row>
    <row r="556" ht="15.75" customHeight="1">
      <c r="A556" s="270" t="s">
        <v>4193</v>
      </c>
      <c r="B556" s="270" t="s">
        <v>4195</v>
      </c>
      <c r="C556" s="276" t="s">
        <v>281</v>
      </c>
      <c r="D556" s="259" t="s">
        <v>215</v>
      </c>
      <c r="E556" s="259" t="s">
        <v>4196</v>
      </c>
      <c r="F556" s="259" t="s">
        <v>4197</v>
      </c>
      <c r="G556" s="259" t="s">
        <v>577</v>
      </c>
      <c r="H556" s="268"/>
      <c r="I556" s="268"/>
      <c r="J556" s="268"/>
      <c r="K556" s="268"/>
      <c r="L556" s="268"/>
      <c r="M556" s="268"/>
      <c r="N556" s="268"/>
      <c r="O556" s="268"/>
      <c r="P556" s="268"/>
      <c r="Q556" s="274"/>
    </row>
    <row r="557" ht="15.75" customHeight="1">
      <c r="A557" s="270" t="s">
        <v>4200</v>
      </c>
      <c r="B557" s="270" t="s">
        <v>4202</v>
      </c>
      <c r="C557" s="276" t="s">
        <v>281</v>
      </c>
      <c r="D557" s="259" t="s">
        <v>217</v>
      </c>
      <c r="E557" s="259" t="s">
        <v>4204</v>
      </c>
      <c r="F557" s="259" t="s">
        <v>4205</v>
      </c>
      <c r="G557" s="259" t="s">
        <v>357</v>
      </c>
      <c r="H557" s="268"/>
      <c r="I557" s="268"/>
      <c r="J557" s="268"/>
      <c r="K557" s="268"/>
      <c r="L557" s="268"/>
      <c r="M557" s="268"/>
      <c r="N557" s="268"/>
      <c r="O557" s="268"/>
      <c r="P557" s="268"/>
      <c r="Q557" s="274"/>
    </row>
    <row r="558" ht="15.75" customHeight="1">
      <c r="A558" s="270" t="s">
        <v>4208</v>
      </c>
      <c r="B558" s="270" t="s">
        <v>4209</v>
      </c>
      <c r="C558" s="276" t="s">
        <v>281</v>
      </c>
      <c r="D558" s="259" t="s">
        <v>214</v>
      </c>
      <c r="E558" s="259" t="s">
        <v>4210</v>
      </c>
      <c r="F558" s="259" t="s">
        <v>4211</v>
      </c>
      <c r="G558" s="259" t="s">
        <v>727</v>
      </c>
      <c r="H558" s="268"/>
      <c r="I558" s="268"/>
      <c r="J558" s="268"/>
      <c r="K558" s="268"/>
      <c r="L558" s="268"/>
      <c r="M558" s="268"/>
      <c r="N558" s="268"/>
      <c r="O558" s="268"/>
      <c r="P558" s="268"/>
      <c r="Q558" s="274"/>
    </row>
    <row r="559" ht="15.75" customHeight="1">
      <c r="A559" s="270" t="s">
        <v>4214</v>
      </c>
      <c r="B559" s="270" t="s">
        <v>4215</v>
      </c>
      <c r="C559" s="276" t="s">
        <v>281</v>
      </c>
      <c r="D559" s="259" t="s">
        <v>220</v>
      </c>
      <c r="E559" s="259" t="s">
        <v>4218</v>
      </c>
      <c r="F559" s="259" t="s">
        <v>4219</v>
      </c>
      <c r="G559" s="259" t="s">
        <v>727</v>
      </c>
      <c r="H559" s="268"/>
      <c r="I559" s="268"/>
      <c r="J559" s="268"/>
      <c r="K559" s="268"/>
      <c r="L559" s="268"/>
      <c r="M559" s="268"/>
      <c r="N559" s="268"/>
      <c r="O559" s="268"/>
      <c r="P559" s="268"/>
      <c r="Q559" s="274"/>
    </row>
    <row r="560" ht="15.75" customHeight="1">
      <c r="A560" s="270" t="s">
        <v>4220</v>
      </c>
      <c r="B560" s="270" t="s">
        <v>4221</v>
      </c>
      <c r="C560" s="276" t="s">
        <v>281</v>
      </c>
      <c r="D560" s="259" t="s">
        <v>220</v>
      </c>
      <c r="E560" s="259" t="s">
        <v>4222</v>
      </c>
      <c r="F560" s="259" t="s">
        <v>4224</v>
      </c>
      <c r="G560" s="259" t="s">
        <v>727</v>
      </c>
      <c r="H560" s="268"/>
      <c r="I560" s="268"/>
      <c r="J560" s="268"/>
      <c r="K560" s="268"/>
      <c r="L560" s="268"/>
      <c r="M560" s="268"/>
      <c r="N560" s="268"/>
      <c r="O560" s="268"/>
      <c r="P560" s="268"/>
      <c r="Q560" s="274"/>
    </row>
    <row r="561" ht="15.75" customHeight="1">
      <c r="A561" s="270" t="s">
        <v>4226</v>
      </c>
      <c r="B561" s="270" t="s">
        <v>4228</v>
      </c>
      <c r="C561" s="276" t="s">
        <v>281</v>
      </c>
      <c r="D561" s="259" t="s">
        <v>218</v>
      </c>
      <c r="E561" s="259" t="s">
        <v>4229</v>
      </c>
      <c r="F561" s="259" t="s">
        <v>4230</v>
      </c>
      <c r="G561" s="259" t="s">
        <v>577</v>
      </c>
      <c r="H561" s="268"/>
      <c r="I561" s="268"/>
      <c r="J561" s="268"/>
      <c r="K561" s="268"/>
      <c r="L561" s="268"/>
      <c r="M561" s="268"/>
      <c r="N561" s="268"/>
      <c r="O561" s="268"/>
      <c r="P561" s="268"/>
      <c r="Q561" s="274"/>
    </row>
    <row r="562" ht="15.75" customHeight="1">
      <c r="A562" s="270" t="s">
        <v>4232</v>
      </c>
      <c r="B562" s="270" t="s">
        <v>4234</v>
      </c>
      <c r="C562" s="276" t="s">
        <v>281</v>
      </c>
      <c r="D562" s="259" t="s">
        <v>214</v>
      </c>
      <c r="E562" s="259" t="s">
        <v>4236</v>
      </c>
      <c r="F562" s="259" t="s">
        <v>4237</v>
      </c>
      <c r="G562" s="259" t="s">
        <v>577</v>
      </c>
      <c r="H562" s="268"/>
      <c r="I562" s="268"/>
      <c r="J562" s="268"/>
      <c r="K562" s="268"/>
      <c r="L562" s="268"/>
      <c r="M562" s="268"/>
      <c r="N562" s="268"/>
      <c r="O562" s="268"/>
      <c r="P562" s="268"/>
      <c r="Q562" s="274"/>
    </row>
    <row r="563" ht="15.75" customHeight="1">
      <c r="A563" s="270" t="s">
        <v>4238</v>
      </c>
      <c r="B563" s="270" t="s">
        <v>4240</v>
      </c>
      <c r="C563" s="276" t="s">
        <v>281</v>
      </c>
      <c r="D563" s="259" t="s">
        <v>217</v>
      </c>
      <c r="E563" s="259" t="s">
        <v>4242</v>
      </c>
      <c r="F563" s="259" t="s">
        <v>4243</v>
      </c>
      <c r="G563" s="259" t="s">
        <v>357</v>
      </c>
      <c r="H563" s="268"/>
      <c r="I563" s="268"/>
      <c r="J563" s="268"/>
      <c r="K563" s="268"/>
      <c r="L563" s="268"/>
      <c r="M563" s="268"/>
      <c r="N563" s="268"/>
      <c r="O563" s="268"/>
      <c r="P563" s="268"/>
      <c r="Q563" s="274"/>
    </row>
    <row r="564" ht="15.75" customHeight="1">
      <c r="A564" s="270" t="s">
        <v>4244</v>
      </c>
      <c r="B564" s="270" t="s">
        <v>4245</v>
      </c>
      <c r="C564" s="276" t="s">
        <v>281</v>
      </c>
      <c r="D564" s="259" t="s">
        <v>217</v>
      </c>
      <c r="E564" s="259" t="s">
        <v>4248</v>
      </c>
      <c r="F564" s="259" t="s">
        <v>4249</v>
      </c>
      <c r="G564" s="259" t="s">
        <v>357</v>
      </c>
      <c r="H564" s="268"/>
      <c r="I564" s="268"/>
      <c r="J564" s="268"/>
      <c r="K564" s="268"/>
      <c r="L564" s="268"/>
      <c r="M564" s="268"/>
      <c r="N564" s="268"/>
      <c r="O564" s="268"/>
      <c r="P564" s="268"/>
      <c r="Q564" s="274"/>
    </row>
    <row r="565" ht="15.75" customHeight="1">
      <c r="A565" s="270" t="s">
        <v>4250</v>
      </c>
      <c r="B565" s="270" t="s">
        <v>4251</v>
      </c>
      <c r="C565" s="276" t="s">
        <v>281</v>
      </c>
      <c r="D565" s="259" t="s">
        <v>220</v>
      </c>
      <c r="E565" s="259" t="s">
        <v>4252</v>
      </c>
      <c r="F565" s="259" t="s">
        <v>4253</v>
      </c>
      <c r="G565" s="259" t="s">
        <v>727</v>
      </c>
      <c r="H565" s="268"/>
      <c r="I565" s="268"/>
      <c r="J565" s="268"/>
      <c r="K565" s="268"/>
      <c r="L565" s="268"/>
      <c r="M565" s="268"/>
      <c r="N565" s="268"/>
      <c r="O565" s="268"/>
      <c r="P565" s="268"/>
      <c r="Q565" s="274"/>
    </row>
    <row r="566" ht="15.75" customHeight="1">
      <c r="A566" s="270" t="s">
        <v>4256</v>
      </c>
      <c r="B566" s="270" t="s">
        <v>4257</v>
      </c>
      <c r="C566" s="276" t="s">
        <v>281</v>
      </c>
      <c r="D566" s="259" t="s">
        <v>224</v>
      </c>
      <c r="E566" s="259" t="s">
        <v>4258</v>
      </c>
      <c r="F566" s="259" t="s">
        <v>4259</v>
      </c>
      <c r="G566" s="259" t="s">
        <v>349</v>
      </c>
      <c r="H566" s="268"/>
      <c r="I566" s="268"/>
      <c r="J566" s="268"/>
      <c r="K566" s="268"/>
      <c r="L566" s="268"/>
      <c r="M566" s="268"/>
      <c r="N566" s="268"/>
      <c r="O566" s="268"/>
      <c r="P566" s="268"/>
      <c r="Q566" s="274"/>
    </row>
    <row r="567" ht="15.75" customHeight="1">
      <c r="A567" s="270" t="s">
        <v>4260</v>
      </c>
      <c r="B567" s="270" t="s">
        <v>4261</v>
      </c>
      <c r="C567" s="276" t="s">
        <v>281</v>
      </c>
      <c r="D567" s="259" t="s">
        <v>226</v>
      </c>
      <c r="E567" s="259" t="s">
        <v>4263</v>
      </c>
      <c r="F567" s="259" t="s">
        <v>4264</v>
      </c>
      <c r="G567" s="259" t="s">
        <v>349</v>
      </c>
      <c r="H567" s="268"/>
      <c r="I567" s="268"/>
      <c r="J567" s="268"/>
      <c r="K567" s="268"/>
      <c r="L567" s="268"/>
      <c r="M567" s="268"/>
      <c r="N567" s="268"/>
      <c r="O567" s="268"/>
      <c r="P567" s="268"/>
      <c r="Q567" s="274"/>
    </row>
    <row r="568" ht="15.75" customHeight="1">
      <c r="A568" s="270" t="s">
        <v>4266</v>
      </c>
      <c r="B568" s="270" t="s">
        <v>4267</v>
      </c>
      <c r="C568" s="276" t="s">
        <v>281</v>
      </c>
      <c r="D568" s="259" t="s">
        <v>220</v>
      </c>
      <c r="E568" s="259" t="s">
        <v>4268</v>
      </c>
      <c r="F568" s="259" t="s">
        <v>4269</v>
      </c>
      <c r="G568" s="259" t="s">
        <v>727</v>
      </c>
      <c r="H568" s="268"/>
      <c r="I568" s="268"/>
      <c r="J568" s="268"/>
      <c r="K568" s="268"/>
      <c r="L568" s="268"/>
      <c r="M568" s="268"/>
      <c r="N568" s="268"/>
      <c r="O568" s="268"/>
      <c r="P568" s="268"/>
      <c r="Q568" s="274"/>
    </row>
    <row r="569" ht="15.75" customHeight="1">
      <c r="A569" s="270" t="s">
        <v>4272</v>
      </c>
      <c r="B569" s="270" t="s">
        <v>4274</v>
      </c>
      <c r="C569" s="276" t="s">
        <v>281</v>
      </c>
      <c r="D569" s="259" t="s">
        <v>223</v>
      </c>
      <c r="E569" s="259" t="s">
        <v>4276</v>
      </c>
      <c r="F569" s="259" t="s">
        <v>4277</v>
      </c>
      <c r="G569" s="259" t="s">
        <v>727</v>
      </c>
      <c r="H569" s="268"/>
      <c r="I569" s="268"/>
      <c r="J569" s="268"/>
      <c r="K569" s="268"/>
      <c r="L569" s="268"/>
      <c r="M569" s="268"/>
      <c r="N569" s="268"/>
      <c r="O569" s="268"/>
      <c r="P569" s="268"/>
      <c r="Q569" s="274"/>
    </row>
    <row r="570" ht="15.75" customHeight="1">
      <c r="A570" s="270" t="s">
        <v>4279</v>
      </c>
      <c r="B570" s="270" t="s">
        <v>4281</v>
      </c>
      <c r="C570" s="276" t="s">
        <v>281</v>
      </c>
      <c r="D570" s="259" t="s">
        <v>214</v>
      </c>
      <c r="E570" s="259" t="s">
        <v>4282</v>
      </c>
      <c r="F570" s="259" t="s">
        <v>4283</v>
      </c>
      <c r="G570" s="259" t="s">
        <v>727</v>
      </c>
      <c r="H570" s="268"/>
      <c r="I570" s="6"/>
      <c r="J570" s="6"/>
      <c r="K570" s="285"/>
      <c r="L570" s="271"/>
      <c r="M570" s="271"/>
      <c r="N570" s="189"/>
      <c r="O570" s="268"/>
      <c r="P570" s="268"/>
      <c r="Q570" s="274"/>
    </row>
    <row r="571" ht="15.75" customHeight="1">
      <c r="A571" s="270" t="s">
        <v>4293</v>
      </c>
      <c r="B571" s="270" t="s">
        <v>4294</v>
      </c>
      <c r="C571" s="276" t="s">
        <v>281</v>
      </c>
      <c r="D571" s="259" t="s">
        <v>215</v>
      </c>
      <c r="E571" s="259" t="s">
        <v>4295</v>
      </c>
      <c r="F571" s="259" t="s">
        <v>4296</v>
      </c>
      <c r="G571" s="259" t="s">
        <v>577</v>
      </c>
      <c r="H571" s="268"/>
      <c r="I571" s="6"/>
      <c r="J571" s="6"/>
      <c r="K571" s="285"/>
      <c r="L571" s="271"/>
      <c r="M571" s="271"/>
      <c r="N571" s="189"/>
      <c r="O571" s="268"/>
      <c r="P571" s="268"/>
      <c r="Q571" s="274"/>
    </row>
    <row r="572" ht="15.75" customHeight="1">
      <c r="A572" s="270" t="s">
        <v>4297</v>
      </c>
      <c r="B572" s="270" t="s">
        <v>4298</v>
      </c>
      <c r="C572" s="276" t="s">
        <v>281</v>
      </c>
      <c r="D572" s="259" t="s">
        <v>220</v>
      </c>
      <c r="E572" s="259" t="s">
        <v>4300</v>
      </c>
      <c r="F572" s="259" t="s">
        <v>4301</v>
      </c>
      <c r="G572" s="259" t="s">
        <v>757</v>
      </c>
      <c r="H572" s="268"/>
      <c r="I572" s="6"/>
      <c r="J572" s="6"/>
      <c r="K572" s="285"/>
      <c r="L572" s="271"/>
      <c r="M572" s="271"/>
      <c r="N572" s="189"/>
      <c r="O572" s="268"/>
      <c r="P572" s="268"/>
      <c r="Q572" s="274"/>
    </row>
    <row r="573" ht="15.75" customHeight="1">
      <c r="A573" s="270" t="s">
        <v>4302</v>
      </c>
      <c r="B573" s="270" t="s">
        <v>4303</v>
      </c>
      <c r="C573" s="276" t="s">
        <v>281</v>
      </c>
      <c r="D573" s="259" t="s">
        <v>220</v>
      </c>
      <c r="E573" s="259" t="s">
        <v>4304</v>
      </c>
      <c r="F573" s="259" t="s">
        <v>4306</v>
      </c>
      <c r="G573" s="259" t="s">
        <v>757</v>
      </c>
      <c r="H573" s="268"/>
      <c r="I573" s="6"/>
      <c r="J573" s="6"/>
      <c r="K573" s="285"/>
      <c r="L573" s="271"/>
      <c r="M573" s="271"/>
      <c r="N573" s="189"/>
      <c r="O573" s="268"/>
      <c r="P573" s="268"/>
      <c r="Q573" s="274"/>
    </row>
    <row r="574" ht="15.75" customHeight="1">
      <c r="A574" s="270" t="s">
        <v>4308</v>
      </c>
      <c r="B574" s="270" t="s">
        <v>4309</v>
      </c>
      <c r="C574" s="276" t="s">
        <v>281</v>
      </c>
      <c r="D574" s="259" t="s">
        <v>220</v>
      </c>
      <c r="E574" s="259" t="s">
        <v>4310</v>
      </c>
      <c r="F574" s="259" t="s">
        <v>4311</v>
      </c>
      <c r="G574" s="259" t="s">
        <v>349</v>
      </c>
      <c r="H574" s="268"/>
      <c r="I574" s="6"/>
      <c r="J574" s="6"/>
      <c r="K574" s="285"/>
      <c r="L574" s="271"/>
      <c r="M574" s="271"/>
      <c r="N574" s="189"/>
      <c r="O574" s="268"/>
      <c r="P574" s="268"/>
      <c r="Q574" s="274"/>
    </row>
    <row r="575" ht="15.75" customHeight="1">
      <c r="A575" s="270" t="s">
        <v>4315</v>
      </c>
      <c r="B575" s="270" t="s">
        <v>4316</v>
      </c>
      <c r="C575" s="276" t="s">
        <v>281</v>
      </c>
      <c r="D575" s="259" t="s">
        <v>217</v>
      </c>
      <c r="E575" s="259" t="s">
        <v>4317</v>
      </c>
      <c r="F575" s="259" t="s">
        <v>4318</v>
      </c>
      <c r="G575" s="259" t="s">
        <v>577</v>
      </c>
      <c r="H575" s="268"/>
      <c r="I575" s="6"/>
      <c r="J575" s="6"/>
      <c r="K575" s="285"/>
      <c r="L575" s="271"/>
      <c r="M575" s="271"/>
      <c r="N575" s="189"/>
      <c r="O575" s="268"/>
      <c r="P575" s="268"/>
      <c r="Q575" s="274"/>
    </row>
    <row r="576" ht="15.75" customHeight="1">
      <c r="A576" s="270" t="s">
        <v>4321</v>
      </c>
      <c r="B576" s="270" t="s">
        <v>4322</v>
      </c>
      <c r="C576" s="276" t="s">
        <v>281</v>
      </c>
      <c r="D576" s="259" t="s">
        <v>223</v>
      </c>
      <c r="E576" s="259" t="s">
        <v>1122</v>
      </c>
      <c r="F576" s="259" t="s">
        <v>4323</v>
      </c>
      <c r="G576" s="259" t="s">
        <v>757</v>
      </c>
      <c r="H576" s="268"/>
      <c r="I576" s="6"/>
      <c r="J576" s="6"/>
      <c r="K576" s="285"/>
      <c r="L576" s="271"/>
      <c r="M576" s="271"/>
      <c r="N576" s="189"/>
      <c r="O576" s="268"/>
      <c r="P576" s="268"/>
      <c r="Q576" s="274"/>
    </row>
    <row r="577" ht="15.75" customHeight="1">
      <c r="A577" s="270" t="s">
        <v>4327</v>
      </c>
      <c r="B577" s="270" t="s">
        <v>4328</v>
      </c>
      <c r="C577" s="276" t="s">
        <v>281</v>
      </c>
      <c r="D577" s="259" t="s">
        <v>223</v>
      </c>
      <c r="E577" s="259" t="s">
        <v>4329</v>
      </c>
      <c r="F577" s="259" t="s">
        <v>4330</v>
      </c>
      <c r="G577" s="259" t="s">
        <v>349</v>
      </c>
      <c r="H577" s="268"/>
      <c r="I577" s="6"/>
      <c r="J577" s="6"/>
      <c r="K577" s="285"/>
      <c r="L577" s="271"/>
      <c r="M577" s="271"/>
      <c r="N577" s="189"/>
      <c r="O577" s="268"/>
      <c r="P577" s="268"/>
      <c r="Q577" s="274"/>
    </row>
    <row r="578" ht="15.75" customHeight="1">
      <c r="A578" s="270" t="s">
        <v>4334</v>
      </c>
      <c r="B578" s="270" t="s">
        <v>4335</v>
      </c>
      <c r="C578" s="276" t="s">
        <v>281</v>
      </c>
      <c r="D578" s="259" t="s">
        <v>218</v>
      </c>
      <c r="E578" s="259" t="s">
        <v>4336</v>
      </c>
      <c r="F578" s="259" t="s">
        <v>4337</v>
      </c>
      <c r="G578" s="259" t="s">
        <v>727</v>
      </c>
      <c r="H578" s="268"/>
      <c r="I578" s="6"/>
      <c r="J578" s="6"/>
      <c r="K578" s="285"/>
      <c r="L578" s="271"/>
      <c r="M578" s="271"/>
      <c r="N578" s="189"/>
      <c r="O578" s="268"/>
      <c r="P578" s="268"/>
      <c r="Q578" s="274"/>
    </row>
    <row r="579" ht="15.75" customHeight="1">
      <c r="A579" s="270" t="s">
        <v>4340</v>
      </c>
      <c r="B579" s="270" t="s">
        <v>4341</v>
      </c>
      <c r="C579" s="276" t="s">
        <v>281</v>
      </c>
      <c r="D579" s="259" t="s">
        <v>217</v>
      </c>
      <c r="E579" s="259" t="s">
        <v>4342</v>
      </c>
      <c r="F579" s="259" t="s">
        <v>4343</v>
      </c>
      <c r="G579" s="259" t="s">
        <v>577</v>
      </c>
      <c r="H579" s="268"/>
      <c r="I579" s="6"/>
      <c r="J579" s="6"/>
      <c r="K579" s="285"/>
      <c r="L579" s="271"/>
      <c r="M579" s="271"/>
      <c r="N579" s="189"/>
      <c r="O579" s="268"/>
      <c r="P579" s="268"/>
      <c r="Q579" s="274"/>
    </row>
    <row r="580" ht="15.75" customHeight="1">
      <c r="A580" s="270" t="s">
        <v>4346</v>
      </c>
      <c r="B580" s="270" t="s">
        <v>4347</v>
      </c>
      <c r="C580" s="276" t="s">
        <v>281</v>
      </c>
      <c r="D580" s="259" t="s">
        <v>215</v>
      </c>
      <c r="E580" s="259" t="s">
        <v>4348</v>
      </c>
      <c r="F580" s="259" t="s">
        <v>4349</v>
      </c>
      <c r="G580" s="259" t="s">
        <v>577</v>
      </c>
      <c r="H580" s="268"/>
      <c r="I580" s="6"/>
      <c r="J580" s="6"/>
      <c r="K580" s="285"/>
      <c r="L580" s="271"/>
      <c r="M580" s="271"/>
      <c r="N580" s="189"/>
      <c r="O580" s="268"/>
      <c r="P580" s="268"/>
      <c r="Q580" s="274"/>
    </row>
    <row r="581" ht="15.75" customHeight="1">
      <c r="A581" s="270" t="s">
        <v>4352</v>
      </c>
      <c r="B581" s="270" t="s">
        <v>4353</v>
      </c>
      <c r="C581" s="276" t="s">
        <v>281</v>
      </c>
      <c r="D581" s="259" t="s">
        <v>220</v>
      </c>
      <c r="E581" s="259" t="s">
        <v>4354</v>
      </c>
      <c r="F581" s="259" t="s">
        <v>4355</v>
      </c>
      <c r="G581" s="259" t="s">
        <v>727</v>
      </c>
      <c r="H581" s="268"/>
      <c r="I581" s="6"/>
      <c r="J581" s="6"/>
      <c r="K581" s="285"/>
      <c r="L581" s="271"/>
      <c r="M581" s="271"/>
      <c r="N581" s="189"/>
      <c r="O581" s="268"/>
      <c r="P581" s="268"/>
      <c r="Q581" s="274"/>
    </row>
    <row r="582" ht="15.75" customHeight="1">
      <c r="A582" s="270" t="s">
        <v>4358</v>
      </c>
      <c r="B582" s="270" t="s">
        <v>4359</v>
      </c>
      <c r="C582" s="276" t="s">
        <v>281</v>
      </c>
      <c r="D582" s="259" t="s">
        <v>220</v>
      </c>
      <c r="E582" s="259" t="s">
        <v>4360</v>
      </c>
      <c r="F582" s="259" t="s">
        <v>4361</v>
      </c>
      <c r="G582" s="259" t="s">
        <v>727</v>
      </c>
      <c r="H582" s="268"/>
      <c r="I582" s="6"/>
      <c r="J582" s="6"/>
      <c r="K582" s="285"/>
      <c r="L582" s="271"/>
      <c r="M582" s="271"/>
      <c r="N582" s="189"/>
      <c r="O582" s="268"/>
      <c r="P582" s="268"/>
      <c r="Q582" s="274"/>
    </row>
    <row r="583" ht="15.75" customHeight="1">
      <c r="A583" s="270" t="s">
        <v>4365</v>
      </c>
      <c r="B583" s="270" t="s">
        <v>4366</v>
      </c>
      <c r="C583" s="276" t="s">
        <v>281</v>
      </c>
      <c r="D583" s="259" t="s">
        <v>220</v>
      </c>
      <c r="E583" s="259" t="s">
        <v>4367</v>
      </c>
      <c r="F583" s="259" t="s">
        <v>4368</v>
      </c>
      <c r="G583" s="259" t="s">
        <v>727</v>
      </c>
      <c r="H583" s="268"/>
      <c r="I583" s="6"/>
      <c r="J583" s="6"/>
      <c r="K583" s="285"/>
      <c r="L583" s="271"/>
      <c r="M583" s="271"/>
      <c r="N583" s="189"/>
      <c r="O583" s="268"/>
      <c r="P583" s="268"/>
      <c r="Q583" s="274"/>
    </row>
    <row r="584" ht="15.75" customHeight="1">
      <c r="A584" s="270" t="s">
        <v>4371</v>
      </c>
      <c r="B584" s="270" t="s">
        <v>4372</v>
      </c>
      <c r="C584" s="276" t="s">
        <v>281</v>
      </c>
      <c r="D584" s="259" t="s">
        <v>220</v>
      </c>
      <c r="E584" s="259" t="s">
        <v>4373</v>
      </c>
      <c r="F584" s="259" t="s">
        <v>4374</v>
      </c>
      <c r="G584" s="259" t="s">
        <v>757</v>
      </c>
      <c r="H584" s="268"/>
      <c r="I584" s="6"/>
      <c r="J584" s="6"/>
      <c r="K584" s="285"/>
      <c r="L584" s="271"/>
      <c r="M584" s="271"/>
      <c r="N584" s="189"/>
      <c r="O584" s="268"/>
      <c r="P584" s="268"/>
      <c r="Q584" s="274"/>
    </row>
    <row r="585" ht="15.75" customHeight="1">
      <c r="A585" s="270" t="s">
        <v>4378</v>
      </c>
      <c r="B585" s="270" t="s">
        <v>4379</v>
      </c>
      <c r="C585" s="276" t="s">
        <v>281</v>
      </c>
      <c r="D585" s="259" t="s">
        <v>220</v>
      </c>
      <c r="E585" s="259" t="s">
        <v>4380</v>
      </c>
      <c r="F585" s="259" t="s">
        <v>4381</v>
      </c>
      <c r="G585" s="259" t="s">
        <v>727</v>
      </c>
      <c r="H585" s="268"/>
      <c r="I585" s="6"/>
      <c r="J585" s="6"/>
      <c r="K585" s="285"/>
      <c r="L585" s="271"/>
      <c r="M585" s="271"/>
      <c r="N585" s="189"/>
      <c r="O585" s="268"/>
      <c r="P585" s="268"/>
      <c r="Q585" s="274"/>
    </row>
    <row r="586" ht="15.75" customHeight="1">
      <c r="A586" s="270" t="s">
        <v>4384</v>
      </c>
      <c r="B586" s="270" t="s">
        <v>4385</v>
      </c>
      <c r="C586" s="276" t="s">
        <v>281</v>
      </c>
      <c r="D586" s="259" t="s">
        <v>224</v>
      </c>
      <c r="E586" s="259" t="s">
        <v>4386</v>
      </c>
      <c r="F586" s="259" t="s">
        <v>4387</v>
      </c>
      <c r="G586" s="259" t="s">
        <v>577</v>
      </c>
      <c r="H586" s="268"/>
      <c r="I586" s="6"/>
      <c r="J586" s="6"/>
      <c r="K586" s="285"/>
      <c r="L586" s="271"/>
      <c r="M586" s="271"/>
      <c r="N586" s="189"/>
      <c r="O586" s="268"/>
      <c r="P586" s="268"/>
      <c r="Q586" s="274"/>
    </row>
    <row r="587" ht="15.75" customHeight="1">
      <c r="A587" s="270" t="s">
        <v>4390</v>
      </c>
      <c r="B587" s="270" t="s">
        <v>4391</v>
      </c>
      <c r="C587" s="276" t="s">
        <v>281</v>
      </c>
      <c r="D587" s="259" t="s">
        <v>217</v>
      </c>
      <c r="E587" s="259" t="s">
        <v>4392</v>
      </c>
      <c r="F587" s="259" t="s">
        <v>4393</v>
      </c>
      <c r="G587" s="259" t="s">
        <v>357</v>
      </c>
      <c r="H587" s="268"/>
      <c r="I587" s="6"/>
      <c r="J587" s="6"/>
      <c r="K587" s="285"/>
      <c r="L587" s="271"/>
      <c r="M587" s="271"/>
      <c r="N587" s="189"/>
      <c r="O587" s="268"/>
      <c r="P587" s="268"/>
      <c r="Q587" s="274"/>
    </row>
    <row r="588" ht="15.75" customHeight="1">
      <c r="A588" s="270" t="s">
        <v>4396</v>
      </c>
      <c r="B588" s="270" t="s">
        <v>4397</v>
      </c>
      <c r="C588" s="276" t="s">
        <v>281</v>
      </c>
      <c r="D588" s="259" t="s">
        <v>217</v>
      </c>
      <c r="E588" s="259" t="s">
        <v>4398</v>
      </c>
      <c r="F588" s="259" t="s">
        <v>4399</v>
      </c>
      <c r="G588" s="259" t="s">
        <v>577</v>
      </c>
      <c r="H588" s="268"/>
      <c r="I588" s="6"/>
      <c r="J588" s="6"/>
      <c r="K588" s="285"/>
      <c r="L588" s="271"/>
      <c r="M588" s="271"/>
      <c r="N588" s="189"/>
      <c r="O588" s="268"/>
      <c r="P588" s="268"/>
      <c r="Q588" s="274"/>
    </row>
    <row r="589" ht="15.75" customHeight="1">
      <c r="A589" s="270" t="s">
        <v>4402</v>
      </c>
      <c r="B589" s="270" t="s">
        <v>4404</v>
      </c>
      <c r="C589" s="276" t="s">
        <v>281</v>
      </c>
      <c r="D589" s="259" t="s">
        <v>220</v>
      </c>
      <c r="E589" s="259" t="s">
        <v>4405</v>
      </c>
      <c r="F589" s="259" t="s">
        <v>4406</v>
      </c>
      <c r="G589" s="259" t="s">
        <v>757</v>
      </c>
      <c r="H589" s="268"/>
      <c r="I589" s="6"/>
      <c r="J589" s="6"/>
      <c r="K589" s="285"/>
      <c r="L589" s="271"/>
      <c r="M589" s="271"/>
      <c r="N589" s="189"/>
      <c r="O589" s="268"/>
      <c r="P589" s="268"/>
      <c r="Q589" s="274"/>
    </row>
    <row r="590" ht="15.75" customHeight="1">
      <c r="A590" s="270" t="s">
        <v>4409</v>
      </c>
      <c r="B590" s="270" t="s">
        <v>4410</v>
      </c>
      <c r="C590" s="276" t="s">
        <v>281</v>
      </c>
      <c r="D590" s="259" t="s">
        <v>217</v>
      </c>
      <c r="E590" s="259" t="s">
        <v>4412</v>
      </c>
      <c r="F590" s="259" t="s">
        <v>4413</v>
      </c>
      <c r="G590" s="259" t="s">
        <v>357</v>
      </c>
      <c r="H590" s="268"/>
      <c r="I590" s="6"/>
      <c r="J590" s="6"/>
      <c r="K590" s="285"/>
      <c r="L590" s="271"/>
      <c r="M590" s="271"/>
      <c r="N590" s="189"/>
      <c r="O590" s="268"/>
      <c r="P590" s="268"/>
      <c r="Q590" s="274"/>
    </row>
    <row r="591" ht="15.75" customHeight="1">
      <c r="A591" s="270" t="s">
        <v>4415</v>
      </c>
      <c r="B591" s="270" t="s">
        <v>4417</v>
      </c>
      <c r="C591" s="276" t="s">
        <v>281</v>
      </c>
      <c r="D591" s="259" t="s">
        <v>224</v>
      </c>
      <c r="E591" s="259" t="s">
        <v>4418</v>
      </c>
      <c r="F591" s="259" t="s">
        <v>4419</v>
      </c>
      <c r="G591" s="259" t="s">
        <v>577</v>
      </c>
      <c r="H591" s="268"/>
      <c r="I591" s="6"/>
      <c r="J591" s="6"/>
      <c r="K591" s="285"/>
      <c r="L591" s="271"/>
      <c r="M591" s="271"/>
      <c r="N591" s="189"/>
      <c r="O591" s="268"/>
      <c r="P591" s="268"/>
      <c r="Q591" s="274"/>
    </row>
    <row r="592" ht="15.75" customHeight="1">
      <c r="A592" s="270" t="s">
        <v>4421</v>
      </c>
      <c r="B592" s="270" t="s">
        <v>4422</v>
      </c>
      <c r="C592" s="276" t="s">
        <v>281</v>
      </c>
      <c r="D592" s="259" t="s">
        <v>220</v>
      </c>
      <c r="E592" s="259" t="s">
        <v>4423</v>
      </c>
      <c r="F592" s="259" t="s">
        <v>4424</v>
      </c>
      <c r="G592" s="259" t="s">
        <v>577</v>
      </c>
      <c r="H592" s="268"/>
      <c r="I592" s="6"/>
      <c r="J592" s="6"/>
      <c r="K592" s="285"/>
      <c r="L592" s="271"/>
      <c r="M592" s="271"/>
      <c r="N592" s="189"/>
      <c r="O592" s="268"/>
      <c r="P592" s="268"/>
      <c r="Q592" s="274"/>
    </row>
    <row r="593" ht="15.75" customHeight="1">
      <c r="A593" s="270" t="s">
        <v>4425</v>
      </c>
      <c r="B593" s="270" t="s">
        <v>4426</v>
      </c>
      <c r="C593" s="276" t="s">
        <v>281</v>
      </c>
      <c r="D593" s="259" t="s">
        <v>224</v>
      </c>
      <c r="E593" s="259" t="s">
        <v>4427</v>
      </c>
      <c r="F593" s="259" t="s">
        <v>4428</v>
      </c>
      <c r="G593" s="259" t="s">
        <v>727</v>
      </c>
      <c r="H593" s="268"/>
      <c r="I593" s="6"/>
      <c r="J593" s="6"/>
      <c r="K593" s="285"/>
      <c r="L593" s="271"/>
      <c r="M593" s="271"/>
      <c r="N593" s="189"/>
      <c r="O593" s="268"/>
      <c r="P593" s="268"/>
      <c r="Q593" s="274"/>
    </row>
    <row r="594" ht="15.75" customHeight="1">
      <c r="A594" s="270" t="s">
        <v>4429</v>
      </c>
      <c r="B594" s="270" t="s">
        <v>4430</v>
      </c>
      <c r="C594" s="276" t="s">
        <v>281</v>
      </c>
      <c r="D594" s="259" t="s">
        <v>219</v>
      </c>
      <c r="E594" s="259" t="s">
        <v>4431</v>
      </c>
      <c r="F594" s="259" t="s">
        <v>4432</v>
      </c>
      <c r="G594" s="259" t="s">
        <v>727</v>
      </c>
      <c r="H594" s="268"/>
      <c r="I594" s="6"/>
      <c r="J594" s="6"/>
      <c r="K594" s="285"/>
      <c r="L594" s="271"/>
      <c r="M594" s="271"/>
      <c r="N594" s="189"/>
      <c r="O594" s="268"/>
      <c r="P594" s="268"/>
      <c r="Q594" s="274"/>
    </row>
    <row r="595" ht="15.75" customHeight="1">
      <c r="A595" s="270" t="s">
        <v>4433</v>
      </c>
      <c r="B595" s="270" t="s">
        <v>4434</v>
      </c>
      <c r="C595" s="276" t="s">
        <v>281</v>
      </c>
      <c r="D595" s="259" t="s">
        <v>220</v>
      </c>
      <c r="E595" s="259" t="s">
        <v>4435</v>
      </c>
      <c r="F595" s="259" t="s">
        <v>4436</v>
      </c>
      <c r="G595" s="259" t="s">
        <v>727</v>
      </c>
      <c r="H595" s="268"/>
      <c r="I595" s="6"/>
      <c r="J595" s="6"/>
      <c r="K595" s="285"/>
      <c r="L595" s="271"/>
      <c r="M595" s="271"/>
      <c r="N595" s="189"/>
      <c r="O595" s="268"/>
      <c r="P595" s="268"/>
      <c r="Q595" s="274"/>
    </row>
    <row r="596" ht="15.75" customHeight="1">
      <c r="A596" s="270" t="s">
        <v>4437</v>
      </c>
      <c r="B596" s="270" t="s">
        <v>4438</v>
      </c>
      <c r="C596" s="276" t="s">
        <v>281</v>
      </c>
      <c r="D596" s="259" t="s">
        <v>214</v>
      </c>
      <c r="E596" s="259" t="s">
        <v>4439</v>
      </c>
      <c r="F596" s="259" t="s">
        <v>4440</v>
      </c>
      <c r="G596" s="259" t="s">
        <v>357</v>
      </c>
      <c r="H596" s="268"/>
      <c r="I596" s="6"/>
      <c r="J596" s="6"/>
      <c r="K596" s="285"/>
      <c r="L596" s="271"/>
      <c r="M596" s="271"/>
      <c r="N596" s="189"/>
      <c r="O596" s="268"/>
      <c r="P596" s="268"/>
      <c r="Q596" s="274"/>
    </row>
    <row r="597" ht="15.75" customHeight="1">
      <c r="A597" s="270" t="s">
        <v>4442</v>
      </c>
      <c r="B597" s="270" t="s">
        <v>4443</v>
      </c>
      <c r="C597" s="276" t="s">
        <v>281</v>
      </c>
      <c r="D597" s="259" t="s">
        <v>224</v>
      </c>
      <c r="E597" s="259" t="s">
        <v>4444</v>
      </c>
      <c r="F597" s="259" t="s">
        <v>4446</v>
      </c>
      <c r="G597" s="259" t="s">
        <v>727</v>
      </c>
      <c r="H597" s="268"/>
      <c r="I597" s="6"/>
      <c r="J597" s="6"/>
      <c r="K597" s="285"/>
      <c r="L597" s="271"/>
      <c r="M597" s="271"/>
      <c r="N597" s="189"/>
      <c r="O597" s="268"/>
      <c r="P597" s="268"/>
      <c r="Q597" s="274"/>
    </row>
    <row r="598" ht="15.75" customHeight="1">
      <c r="A598" s="270" t="s">
        <v>4448</v>
      </c>
      <c r="B598" s="270" t="s">
        <v>4449</v>
      </c>
      <c r="C598" s="276" t="s">
        <v>281</v>
      </c>
      <c r="D598" s="259" t="s">
        <v>220</v>
      </c>
      <c r="E598" s="259" t="s">
        <v>4450</v>
      </c>
      <c r="F598" s="259" t="s">
        <v>4451</v>
      </c>
      <c r="G598" s="259" t="s">
        <v>727</v>
      </c>
      <c r="H598" s="268"/>
      <c r="I598" s="6"/>
      <c r="J598" s="6"/>
      <c r="K598" s="285"/>
      <c r="L598" s="271"/>
      <c r="M598" s="271"/>
      <c r="N598" s="189"/>
      <c r="O598" s="268"/>
      <c r="P598" s="268"/>
      <c r="Q598" s="274"/>
    </row>
    <row r="599" ht="15.75" customHeight="1">
      <c r="A599" s="270" t="s">
        <v>4452</v>
      </c>
      <c r="B599" s="270" t="s">
        <v>4453</v>
      </c>
      <c r="C599" s="276" t="s">
        <v>281</v>
      </c>
      <c r="D599" s="259" t="s">
        <v>220</v>
      </c>
      <c r="E599" s="259" t="s">
        <v>4454</v>
      </c>
      <c r="F599" s="259" t="s">
        <v>4455</v>
      </c>
      <c r="G599" s="259" t="s">
        <v>727</v>
      </c>
      <c r="H599" s="268"/>
      <c r="I599" s="6"/>
      <c r="J599" s="6"/>
      <c r="K599" s="285"/>
      <c r="L599" s="271"/>
      <c r="M599" s="271"/>
      <c r="N599" s="189"/>
      <c r="O599" s="268"/>
      <c r="P599" s="268"/>
      <c r="Q599" s="274"/>
    </row>
    <row r="600" ht="15.75" customHeight="1">
      <c r="A600" s="270" t="s">
        <v>4458</v>
      </c>
      <c r="B600" s="270" t="s">
        <v>4459</v>
      </c>
      <c r="C600" s="276" t="s">
        <v>281</v>
      </c>
      <c r="D600" s="259" t="s">
        <v>215</v>
      </c>
      <c r="E600" s="259" t="s">
        <v>4460</v>
      </c>
      <c r="F600" s="259" t="s">
        <v>4461</v>
      </c>
      <c r="G600" s="259" t="s">
        <v>577</v>
      </c>
      <c r="H600" s="268"/>
      <c r="I600" s="6"/>
      <c r="J600" s="6"/>
      <c r="K600" s="285"/>
      <c r="L600" s="271"/>
      <c r="M600" s="271"/>
      <c r="N600" s="189"/>
      <c r="O600" s="268"/>
      <c r="P600" s="268"/>
      <c r="Q600" s="274"/>
    </row>
    <row r="601" ht="15.75" customHeight="1">
      <c r="A601" s="270" t="s">
        <v>4464</v>
      </c>
      <c r="B601" s="270" t="s">
        <v>4465</v>
      </c>
      <c r="C601" s="276" t="s">
        <v>281</v>
      </c>
      <c r="D601" s="259" t="s">
        <v>223</v>
      </c>
      <c r="E601" s="259" t="s">
        <v>4467</v>
      </c>
      <c r="F601" s="259" t="s">
        <v>4468</v>
      </c>
      <c r="G601" s="259" t="s">
        <v>757</v>
      </c>
      <c r="H601" s="268"/>
      <c r="I601" s="6"/>
      <c r="J601" s="6"/>
      <c r="K601" s="285"/>
      <c r="L601" s="271"/>
      <c r="M601" s="271"/>
      <c r="N601" s="189"/>
      <c r="O601" s="268"/>
      <c r="P601" s="268"/>
      <c r="Q601" s="274"/>
    </row>
    <row r="602" ht="15.75" customHeight="1">
      <c r="A602" s="270" t="s">
        <v>4470</v>
      </c>
      <c r="B602" s="270" t="s">
        <v>4472</v>
      </c>
      <c r="C602" s="276" t="s">
        <v>281</v>
      </c>
      <c r="D602" s="259" t="s">
        <v>220</v>
      </c>
      <c r="E602" s="259" t="s">
        <v>4473</v>
      </c>
      <c r="F602" s="259" t="s">
        <v>4474</v>
      </c>
      <c r="G602" s="259" t="s">
        <v>757</v>
      </c>
      <c r="H602" s="268"/>
      <c r="I602" s="6"/>
      <c r="J602" s="6"/>
      <c r="K602" s="285"/>
      <c r="L602" s="271"/>
      <c r="M602" s="271"/>
      <c r="N602" s="189"/>
      <c r="O602" s="268"/>
      <c r="P602" s="268"/>
      <c r="Q602" s="274"/>
    </row>
    <row r="603" ht="15.75" customHeight="1">
      <c r="A603" s="270" t="s">
        <v>4475</v>
      </c>
      <c r="B603" s="270" t="s">
        <v>4476</v>
      </c>
      <c r="C603" s="276" t="s">
        <v>281</v>
      </c>
      <c r="D603" s="259" t="s">
        <v>220</v>
      </c>
      <c r="E603" s="259" t="s">
        <v>4478</v>
      </c>
      <c r="F603" s="259" t="s">
        <v>4479</v>
      </c>
      <c r="G603" s="259" t="s">
        <v>757</v>
      </c>
      <c r="H603" s="268"/>
      <c r="I603" s="6"/>
      <c r="J603" s="6"/>
      <c r="K603" s="285"/>
      <c r="L603" s="271"/>
      <c r="M603" s="271"/>
      <c r="N603" s="189"/>
      <c r="O603" s="268"/>
      <c r="P603" s="268"/>
      <c r="Q603" s="274"/>
    </row>
    <row r="604" ht="15.75" customHeight="1">
      <c r="A604" s="270" t="s">
        <v>4481</v>
      </c>
      <c r="B604" s="270" t="s">
        <v>4482</v>
      </c>
      <c r="C604" s="276" t="s">
        <v>281</v>
      </c>
      <c r="D604" s="259" t="s">
        <v>220</v>
      </c>
      <c r="E604" s="259" t="s">
        <v>4483</v>
      </c>
      <c r="F604" s="259" t="s">
        <v>4484</v>
      </c>
      <c r="G604" s="259" t="s">
        <v>727</v>
      </c>
      <c r="H604" s="268"/>
      <c r="I604" s="6"/>
      <c r="J604" s="6"/>
      <c r="K604" s="285"/>
      <c r="L604" s="271"/>
      <c r="M604" s="271"/>
      <c r="N604" s="189"/>
      <c r="O604" s="268"/>
      <c r="P604" s="268"/>
      <c r="Q604" s="274"/>
    </row>
    <row r="605" ht="15.75" customHeight="1">
      <c r="A605" s="270" t="s">
        <v>4485</v>
      </c>
      <c r="B605" s="270" t="s">
        <v>4486</v>
      </c>
      <c r="C605" s="276" t="s">
        <v>281</v>
      </c>
      <c r="D605" s="259" t="s">
        <v>220</v>
      </c>
      <c r="E605" s="259" t="s">
        <v>4487</v>
      </c>
      <c r="F605" s="259" t="s">
        <v>4488</v>
      </c>
      <c r="G605" s="259" t="s">
        <v>727</v>
      </c>
      <c r="H605" s="268"/>
      <c r="I605" s="6"/>
      <c r="J605" s="6"/>
      <c r="K605" s="285"/>
      <c r="L605" s="271"/>
      <c r="M605" s="271"/>
      <c r="N605" s="189"/>
      <c r="O605" s="268"/>
      <c r="P605" s="268"/>
      <c r="Q605" s="274"/>
    </row>
    <row r="606" ht="15.75" customHeight="1">
      <c r="A606" s="270" t="s">
        <v>4489</v>
      </c>
      <c r="B606" s="270" t="s">
        <v>4491</v>
      </c>
      <c r="C606" s="276" t="s">
        <v>281</v>
      </c>
      <c r="D606" s="259" t="s">
        <v>220</v>
      </c>
      <c r="E606" s="259" t="s">
        <v>4492</v>
      </c>
      <c r="F606" s="259" t="s">
        <v>4493</v>
      </c>
      <c r="G606" s="259" t="s">
        <v>757</v>
      </c>
      <c r="H606" s="268"/>
      <c r="I606" s="6"/>
      <c r="J606" s="6"/>
      <c r="K606" s="285"/>
      <c r="L606" s="271"/>
      <c r="M606" s="271"/>
      <c r="N606" s="189"/>
      <c r="O606" s="268"/>
      <c r="P606" s="268"/>
      <c r="Q606" s="274"/>
    </row>
    <row r="607" ht="15.75" customHeight="1">
      <c r="A607" s="270" t="s">
        <v>4494</v>
      </c>
      <c r="B607" s="270" t="s">
        <v>4495</v>
      </c>
      <c r="C607" s="276" t="s">
        <v>281</v>
      </c>
      <c r="D607" s="259" t="s">
        <v>220</v>
      </c>
      <c r="E607" s="259" t="s">
        <v>4496</v>
      </c>
      <c r="F607" s="259" t="s">
        <v>4497</v>
      </c>
      <c r="G607" s="259" t="s">
        <v>727</v>
      </c>
      <c r="H607" s="268"/>
      <c r="I607" s="6"/>
      <c r="J607" s="6"/>
      <c r="K607" s="285"/>
      <c r="L607" s="271"/>
      <c r="M607" s="271"/>
      <c r="N607" s="189"/>
      <c r="O607" s="268"/>
      <c r="P607" s="268"/>
      <c r="Q607" s="274"/>
    </row>
    <row r="608" ht="15.75" customHeight="1">
      <c r="A608" s="270" t="s">
        <v>4498</v>
      </c>
      <c r="B608" s="270" t="s">
        <v>4499</v>
      </c>
      <c r="C608" s="276" t="s">
        <v>281</v>
      </c>
      <c r="D608" s="259" t="s">
        <v>220</v>
      </c>
      <c r="E608" s="259" t="s">
        <v>4500</v>
      </c>
      <c r="F608" s="259" t="s">
        <v>4501</v>
      </c>
      <c r="G608" s="259" t="s">
        <v>727</v>
      </c>
      <c r="H608" s="268"/>
      <c r="I608" s="6"/>
      <c r="J608" s="6"/>
      <c r="K608" s="285"/>
      <c r="L608" s="271"/>
      <c r="M608" s="271"/>
      <c r="N608" s="189"/>
      <c r="O608" s="268"/>
      <c r="P608" s="268"/>
      <c r="Q608" s="274"/>
    </row>
    <row r="609" ht="15.75" customHeight="1">
      <c r="A609" s="270" t="s">
        <v>4505</v>
      </c>
      <c r="B609" s="270" t="s">
        <v>4507</v>
      </c>
      <c r="C609" s="276" t="s">
        <v>281</v>
      </c>
      <c r="D609" s="259" t="s">
        <v>219</v>
      </c>
      <c r="E609" s="259" t="s">
        <v>4508</v>
      </c>
      <c r="F609" s="259" t="s">
        <v>4509</v>
      </c>
      <c r="G609" s="259" t="s">
        <v>727</v>
      </c>
      <c r="H609" s="268"/>
      <c r="I609" s="6"/>
      <c r="J609" s="6"/>
      <c r="K609" s="285"/>
      <c r="L609" s="271"/>
      <c r="M609" s="271"/>
      <c r="N609" s="189"/>
      <c r="O609" s="268"/>
      <c r="P609" s="268"/>
      <c r="Q609" s="274"/>
    </row>
    <row r="610" ht="15.75" customHeight="1">
      <c r="A610" s="270" t="s">
        <v>4511</v>
      </c>
      <c r="B610" s="270" t="s">
        <v>4513</v>
      </c>
      <c r="C610" s="276" t="s">
        <v>281</v>
      </c>
      <c r="D610" s="259" t="s">
        <v>220</v>
      </c>
      <c r="E610" s="259" t="s">
        <v>4514</v>
      </c>
      <c r="F610" s="259" t="s">
        <v>4516</v>
      </c>
      <c r="G610" s="259" t="s">
        <v>727</v>
      </c>
      <c r="H610" s="268"/>
      <c r="I610" s="6"/>
      <c r="J610" s="6"/>
      <c r="K610" s="285"/>
      <c r="L610" s="271"/>
      <c r="M610" s="271"/>
      <c r="N610" s="189"/>
      <c r="O610" s="268"/>
      <c r="P610" s="268"/>
      <c r="Q610" s="274"/>
    </row>
    <row r="611" ht="15.75" customHeight="1">
      <c r="A611" s="270" t="s">
        <v>4518</v>
      </c>
      <c r="B611" s="270" t="s">
        <v>4519</v>
      </c>
      <c r="C611" s="276" t="s">
        <v>281</v>
      </c>
      <c r="D611" s="259" t="s">
        <v>220</v>
      </c>
      <c r="E611" s="259" t="s">
        <v>4521</v>
      </c>
      <c r="F611" s="259" t="s">
        <v>4523</v>
      </c>
      <c r="G611" s="259" t="s">
        <v>357</v>
      </c>
      <c r="H611" s="268"/>
      <c r="I611" s="6"/>
      <c r="J611" s="6"/>
      <c r="K611" s="285"/>
      <c r="L611" s="271"/>
      <c r="M611" s="271"/>
      <c r="N611" s="189"/>
      <c r="O611" s="268"/>
      <c r="P611" s="268"/>
      <c r="Q611" s="274"/>
    </row>
    <row r="612" ht="15.75" customHeight="1">
      <c r="A612" s="270" t="s">
        <v>4526</v>
      </c>
      <c r="B612" s="270" t="s">
        <v>4527</v>
      </c>
      <c r="C612" s="276" t="s">
        <v>281</v>
      </c>
      <c r="D612" s="259" t="s">
        <v>220</v>
      </c>
      <c r="E612" s="259" t="s">
        <v>4528</v>
      </c>
      <c r="F612" s="259" t="s">
        <v>4529</v>
      </c>
      <c r="G612" s="259" t="s">
        <v>727</v>
      </c>
      <c r="H612" s="268"/>
      <c r="I612" s="6"/>
      <c r="J612" s="6"/>
      <c r="K612" s="285"/>
      <c r="L612" s="271"/>
      <c r="M612" s="271"/>
      <c r="N612" s="189"/>
      <c r="O612" s="268"/>
      <c r="P612" s="268"/>
      <c r="Q612" s="274"/>
    </row>
    <row r="613" ht="15.75" customHeight="1">
      <c r="A613" s="270" t="s">
        <v>4532</v>
      </c>
      <c r="B613" s="270" t="s">
        <v>4534</v>
      </c>
      <c r="C613" s="276" t="s">
        <v>281</v>
      </c>
      <c r="D613" s="259" t="s">
        <v>218</v>
      </c>
      <c r="E613" s="259" t="s">
        <v>4536</v>
      </c>
      <c r="F613" s="259" t="s">
        <v>4537</v>
      </c>
      <c r="G613" s="259" t="s">
        <v>757</v>
      </c>
      <c r="H613" s="268"/>
      <c r="I613" s="6"/>
      <c r="J613" s="6"/>
      <c r="K613" s="285"/>
      <c r="L613" s="271"/>
      <c r="M613" s="271"/>
      <c r="N613" s="189"/>
      <c r="O613" s="268"/>
      <c r="P613" s="268"/>
      <c r="Q613" s="274"/>
    </row>
    <row r="614" ht="15.75" customHeight="1">
      <c r="A614" s="270" t="s">
        <v>4539</v>
      </c>
      <c r="B614" s="270" t="s">
        <v>4541</v>
      </c>
      <c r="C614" s="276" t="s">
        <v>281</v>
      </c>
      <c r="D614" s="259" t="s">
        <v>214</v>
      </c>
      <c r="E614" s="259" t="s">
        <v>4544</v>
      </c>
      <c r="F614" s="259" t="s">
        <v>4545</v>
      </c>
      <c r="G614" s="259" t="s">
        <v>727</v>
      </c>
      <c r="H614" s="268"/>
      <c r="I614" s="6"/>
      <c r="J614" s="6"/>
      <c r="K614" s="285"/>
      <c r="L614" s="271"/>
      <c r="M614" s="271"/>
      <c r="N614" s="189"/>
      <c r="O614" s="268"/>
      <c r="P614" s="268"/>
      <c r="Q614" s="274"/>
    </row>
    <row r="615" ht="15.75" customHeight="1">
      <c r="A615" s="270" t="s">
        <v>4546</v>
      </c>
      <c r="B615" s="270" t="s">
        <v>4548</v>
      </c>
      <c r="C615" s="276" t="s">
        <v>281</v>
      </c>
      <c r="D615" s="259" t="s">
        <v>220</v>
      </c>
      <c r="E615" s="259" t="s">
        <v>4551</v>
      </c>
      <c r="F615" s="259" t="s">
        <v>4553</v>
      </c>
      <c r="G615" s="259" t="s">
        <v>727</v>
      </c>
      <c r="H615" s="268"/>
      <c r="I615" s="6"/>
      <c r="J615" s="6"/>
      <c r="K615" s="285"/>
      <c r="L615" s="271"/>
      <c r="M615" s="271"/>
      <c r="N615" s="189"/>
      <c r="O615" s="268"/>
      <c r="P615" s="268"/>
      <c r="Q615" s="274"/>
    </row>
    <row r="616" ht="15.75" customHeight="1">
      <c r="A616" s="270" t="s">
        <v>4554</v>
      </c>
      <c r="B616" s="270" t="s">
        <v>4555</v>
      </c>
      <c r="C616" s="276" t="s">
        <v>281</v>
      </c>
      <c r="D616" s="259" t="s">
        <v>220</v>
      </c>
      <c r="E616" s="259" t="s">
        <v>4558</v>
      </c>
      <c r="F616" s="259" t="s">
        <v>4559</v>
      </c>
      <c r="G616" s="259" t="s">
        <v>757</v>
      </c>
      <c r="H616" s="268"/>
      <c r="I616" s="6"/>
      <c r="J616" s="6"/>
      <c r="K616" s="285"/>
      <c r="L616" s="271"/>
      <c r="M616" s="271"/>
      <c r="N616" s="189"/>
      <c r="O616" s="268"/>
      <c r="P616" s="268"/>
      <c r="Q616" s="274"/>
    </row>
    <row r="617" ht="15.75" customHeight="1">
      <c r="A617" s="270" t="s">
        <v>4562</v>
      </c>
      <c r="B617" s="270" t="s">
        <v>4563</v>
      </c>
      <c r="C617" s="276" t="s">
        <v>281</v>
      </c>
      <c r="D617" s="259" t="s">
        <v>220</v>
      </c>
      <c r="E617" s="259" t="s">
        <v>4564</v>
      </c>
      <c r="F617" s="259" t="s">
        <v>4565</v>
      </c>
      <c r="G617" s="259" t="s">
        <v>727</v>
      </c>
      <c r="H617" s="268"/>
      <c r="I617" s="6"/>
      <c r="J617" s="6"/>
      <c r="K617" s="285"/>
      <c r="L617" s="271"/>
      <c r="M617" s="271"/>
      <c r="N617" s="189"/>
      <c r="O617" s="268"/>
      <c r="P617" s="268"/>
      <c r="Q617" s="274"/>
    </row>
    <row r="618" ht="15.75" customHeight="1">
      <c r="A618" s="270" t="s">
        <v>4569</v>
      </c>
      <c r="B618" s="270" t="s">
        <v>4570</v>
      </c>
      <c r="C618" s="276" t="s">
        <v>281</v>
      </c>
      <c r="D618" s="259" t="s">
        <v>219</v>
      </c>
      <c r="E618" s="259" t="s">
        <v>4571</v>
      </c>
      <c r="F618" s="259" t="s">
        <v>4572</v>
      </c>
      <c r="G618" s="259" t="s">
        <v>349</v>
      </c>
      <c r="H618" s="268"/>
      <c r="I618" s="6"/>
      <c r="J618" s="6"/>
      <c r="K618" s="285"/>
      <c r="L618" s="271"/>
      <c r="M618" s="271"/>
      <c r="N618" s="189"/>
      <c r="O618" s="268"/>
      <c r="P618" s="268"/>
      <c r="Q618" s="274"/>
    </row>
    <row r="619" ht="15.75" customHeight="1">
      <c r="A619" s="270" t="s">
        <v>4575</v>
      </c>
      <c r="B619" s="270" t="s">
        <v>4577</v>
      </c>
      <c r="C619" s="276" t="s">
        <v>281</v>
      </c>
      <c r="D619" s="259" t="s">
        <v>214</v>
      </c>
      <c r="E619" s="259" t="s">
        <v>4579</v>
      </c>
      <c r="F619" s="259" t="s">
        <v>4580</v>
      </c>
      <c r="G619" s="259" t="s">
        <v>727</v>
      </c>
      <c r="H619" s="268"/>
      <c r="I619" s="6"/>
      <c r="J619" s="6"/>
      <c r="K619" s="285"/>
      <c r="L619" s="271"/>
      <c r="M619" s="271"/>
      <c r="N619" s="189"/>
      <c r="O619" s="268"/>
      <c r="P619" s="268"/>
      <c r="Q619" s="274"/>
    </row>
    <row r="620" ht="15.75" customHeight="1">
      <c r="A620" s="270" t="s">
        <v>4582</v>
      </c>
      <c r="B620" s="270" t="s">
        <v>4584</v>
      </c>
      <c r="C620" s="276" t="s">
        <v>281</v>
      </c>
      <c r="D620" s="259" t="s">
        <v>217</v>
      </c>
      <c r="E620" s="259" t="s">
        <v>4587</v>
      </c>
      <c r="F620" s="259" t="s">
        <v>4588</v>
      </c>
      <c r="G620" s="259" t="s">
        <v>357</v>
      </c>
      <c r="H620" s="268"/>
      <c r="I620" s="6"/>
      <c r="J620" s="6"/>
      <c r="K620" s="285"/>
      <c r="L620" s="271"/>
      <c r="M620" s="271"/>
      <c r="N620" s="189"/>
      <c r="O620" s="268"/>
      <c r="P620" s="268"/>
      <c r="Q620" s="274"/>
    </row>
    <row r="621" ht="15.75" customHeight="1">
      <c r="A621" s="270" t="s">
        <v>4589</v>
      </c>
      <c r="B621" s="270" t="s">
        <v>4591</v>
      </c>
      <c r="C621" s="276" t="s">
        <v>281</v>
      </c>
      <c r="D621" s="259" t="s">
        <v>224</v>
      </c>
      <c r="E621" s="259" t="s">
        <v>4593</v>
      </c>
      <c r="F621" s="259" t="s">
        <v>4595</v>
      </c>
      <c r="G621" s="259" t="s">
        <v>757</v>
      </c>
      <c r="H621" s="268"/>
      <c r="I621" s="6"/>
      <c r="J621" s="6"/>
      <c r="K621" s="285"/>
      <c r="L621" s="271"/>
      <c r="M621" s="271"/>
      <c r="N621" s="189"/>
      <c r="O621" s="268"/>
      <c r="P621" s="268"/>
      <c r="Q621" s="274"/>
    </row>
    <row r="622" ht="15.75" customHeight="1">
      <c r="A622" s="270" t="s">
        <v>4597</v>
      </c>
      <c r="B622" s="270" t="s">
        <v>4598</v>
      </c>
      <c r="C622" s="276" t="s">
        <v>281</v>
      </c>
      <c r="D622" s="259" t="s">
        <v>220</v>
      </c>
      <c r="E622" s="259" t="s">
        <v>4600</v>
      </c>
      <c r="F622" s="259" t="s">
        <v>4602</v>
      </c>
      <c r="G622" s="259" t="s">
        <v>357</v>
      </c>
      <c r="H622" s="268"/>
      <c r="I622" s="6"/>
      <c r="J622" s="6"/>
      <c r="K622" s="285"/>
      <c r="L622" s="271"/>
      <c r="M622" s="271"/>
      <c r="N622" s="189"/>
      <c r="O622" s="268"/>
      <c r="P622" s="268"/>
      <c r="Q622" s="274"/>
    </row>
    <row r="623" ht="15.75" customHeight="1">
      <c r="A623" s="270" t="s">
        <v>4605</v>
      </c>
      <c r="B623" s="270" t="s">
        <v>4606</v>
      </c>
      <c r="C623" s="276" t="s">
        <v>281</v>
      </c>
      <c r="D623" s="259" t="s">
        <v>219</v>
      </c>
      <c r="E623" s="259" t="s">
        <v>4607</v>
      </c>
      <c r="F623" s="259" t="s">
        <v>4608</v>
      </c>
      <c r="G623" s="259" t="s">
        <v>727</v>
      </c>
      <c r="H623" s="268"/>
      <c r="I623" s="6"/>
      <c r="J623" s="6"/>
      <c r="K623" s="285"/>
      <c r="L623" s="271"/>
      <c r="M623" s="271"/>
      <c r="N623" s="189"/>
      <c r="O623" s="268"/>
      <c r="P623" s="268"/>
      <c r="Q623" s="274"/>
    </row>
    <row r="624" ht="15.75" customHeight="1">
      <c r="A624" s="270" t="s">
        <v>165</v>
      </c>
      <c r="B624" s="270" t="s">
        <v>4613</v>
      </c>
      <c r="C624" s="276" t="s">
        <v>281</v>
      </c>
      <c r="D624" s="259" t="s">
        <v>224</v>
      </c>
      <c r="E624" s="259" t="s">
        <v>4614</v>
      </c>
      <c r="F624" s="259" t="s">
        <v>166</v>
      </c>
      <c r="G624" s="259" t="s">
        <v>757</v>
      </c>
      <c r="H624" s="268"/>
      <c r="I624" s="6"/>
      <c r="J624" s="6"/>
      <c r="K624" s="285"/>
      <c r="L624" s="271"/>
      <c r="M624" s="271"/>
      <c r="N624" s="189"/>
      <c r="O624" s="268"/>
      <c r="P624" s="268"/>
      <c r="Q624" s="274"/>
    </row>
    <row r="625" ht="15.75" customHeight="1">
      <c r="A625" s="270" t="s">
        <v>4619</v>
      </c>
      <c r="B625" s="270" t="s">
        <v>4620</v>
      </c>
      <c r="C625" s="276" t="s">
        <v>281</v>
      </c>
      <c r="D625" s="259" t="s">
        <v>220</v>
      </c>
      <c r="E625" s="259" t="s">
        <v>4621</v>
      </c>
      <c r="F625" s="259" t="s">
        <v>4622</v>
      </c>
      <c r="G625" s="259" t="s">
        <v>727</v>
      </c>
      <c r="H625" s="268"/>
      <c r="I625" s="6"/>
      <c r="J625" s="6"/>
      <c r="K625" s="285"/>
      <c r="L625" s="271"/>
      <c r="M625" s="271"/>
      <c r="N625" s="189"/>
      <c r="O625" s="268"/>
      <c r="P625" s="268"/>
      <c r="Q625" s="274"/>
    </row>
    <row r="626" ht="15.75" customHeight="1">
      <c r="A626" s="270" t="s">
        <v>4626</v>
      </c>
      <c r="B626" s="270" t="s">
        <v>4627</v>
      </c>
      <c r="C626" s="276" t="s">
        <v>281</v>
      </c>
      <c r="D626" s="259" t="s">
        <v>215</v>
      </c>
      <c r="E626" s="259" t="s">
        <v>4628</v>
      </c>
      <c r="F626" s="259" t="s">
        <v>4629</v>
      </c>
      <c r="G626" s="259" t="s">
        <v>577</v>
      </c>
      <c r="H626" s="268"/>
      <c r="I626" s="6"/>
      <c r="J626" s="6"/>
      <c r="K626" s="285"/>
      <c r="L626" s="271"/>
      <c r="M626" s="271"/>
      <c r="N626" s="189"/>
      <c r="O626" s="268"/>
      <c r="P626" s="268"/>
      <c r="Q626" s="274"/>
    </row>
    <row r="627" ht="15.75" customHeight="1">
      <c r="A627" s="270" t="s">
        <v>4632</v>
      </c>
      <c r="B627" s="270" t="s">
        <v>4634</v>
      </c>
      <c r="C627" s="276" t="s">
        <v>281</v>
      </c>
      <c r="D627" s="259" t="s">
        <v>214</v>
      </c>
      <c r="E627" s="259" t="s">
        <v>4636</v>
      </c>
      <c r="F627" s="259" t="s">
        <v>4637</v>
      </c>
      <c r="G627" s="259" t="s">
        <v>727</v>
      </c>
      <c r="H627" s="268"/>
      <c r="I627" s="6"/>
      <c r="J627" s="6"/>
      <c r="K627" s="285"/>
      <c r="L627" s="271"/>
      <c r="M627" s="271"/>
      <c r="N627" s="189"/>
      <c r="O627" s="268"/>
      <c r="P627" s="268"/>
      <c r="Q627" s="274"/>
    </row>
    <row r="628" ht="15.75" customHeight="1">
      <c r="A628" s="270" t="s">
        <v>4640</v>
      </c>
      <c r="B628" s="270" t="s">
        <v>4642</v>
      </c>
      <c r="C628" s="276" t="s">
        <v>281</v>
      </c>
      <c r="D628" s="259" t="s">
        <v>220</v>
      </c>
      <c r="E628" s="259" t="s">
        <v>4644</v>
      </c>
      <c r="F628" s="259" t="s">
        <v>4645</v>
      </c>
      <c r="G628" s="259" t="s">
        <v>757</v>
      </c>
      <c r="H628" s="268"/>
      <c r="I628" s="6"/>
      <c r="J628" s="6"/>
      <c r="K628" s="285"/>
      <c r="L628" s="271"/>
      <c r="M628" s="271"/>
      <c r="N628" s="189"/>
      <c r="O628" s="268"/>
      <c r="P628" s="268"/>
      <c r="Q628" s="274"/>
    </row>
    <row r="629" ht="15.75" customHeight="1">
      <c r="A629" s="270" t="s">
        <v>4647</v>
      </c>
      <c r="B629" s="270" t="s">
        <v>4649</v>
      </c>
      <c r="C629" s="276" t="s">
        <v>281</v>
      </c>
      <c r="D629" s="259" t="s">
        <v>220</v>
      </c>
      <c r="E629" s="259" t="s">
        <v>4652</v>
      </c>
      <c r="F629" s="259" t="s">
        <v>4653</v>
      </c>
      <c r="G629" s="259" t="s">
        <v>727</v>
      </c>
      <c r="H629" s="268"/>
      <c r="I629" s="6"/>
      <c r="J629" s="6"/>
      <c r="K629" s="285"/>
      <c r="L629" s="271"/>
      <c r="M629" s="271"/>
      <c r="N629" s="189"/>
      <c r="O629" s="268"/>
      <c r="P629" s="268"/>
      <c r="Q629" s="274"/>
    </row>
    <row r="630" ht="15.75" customHeight="1">
      <c r="A630" s="270" t="s">
        <v>4654</v>
      </c>
      <c r="B630" s="270" t="s">
        <v>4655</v>
      </c>
      <c r="C630" s="276" t="s">
        <v>281</v>
      </c>
      <c r="D630" s="259" t="s">
        <v>224</v>
      </c>
      <c r="E630" s="259" t="s">
        <v>4656</v>
      </c>
      <c r="F630" s="259" t="s">
        <v>4658</v>
      </c>
      <c r="G630" s="259" t="s">
        <v>349</v>
      </c>
      <c r="H630" s="268"/>
      <c r="I630" s="6"/>
      <c r="J630" s="6"/>
      <c r="K630" s="285"/>
      <c r="L630" s="271"/>
      <c r="M630" s="271"/>
      <c r="N630" s="189"/>
      <c r="O630" s="268"/>
      <c r="P630" s="268"/>
      <c r="Q630" s="274"/>
    </row>
    <row r="631" ht="15.75" customHeight="1">
      <c r="A631" s="270" t="s">
        <v>4661</v>
      </c>
      <c r="B631" s="270" t="s">
        <v>4662</v>
      </c>
      <c r="C631" s="276" t="s">
        <v>281</v>
      </c>
      <c r="D631" s="259" t="s">
        <v>217</v>
      </c>
      <c r="E631" s="259" t="s">
        <v>4663</v>
      </c>
      <c r="F631" s="259" t="s">
        <v>4664</v>
      </c>
      <c r="G631" s="259" t="s">
        <v>357</v>
      </c>
      <c r="H631" s="268"/>
      <c r="I631" s="6"/>
      <c r="J631" s="6"/>
      <c r="K631" s="285"/>
      <c r="L631" s="271"/>
      <c r="M631" s="271"/>
      <c r="N631" s="189"/>
      <c r="O631" s="268"/>
      <c r="P631" s="268"/>
      <c r="Q631" s="274"/>
    </row>
    <row r="632" ht="15.75" customHeight="1">
      <c r="A632" s="270" t="s">
        <v>4669</v>
      </c>
      <c r="B632" s="270" t="s">
        <v>4670</v>
      </c>
      <c r="C632" s="276" t="s">
        <v>281</v>
      </c>
      <c r="D632" s="259" t="s">
        <v>220</v>
      </c>
      <c r="E632" s="259" t="s">
        <v>4671</v>
      </c>
      <c r="F632" s="259" t="s">
        <v>4672</v>
      </c>
      <c r="G632" s="259" t="s">
        <v>757</v>
      </c>
      <c r="H632" s="268"/>
      <c r="I632" s="6"/>
      <c r="J632" s="6"/>
      <c r="K632" s="285"/>
      <c r="L632" s="271"/>
      <c r="M632" s="271"/>
      <c r="N632" s="189"/>
      <c r="O632" s="268"/>
      <c r="P632" s="268"/>
      <c r="Q632" s="274"/>
    </row>
    <row r="633" ht="15.75" customHeight="1">
      <c r="A633" s="270" t="s">
        <v>4677</v>
      </c>
      <c r="B633" s="270" t="s">
        <v>4678</v>
      </c>
      <c r="C633" s="276" t="s">
        <v>281</v>
      </c>
      <c r="D633" s="259" t="s">
        <v>220</v>
      </c>
      <c r="E633" s="259" t="s">
        <v>4679</v>
      </c>
      <c r="F633" s="259" t="s">
        <v>4680</v>
      </c>
      <c r="G633" s="259" t="s">
        <v>727</v>
      </c>
      <c r="H633" s="268"/>
      <c r="I633" s="6"/>
      <c r="J633" s="6"/>
      <c r="K633" s="285"/>
      <c r="L633" s="271"/>
      <c r="M633" s="271"/>
      <c r="N633" s="189"/>
      <c r="O633" s="268"/>
      <c r="P633" s="268"/>
      <c r="Q633" s="274"/>
    </row>
    <row r="634" ht="15.75" customHeight="1">
      <c r="A634" s="270" t="s">
        <v>4684</v>
      </c>
      <c r="B634" s="270" t="s">
        <v>4686</v>
      </c>
      <c r="C634" s="276" t="s">
        <v>281</v>
      </c>
      <c r="D634" s="259" t="s">
        <v>215</v>
      </c>
      <c r="E634" s="259" t="s">
        <v>4687</v>
      </c>
      <c r="F634" s="259" t="s">
        <v>4688</v>
      </c>
      <c r="G634" s="259" t="s">
        <v>577</v>
      </c>
      <c r="H634" s="268"/>
      <c r="I634" s="6"/>
      <c r="J634" s="6"/>
      <c r="K634" s="285"/>
      <c r="L634" s="271"/>
      <c r="M634" s="271"/>
      <c r="N634" s="189"/>
      <c r="O634" s="268"/>
      <c r="P634" s="268"/>
      <c r="Q634" s="274"/>
    </row>
    <row r="635" ht="15.75" customHeight="1">
      <c r="A635" s="270" t="s">
        <v>4689</v>
      </c>
      <c r="B635" s="270" t="s">
        <v>4690</v>
      </c>
      <c r="C635" s="276" t="s">
        <v>281</v>
      </c>
      <c r="D635" s="259" t="s">
        <v>217</v>
      </c>
      <c r="E635" s="259" t="s">
        <v>4691</v>
      </c>
      <c r="F635" s="259" t="s">
        <v>4692</v>
      </c>
      <c r="G635" s="259" t="s">
        <v>357</v>
      </c>
      <c r="H635" s="268"/>
      <c r="I635" s="6"/>
      <c r="J635" s="6"/>
      <c r="K635" s="285"/>
      <c r="L635" s="271"/>
      <c r="M635" s="271"/>
      <c r="N635" s="189"/>
      <c r="O635" s="268"/>
      <c r="P635" s="268"/>
      <c r="Q635" s="274"/>
    </row>
    <row r="636" ht="15.75" customHeight="1">
      <c r="A636" s="270" t="s">
        <v>4693</v>
      </c>
      <c r="B636" s="270" t="s">
        <v>4694</v>
      </c>
      <c r="C636" s="276" t="s">
        <v>281</v>
      </c>
      <c r="D636" s="259" t="s">
        <v>224</v>
      </c>
      <c r="E636" s="259" t="s">
        <v>4695</v>
      </c>
      <c r="F636" s="259" t="s">
        <v>4696</v>
      </c>
      <c r="G636" s="259" t="s">
        <v>349</v>
      </c>
      <c r="H636" s="268"/>
      <c r="I636" s="6"/>
      <c r="J636" s="6"/>
      <c r="K636" s="285"/>
      <c r="L636" s="271"/>
      <c r="M636" s="271"/>
      <c r="N636" s="189"/>
      <c r="O636" s="268"/>
      <c r="P636" s="268"/>
      <c r="Q636" s="274"/>
    </row>
    <row r="637" ht="15.75" customHeight="1">
      <c r="A637" s="270" t="s">
        <v>4697</v>
      </c>
      <c r="B637" s="270" t="s">
        <v>4698</v>
      </c>
      <c r="C637" s="276" t="s">
        <v>281</v>
      </c>
      <c r="D637" s="259" t="s">
        <v>219</v>
      </c>
      <c r="E637" s="259" t="s">
        <v>4699</v>
      </c>
      <c r="F637" s="259" t="s">
        <v>4700</v>
      </c>
      <c r="G637" s="259" t="s">
        <v>757</v>
      </c>
      <c r="H637" s="268"/>
      <c r="I637" s="6"/>
      <c r="J637" s="6"/>
      <c r="K637" s="285"/>
      <c r="L637" s="271"/>
      <c r="M637" s="271"/>
      <c r="N637" s="189"/>
      <c r="O637" s="268"/>
      <c r="P637" s="268"/>
      <c r="Q637" s="274"/>
    </row>
    <row r="638" ht="15.75" customHeight="1">
      <c r="A638" s="270" t="s">
        <v>4701</v>
      </c>
      <c r="B638" s="270" t="s">
        <v>4702</v>
      </c>
      <c r="C638" s="276" t="s">
        <v>281</v>
      </c>
      <c r="D638" s="259" t="s">
        <v>223</v>
      </c>
      <c r="E638" s="259" t="s">
        <v>4703</v>
      </c>
      <c r="F638" s="259" t="s">
        <v>4704</v>
      </c>
      <c r="G638" s="259" t="s">
        <v>757</v>
      </c>
      <c r="H638" s="268"/>
      <c r="I638" s="6"/>
      <c r="J638" s="6"/>
      <c r="K638" s="285"/>
      <c r="L638" s="271"/>
      <c r="M638" s="271"/>
      <c r="N638" s="189"/>
      <c r="O638" s="268"/>
      <c r="P638" s="268"/>
      <c r="Q638" s="274"/>
    </row>
    <row r="639" ht="15.75" customHeight="1">
      <c r="A639" s="270" t="s">
        <v>4705</v>
      </c>
      <c r="B639" s="270" t="s">
        <v>4706</v>
      </c>
      <c r="C639" s="276" t="s">
        <v>281</v>
      </c>
      <c r="D639" s="259" t="s">
        <v>220</v>
      </c>
      <c r="E639" s="259" t="s">
        <v>4707</v>
      </c>
      <c r="F639" s="259" t="s">
        <v>4708</v>
      </c>
      <c r="G639" s="259" t="s">
        <v>727</v>
      </c>
      <c r="H639" s="268"/>
      <c r="I639" s="6"/>
      <c r="J639" s="6"/>
      <c r="K639" s="285"/>
      <c r="L639" s="271"/>
      <c r="M639" s="271"/>
      <c r="N639" s="189"/>
      <c r="O639" s="268"/>
      <c r="P639" s="268"/>
      <c r="Q639" s="274"/>
    </row>
    <row r="640" ht="15.75" customHeight="1">
      <c r="A640" s="270" t="s">
        <v>4709</v>
      </c>
      <c r="B640" s="270" t="s">
        <v>4710</v>
      </c>
      <c r="C640" s="276" t="s">
        <v>281</v>
      </c>
      <c r="D640" s="259" t="s">
        <v>224</v>
      </c>
      <c r="E640" s="259" t="s">
        <v>4711</v>
      </c>
      <c r="F640" s="259" t="s">
        <v>4712</v>
      </c>
      <c r="G640" s="259" t="s">
        <v>577</v>
      </c>
      <c r="H640" s="268"/>
      <c r="I640" s="6"/>
      <c r="J640" s="6"/>
      <c r="K640" s="285"/>
      <c r="L640" s="271"/>
      <c r="M640" s="271"/>
      <c r="N640" s="189"/>
      <c r="O640" s="268"/>
      <c r="P640" s="268"/>
      <c r="Q640" s="274"/>
    </row>
    <row r="641" ht="15.75" customHeight="1">
      <c r="A641" s="270" t="s">
        <v>4713</v>
      </c>
      <c r="B641" s="270" t="s">
        <v>4714</v>
      </c>
      <c r="C641" s="276" t="s">
        <v>281</v>
      </c>
      <c r="D641" s="259" t="s">
        <v>224</v>
      </c>
      <c r="E641" s="259" t="s">
        <v>4715</v>
      </c>
      <c r="F641" s="259" t="s">
        <v>4716</v>
      </c>
      <c r="G641" s="259" t="s">
        <v>727</v>
      </c>
      <c r="H641" s="268"/>
      <c r="I641" s="6"/>
      <c r="J641" s="6"/>
      <c r="K641" s="285"/>
      <c r="L641" s="271"/>
      <c r="M641" s="271"/>
      <c r="N641" s="189"/>
      <c r="O641" s="268"/>
      <c r="P641" s="268"/>
      <c r="Q641" s="274"/>
    </row>
    <row r="642" ht="15.75" customHeight="1">
      <c r="A642" s="270" t="s">
        <v>4717</v>
      </c>
      <c r="B642" s="270" t="s">
        <v>4718</v>
      </c>
      <c r="C642" s="276" t="s">
        <v>281</v>
      </c>
      <c r="D642" s="259" t="s">
        <v>223</v>
      </c>
      <c r="E642" s="259" t="s">
        <v>4719</v>
      </c>
      <c r="F642" s="259" t="s">
        <v>4720</v>
      </c>
      <c r="G642" s="259" t="s">
        <v>577</v>
      </c>
      <c r="H642" s="268"/>
      <c r="I642" s="6"/>
      <c r="J642" s="6"/>
      <c r="K642" s="285"/>
      <c r="L642" s="271"/>
      <c r="M642" s="271"/>
      <c r="N642" s="189"/>
      <c r="O642" s="268"/>
      <c r="P642" s="268"/>
      <c r="Q642" s="274"/>
    </row>
    <row r="643" ht="15.75" customHeight="1">
      <c r="A643" s="270" t="s">
        <v>4721</v>
      </c>
      <c r="B643" s="270" t="s">
        <v>4722</v>
      </c>
      <c r="C643" s="276" t="s">
        <v>281</v>
      </c>
      <c r="D643" s="259" t="s">
        <v>220</v>
      </c>
      <c r="E643" s="259" t="s">
        <v>4723</v>
      </c>
      <c r="F643" s="259" t="s">
        <v>4724</v>
      </c>
      <c r="G643" s="259" t="s">
        <v>757</v>
      </c>
      <c r="H643" s="268"/>
      <c r="I643" s="6"/>
      <c r="J643" s="6"/>
      <c r="K643" s="285"/>
      <c r="L643" s="271"/>
      <c r="M643" s="271"/>
      <c r="N643" s="189"/>
      <c r="O643" s="268"/>
      <c r="P643" s="268"/>
      <c r="Q643" s="274"/>
    </row>
    <row r="644" ht="15.75" customHeight="1">
      <c r="A644" s="270" t="s">
        <v>4725</v>
      </c>
      <c r="B644" s="270" t="s">
        <v>4726</v>
      </c>
      <c r="C644" s="276" t="s">
        <v>281</v>
      </c>
      <c r="D644" s="259" t="s">
        <v>213</v>
      </c>
      <c r="E644" s="259" t="s">
        <v>4727</v>
      </c>
      <c r="F644" s="259" t="s">
        <v>4728</v>
      </c>
      <c r="G644" s="259" t="s">
        <v>577</v>
      </c>
      <c r="H644" s="268"/>
      <c r="I644" s="6"/>
      <c r="J644" s="6"/>
      <c r="K644" s="285"/>
      <c r="L644" s="271"/>
      <c r="M644" s="271"/>
      <c r="N644" s="189"/>
      <c r="O644" s="268"/>
      <c r="P644" s="268"/>
      <c r="Q644" s="274"/>
    </row>
    <row r="645" ht="15.75" customHeight="1">
      <c r="A645" s="270" t="s">
        <v>4729</v>
      </c>
      <c r="B645" s="270" t="s">
        <v>4730</v>
      </c>
      <c r="C645" s="276" t="s">
        <v>281</v>
      </c>
      <c r="D645" s="259" t="s">
        <v>223</v>
      </c>
      <c r="E645" s="259" t="s">
        <v>4731</v>
      </c>
      <c r="F645" s="259" t="s">
        <v>4732</v>
      </c>
      <c r="G645" s="259" t="s">
        <v>757</v>
      </c>
      <c r="H645" s="268"/>
      <c r="I645" s="6"/>
      <c r="J645" s="6"/>
      <c r="K645" s="285"/>
      <c r="L645" s="271"/>
      <c r="M645" s="271"/>
      <c r="N645" s="189"/>
      <c r="O645" s="268"/>
      <c r="P645" s="268"/>
      <c r="Q645" s="274"/>
    </row>
    <row r="646" ht="15.75" customHeight="1">
      <c r="A646" s="270" t="s">
        <v>4733</v>
      </c>
      <c r="B646" s="270" t="s">
        <v>4734</v>
      </c>
      <c r="C646" s="276" t="s">
        <v>281</v>
      </c>
      <c r="D646" s="259" t="s">
        <v>219</v>
      </c>
      <c r="E646" s="259" t="s">
        <v>4735</v>
      </c>
      <c r="F646" s="259" t="s">
        <v>4736</v>
      </c>
      <c r="G646" s="259" t="s">
        <v>757</v>
      </c>
      <c r="H646" s="268"/>
      <c r="I646" s="6"/>
      <c r="J646" s="6"/>
      <c r="K646" s="285"/>
      <c r="L646" s="271"/>
      <c r="M646" s="271"/>
      <c r="N646" s="189"/>
      <c r="O646" s="268"/>
      <c r="P646" s="268"/>
      <c r="Q646" s="274"/>
    </row>
    <row r="647" ht="15.75" customHeight="1">
      <c r="A647" s="270" t="s">
        <v>4737</v>
      </c>
      <c r="B647" s="270" t="s">
        <v>4738</v>
      </c>
      <c r="C647" s="276" t="s">
        <v>281</v>
      </c>
      <c r="D647" s="259" t="s">
        <v>217</v>
      </c>
      <c r="E647" s="259" t="s">
        <v>4739</v>
      </c>
      <c r="F647" s="259" t="s">
        <v>4740</v>
      </c>
      <c r="G647" s="259" t="s">
        <v>357</v>
      </c>
      <c r="H647" s="268"/>
      <c r="I647" s="6"/>
      <c r="J647" s="6"/>
      <c r="K647" s="285"/>
      <c r="L647" s="271"/>
      <c r="M647" s="271"/>
      <c r="N647" s="189"/>
      <c r="O647" s="268"/>
      <c r="P647" s="268"/>
      <c r="Q647" s="274"/>
    </row>
    <row r="648" ht="15.75" customHeight="1">
      <c r="A648" s="270" t="s">
        <v>4741</v>
      </c>
      <c r="B648" s="270" t="s">
        <v>4742</v>
      </c>
      <c r="C648" s="276" t="s">
        <v>281</v>
      </c>
      <c r="D648" s="259" t="s">
        <v>220</v>
      </c>
      <c r="E648" s="259" t="s">
        <v>4743</v>
      </c>
      <c r="F648" s="259" t="s">
        <v>4744</v>
      </c>
      <c r="G648" s="259" t="s">
        <v>727</v>
      </c>
      <c r="H648" s="268"/>
      <c r="I648" s="6"/>
      <c r="J648" s="6"/>
      <c r="K648" s="285"/>
      <c r="L648" s="271"/>
      <c r="M648" s="271"/>
      <c r="N648" s="189"/>
      <c r="O648" s="268"/>
      <c r="P648" s="268"/>
      <c r="Q648" s="274"/>
    </row>
    <row r="649" ht="15.75" customHeight="1">
      <c r="A649" s="270" t="s">
        <v>4745</v>
      </c>
      <c r="B649" s="270" t="s">
        <v>4746</v>
      </c>
      <c r="C649" s="276" t="s">
        <v>281</v>
      </c>
      <c r="D649" s="259" t="s">
        <v>218</v>
      </c>
      <c r="E649" s="259" t="s">
        <v>4747</v>
      </c>
      <c r="F649" s="259" t="s">
        <v>4748</v>
      </c>
      <c r="G649" s="259" t="s">
        <v>727</v>
      </c>
      <c r="H649" s="268"/>
      <c r="I649" s="6"/>
      <c r="J649" s="6"/>
      <c r="K649" s="285"/>
      <c r="L649" s="271"/>
      <c r="M649" s="271"/>
      <c r="N649" s="189"/>
      <c r="O649" s="268"/>
      <c r="P649" s="268"/>
      <c r="Q649" s="274"/>
    </row>
    <row r="650" ht="15.75" customHeight="1">
      <c r="A650" s="270" t="s">
        <v>4749</v>
      </c>
      <c r="B650" s="270" t="s">
        <v>4750</v>
      </c>
      <c r="C650" s="276" t="s">
        <v>281</v>
      </c>
      <c r="D650" s="259" t="s">
        <v>220</v>
      </c>
      <c r="E650" s="259" t="s">
        <v>4751</v>
      </c>
      <c r="F650" s="259" t="s">
        <v>4752</v>
      </c>
      <c r="G650" s="259" t="s">
        <v>727</v>
      </c>
      <c r="H650" s="268"/>
      <c r="I650" s="6"/>
      <c r="J650" s="6"/>
      <c r="K650" s="285"/>
      <c r="L650" s="271"/>
      <c r="M650" s="271"/>
      <c r="N650" s="189"/>
      <c r="O650" s="268"/>
      <c r="P650" s="268"/>
      <c r="Q650" s="274"/>
    </row>
    <row r="651" ht="15.75" customHeight="1">
      <c r="A651" s="270" t="s">
        <v>4753</v>
      </c>
      <c r="B651" s="270" t="s">
        <v>4754</v>
      </c>
      <c r="C651" s="276" t="s">
        <v>281</v>
      </c>
      <c r="D651" s="259" t="s">
        <v>215</v>
      </c>
      <c r="E651" s="259" t="s">
        <v>4755</v>
      </c>
      <c r="F651" s="259" t="s">
        <v>4756</v>
      </c>
      <c r="G651" s="259" t="s">
        <v>757</v>
      </c>
      <c r="H651" s="268"/>
      <c r="I651" s="6"/>
      <c r="J651" s="6"/>
      <c r="K651" s="285"/>
      <c r="L651" s="271"/>
      <c r="M651" s="271"/>
      <c r="N651" s="189"/>
      <c r="O651" s="268"/>
      <c r="P651" s="268"/>
      <c r="Q651" s="274"/>
    </row>
    <row r="652" ht="15.75" customHeight="1">
      <c r="A652" s="270" t="s">
        <v>4757</v>
      </c>
      <c r="B652" s="270" t="s">
        <v>4758</v>
      </c>
      <c r="C652" s="276" t="s">
        <v>281</v>
      </c>
      <c r="D652" s="259" t="s">
        <v>220</v>
      </c>
      <c r="E652" s="259" t="s">
        <v>4759</v>
      </c>
      <c r="F652" s="259" t="s">
        <v>4760</v>
      </c>
      <c r="G652" s="259" t="s">
        <v>274</v>
      </c>
      <c r="H652" s="268"/>
      <c r="I652" s="6"/>
      <c r="J652" s="6"/>
      <c r="K652" s="285"/>
      <c r="L652" s="271"/>
      <c r="M652" s="271"/>
      <c r="N652" s="189"/>
      <c r="O652" s="268"/>
      <c r="P652" s="268"/>
      <c r="Q652" s="274"/>
    </row>
    <row r="653" ht="15.75" customHeight="1">
      <c r="A653" s="270" t="s">
        <v>4761</v>
      </c>
      <c r="B653" s="270" t="s">
        <v>4762</v>
      </c>
      <c r="C653" s="276" t="s">
        <v>281</v>
      </c>
      <c r="D653" s="259" t="s">
        <v>224</v>
      </c>
      <c r="E653" s="259" t="s">
        <v>4763</v>
      </c>
      <c r="F653" s="259" t="s">
        <v>4764</v>
      </c>
      <c r="G653" s="259" t="s">
        <v>727</v>
      </c>
      <c r="H653" s="268"/>
      <c r="I653" s="6"/>
      <c r="J653" s="6"/>
      <c r="K653" s="285"/>
      <c r="L653" s="271"/>
      <c r="M653" s="271"/>
      <c r="N653" s="189"/>
      <c r="O653" s="268"/>
      <c r="P653" s="268"/>
      <c r="Q653" s="274"/>
    </row>
    <row r="654" ht="15.75" customHeight="1">
      <c r="A654" s="270" t="s">
        <v>4765</v>
      </c>
      <c r="B654" s="270" t="s">
        <v>4766</v>
      </c>
      <c r="C654" s="276" t="s">
        <v>281</v>
      </c>
      <c r="D654" s="259" t="s">
        <v>215</v>
      </c>
      <c r="E654" s="259" t="s">
        <v>4767</v>
      </c>
      <c r="F654" s="259" t="s">
        <v>4768</v>
      </c>
      <c r="G654" s="259" t="s">
        <v>577</v>
      </c>
      <c r="H654" s="268"/>
      <c r="I654" s="6"/>
      <c r="J654" s="6"/>
      <c r="K654" s="285"/>
      <c r="L654" s="271"/>
      <c r="M654" s="271"/>
      <c r="N654" s="189"/>
      <c r="O654" s="268"/>
      <c r="P654" s="268"/>
      <c r="Q654" s="274"/>
    </row>
    <row r="655" ht="15.75" customHeight="1">
      <c r="A655" s="270" t="s">
        <v>4769</v>
      </c>
      <c r="B655" s="270" t="s">
        <v>4770</v>
      </c>
      <c r="C655" s="276" t="s">
        <v>281</v>
      </c>
      <c r="D655" s="259" t="s">
        <v>219</v>
      </c>
      <c r="E655" s="259" t="s">
        <v>4771</v>
      </c>
      <c r="F655" s="259" t="s">
        <v>4772</v>
      </c>
      <c r="G655" s="259" t="s">
        <v>727</v>
      </c>
      <c r="H655" s="268"/>
      <c r="I655" s="6"/>
      <c r="J655" s="6"/>
      <c r="K655" s="285"/>
      <c r="L655" s="271"/>
      <c r="M655" s="271"/>
      <c r="N655" s="189"/>
      <c r="O655" s="268"/>
      <c r="P655" s="268"/>
      <c r="Q655" s="274"/>
    </row>
    <row r="656" ht="15.75" customHeight="1">
      <c r="A656" s="270" t="s">
        <v>4773</v>
      </c>
      <c r="B656" s="270" t="s">
        <v>4774</v>
      </c>
      <c r="C656" s="276" t="s">
        <v>281</v>
      </c>
      <c r="D656" s="259" t="s">
        <v>224</v>
      </c>
      <c r="E656" s="259" t="s">
        <v>4775</v>
      </c>
      <c r="F656" s="259" t="s">
        <v>4776</v>
      </c>
      <c r="G656" s="259" t="s">
        <v>727</v>
      </c>
      <c r="H656" s="268"/>
      <c r="I656" s="6"/>
      <c r="J656" s="6"/>
      <c r="K656" s="285"/>
      <c r="L656" s="271"/>
      <c r="M656" s="271"/>
      <c r="N656" s="189"/>
      <c r="O656" s="268"/>
      <c r="P656" s="268"/>
      <c r="Q656" s="274"/>
    </row>
    <row r="657" ht="15.75" customHeight="1">
      <c r="A657" s="270" t="s">
        <v>4777</v>
      </c>
      <c r="B657" s="270" t="s">
        <v>4778</v>
      </c>
      <c r="C657" s="276" t="s">
        <v>281</v>
      </c>
      <c r="D657" s="259" t="s">
        <v>220</v>
      </c>
      <c r="E657" s="259" t="s">
        <v>4779</v>
      </c>
      <c r="F657" s="259" t="s">
        <v>4780</v>
      </c>
      <c r="G657" s="259" t="s">
        <v>757</v>
      </c>
      <c r="H657" s="268"/>
      <c r="I657" s="6"/>
      <c r="J657" s="6"/>
      <c r="K657" s="285"/>
      <c r="L657" s="271"/>
      <c r="M657" s="271"/>
      <c r="N657" s="189"/>
      <c r="O657" s="268"/>
      <c r="P657" s="268"/>
      <c r="Q657" s="274"/>
    </row>
    <row r="658" ht="15.75" customHeight="1">
      <c r="A658" s="270" t="s">
        <v>4781</v>
      </c>
      <c r="B658" s="270" t="s">
        <v>4782</v>
      </c>
      <c r="C658" s="276" t="s">
        <v>281</v>
      </c>
      <c r="D658" s="259" t="s">
        <v>219</v>
      </c>
      <c r="E658" s="259" t="s">
        <v>4783</v>
      </c>
      <c r="F658" s="259" t="s">
        <v>4784</v>
      </c>
      <c r="G658" s="259" t="s">
        <v>757</v>
      </c>
      <c r="H658" s="268"/>
      <c r="I658" s="6"/>
      <c r="J658" s="6"/>
      <c r="K658" s="285"/>
      <c r="L658" s="271"/>
      <c r="M658" s="271"/>
      <c r="N658" s="189"/>
      <c r="O658" s="268"/>
      <c r="P658" s="268"/>
      <c r="Q658" s="274"/>
    </row>
    <row r="659" ht="15.75" customHeight="1">
      <c r="A659" s="270" t="s">
        <v>4785</v>
      </c>
      <c r="B659" s="270" t="s">
        <v>4786</v>
      </c>
      <c r="C659" s="276" t="s">
        <v>281</v>
      </c>
      <c r="D659" s="259" t="s">
        <v>224</v>
      </c>
      <c r="E659" s="259" t="s">
        <v>4787</v>
      </c>
      <c r="F659" s="259" t="s">
        <v>4788</v>
      </c>
      <c r="G659" s="259" t="s">
        <v>577</v>
      </c>
      <c r="H659" s="268"/>
      <c r="I659" s="6"/>
      <c r="J659" s="6"/>
      <c r="K659" s="285"/>
      <c r="L659" s="271"/>
      <c r="M659" s="271"/>
      <c r="N659" s="189"/>
      <c r="O659" s="268"/>
      <c r="P659" s="268"/>
      <c r="Q659" s="274"/>
    </row>
    <row r="660" ht="15.75" customHeight="1">
      <c r="A660" s="270" t="s">
        <v>4789</v>
      </c>
      <c r="B660" s="270" t="s">
        <v>4790</v>
      </c>
      <c r="C660" s="276" t="s">
        <v>281</v>
      </c>
      <c r="D660" s="259" t="s">
        <v>218</v>
      </c>
      <c r="E660" s="259" t="s">
        <v>4791</v>
      </c>
      <c r="F660" s="259" t="s">
        <v>4792</v>
      </c>
      <c r="G660" s="259" t="s">
        <v>577</v>
      </c>
      <c r="H660" s="268"/>
      <c r="I660" s="6"/>
      <c r="J660" s="6"/>
      <c r="K660" s="285"/>
      <c r="L660" s="271"/>
      <c r="M660" s="271"/>
      <c r="N660" s="189"/>
      <c r="O660" s="268"/>
      <c r="P660" s="268"/>
      <c r="Q660" s="274"/>
    </row>
    <row r="661" ht="15.75" customHeight="1">
      <c r="A661" s="270" t="s">
        <v>4793</v>
      </c>
      <c r="B661" s="270" t="s">
        <v>4794</v>
      </c>
      <c r="C661" s="276" t="s">
        <v>281</v>
      </c>
      <c r="D661" s="259" t="s">
        <v>214</v>
      </c>
      <c r="E661" s="259" t="s">
        <v>4795</v>
      </c>
      <c r="F661" s="259" t="s">
        <v>4796</v>
      </c>
      <c r="G661" s="259" t="s">
        <v>727</v>
      </c>
      <c r="H661" s="268"/>
      <c r="I661" s="6"/>
      <c r="J661" s="6"/>
      <c r="K661" s="285"/>
      <c r="L661" s="271"/>
      <c r="M661" s="271"/>
      <c r="N661" s="189"/>
      <c r="O661" s="268"/>
      <c r="P661" s="268"/>
      <c r="Q661" s="274"/>
    </row>
    <row r="662" ht="15.75" customHeight="1">
      <c r="A662" s="270" t="s">
        <v>4797</v>
      </c>
      <c r="B662" s="270" t="s">
        <v>4798</v>
      </c>
      <c r="C662" s="276" t="s">
        <v>281</v>
      </c>
      <c r="D662" s="259" t="s">
        <v>225</v>
      </c>
      <c r="E662" s="259" t="s">
        <v>4799</v>
      </c>
      <c r="F662" s="259" t="s">
        <v>4800</v>
      </c>
      <c r="G662" s="259" t="s">
        <v>577</v>
      </c>
      <c r="H662" s="268"/>
      <c r="I662" s="6"/>
      <c r="J662" s="6"/>
      <c r="K662" s="285"/>
      <c r="L662" s="271"/>
      <c r="M662" s="271"/>
      <c r="N662" s="189"/>
      <c r="O662" s="268"/>
      <c r="P662" s="268"/>
      <c r="Q662" s="274"/>
    </row>
    <row r="663" ht="15.75" customHeight="1">
      <c r="A663" s="270" t="s">
        <v>4801</v>
      </c>
      <c r="B663" s="270" t="s">
        <v>4802</v>
      </c>
      <c r="C663" s="276" t="s">
        <v>281</v>
      </c>
      <c r="D663" s="259" t="s">
        <v>220</v>
      </c>
      <c r="E663" s="259" t="s">
        <v>4803</v>
      </c>
      <c r="F663" s="259" t="s">
        <v>4804</v>
      </c>
      <c r="G663" s="259" t="s">
        <v>757</v>
      </c>
      <c r="H663" s="268"/>
      <c r="I663" s="6"/>
      <c r="J663" s="6"/>
      <c r="K663" s="285"/>
      <c r="L663" s="271"/>
      <c r="M663" s="271"/>
      <c r="N663" s="189"/>
      <c r="O663" s="268"/>
      <c r="P663" s="268"/>
      <c r="Q663" s="274"/>
    </row>
    <row r="664" ht="15.75" customHeight="1">
      <c r="A664" s="270" t="s">
        <v>4805</v>
      </c>
      <c r="B664" s="270" t="s">
        <v>4806</v>
      </c>
      <c r="C664" s="276" t="s">
        <v>281</v>
      </c>
      <c r="D664" s="259" t="s">
        <v>223</v>
      </c>
      <c r="E664" s="259" t="s">
        <v>4807</v>
      </c>
      <c r="F664" s="259" t="s">
        <v>4808</v>
      </c>
      <c r="G664" s="259" t="s">
        <v>727</v>
      </c>
      <c r="H664" s="268"/>
      <c r="I664" s="6"/>
      <c r="J664" s="6"/>
      <c r="K664" s="285"/>
      <c r="L664" s="271"/>
      <c r="M664" s="271"/>
      <c r="N664" s="189"/>
      <c r="O664" s="268"/>
      <c r="P664" s="268"/>
      <c r="Q664" s="274"/>
    </row>
    <row r="665" ht="15.75" customHeight="1">
      <c r="A665" s="270" t="s">
        <v>4809</v>
      </c>
      <c r="B665" s="270" t="s">
        <v>4810</v>
      </c>
      <c r="C665" s="276" t="s">
        <v>281</v>
      </c>
      <c r="D665" s="259" t="s">
        <v>217</v>
      </c>
      <c r="E665" s="259" t="s">
        <v>4811</v>
      </c>
      <c r="F665" s="259" t="s">
        <v>4812</v>
      </c>
      <c r="G665" s="259" t="s">
        <v>357</v>
      </c>
      <c r="H665" s="268"/>
      <c r="I665" s="6"/>
      <c r="J665" s="6"/>
      <c r="K665" s="285"/>
      <c r="L665" s="271"/>
      <c r="M665" s="271"/>
      <c r="N665" s="189"/>
      <c r="O665" s="268"/>
      <c r="P665" s="268"/>
      <c r="Q665" s="274"/>
    </row>
    <row r="666" ht="15.75" customHeight="1">
      <c r="A666" s="270" t="s">
        <v>4813</v>
      </c>
      <c r="B666" s="270" t="s">
        <v>4814</v>
      </c>
      <c r="C666" s="276" t="s">
        <v>281</v>
      </c>
      <c r="D666" s="259" t="s">
        <v>220</v>
      </c>
      <c r="E666" s="259" t="s">
        <v>4815</v>
      </c>
      <c r="F666" s="259" t="s">
        <v>4816</v>
      </c>
      <c r="G666" s="259" t="s">
        <v>727</v>
      </c>
      <c r="H666" s="268"/>
      <c r="I666" s="6"/>
      <c r="J666" s="6"/>
      <c r="K666" s="285"/>
      <c r="L666" s="271"/>
      <c r="M666" s="271"/>
      <c r="N666" s="189"/>
      <c r="O666" s="268"/>
      <c r="P666" s="268"/>
      <c r="Q666" s="274"/>
    </row>
    <row r="667" ht="15.75" customHeight="1">
      <c r="A667" s="270" t="s">
        <v>4817</v>
      </c>
      <c r="B667" s="270" t="s">
        <v>4818</v>
      </c>
      <c r="C667" s="276" t="s">
        <v>281</v>
      </c>
      <c r="D667" s="259" t="s">
        <v>225</v>
      </c>
      <c r="E667" s="259" t="s">
        <v>4819</v>
      </c>
      <c r="F667" s="259" t="s">
        <v>4820</v>
      </c>
      <c r="G667" s="259" t="s">
        <v>274</v>
      </c>
      <c r="H667" s="268"/>
      <c r="I667" s="6"/>
      <c r="J667" s="6"/>
      <c r="K667" s="285"/>
      <c r="L667" s="271"/>
      <c r="M667" s="271"/>
      <c r="N667" s="189"/>
      <c r="O667" s="268"/>
      <c r="P667" s="268"/>
      <c r="Q667" s="274"/>
    </row>
    <row r="668" ht="15.75" customHeight="1">
      <c r="A668" s="270" t="s">
        <v>4821</v>
      </c>
      <c r="B668" s="270" t="s">
        <v>4822</v>
      </c>
      <c r="C668" s="276" t="s">
        <v>281</v>
      </c>
      <c r="D668" s="259" t="s">
        <v>217</v>
      </c>
      <c r="E668" s="259" t="s">
        <v>4823</v>
      </c>
      <c r="F668" s="259" t="s">
        <v>4824</v>
      </c>
      <c r="G668" s="259" t="s">
        <v>577</v>
      </c>
      <c r="H668" s="268"/>
      <c r="I668" s="6"/>
      <c r="J668" s="6"/>
      <c r="K668" s="285"/>
      <c r="L668" s="271"/>
      <c r="M668" s="271"/>
      <c r="N668" s="189"/>
      <c r="O668" s="268"/>
      <c r="P668" s="268"/>
      <c r="Q668" s="274"/>
    </row>
    <row r="669" ht="15.75" customHeight="1">
      <c r="A669" s="270" t="s">
        <v>4825</v>
      </c>
      <c r="B669" s="270" t="s">
        <v>4826</v>
      </c>
      <c r="C669" s="276" t="s">
        <v>281</v>
      </c>
      <c r="D669" s="259" t="s">
        <v>223</v>
      </c>
      <c r="E669" s="259" t="s">
        <v>4827</v>
      </c>
      <c r="F669" s="259" t="s">
        <v>4828</v>
      </c>
      <c r="G669" s="259" t="s">
        <v>349</v>
      </c>
      <c r="H669" s="268"/>
      <c r="I669" s="6"/>
      <c r="J669" s="6"/>
      <c r="K669" s="285"/>
      <c r="L669" s="271"/>
      <c r="M669" s="271"/>
      <c r="N669" s="189"/>
      <c r="O669" s="268"/>
      <c r="P669" s="268"/>
      <c r="Q669" s="274"/>
    </row>
    <row r="670" ht="15.75" customHeight="1">
      <c r="A670" s="270" t="s">
        <v>4829</v>
      </c>
      <c r="B670" s="270" t="s">
        <v>4830</v>
      </c>
      <c r="C670" s="276" t="s">
        <v>281</v>
      </c>
      <c r="D670" s="259" t="s">
        <v>213</v>
      </c>
      <c r="E670" s="259" t="s">
        <v>4831</v>
      </c>
      <c r="F670" s="259" t="s">
        <v>4832</v>
      </c>
      <c r="G670" s="259" t="s">
        <v>577</v>
      </c>
      <c r="H670" s="268"/>
      <c r="I670" s="6"/>
      <c r="J670" s="6"/>
      <c r="K670" s="285"/>
      <c r="L670" s="271"/>
      <c r="M670" s="271"/>
      <c r="N670" s="189"/>
      <c r="O670" s="268"/>
      <c r="P670" s="268"/>
      <c r="Q670" s="274"/>
    </row>
    <row r="671" ht="15.75" customHeight="1">
      <c r="A671" s="270" t="s">
        <v>4833</v>
      </c>
      <c r="B671" s="270" t="s">
        <v>4834</v>
      </c>
      <c r="C671" s="276" t="s">
        <v>281</v>
      </c>
      <c r="D671" s="259" t="s">
        <v>224</v>
      </c>
      <c r="E671" s="259" t="s">
        <v>4835</v>
      </c>
      <c r="F671" s="259" t="s">
        <v>4836</v>
      </c>
      <c r="G671" s="259" t="s">
        <v>349</v>
      </c>
      <c r="H671" s="268"/>
      <c r="I671" s="6"/>
      <c r="J671" s="6"/>
      <c r="K671" s="285"/>
      <c r="L671" s="271"/>
      <c r="M671" s="271"/>
      <c r="N671" s="189"/>
      <c r="O671" s="268"/>
      <c r="P671" s="268"/>
      <c r="Q671" s="274"/>
    </row>
    <row r="672" ht="15.75" customHeight="1">
      <c r="A672" s="270" t="s">
        <v>4837</v>
      </c>
      <c r="B672" s="270" t="s">
        <v>4838</v>
      </c>
      <c r="C672" s="276" t="s">
        <v>281</v>
      </c>
      <c r="D672" s="259" t="s">
        <v>220</v>
      </c>
      <c r="E672" s="259" t="s">
        <v>4839</v>
      </c>
      <c r="F672" s="259" t="s">
        <v>4840</v>
      </c>
      <c r="G672" s="259" t="s">
        <v>727</v>
      </c>
      <c r="H672" s="268"/>
      <c r="I672" s="6"/>
      <c r="J672" s="6"/>
      <c r="K672" s="285"/>
      <c r="L672" s="271"/>
      <c r="M672" s="271"/>
      <c r="N672" s="189"/>
      <c r="O672" s="268"/>
      <c r="P672" s="268"/>
      <c r="Q672" s="274"/>
    </row>
    <row r="673" ht="15.75" customHeight="1">
      <c r="A673" s="270" t="s">
        <v>4841</v>
      </c>
      <c r="B673" s="270" t="s">
        <v>4842</v>
      </c>
      <c r="C673" s="276" t="s">
        <v>281</v>
      </c>
      <c r="D673" s="259" t="s">
        <v>225</v>
      </c>
      <c r="E673" s="259" t="s">
        <v>4843</v>
      </c>
      <c r="F673" s="259" t="s">
        <v>4844</v>
      </c>
      <c r="G673" s="259" t="s">
        <v>274</v>
      </c>
      <c r="H673" s="268"/>
      <c r="I673" s="6"/>
      <c r="J673" s="6"/>
      <c r="K673" s="285"/>
      <c r="L673" s="271"/>
      <c r="M673" s="271"/>
      <c r="N673" s="189"/>
      <c r="O673" s="268"/>
      <c r="P673" s="268"/>
      <c r="Q673" s="274"/>
    </row>
    <row r="674" ht="15.75" customHeight="1">
      <c r="A674" s="270" t="s">
        <v>4845</v>
      </c>
      <c r="B674" s="270" t="s">
        <v>4846</v>
      </c>
      <c r="C674" s="276" t="s">
        <v>281</v>
      </c>
      <c r="D674" s="259" t="s">
        <v>225</v>
      </c>
      <c r="E674" s="259" t="s">
        <v>4847</v>
      </c>
      <c r="F674" s="259" t="s">
        <v>4848</v>
      </c>
      <c r="G674" s="259" t="s">
        <v>757</v>
      </c>
      <c r="H674" s="268"/>
      <c r="I674" s="6"/>
      <c r="J674" s="6"/>
      <c r="K674" s="285"/>
      <c r="L674" s="271"/>
      <c r="M674" s="271"/>
      <c r="N674" s="189"/>
      <c r="O674" s="268"/>
      <c r="P674" s="268"/>
      <c r="Q674" s="274"/>
    </row>
    <row r="675" ht="15.75" customHeight="1">
      <c r="A675" s="270" t="s">
        <v>4849</v>
      </c>
      <c r="B675" s="270" t="s">
        <v>4850</v>
      </c>
      <c r="C675" s="276" t="s">
        <v>281</v>
      </c>
      <c r="D675" s="259" t="s">
        <v>219</v>
      </c>
      <c r="E675" s="259" t="s">
        <v>4851</v>
      </c>
      <c r="F675" s="259" t="s">
        <v>4852</v>
      </c>
      <c r="G675" s="259" t="s">
        <v>357</v>
      </c>
      <c r="H675" s="268"/>
      <c r="I675" s="6"/>
      <c r="J675" s="6"/>
      <c r="K675" s="285"/>
      <c r="L675" s="271"/>
      <c r="M675" s="271"/>
      <c r="N675" s="189"/>
      <c r="O675" s="268"/>
      <c r="P675" s="268"/>
      <c r="Q675" s="274"/>
    </row>
    <row r="676" ht="15.75" customHeight="1">
      <c r="A676" s="270" t="s">
        <v>4853</v>
      </c>
      <c r="B676" s="270" t="s">
        <v>4854</v>
      </c>
      <c r="C676" s="276" t="s">
        <v>281</v>
      </c>
      <c r="D676" s="259" t="s">
        <v>220</v>
      </c>
      <c r="E676" s="259" t="s">
        <v>4855</v>
      </c>
      <c r="F676" s="259" t="s">
        <v>4856</v>
      </c>
      <c r="G676" s="259" t="s">
        <v>727</v>
      </c>
      <c r="H676" s="268"/>
      <c r="I676" s="6"/>
      <c r="J676" s="6"/>
      <c r="K676" s="285"/>
      <c r="L676" s="271"/>
      <c r="M676" s="271"/>
      <c r="N676" s="189"/>
      <c r="O676" s="268"/>
      <c r="P676" s="268"/>
      <c r="Q676" s="274"/>
    </row>
    <row r="677" ht="15.75" customHeight="1">
      <c r="A677" s="270" t="s">
        <v>4857</v>
      </c>
      <c r="B677" s="270" t="s">
        <v>4858</v>
      </c>
      <c r="C677" s="276" t="s">
        <v>281</v>
      </c>
      <c r="D677" s="259" t="s">
        <v>218</v>
      </c>
      <c r="E677" s="259" t="s">
        <v>4859</v>
      </c>
      <c r="F677" s="259" t="s">
        <v>4860</v>
      </c>
      <c r="G677" s="259" t="s">
        <v>577</v>
      </c>
      <c r="H677" s="268"/>
      <c r="I677" s="6"/>
      <c r="J677" s="6"/>
      <c r="K677" s="285"/>
      <c r="L677" s="271"/>
      <c r="M677" s="271"/>
      <c r="N677" s="189"/>
      <c r="O677" s="268"/>
      <c r="P677" s="268"/>
      <c r="Q677" s="274"/>
    </row>
    <row r="678" ht="15.75" customHeight="1">
      <c r="A678" s="270" t="s">
        <v>4861</v>
      </c>
      <c r="B678" s="270" t="s">
        <v>4862</v>
      </c>
      <c r="C678" s="276" t="s">
        <v>281</v>
      </c>
      <c r="D678" s="259" t="s">
        <v>213</v>
      </c>
      <c r="E678" s="259" t="s">
        <v>4863</v>
      </c>
      <c r="F678" s="259" t="s">
        <v>4864</v>
      </c>
      <c r="G678" s="259" t="s">
        <v>577</v>
      </c>
      <c r="H678" s="268"/>
      <c r="I678" s="6"/>
      <c r="J678" s="6"/>
      <c r="K678" s="285"/>
      <c r="L678" s="271"/>
      <c r="M678" s="271"/>
      <c r="N678" s="189"/>
      <c r="O678" s="268"/>
      <c r="P678" s="268"/>
      <c r="Q678" s="274"/>
    </row>
    <row r="679" ht="15.75" customHeight="1">
      <c r="A679" s="270" t="s">
        <v>4865</v>
      </c>
      <c r="B679" s="270" t="s">
        <v>4866</v>
      </c>
      <c r="C679" s="276" t="s">
        <v>281</v>
      </c>
      <c r="D679" s="259" t="s">
        <v>220</v>
      </c>
      <c r="E679" s="259" t="s">
        <v>4867</v>
      </c>
      <c r="F679" s="259" t="s">
        <v>4868</v>
      </c>
      <c r="G679" s="259" t="s">
        <v>727</v>
      </c>
      <c r="H679" s="268"/>
      <c r="I679" s="6"/>
      <c r="J679" s="6"/>
      <c r="K679" s="285"/>
      <c r="L679" s="271"/>
      <c r="M679" s="271"/>
      <c r="N679" s="189"/>
      <c r="O679" s="268"/>
      <c r="P679" s="268"/>
      <c r="Q679" s="274"/>
    </row>
    <row r="680" ht="15.75" customHeight="1">
      <c r="A680" s="270" t="s">
        <v>4869</v>
      </c>
      <c r="B680" s="270" t="s">
        <v>4870</v>
      </c>
      <c r="C680" s="276" t="s">
        <v>281</v>
      </c>
      <c r="D680" s="259" t="s">
        <v>218</v>
      </c>
      <c r="E680" s="259" t="s">
        <v>4871</v>
      </c>
      <c r="F680" s="259" t="s">
        <v>4872</v>
      </c>
      <c r="G680" s="259" t="s">
        <v>577</v>
      </c>
      <c r="H680" s="268"/>
      <c r="I680" s="6"/>
      <c r="J680" s="6"/>
      <c r="K680" s="285"/>
      <c r="L680" s="271"/>
      <c r="M680" s="271"/>
      <c r="N680" s="189"/>
      <c r="O680" s="268"/>
      <c r="P680" s="268"/>
      <c r="Q680" s="274"/>
    </row>
    <row r="681" ht="15.75" customHeight="1">
      <c r="A681" s="270" t="s">
        <v>4873</v>
      </c>
      <c r="B681" s="270" t="s">
        <v>4874</v>
      </c>
      <c r="C681" s="276" t="s">
        <v>281</v>
      </c>
      <c r="D681" s="259" t="s">
        <v>214</v>
      </c>
      <c r="E681" s="259" t="s">
        <v>4875</v>
      </c>
      <c r="F681" s="259" t="s">
        <v>4876</v>
      </c>
      <c r="G681" s="259" t="s">
        <v>727</v>
      </c>
      <c r="H681" s="268"/>
      <c r="I681" s="6"/>
      <c r="J681" s="6"/>
      <c r="K681" s="285"/>
      <c r="L681" s="271"/>
      <c r="M681" s="271"/>
      <c r="N681" s="189"/>
      <c r="O681" s="268"/>
      <c r="P681" s="268"/>
      <c r="Q681" s="274"/>
    </row>
    <row r="682" ht="15.75" customHeight="1">
      <c r="A682" s="270" t="s">
        <v>4877</v>
      </c>
      <c r="B682" s="270" t="s">
        <v>4878</v>
      </c>
      <c r="C682" s="276" t="s">
        <v>281</v>
      </c>
      <c r="D682" s="259" t="s">
        <v>220</v>
      </c>
      <c r="E682" s="259" t="s">
        <v>4879</v>
      </c>
      <c r="F682" s="259" t="s">
        <v>4880</v>
      </c>
      <c r="G682" s="259" t="s">
        <v>274</v>
      </c>
      <c r="H682" s="268"/>
      <c r="I682" s="6"/>
      <c r="J682" s="6"/>
      <c r="K682" s="285"/>
      <c r="L682" s="271"/>
      <c r="M682" s="271"/>
      <c r="N682" s="189"/>
      <c r="O682" s="268"/>
      <c r="P682" s="268"/>
      <c r="Q682" s="274"/>
    </row>
    <row r="683" ht="15.75" customHeight="1">
      <c r="A683" s="270" t="s">
        <v>4881</v>
      </c>
      <c r="B683" s="270" t="s">
        <v>4882</v>
      </c>
      <c r="C683" s="276" t="s">
        <v>281</v>
      </c>
      <c r="D683" s="259" t="s">
        <v>220</v>
      </c>
      <c r="E683" s="259" t="s">
        <v>4883</v>
      </c>
      <c r="F683" s="259" t="s">
        <v>4884</v>
      </c>
      <c r="G683" s="259" t="s">
        <v>757</v>
      </c>
      <c r="H683" s="268"/>
      <c r="I683" s="6"/>
      <c r="J683" s="6"/>
      <c r="K683" s="285"/>
      <c r="L683" s="271"/>
      <c r="M683" s="271"/>
      <c r="N683" s="189"/>
      <c r="O683" s="268"/>
      <c r="P683" s="268"/>
      <c r="Q683" s="274"/>
    </row>
    <row r="684" ht="15.75" customHeight="1">
      <c r="A684" s="270" t="s">
        <v>4885</v>
      </c>
      <c r="B684" s="270" t="s">
        <v>4886</v>
      </c>
      <c r="C684" s="276" t="s">
        <v>281</v>
      </c>
      <c r="D684" s="259" t="s">
        <v>219</v>
      </c>
      <c r="E684" s="259" t="s">
        <v>4887</v>
      </c>
      <c r="F684" s="259" t="s">
        <v>4888</v>
      </c>
      <c r="G684" s="259" t="s">
        <v>577</v>
      </c>
      <c r="H684" s="268"/>
      <c r="I684" s="6"/>
      <c r="J684" s="6"/>
      <c r="K684" s="285"/>
      <c r="L684" s="271"/>
      <c r="M684" s="271"/>
      <c r="N684" s="189"/>
      <c r="O684" s="268"/>
      <c r="P684" s="268"/>
      <c r="Q684" s="274"/>
    </row>
    <row r="685" ht="15.75" customHeight="1">
      <c r="A685" s="270" t="s">
        <v>4889</v>
      </c>
      <c r="B685" s="270" t="s">
        <v>4890</v>
      </c>
      <c r="C685" s="276" t="s">
        <v>281</v>
      </c>
      <c r="D685" s="259" t="s">
        <v>217</v>
      </c>
      <c r="E685" s="259" t="s">
        <v>4891</v>
      </c>
      <c r="F685" s="259" t="s">
        <v>4892</v>
      </c>
      <c r="G685" s="259" t="s">
        <v>357</v>
      </c>
      <c r="H685" s="268"/>
      <c r="I685" s="6"/>
      <c r="J685" s="6"/>
      <c r="K685" s="285"/>
      <c r="L685" s="271"/>
      <c r="M685" s="271"/>
      <c r="N685" s="189"/>
      <c r="O685" s="268"/>
      <c r="P685" s="268"/>
      <c r="Q685" s="274"/>
    </row>
    <row r="686" ht="15.75" customHeight="1">
      <c r="A686" s="270" t="s">
        <v>4893</v>
      </c>
      <c r="B686" s="270" t="s">
        <v>4894</v>
      </c>
      <c r="C686" s="276" t="s">
        <v>281</v>
      </c>
      <c r="D686" s="259" t="s">
        <v>220</v>
      </c>
      <c r="E686" s="259" t="s">
        <v>4895</v>
      </c>
      <c r="F686" s="259" t="s">
        <v>4896</v>
      </c>
      <c r="G686" s="259" t="s">
        <v>727</v>
      </c>
      <c r="H686" s="268"/>
      <c r="I686" s="6"/>
      <c r="J686" s="6"/>
      <c r="K686" s="285"/>
      <c r="L686" s="271"/>
      <c r="M686" s="271"/>
      <c r="N686" s="189"/>
      <c r="O686" s="268"/>
      <c r="P686" s="268"/>
      <c r="Q686" s="274"/>
    </row>
    <row r="687" ht="15.75" customHeight="1">
      <c r="A687" s="270" t="s">
        <v>4897</v>
      </c>
      <c r="B687" s="270" t="s">
        <v>4898</v>
      </c>
      <c r="C687" s="276" t="s">
        <v>281</v>
      </c>
      <c r="D687" s="259" t="s">
        <v>220</v>
      </c>
      <c r="E687" s="259" t="s">
        <v>4899</v>
      </c>
      <c r="F687" s="259" t="s">
        <v>4900</v>
      </c>
      <c r="G687" s="259" t="s">
        <v>274</v>
      </c>
      <c r="H687" s="268"/>
      <c r="I687" s="6"/>
      <c r="J687" s="6"/>
      <c r="K687" s="285"/>
      <c r="L687" s="271"/>
      <c r="M687" s="271"/>
      <c r="N687" s="189"/>
      <c r="O687" s="268"/>
      <c r="P687" s="268"/>
      <c r="Q687" s="274"/>
    </row>
    <row r="688" ht="15.75" customHeight="1">
      <c r="A688" s="270" t="s">
        <v>4901</v>
      </c>
      <c r="B688" s="270" t="s">
        <v>4902</v>
      </c>
      <c r="C688" s="276" t="s">
        <v>281</v>
      </c>
      <c r="D688" s="259" t="s">
        <v>214</v>
      </c>
      <c r="E688" s="259" t="s">
        <v>4903</v>
      </c>
      <c r="F688" s="259" t="s">
        <v>4904</v>
      </c>
      <c r="G688" s="259" t="s">
        <v>357</v>
      </c>
      <c r="H688" s="268"/>
      <c r="I688" s="6"/>
      <c r="J688" s="6"/>
      <c r="K688" s="285"/>
      <c r="L688" s="271"/>
      <c r="M688" s="271"/>
      <c r="N688" s="189"/>
      <c r="O688" s="268"/>
      <c r="P688" s="268"/>
      <c r="Q688" s="274"/>
    </row>
    <row r="689" ht="15.75" customHeight="1">
      <c r="A689" s="270" t="s">
        <v>4905</v>
      </c>
      <c r="B689" s="270" t="s">
        <v>4906</v>
      </c>
      <c r="C689" s="276" t="s">
        <v>281</v>
      </c>
      <c r="D689" s="259" t="s">
        <v>218</v>
      </c>
      <c r="E689" s="259" t="s">
        <v>4907</v>
      </c>
      <c r="F689" s="259" t="s">
        <v>4908</v>
      </c>
      <c r="G689" s="259" t="s">
        <v>757</v>
      </c>
      <c r="H689" s="268"/>
      <c r="I689" s="6"/>
      <c r="J689" s="6"/>
      <c r="K689" s="285"/>
      <c r="L689" s="271"/>
      <c r="M689" s="271"/>
      <c r="N689" s="189"/>
      <c r="O689" s="268"/>
      <c r="P689" s="268"/>
      <c r="Q689" s="274"/>
    </row>
    <row r="690" ht="15.75" customHeight="1">
      <c r="A690" s="270" t="s">
        <v>4909</v>
      </c>
      <c r="B690" s="270" t="s">
        <v>4910</v>
      </c>
      <c r="C690" s="276" t="s">
        <v>281</v>
      </c>
      <c r="D690" s="259" t="s">
        <v>224</v>
      </c>
      <c r="E690" s="259" t="s">
        <v>4911</v>
      </c>
      <c r="F690" s="259" t="s">
        <v>4912</v>
      </c>
      <c r="G690" s="259" t="s">
        <v>757</v>
      </c>
      <c r="H690" s="268"/>
      <c r="I690" s="6"/>
      <c r="J690" s="6"/>
      <c r="K690" s="285"/>
      <c r="L690" s="271"/>
      <c r="M690" s="271"/>
      <c r="N690" s="189"/>
      <c r="O690" s="268"/>
      <c r="P690" s="268"/>
      <c r="Q690" s="274"/>
    </row>
    <row r="691" ht="15.75" customHeight="1">
      <c r="A691" s="270" t="s">
        <v>4913</v>
      </c>
      <c r="B691" s="270" t="s">
        <v>4914</v>
      </c>
      <c r="C691" s="276" t="s">
        <v>281</v>
      </c>
      <c r="D691" s="259" t="s">
        <v>220</v>
      </c>
      <c r="E691" s="259" t="s">
        <v>4915</v>
      </c>
      <c r="F691" s="259" t="s">
        <v>4916</v>
      </c>
      <c r="G691" s="259" t="s">
        <v>757</v>
      </c>
      <c r="H691" s="268"/>
      <c r="I691" s="6"/>
      <c r="J691" s="6"/>
      <c r="K691" s="285"/>
      <c r="L691" s="271"/>
      <c r="M691" s="271"/>
      <c r="N691" s="189"/>
      <c r="O691" s="268"/>
      <c r="P691" s="268"/>
      <c r="Q691" s="274"/>
    </row>
    <row r="692" ht="15.75" customHeight="1">
      <c r="A692" s="270" t="s">
        <v>4917</v>
      </c>
      <c r="B692" s="270" t="s">
        <v>4918</v>
      </c>
      <c r="C692" s="276" t="s">
        <v>281</v>
      </c>
      <c r="D692" s="259" t="s">
        <v>217</v>
      </c>
      <c r="E692" s="259" t="s">
        <v>4919</v>
      </c>
      <c r="F692" s="259" t="s">
        <v>4920</v>
      </c>
      <c r="G692" s="259" t="s">
        <v>357</v>
      </c>
      <c r="H692" s="268"/>
      <c r="I692" s="6"/>
      <c r="J692" s="6"/>
      <c r="K692" s="285"/>
      <c r="L692" s="271"/>
      <c r="M692" s="271"/>
      <c r="N692" s="189"/>
      <c r="O692" s="268"/>
      <c r="P692" s="268"/>
      <c r="Q692" s="274"/>
    </row>
    <row r="693" ht="15.75" customHeight="1">
      <c r="A693" s="270" t="s">
        <v>4921</v>
      </c>
      <c r="B693" s="270" t="s">
        <v>4922</v>
      </c>
      <c r="C693" s="276" t="s">
        <v>281</v>
      </c>
      <c r="D693" s="259" t="s">
        <v>220</v>
      </c>
      <c r="E693" s="259" t="s">
        <v>4923</v>
      </c>
      <c r="F693" s="259" t="s">
        <v>4924</v>
      </c>
      <c r="G693" s="259" t="s">
        <v>727</v>
      </c>
      <c r="H693" s="268"/>
      <c r="I693" s="6"/>
      <c r="J693" s="6"/>
      <c r="K693" s="285"/>
      <c r="L693" s="271"/>
      <c r="M693" s="271"/>
      <c r="N693" s="189"/>
      <c r="O693" s="268"/>
      <c r="P693" s="268"/>
      <c r="Q693" s="274"/>
    </row>
    <row r="694" ht="15.75" customHeight="1">
      <c r="A694" s="270" t="s">
        <v>4925</v>
      </c>
      <c r="B694" s="270" t="s">
        <v>4926</v>
      </c>
      <c r="C694" s="276" t="s">
        <v>281</v>
      </c>
      <c r="D694" s="259" t="s">
        <v>220</v>
      </c>
      <c r="E694" s="259" t="s">
        <v>4927</v>
      </c>
      <c r="F694" s="259" t="s">
        <v>4928</v>
      </c>
      <c r="G694" s="259" t="s">
        <v>357</v>
      </c>
      <c r="H694" s="268"/>
      <c r="I694" s="6"/>
      <c r="J694" s="6"/>
      <c r="K694" s="285"/>
      <c r="L694" s="271"/>
      <c r="M694" s="271"/>
      <c r="N694" s="189"/>
      <c r="O694" s="268"/>
      <c r="P694" s="268"/>
      <c r="Q694" s="274"/>
    </row>
    <row r="695" ht="15.75" customHeight="1">
      <c r="A695" s="270" t="s">
        <v>4929</v>
      </c>
      <c r="B695" s="270" t="s">
        <v>4930</v>
      </c>
      <c r="C695" s="276" t="s">
        <v>281</v>
      </c>
      <c r="D695" s="259" t="s">
        <v>225</v>
      </c>
      <c r="E695" s="259" t="s">
        <v>4931</v>
      </c>
      <c r="F695" s="259" t="s">
        <v>4932</v>
      </c>
      <c r="G695" s="259" t="s">
        <v>727</v>
      </c>
      <c r="H695" s="268"/>
      <c r="I695" s="6"/>
      <c r="J695" s="6"/>
      <c r="K695" s="285"/>
      <c r="L695" s="271"/>
      <c r="M695" s="271"/>
      <c r="N695" s="189"/>
      <c r="O695" s="268"/>
      <c r="P695" s="268"/>
      <c r="Q695" s="274"/>
    </row>
    <row r="696" ht="15.75" customHeight="1">
      <c r="A696" s="270" t="s">
        <v>4933</v>
      </c>
      <c r="B696" s="270" t="s">
        <v>4934</v>
      </c>
      <c r="C696" s="276" t="s">
        <v>281</v>
      </c>
      <c r="D696" s="259" t="s">
        <v>220</v>
      </c>
      <c r="E696" s="259" t="s">
        <v>4935</v>
      </c>
      <c r="F696" s="259" t="s">
        <v>4936</v>
      </c>
      <c r="G696" s="259" t="s">
        <v>757</v>
      </c>
      <c r="H696" s="268"/>
      <c r="I696" s="6"/>
      <c r="J696" s="6"/>
      <c r="K696" s="285"/>
      <c r="L696" s="271"/>
      <c r="M696" s="271"/>
      <c r="N696" s="189"/>
      <c r="O696" s="268"/>
      <c r="P696" s="268"/>
      <c r="Q696" s="274"/>
    </row>
    <row r="697" ht="15.75" customHeight="1">
      <c r="A697" s="270" t="s">
        <v>4937</v>
      </c>
      <c r="B697" s="270" t="s">
        <v>4938</v>
      </c>
      <c r="C697" s="276" t="s">
        <v>281</v>
      </c>
      <c r="D697" s="259" t="s">
        <v>223</v>
      </c>
      <c r="E697" s="259" t="s">
        <v>4939</v>
      </c>
      <c r="F697" s="259" t="s">
        <v>4940</v>
      </c>
      <c r="G697" s="259" t="s">
        <v>349</v>
      </c>
      <c r="H697" s="268"/>
      <c r="I697" s="6"/>
      <c r="J697" s="6"/>
      <c r="K697" s="285"/>
      <c r="L697" s="271"/>
      <c r="M697" s="271"/>
      <c r="N697" s="189"/>
      <c r="O697" s="268"/>
      <c r="P697" s="268"/>
      <c r="Q697" s="274"/>
    </row>
    <row r="698" ht="15.75" customHeight="1">
      <c r="A698" s="270" t="s">
        <v>4941</v>
      </c>
      <c r="B698" s="270" t="s">
        <v>4942</v>
      </c>
      <c r="C698" s="276" t="s">
        <v>281</v>
      </c>
      <c r="D698" s="259" t="s">
        <v>218</v>
      </c>
      <c r="E698" s="259" t="s">
        <v>4943</v>
      </c>
      <c r="F698" s="259" t="s">
        <v>4944</v>
      </c>
      <c r="G698" s="259" t="s">
        <v>757</v>
      </c>
      <c r="H698" s="268"/>
      <c r="I698" s="6"/>
      <c r="J698" s="6"/>
      <c r="K698" s="285"/>
      <c r="L698" s="271"/>
      <c r="M698" s="271"/>
      <c r="N698" s="189"/>
      <c r="O698" s="268"/>
      <c r="P698" s="268"/>
      <c r="Q698" s="274"/>
    </row>
    <row r="699" ht="15.75" customHeight="1">
      <c r="A699" s="270" t="s">
        <v>4945</v>
      </c>
      <c r="B699" s="270" t="s">
        <v>4946</v>
      </c>
      <c r="C699" s="276" t="s">
        <v>281</v>
      </c>
      <c r="D699" s="259" t="s">
        <v>220</v>
      </c>
      <c r="E699" s="259" t="s">
        <v>4947</v>
      </c>
      <c r="F699" s="259" t="s">
        <v>4948</v>
      </c>
      <c r="G699" s="259" t="s">
        <v>727</v>
      </c>
      <c r="H699" s="268"/>
      <c r="I699" s="6"/>
      <c r="J699" s="6"/>
      <c r="K699" s="285"/>
      <c r="L699" s="271"/>
      <c r="M699" s="271"/>
      <c r="N699" s="189"/>
      <c r="O699" s="268"/>
      <c r="P699" s="268"/>
      <c r="Q699" s="274"/>
    </row>
    <row r="700" ht="15.75" customHeight="1">
      <c r="A700" s="270" t="s">
        <v>4949</v>
      </c>
      <c r="B700" s="270" t="s">
        <v>4950</v>
      </c>
      <c r="C700" s="276" t="s">
        <v>281</v>
      </c>
      <c r="D700" s="259" t="s">
        <v>217</v>
      </c>
      <c r="E700" s="259" t="s">
        <v>4951</v>
      </c>
      <c r="F700" s="259" t="s">
        <v>4952</v>
      </c>
      <c r="G700" s="259" t="s">
        <v>757</v>
      </c>
      <c r="H700" s="268"/>
      <c r="I700" s="6"/>
      <c r="J700" s="6"/>
      <c r="K700" s="285"/>
      <c r="L700" s="271"/>
      <c r="M700" s="271"/>
      <c r="N700" s="189"/>
      <c r="O700" s="268"/>
      <c r="P700" s="268"/>
      <c r="Q700" s="274"/>
    </row>
    <row r="701" ht="15.75" customHeight="1">
      <c r="A701" s="270" t="s">
        <v>4953</v>
      </c>
      <c r="B701" s="270" t="s">
        <v>4954</v>
      </c>
      <c r="C701" s="276" t="s">
        <v>281</v>
      </c>
      <c r="D701" s="259" t="s">
        <v>218</v>
      </c>
      <c r="E701" s="259" t="s">
        <v>4955</v>
      </c>
      <c r="F701" s="259" t="s">
        <v>4956</v>
      </c>
      <c r="G701" s="259" t="s">
        <v>727</v>
      </c>
      <c r="H701" s="268"/>
      <c r="I701" s="6"/>
      <c r="J701" s="6"/>
      <c r="K701" s="285"/>
      <c r="L701" s="271"/>
      <c r="M701" s="271"/>
      <c r="N701" s="189"/>
      <c r="O701" s="268"/>
      <c r="P701" s="268"/>
      <c r="Q701" s="274"/>
    </row>
    <row r="702" ht="15.75" customHeight="1">
      <c r="A702" s="270" t="s">
        <v>4957</v>
      </c>
      <c r="B702" s="270" t="s">
        <v>4958</v>
      </c>
      <c r="C702" s="276" t="s">
        <v>281</v>
      </c>
      <c r="D702" s="259" t="s">
        <v>219</v>
      </c>
      <c r="E702" s="259" t="s">
        <v>4959</v>
      </c>
      <c r="F702" s="259" t="s">
        <v>4960</v>
      </c>
      <c r="G702" s="259" t="s">
        <v>727</v>
      </c>
      <c r="H702" s="268"/>
      <c r="I702" s="6"/>
      <c r="J702" s="6"/>
      <c r="K702" s="285"/>
      <c r="L702" s="271"/>
      <c r="M702" s="271"/>
      <c r="N702" s="189"/>
      <c r="O702" s="268"/>
      <c r="P702" s="268"/>
      <c r="Q702" s="274"/>
    </row>
    <row r="703" ht="15.75" customHeight="1">
      <c r="A703" s="270" t="s">
        <v>4961</v>
      </c>
      <c r="B703" s="270" t="s">
        <v>4962</v>
      </c>
      <c r="C703" s="276" t="s">
        <v>281</v>
      </c>
      <c r="D703" s="259" t="s">
        <v>220</v>
      </c>
      <c r="E703" s="259" t="s">
        <v>4963</v>
      </c>
      <c r="F703" s="259" t="s">
        <v>4964</v>
      </c>
      <c r="G703" s="259" t="s">
        <v>727</v>
      </c>
      <c r="H703" s="268"/>
      <c r="I703" s="6"/>
      <c r="J703" s="6"/>
      <c r="K703" s="285"/>
      <c r="L703" s="271"/>
      <c r="M703" s="271"/>
      <c r="N703" s="189"/>
      <c r="O703" s="268"/>
      <c r="P703" s="268"/>
      <c r="Q703" s="274"/>
    </row>
    <row r="704" ht="15.75" customHeight="1">
      <c r="A704" s="270" t="s">
        <v>4965</v>
      </c>
      <c r="B704" s="270" t="s">
        <v>4966</v>
      </c>
      <c r="C704" s="276" t="s">
        <v>281</v>
      </c>
      <c r="D704" s="259" t="s">
        <v>217</v>
      </c>
      <c r="E704" s="259" t="s">
        <v>4967</v>
      </c>
      <c r="F704" s="259" t="s">
        <v>4968</v>
      </c>
      <c r="G704" s="259" t="s">
        <v>357</v>
      </c>
      <c r="H704" s="268"/>
      <c r="I704" s="6"/>
      <c r="J704" s="6"/>
      <c r="K704" s="285"/>
      <c r="L704" s="271"/>
      <c r="M704" s="271"/>
      <c r="N704" s="189"/>
      <c r="O704" s="268"/>
      <c r="P704" s="268"/>
      <c r="Q704" s="274"/>
    </row>
    <row r="705" ht="15.75" customHeight="1">
      <c r="A705" s="270" t="s">
        <v>4969</v>
      </c>
      <c r="B705" s="270" t="s">
        <v>4970</v>
      </c>
      <c r="C705" s="276" t="s">
        <v>281</v>
      </c>
      <c r="D705" s="259" t="s">
        <v>224</v>
      </c>
      <c r="E705" s="259" t="s">
        <v>4971</v>
      </c>
      <c r="F705" s="259" t="s">
        <v>4972</v>
      </c>
      <c r="G705" s="259" t="s">
        <v>349</v>
      </c>
      <c r="H705" s="268"/>
      <c r="I705" s="6"/>
      <c r="J705" s="6"/>
      <c r="K705" s="285"/>
      <c r="L705" s="271"/>
      <c r="M705" s="271"/>
      <c r="N705" s="189"/>
      <c r="O705" s="268"/>
      <c r="P705" s="268"/>
      <c r="Q705" s="274"/>
    </row>
    <row r="706" ht="15.75" customHeight="1">
      <c r="A706" s="270" t="s">
        <v>4973</v>
      </c>
      <c r="B706" s="270" t="s">
        <v>4974</v>
      </c>
      <c r="C706" s="276" t="s">
        <v>281</v>
      </c>
      <c r="D706" s="259" t="s">
        <v>219</v>
      </c>
      <c r="E706" s="259" t="s">
        <v>4975</v>
      </c>
      <c r="F706" s="259" t="s">
        <v>4976</v>
      </c>
      <c r="G706" s="259" t="s">
        <v>727</v>
      </c>
      <c r="H706" s="268"/>
      <c r="I706" s="6"/>
      <c r="J706" s="6"/>
      <c r="K706" s="285"/>
      <c r="L706" s="271"/>
      <c r="M706" s="271"/>
      <c r="N706" s="189"/>
      <c r="O706" s="268"/>
      <c r="P706" s="268"/>
      <c r="Q706" s="274"/>
    </row>
    <row r="707" ht="15.75" customHeight="1">
      <c r="A707" s="270" t="s">
        <v>4977</v>
      </c>
      <c r="B707" s="270" t="s">
        <v>4978</v>
      </c>
      <c r="C707" s="276" t="s">
        <v>281</v>
      </c>
      <c r="D707" s="259" t="s">
        <v>217</v>
      </c>
      <c r="E707" s="259" t="s">
        <v>4979</v>
      </c>
      <c r="F707" s="259" t="s">
        <v>4980</v>
      </c>
      <c r="G707" s="259" t="s">
        <v>577</v>
      </c>
      <c r="H707" s="268"/>
      <c r="I707" s="6"/>
      <c r="J707" s="6"/>
      <c r="K707" s="285"/>
      <c r="L707" s="271"/>
      <c r="M707" s="271"/>
      <c r="N707" s="189"/>
      <c r="O707" s="268"/>
      <c r="P707" s="268"/>
      <c r="Q707" s="274"/>
    </row>
    <row r="708" ht="15.75" customHeight="1">
      <c r="A708" s="270" t="s">
        <v>4981</v>
      </c>
      <c r="B708" s="270" t="s">
        <v>4982</v>
      </c>
      <c r="C708" s="276" t="s">
        <v>281</v>
      </c>
      <c r="D708" s="259" t="s">
        <v>220</v>
      </c>
      <c r="E708" s="259" t="s">
        <v>4983</v>
      </c>
      <c r="F708" s="259" t="s">
        <v>4984</v>
      </c>
      <c r="G708" s="259" t="s">
        <v>757</v>
      </c>
      <c r="H708" s="268"/>
      <c r="I708" s="6"/>
      <c r="J708" s="6"/>
      <c r="K708" s="285"/>
      <c r="L708" s="271"/>
      <c r="M708" s="271"/>
      <c r="N708" s="189"/>
      <c r="O708" s="268"/>
      <c r="P708" s="268"/>
      <c r="Q708" s="274"/>
    </row>
    <row r="709" ht="15.75" customHeight="1">
      <c r="A709" s="270" t="s">
        <v>4985</v>
      </c>
      <c r="B709" s="270" t="s">
        <v>4986</v>
      </c>
      <c r="C709" s="276" t="s">
        <v>281</v>
      </c>
      <c r="D709" s="259" t="s">
        <v>225</v>
      </c>
      <c r="E709" s="259" t="s">
        <v>4987</v>
      </c>
      <c r="F709" s="259" t="s">
        <v>4988</v>
      </c>
      <c r="G709" s="259" t="s">
        <v>349</v>
      </c>
      <c r="H709" s="268"/>
      <c r="I709" s="6"/>
      <c r="J709" s="6"/>
      <c r="K709" s="285"/>
      <c r="L709" s="271"/>
      <c r="M709" s="271"/>
      <c r="N709" s="189"/>
      <c r="O709" s="268"/>
      <c r="P709" s="268"/>
      <c r="Q709" s="274"/>
    </row>
    <row r="710" ht="15.75" customHeight="1">
      <c r="A710" s="270" t="s">
        <v>4989</v>
      </c>
      <c r="B710" s="270" t="s">
        <v>4990</v>
      </c>
      <c r="C710" s="276" t="s">
        <v>281</v>
      </c>
      <c r="D710" s="259" t="s">
        <v>220</v>
      </c>
      <c r="E710" s="259" t="s">
        <v>4991</v>
      </c>
      <c r="F710" s="259" t="s">
        <v>4992</v>
      </c>
      <c r="G710" s="259" t="s">
        <v>357</v>
      </c>
      <c r="H710" s="268"/>
      <c r="I710" s="6"/>
      <c r="J710" s="6"/>
      <c r="K710" s="285"/>
      <c r="L710" s="271"/>
      <c r="M710" s="271"/>
      <c r="N710" s="189"/>
      <c r="O710" s="268"/>
      <c r="P710" s="268"/>
      <c r="Q710" s="274"/>
    </row>
    <row r="711" ht="15.75" customHeight="1">
      <c r="A711" s="270" t="s">
        <v>4993</v>
      </c>
      <c r="B711" s="270" t="s">
        <v>4994</v>
      </c>
      <c r="C711" s="276" t="s">
        <v>281</v>
      </c>
      <c r="D711" s="259" t="s">
        <v>219</v>
      </c>
      <c r="E711" s="259" t="s">
        <v>4995</v>
      </c>
      <c r="F711" s="259" t="s">
        <v>4996</v>
      </c>
      <c r="G711" s="259" t="s">
        <v>357</v>
      </c>
      <c r="H711" s="268"/>
      <c r="I711" s="6"/>
      <c r="J711" s="6"/>
      <c r="K711" s="285"/>
      <c r="L711" s="271"/>
      <c r="M711" s="271"/>
      <c r="N711" s="189"/>
      <c r="O711" s="268"/>
      <c r="P711" s="268"/>
      <c r="Q711" s="274"/>
    </row>
    <row r="712" ht="15.75" customHeight="1">
      <c r="A712" s="270" t="s">
        <v>4997</v>
      </c>
      <c r="B712" s="270" t="s">
        <v>4998</v>
      </c>
      <c r="C712" s="276" t="s">
        <v>281</v>
      </c>
      <c r="D712" s="259" t="s">
        <v>223</v>
      </c>
      <c r="E712" s="259" t="s">
        <v>4999</v>
      </c>
      <c r="F712" s="259" t="s">
        <v>5000</v>
      </c>
      <c r="G712" s="259" t="s">
        <v>349</v>
      </c>
      <c r="H712" s="268"/>
      <c r="I712" s="6"/>
      <c r="J712" s="6"/>
      <c r="K712" s="285"/>
      <c r="L712" s="271"/>
      <c r="M712" s="271"/>
      <c r="N712" s="189"/>
      <c r="O712" s="268"/>
      <c r="P712" s="268"/>
      <c r="Q712" s="274"/>
    </row>
    <row r="713" ht="15.75" customHeight="1">
      <c r="A713" s="270" t="s">
        <v>5001</v>
      </c>
      <c r="B713" s="270" t="s">
        <v>5002</v>
      </c>
      <c r="C713" s="276" t="s">
        <v>281</v>
      </c>
      <c r="D713" s="259" t="s">
        <v>219</v>
      </c>
      <c r="E713" s="259" t="s">
        <v>5003</v>
      </c>
      <c r="F713" s="259" t="s">
        <v>5004</v>
      </c>
      <c r="G713" s="259" t="s">
        <v>577</v>
      </c>
      <c r="H713" s="268"/>
      <c r="I713" s="6"/>
      <c r="J713" s="6"/>
      <c r="K713" s="285"/>
      <c r="L713" s="271"/>
      <c r="M713" s="271"/>
      <c r="N713" s="189"/>
      <c r="O713" s="268"/>
      <c r="P713" s="268"/>
      <c r="Q713" s="274"/>
    </row>
    <row r="714" ht="15.75" customHeight="1">
      <c r="A714" s="270" t="s">
        <v>5005</v>
      </c>
      <c r="B714" s="270" t="s">
        <v>5006</v>
      </c>
      <c r="C714" s="276" t="s">
        <v>281</v>
      </c>
      <c r="D714" s="259" t="s">
        <v>220</v>
      </c>
      <c r="E714" s="259" t="s">
        <v>5007</v>
      </c>
      <c r="F714" s="259" t="s">
        <v>5008</v>
      </c>
      <c r="G714" s="259" t="s">
        <v>757</v>
      </c>
      <c r="H714" s="268"/>
      <c r="I714" s="6"/>
      <c r="J714" s="6"/>
      <c r="K714" s="285"/>
      <c r="L714" s="271"/>
      <c r="M714" s="271"/>
      <c r="N714" s="189"/>
      <c r="O714" s="268"/>
      <c r="P714" s="268"/>
      <c r="Q714" s="274"/>
    </row>
    <row r="715" ht="15.75" customHeight="1">
      <c r="A715" s="270" t="s">
        <v>5009</v>
      </c>
      <c r="B715" s="270" t="s">
        <v>5010</v>
      </c>
      <c r="C715" s="276" t="s">
        <v>281</v>
      </c>
      <c r="D715" s="259" t="s">
        <v>224</v>
      </c>
      <c r="E715" s="259" t="s">
        <v>5011</v>
      </c>
      <c r="F715" s="259" t="s">
        <v>5012</v>
      </c>
      <c r="G715" s="259" t="s">
        <v>349</v>
      </c>
      <c r="H715" s="268"/>
      <c r="I715" s="6"/>
      <c r="J715" s="6"/>
      <c r="K715" s="285"/>
      <c r="L715" s="271"/>
      <c r="M715" s="271"/>
      <c r="N715" s="189"/>
      <c r="O715" s="268"/>
      <c r="P715" s="268"/>
      <c r="Q715" s="274"/>
    </row>
    <row r="716" ht="15.75" customHeight="1">
      <c r="A716" s="270" t="s">
        <v>5013</v>
      </c>
      <c r="B716" s="270" t="s">
        <v>5014</v>
      </c>
      <c r="C716" s="276" t="s">
        <v>281</v>
      </c>
      <c r="D716" s="259" t="s">
        <v>223</v>
      </c>
      <c r="E716" s="259" t="s">
        <v>5015</v>
      </c>
      <c r="F716" s="259" t="s">
        <v>5016</v>
      </c>
      <c r="G716" s="259" t="s">
        <v>757</v>
      </c>
      <c r="H716" s="268"/>
      <c r="I716" s="6"/>
      <c r="J716" s="6"/>
      <c r="K716" s="285"/>
      <c r="L716" s="271"/>
      <c r="M716" s="271"/>
      <c r="N716" s="189"/>
      <c r="O716" s="268"/>
      <c r="P716" s="268"/>
      <c r="Q716" s="274"/>
    </row>
    <row r="717" ht="15.75" customHeight="1">
      <c r="A717" s="270" t="s">
        <v>5017</v>
      </c>
      <c r="B717" s="270" t="s">
        <v>5018</v>
      </c>
      <c r="C717" s="276" t="s">
        <v>281</v>
      </c>
      <c r="D717" s="259" t="s">
        <v>218</v>
      </c>
      <c r="E717" s="259" t="s">
        <v>5019</v>
      </c>
      <c r="F717" s="259" t="s">
        <v>5020</v>
      </c>
      <c r="G717" s="259" t="s">
        <v>577</v>
      </c>
      <c r="H717" s="268"/>
      <c r="I717" s="6"/>
      <c r="J717" s="6"/>
      <c r="K717" s="285"/>
      <c r="L717" s="271"/>
      <c r="M717" s="271"/>
      <c r="N717" s="189"/>
      <c r="O717" s="268"/>
      <c r="P717" s="268"/>
      <c r="Q717" s="274"/>
    </row>
    <row r="718" ht="15.75" customHeight="1">
      <c r="A718" s="270" t="s">
        <v>5021</v>
      </c>
      <c r="B718" s="270" t="s">
        <v>5022</v>
      </c>
      <c r="C718" s="276" t="s">
        <v>281</v>
      </c>
      <c r="D718" s="259" t="s">
        <v>220</v>
      </c>
      <c r="E718" s="259" t="s">
        <v>5023</v>
      </c>
      <c r="F718" s="259" t="s">
        <v>5024</v>
      </c>
      <c r="G718" s="259" t="s">
        <v>757</v>
      </c>
      <c r="H718" s="268"/>
      <c r="I718" s="6"/>
      <c r="J718" s="6"/>
      <c r="K718" s="285"/>
      <c r="L718" s="271"/>
      <c r="M718" s="271"/>
      <c r="N718" s="189"/>
      <c r="O718" s="268"/>
      <c r="P718" s="268"/>
      <c r="Q718" s="274"/>
    </row>
    <row r="719" ht="15.75" customHeight="1">
      <c r="A719" s="270" t="s">
        <v>5025</v>
      </c>
      <c r="B719" s="270" t="s">
        <v>5026</v>
      </c>
      <c r="C719" s="276" t="s">
        <v>281</v>
      </c>
      <c r="D719" s="259" t="s">
        <v>220</v>
      </c>
      <c r="E719" s="259" t="s">
        <v>5027</v>
      </c>
      <c r="F719" s="259" t="s">
        <v>5028</v>
      </c>
      <c r="G719" s="259" t="s">
        <v>357</v>
      </c>
      <c r="H719" s="268"/>
      <c r="I719" s="6"/>
      <c r="J719" s="6"/>
      <c r="K719" s="285"/>
      <c r="L719" s="271"/>
      <c r="M719" s="271"/>
      <c r="N719" s="189"/>
      <c r="O719" s="268"/>
      <c r="P719" s="268"/>
      <c r="Q719" s="274"/>
    </row>
    <row r="720" ht="15.75" customHeight="1">
      <c r="A720" s="270" t="s">
        <v>5029</v>
      </c>
      <c r="B720" s="270" t="s">
        <v>5030</v>
      </c>
      <c r="C720" s="276" t="s">
        <v>281</v>
      </c>
      <c r="D720" s="259" t="s">
        <v>220</v>
      </c>
      <c r="E720" s="259" t="s">
        <v>5031</v>
      </c>
      <c r="F720" s="259" t="s">
        <v>5032</v>
      </c>
      <c r="G720" s="259" t="s">
        <v>727</v>
      </c>
      <c r="H720" s="268"/>
      <c r="I720" s="6"/>
      <c r="J720" s="6"/>
      <c r="K720" s="285"/>
      <c r="L720" s="271"/>
      <c r="M720" s="271"/>
      <c r="N720" s="189"/>
      <c r="O720" s="268"/>
      <c r="P720" s="268"/>
      <c r="Q720" s="274"/>
    </row>
    <row r="721" ht="15.75" customHeight="1">
      <c r="A721" s="270" t="s">
        <v>103</v>
      </c>
      <c r="B721" s="270" t="s">
        <v>5033</v>
      </c>
      <c r="C721" s="276" t="s">
        <v>281</v>
      </c>
      <c r="D721" s="259" t="s">
        <v>215</v>
      </c>
      <c r="E721" s="259" t="s">
        <v>5034</v>
      </c>
      <c r="F721" s="259" t="s">
        <v>108</v>
      </c>
      <c r="G721" s="259" t="s">
        <v>577</v>
      </c>
      <c r="H721" s="268"/>
      <c r="I721" s="6"/>
      <c r="J721" s="6"/>
      <c r="K721" s="285"/>
      <c r="L721" s="271"/>
      <c r="M721" s="271"/>
      <c r="N721" s="189"/>
      <c r="O721" s="268"/>
      <c r="P721" s="268"/>
      <c r="Q721" s="274"/>
    </row>
    <row r="722" ht="15.75" customHeight="1">
      <c r="A722" s="270" t="s">
        <v>5035</v>
      </c>
      <c r="B722" s="270" t="s">
        <v>5036</v>
      </c>
      <c r="C722" s="276" t="s">
        <v>281</v>
      </c>
      <c r="D722" s="259" t="s">
        <v>219</v>
      </c>
      <c r="E722" s="259" t="s">
        <v>5037</v>
      </c>
      <c r="F722" s="259" t="s">
        <v>5038</v>
      </c>
      <c r="G722" s="259" t="s">
        <v>757</v>
      </c>
      <c r="H722" s="268"/>
      <c r="I722" s="6"/>
      <c r="J722" s="6"/>
      <c r="K722" s="285"/>
      <c r="L722" s="271"/>
      <c r="M722" s="271"/>
      <c r="N722" s="189"/>
      <c r="O722" s="268"/>
      <c r="P722" s="268"/>
      <c r="Q722" s="274"/>
    </row>
    <row r="723" ht="15.75" customHeight="1">
      <c r="A723" s="270" t="s">
        <v>5039</v>
      </c>
      <c r="B723" s="270" t="s">
        <v>5040</v>
      </c>
      <c r="C723" s="276" t="s">
        <v>281</v>
      </c>
      <c r="D723" s="259" t="s">
        <v>217</v>
      </c>
      <c r="E723" s="259" t="s">
        <v>5041</v>
      </c>
      <c r="F723" s="259" t="s">
        <v>5042</v>
      </c>
      <c r="G723" s="259" t="s">
        <v>357</v>
      </c>
      <c r="H723" s="268"/>
      <c r="I723" s="6"/>
      <c r="J723" s="6"/>
      <c r="K723" s="285"/>
      <c r="L723" s="271"/>
      <c r="M723" s="271"/>
      <c r="N723" s="189"/>
      <c r="O723" s="268"/>
      <c r="P723" s="268"/>
      <c r="Q723" s="274"/>
    </row>
    <row r="724" ht="15.75" customHeight="1">
      <c r="A724" s="270" t="s">
        <v>5043</v>
      </c>
      <c r="B724" s="270" t="s">
        <v>5044</v>
      </c>
      <c r="C724" s="276" t="s">
        <v>281</v>
      </c>
      <c r="D724" s="259" t="s">
        <v>220</v>
      </c>
      <c r="E724" s="259" t="s">
        <v>5045</v>
      </c>
      <c r="F724" s="259" t="s">
        <v>5046</v>
      </c>
      <c r="G724" s="259" t="s">
        <v>727</v>
      </c>
      <c r="H724" s="268"/>
      <c r="I724" s="6"/>
      <c r="J724" s="6"/>
      <c r="K724" s="285"/>
      <c r="L724" s="271"/>
      <c r="M724" s="271"/>
      <c r="N724" s="189"/>
      <c r="O724" s="268"/>
      <c r="P724" s="268"/>
      <c r="Q724" s="274"/>
    </row>
    <row r="725" ht="15.75" customHeight="1">
      <c r="A725" s="270" t="s">
        <v>5047</v>
      </c>
      <c r="B725" s="270" t="s">
        <v>5048</v>
      </c>
      <c r="C725" s="276" t="s">
        <v>281</v>
      </c>
      <c r="D725" s="259" t="s">
        <v>224</v>
      </c>
      <c r="E725" s="259" t="s">
        <v>5049</v>
      </c>
      <c r="F725" s="259" t="s">
        <v>5050</v>
      </c>
      <c r="G725" s="259" t="s">
        <v>577</v>
      </c>
      <c r="H725" s="268"/>
      <c r="I725" s="6"/>
      <c r="J725" s="6"/>
      <c r="K725" s="285"/>
      <c r="L725" s="271"/>
      <c r="M725" s="271"/>
      <c r="N725" s="189"/>
      <c r="O725" s="268"/>
      <c r="P725" s="268"/>
      <c r="Q725" s="274"/>
    </row>
    <row r="726" ht="15.75" customHeight="1">
      <c r="A726" s="270" t="s">
        <v>5051</v>
      </c>
      <c r="B726" s="270" t="s">
        <v>5052</v>
      </c>
      <c r="C726" s="276" t="s">
        <v>281</v>
      </c>
      <c r="D726" s="259" t="s">
        <v>219</v>
      </c>
      <c r="E726" s="259" t="s">
        <v>5053</v>
      </c>
      <c r="F726" s="259" t="s">
        <v>5054</v>
      </c>
      <c r="G726" s="259" t="s">
        <v>757</v>
      </c>
      <c r="H726" s="268"/>
      <c r="I726" s="6"/>
      <c r="J726" s="6"/>
      <c r="K726" s="285"/>
      <c r="L726" s="271"/>
      <c r="M726" s="271"/>
      <c r="N726" s="189"/>
      <c r="O726" s="268"/>
      <c r="P726" s="268"/>
      <c r="Q726" s="274"/>
    </row>
    <row r="727" ht="15.75" customHeight="1">
      <c r="A727" s="270" t="s">
        <v>5055</v>
      </c>
      <c r="B727" s="270" t="s">
        <v>5056</v>
      </c>
      <c r="C727" s="276" t="s">
        <v>281</v>
      </c>
      <c r="D727" s="259" t="s">
        <v>217</v>
      </c>
      <c r="E727" s="259" t="s">
        <v>5057</v>
      </c>
      <c r="F727" s="259" t="s">
        <v>5058</v>
      </c>
      <c r="G727" s="259" t="s">
        <v>357</v>
      </c>
      <c r="H727" s="268"/>
      <c r="I727" s="6"/>
      <c r="J727" s="6"/>
      <c r="K727" s="285"/>
      <c r="L727" s="271"/>
      <c r="M727" s="271"/>
      <c r="N727" s="189"/>
      <c r="O727" s="268"/>
      <c r="P727" s="268"/>
      <c r="Q727" s="274"/>
    </row>
    <row r="728" ht="15.75" customHeight="1">
      <c r="A728" s="270" t="s">
        <v>5059</v>
      </c>
      <c r="B728" s="270" t="s">
        <v>5060</v>
      </c>
      <c r="C728" s="276" t="s">
        <v>281</v>
      </c>
      <c r="D728" s="259" t="s">
        <v>220</v>
      </c>
      <c r="E728" s="259" t="s">
        <v>5061</v>
      </c>
      <c r="F728" s="259" t="s">
        <v>5062</v>
      </c>
      <c r="G728" s="259" t="s">
        <v>577</v>
      </c>
      <c r="H728" s="268"/>
      <c r="I728" s="6"/>
      <c r="J728" s="6"/>
      <c r="K728" s="285"/>
      <c r="L728" s="271"/>
      <c r="M728" s="271"/>
      <c r="N728" s="189"/>
      <c r="O728" s="268"/>
      <c r="P728" s="268"/>
      <c r="Q728" s="274"/>
    </row>
    <row r="729" ht="15.75" customHeight="1">
      <c r="A729" s="270" t="s">
        <v>5063</v>
      </c>
      <c r="B729" s="270" t="s">
        <v>5064</v>
      </c>
      <c r="C729" s="276" t="s">
        <v>281</v>
      </c>
      <c r="D729" s="259" t="s">
        <v>223</v>
      </c>
      <c r="E729" s="259" t="s">
        <v>5065</v>
      </c>
      <c r="F729" s="259" t="s">
        <v>5066</v>
      </c>
      <c r="G729" s="259" t="s">
        <v>727</v>
      </c>
      <c r="H729" s="268"/>
      <c r="I729" s="6"/>
      <c r="J729" s="6"/>
      <c r="K729" s="285"/>
      <c r="L729" s="271"/>
      <c r="M729" s="271"/>
      <c r="N729" s="189"/>
      <c r="O729" s="268"/>
      <c r="P729" s="268"/>
      <c r="Q729" s="274"/>
    </row>
    <row r="730" ht="15.75" customHeight="1">
      <c r="A730" s="270" t="s">
        <v>5067</v>
      </c>
      <c r="B730" s="270" t="s">
        <v>5068</v>
      </c>
      <c r="C730" s="276" t="s">
        <v>281</v>
      </c>
      <c r="D730" s="259" t="s">
        <v>214</v>
      </c>
      <c r="E730" s="259" t="s">
        <v>5069</v>
      </c>
      <c r="F730" s="259" t="s">
        <v>5070</v>
      </c>
      <c r="G730" s="259" t="s">
        <v>727</v>
      </c>
      <c r="H730" s="268"/>
      <c r="I730" s="6"/>
      <c r="J730" s="6"/>
      <c r="K730" s="285"/>
      <c r="L730" s="271"/>
      <c r="M730" s="271"/>
      <c r="N730" s="189"/>
      <c r="O730" s="268"/>
      <c r="P730" s="268"/>
      <c r="Q730" s="274"/>
    </row>
    <row r="731" ht="15.75" customHeight="1">
      <c r="A731" s="270" t="s">
        <v>5071</v>
      </c>
      <c r="B731" s="270" t="s">
        <v>5072</v>
      </c>
      <c r="C731" s="276" t="s">
        <v>281</v>
      </c>
      <c r="D731" s="259" t="s">
        <v>215</v>
      </c>
      <c r="E731" s="259" t="s">
        <v>5073</v>
      </c>
      <c r="F731" s="259" t="s">
        <v>5074</v>
      </c>
      <c r="G731" s="259" t="s">
        <v>757</v>
      </c>
      <c r="H731" s="268"/>
      <c r="I731" s="6"/>
      <c r="J731" s="6"/>
      <c r="K731" s="285"/>
      <c r="L731" s="271"/>
      <c r="M731" s="271"/>
      <c r="N731" s="189"/>
      <c r="O731" s="268"/>
      <c r="P731" s="268"/>
      <c r="Q731" s="274"/>
    </row>
    <row r="732" ht="15.75" customHeight="1">
      <c r="A732" s="270" t="s">
        <v>5075</v>
      </c>
      <c r="B732" s="270" t="s">
        <v>5076</v>
      </c>
      <c r="C732" s="276" t="s">
        <v>281</v>
      </c>
      <c r="D732" s="259" t="s">
        <v>220</v>
      </c>
      <c r="E732" s="259" t="s">
        <v>5077</v>
      </c>
      <c r="F732" s="259" t="s">
        <v>5078</v>
      </c>
      <c r="G732" s="259" t="s">
        <v>727</v>
      </c>
      <c r="H732" s="268"/>
      <c r="I732" s="6"/>
      <c r="J732" s="6"/>
      <c r="K732" s="285"/>
      <c r="L732" s="271"/>
      <c r="M732" s="271"/>
      <c r="N732" s="189"/>
      <c r="O732" s="268"/>
      <c r="P732" s="268"/>
      <c r="Q732" s="274"/>
    </row>
    <row r="733" ht="15.75" customHeight="1">
      <c r="A733" s="270" t="s">
        <v>5079</v>
      </c>
      <c r="B733" s="270" t="s">
        <v>5080</v>
      </c>
      <c r="C733" s="276" t="s">
        <v>281</v>
      </c>
      <c r="D733" s="259" t="s">
        <v>220</v>
      </c>
      <c r="E733" s="259" t="s">
        <v>5081</v>
      </c>
      <c r="F733" s="259" t="s">
        <v>5082</v>
      </c>
      <c r="G733" s="259" t="s">
        <v>727</v>
      </c>
      <c r="H733" s="268"/>
      <c r="I733" s="6"/>
      <c r="J733" s="6"/>
      <c r="K733" s="285"/>
      <c r="L733" s="271"/>
      <c r="M733" s="271"/>
      <c r="N733" s="189"/>
      <c r="O733" s="268"/>
      <c r="P733" s="268"/>
      <c r="Q733" s="274"/>
    </row>
    <row r="734" ht="15.75" customHeight="1">
      <c r="A734" s="270" t="s">
        <v>5083</v>
      </c>
      <c r="B734" s="270" t="s">
        <v>5084</v>
      </c>
      <c r="C734" s="276" t="s">
        <v>281</v>
      </c>
      <c r="D734" s="259" t="s">
        <v>220</v>
      </c>
      <c r="E734" s="259" t="s">
        <v>5085</v>
      </c>
      <c r="F734" s="259" t="s">
        <v>5086</v>
      </c>
      <c r="G734" s="259" t="s">
        <v>349</v>
      </c>
      <c r="H734" s="268"/>
      <c r="I734" s="6"/>
      <c r="J734" s="6"/>
      <c r="K734" s="285"/>
      <c r="L734" s="271"/>
      <c r="M734" s="271"/>
      <c r="N734" s="189"/>
      <c r="O734" s="268"/>
      <c r="P734" s="268"/>
      <c r="Q734" s="274"/>
    </row>
    <row r="735" ht="15.75" customHeight="1">
      <c r="A735" s="270" t="s">
        <v>5087</v>
      </c>
      <c r="B735" s="270" t="s">
        <v>5088</v>
      </c>
      <c r="C735" s="276" t="s">
        <v>281</v>
      </c>
      <c r="D735" s="259" t="s">
        <v>223</v>
      </c>
      <c r="E735" s="259" t="s">
        <v>5089</v>
      </c>
      <c r="F735" s="259" t="s">
        <v>5090</v>
      </c>
      <c r="G735" s="259" t="s">
        <v>349</v>
      </c>
      <c r="H735" s="268"/>
      <c r="I735" s="6"/>
      <c r="J735" s="6"/>
      <c r="K735" s="285"/>
      <c r="L735" s="271"/>
      <c r="M735" s="271"/>
      <c r="N735" s="189"/>
      <c r="O735" s="268"/>
      <c r="P735" s="268"/>
      <c r="Q735" s="274"/>
    </row>
    <row r="736" ht="15.75" customHeight="1">
      <c r="A736" s="270" t="s">
        <v>5091</v>
      </c>
      <c r="B736" s="270" t="s">
        <v>5092</v>
      </c>
      <c r="C736" s="276" t="s">
        <v>281</v>
      </c>
      <c r="D736" s="259" t="s">
        <v>220</v>
      </c>
      <c r="E736" s="259" t="s">
        <v>5093</v>
      </c>
      <c r="F736" s="259" t="s">
        <v>5094</v>
      </c>
      <c r="G736" s="259" t="s">
        <v>757</v>
      </c>
      <c r="H736" s="268"/>
      <c r="I736" s="6"/>
      <c r="J736" s="6"/>
      <c r="K736" s="285"/>
      <c r="L736" s="271"/>
      <c r="M736" s="271"/>
      <c r="N736" s="189"/>
      <c r="O736" s="268"/>
      <c r="P736" s="268"/>
      <c r="Q736" s="274"/>
    </row>
    <row r="737" ht="15.75" customHeight="1">
      <c r="A737" s="270" t="s">
        <v>5095</v>
      </c>
      <c r="B737" s="270" t="s">
        <v>5096</v>
      </c>
      <c r="C737" s="276" t="s">
        <v>281</v>
      </c>
      <c r="D737" s="259" t="s">
        <v>219</v>
      </c>
      <c r="E737" s="259" t="s">
        <v>5097</v>
      </c>
      <c r="F737" s="259" t="s">
        <v>5098</v>
      </c>
      <c r="G737" s="259" t="s">
        <v>757</v>
      </c>
      <c r="H737" s="268"/>
      <c r="I737" s="6"/>
      <c r="J737" s="6"/>
      <c r="K737" s="285"/>
      <c r="L737" s="271"/>
      <c r="M737" s="271"/>
      <c r="N737" s="189"/>
      <c r="O737" s="268"/>
      <c r="P737" s="268"/>
      <c r="Q737" s="274"/>
    </row>
    <row r="738" ht="15.75" customHeight="1">
      <c r="A738" s="270" t="s">
        <v>5099</v>
      </c>
      <c r="B738" s="270" t="s">
        <v>5100</v>
      </c>
      <c r="C738" s="276" t="s">
        <v>281</v>
      </c>
      <c r="D738" s="259" t="s">
        <v>219</v>
      </c>
      <c r="E738" s="259" t="s">
        <v>5101</v>
      </c>
      <c r="F738" s="259" t="s">
        <v>5102</v>
      </c>
      <c r="G738" s="259" t="s">
        <v>577</v>
      </c>
      <c r="H738" s="268"/>
      <c r="I738" s="6"/>
      <c r="J738" s="6"/>
      <c r="K738" s="285"/>
      <c r="L738" s="271"/>
      <c r="M738" s="271"/>
      <c r="N738" s="189"/>
      <c r="O738" s="268"/>
      <c r="P738" s="268"/>
      <c r="Q738" s="274"/>
    </row>
    <row r="739" ht="15.75" customHeight="1">
      <c r="A739" s="270" t="s">
        <v>5103</v>
      </c>
      <c r="B739" s="270" t="s">
        <v>5104</v>
      </c>
      <c r="C739" s="276" t="s">
        <v>281</v>
      </c>
      <c r="D739" s="259" t="s">
        <v>224</v>
      </c>
      <c r="E739" s="259" t="s">
        <v>5105</v>
      </c>
      <c r="F739" s="259" t="s">
        <v>5106</v>
      </c>
      <c r="G739" s="259" t="s">
        <v>577</v>
      </c>
      <c r="H739" s="268"/>
      <c r="I739" s="6"/>
      <c r="J739" s="6"/>
      <c r="K739" s="285"/>
      <c r="L739" s="271"/>
      <c r="M739" s="271"/>
      <c r="N739" s="189"/>
      <c r="O739" s="268"/>
      <c r="P739" s="268"/>
      <c r="Q739" s="274"/>
    </row>
    <row r="740" ht="15.75" customHeight="1">
      <c r="A740" s="270" t="s">
        <v>5107</v>
      </c>
      <c r="B740" s="270" t="s">
        <v>5108</v>
      </c>
      <c r="C740" s="276" t="s">
        <v>281</v>
      </c>
      <c r="D740" s="259" t="s">
        <v>215</v>
      </c>
      <c r="E740" s="259" t="s">
        <v>5109</v>
      </c>
      <c r="F740" s="259" t="s">
        <v>5110</v>
      </c>
      <c r="G740" s="259" t="s">
        <v>577</v>
      </c>
      <c r="H740" s="268"/>
      <c r="I740" s="6"/>
      <c r="J740" s="6"/>
      <c r="K740" s="285"/>
      <c r="L740" s="271"/>
      <c r="M740" s="271"/>
      <c r="N740" s="189"/>
      <c r="O740" s="268"/>
      <c r="P740" s="268"/>
      <c r="Q740" s="274"/>
    </row>
    <row r="741" ht="15.75" customHeight="1">
      <c r="A741" s="270" t="s">
        <v>5111</v>
      </c>
      <c r="B741" s="270" t="s">
        <v>5112</v>
      </c>
      <c r="C741" s="276" t="s">
        <v>281</v>
      </c>
      <c r="D741" s="259" t="s">
        <v>224</v>
      </c>
      <c r="E741" s="259" t="s">
        <v>5113</v>
      </c>
      <c r="F741" s="259" t="s">
        <v>5114</v>
      </c>
      <c r="G741" s="259" t="s">
        <v>577</v>
      </c>
      <c r="H741" s="268"/>
      <c r="I741" s="6"/>
      <c r="J741" s="6"/>
      <c r="K741" s="285"/>
      <c r="L741" s="271"/>
      <c r="M741" s="271"/>
      <c r="N741" s="189"/>
      <c r="O741" s="268"/>
      <c r="P741" s="268"/>
      <c r="Q741" s="274"/>
    </row>
    <row r="742" ht="15.75" customHeight="1">
      <c r="A742" s="270" t="s">
        <v>5115</v>
      </c>
      <c r="B742" s="270" t="s">
        <v>5116</v>
      </c>
      <c r="C742" s="276" t="s">
        <v>281</v>
      </c>
      <c r="D742" s="259" t="s">
        <v>217</v>
      </c>
      <c r="E742" s="259" t="s">
        <v>5117</v>
      </c>
      <c r="F742" s="259" t="s">
        <v>5118</v>
      </c>
      <c r="G742" s="259" t="s">
        <v>757</v>
      </c>
      <c r="H742" s="268"/>
      <c r="I742" s="6"/>
      <c r="J742" s="6"/>
      <c r="K742" s="285"/>
      <c r="L742" s="271"/>
      <c r="M742" s="271"/>
      <c r="N742" s="189"/>
      <c r="O742" s="268"/>
      <c r="P742" s="268"/>
      <c r="Q742" s="274"/>
    </row>
    <row r="743" ht="15.75" customHeight="1">
      <c r="A743" s="270" t="s">
        <v>5119</v>
      </c>
      <c r="B743" s="270" t="s">
        <v>5120</v>
      </c>
      <c r="C743" s="276" t="s">
        <v>281</v>
      </c>
      <c r="D743" s="259" t="s">
        <v>220</v>
      </c>
      <c r="E743" s="259" t="s">
        <v>5121</v>
      </c>
      <c r="F743" s="259" t="s">
        <v>5122</v>
      </c>
      <c r="G743" s="259" t="s">
        <v>757</v>
      </c>
      <c r="H743" s="268"/>
      <c r="I743" s="6"/>
      <c r="J743" s="6"/>
      <c r="K743" s="285"/>
      <c r="L743" s="271"/>
      <c r="M743" s="271"/>
      <c r="N743" s="189"/>
      <c r="O743" s="268"/>
      <c r="P743" s="268"/>
      <c r="Q743" s="274"/>
    </row>
    <row r="744" ht="15.75" customHeight="1">
      <c r="A744" s="270" t="s">
        <v>5123</v>
      </c>
      <c r="B744" s="270" t="s">
        <v>5124</v>
      </c>
      <c r="C744" s="276" t="s">
        <v>281</v>
      </c>
      <c r="D744" s="259" t="s">
        <v>220</v>
      </c>
      <c r="E744" s="259" t="s">
        <v>5125</v>
      </c>
      <c r="F744" s="259" t="s">
        <v>5126</v>
      </c>
      <c r="G744" s="259" t="s">
        <v>727</v>
      </c>
      <c r="H744" s="268"/>
      <c r="I744" s="6"/>
      <c r="J744" s="6"/>
      <c r="K744" s="285"/>
      <c r="L744" s="271"/>
      <c r="M744" s="271"/>
      <c r="N744" s="189"/>
      <c r="O744" s="268"/>
      <c r="P744" s="268"/>
      <c r="Q744" s="274"/>
    </row>
    <row r="745" ht="15.75" customHeight="1">
      <c r="A745" s="270" t="s">
        <v>5127</v>
      </c>
      <c r="B745" s="270" t="s">
        <v>5128</v>
      </c>
      <c r="C745" s="276" t="s">
        <v>281</v>
      </c>
      <c r="D745" s="259" t="s">
        <v>220</v>
      </c>
      <c r="E745" s="259" t="s">
        <v>5129</v>
      </c>
      <c r="F745" s="259" t="s">
        <v>5130</v>
      </c>
      <c r="G745" s="259" t="s">
        <v>757</v>
      </c>
      <c r="H745" s="268"/>
      <c r="I745" s="6"/>
      <c r="J745" s="6"/>
      <c r="K745" s="285"/>
      <c r="L745" s="271"/>
      <c r="M745" s="271"/>
      <c r="N745" s="189"/>
      <c r="O745" s="268"/>
      <c r="P745" s="268"/>
      <c r="Q745" s="274"/>
    </row>
    <row r="746" ht="15.75" customHeight="1">
      <c r="A746" s="270" t="s">
        <v>5131</v>
      </c>
      <c r="B746" s="270" t="s">
        <v>5132</v>
      </c>
      <c r="C746" s="276" t="s">
        <v>281</v>
      </c>
      <c r="D746" s="259" t="s">
        <v>220</v>
      </c>
      <c r="E746" s="259" t="s">
        <v>5133</v>
      </c>
      <c r="F746" s="259" t="s">
        <v>5134</v>
      </c>
      <c r="G746" s="259" t="s">
        <v>727</v>
      </c>
      <c r="H746" s="268"/>
      <c r="I746" s="6"/>
      <c r="J746" s="6"/>
      <c r="K746" s="285"/>
      <c r="L746" s="271"/>
      <c r="M746" s="271"/>
      <c r="N746" s="189"/>
      <c r="O746" s="268"/>
      <c r="P746" s="268"/>
      <c r="Q746" s="274"/>
    </row>
    <row r="747" ht="15.75" customHeight="1">
      <c r="A747" s="270" t="s">
        <v>5135</v>
      </c>
      <c r="B747" s="270" t="s">
        <v>5136</v>
      </c>
      <c r="C747" s="276" t="s">
        <v>281</v>
      </c>
      <c r="D747" s="259" t="s">
        <v>220</v>
      </c>
      <c r="E747" s="259" t="s">
        <v>5137</v>
      </c>
      <c r="F747" s="259" t="s">
        <v>5138</v>
      </c>
      <c r="G747" s="259" t="s">
        <v>757</v>
      </c>
      <c r="H747" s="268"/>
      <c r="I747" s="6"/>
      <c r="J747" s="6"/>
      <c r="K747" s="285"/>
      <c r="L747" s="271"/>
      <c r="M747" s="271"/>
      <c r="N747" s="189"/>
      <c r="O747" s="268"/>
      <c r="P747" s="268"/>
      <c r="Q747" s="274"/>
    </row>
    <row r="748" ht="15.75" customHeight="1">
      <c r="A748" s="270" t="s">
        <v>5139</v>
      </c>
      <c r="B748" s="270" t="s">
        <v>5140</v>
      </c>
      <c r="C748" s="276" t="s">
        <v>281</v>
      </c>
      <c r="D748" s="259" t="s">
        <v>220</v>
      </c>
      <c r="E748" s="259" t="s">
        <v>5141</v>
      </c>
      <c r="F748" s="259" t="s">
        <v>5142</v>
      </c>
      <c r="G748" s="259" t="s">
        <v>757</v>
      </c>
      <c r="H748" s="268"/>
      <c r="I748" s="6"/>
      <c r="J748" s="6"/>
      <c r="K748" s="285"/>
      <c r="L748" s="271"/>
      <c r="M748" s="271"/>
      <c r="N748" s="189"/>
      <c r="O748" s="268"/>
      <c r="P748" s="268"/>
      <c r="Q748" s="274"/>
    </row>
    <row r="749" ht="15.75" customHeight="1">
      <c r="A749" s="270" t="s">
        <v>5143</v>
      </c>
      <c r="B749" s="270" t="s">
        <v>5144</v>
      </c>
      <c r="C749" s="276" t="s">
        <v>281</v>
      </c>
      <c r="D749" s="259" t="s">
        <v>213</v>
      </c>
      <c r="E749" s="259" t="s">
        <v>5145</v>
      </c>
      <c r="F749" s="259" t="s">
        <v>5146</v>
      </c>
      <c r="G749" s="259" t="s">
        <v>577</v>
      </c>
      <c r="H749" s="268"/>
      <c r="I749" s="6"/>
      <c r="J749" s="6"/>
      <c r="K749" s="285"/>
      <c r="L749" s="271"/>
      <c r="M749" s="271"/>
      <c r="N749" s="189"/>
      <c r="O749" s="268"/>
      <c r="P749" s="268"/>
      <c r="Q749" s="274"/>
    </row>
    <row r="750" ht="15.75" customHeight="1">
      <c r="A750" s="270" t="s">
        <v>5147</v>
      </c>
      <c r="B750" s="270" t="s">
        <v>5148</v>
      </c>
      <c r="C750" s="276" t="s">
        <v>281</v>
      </c>
      <c r="D750" s="259" t="s">
        <v>215</v>
      </c>
      <c r="E750" s="259" t="s">
        <v>5149</v>
      </c>
      <c r="F750" s="259" t="s">
        <v>5150</v>
      </c>
      <c r="G750" s="259" t="s">
        <v>577</v>
      </c>
      <c r="H750" s="268"/>
      <c r="I750" s="6"/>
      <c r="J750" s="6"/>
      <c r="K750" s="285"/>
      <c r="L750" s="271"/>
      <c r="M750" s="271"/>
      <c r="N750" s="189"/>
      <c r="O750" s="268"/>
      <c r="P750" s="268"/>
      <c r="Q750" s="274"/>
    </row>
    <row r="751" ht="15.75" customHeight="1">
      <c r="A751" s="270" t="s">
        <v>5151</v>
      </c>
      <c r="B751" s="270" t="s">
        <v>5152</v>
      </c>
      <c r="C751" s="276" t="s">
        <v>281</v>
      </c>
      <c r="D751" s="259" t="s">
        <v>223</v>
      </c>
      <c r="E751" s="259" t="s">
        <v>5153</v>
      </c>
      <c r="F751" s="259" t="s">
        <v>5154</v>
      </c>
      <c r="G751" s="259" t="s">
        <v>577</v>
      </c>
      <c r="H751" s="268"/>
      <c r="I751" s="6"/>
      <c r="J751" s="6"/>
      <c r="K751" s="285"/>
      <c r="L751" s="271"/>
      <c r="M751" s="271"/>
      <c r="N751" s="189"/>
      <c r="O751" s="268"/>
      <c r="P751" s="268"/>
      <c r="Q751" s="274"/>
    </row>
    <row r="752" ht="15.75" customHeight="1">
      <c r="A752" s="270" t="s">
        <v>5155</v>
      </c>
      <c r="B752" s="270" t="s">
        <v>5156</v>
      </c>
      <c r="C752" s="276" t="s">
        <v>281</v>
      </c>
      <c r="D752" s="259" t="s">
        <v>217</v>
      </c>
      <c r="E752" s="259" t="s">
        <v>5157</v>
      </c>
      <c r="F752" s="259" t="s">
        <v>5158</v>
      </c>
      <c r="G752" s="259" t="s">
        <v>577</v>
      </c>
      <c r="H752" s="268"/>
      <c r="I752" s="6"/>
      <c r="J752" s="6"/>
      <c r="K752" s="285"/>
      <c r="L752" s="271"/>
      <c r="M752" s="271"/>
      <c r="N752" s="189"/>
      <c r="O752" s="268"/>
      <c r="P752" s="268"/>
      <c r="Q752" s="274"/>
    </row>
    <row r="753" ht="15.75" customHeight="1">
      <c r="A753" s="270" t="s">
        <v>5159</v>
      </c>
      <c r="B753" s="270" t="s">
        <v>5160</v>
      </c>
      <c r="C753" s="276" t="s">
        <v>281</v>
      </c>
      <c r="D753" s="259" t="s">
        <v>220</v>
      </c>
      <c r="E753" s="259" t="s">
        <v>5161</v>
      </c>
      <c r="F753" s="259" t="s">
        <v>5162</v>
      </c>
      <c r="G753" s="259" t="s">
        <v>349</v>
      </c>
      <c r="H753" s="268"/>
      <c r="I753" s="6"/>
      <c r="J753" s="6"/>
      <c r="K753" s="285"/>
      <c r="L753" s="271"/>
      <c r="M753" s="271"/>
      <c r="N753" s="189"/>
      <c r="O753" s="268"/>
      <c r="P753" s="268"/>
      <c r="Q753" s="274"/>
    </row>
    <row r="754" ht="15.75" customHeight="1">
      <c r="A754" s="270" t="s">
        <v>5163</v>
      </c>
      <c r="B754" s="270" t="s">
        <v>5164</v>
      </c>
      <c r="C754" s="276" t="s">
        <v>281</v>
      </c>
      <c r="D754" s="259" t="s">
        <v>220</v>
      </c>
      <c r="E754" s="259" t="s">
        <v>5165</v>
      </c>
      <c r="F754" s="259" t="s">
        <v>5166</v>
      </c>
      <c r="G754" s="259" t="s">
        <v>577</v>
      </c>
      <c r="H754" s="268"/>
      <c r="I754" s="6"/>
      <c r="J754" s="6"/>
      <c r="K754" s="285"/>
      <c r="L754" s="271"/>
      <c r="M754" s="271"/>
      <c r="N754" s="189"/>
      <c r="O754" s="268"/>
      <c r="P754" s="268"/>
      <c r="Q754" s="274"/>
    </row>
    <row r="755" ht="15.75" customHeight="1">
      <c r="A755" s="270" t="s">
        <v>5167</v>
      </c>
      <c r="B755" s="270" t="s">
        <v>5168</v>
      </c>
      <c r="C755" s="276" t="s">
        <v>281</v>
      </c>
      <c r="D755" s="259" t="s">
        <v>223</v>
      </c>
      <c r="E755" s="259" t="s">
        <v>5169</v>
      </c>
      <c r="F755" s="259" t="s">
        <v>5170</v>
      </c>
      <c r="G755" s="259" t="s">
        <v>757</v>
      </c>
      <c r="H755" s="268"/>
      <c r="I755" s="6"/>
      <c r="J755" s="6"/>
      <c r="K755" s="285"/>
      <c r="L755" s="271"/>
      <c r="M755" s="271"/>
      <c r="N755" s="189"/>
      <c r="O755" s="268"/>
      <c r="P755" s="268"/>
      <c r="Q755" s="274"/>
    </row>
    <row r="756" ht="15.75" customHeight="1">
      <c r="A756" s="270" t="s">
        <v>5171</v>
      </c>
      <c r="B756" s="270" t="s">
        <v>5172</v>
      </c>
      <c r="C756" s="276" t="s">
        <v>281</v>
      </c>
      <c r="D756" s="259" t="s">
        <v>220</v>
      </c>
      <c r="E756" s="259" t="s">
        <v>5173</v>
      </c>
      <c r="F756" s="259" t="s">
        <v>5174</v>
      </c>
      <c r="G756" s="259" t="s">
        <v>757</v>
      </c>
      <c r="H756" s="268"/>
      <c r="I756" s="6"/>
      <c r="J756" s="6"/>
      <c r="K756" s="285"/>
      <c r="L756" s="271"/>
      <c r="M756" s="271"/>
      <c r="N756" s="189"/>
      <c r="O756" s="268"/>
      <c r="P756" s="268"/>
      <c r="Q756" s="274"/>
    </row>
    <row r="757" ht="15.75" customHeight="1">
      <c r="A757" s="270" t="s">
        <v>5175</v>
      </c>
      <c r="B757" s="270" t="s">
        <v>5176</v>
      </c>
      <c r="C757" s="276" t="s">
        <v>281</v>
      </c>
      <c r="D757" s="259" t="s">
        <v>219</v>
      </c>
      <c r="E757" s="259" t="s">
        <v>5177</v>
      </c>
      <c r="F757" s="259" t="s">
        <v>5178</v>
      </c>
      <c r="G757" s="259" t="s">
        <v>577</v>
      </c>
      <c r="H757" s="268"/>
      <c r="I757" s="6"/>
      <c r="J757" s="6"/>
      <c r="K757" s="285"/>
      <c r="L757" s="271"/>
      <c r="M757" s="271"/>
      <c r="N757" s="189"/>
      <c r="O757" s="268"/>
      <c r="P757" s="268"/>
      <c r="Q757" s="274"/>
    </row>
    <row r="758" ht="15.75" customHeight="1">
      <c r="A758" s="270" t="s">
        <v>5179</v>
      </c>
      <c r="B758" s="270" t="s">
        <v>5180</v>
      </c>
      <c r="C758" s="276" t="s">
        <v>281</v>
      </c>
      <c r="D758" s="259" t="s">
        <v>217</v>
      </c>
      <c r="E758" s="259" t="s">
        <v>5181</v>
      </c>
      <c r="F758" s="259" t="s">
        <v>5182</v>
      </c>
      <c r="G758" s="259" t="s">
        <v>357</v>
      </c>
      <c r="H758" s="268"/>
      <c r="I758" s="6"/>
      <c r="J758" s="6"/>
      <c r="K758" s="285"/>
      <c r="L758" s="271"/>
      <c r="M758" s="271"/>
      <c r="N758" s="189"/>
      <c r="O758" s="268"/>
      <c r="P758" s="268"/>
      <c r="Q758" s="274"/>
    </row>
    <row r="759" ht="15.75" customHeight="1">
      <c r="A759" s="270" t="s">
        <v>5183</v>
      </c>
      <c r="B759" s="270" t="s">
        <v>5184</v>
      </c>
      <c r="C759" s="276" t="s">
        <v>281</v>
      </c>
      <c r="D759" s="259" t="s">
        <v>220</v>
      </c>
      <c r="E759" s="259" t="s">
        <v>5185</v>
      </c>
      <c r="F759" s="259" t="s">
        <v>5186</v>
      </c>
      <c r="G759" s="259" t="s">
        <v>757</v>
      </c>
      <c r="H759" s="268"/>
      <c r="I759" s="6"/>
      <c r="J759" s="6"/>
      <c r="K759" s="285"/>
      <c r="L759" s="271"/>
      <c r="M759" s="271"/>
      <c r="N759" s="189"/>
      <c r="O759" s="268"/>
      <c r="P759" s="268"/>
      <c r="Q759" s="274"/>
    </row>
    <row r="760" ht="15.75" customHeight="1">
      <c r="A760" s="270" t="s">
        <v>5187</v>
      </c>
      <c r="B760" s="270" t="s">
        <v>5188</v>
      </c>
      <c r="C760" s="276" t="s">
        <v>281</v>
      </c>
      <c r="D760" s="259" t="s">
        <v>215</v>
      </c>
      <c r="E760" s="259" t="s">
        <v>5189</v>
      </c>
      <c r="F760" s="259" t="s">
        <v>5190</v>
      </c>
      <c r="G760" s="259" t="s">
        <v>757</v>
      </c>
      <c r="H760" s="268"/>
      <c r="I760" s="6"/>
      <c r="J760" s="6"/>
      <c r="K760" s="285"/>
      <c r="L760" s="271"/>
      <c r="M760" s="271"/>
      <c r="N760" s="189"/>
      <c r="O760" s="268"/>
      <c r="P760" s="268"/>
      <c r="Q760" s="274"/>
    </row>
    <row r="761" ht="15.75" customHeight="1">
      <c r="A761" s="270" t="s">
        <v>5191</v>
      </c>
      <c r="B761" s="270" t="s">
        <v>5192</v>
      </c>
      <c r="C761" s="276" t="s">
        <v>281</v>
      </c>
      <c r="D761" s="259" t="s">
        <v>217</v>
      </c>
      <c r="E761" s="259" t="s">
        <v>5193</v>
      </c>
      <c r="F761" s="259" t="s">
        <v>5194</v>
      </c>
      <c r="G761" s="259" t="s">
        <v>577</v>
      </c>
      <c r="H761" s="268"/>
      <c r="I761" s="6"/>
      <c r="J761" s="6"/>
      <c r="K761" s="285"/>
      <c r="L761" s="271"/>
      <c r="M761" s="271"/>
      <c r="N761" s="189"/>
      <c r="O761" s="268"/>
      <c r="P761" s="268"/>
      <c r="Q761" s="274"/>
    </row>
    <row r="762" ht="15.75" customHeight="1">
      <c r="A762" s="270" t="s">
        <v>5195</v>
      </c>
      <c r="B762" s="270" t="s">
        <v>5196</v>
      </c>
      <c r="C762" s="276" t="s">
        <v>281</v>
      </c>
      <c r="D762" s="259" t="s">
        <v>220</v>
      </c>
      <c r="E762" s="259" t="s">
        <v>5197</v>
      </c>
      <c r="F762" s="259" t="s">
        <v>5198</v>
      </c>
      <c r="G762" s="259" t="s">
        <v>727</v>
      </c>
      <c r="H762" s="268"/>
      <c r="I762" s="6"/>
      <c r="J762" s="6"/>
      <c r="K762" s="285"/>
      <c r="L762" s="271"/>
      <c r="M762" s="271"/>
      <c r="N762" s="189"/>
      <c r="O762" s="268"/>
      <c r="P762" s="268"/>
      <c r="Q762" s="274"/>
    </row>
    <row r="763" ht="15.75" customHeight="1">
      <c r="A763" s="270" t="s">
        <v>5200</v>
      </c>
      <c r="B763" s="270" t="s">
        <v>5201</v>
      </c>
      <c r="C763" s="276" t="s">
        <v>281</v>
      </c>
      <c r="D763" s="259" t="s">
        <v>220</v>
      </c>
      <c r="E763" s="259" t="s">
        <v>5203</v>
      </c>
      <c r="F763" s="259" t="s">
        <v>5204</v>
      </c>
      <c r="G763" s="259" t="s">
        <v>349</v>
      </c>
      <c r="H763" s="268"/>
      <c r="I763" s="6"/>
      <c r="J763" s="6"/>
      <c r="K763" s="285"/>
      <c r="L763" s="271"/>
      <c r="M763" s="271"/>
      <c r="N763" s="189"/>
      <c r="O763" s="268"/>
      <c r="P763" s="268"/>
      <c r="Q763" s="274"/>
    </row>
    <row r="764" ht="15.75" customHeight="1">
      <c r="A764" s="270" t="s">
        <v>5206</v>
      </c>
      <c r="B764" s="270" t="s">
        <v>5207</v>
      </c>
      <c r="C764" s="276" t="s">
        <v>281</v>
      </c>
      <c r="D764" s="259" t="s">
        <v>220</v>
      </c>
      <c r="E764" s="259" t="s">
        <v>5209</v>
      </c>
      <c r="F764" s="259" t="s">
        <v>5210</v>
      </c>
      <c r="G764" s="259" t="s">
        <v>727</v>
      </c>
      <c r="H764" s="268"/>
      <c r="I764" s="6"/>
      <c r="J764" s="6"/>
      <c r="K764" s="285"/>
      <c r="L764" s="271"/>
      <c r="M764" s="271"/>
      <c r="N764" s="189"/>
      <c r="O764" s="268"/>
      <c r="P764" s="268"/>
      <c r="Q764" s="274"/>
    </row>
    <row r="765" ht="15.75" customHeight="1">
      <c r="A765" s="270" t="s">
        <v>5212</v>
      </c>
      <c r="B765" s="270" t="s">
        <v>5213</v>
      </c>
      <c r="C765" s="276" t="s">
        <v>281</v>
      </c>
      <c r="D765" s="259" t="s">
        <v>225</v>
      </c>
      <c r="E765" s="259" t="s">
        <v>5214</v>
      </c>
      <c r="F765" s="259" t="s">
        <v>5215</v>
      </c>
      <c r="G765" s="259" t="s">
        <v>757</v>
      </c>
      <c r="H765" s="268"/>
      <c r="I765" s="6"/>
      <c r="J765" s="6"/>
      <c r="K765" s="285"/>
      <c r="L765" s="271"/>
      <c r="M765" s="271"/>
      <c r="N765" s="189"/>
      <c r="O765" s="268"/>
      <c r="P765" s="268"/>
      <c r="Q765" s="274"/>
    </row>
    <row r="766" ht="15.75" customHeight="1">
      <c r="A766" s="270" t="s">
        <v>5216</v>
      </c>
      <c r="B766" s="270" t="s">
        <v>5217</v>
      </c>
      <c r="C766" s="276" t="s">
        <v>281</v>
      </c>
      <c r="D766" s="259" t="s">
        <v>218</v>
      </c>
      <c r="E766" s="259" t="s">
        <v>5218</v>
      </c>
      <c r="F766" s="259" t="s">
        <v>5219</v>
      </c>
      <c r="G766" s="259" t="s">
        <v>757</v>
      </c>
      <c r="H766" s="268"/>
      <c r="I766" s="6"/>
      <c r="J766" s="6"/>
      <c r="K766" s="285"/>
      <c r="L766" s="271"/>
      <c r="M766" s="271"/>
      <c r="N766" s="189"/>
      <c r="O766" s="268"/>
      <c r="P766" s="268"/>
      <c r="Q766" s="274"/>
    </row>
    <row r="767" ht="15.75" customHeight="1">
      <c r="A767" s="270" t="s">
        <v>5222</v>
      </c>
      <c r="B767" s="270" t="s">
        <v>5224</v>
      </c>
      <c r="C767" s="276" t="s">
        <v>281</v>
      </c>
      <c r="D767" s="259" t="s">
        <v>220</v>
      </c>
      <c r="E767" s="259" t="s">
        <v>5226</v>
      </c>
      <c r="F767" s="259" t="s">
        <v>5227</v>
      </c>
      <c r="G767" s="259" t="s">
        <v>757</v>
      </c>
      <c r="H767" s="268"/>
      <c r="I767" s="6"/>
      <c r="J767" s="6"/>
      <c r="K767" s="285"/>
      <c r="L767" s="271"/>
      <c r="M767" s="271"/>
      <c r="N767" s="189"/>
      <c r="O767" s="268"/>
      <c r="P767" s="268"/>
      <c r="Q767" s="274"/>
    </row>
    <row r="768" ht="15.75" customHeight="1">
      <c r="A768" s="270" t="s">
        <v>5228</v>
      </c>
      <c r="B768" s="270" t="s">
        <v>5229</v>
      </c>
      <c r="C768" s="276" t="s">
        <v>281</v>
      </c>
      <c r="D768" s="259" t="s">
        <v>220</v>
      </c>
      <c r="E768" s="259" t="s">
        <v>5230</v>
      </c>
      <c r="F768" s="259" t="s">
        <v>5232</v>
      </c>
      <c r="G768" s="259" t="s">
        <v>757</v>
      </c>
      <c r="H768" s="268"/>
      <c r="I768" s="6"/>
      <c r="J768" s="6"/>
      <c r="K768" s="285"/>
      <c r="L768" s="271"/>
      <c r="M768" s="271"/>
      <c r="N768" s="189"/>
      <c r="O768" s="268"/>
      <c r="P768" s="268"/>
      <c r="Q768" s="274"/>
    </row>
    <row r="769" ht="15.75" customHeight="1">
      <c r="A769" s="270" t="s">
        <v>5236</v>
      </c>
      <c r="B769" s="270" t="s">
        <v>5237</v>
      </c>
      <c r="C769" s="276" t="s">
        <v>281</v>
      </c>
      <c r="D769" s="259" t="s">
        <v>220</v>
      </c>
      <c r="E769" s="259" t="s">
        <v>5238</v>
      </c>
      <c r="F769" s="259" t="s">
        <v>5239</v>
      </c>
      <c r="G769" s="259" t="s">
        <v>357</v>
      </c>
      <c r="H769" s="268"/>
      <c r="I769" s="6"/>
      <c r="J769" s="6"/>
      <c r="K769" s="285"/>
      <c r="L769" s="271"/>
      <c r="M769" s="271"/>
      <c r="N769" s="189"/>
      <c r="O769" s="268"/>
      <c r="P769" s="268"/>
      <c r="Q769" s="274"/>
    </row>
    <row r="770" ht="15.75" customHeight="1">
      <c r="A770" s="270" t="s">
        <v>5241</v>
      </c>
      <c r="B770" s="270" t="s">
        <v>5243</v>
      </c>
      <c r="C770" s="276" t="s">
        <v>281</v>
      </c>
      <c r="D770" s="259" t="s">
        <v>218</v>
      </c>
      <c r="E770" s="259" t="s">
        <v>5246</v>
      </c>
      <c r="F770" s="259" t="s">
        <v>5247</v>
      </c>
      <c r="G770" s="259" t="s">
        <v>577</v>
      </c>
      <c r="H770" s="268"/>
      <c r="I770" s="6"/>
      <c r="J770" s="6"/>
      <c r="K770" s="285"/>
      <c r="L770" s="271"/>
      <c r="M770" s="271"/>
      <c r="N770" s="189"/>
      <c r="O770" s="268"/>
      <c r="P770" s="268"/>
      <c r="Q770" s="274"/>
    </row>
    <row r="771" ht="15.75" customHeight="1">
      <c r="A771" s="270" t="s">
        <v>5248</v>
      </c>
      <c r="B771" s="270" t="s">
        <v>5249</v>
      </c>
      <c r="C771" s="276" t="s">
        <v>281</v>
      </c>
      <c r="D771" s="259" t="s">
        <v>223</v>
      </c>
      <c r="E771" s="259" t="s">
        <v>5250</v>
      </c>
      <c r="F771" s="259" t="s">
        <v>5252</v>
      </c>
      <c r="G771" s="259" t="s">
        <v>349</v>
      </c>
      <c r="H771" s="268"/>
      <c r="I771" s="6"/>
      <c r="J771" s="6"/>
      <c r="K771" s="285"/>
      <c r="L771" s="271"/>
      <c r="M771" s="271"/>
      <c r="N771" s="189"/>
      <c r="O771" s="268"/>
      <c r="P771" s="268"/>
      <c r="Q771" s="274"/>
    </row>
    <row r="772" ht="15.75" customHeight="1">
      <c r="A772" s="270" t="s">
        <v>5256</v>
      </c>
      <c r="B772" s="270" t="s">
        <v>5257</v>
      </c>
      <c r="C772" s="276" t="s">
        <v>281</v>
      </c>
      <c r="D772" s="259" t="s">
        <v>220</v>
      </c>
      <c r="E772" s="259" t="s">
        <v>5258</v>
      </c>
      <c r="F772" s="259" t="s">
        <v>5259</v>
      </c>
      <c r="G772" s="259" t="s">
        <v>757</v>
      </c>
      <c r="H772" s="268"/>
      <c r="I772" s="6"/>
      <c r="J772" s="6"/>
      <c r="K772" s="285"/>
      <c r="L772" s="271"/>
      <c r="M772" s="271"/>
      <c r="N772" s="189"/>
      <c r="O772" s="268"/>
      <c r="P772" s="268"/>
      <c r="Q772" s="274"/>
    </row>
    <row r="773" ht="15.75" customHeight="1">
      <c r="A773" s="270" t="s">
        <v>5260</v>
      </c>
      <c r="B773" s="270" t="s">
        <v>5262</v>
      </c>
      <c r="C773" s="276" t="s">
        <v>281</v>
      </c>
      <c r="D773" s="259" t="s">
        <v>217</v>
      </c>
      <c r="E773" s="259" t="s">
        <v>5264</v>
      </c>
      <c r="F773" s="259" t="s">
        <v>5266</v>
      </c>
      <c r="G773" s="259" t="s">
        <v>577</v>
      </c>
      <c r="H773" s="268"/>
      <c r="I773" s="6"/>
      <c r="J773" s="6"/>
      <c r="K773" s="285"/>
      <c r="L773" s="271"/>
      <c r="M773" s="271"/>
      <c r="N773" s="189"/>
      <c r="O773" s="268"/>
      <c r="P773" s="268"/>
      <c r="Q773" s="274"/>
    </row>
    <row r="774" ht="15.75" customHeight="1">
      <c r="A774" s="270" t="s">
        <v>5268</v>
      </c>
      <c r="B774" s="270" t="s">
        <v>5257</v>
      </c>
      <c r="C774" s="276" t="s">
        <v>281</v>
      </c>
      <c r="D774" s="259" t="s">
        <v>219</v>
      </c>
      <c r="E774" s="259" t="s">
        <v>5269</v>
      </c>
      <c r="F774" s="259" t="s">
        <v>5270</v>
      </c>
      <c r="G774" s="259" t="s">
        <v>757</v>
      </c>
      <c r="H774" s="268"/>
      <c r="I774" s="6"/>
      <c r="J774" s="6"/>
      <c r="K774" s="285"/>
      <c r="L774" s="271"/>
      <c r="M774" s="271"/>
      <c r="N774" s="189"/>
      <c r="O774" s="268"/>
      <c r="P774" s="268"/>
      <c r="Q774" s="274"/>
    </row>
    <row r="775" ht="15.75" customHeight="1">
      <c r="A775" s="270" t="s">
        <v>5275</v>
      </c>
      <c r="B775" s="270" t="s">
        <v>5276</v>
      </c>
      <c r="C775" s="276" t="s">
        <v>281</v>
      </c>
      <c r="D775" s="259" t="s">
        <v>220</v>
      </c>
      <c r="E775" s="259" t="s">
        <v>5277</v>
      </c>
      <c r="F775" s="259" t="s">
        <v>5278</v>
      </c>
      <c r="G775" s="259" t="s">
        <v>757</v>
      </c>
      <c r="H775" s="268"/>
      <c r="I775" s="6"/>
      <c r="J775" s="6"/>
      <c r="K775" s="285"/>
      <c r="L775" s="271"/>
      <c r="M775" s="271"/>
      <c r="N775" s="189"/>
      <c r="O775" s="268"/>
      <c r="P775" s="268"/>
      <c r="Q775" s="274"/>
    </row>
    <row r="776" ht="15.75" customHeight="1">
      <c r="A776" s="270" t="s">
        <v>5279</v>
      </c>
      <c r="B776" s="270" t="s">
        <v>5280</v>
      </c>
      <c r="C776" s="276" t="s">
        <v>281</v>
      </c>
      <c r="D776" s="259" t="s">
        <v>220</v>
      </c>
      <c r="E776" s="259" t="s">
        <v>5283</v>
      </c>
      <c r="F776" s="259" t="s">
        <v>5284</v>
      </c>
      <c r="G776" s="259" t="s">
        <v>727</v>
      </c>
      <c r="H776" s="268"/>
      <c r="I776" s="6"/>
      <c r="J776" s="6"/>
      <c r="K776" s="285"/>
      <c r="L776" s="271"/>
      <c r="M776" s="271"/>
      <c r="N776" s="189"/>
      <c r="O776" s="268"/>
      <c r="P776" s="268"/>
      <c r="Q776" s="274"/>
    </row>
    <row r="777" ht="15.75" customHeight="1">
      <c r="A777" s="270" t="s">
        <v>5287</v>
      </c>
      <c r="B777" s="270" t="s">
        <v>5288</v>
      </c>
      <c r="C777" s="276" t="s">
        <v>281</v>
      </c>
      <c r="D777" s="259" t="s">
        <v>215</v>
      </c>
      <c r="E777" s="259" t="s">
        <v>5289</v>
      </c>
      <c r="F777" s="259" t="s">
        <v>5290</v>
      </c>
      <c r="G777" s="259" t="s">
        <v>577</v>
      </c>
      <c r="H777" s="268"/>
      <c r="I777" s="6"/>
      <c r="J777" s="6"/>
      <c r="K777" s="285"/>
      <c r="L777" s="271"/>
      <c r="M777" s="271"/>
      <c r="N777" s="189"/>
      <c r="O777" s="268"/>
      <c r="P777" s="268"/>
      <c r="Q777" s="274"/>
    </row>
    <row r="778" ht="15.75" customHeight="1">
      <c r="A778" s="270" t="s">
        <v>5294</v>
      </c>
      <c r="B778" s="270" t="s">
        <v>5295</v>
      </c>
      <c r="C778" s="276" t="s">
        <v>281</v>
      </c>
      <c r="D778" s="259" t="s">
        <v>215</v>
      </c>
      <c r="E778" s="259" t="s">
        <v>5297</v>
      </c>
      <c r="F778" s="259" t="s">
        <v>5298</v>
      </c>
      <c r="G778" s="259" t="s">
        <v>577</v>
      </c>
      <c r="H778" s="268"/>
      <c r="I778" s="6"/>
      <c r="J778" s="6"/>
      <c r="K778" s="285"/>
      <c r="L778" s="271"/>
      <c r="M778" s="271"/>
      <c r="N778" s="189"/>
      <c r="O778" s="268"/>
      <c r="P778" s="268"/>
      <c r="Q778" s="274"/>
    </row>
    <row r="779" ht="15.75" customHeight="1">
      <c r="A779" s="270" t="s">
        <v>5299</v>
      </c>
      <c r="B779" s="270" t="s">
        <v>5300</v>
      </c>
      <c r="C779" s="276" t="s">
        <v>281</v>
      </c>
      <c r="D779" s="259" t="s">
        <v>224</v>
      </c>
      <c r="E779" s="259" t="s">
        <v>5303</v>
      </c>
      <c r="F779" s="259" t="s">
        <v>5305</v>
      </c>
      <c r="G779" s="259" t="s">
        <v>577</v>
      </c>
      <c r="H779" s="268"/>
      <c r="I779" s="6"/>
      <c r="J779" s="6"/>
      <c r="K779" s="285"/>
      <c r="L779" s="271"/>
      <c r="M779" s="271"/>
      <c r="N779" s="189"/>
      <c r="O779" s="268"/>
      <c r="P779" s="268"/>
      <c r="Q779" s="274"/>
    </row>
    <row r="780" ht="15.75" customHeight="1">
      <c r="A780" s="270" t="s">
        <v>5307</v>
      </c>
      <c r="B780" s="270" t="s">
        <v>5308</v>
      </c>
      <c r="C780" s="276" t="s">
        <v>281</v>
      </c>
      <c r="D780" s="259" t="s">
        <v>215</v>
      </c>
      <c r="E780" s="259" t="s">
        <v>5309</v>
      </c>
      <c r="F780" s="259" t="s">
        <v>5311</v>
      </c>
      <c r="G780" s="259" t="s">
        <v>357</v>
      </c>
      <c r="H780" s="268"/>
      <c r="I780" s="6"/>
      <c r="J780" s="6"/>
      <c r="K780" s="285"/>
      <c r="L780" s="271"/>
      <c r="M780" s="271"/>
      <c r="N780" s="189"/>
      <c r="O780" s="268"/>
      <c r="P780" s="268"/>
      <c r="Q780" s="274"/>
    </row>
    <row r="781" ht="15.75" customHeight="1">
      <c r="A781" s="270" t="s">
        <v>5315</v>
      </c>
      <c r="B781" s="270" t="s">
        <v>5316</v>
      </c>
      <c r="C781" s="276" t="s">
        <v>281</v>
      </c>
      <c r="D781" s="259" t="s">
        <v>220</v>
      </c>
      <c r="E781" s="259" t="s">
        <v>5317</v>
      </c>
      <c r="F781" s="259" t="s">
        <v>5318</v>
      </c>
      <c r="G781" s="259" t="s">
        <v>727</v>
      </c>
      <c r="H781" s="268"/>
      <c r="I781" s="6"/>
      <c r="J781" s="6"/>
      <c r="K781" s="285"/>
      <c r="L781" s="271"/>
      <c r="M781" s="271"/>
      <c r="N781" s="189"/>
      <c r="O781" s="268"/>
      <c r="P781" s="268"/>
      <c r="Q781" s="274"/>
    </row>
    <row r="782" ht="15.75" customHeight="1">
      <c r="A782" s="270" t="s">
        <v>5319</v>
      </c>
      <c r="B782" s="270" t="s">
        <v>5320</v>
      </c>
      <c r="C782" s="276" t="s">
        <v>281</v>
      </c>
      <c r="D782" s="259" t="s">
        <v>217</v>
      </c>
      <c r="E782" s="259" t="s">
        <v>5321</v>
      </c>
      <c r="F782" s="259" t="s">
        <v>5322</v>
      </c>
      <c r="G782" s="259" t="s">
        <v>357</v>
      </c>
      <c r="H782" s="268"/>
      <c r="I782" s="6"/>
      <c r="J782" s="6"/>
      <c r="K782" s="285"/>
      <c r="L782" s="271"/>
      <c r="M782" s="271"/>
      <c r="N782" s="189"/>
      <c r="O782" s="268"/>
      <c r="P782" s="268"/>
      <c r="Q782" s="274"/>
    </row>
    <row r="783" ht="15.75" customHeight="1">
      <c r="A783" s="270" t="s">
        <v>5323</v>
      </c>
      <c r="B783" s="270" t="s">
        <v>5324</v>
      </c>
      <c r="C783" s="276" t="s">
        <v>281</v>
      </c>
      <c r="D783" s="259" t="s">
        <v>217</v>
      </c>
      <c r="E783" s="259" t="s">
        <v>5325</v>
      </c>
      <c r="F783" s="259" t="s">
        <v>5326</v>
      </c>
      <c r="G783" s="259" t="s">
        <v>757</v>
      </c>
      <c r="H783" s="268"/>
      <c r="I783" s="6"/>
      <c r="J783" s="6"/>
      <c r="K783" s="285"/>
      <c r="L783" s="271"/>
      <c r="M783" s="271"/>
      <c r="N783" s="189"/>
      <c r="O783" s="268"/>
      <c r="P783" s="268"/>
      <c r="Q783" s="274"/>
    </row>
    <row r="784" ht="15.75" customHeight="1">
      <c r="A784" s="270" t="s">
        <v>5331</v>
      </c>
      <c r="B784" s="270" t="s">
        <v>5332</v>
      </c>
      <c r="C784" s="276" t="s">
        <v>281</v>
      </c>
      <c r="D784" s="259" t="s">
        <v>220</v>
      </c>
      <c r="E784" s="259" t="s">
        <v>5333</v>
      </c>
      <c r="F784" s="259" t="s">
        <v>5334</v>
      </c>
      <c r="G784" s="259" t="s">
        <v>757</v>
      </c>
      <c r="H784" s="268"/>
      <c r="I784" s="6"/>
      <c r="J784" s="6"/>
      <c r="K784" s="285"/>
      <c r="L784" s="271"/>
      <c r="M784" s="271"/>
      <c r="N784" s="189"/>
      <c r="O784" s="268"/>
      <c r="P784" s="268"/>
      <c r="Q784" s="274"/>
    </row>
    <row r="785" ht="15.75" customHeight="1">
      <c r="A785" s="270" t="s">
        <v>5339</v>
      </c>
      <c r="B785" s="270" t="s">
        <v>5340</v>
      </c>
      <c r="C785" s="276" t="s">
        <v>281</v>
      </c>
      <c r="D785" s="259" t="s">
        <v>219</v>
      </c>
      <c r="E785" s="259" t="s">
        <v>5341</v>
      </c>
      <c r="F785" s="259" t="s">
        <v>5342</v>
      </c>
      <c r="G785" s="259" t="s">
        <v>727</v>
      </c>
      <c r="H785" s="268"/>
      <c r="I785" s="6"/>
      <c r="J785" s="6"/>
      <c r="K785" s="285"/>
      <c r="L785" s="271"/>
      <c r="M785" s="271"/>
      <c r="N785" s="189"/>
      <c r="O785" s="268"/>
      <c r="P785" s="268"/>
      <c r="Q785" s="274"/>
    </row>
    <row r="786" ht="15.75" customHeight="1">
      <c r="A786" s="270" t="s">
        <v>5343</v>
      </c>
      <c r="B786" s="270" t="s">
        <v>5345</v>
      </c>
      <c r="C786" s="276" t="s">
        <v>281</v>
      </c>
      <c r="D786" s="259" t="s">
        <v>218</v>
      </c>
      <c r="E786" s="259" t="s">
        <v>5348</v>
      </c>
      <c r="F786" s="259" t="s">
        <v>5350</v>
      </c>
      <c r="G786" s="259" t="s">
        <v>757</v>
      </c>
      <c r="H786" s="268"/>
      <c r="I786" s="6"/>
      <c r="J786" s="6"/>
      <c r="K786" s="285"/>
      <c r="L786" s="271"/>
      <c r="M786" s="271"/>
      <c r="N786" s="189"/>
      <c r="O786" s="268"/>
      <c r="P786" s="268"/>
      <c r="Q786" s="274"/>
    </row>
    <row r="787" ht="15.75" customHeight="1">
      <c r="A787" s="270" t="s">
        <v>5351</v>
      </c>
      <c r="B787" s="270" t="s">
        <v>5352</v>
      </c>
      <c r="C787" s="276" t="s">
        <v>281</v>
      </c>
      <c r="D787" s="259" t="s">
        <v>217</v>
      </c>
      <c r="E787" s="259" t="s">
        <v>5353</v>
      </c>
      <c r="F787" s="259" t="s">
        <v>5354</v>
      </c>
      <c r="G787" s="259" t="s">
        <v>357</v>
      </c>
      <c r="H787" s="268"/>
      <c r="I787" s="6"/>
      <c r="J787" s="6"/>
      <c r="K787" s="285"/>
      <c r="L787" s="271"/>
      <c r="M787" s="271"/>
      <c r="N787" s="189"/>
      <c r="O787" s="268"/>
      <c r="P787" s="268"/>
      <c r="Q787" s="274"/>
    </row>
    <row r="788" ht="15.75" customHeight="1">
      <c r="A788" s="270" t="s">
        <v>5359</v>
      </c>
      <c r="B788" s="270" t="s">
        <v>5360</v>
      </c>
      <c r="C788" s="276" t="s">
        <v>281</v>
      </c>
      <c r="D788" s="259" t="s">
        <v>219</v>
      </c>
      <c r="E788" s="259" t="s">
        <v>5361</v>
      </c>
      <c r="F788" s="259" t="s">
        <v>5362</v>
      </c>
      <c r="G788" s="259" t="s">
        <v>357</v>
      </c>
      <c r="H788" s="268"/>
      <c r="I788" s="6"/>
      <c r="J788" s="6"/>
      <c r="K788" s="285"/>
      <c r="L788" s="271"/>
      <c r="M788" s="271"/>
      <c r="N788" s="189"/>
      <c r="O788" s="268"/>
      <c r="P788" s="268"/>
      <c r="Q788" s="274"/>
    </row>
    <row r="789" ht="15.75" customHeight="1">
      <c r="A789" s="270" t="s">
        <v>5367</v>
      </c>
      <c r="B789" s="270" t="s">
        <v>5368</v>
      </c>
      <c r="C789" s="276" t="s">
        <v>281</v>
      </c>
      <c r="D789" s="259" t="s">
        <v>217</v>
      </c>
      <c r="E789" s="259" t="s">
        <v>5369</v>
      </c>
      <c r="F789" s="259" t="s">
        <v>5370</v>
      </c>
      <c r="G789" s="259" t="s">
        <v>357</v>
      </c>
      <c r="H789" s="268"/>
      <c r="I789" s="6"/>
      <c r="J789" s="6"/>
      <c r="K789" s="285"/>
      <c r="L789" s="271"/>
      <c r="M789" s="271"/>
      <c r="N789" s="189"/>
      <c r="O789" s="268"/>
      <c r="P789" s="268"/>
      <c r="Q789" s="274"/>
    </row>
    <row r="790" ht="15.75" customHeight="1">
      <c r="A790" s="270" t="s">
        <v>5371</v>
      </c>
      <c r="B790" s="270" t="s">
        <v>5372</v>
      </c>
      <c r="C790" s="276" t="s">
        <v>281</v>
      </c>
      <c r="D790" s="259" t="s">
        <v>220</v>
      </c>
      <c r="E790" s="259" t="s">
        <v>5373</v>
      </c>
      <c r="F790" s="259" t="s">
        <v>5374</v>
      </c>
      <c r="G790" s="259" t="s">
        <v>757</v>
      </c>
      <c r="H790" s="268"/>
      <c r="I790" s="6"/>
      <c r="J790" s="6"/>
      <c r="K790" s="285"/>
      <c r="L790" s="271"/>
      <c r="M790" s="271"/>
      <c r="N790" s="189"/>
      <c r="O790" s="268"/>
      <c r="P790" s="268"/>
      <c r="Q790" s="274"/>
    </row>
    <row r="791" ht="15.75" customHeight="1">
      <c r="A791" s="270" t="s">
        <v>5377</v>
      </c>
      <c r="B791" s="270" t="s">
        <v>5378</v>
      </c>
      <c r="C791" s="276" t="s">
        <v>281</v>
      </c>
      <c r="D791" s="259" t="s">
        <v>215</v>
      </c>
      <c r="E791" s="259" t="s">
        <v>5380</v>
      </c>
      <c r="F791" s="259" t="s">
        <v>5382</v>
      </c>
      <c r="G791" s="259" t="s">
        <v>357</v>
      </c>
      <c r="H791" s="268"/>
      <c r="I791" s="6"/>
      <c r="J791" s="6"/>
      <c r="K791" s="285"/>
      <c r="L791" s="271"/>
      <c r="M791" s="271"/>
      <c r="N791" s="189"/>
      <c r="O791" s="268"/>
      <c r="P791" s="268"/>
      <c r="Q791" s="274"/>
    </row>
    <row r="792" ht="15.75" customHeight="1">
      <c r="A792" s="270" t="s">
        <v>5383</v>
      </c>
      <c r="B792" s="270" t="s">
        <v>5384</v>
      </c>
      <c r="C792" s="276" t="s">
        <v>281</v>
      </c>
      <c r="D792" s="259" t="s">
        <v>219</v>
      </c>
      <c r="E792" s="259" t="s">
        <v>5385</v>
      </c>
      <c r="F792" s="259" t="s">
        <v>5386</v>
      </c>
      <c r="G792" s="259" t="s">
        <v>357</v>
      </c>
      <c r="H792" s="268"/>
      <c r="I792" s="6"/>
      <c r="J792" s="6"/>
      <c r="K792" s="285"/>
      <c r="L792" s="271"/>
      <c r="M792" s="271"/>
      <c r="N792" s="189"/>
      <c r="O792" s="268"/>
      <c r="P792" s="268"/>
      <c r="Q792" s="274"/>
    </row>
    <row r="793" ht="15.75" customHeight="1">
      <c r="A793" s="270" t="s">
        <v>5387</v>
      </c>
      <c r="B793" s="270" t="s">
        <v>5388</v>
      </c>
      <c r="C793" s="276" t="s">
        <v>281</v>
      </c>
      <c r="D793" s="259" t="s">
        <v>223</v>
      </c>
      <c r="E793" s="259" t="s">
        <v>5389</v>
      </c>
      <c r="F793" s="259" t="s">
        <v>5390</v>
      </c>
      <c r="G793" s="259" t="s">
        <v>727</v>
      </c>
      <c r="H793" s="268"/>
      <c r="I793" s="6"/>
      <c r="J793" s="6"/>
      <c r="K793" s="285"/>
      <c r="L793" s="271"/>
      <c r="M793" s="271"/>
      <c r="N793" s="189"/>
      <c r="O793" s="268"/>
      <c r="P793" s="268"/>
      <c r="Q793" s="274"/>
    </row>
    <row r="794" ht="15.75" customHeight="1">
      <c r="A794" s="270" t="s">
        <v>5393</v>
      </c>
      <c r="B794" s="270" t="s">
        <v>5394</v>
      </c>
      <c r="C794" s="276" t="s">
        <v>281</v>
      </c>
      <c r="D794" s="259" t="s">
        <v>217</v>
      </c>
      <c r="E794" s="259" t="s">
        <v>5396</v>
      </c>
      <c r="F794" s="259" t="s">
        <v>5397</v>
      </c>
      <c r="G794" s="259" t="s">
        <v>357</v>
      </c>
      <c r="H794" s="268"/>
      <c r="I794" s="6"/>
      <c r="J794" s="6"/>
      <c r="K794" s="285"/>
      <c r="L794" s="271"/>
      <c r="M794" s="271"/>
      <c r="N794" s="189"/>
      <c r="O794" s="268"/>
      <c r="P794" s="268"/>
      <c r="Q794" s="274"/>
    </row>
    <row r="795" ht="15.75" customHeight="1">
      <c r="A795" s="270" t="s">
        <v>5399</v>
      </c>
      <c r="B795" s="270" t="s">
        <v>5400</v>
      </c>
      <c r="C795" s="276" t="s">
        <v>281</v>
      </c>
      <c r="D795" s="259" t="s">
        <v>220</v>
      </c>
      <c r="E795" s="259" t="s">
        <v>5401</v>
      </c>
      <c r="F795" s="259" t="s">
        <v>5402</v>
      </c>
      <c r="G795" s="259" t="s">
        <v>757</v>
      </c>
      <c r="H795" s="268"/>
      <c r="I795" s="6"/>
      <c r="J795" s="6"/>
      <c r="K795" s="285"/>
      <c r="L795" s="271"/>
      <c r="M795" s="271"/>
      <c r="N795" s="189"/>
      <c r="O795" s="268"/>
      <c r="P795" s="268"/>
      <c r="Q795" s="274"/>
    </row>
    <row r="796" ht="15.75" customHeight="1">
      <c r="A796" s="270" t="s">
        <v>5405</v>
      </c>
      <c r="B796" s="270" t="s">
        <v>5406</v>
      </c>
      <c r="C796" s="276" t="s">
        <v>281</v>
      </c>
      <c r="D796" s="259" t="s">
        <v>220</v>
      </c>
      <c r="E796" s="259" t="s">
        <v>5409</v>
      </c>
      <c r="F796" s="259" t="s">
        <v>5410</v>
      </c>
      <c r="G796" s="259" t="s">
        <v>727</v>
      </c>
      <c r="H796" s="268"/>
      <c r="I796" s="6"/>
      <c r="J796" s="6"/>
      <c r="K796" s="285"/>
      <c r="L796" s="271"/>
      <c r="M796" s="271"/>
      <c r="N796" s="189"/>
      <c r="O796" s="268"/>
      <c r="P796" s="268"/>
      <c r="Q796" s="274"/>
    </row>
    <row r="797" ht="15.75" customHeight="1">
      <c r="A797" s="270" t="s">
        <v>5411</v>
      </c>
      <c r="B797" s="270" t="s">
        <v>5412</v>
      </c>
      <c r="C797" s="276" t="s">
        <v>281</v>
      </c>
      <c r="D797" s="259" t="s">
        <v>220</v>
      </c>
      <c r="E797" s="259" t="s">
        <v>5413</v>
      </c>
      <c r="F797" s="259" t="s">
        <v>5414</v>
      </c>
      <c r="G797" s="259" t="s">
        <v>727</v>
      </c>
      <c r="H797" s="268"/>
      <c r="I797" s="6"/>
      <c r="J797" s="6"/>
      <c r="K797" s="285"/>
      <c r="L797" s="271"/>
      <c r="M797" s="271"/>
      <c r="N797" s="189"/>
      <c r="O797" s="268"/>
      <c r="P797" s="268"/>
      <c r="Q797" s="274"/>
    </row>
    <row r="798" ht="15.75" customHeight="1">
      <c r="A798" s="270" t="s">
        <v>5417</v>
      </c>
      <c r="B798" s="270" t="s">
        <v>5419</v>
      </c>
      <c r="C798" s="276" t="s">
        <v>281</v>
      </c>
      <c r="D798" s="259" t="s">
        <v>215</v>
      </c>
      <c r="E798" s="259" t="s">
        <v>5421</v>
      </c>
      <c r="F798" s="259" t="s">
        <v>5422</v>
      </c>
      <c r="G798" s="259" t="s">
        <v>727</v>
      </c>
      <c r="H798" s="268"/>
      <c r="I798" s="6"/>
      <c r="J798" s="6"/>
      <c r="K798" s="285"/>
      <c r="L798" s="271"/>
      <c r="M798" s="271"/>
      <c r="N798" s="189"/>
      <c r="O798" s="268"/>
      <c r="P798" s="268"/>
      <c r="Q798" s="274"/>
    </row>
    <row r="799" ht="15.75" customHeight="1">
      <c r="A799" s="270" t="s">
        <v>5423</v>
      </c>
      <c r="B799" s="270" t="s">
        <v>5424</v>
      </c>
      <c r="C799" s="276" t="s">
        <v>281</v>
      </c>
      <c r="D799" s="259" t="s">
        <v>220</v>
      </c>
      <c r="E799" s="259" t="s">
        <v>5425</v>
      </c>
      <c r="F799" s="259" t="s">
        <v>5426</v>
      </c>
      <c r="G799" s="259" t="s">
        <v>727</v>
      </c>
      <c r="H799" s="268"/>
      <c r="I799" s="6"/>
      <c r="J799" s="6"/>
      <c r="K799" s="285"/>
      <c r="L799" s="271"/>
      <c r="M799" s="271"/>
      <c r="N799" s="189"/>
      <c r="O799" s="268"/>
      <c r="P799" s="268"/>
      <c r="Q799" s="274"/>
    </row>
    <row r="800" ht="15.75" customHeight="1">
      <c r="A800" s="270" t="s">
        <v>5427</v>
      </c>
      <c r="B800" s="270" t="s">
        <v>5428</v>
      </c>
      <c r="C800" s="276" t="s">
        <v>281</v>
      </c>
      <c r="D800" s="259" t="s">
        <v>223</v>
      </c>
      <c r="E800" s="259" t="s">
        <v>5430</v>
      </c>
      <c r="F800" s="259" t="s">
        <v>5432</v>
      </c>
      <c r="G800" s="259" t="s">
        <v>757</v>
      </c>
      <c r="H800" s="268"/>
      <c r="I800" s="6"/>
      <c r="J800" s="6"/>
      <c r="K800" s="285"/>
      <c r="L800" s="271"/>
      <c r="M800" s="271"/>
      <c r="N800" s="189"/>
      <c r="O800" s="268"/>
      <c r="P800" s="268"/>
      <c r="Q800" s="274"/>
    </row>
    <row r="801" ht="15.75" customHeight="1">
      <c r="A801" s="270" t="s">
        <v>5435</v>
      </c>
      <c r="B801" s="270" t="s">
        <v>5436</v>
      </c>
      <c r="C801" s="276" t="s">
        <v>281</v>
      </c>
      <c r="D801" s="259" t="s">
        <v>218</v>
      </c>
      <c r="E801" s="259" t="s">
        <v>5437</v>
      </c>
      <c r="F801" s="259" t="s">
        <v>5438</v>
      </c>
      <c r="G801" s="259" t="s">
        <v>577</v>
      </c>
      <c r="H801" s="268"/>
      <c r="I801" s="6"/>
      <c r="J801" s="6"/>
      <c r="K801" s="285"/>
      <c r="L801" s="271"/>
      <c r="M801" s="271"/>
      <c r="N801" s="189"/>
      <c r="O801" s="268"/>
      <c r="P801" s="268"/>
      <c r="Q801" s="274"/>
    </row>
    <row r="802" ht="15.75" customHeight="1">
      <c r="A802" s="270" t="s">
        <v>143</v>
      </c>
      <c r="B802" s="270" t="s">
        <v>5441</v>
      </c>
      <c r="C802" s="276" t="s">
        <v>281</v>
      </c>
      <c r="D802" s="259" t="s">
        <v>220</v>
      </c>
      <c r="E802" s="259" t="s">
        <v>5443</v>
      </c>
      <c r="F802" s="259" t="s">
        <v>144</v>
      </c>
      <c r="G802" s="259" t="s">
        <v>757</v>
      </c>
      <c r="H802" s="268"/>
      <c r="I802" s="6"/>
      <c r="J802" s="6"/>
      <c r="K802" s="285"/>
      <c r="L802" s="271"/>
      <c r="M802" s="271"/>
      <c r="N802" s="189"/>
      <c r="O802" s="268"/>
      <c r="P802" s="268"/>
      <c r="Q802" s="274"/>
    </row>
    <row r="803" ht="15.75" customHeight="1">
      <c r="A803" s="270" t="s">
        <v>5445</v>
      </c>
      <c r="B803" s="270" t="s">
        <v>5446</v>
      </c>
      <c r="C803" s="276" t="s">
        <v>281</v>
      </c>
      <c r="D803" s="259" t="s">
        <v>220</v>
      </c>
      <c r="E803" s="259" t="s">
        <v>5447</v>
      </c>
      <c r="F803" s="259" t="s">
        <v>5448</v>
      </c>
      <c r="G803" s="259" t="s">
        <v>757</v>
      </c>
      <c r="H803" s="268"/>
      <c r="I803" s="6"/>
      <c r="J803" s="6"/>
      <c r="K803" s="285"/>
      <c r="L803" s="271"/>
      <c r="M803" s="271"/>
      <c r="N803" s="189"/>
      <c r="O803" s="268"/>
      <c r="P803" s="268"/>
      <c r="Q803" s="274"/>
    </row>
    <row r="804" ht="15.75" customHeight="1">
      <c r="A804" s="270" t="s">
        <v>5453</v>
      </c>
      <c r="B804" s="270" t="s">
        <v>5454</v>
      </c>
      <c r="C804" s="276" t="s">
        <v>281</v>
      </c>
      <c r="D804" s="259" t="s">
        <v>218</v>
      </c>
      <c r="E804" s="259" t="s">
        <v>5455</v>
      </c>
      <c r="F804" s="259" t="s">
        <v>5456</v>
      </c>
      <c r="G804" s="259" t="s">
        <v>727</v>
      </c>
      <c r="H804" s="268"/>
      <c r="I804" s="6"/>
      <c r="J804" s="6"/>
      <c r="K804" s="285"/>
      <c r="L804" s="271"/>
      <c r="M804" s="271"/>
      <c r="N804" s="189"/>
      <c r="O804" s="268"/>
      <c r="P804" s="268"/>
      <c r="Q804" s="274"/>
    </row>
    <row r="805" ht="15.75" customHeight="1">
      <c r="A805" s="270" t="s">
        <v>5458</v>
      </c>
      <c r="B805" s="270" t="s">
        <v>5460</v>
      </c>
      <c r="C805" s="276" t="s">
        <v>281</v>
      </c>
      <c r="D805" s="259" t="s">
        <v>220</v>
      </c>
      <c r="E805" s="259" t="s">
        <v>5462</v>
      </c>
      <c r="F805" s="259" t="s">
        <v>5464</v>
      </c>
      <c r="G805" s="259" t="s">
        <v>757</v>
      </c>
      <c r="H805" s="268"/>
      <c r="I805" s="6"/>
      <c r="J805" s="6"/>
      <c r="K805" s="285"/>
      <c r="L805" s="271"/>
      <c r="M805" s="271"/>
      <c r="N805" s="189"/>
      <c r="O805" s="268"/>
      <c r="P805" s="268"/>
      <c r="Q805" s="274"/>
    </row>
    <row r="806" ht="15.75" customHeight="1">
      <c r="A806" s="270" t="s">
        <v>5465</v>
      </c>
      <c r="B806" s="270" t="s">
        <v>5466</v>
      </c>
      <c r="C806" s="276" t="s">
        <v>281</v>
      </c>
      <c r="D806" s="259" t="s">
        <v>214</v>
      </c>
      <c r="E806" s="259" t="s">
        <v>5467</v>
      </c>
      <c r="F806" s="259" t="s">
        <v>5469</v>
      </c>
      <c r="G806" s="259" t="s">
        <v>727</v>
      </c>
      <c r="H806" s="268"/>
      <c r="I806" s="6"/>
      <c r="J806" s="6"/>
      <c r="K806" s="285"/>
      <c r="L806" s="271"/>
      <c r="M806" s="271"/>
      <c r="N806" s="189"/>
      <c r="O806" s="268"/>
      <c r="P806" s="268"/>
      <c r="Q806" s="274"/>
    </row>
    <row r="807" ht="15.75" customHeight="1">
      <c r="A807" s="270" t="s">
        <v>5473</v>
      </c>
      <c r="B807" s="270" t="s">
        <v>5474</v>
      </c>
      <c r="C807" s="276" t="s">
        <v>281</v>
      </c>
      <c r="D807" s="259" t="s">
        <v>220</v>
      </c>
      <c r="E807" s="259" t="s">
        <v>5475</v>
      </c>
      <c r="F807" s="259" t="s">
        <v>5476</v>
      </c>
      <c r="G807" s="259" t="s">
        <v>349</v>
      </c>
      <c r="H807" s="268"/>
      <c r="I807" s="6"/>
      <c r="J807" s="6"/>
      <c r="K807" s="285"/>
      <c r="L807" s="271"/>
      <c r="M807" s="271"/>
      <c r="N807" s="189"/>
      <c r="O807" s="268"/>
      <c r="P807" s="268"/>
      <c r="Q807" s="274"/>
    </row>
    <row r="808" ht="15.75" customHeight="1">
      <c r="A808" s="270" t="s">
        <v>5479</v>
      </c>
      <c r="B808" s="270" t="s">
        <v>5480</v>
      </c>
      <c r="C808" s="276" t="s">
        <v>281</v>
      </c>
      <c r="D808" s="259" t="s">
        <v>215</v>
      </c>
      <c r="E808" s="259" t="s">
        <v>5483</v>
      </c>
      <c r="F808" s="259" t="s">
        <v>5484</v>
      </c>
      <c r="G808" s="259" t="s">
        <v>577</v>
      </c>
      <c r="H808" s="268"/>
      <c r="I808" s="6"/>
      <c r="J808" s="6"/>
      <c r="K808" s="285"/>
      <c r="L808" s="271"/>
      <c r="M808" s="271"/>
      <c r="N808" s="189"/>
      <c r="O808" s="268"/>
      <c r="P808" s="268"/>
      <c r="Q808" s="274"/>
    </row>
    <row r="809" ht="15.75" customHeight="1">
      <c r="A809" s="270" t="s">
        <v>5485</v>
      </c>
      <c r="B809" s="270" t="s">
        <v>5486</v>
      </c>
      <c r="C809" s="276" t="s">
        <v>281</v>
      </c>
      <c r="D809" s="259" t="s">
        <v>220</v>
      </c>
      <c r="E809" s="259" t="s">
        <v>5488</v>
      </c>
      <c r="F809" s="259" t="s">
        <v>5490</v>
      </c>
      <c r="G809" s="259" t="s">
        <v>727</v>
      </c>
      <c r="H809" s="268"/>
      <c r="I809" s="6"/>
      <c r="J809" s="6"/>
      <c r="K809" s="285"/>
      <c r="L809" s="271"/>
      <c r="M809" s="271"/>
      <c r="N809" s="189"/>
      <c r="O809" s="268"/>
      <c r="P809" s="268"/>
      <c r="Q809" s="274"/>
    </row>
    <row r="810" ht="15.75" customHeight="1">
      <c r="A810" s="270" t="s">
        <v>5493</v>
      </c>
      <c r="B810" s="270" t="s">
        <v>5494</v>
      </c>
      <c r="C810" s="276" t="s">
        <v>281</v>
      </c>
      <c r="D810" s="259" t="s">
        <v>220</v>
      </c>
      <c r="E810" s="259" t="s">
        <v>5495</v>
      </c>
      <c r="F810" s="259" t="s">
        <v>5496</v>
      </c>
      <c r="G810" s="259" t="s">
        <v>757</v>
      </c>
      <c r="H810" s="268"/>
      <c r="I810" s="6"/>
      <c r="J810" s="6"/>
      <c r="K810" s="285"/>
      <c r="L810" s="271"/>
      <c r="M810" s="271"/>
      <c r="N810" s="189"/>
      <c r="O810" s="268"/>
      <c r="P810" s="268"/>
      <c r="Q810" s="274"/>
    </row>
    <row r="811" ht="15.75" customHeight="1">
      <c r="A811" s="270" t="s">
        <v>5499</v>
      </c>
      <c r="B811" s="270" t="s">
        <v>5501</v>
      </c>
      <c r="C811" s="276" t="s">
        <v>281</v>
      </c>
      <c r="D811" s="259" t="s">
        <v>218</v>
      </c>
      <c r="E811" s="259" t="s">
        <v>5503</v>
      </c>
      <c r="F811" s="259" t="s">
        <v>5504</v>
      </c>
      <c r="G811" s="259" t="s">
        <v>577</v>
      </c>
      <c r="H811" s="268"/>
      <c r="I811" s="6"/>
      <c r="J811" s="6"/>
      <c r="K811" s="285"/>
      <c r="L811" s="271"/>
      <c r="M811" s="271"/>
      <c r="N811" s="189"/>
      <c r="O811" s="268"/>
      <c r="P811" s="268"/>
      <c r="Q811" s="274"/>
    </row>
    <row r="812" ht="15.75" customHeight="1">
      <c r="A812" s="270" t="s">
        <v>5505</v>
      </c>
      <c r="B812" s="270" t="s">
        <v>5506</v>
      </c>
      <c r="C812" s="276" t="s">
        <v>281</v>
      </c>
      <c r="D812" s="259" t="s">
        <v>219</v>
      </c>
      <c r="E812" s="259" t="s">
        <v>5507</v>
      </c>
      <c r="F812" s="259" t="s">
        <v>5509</v>
      </c>
      <c r="G812" s="259" t="s">
        <v>577</v>
      </c>
      <c r="H812" s="268"/>
      <c r="I812" s="6"/>
      <c r="J812" s="6"/>
      <c r="K812" s="285"/>
      <c r="L812" s="271"/>
      <c r="M812" s="271"/>
      <c r="N812" s="189"/>
      <c r="O812" s="268"/>
      <c r="P812" s="268"/>
      <c r="Q812" s="274"/>
    </row>
    <row r="813" ht="15.75" customHeight="1">
      <c r="A813" s="270" t="s">
        <v>5513</v>
      </c>
      <c r="B813" s="270" t="s">
        <v>5514</v>
      </c>
      <c r="C813" s="276" t="s">
        <v>281</v>
      </c>
      <c r="D813" s="259" t="s">
        <v>218</v>
      </c>
      <c r="E813" s="259" t="s">
        <v>5515</v>
      </c>
      <c r="F813" s="259" t="s">
        <v>5516</v>
      </c>
      <c r="G813" s="259" t="s">
        <v>727</v>
      </c>
      <c r="H813" s="268"/>
      <c r="I813" s="6"/>
      <c r="J813" s="6"/>
      <c r="K813" s="285"/>
      <c r="L813" s="271"/>
      <c r="M813" s="271"/>
      <c r="N813" s="189"/>
      <c r="O813" s="268"/>
      <c r="P813" s="268"/>
      <c r="Q813" s="274"/>
    </row>
    <row r="814" ht="15.75" customHeight="1">
      <c r="A814" s="270" t="s">
        <v>5519</v>
      </c>
      <c r="B814" s="270" t="s">
        <v>5521</v>
      </c>
      <c r="C814" s="276" t="s">
        <v>281</v>
      </c>
      <c r="D814" s="259" t="s">
        <v>224</v>
      </c>
      <c r="E814" s="259" t="s">
        <v>5523</v>
      </c>
      <c r="F814" s="259" t="s">
        <v>5524</v>
      </c>
      <c r="G814" s="259" t="s">
        <v>757</v>
      </c>
      <c r="H814" s="268"/>
      <c r="I814" s="6"/>
      <c r="J814" s="6"/>
      <c r="K814" s="285"/>
      <c r="L814" s="271"/>
      <c r="M814" s="271"/>
      <c r="N814" s="189"/>
      <c r="O814" s="268"/>
      <c r="P814" s="268"/>
      <c r="Q814" s="274"/>
    </row>
    <row r="815" ht="15.75" customHeight="1">
      <c r="A815" s="270" t="s">
        <v>5525</v>
      </c>
      <c r="B815" s="270" t="s">
        <v>5526</v>
      </c>
      <c r="C815" s="276" t="s">
        <v>281</v>
      </c>
      <c r="D815" s="259" t="s">
        <v>220</v>
      </c>
      <c r="E815" s="259" t="s">
        <v>5529</v>
      </c>
      <c r="F815" s="259" t="s">
        <v>5531</v>
      </c>
      <c r="G815" s="259" t="s">
        <v>757</v>
      </c>
      <c r="H815" s="268"/>
      <c r="I815" s="6"/>
      <c r="J815" s="6"/>
      <c r="K815" s="285"/>
      <c r="L815" s="271"/>
      <c r="M815" s="271"/>
      <c r="N815" s="189"/>
      <c r="O815" s="268"/>
      <c r="P815" s="268"/>
      <c r="Q815" s="274"/>
    </row>
    <row r="816" ht="15.75" customHeight="1">
      <c r="A816" s="270" t="s">
        <v>5533</v>
      </c>
      <c r="B816" s="270" t="s">
        <v>5534</v>
      </c>
      <c r="C816" s="276" t="s">
        <v>281</v>
      </c>
      <c r="D816" s="259" t="s">
        <v>218</v>
      </c>
      <c r="E816" s="259" t="s">
        <v>5535</v>
      </c>
      <c r="F816" s="259" t="s">
        <v>5536</v>
      </c>
      <c r="G816" s="259" t="s">
        <v>727</v>
      </c>
      <c r="H816" s="268"/>
      <c r="I816" s="6"/>
      <c r="J816" s="6"/>
      <c r="K816" s="285"/>
      <c r="L816" s="271"/>
      <c r="M816" s="271"/>
      <c r="N816" s="189"/>
      <c r="O816" s="268"/>
      <c r="P816" s="268"/>
      <c r="Q816" s="274"/>
    </row>
    <row r="817" ht="15.75" customHeight="1">
      <c r="A817" s="270" t="s">
        <v>5541</v>
      </c>
      <c r="B817" s="270" t="s">
        <v>5542</v>
      </c>
      <c r="C817" s="276" t="s">
        <v>281</v>
      </c>
      <c r="D817" s="259" t="s">
        <v>218</v>
      </c>
      <c r="E817" s="259" t="s">
        <v>5543</v>
      </c>
      <c r="F817" s="259" t="s">
        <v>5544</v>
      </c>
      <c r="G817" s="259" t="s">
        <v>757</v>
      </c>
      <c r="H817" s="268"/>
      <c r="I817" s="6"/>
      <c r="J817" s="6"/>
      <c r="K817" s="285"/>
      <c r="L817" s="271"/>
      <c r="M817" s="271"/>
      <c r="N817" s="189"/>
      <c r="O817" s="268"/>
      <c r="P817" s="268"/>
      <c r="Q817" s="274"/>
    </row>
    <row r="818" ht="15.75" customHeight="1">
      <c r="A818" s="270" t="s">
        <v>5546</v>
      </c>
      <c r="B818" s="270" t="s">
        <v>5548</v>
      </c>
      <c r="C818" s="276" t="s">
        <v>281</v>
      </c>
      <c r="D818" s="259" t="s">
        <v>218</v>
      </c>
      <c r="E818" s="259" t="s">
        <v>5550</v>
      </c>
      <c r="F818" s="259" t="s">
        <v>5552</v>
      </c>
      <c r="G818" s="259" t="s">
        <v>757</v>
      </c>
      <c r="H818" s="268"/>
      <c r="I818" s="6"/>
      <c r="J818" s="6"/>
      <c r="K818" s="285"/>
      <c r="L818" s="271"/>
      <c r="M818" s="271"/>
      <c r="N818" s="189"/>
      <c r="O818" s="268"/>
      <c r="P818" s="268"/>
      <c r="Q818" s="274"/>
    </row>
    <row r="819" ht="15.75" customHeight="1">
      <c r="A819" s="270" t="s">
        <v>5553</v>
      </c>
      <c r="B819" s="270" t="s">
        <v>5554</v>
      </c>
      <c r="C819" s="276" t="s">
        <v>281</v>
      </c>
      <c r="D819" s="259" t="s">
        <v>218</v>
      </c>
      <c r="E819" s="259" t="s">
        <v>5555</v>
      </c>
      <c r="F819" s="259" t="s">
        <v>5556</v>
      </c>
      <c r="G819" s="259" t="s">
        <v>727</v>
      </c>
      <c r="H819" s="268"/>
      <c r="I819" s="6"/>
      <c r="J819" s="6"/>
      <c r="K819" s="285"/>
      <c r="L819" s="271"/>
      <c r="M819" s="271"/>
      <c r="N819" s="189"/>
      <c r="O819" s="268"/>
      <c r="P819" s="268"/>
      <c r="Q819" s="274"/>
    </row>
    <row r="820" ht="15.75" customHeight="1">
      <c r="A820" s="270" t="s">
        <v>5561</v>
      </c>
      <c r="B820" s="270" t="s">
        <v>5562</v>
      </c>
      <c r="C820" s="276" t="s">
        <v>281</v>
      </c>
      <c r="D820" s="259" t="s">
        <v>220</v>
      </c>
      <c r="E820" s="259" t="s">
        <v>5563</v>
      </c>
      <c r="F820" s="259" t="s">
        <v>5564</v>
      </c>
      <c r="G820" s="259" t="s">
        <v>727</v>
      </c>
      <c r="H820" s="268"/>
      <c r="I820" s="6"/>
      <c r="J820" s="6"/>
      <c r="K820" s="285"/>
      <c r="L820" s="271"/>
      <c r="M820" s="271"/>
      <c r="N820" s="189"/>
      <c r="O820" s="268"/>
      <c r="P820" s="268"/>
      <c r="Q820" s="274"/>
    </row>
    <row r="821" ht="15.75" customHeight="1">
      <c r="A821" s="270" t="s">
        <v>5567</v>
      </c>
      <c r="B821" s="270" t="s">
        <v>5569</v>
      </c>
      <c r="C821" s="276" t="s">
        <v>281</v>
      </c>
      <c r="D821" s="259" t="s">
        <v>215</v>
      </c>
      <c r="E821" s="259" t="s">
        <v>5571</v>
      </c>
      <c r="F821" s="259" t="s">
        <v>5572</v>
      </c>
      <c r="G821" s="259" t="s">
        <v>577</v>
      </c>
      <c r="H821" s="268"/>
      <c r="I821" s="6"/>
      <c r="J821" s="6"/>
      <c r="K821" s="285"/>
      <c r="L821" s="271"/>
      <c r="M821" s="271"/>
      <c r="N821" s="189"/>
      <c r="O821" s="268"/>
      <c r="P821" s="268"/>
      <c r="Q821" s="274"/>
    </row>
    <row r="822" ht="15.75" customHeight="1">
      <c r="A822" s="270" t="s">
        <v>5573</v>
      </c>
      <c r="B822" s="270" t="s">
        <v>5574</v>
      </c>
      <c r="C822" s="276" t="s">
        <v>281</v>
      </c>
      <c r="D822" s="259" t="s">
        <v>219</v>
      </c>
      <c r="E822" s="259" t="s">
        <v>5576</v>
      </c>
      <c r="F822" s="259" t="s">
        <v>5578</v>
      </c>
      <c r="G822" s="259" t="s">
        <v>577</v>
      </c>
      <c r="H822" s="268"/>
      <c r="I822" s="6"/>
      <c r="J822" s="6"/>
      <c r="K822" s="285"/>
      <c r="L822" s="271"/>
      <c r="M822" s="271"/>
      <c r="N822" s="189"/>
      <c r="O822" s="268"/>
      <c r="P822" s="268"/>
      <c r="Q822" s="274"/>
    </row>
    <row r="823" ht="15.75" customHeight="1">
      <c r="A823" s="270" t="s">
        <v>5581</v>
      </c>
      <c r="B823" s="270" t="s">
        <v>5582</v>
      </c>
      <c r="C823" s="276" t="s">
        <v>281</v>
      </c>
      <c r="D823" s="259" t="s">
        <v>220</v>
      </c>
      <c r="E823" s="259" t="s">
        <v>5583</v>
      </c>
      <c r="F823" s="259" t="s">
        <v>5584</v>
      </c>
      <c r="G823" s="259" t="s">
        <v>727</v>
      </c>
      <c r="H823" s="268"/>
      <c r="I823" s="6"/>
      <c r="J823" s="6"/>
      <c r="K823" s="285"/>
      <c r="L823" s="271"/>
      <c r="M823" s="271"/>
      <c r="N823" s="189"/>
      <c r="O823" s="268"/>
      <c r="P823" s="268"/>
      <c r="Q823" s="274"/>
    </row>
    <row r="824" ht="15.75" customHeight="1">
      <c r="A824" s="270" t="s">
        <v>5587</v>
      </c>
      <c r="B824" s="270" t="s">
        <v>5589</v>
      </c>
      <c r="C824" s="276" t="s">
        <v>281</v>
      </c>
      <c r="D824" s="259" t="s">
        <v>224</v>
      </c>
      <c r="E824" s="259" t="s">
        <v>5591</v>
      </c>
      <c r="F824" s="259" t="s">
        <v>5592</v>
      </c>
      <c r="G824" s="259" t="s">
        <v>357</v>
      </c>
      <c r="H824" s="268"/>
      <c r="I824" s="6"/>
      <c r="J824" s="6"/>
      <c r="K824" s="285"/>
      <c r="L824" s="271"/>
      <c r="M824" s="271"/>
      <c r="N824" s="189"/>
      <c r="O824" s="268"/>
      <c r="P824" s="268"/>
      <c r="Q824" s="274"/>
    </row>
    <row r="825" ht="15.75" customHeight="1">
      <c r="A825" s="270" t="s">
        <v>5593</v>
      </c>
      <c r="B825" s="270" t="s">
        <v>5594</v>
      </c>
      <c r="C825" s="276" t="s">
        <v>281</v>
      </c>
      <c r="D825" s="259" t="s">
        <v>218</v>
      </c>
      <c r="E825" s="259" t="s">
        <v>5597</v>
      </c>
      <c r="F825" s="259" t="s">
        <v>5599</v>
      </c>
      <c r="G825" s="259" t="s">
        <v>757</v>
      </c>
      <c r="H825" s="268"/>
      <c r="I825" s="6"/>
      <c r="J825" s="6"/>
      <c r="K825" s="285"/>
      <c r="L825" s="271"/>
      <c r="M825" s="271"/>
      <c r="N825" s="189"/>
      <c r="O825" s="268"/>
      <c r="P825" s="268"/>
      <c r="Q825" s="274"/>
    </row>
    <row r="826" ht="15.75" customHeight="1">
      <c r="A826" s="270" t="s">
        <v>5601</v>
      </c>
      <c r="B826" s="270" t="s">
        <v>5602</v>
      </c>
      <c r="C826" s="276" t="s">
        <v>281</v>
      </c>
      <c r="D826" s="259" t="s">
        <v>218</v>
      </c>
      <c r="E826" s="259" t="s">
        <v>5603</v>
      </c>
      <c r="F826" s="259" t="s">
        <v>5605</v>
      </c>
      <c r="G826" s="259" t="s">
        <v>727</v>
      </c>
      <c r="H826" s="268"/>
      <c r="I826" s="6"/>
      <c r="J826" s="6"/>
      <c r="K826" s="285"/>
      <c r="L826" s="271"/>
      <c r="M826" s="271"/>
      <c r="N826" s="189"/>
      <c r="O826" s="268"/>
      <c r="P826" s="268"/>
      <c r="Q826" s="274"/>
    </row>
    <row r="827" ht="15.75" customHeight="1">
      <c r="A827" s="270" t="s">
        <v>5609</v>
      </c>
      <c r="B827" s="270" t="s">
        <v>5610</v>
      </c>
      <c r="C827" s="276" t="s">
        <v>281</v>
      </c>
      <c r="D827" s="259" t="s">
        <v>223</v>
      </c>
      <c r="E827" s="259" t="s">
        <v>5612</v>
      </c>
      <c r="F827" s="259" t="s">
        <v>5614</v>
      </c>
      <c r="G827" s="259" t="s">
        <v>727</v>
      </c>
      <c r="H827" s="268"/>
      <c r="I827" s="6"/>
      <c r="J827" s="6"/>
      <c r="K827" s="285"/>
      <c r="L827" s="271"/>
      <c r="M827" s="271"/>
      <c r="N827" s="189"/>
      <c r="O827" s="268"/>
      <c r="P827" s="268"/>
      <c r="Q827" s="274"/>
    </row>
    <row r="828" ht="15.75" customHeight="1">
      <c r="A828" s="270" t="s">
        <v>5617</v>
      </c>
      <c r="B828" s="270" t="s">
        <v>5618</v>
      </c>
      <c r="C828" s="276" t="s">
        <v>281</v>
      </c>
      <c r="D828" s="259" t="s">
        <v>218</v>
      </c>
      <c r="E828" s="259" t="s">
        <v>5619</v>
      </c>
      <c r="F828" s="259" t="s">
        <v>5621</v>
      </c>
      <c r="G828" s="259" t="s">
        <v>577</v>
      </c>
      <c r="H828" s="268"/>
      <c r="I828" s="6"/>
      <c r="J828" s="6"/>
      <c r="K828" s="285"/>
      <c r="L828" s="271"/>
      <c r="M828" s="271"/>
      <c r="N828" s="189"/>
      <c r="O828" s="268"/>
      <c r="P828" s="268"/>
      <c r="Q828" s="274"/>
    </row>
    <row r="829" ht="15.75" customHeight="1">
      <c r="A829" s="270" t="s">
        <v>5624</v>
      </c>
      <c r="B829" s="270" t="s">
        <v>5626</v>
      </c>
      <c r="C829" s="276" t="s">
        <v>281</v>
      </c>
      <c r="D829" s="259" t="s">
        <v>220</v>
      </c>
      <c r="E829" s="259" t="s">
        <v>5627</v>
      </c>
      <c r="F829" s="259" t="s">
        <v>5628</v>
      </c>
      <c r="G829" s="259" t="s">
        <v>577</v>
      </c>
      <c r="H829" s="268"/>
      <c r="I829" s="6"/>
      <c r="J829" s="6"/>
      <c r="K829" s="285"/>
      <c r="L829" s="271"/>
      <c r="M829" s="271"/>
      <c r="N829" s="189"/>
      <c r="O829" s="268"/>
      <c r="P829" s="268"/>
      <c r="Q829" s="274"/>
    </row>
    <row r="830" ht="15.75" customHeight="1">
      <c r="A830" s="270" t="s">
        <v>5629</v>
      </c>
      <c r="B830" s="270" t="s">
        <v>5630</v>
      </c>
      <c r="C830" s="276" t="s">
        <v>281</v>
      </c>
      <c r="D830" s="259" t="s">
        <v>217</v>
      </c>
      <c r="E830" s="259" t="s">
        <v>5631</v>
      </c>
      <c r="F830" s="259" t="s">
        <v>5632</v>
      </c>
      <c r="G830" s="259" t="s">
        <v>357</v>
      </c>
      <c r="H830" s="268"/>
      <c r="I830" s="6"/>
      <c r="J830" s="6"/>
      <c r="K830" s="285"/>
      <c r="L830" s="271"/>
      <c r="M830" s="271"/>
      <c r="N830" s="189"/>
      <c r="O830" s="268"/>
      <c r="P830" s="268"/>
      <c r="Q830" s="274"/>
    </row>
    <row r="831" ht="15.75" customHeight="1">
      <c r="A831" s="270" t="s">
        <v>5634</v>
      </c>
      <c r="B831" s="270" t="s">
        <v>5636</v>
      </c>
      <c r="C831" s="276" t="s">
        <v>281</v>
      </c>
      <c r="D831" s="259" t="s">
        <v>220</v>
      </c>
      <c r="E831" s="259" t="s">
        <v>5637</v>
      </c>
      <c r="F831" s="259" t="s">
        <v>5639</v>
      </c>
      <c r="G831" s="259" t="s">
        <v>727</v>
      </c>
      <c r="H831" s="268"/>
      <c r="I831" s="6"/>
      <c r="J831" s="6"/>
      <c r="K831" s="285"/>
      <c r="L831" s="271"/>
      <c r="M831" s="271"/>
      <c r="N831" s="189"/>
      <c r="O831" s="268"/>
      <c r="P831" s="268"/>
      <c r="Q831" s="274"/>
    </row>
    <row r="832" ht="15.75" customHeight="1">
      <c r="A832" s="270" t="s">
        <v>5641</v>
      </c>
      <c r="B832" s="270" t="s">
        <v>5642</v>
      </c>
      <c r="C832" s="276" t="s">
        <v>281</v>
      </c>
      <c r="D832" s="259" t="s">
        <v>219</v>
      </c>
      <c r="E832" s="259" t="s">
        <v>5643</v>
      </c>
      <c r="F832" s="259" t="s">
        <v>5644</v>
      </c>
      <c r="G832" s="259" t="s">
        <v>757</v>
      </c>
      <c r="H832" s="268"/>
      <c r="I832" s="6"/>
      <c r="J832" s="6"/>
      <c r="K832" s="285"/>
      <c r="L832" s="271"/>
      <c r="M832" s="271"/>
      <c r="N832" s="189"/>
      <c r="O832" s="268"/>
      <c r="P832" s="268"/>
      <c r="Q832" s="274"/>
    </row>
    <row r="833" ht="15.75" customHeight="1">
      <c r="A833" s="270" t="s">
        <v>5645</v>
      </c>
      <c r="B833" s="270" t="s">
        <v>5646</v>
      </c>
      <c r="C833" s="276" t="s">
        <v>281</v>
      </c>
      <c r="D833" s="259" t="s">
        <v>220</v>
      </c>
      <c r="E833" s="259" t="s">
        <v>5647</v>
      </c>
      <c r="F833" s="259" t="s">
        <v>5648</v>
      </c>
      <c r="G833" s="259" t="s">
        <v>757</v>
      </c>
      <c r="H833" s="268"/>
      <c r="I833" s="6"/>
      <c r="J833" s="6"/>
      <c r="K833" s="285"/>
      <c r="L833" s="271"/>
      <c r="M833" s="271"/>
      <c r="N833" s="189"/>
      <c r="O833" s="268"/>
      <c r="P833" s="268"/>
      <c r="Q833" s="274"/>
    </row>
    <row r="834" ht="15.75" customHeight="1">
      <c r="A834" s="270" t="s">
        <v>5651</v>
      </c>
      <c r="B834" s="270" t="s">
        <v>5653</v>
      </c>
      <c r="C834" s="276" t="s">
        <v>281</v>
      </c>
      <c r="D834" s="259" t="s">
        <v>218</v>
      </c>
      <c r="E834" s="259" t="s">
        <v>5655</v>
      </c>
      <c r="F834" s="259" t="s">
        <v>5656</v>
      </c>
      <c r="G834" s="259" t="s">
        <v>357</v>
      </c>
      <c r="H834" s="268"/>
      <c r="I834" s="6"/>
      <c r="J834" s="6"/>
      <c r="K834" s="285"/>
      <c r="L834" s="271"/>
      <c r="M834" s="271"/>
      <c r="N834" s="189"/>
      <c r="O834" s="268"/>
      <c r="P834" s="268"/>
      <c r="Q834" s="274"/>
    </row>
    <row r="835" ht="15.75" customHeight="1">
      <c r="A835" s="270" t="s">
        <v>5657</v>
      </c>
      <c r="B835" s="270" t="s">
        <v>5658</v>
      </c>
      <c r="C835" s="276" t="s">
        <v>281</v>
      </c>
      <c r="D835" s="259" t="s">
        <v>215</v>
      </c>
      <c r="E835" s="259" t="s">
        <v>5659</v>
      </c>
      <c r="F835" s="259" t="s">
        <v>5660</v>
      </c>
      <c r="G835" s="259" t="s">
        <v>577</v>
      </c>
      <c r="H835" s="268"/>
      <c r="I835" s="6"/>
      <c r="J835" s="6"/>
      <c r="K835" s="285"/>
      <c r="L835" s="271"/>
      <c r="M835" s="271"/>
      <c r="N835" s="189"/>
      <c r="O835" s="268"/>
      <c r="P835" s="268"/>
      <c r="Q835" s="274"/>
    </row>
    <row r="836" ht="15.75" customHeight="1">
      <c r="A836" s="270" t="s">
        <v>5662</v>
      </c>
      <c r="B836" s="270" t="s">
        <v>5663</v>
      </c>
      <c r="C836" s="276" t="s">
        <v>281</v>
      </c>
      <c r="D836" s="259" t="s">
        <v>219</v>
      </c>
      <c r="E836" s="259" t="s">
        <v>5665</v>
      </c>
      <c r="F836" s="259" t="s">
        <v>5667</v>
      </c>
      <c r="G836" s="259" t="s">
        <v>577</v>
      </c>
      <c r="H836" s="268"/>
      <c r="I836" s="6"/>
      <c r="J836" s="6"/>
      <c r="K836" s="285"/>
      <c r="L836" s="271"/>
      <c r="M836" s="271"/>
      <c r="N836" s="189"/>
      <c r="O836" s="268"/>
      <c r="P836" s="268"/>
      <c r="Q836" s="274"/>
    </row>
    <row r="837" ht="15.75" customHeight="1">
      <c r="A837" s="270" t="s">
        <v>5669</v>
      </c>
      <c r="B837" s="270" t="s">
        <v>5670</v>
      </c>
      <c r="C837" s="276" t="s">
        <v>281</v>
      </c>
      <c r="D837" s="259" t="s">
        <v>218</v>
      </c>
      <c r="E837" s="259" t="s">
        <v>5671</v>
      </c>
      <c r="F837" s="259" t="s">
        <v>5674</v>
      </c>
      <c r="G837" s="259" t="s">
        <v>577</v>
      </c>
      <c r="H837" s="268"/>
      <c r="I837" s="6"/>
      <c r="J837" s="6"/>
      <c r="K837" s="285"/>
      <c r="L837" s="271"/>
      <c r="M837" s="271"/>
      <c r="N837" s="189"/>
      <c r="O837" s="268"/>
      <c r="P837" s="268"/>
      <c r="Q837" s="274"/>
    </row>
    <row r="838" ht="15.75" customHeight="1">
      <c r="A838" s="270" t="s">
        <v>5677</v>
      </c>
      <c r="B838" s="270" t="s">
        <v>5678</v>
      </c>
      <c r="C838" s="276" t="s">
        <v>281</v>
      </c>
      <c r="D838" s="259" t="s">
        <v>220</v>
      </c>
      <c r="E838" s="259" t="s">
        <v>5679</v>
      </c>
      <c r="F838" s="259" t="s">
        <v>5680</v>
      </c>
      <c r="G838" s="259" t="s">
        <v>727</v>
      </c>
      <c r="H838" s="268"/>
      <c r="I838" s="6"/>
      <c r="J838" s="6"/>
      <c r="K838" s="285"/>
      <c r="L838" s="271"/>
      <c r="M838" s="271"/>
      <c r="N838" s="189"/>
      <c r="O838" s="268"/>
      <c r="P838" s="268"/>
      <c r="Q838" s="274"/>
    </row>
    <row r="839" ht="15.75" customHeight="1">
      <c r="A839" s="270" t="s">
        <v>5681</v>
      </c>
      <c r="B839" s="270" t="s">
        <v>5682</v>
      </c>
      <c r="C839" s="276" t="s">
        <v>281</v>
      </c>
      <c r="D839" s="259" t="s">
        <v>217</v>
      </c>
      <c r="E839" s="259" t="s">
        <v>5686</v>
      </c>
      <c r="F839" s="259" t="s">
        <v>5688</v>
      </c>
      <c r="G839" s="259" t="s">
        <v>577</v>
      </c>
      <c r="H839" s="268"/>
      <c r="I839" s="6"/>
      <c r="J839" s="6"/>
      <c r="K839" s="285"/>
      <c r="L839" s="271"/>
      <c r="M839" s="271"/>
      <c r="N839" s="189"/>
      <c r="O839" s="268"/>
      <c r="P839" s="268"/>
      <c r="Q839" s="274"/>
    </row>
    <row r="840" ht="15.75" customHeight="1">
      <c r="A840" s="270" t="s">
        <v>5689</v>
      </c>
      <c r="B840" s="270" t="s">
        <v>5690</v>
      </c>
      <c r="C840" s="276" t="s">
        <v>281</v>
      </c>
      <c r="D840" s="259" t="s">
        <v>219</v>
      </c>
      <c r="E840" s="259" t="s">
        <v>5691</v>
      </c>
      <c r="F840" s="259" t="s">
        <v>5692</v>
      </c>
      <c r="G840" s="259" t="s">
        <v>757</v>
      </c>
      <c r="H840" s="268"/>
      <c r="I840" s="6"/>
      <c r="J840" s="6"/>
      <c r="K840" s="285"/>
      <c r="L840" s="271"/>
      <c r="M840" s="271"/>
      <c r="N840" s="189"/>
      <c r="O840" s="268"/>
      <c r="P840" s="268"/>
      <c r="Q840" s="274"/>
    </row>
    <row r="841" ht="15.75" customHeight="1">
      <c r="A841" s="270" t="s">
        <v>5693</v>
      </c>
      <c r="B841" s="270" t="s">
        <v>5695</v>
      </c>
      <c r="C841" s="276" t="s">
        <v>281</v>
      </c>
      <c r="D841" s="259" t="s">
        <v>220</v>
      </c>
      <c r="E841" s="259" t="s">
        <v>5697</v>
      </c>
      <c r="F841" s="259" t="s">
        <v>5698</v>
      </c>
      <c r="G841" s="259" t="s">
        <v>757</v>
      </c>
      <c r="H841" s="268"/>
      <c r="I841" s="6"/>
      <c r="J841" s="6"/>
      <c r="K841" s="285"/>
      <c r="L841" s="271"/>
      <c r="M841" s="271"/>
      <c r="N841" s="189"/>
      <c r="O841" s="268"/>
      <c r="P841" s="268"/>
      <c r="Q841" s="274"/>
    </row>
    <row r="842" ht="15.75" customHeight="1">
      <c r="A842" s="270" t="s">
        <v>5701</v>
      </c>
      <c r="B842" s="270" t="s">
        <v>5702</v>
      </c>
      <c r="C842" s="276" t="s">
        <v>281</v>
      </c>
      <c r="D842" s="259" t="s">
        <v>218</v>
      </c>
      <c r="E842" s="259" t="s">
        <v>5703</v>
      </c>
      <c r="F842" s="259" t="s">
        <v>5704</v>
      </c>
      <c r="G842" s="259" t="s">
        <v>349</v>
      </c>
      <c r="H842" s="268"/>
      <c r="I842" s="6"/>
      <c r="J842" s="6"/>
      <c r="K842" s="285"/>
      <c r="L842" s="271"/>
      <c r="M842" s="271"/>
      <c r="N842" s="189"/>
      <c r="O842" s="268"/>
      <c r="P842" s="268"/>
      <c r="Q842" s="274"/>
    </row>
    <row r="843" ht="15.75" customHeight="1">
      <c r="A843" s="270" t="s">
        <v>5705</v>
      </c>
      <c r="B843" s="270" t="s">
        <v>5706</v>
      </c>
      <c r="C843" s="276" t="s">
        <v>281</v>
      </c>
      <c r="D843" s="259" t="s">
        <v>220</v>
      </c>
      <c r="E843" s="259" t="s">
        <v>5707</v>
      </c>
      <c r="F843" s="259" t="s">
        <v>5708</v>
      </c>
      <c r="G843" s="259" t="s">
        <v>757</v>
      </c>
      <c r="H843" s="268"/>
      <c r="I843" s="6"/>
      <c r="J843" s="6"/>
      <c r="K843" s="285"/>
      <c r="L843" s="271"/>
      <c r="M843" s="271"/>
      <c r="N843" s="189"/>
      <c r="O843" s="268"/>
      <c r="P843" s="268"/>
      <c r="Q843" s="274"/>
    </row>
    <row r="844" ht="15.75" customHeight="1">
      <c r="A844" s="270" t="s">
        <v>5709</v>
      </c>
      <c r="B844" s="270" t="s">
        <v>5710</v>
      </c>
      <c r="C844" s="276" t="s">
        <v>281</v>
      </c>
      <c r="D844" s="259" t="s">
        <v>220</v>
      </c>
      <c r="E844" s="259" t="s">
        <v>5711</v>
      </c>
      <c r="F844" s="259" t="s">
        <v>5712</v>
      </c>
      <c r="G844" s="259" t="s">
        <v>727</v>
      </c>
      <c r="H844" s="268"/>
      <c r="I844" s="6"/>
      <c r="J844" s="6"/>
      <c r="K844" s="285"/>
      <c r="L844" s="271"/>
      <c r="M844" s="271"/>
      <c r="N844" s="189"/>
      <c r="O844" s="268"/>
      <c r="P844" s="268"/>
      <c r="Q844" s="274"/>
    </row>
    <row r="845" ht="15.75" customHeight="1">
      <c r="A845" s="270" t="s">
        <v>5713</v>
      </c>
      <c r="B845" s="270" t="s">
        <v>5714</v>
      </c>
      <c r="C845" s="276" t="s">
        <v>281</v>
      </c>
      <c r="D845" s="259" t="s">
        <v>224</v>
      </c>
      <c r="E845" s="259" t="s">
        <v>5715</v>
      </c>
      <c r="F845" s="259" t="s">
        <v>5716</v>
      </c>
      <c r="G845" s="259" t="s">
        <v>349</v>
      </c>
      <c r="H845" s="268"/>
      <c r="I845" s="6"/>
      <c r="J845" s="6"/>
      <c r="K845" s="285"/>
      <c r="L845" s="271"/>
      <c r="M845" s="271"/>
      <c r="N845" s="189"/>
      <c r="O845" s="268"/>
      <c r="P845" s="268"/>
      <c r="Q845" s="274"/>
    </row>
    <row r="846" ht="15.75" customHeight="1">
      <c r="A846" s="270" t="s">
        <v>5717</v>
      </c>
      <c r="B846" s="270" t="s">
        <v>5718</v>
      </c>
      <c r="C846" s="276" t="s">
        <v>281</v>
      </c>
      <c r="D846" s="259" t="s">
        <v>220</v>
      </c>
      <c r="E846" s="259" t="s">
        <v>5720</v>
      </c>
      <c r="F846" s="259" t="s">
        <v>5721</v>
      </c>
      <c r="G846" s="259" t="s">
        <v>727</v>
      </c>
      <c r="H846" s="268"/>
      <c r="I846" s="6"/>
      <c r="J846" s="6"/>
      <c r="K846" s="285"/>
      <c r="L846" s="271"/>
      <c r="M846" s="271"/>
      <c r="N846" s="189"/>
      <c r="O846" s="268"/>
      <c r="P846" s="268"/>
      <c r="Q846" s="274"/>
    </row>
    <row r="847" ht="15.75" customHeight="1">
      <c r="A847" s="270" t="s">
        <v>5724</v>
      </c>
      <c r="B847" s="270" t="s">
        <v>5726</v>
      </c>
      <c r="C847" s="276" t="s">
        <v>281</v>
      </c>
      <c r="D847" s="259" t="s">
        <v>213</v>
      </c>
      <c r="E847" s="259" t="s">
        <v>5727</v>
      </c>
      <c r="F847" s="259" t="s">
        <v>5728</v>
      </c>
      <c r="G847" s="259" t="s">
        <v>577</v>
      </c>
      <c r="H847" s="268"/>
      <c r="I847" s="6"/>
      <c r="J847" s="6"/>
      <c r="K847" s="285"/>
      <c r="L847" s="271"/>
      <c r="M847" s="271"/>
      <c r="N847" s="189"/>
      <c r="O847" s="268"/>
      <c r="P847" s="268"/>
      <c r="Q847" s="274"/>
    </row>
    <row r="848" ht="15.75" customHeight="1">
      <c r="A848" s="270" t="s">
        <v>5729</v>
      </c>
      <c r="B848" s="270" t="s">
        <v>5730</v>
      </c>
      <c r="C848" s="276" t="s">
        <v>281</v>
      </c>
      <c r="D848" s="259" t="s">
        <v>220</v>
      </c>
      <c r="E848" s="259" t="s">
        <v>5731</v>
      </c>
      <c r="F848" s="259" t="s">
        <v>5732</v>
      </c>
      <c r="G848" s="259" t="s">
        <v>727</v>
      </c>
      <c r="H848" s="268"/>
      <c r="I848" s="6"/>
      <c r="J848" s="6"/>
      <c r="K848" s="285"/>
      <c r="L848" s="271"/>
      <c r="M848" s="271"/>
      <c r="N848" s="189"/>
      <c r="O848" s="268"/>
      <c r="P848" s="268"/>
      <c r="Q848" s="274"/>
    </row>
    <row r="849" ht="15.75" customHeight="1">
      <c r="A849" s="270" t="s">
        <v>5733</v>
      </c>
      <c r="B849" s="270" t="s">
        <v>5735</v>
      </c>
      <c r="C849" s="276" t="s">
        <v>281</v>
      </c>
      <c r="D849" s="259" t="s">
        <v>220</v>
      </c>
      <c r="E849" s="259" t="s">
        <v>5737</v>
      </c>
      <c r="F849" s="259" t="s">
        <v>5738</v>
      </c>
      <c r="G849" s="259" t="s">
        <v>727</v>
      </c>
      <c r="H849" s="268"/>
      <c r="I849" s="6"/>
      <c r="J849" s="6"/>
      <c r="K849" s="285"/>
      <c r="L849" s="271"/>
      <c r="M849" s="271"/>
      <c r="N849" s="189"/>
      <c r="O849" s="268"/>
      <c r="P849" s="268"/>
      <c r="Q849" s="274"/>
    </row>
    <row r="850" ht="15.75" customHeight="1">
      <c r="A850" s="270" t="s">
        <v>5741</v>
      </c>
      <c r="B850" s="270" t="s">
        <v>5742</v>
      </c>
      <c r="C850" s="276" t="s">
        <v>281</v>
      </c>
      <c r="D850" s="259" t="s">
        <v>220</v>
      </c>
      <c r="E850" s="259" t="s">
        <v>5743</v>
      </c>
      <c r="F850" s="259" t="s">
        <v>5744</v>
      </c>
      <c r="G850" s="259" t="s">
        <v>757</v>
      </c>
      <c r="H850" s="268"/>
      <c r="I850" s="6"/>
      <c r="J850" s="6"/>
      <c r="K850" s="285"/>
      <c r="L850" s="271"/>
      <c r="M850" s="271"/>
      <c r="N850" s="189"/>
      <c r="O850" s="268"/>
      <c r="P850" s="268"/>
      <c r="Q850" s="274"/>
    </row>
    <row r="851" ht="15.75" customHeight="1">
      <c r="A851" s="270" t="s">
        <v>5745</v>
      </c>
      <c r="B851" s="270" t="s">
        <v>5746</v>
      </c>
      <c r="C851" s="276" t="s">
        <v>281</v>
      </c>
      <c r="D851" s="259" t="s">
        <v>220</v>
      </c>
      <c r="E851" s="259" t="s">
        <v>5747</v>
      </c>
      <c r="F851" s="259" t="s">
        <v>5748</v>
      </c>
      <c r="G851" s="259" t="s">
        <v>577</v>
      </c>
      <c r="H851" s="268"/>
      <c r="I851" s="6"/>
      <c r="J851" s="6"/>
      <c r="K851" s="285"/>
      <c r="L851" s="271"/>
      <c r="M851" s="271"/>
      <c r="N851" s="189"/>
      <c r="O851" s="268"/>
      <c r="P851" s="268"/>
      <c r="Q851" s="274"/>
    </row>
    <row r="852" ht="15.75" customHeight="1">
      <c r="A852" s="270" t="s">
        <v>5749</v>
      </c>
      <c r="B852" s="270" t="s">
        <v>5751</v>
      </c>
      <c r="C852" s="276" t="s">
        <v>281</v>
      </c>
      <c r="D852" s="259" t="s">
        <v>224</v>
      </c>
      <c r="E852" s="259" t="s">
        <v>5753</v>
      </c>
      <c r="F852" s="259" t="s">
        <v>5754</v>
      </c>
      <c r="G852" s="259" t="s">
        <v>757</v>
      </c>
      <c r="H852" s="268"/>
      <c r="I852" s="6"/>
      <c r="J852" s="6"/>
      <c r="K852" s="285"/>
      <c r="L852" s="271"/>
      <c r="M852" s="271"/>
      <c r="N852" s="189"/>
      <c r="O852" s="268"/>
      <c r="P852" s="268"/>
      <c r="Q852" s="274"/>
    </row>
    <row r="853" ht="15.75" customHeight="1">
      <c r="A853" s="270" t="s">
        <v>5757</v>
      </c>
      <c r="B853" s="270" t="s">
        <v>5758</v>
      </c>
      <c r="C853" s="276" t="s">
        <v>281</v>
      </c>
      <c r="D853" s="259" t="s">
        <v>217</v>
      </c>
      <c r="E853" s="259" t="s">
        <v>5759</v>
      </c>
      <c r="F853" s="259" t="s">
        <v>5760</v>
      </c>
      <c r="G853" s="259" t="s">
        <v>357</v>
      </c>
      <c r="H853" s="268"/>
      <c r="I853" s="6"/>
      <c r="J853" s="6"/>
      <c r="K853" s="285"/>
      <c r="L853" s="271"/>
      <c r="M853" s="271"/>
      <c r="N853" s="189"/>
      <c r="O853" s="268"/>
      <c r="P853" s="268"/>
      <c r="Q853" s="274"/>
    </row>
    <row r="854" ht="15.75" customHeight="1">
      <c r="A854" s="270" t="s">
        <v>5761</v>
      </c>
      <c r="B854" s="270" t="s">
        <v>5762</v>
      </c>
      <c r="C854" s="276" t="s">
        <v>281</v>
      </c>
      <c r="D854" s="259" t="s">
        <v>220</v>
      </c>
      <c r="E854" s="259" t="s">
        <v>5763</v>
      </c>
      <c r="F854" s="259" t="s">
        <v>5764</v>
      </c>
      <c r="G854" s="259" t="s">
        <v>577</v>
      </c>
      <c r="H854" s="268"/>
      <c r="I854" s="6"/>
      <c r="J854" s="6"/>
      <c r="K854" s="285"/>
      <c r="L854" s="271"/>
      <c r="M854" s="271"/>
      <c r="N854" s="189"/>
      <c r="O854" s="268"/>
      <c r="P854" s="268"/>
      <c r="Q854" s="274"/>
    </row>
    <row r="855" ht="15.75" customHeight="1">
      <c r="A855" s="270" t="s">
        <v>5767</v>
      </c>
      <c r="B855" s="270" t="s">
        <v>5768</v>
      </c>
      <c r="C855" s="276" t="s">
        <v>281</v>
      </c>
      <c r="D855" s="259" t="s">
        <v>217</v>
      </c>
      <c r="E855" s="259" t="s">
        <v>5770</v>
      </c>
      <c r="F855" s="259" t="s">
        <v>5772</v>
      </c>
      <c r="G855" s="259" t="s">
        <v>357</v>
      </c>
      <c r="H855" s="268"/>
      <c r="I855" s="6"/>
      <c r="J855" s="6"/>
      <c r="K855" s="285"/>
      <c r="L855" s="271"/>
      <c r="M855" s="271"/>
      <c r="N855" s="189"/>
      <c r="O855" s="268"/>
      <c r="P855" s="268"/>
      <c r="Q855" s="274"/>
    </row>
    <row r="856" ht="15.75" customHeight="1">
      <c r="A856" s="270" t="s">
        <v>5773</v>
      </c>
      <c r="B856" s="270" t="s">
        <v>5774</v>
      </c>
      <c r="C856" s="276" t="s">
        <v>281</v>
      </c>
      <c r="D856" s="259" t="s">
        <v>219</v>
      </c>
      <c r="E856" s="259" t="s">
        <v>5775</v>
      </c>
      <c r="F856" s="259" t="s">
        <v>5776</v>
      </c>
      <c r="G856" s="259" t="s">
        <v>727</v>
      </c>
      <c r="H856" s="268"/>
      <c r="I856" s="6"/>
      <c r="J856" s="6"/>
      <c r="K856" s="285"/>
      <c r="L856" s="271"/>
      <c r="M856" s="271"/>
      <c r="N856" s="189"/>
      <c r="O856" s="268"/>
      <c r="P856" s="268"/>
      <c r="Q856" s="274"/>
    </row>
    <row r="857" ht="15.75" customHeight="1">
      <c r="A857" s="270" t="s">
        <v>5777</v>
      </c>
      <c r="B857" s="270" t="s">
        <v>5778</v>
      </c>
      <c r="C857" s="276" t="s">
        <v>281</v>
      </c>
      <c r="D857" s="259" t="s">
        <v>220</v>
      </c>
      <c r="E857" s="259" t="s">
        <v>5779</v>
      </c>
      <c r="F857" s="259" t="s">
        <v>5781</v>
      </c>
      <c r="G857" s="259" t="s">
        <v>757</v>
      </c>
      <c r="H857" s="268"/>
      <c r="I857" s="6"/>
      <c r="J857" s="6"/>
      <c r="K857" s="285"/>
      <c r="L857" s="271"/>
      <c r="M857" s="271"/>
      <c r="N857" s="189"/>
      <c r="O857" s="268"/>
      <c r="P857" s="268"/>
      <c r="Q857" s="274"/>
    </row>
    <row r="858" ht="15.75" customHeight="1">
      <c r="A858" s="270" t="s">
        <v>5783</v>
      </c>
      <c r="B858" s="270" t="s">
        <v>5785</v>
      </c>
      <c r="C858" s="276" t="s">
        <v>281</v>
      </c>
      <c r="D858" s="259" t="s">
        <v>220</v>
      </c>
      <c r="E858" s="259" t="s">
        <v>5786</v>
      </c>
      <c r="F858" s="259" t="s">
        <v>5787</v>
      </c>
      <c r="G858" s="259" t="s">
        <v>727</v>
      </c>
      <c r="H858" s="268"/>
      <c r="I858" s="6"/>
      <c r="J858" s="6"/>
      <c r="K858" s="285"/>
      <c r="L858" s="271"/>
      <c r="M858" s="271"/>
      <c r="N858" s="189"/>
      <c r="O858" s="268"/>
      <c r="P858" s="268"/>
      <c r="Q858" s="274"/>
    </row>
    <row r="859" ht="15.75" customHeight="1">
      <c r="A859" s="270" t="s">
        <v>5789</v>
      </c>
      <c r="B859" s="270" t="s">
        <v>5790</v>
      </c>
      <c r="C859" s="276" t="s">
        <v>281</v>
      </c>
      <c r="D859" s="259" t="s">
        <v>220</v>
      </c>
      <c r="E859" s="259" t="s">
        <v>5791</v>
      </c>
      <c r="F859" s="259" t="s">
        <v>5792</v>
      </c>
      <c r="G859" s="259" t="s">
        <v>757</v>
      </c>
      <c r="H859" s="268"/>
      <c r="I859" s="6"/>
      <c r="J859" s="6"/>
      <c r="K859" s="285"/>
      <c r="L859" s="271"/>
      <c r="M859" s="271"/>
      <c r="N859" s="189"/>
      <c r="O859" s="268"/>
      <c r="P859" s="268"/>
      <c r="Q859" s="274"/>
    </row>
    <row r="860" ht="15.75" customHeight="1">
      <c r="A860" s="270" t="s">
        <v>5793</v>
      </c>
      <c r="B860" s="270" t="s">
        <v>5794</v>
      </c>
      <c r="C860" s="276" t="s">
        <v>281</v>
      </c>
      <c r="D860" s="259" t="s">
        <v>217</v>
      </c>
      <c r="E860" s="259" t="s">
        <v>5795</v>
      </c>
      <c r="F860" s="259" t="s">
        <v>5797</v>
      </c>
      <c r="G860" s="259" t="s">
        <v>577</v>
      </c>
      <c r="H860" s="268"/>
      <c r="I860" s="6"/>
      <c r="J860" s="6"/>
      <c r="K860" s="285"/>
      <c r="L860" s="271"/>
      <c r="M860" s="271"/>
      <c r="N860" s="189"/>
      <c r="O860" s="268"/>
      <c r="P860" s="268"/>
      <c r="Q860" s="274"/>
    </row>
    <row r="861" ht="15.75" customHeight="1">
      <c r="A861" s="270" t="s">
        <v>5801</v>
      </c>
      <c r="B861" s="270" t="s">
        <v>5802</v>
      </c>
      <c r="C861" s="276" t="s">
        <v>281</v>
      </c>
      <c r="D861" s="259" t="s">
        <v>223</v>
      </c>
      <c r="E861" s="259" t="s">
        <v>5803</v>
      </c>
      <c r="F861" s="259" t="s">
        <v>5804</v>
      </c>
      <c r="G861" s="259" t="s">
        <v>349</v>
      </c>
      <c r="H861" s="268"/>
      <c r="I861" s="6"/>
      <c r="J861" s="6"/>
      <c r="K861" s="285"/>
      <c r="L861" s="271"/>
      <c r="M861" s="271"/>
      <c r="N861" s="189"/>
      <c r="O861" s="268"/>
      <c r="P861" s="268"/>
      <c r="Q861" s="274"/>
    </row>
    <row r="862" ht="15.75" customHeight="1">
      <c r="A862" s="270" t="s">
        <v>5805</v>
      </c>
      <c r="B862" s="270" t="s">
        <v>5806</v>
      </c>
      <c r="C862" s="276" t="s">
        <v>281</v>
      </c>
      <c r="D862" s="259" t="s">
        <v>220</v>
      </c>
      <c r="E862" s="259" t="s">
        <v>5807</v>
      </c>
      <c r="F862" s="259" t="s">
        <v>5808</v>
      </c>
      <c r="G862" s="259" t="s">
        <v>757</v>
      </c>
      <c r="H862" s="268"/>
      <c r="I862" s="6"/>
      <c r="J862" s="6"/>
      <c r="K862" s="285"/>
      <c r="L862" s="271"/>
      <c r="M862" s="271"/>
      <c r="N862" s="189"/>
      <c r="O862" s="268"/>
      <c r="P862" s="268"/>
      <c r="Q862" s="274"/>
    </row>
    <row r="863" ht="15.75" customHeight="1">
      <c r="A863" s="270" t="s">
        <v>5810</v>
      </c>
      <c r="B863" s="270" t="s">
        <v>5811</v>
      </c>
      <c r="C863" s="276" t="s">
        <v>281</v>
      </c>
      <c r="D863" s="259" t="s">
        <v>220</v>
      </c>
      <c r="E863" s="259" t="s">
        <v>5813</v>
      </c>
      <c r="F863" s="259" t="s">
        <v>5814</v>
      </c>
      <c r="G863" s="259" t="s">
        <v>349</v>
      </c>
      <c r="H863" s="268"/>
      <c r="I863" s="6"/>
      <c r="J863" s="6"/>
      <c r="K863" s="285"/>
      <c r="L863" s="271"/>
      <c r="M863" s="271"/>
      <c r="N863" s="189"/>
      <c r="O863" s="268"/>
      <c r="P863" s="268"/>
      <c r="Q863" s="274"/>
    </row>
    <row r="864" ht="15.75" customHeight="1">
      <c r="A864" s="270" t="s">
        <v>5817</v>
      </c>
      <c r="B864" s="270" t="s">
        <v>5818</v>
      </c>
      <c r="C864" s="276" t="s">
        <v>281</v>
      </c>
      <c r="D864" s="259" t="s">
        <v>217</v>
      </c>
      <c r="E864" s="259" t="s">
        <v>5819</v>
      </c>
      <c r="F864" s="259" t="s">
        <v>5820</v>
      </c>
      <c r="G864" s="259" t="s">
        <v>357</v>
      </c>
      <c r="H864" s="268"/>
      <c r="I864" s="6"/>
      <c r="J864" s="6"/>
      <c r="K864" s="285"/>
      <c r="L864" s="271"/>
      <c r="M864" s="271"/>
      <c r="N864" s="189"/>
      <c r="O864" s="268"/>
      <c r="P864" s="268"/>
      <c r="Q864" s="274"/>
    </row>
    <row r="865" ht="15.75" customHeight="1">
      <c r="A865" s="270" t="s">
        <v>5821</v>
      </c>
      <c r="B865" s="270" t="s">
        <v>5822</v>
      </c>
      <c r="C865" s="276" t="s">
        <v>281</v>
      </c>
      <c r="D865" s="259" t="s">
        <v>220</v>
      </c>
      <c r="E865" s="259" t="s">
        <v>5823</v>
      </c>
      <c r="F865" s="259" t="s">
        <v>5825</v>
      </c>
      <c r="G865" s="259" t="s">
        <v>577</v>
      </c>
      <c r="H865" s="268"/>
      <c r="I865" s="6"/>
      <c r="J865" s="6"/>
      <c r="K865" s="285"/>
      <c r="L865" s="271"/>
      <c r="M865" s="271"/>
      <c r="N865" s="189"/>
      <c r="O865" s="268"/>
      <c r="P865" s="268"/>
      <c r="Q865" s="274"/>
    </row>
    <row r="866" ht="15.75" customHeight="1">
      <c r="A866" s="270" t="s">
        <v>5829</v>
      </c>
      <c r="B866" s="270" t="s">
        <v>5830</v>
      </c>
      <c r="C866" s="276" t="s">
        <v>281</v>
      </c>
      <c r="D866" s="259" t="s">
        <v>220</v>
      </c>
      <c r="E866" s="259" t="s">
        <v>5831</v>
      </c>
      <c r="F866" s="259" t="s">
        <v>5832</v>
      </c>
      <c r="G866" s="259" t="s">
        <v>757</v>
      </c>
      <c r="H866" s="268"/>
      <c r="I866" s="6"/>
      <c r="J866" s="6"/>
      <c r="K866" s="285"/>
      <c r="L866" s="271"/>
      <c r="M866" s="271"/>
      <c r="N866" s="189"/>
      <c r="O866" s="268"/>
      <c r="P866" s="268"/>
      <c r="Q866" s="274"/>
    </row>
    <row r="867" ht="15.75" customHeight="1">
      <c r="A867" s="270" t="s">
        <v>5835</v>
      </c>
      <c r="B867" s="270" t="s">
        <v>5836</v>
      </c>
      <c r="C867" s="276" t="s">
        <v>281</v>
      </c>
      <c r="D867" s="259" t="s">
        <v>220</v>
      </c>
      <c r="E867" s="259" t="s">
        <v>5839</v>
      </c>
      <c r="F867" s="259" t="s">
        <v>5840</v>
      </c>
      <c r="G867" s="259" t="s">
        <v>727</v>
      </c>
      <c r="H867" s="268"/>
      <c r="I867" s="6"/>
      <c r="J867" s="6"/>
      <c r="K867" s="285"/>
      <c r="L867" s="271"/>
      <c r="M867" s="271"/>
      <c r="N867" s="189"/>
      <c r="O867" s="268"/>
      <c r="P867" s="268"/>
      <c r="Q867" s="274"/>
    </row>
    <row r="868" ht="15.75" customHeight="1">
      <c r="A868" s="270" t="s">
        <v>5841</v>
      </c>
      <c r="B868" s="270" t="s">
        <v>5842</v>
      </c>
      <c r="C868" s="276" t="s">
        <v>281</v>
      </c>
      <c r="D868" s="259" t="s">
        <v>215</v>
      </c>
      <c r="E868" s="259" t="s">
        <v>5845</v>
      </c>
      <c r="F868" s="259" t="s">
        <v>5847</v>
      </c>
      <c r="G868" s="259" t="s">
        <v>577</v>
      </c>
      <c r="H868" s="268"/>
      <c r="I868" s="6"/>
      <c r="J868" s="6"/>
      <c r="K868" s="285"/>
      <c r="L868" s="271"/>
      <c r="M868" s="271"/>
      <c r="N868" s="189"/>
      <c r="O868" s="268"/>
      <c r="P868" s="268"/>
      <c r="Q868" s="274"/>
    </row>
    <row r="869" ht="15.75" customHeight="1">
      <c r="A869" s="270" t="s">
        <v>5849</v>
      </c>
      <c r="B869" s="270" t="s">
        <v>5850</v>
      </c>
      <c r="C869" s="276" t="s">
        <v>281</v>
      </c>
      <c r="D869" s="259" t="s">
        <v>223</v>
      </c>
      <c r="E869" s="259" t="s">
        <v>5851</v>
      </c>
      <c r="F869" s="259" t="s">
        <v>5852</v>
      </c>
      <c r="G869" s="259" t="s">
        <v>349</v>
      </c>
      <c r="H869" s="268"/>
      <c r="I869" s="6"/>
      <c r="J869" s="6"/>
      <c r="K869" s="285"/>
      <c r="L869" s="271"/>
      <c r="M869" s="271"/>
      <c r="N869" s="189"/>
      <c r="O869" s="268"/>
      <c r="P869" s="268"/>
      <c r="Q869" s="274"/>
    </row>
    <row r="870" ht="15.75" customHeight="1">
      <c r="A870" s="270" t="s">
        <v>5853</v>
      </c>
      <c r="B870" s="270" t="s">
        <v>5854</v>
      </c>
      <c r="C870" s="276" t="s">
        <v>281</v>
      </c>
      <c r="D870" s="259" t="s">
        <v>220</v>
      </c>
      <c r="E870" s="259" t="s">
        <v>5856</v>
      </c>
      <c r="F870" s="259" t="s">
        <v>5858</v>
      </c>
      <c r="G870" s="259" t="s">
        <v>757</v>
      </c>
      <c r="H870" s="268"/>
      <c r="I870" s="6"/>
      <c r="J870" s="6"/>
      <c r="K870" s="285"/>
      <c r="L870" s="271"/>
      <c r="M870" s="271"/>
      <c r="N870" s="189"/>
      <c r="O870" s="268"/>
      <c r="P870" s="268"/>
      <c r="Q870" s="274"/>
    </row>
    <row r="871" ht="15.75" customHeight="1">
      <c r="A871" s="270" t="s">
        <v>5861</v>
      </c>
      <c r="B871" s="270" t="s">
        <v>5862</v>
      </c>
      <c r="C871" s="276" t="s">
        <v>281</v>
      </c>
      <c r="D871" s="259" t="s">
        <v>219</v>
      </c>
      <c r="E871" s="259" t="s">
        <v>5863</v>
      </c>
      <c r="F871" s="259" t="s">
        <v>5864</v>
      </c>
      <c r="G871" s="259" t="s">
        <v>727</v>
      </c>
      <c r="H871" s="268"/>
      <c r="I871" s="6"/>
      <c r="J871" s="6"/>
      <c r="K871" s="285"/>
      <c r="L871" s="271"/>
      <c r="M871" s="271"/>
      <c r="N871" s="189"/>
      <c r="O871" s="268"/>
      <c r="P871" s="268"/>
      <c r="Q871" s="274"/>
    </row>
    <row r="872" ht="15.75" customHeight="1">
      <c r="A872" s="270" t="s">
        <v>5865</v>
      </c>
      <c r="B872" s="270" t="s">
        <v>5866</v>
      </c>
      <c r="C872" s="276" t="s">
        <v>281</v>
      </c>
      <c r="D872" s="259" t="s">
        <v>217</v>
      </c>
      <c r="E872" s="259" t="s">
        <v>5867</v>
      </c>
      <c r="F872" s="259" t="s">
        <v>5868</v>
      </c>
      <c r="G872" s="259" t="s">
        <v>577</v>
      </c>
      <c r="H872" s="268"/>
      <c r="I872" s="6"/>
      <c r="J872" s="6"/>
      <c r="K872" s="285"/>
      <c r="L872" s="271"/>
      <c r="M872" s="271"/>
      <c r="N872" s="189"/>
      <c r="O872" s="268"/>
      <c r="P872" s="268"/>
      <c r="Q872" s="274"/>
    </row>
    <row r="873" ht="15.75" customHeight="1">
      <c r="A873" s="270" t="s">
        <v>5870</v>
      </c>
      <c r="B873" s="270" t="s">
        <v>5872</v>
      </c>
      <c r="C873" s="276" t="s">
        <v>281</v>
      </c>
      <c r="D873" s="259" t="s">
        <v>220</v>
      </c>
      <c r="E873" s="259" t="s">
        <v>5874</v>
      </c>
      <c r="F873" s="259" t="s">
        <v>5875</v>
      </c>
      <c r="G873" s="259" t="s">
        <v>757</v>
      </c>
      <c r="H873" s="268"/>
      <c r="I873" s="6"/>
      <c r="J873" s="6"/>
      <c r="K873" s="285"/>
      <c r="L873" s="271"/>
      <c r="M873" s="271"/>
      <c r="N873" s="189"/>
      <c r="O873" s="268"/>
      <c r="P873" s="268"/>
      <c r="Q873" s="274"/>
    </row>
    <row r="874" ht="15.75" customHeight="1">
      <c r="A874" s="270" t="s">
        <v>5877</v>
      </c>
      <c r="B874" s="270" t="s">
        <v>5878</v>
      </c>
      <c r="C874" s="276" t="s">
        <v>281</v>
      </c>
      <c r="D874" s="259" t="s">
        <v>220</v>
      </c>
      <c r="E874" s="259" t="s">
        <v>5879</v>
      </c>
      <c r="F874" s="259" t="s">
        <v>5880</v>
      </c>
      <c r="G874" s="259" t="s">
        <v>757</v>
      </c>
      <c r="H874" s="268"/>
      <c r="I874" s="6"/>
      <c r="J874" s="6"/>
      <c r="K874" s="285"/>
      <c r="L874" s="271"/>
      <c r="M874" s="271"/>
      <c r="N874" s="189"/>
      <c r="O874" s="268"/>
      <c r="P874" s="268"/>
      <c r="Q874" s="274"/>
    </row>
    <row r="875" ht="15.75" customHeight="1">
      <c r="A875" s="270" t="s">
        <v>5881</v>
      </c>
      <c r="B875" s="270" t="s">
        <v>5882</v>
      </c>
      <c r="C875" s="276" t="s">
        <v>281</v>
      </c>
      <c r="D875" s="259" t="s">
        <v>220</v>
      </c>
      <c r="E875" s="259" t="s">
        <v>5887</v>
      </c>
      <c r="F875" s="259" t="s">
        <v>5888</v>
      </c>
      <c r="G875" s="259" t="s">
        <v>727</v>
      </c>
      <c r="H875" s="268"/>
      <c r="I875" s="6"/>
      <c r="J875" s="6"/>
      <c r="K875" s="285"/>
      <c r="L875" s="271"/>
      <c r="M875" s="271"/>
      <c r="N875" s="189"/>
      <c r="O875" s="268"/>
      <c r="P875" s="268"/>
      <c r="Q875" s="274"/>
    </row>
    <row r="876" ht="15.75" customHeight="1">
      <c r="A876" s="270" t="s">
        <v>5889</v>
      </c>
      <c r="B876" s="270" t="s">
        <v>5891</v>
      </c>
      <c r="C876" s="276" t="s">
        <v>281</v>
      </c>
      <c r="D876" s="259" t="s">
        <v>219</v>
      </c>
      <c r="E876" s="259" t="s">
        <v>5892</v>
      </c>
      <c r="F876" s="259" t="s">
        <v>5893</v>
      </c>
      <c r="G876" s="259" t="s">
        <v>577</v>
      </c>
      <c r="H876" s="268"/>
      <c r="I876" s="6"/>
      <c r="J876" s="6"/>
      <c r="K876" s="285"/>
      <c r="L876" s="271"/>
      <c r="M876" s="271"/>
      <c r="N876" s="189"/>
      <c r="O876" s="268"/>
      <c r="P876" s="268"/>
      <c r="Q876" s="274"/>
    </row>
    <row r="877" ht="15.75" customHeight="1">
      <c r="A877" s="270" t="s">
        <v>5896</v>
      </c>
      <c r="B877" s="270" t="s">
        <v>5897</v>
      </c>
      <c r="C877" s="276" t="s">
        <v>281</v>
      </c>
      <c r="D877" s="259" t="s">
        <v>218</v>
      </c>
      <c r="E877" s="259" t="s">
        <v>5898</v>
      </c>
      <c r="F877" s="259" t="s">
        <v>5899</v>
      </c>
      <c r="G877" s="259" t="s">
        <v>577</v>
      </c>
      <c r="H877" s="268"/>
      <c r="I877" s="6"/>
      <c r="J877" s="6"/>
      <c r="K877" s="285"/>
      <c r="L877" s="271"/>
      <c r="M877" s="271"/>
      <c r="N877" s="189"/>
      <c r="O877" s="268"/>
      <c r="P877" s="268"/>
      <c r="Q877" s="274"/>
    </row>
    <row r="878" ht="15.75" customHeight="1">
      <c r="A878" s="270" t="s">
        <v>5900</v>
      </c>
      <c r="B878" s="270" t="s">
        <v>5901</v>
      </c>
      <c r="C878" s="276" t="s">
        <v>281</v>
      </c>
      <c r="D878" s="259" t="s">
        <v>220</v>
      </c>
      <c r="E878" s="259" t="s">
        <v>5902</v>
      </c>
      <c r="F878" s="259" t="s">
        <v>5903</v>
      </c>
      <c r="G878" s="259" t="s">
        <v>757</v>
      </c>
      <c r="H878" s="268"/>
      <c r="I878" s="6"/>
      <c r="J878" s="6"/>
      <c r="K878" s="285"/>
      <c r="L878" s="271"/>
      <c r="M878" s="271"/>
      <c r="N878" s="189"/>
      <c r="O878" s="268"/>
      <c r="P878" s="268"/>
      <c r="Q878" s="274"/>
    </row>
    <row r="879" ht="15.75" customHeight="1">
      <c r="A879" s="270" t="s">
        <v>5905</v>
      </c>
      <c r="B879" s="270" t="s">
        <v>5907</v>
      </c>
      <c r="C879" s="276" t="s">
        <v>281</v>
      </c>
      <c r="D879" s="259" t="s">
        <v>218</v>
      </c>
      <c r="E879" s="259" t="s">
        <v>5908</v>
      </c>
      <c r="F879" s="259" t="s">
        <v>5910</v>
      </c>
      <c r="G879" s="259" t="s">
        <v>757</v>
      </c>
      <c r="H879" s="268"/>
      <c r="I879" s="6"/>
      <c r="J879" s="6"/>
      <c r="K879" s="285"/>
      <c r="L879" s="271"/>
      <c r="M879" s="271"/>
      <c r="N879" s="189"/>
      <c r="O879" s="268"/>
      <c r="P879" s="268"/>
      <c r="Q879" s="274"/>
    </row>
    <row r="880" ht="15.75" customHeight="1">
      <c r="A880" s="270" t="s">
        <v>5912</v>
      </c>
      <c r="B880" s="270" t="s">
        <v>5913</v>
      </c>
      <c r="C880" s="276" t="s">
        <v>281</v>
      </c>
      <c r="D880" s="259" t="s">
        <v>217</v>
      </c>
      <c r="E880" s="259" t="s">
        <v>5914</v>
      </c>
      <c r="F880" s="259" t="s">
        <v>5915</v>
      </c>
      <c r="G880" s="259" t="s">
        <v>357</v>
      </c>
      <c r="H880" s="268"/>
      <c r="I880" s="6"/>
      <c r="J880" s="6"/>
      <c r="K880" s="285"/>
      <c r="L880" s="271"/>
      <c r="M880" s="271"/>
      <c r="N880" s="189"/>
      <c r="O880" s="268"/>
      <c r="P880" s="268"/>
      <c r="Q880" s="274"/>
    </row>
    <row r="881" ht="15.75" customHeight="1">
      <c r="A881" s="270" t="s">
        <v>5916</v>
      </c>
      <c r="B881" s="270" t="s">
        <v>5917</v>
      </c>
      <c r="C881" s="276" t="s">
        <v>281</v>
      </c>
      <c r="D881" s="259" t="s">
        <v>220</v>
      </c>
      <c r="E881" s="259" t="s">
        <v>5919</v>
      </c>
      <c r="F881" s="259" t="s">
        <v>5920</v>
      </c>
      <c r="G881" s="259" t="s">
        <v>349</v>
      </c>
      <c r="H881" s="268"/>
      <c r="I881" s="6"/>
      <c r="J881" s="6"/>
      <c r="K881" s="285"/>
      <c r="L881" s="271"/>
      <c r="M881" s="271"/>
      <c r="N881" s="189"/>
      <c r="O881" s="268"/>
      <c r="P881" s="268"/>
      <c r="Q881" s="274"/>
    </row>
    <row r="882" ht="15.75" customHeight="1">
      <c r="A882" s="270" t="s">
        <v>5924</v>
      </c>
      <c r="B882" s="270" t="s">
        <v>5925</v>
      </c>
      <c r="C882" s="276" t="s">
        <v>281</v>
      </c>
      <c r="D882" s="259" t="s">
        <v>220</v>
      </c>
      <c r="E882" s="259" t="s">
        <v>5926</v>
      </c>
      <c r="F882" s="259" t="s">
        <v>5927</v>
      </c>
      <c r="G882" s="259" t="s">
        <v>757</v>
      </c>
      <c r="H882" s="268"/>
      <c r="I882" s="6"/>
      <c r="J882" s="6"/>
      <c r="K882" s="285"/>
      <c r="L882" s="271"/>
      <c r="M882" s="271"/>
      <c r="N882" s="189"/>
      <c r="O882" s="268"/>
      <c r="P882" s="268"/>
      <c r="Q882" s="274"/>
    </row>
    <row r="883" ht="15.75" customHeight="1">
      <c r="A883" s="270" t="s">
        <v>5928</v>
      </c>
      <c r="B883" s="270" t="s">
        <v>5929</v>
      </c>
      <c r="C883" s="276" t="s">
        <v>281</v>
      </c>
      <c r="D883" s="259" t="s">
        <v>218</v>
      </c>
      <c r="E883" s="259" t="s">
        <v>5930</v>
      </c>
      <c r="F883" s="259" t="s">
        <v>5931</v>
      </c>
      <c r="G883" s="259" t="s">
        <v>577</v>
      </c>
      <c r="H883" s="268"/>
      <c r="I883" s="6"/>
      <c r="J883" s="6"/>
      <c r="K883" s="285"/>
      <c r="L883" s="271"/>
      <c r="M883" s="271"/>
      <c r="N883" s="189"/>
      <c r="O883" s="268"/>
      <c r="P883" s="268"/>
      <c r="Q883" s="274"/>
    </row>
    <row r="884" ht="15.75" customHeight="1">
      <c r="A884" s="270" t="s">
        <v>5933</v>
      </c>
      <c r="B884" s="270" t="s">
        <v>5934</v>
      </c>
      <c r="C884" s="276" t="s">
        <v>281</v>
      </c>
      <c r="D884" s="259" t="s">
        <v>224</v>
      </c>
      <c r="E884" s="259" t="s">
        <v>5936</v>
      </c>
      <c r="F884" s="259" t="s">
        <v>5937</v>
      </c>
      <c r="G884" s="259" t="s">
        <v>757</v>
      </c>
      <c r="H884" s="268"/>
      <c r="I884" s="6"/>
      <c r="J884" s="6"/>
      <c r="K884" s="285"/>
      <c r="L884" s="271"/>
      <c r="M884" s="271"/>
      <c r="N884" s="189"/>
      <c r="O884" s="268"/>
      <c r="P884" s="268"/>
      <c r="Q884" s="274"/>
    </row>
    <row r="885" ht="15.75" customHeight="1">
      <c r="A885" s="270" t="s">
        <v>5940</v>
      </c>
      <c r="B885" s="270" t="s">
        <v>5941</v>
      </c>
      <c r="C885" s="276" t="s">
        <v>281</v>
      </c>
      <c r="D885" s="259" t="s">
        <v>219</v>
      </c>
      <c r="E885" s="259" t="s">
        <v>5942</v>
      </c>
      <c r="F885" s="259" t="s">
        <v>5943</v>
      </c>
      <c r="G885" s="259" t="s">
        <v>577</v>
      </c>
      <c r="H885" s="268"/>
      <c r="I885" s="6"/>
      <c r="J885" s="6"/>
      <c r="K885" s="285"/>
      <c r="L885" s="271"/>
      <c r="M885" s="271"/>
      <c r="N885" s="189"/>
      <c r="O885" s="268"/>
      <c r="P885" s="268"/>
      <c r="Q885" s="274"/>
    </row>
    <row r="886" ht="15.75" customHeight="1">
      <c r="A886" s="270" t="s">
        <v>5944</v>
      </c>
      <c r="B886" s="270" t="s">
        <v>5945</v>
      </c>
      <c r="C886" s="276" t="s">
        <v>281</v>
      </c>
      <c r="D886" s="259" t="s">
        <v>217</v>
      </c>
      <c r="E886" s="259" t="s">
        <v>5946</v>
      </c>
      <c r="F886" s="259" t="s">
        <v>5947</v>
      </c>
      <c r="G886" s="259" t="s">
        <v>577</v>
      </c>
      <c r="H886" s="268"/>
      <c r="I886" s="6"/>
      <c r="J886" s="6"/>
      <c r="K886" s="285"/>
      <c r="L886" s="271"/>
      <c r="M886" s="271"/>
      <c r="N886" s="189"/>
      <c r="O886" s="268"/>
      <c r="P886" s="268"/>
      <c r="Q886" s="274"/>
    </row>
    <row r="887" ht="15.75" customHeight="1">
      <c r="A887" s="270" t="s">
        <v>5950</v>
      </c>
      <c r="B887" s="270" t="s">
        <v>5952</v>
      </c>
      <c r="C887" s="276" t="s">
        <v>281</v>
      </c>
      <c r="D887" s="259" t="s">
        <v>220</v>
      </c>
      <c r="E887" s="259" t="s">
        <v>5954</v>
      </c>
      <c r="F887" s="259" t="s">
        <v>5955</v>
      </c>
      <c r="G887" s="259" t="s">
        <v>727</v>
      </c>
      <c r="H887" s="268"/>
      <c r="I887" s="6"/>
      <c r="J887" s="6"/>
      <c r="K887" s="285"/>
      <c r="L887" s="271"/>
      <c r="M887" s="271"/>
      <c r="N887" s="189"/>
      <c r="O887" s="268"/>
      <c r="P887" s="268"/>
      <c r="Q887" s="274"/>
    </row>
    <row r="888" ht="15.75" customHeight="1">
      <c r="A888" s="270" t="s">
        <v>5956</v>
      </c>
      <c r="B888" s="270" t="s">
        <v>5957</v>
      </c>
      <c r="C888" s="276" t="s">
        <v>281</v>
      </c>
      <c r="D888" s="259" t="s">
        <v>220</v>
      </c>
      <c r="E888" s="259" t="s">
        <v>5958</v>
      </c>
      <c r="F888" s="259" t="s">
        <v>5959</v>
      </c>
      <c r="G888" s="259" t="s">
        <v>727</v>
      </c>
      <c r="H888" s="268"/>
      <c r="I888" s="6"/>
      <c r="J888" s="6"/>
      <c r="K888" s="285"/>
      <c r="L888" s="271"/>
      <c r="M888" s="271"/>
      <c r="N888" s="189"/>
      <c r="O888" s="268"/>
      <c r="P888" s="268"/>
      <c r="Q888" s="274"/>
    </row>
    <row r="889" ht="15.75" customHeight="1">
      <c r="A889" s="270" t="s">
        <v>5961</v>
      </c>
      <c r="B889" s="270" t="s">
        <v>5963</v>
      </c>
      <c r="C889" s="276" t="s">
        <v>281</v>
      </c>
      <c r="D889" s="259" t="s">
        <v>219</v>
      </c>
      <c r="E889" s="259" t="s">
        <v>5964</v>
      </c>
      <c r="F889" s="259" t="s">
        <v>5966</v>
      </c>
      <c r="G889" s="259" t="s">
        <v>757</v>
      </c>
      <c r="H889" s="268"/>
      <c r="I889" s="6"/>
      <c r="J889" s="6"/>
      <c r="K889" s="285"/>
      <c r="L889" s="271"/>
      <c r="M889" s="271"/>
      <c r="N889" s="189"/>
      <c r="O889" s="268"/>
      <c r="P889" s="268"/>
      <c r="Q889" s="274"/>
    </row>
    <row r="890" ht="15.75" customHeight="1">
      <c r="A890" s="270" t="s">
        <v>5968</v>
      </c>
      <c r="B890" s="270" t="s">
        <v>5969</v>
      </c>
      <c r="C890" s="276" t="s">
        <v>281</v>
      </c>
      <c r="D890" s="259" t="s">
        <v>220</v>
      </c>
      <c r="E890" s="259" t="s">
        <v>5970</v>
      </c>
      <c r="F890" s="259" t="s">
        <v>5971</v>
      </c>
      <c r="G890" s="259" t="s">
        <v>757</v>
      </c>
      <c r="H890" s="268"/>
      <c r="I890" s="6"/>
      <c r="J890" s="6"/>
      <c r="K890" s="285"/>
      <c r="L890" s="271"/>
      <c r="M890" s="271"/>
      <c r="N890" s="189"/>
      <c r="O890" s="268"/>
      <c r="P890" s="268"/>
      <c r="Q890" s="274"/>
    </row>
    <row r="891" ht="15.75" customHeight="1">
      <c r="A891" s="270" t="s">
        <v>5972</v>
      </c>
      <c r="B891" s="270" t="s">
        <v>5973</v>
      </c>
      <c r="C891" s="276" t="s">
        <v>281</v>
      </c>
      <c r="D891" s="259" t="s">
        <v>215</v>
      </c>
      <c r="E891" s="259" t="s">
        <v>5975</v>
      </c>
      <c r="F891" s="259" t="s">
        <v>5977</v>
      </c>
      <c r="G891" s="259" t="s">
        <v>577</v>
      </c>
      <c r="H891" s="268"/>
      <c r="I891" s="6"/>
      <c r="J891" s="6"/>
      <c r="K891" s="285"/>
      <c r="L891" s="271"/>
      <c r="M891" s="271"/>
      <c r="N891" s="189"/>
      <c r="O891" s="268"/>
      <c r="P891" s="268"/>
      <c r="Q891" s="274"/>
    </row>
    <row r="892" ht="15.75" customHeight="1">
      <c r="A892" s="270" t="s">
        <v>5980</v>
      </c>
      <c r="B892" s="270" t="s">
        <v>5981</v>
      </c>
      <c r="C892" s="276" t="s">
        <v>281</v>
      </c>
      <c r="D892" s="259" t="s">
        <v>215</v>
      </c>
      <c r="E892" s="259" t="s">
        <v>5982</v>
      </c>
      <c r="F892" s="259" t="s">
        <v>5983</v>
      </c>
      <c r="G892" s="259" t="s">
        <v>357</v>
      </c>
      <c r="H892" s="268"/>
      <c r="I892" s="6"/>
      <c r="J892" s="6"/>
      <c r="K892" s="285"/>
      <c r="L892" s="271"/>
      <c r="M892" s="271"/>
      <c r="N892" s="189"/>
      <c r="O892" s="268"/>
      <c r="P892" s="268"/>
      <c r="Q892" s="274"/>
    </row>
    <row r="893" ht="15.75" customHeight="1">
      <c r="A893" s="270" t="s">
        <v>5984</v>
      </c>
      <c r="B893" s="270" t="s">
        <v>5985</v>
      </c>
      <c r="C893" s="276" t="s">
        <v>281</v>
      </c>
      <c r="D893" s="259" t="s">
        <v>215</v>
      </c>
      <c r="E893" s="259" t="s">
        <v>5987</v>
      </c>
      <c r="F893" s="259" t="s">
        <v>5988</v>
      </c>
      <c r="G893" s="259" t="s">
        <v>577</v>
      </c>
      <c r="H893" s="268"/>
      <c r="I893" s="6"/>
      <c r="J893" s="6"/>
      <c r="K893" s="285"/>
      <c r="L893" s="271"/>
      <c r="M893" s="271"/>
      <c r="N893" s="189"/>
      <c r="O893" s="268"/>
      <c r="P893" s="268"/>
      <c r="Q893" s="274"/>
    </row>
    <row r="894" ht="15.75" customHeight="1">
      <c r="A894" s="270" t="s">
        <v>5992</v>
      </c>
      <c r="B894" s="270" t="s">
        <v>5993</v>
      </c>
      <c r="C894" s="276" t="s">
        <v>281</v>
      </c>
      <c r="D894" s="259" t="s">
        <v>220</v>
      </c>
      <c r="E894" s="259" t="s">
        <v>5994</v>
      </c>
      <c r="F894" s="259" t="s">
        <v>5995</v>
      </c>
      <c r="G894" s="259" t="s">
        <v>757</v>
      </c>
      <c r="H894" s="268"/>
      <c r="I894" s="6"/>
      <c r="J894" s="6"/>
      <c r="K894" s="285"/>
      <c r="L894" s="271"/>
      <c r="M894" s="271"/>
      <c r="N894" s="189"/>
      <c r="O894" s="268"/>
      <c r="P894" s="268"/>
      <c r="Q894" s="274"/>
    </row>
    <row r="895" ht="15.75" customHeight="1">
      <c r="A895" s="270" t="s">
        <v>5996</v>
      </c>
      <c r="B895" s="270" t="s">
        <v>5997</v>
      </c>
      <c r="C895" s="276" t="s">
        <v>281</v>
      </c>
      <c r="D895" s="259" t="s">
        <v>218</v>
      </c>
      <c r="E895" s="259" t="s">
        <v>5998</v>
      </c>
      <c r="F895" s="259" t="s">
        <v>5999</v>
      </c>
      <c r="G895" s="259" t="s">
        <v>577</v>
      </c>
      <c r="H895" s="268"/>
      <c r="I895" s="6"/>
      <c r="J895" s="6"/>
      <c r="K895" s="285"/>
      <c r="L895" s="271"/>
      <c r="M895" s="271"/>
      <c r="N895" s="189"/>
      <c r="O895" s="268"/>
      <c r="P895" s="268"/>
      <c r="Q895" s="274"/>
    </row>
    <row r="896" ht="15.75" customHeight="1">
      <c r="A896" s="270" t="s">
        <v>140</v>
      </c>
      <c r="B896" s="270" t="s">
        <v>6004</v>
      </c>
      <c r="C896" s="276" t="s">
        <v>281</v>
      </c>
      <c r="D896" s="259" t="s">
        <v>219</v>
      </c>
      <c r="E896" s="259" t="s">
        <v>6005</v>
      </c>
      <c r="F896" s="259" t="s">
        <v>142</v>
      </c>
      <c r="G896" s="259" t="s">
        <v>727</v>
      </c>
      <c r="H896" s="268"/>
      <c r="I896" s="6"/>
      <c r="J896" s="6"/>
      <c r="K896" s="285"/>
      <c r="L896" s="271"/>
      <c r="M896" s="271"/>
      <c r="N896" s="189"/>
      <c r="O896" s="268"/>
      <c r="P896" s="268"/>
      <c r="Q896" s="274"/>
    </row>
    <row r="897" ht="15.75" customHeight="1">
      <c r="A897" s="270" t="s">
        <v>6006</v>
      </c>
      <c r="B897" s="270" t="s">
        <v>6007</v>
      </c>
      <c r="C897" s="276" t="s">
        <v>281</v>
      </c>
      <c r="D897" s="259" t="s">
        <v>220</v>
      </c>
      <c r="E897" s="259" t="s">
        <v>6008</v>
      </c>
      <c r="F897" s="259" t="s">
        <v>6010</v>
      </c>
      <c r="G897" s="259" t="s">
        <v>757</v>
      </c>
      <c r="H897" s="268"/>
      <c r="I897" s="6"/>
      <c r="J897" s="6"/>
      <c r="K897" s="285"/>
      <c r="L897" s="271"/>
      <c r="M897" s="271"/>
      <c r="N897" s="189"/>
      <c r="O897" s="268"/>
      <c r="P897" s="268"/>
      <c r="Q897" s="274"/>
    </row>
    <row r="898" ht="15.75" customHeight="1">
      <c r="A898" s="270" t="s">
        <v>6013</v>
      </c>
      <c r="B898" s="270" t="s">
        <v>6014</v>
      </c>
      <c r="C898" s="276" t="s">
        <v>281</v>
      </c>
      <c r="D898" s="259" t="s">
        <v>220</v>
      </c>
      <c r="E898" s="259" t="s">
        <v>6016</v>
      </c>
      <c r="F898" s="259" t="s">
        <v>6017</v>
      </c>
      <c r="G898" s="259" t="s">
        <v>727</v>
      </c>
      <c r="H898" s="268"/>
      <c r="I898" s="6"/>
      <c r="J898" s="6"/>
      <c r="K898" s="285"/>
      <c r="L898" s="271"/>
      <c r="M898" s="271"/>
      <c r="N898" s="189"/>
      <c r="O898" s="268"/>
      <c r="P898" s="268"/>
      <c r="Q898" s="274"/>
    </row>
    <row r="899" ht="15.75" customHeight="1">
      <c r="A899" s="270" t="s">
        <v>6018</v>
      </c>
      <c r="B899" s="270" t="s">
        <v>6019</v>
      </c>
      <c r="C899" s="276" t="s">
        <v>281</v>
      </c>
      <c r="D899" s="259" t="s">
        <v>219</v>
      </c>
      <c r="E899" s="259" t="s">
        <v>6020</v>
      </c>
      <c r="F899" s="259" t="s">
        <v>6021</v>
      </c>
      <c r="G899" s="259" t="s">
        <v>727</v>
      </c>
      <c r="H899" s="268"/>
      <c r="I899" s="6"/>
      <c r="J899" s="6"/>
      <c r="K899" s="285"/>
      <c r="L899" s="271"/>
      <c r="M899" s="271"/>
      <c r="N899" s="189"/>
      <c r="O899" s="268"/>
      <c r="P899" s="268"/>
      <c r="Q899" s="274"/>
    </row>
    <row r="900" ht="15.75" customHeight="1">
      <c r="A900" s="270" t="s">
        <v>6022</v>
      </c>
      <c r="B900" s="270" t="s">
        <v>6023</v>
      </c>
      <c r="C900" s="276" t="s">
        <v>281</v>
      </c>
      <c r="D900" s="259" t="s">
        <v>219</v>
      </c>
      <c r="E900" s="259" t="s">
        <v>6025</v>
      </c>
      <c r="F900" s="259" t="s">
        <v>6026</v>
      </c>
      <c r="G900" s="259" t="s">
        <v>357</v>
      </c>
      <c r="H900" s="268"/>
      <c r="I900" s="6"/>
      <c r="J900" s="6"/>
      <c r="K900" s="285"/>
      <c r="L900" s="271"/>
      <c r="M900" s="271"/>
      <c r="N900" s="189"/>
      <c r="O900" s="268"/>
      <c r="P900" s="268"/>
      <c r="Q900" s="274"/>
    </row>
    <row r="901" ht="15.75" customHeight="1">
      <c r="A901" s="270" t="s">
        <v>6029</v>
      </c>
      <c r="B901" s="270" t="s">
        <v>6031</v>
      </c>
      <c r="C901" s="276" t="s">
        <v>281</v>
      </c>
      <c r="D901" s="259" t="s">
        <v>215</v>
      </c>
      <c r="E901" s="259" t="s">
        <v>6032</v>
      </c>
      <c r="F901" s="259" t="s">
        <v>6033</v>
      </c>
      <c r="G901" s="259" t="s">
        <v>577</v>
      </c>
      <c r="H901" s="268"/>
      <c r="I901" s="6"/>
      <c r="J901" s="6"/>
      <c r="K901" s="285"/>
      <c r="L901" s="271"/>
      <c r="M901" s="271"/>
      <c r="N901" s="189"/>
      <c r="O901" s="268"/>
      <c r="P901" s="268"/>
      <c r="Q901" s="274"/>
    </row>
    <row r="902" ht="15.75" customHeight="1">
      <c r="A902" s="270" t="s">
        <v>6034</v>
      </c>
      <c r="B902" s="270" t="s">
        <v>6035</v>
      </c>
      <c r="C902" s="276" t="s">
        <v>281</v>
      </c>
      <c r="D902" s="259" t="s">
        <v>224</v>
      </c>
      <c r="E902" s="259" t="s">
        <v>6036</v>
      </c>
      <c r="F902" s="259" t="s">
        <v>6037</v>
      </c>
      <c r="G902" s="259" t="s">
        <v>757</v>
      </c>
      <c r="H902" s="268"/>
      <c r="I902" s="6"/>
      <c r="J902" s="6"/>
      <c r="K902" s="285"/>
      <c r="L902" s="271"/>
      <c r="M902" s="271"/>
      <c r="N902" s="189"/>
      <c r="O902" s="268"/>
      <c r="P902" s="268"/>
      <c r="Q902" s="274"/>
    </row>
    <row r="903" ht="15.75" customHeight="1">
      <c r="A903" s="270" t="s">
        <v>6039</v>
      </c>
      <c r="B903" s="270" t="s">
        <v>6041</v>
      </c>
      <c r="C903" s="276" t="s">
        <v>281</v>
      </c>
      <c r="D903" s="259" t="s">
        <v>220</v>
      </c>
      <c r="E903" s="259" t="s">
        <v>6042</v>
      </c>
      <c r="F903" s="259" t="s">
        <v>6044</v>
      </c>
      <c r="G903" s="259" t="s">
        <v>757</v>
      </c>
      <c r="H903" s="268"/>
      <c r="I903" s="6"/>
      <c r="J903" s="6"/>
      <c r="K903" s="285"/>
      <c r="L903" s="271"/>
      <c r="M903" s="271"/>
      <c r="N903" s="189"/>
      <c r="O903" s="268"/>
      <c r="P903" s="268"/>
      <c r="Q903" s="274"/>
    </row>
    <row r="904" ht="15.75" customHeight="1">
      <c r="A904" s="270" t="s">
        <v>6046</v>
      </c>
      <c r="B904" s="270" t="s">
        <v>6047</v>
      </c>
      <c r="C904" s="276" t="s">
        <v>281</v>
      </c>
      <c r="D904" s="259" t="s">
        <v>217</v>
      </c>
      <c r="E904" s="259" t="s">
        <v>6048</v>
      </c>
      <c r="F904" s="259" t="s">
        <v>6049</v>
      </c>
      <c r="G904" s="259" t="s">
        <v>357</v>
      </c>
      <c r="H904" s="268"/>
      <c r="I904" s="6"/>
      <c r="J904" s="6"/>
      <c r="K904" s="285"/>
      <c r="L904" s="271"/>
      <c r="M904" s="271"/>
      <c r="N904" s="189"/>
      <c r="O904" s="268"/>
      <c r="P904" s="268"/>
      <c r="Q904" s="274"/>
    </row>
    <row r="905" ht="15.75" customHeight="1">
      <c r="A905" s="270" t="s">
        <v>6050</v>
      </c>
      <c r="B905" s="270" t="s">
        <v>6051</v>
      </c>
      <c r="C905" s="276" t="s">
        <v>281</v>
      </c>
      <c r="D905" s="259" t="s">
        <v>220</v>
      </c>
      <c r="E905" s="259" t="s">
        <v>6052</v>
      </c>
      <c r="F905" s="259" t="s">
        <v>6053</v>
      </c>
      <c r="G905" s="259" t="s">
        <v>757</v>
      </c>
      <c r="H905" s="268"/>
      <c r="I905" s="6"/>
      <c r="J905" s="6"/>
      <c r="K905" s="285"/>
      <c r="L905" s="271"/>
      <c r="M905" s="271"/>
      <c r="N905" s="189"/>
      <c r="O905" s="268"/>
      <c r="P905" s="268"/>
      <c r="Q905" s="274"/>
    </row>
    <row r="906" ht="15.75" customHeight="1">
      <c r="A906" s="270" t="s">
        <v>6056</v>
      </c>
      <c r="B906" s="270" t="s">
        <v>6058</v>
      </c>
      <c r="C906" s="276" t="s">
        <v>281</v>
      </c>
      <c r="D906" s="259" t="s">
        <v>220</v>
      </c>
      <c r="E906" s="259" t="s">
        <v>6060</v>
      </c>
      <c r="F906" s="259" t="s">
        <v>6061</v>
      </c>
      <c r="G906" s="259" t="s">
        <v>757</v>
      </c>
      <c r="H906" s="268"/>
      <c r="I906" s="6"/>
      <c r="J906" s="6"/>
      <c r="K906" s="285"/>
      <c r="L906" s="271"/>
      <c r="M906" s="271"/>
      <c r="N906" s="189"/>
      <c r="O906" s="268"/>
      <c r="P906" s="268"/>
      <c r="Q906" s="274"/>
    </row>
    <row r="907" ht="15.75" customHeight="1">
      <c r="A907" s="270" t="s">
        <v>6062</v>
      </c>
      <c r="B907" s="270" t="s">
        <v>6063</v>
      </c>
      <c r="C907" s="276" t="s">
        <v>281</v>
      </c>
      <c r="D907" s="259" t="s">
        <v>215</v>
      </c>
      <c r="E907" s="259" t="s">
        <v>6064</v>
      </c>
      <c r="F907" s="259" t="s">
        <v>6065</v>
      </c>
      <c r="G907" s="259" t="s">
        <v>577</v>
      </c>
      <c r="H907" s="268"/>
      <c r="I907" s="6"/>
      <c r="J907" s="6"/>
      <c r="K907" s="285"/>
      <c r="L907" s="271"/>
      <c r="M907" s="271"/>
      <c r="N907" s="189"/>
      <c r="O907" s="268"/>
      <c r="P907" s="268"/>
      <c r="Q907" s="274"/>
    </row>
    <row r="908" ht="15.75" customHeight="1">
      <c r="A908" s="270" t="s">
        <v>6067</v>
      </c>
      <c r="B908" s="270" t="s">
        <v>6069</v>
      </c>
      <c r="C908" s="276" t="s">
        <v>281</v>
      </c>
      <c r="D908" s="259" t="s">
        <v>217</v>
      </c>
      <c r="E908" s="259" t="s">
        <v>6070</v>
      </c>
      <c r="F908" s="259" t="s">
        <v>6072</v>
      </c>
      <c r="G908" s="259" t="s">
        <v>577</v>
      </c>
      <c r="H908" s="268"/>
      <c r="I908" s="6"/>
      <c r="J908" s="6"/>
      <c r="K908" s="285"/>
      <c r="L908" s="271"/>
      <c r="M908" s="271"/>
      <c r="N908" s="189"/>
      <c r="O908" s="268"/>
      <c r="P908" s="268"/>
      <c r="Q908" s="274"/>
    </row>
    <row r="909" ht="15.75" customHeight="1">
      <c r="A909" s="270" t="s">
        <v>6074</v>
      </c>
      <c r="B909" s="270" t="s">
        <v>6075</v>
      </c>
      <c r="C909" s="276" t="s">
        <v>281</v>
      </c>
      <c r="D909" s="259" t="s">
        <v>215</v>
      </c>
      <c r="E909" s="259" t="s">
        <v>6076</v>
      </c>
      <c r="F909" s="259" t="s">
        <v>6077</v>
      </c>
      <c r="G909" s="259" t="s">
        <v>577</v>
      </c>
      <c r="H909" s="268"/>
      <c r="I909" s="6"/>
      <c r="J909" s="6"/>
      <c r="K909" s="285"/>
      <c r="L909" s="271"/>
      <c r="M909" s="271"/>
      <c r="N909" s="189"/>
      <c r="O909" s="268"/>
      <c r="P909" s="268"/>
      <c r="Q909" s="274"/>
    </row>
    <row r="910" ht="15.75" customHeight="1">
      <c r="A910" s="270" t="s">
        <v>6078</v>
      </c>
      <c r="B910" s="270" t="s">
        <v>6079</v>
      </c>
      <c r="C910" s="276" t="s">
        <v>281</v>
      </c>
      <c r="D910" s="259" t="s">
        <v>220</v>
      </c>
      <c r="E910" s="259" t="s">
        <v>6082</v>
      </c>
      <c r="F910" s="259" t="s">
        <v>6083</v>
      </c>
      <c r="G910" s="259" t="s">
        <v>757</v>
      </c>
      <c r="H910" s="268"/>
      <c r="I910" s="6"/>
      <c r="J910" s="6"/>
      <c r="K910" s="285"/>
      <c r="L910" s="271"/>
      <c r="M910" s="271"/>
      <c r="N910" s="189"/>
      <c r="O910" s="268"/>
      <c r="P910" s="268"/>
      <c r="Q910" s="274"/>
    </row>
    <row r="911" ht="15.75" customHeight="1">
      <c r="A911" s="270" t="s">
        <v>6086</v>
      </c>
      <c r="B911" s="270" t="s">
        <v>6087</v>
      </c>
      <c r="C911" s="276" t="s">
        <v>281</v>
      </c>
      <c r="D911" s="259" t="s">
        <v>217</v>
      </c>
      <c r="E911" s="259" t="s">
        <v>6088</v>
      </c>
      <c r="F911" s="259" t="s">
        <v>6089</v>
      </c>
      <c r="G911" s="259" t="s">
        <v>577</v>
      </c>
      <c r="H911" s="268"/>
      <c r="I911" s="6"/>
      <c r="J911" s="6"/>
      <c r="K911" s="285"/>
      <c r="L911" s="271"/>
      <c r="M911" s="271"/>
      <c r="N911" s="189"/>
      <c r="O911" s="268"/>
      <c r="P911" s="268"/>
      <c r="Q911" s="274"/>
    </row>
    <row r="912" ht="15.75" customHeight="1">
      <c r="A912" s="270" t="s">
        <v>6090</v>
      </c>
      <c r="B912" s="270" t="s">
        <v>6091</v>
      </c>
      <c r="C912" s="276" t="s">
        <v>281</v>
      </c>
      <c r="D912" s="259" t="s">
        <v>219</v>
      </c>
      <c r="E912" s="259" t="s">
        <v>6092</v>
      </c>
      <c r="F912" s="259" t="s">
        <v>6093</v>
      </c>
      <c r="G912" s="259" t="s">
        <v>727</v>
      </c>
      <c r="H912" s="268"/>
      <c r="I912" s="6"/>
      <c r="J912" s="6"/>
      <c r="K912" s="285"/>
      <c r="L912" s="271"/>
      <c r="M912" s="271"/>
      <c r="N912" s="189"/>
      <c r="O912" s="268"/>
      <c r="P912" s="268"/>
      <c r="Q912" s="274"/>
    </row>
    <row r="913" ht="15.75" customHeight="1">
      <c r="A913" s="270" t="s">
        <v>6095</v>
      </c>
      <c r="B913" s="270" t="s">
        <v>6097</v>
      </c>
      <c r="C913" s="276" t="s">
        <v>281</v>
      </c>
      <c r="D913" s="259" t="s">
        <v>218</v>
      </c>
      <c r="E913" s="259" t="s">
        <v>6099</v>
      </c>
      <c r="F913" s="259" t="s">
        <v>6100</v>
      </c>
      <c r="G913" s="259" t="s">
        <v>757</v>
      </c>
      <c r="H913" s="268"/>
      <c r="I913" s="6"/>
      <c r="J913" s="6"/>
      <c r="K913" s="285"/>
      <c r="L913" s="271"/>
      <c r="M913" s="271"/>
      <c r="N913" s="189"/>
      <c r="O913" s="268"/>
      <c r="P913" s="268"/>
      <c r="Q913" s="274"/>
    </row>
    <row r="914" ht="15.75" customHeight="1">
      <c r="A914" s="270" t="s">
        <v>6102</v>
      </c>
      <c r="B914" s="270" t="s">
        <v>6103</v>
      </c>
      <c r="C914" s="276" t="s">
        <v>281</v>
      </c>
      <c r="D914" s="259" t="s">
        <v>220</v>
      </c>
      <c r="E914" s="259" t="s">
        <v>6104</v>
      </c>
      <c r="F914" s="259" t="s">
        <v>6105</v>
      </c>
      <c r="G914" s="259" t="s">
        <v>757</v>
      </c>
      <c r="H914" s="268"/>
      <c r="I914" s="6"/>
      <c r="J914" s="6"/>
      <c r="K914" s="285"/>
      <c r="L914" s="271"/>
      <c r="M914" s="271"/>
      <c r="N914" s="189"/>
      <c r="O914" s="268"/>
      <c r="P914" s="268"/>
      <c r="Q914" s="274"/>
    </row>
    <row r="915" ht="15.75" customHeight="1">
      <c r="A915" s="270" t="s">
        <v>6106</v>
      </c>
      <c r="B915" s="270" t="s">
        <v>6107</v>
      </c>
      <c r="C915" s="276" t="s">
        <v>281</v>
      </c>
      <c r="D915" s="259" t="s">
        <v>220</v>
      </c>
      <c r="E915" s="259" t="s">
        <v>6108</v>
      </c>
      <c r="F915" s="259" t="s">
        <v>6109</v>
      </c>
      <c r="G915" s="259" t="s">
        <v>757</v>
      </c>
      <c r="H915" s="268"/>
      <c r="I915" s="6"/>
      <c r="J915" s="6"/>
      <c r="K915" s="285"/>
      <c r="L915" s="271"/>
      <c r="M915" s="271"/>
      <c r="N915" s="189"/>
      <c r="O915" s="268"/>
      <c r="P915" s="268"/>
      <c r="Q915" s="274"/>
    </row>
    <row r="916" ht="15.75" customHeight="1">
      <c r="A916" s="270" t="s">
        <v>6112</v>
      </c>
      <c r="B916" s="270" t="s">
        <v>6114</v>
      </c>
      <c r="C916" s="276" t="s">
        <v>281</v>
      </c>
      <c r="D916" s="259" t="s">
        <v>219</v>
      </c>
      <c r="E916" s="259" t="s">
        <v>6116</v>
      </c>
      <c r="F916" s="259" t="s">
        <v>6117</v>
      </c>
      <c r="G916" s="259" t="s">
        <v>727</v>
      </c>
      <c r="H916" s="268"/>
      <c r="I916" s="6"/>
      <c r="J916" s="6"/>
      <c r="K916" s="285"/>
      <c r="L916" s="271"/>
      <c r="M916" s="271"/>
      <c r="N916" s="189"/>
      <c r="O916" s="268"/>
      <c r="P916" s="268"/>
      <c r="Q916" s="274"/>
    </row>
    <row r="917" ht="15.75" customHeight="1">
      <c r="A917" s="270" t="s">
        <v>6118</v>
      </c>
      <c r="B917" s="270" t="s">
        <v>6119</v>
      </c>
      <c r="C917" s="276" t="s">
        <v>281</v>
      </c>
      <c r="D917" s="259" t="s">
        <v>215</v>
      </c>
      <c r="E917" s="259" t="s">
        <v>6120</v>
      </c>
      <c r="F917" s="259" t="s">
        <v>6121</v>
      </c>
      <c r="G917" s="259" t="s">
        <v>577</v>
      </c>
      <c r="H917" s="268"/>
      <c r="I917" s="6"/>
      <c r="J917" s="6"/>
      <c r="K917" s="285"/>
      <c r="L917" s="271"/>
      <c r="M917" s="271"/>
      <c r="N917" s="189"/>
      <c r="O917" s="268"/>
      <c r="P917" s="268"/>
      <c r="Q917" s="274"/>
    </row>
    <row r="918" ht="15.75" customHeight="1">
      <c r="A918" s="270" t="s">
        <v>6122</v>
      </c>
      <c r="B918" s="270" t="s">
        <v>6123</v>
      </c>
      <c r="C918" s="276" t="s">
        <v>281</v>
      </c>
      <c r="D918" s="259" t="s">
        <v>220</v>
      </c>
      <c r="E918" s="259" t="s">
        <v>6124</v>
      </c>
      <c r="F918" s="259" t="s">
        <v>6126</v>
      </c>
      <c r="G918" s="259" t="s">
        <v>727</v>
      </c>
      <c r="H918" s="268"/>
      <c r="I918" s="6"/>
      <c r="J918" s="6"/>
      <c r="K918" s="285"/>
      <c r="L918" s="271"/>
      <c r="M918" s="271"/>
      <c r="N918" s="189"/>
      <c r="O918" s="268"/>
      <c r="P918" s="268"/>
      <c r="Q918" s="274"/>
    </row>
    <row r="919" ht="15.75" customHeight="1">
      <c r="A919" s="270" t="s">
        <v>6128</v>
      </c>
      <c r="B919" s="270" t="s">
        <v>6130</v>
      </c>
      <c r="C919" s="276" t="s">
        <v>281</v>
      </c>
      <c r="D919" s="259" t="s">
        <v>220</v>
      </c>
      <c r="E919" s="259" t="s">
        <v>6132</v>
      </c>
      <c r="F919" s="259" t="s">
        <v>6133</v>
      </c>
      <c r="G919" s="259" t="s">
        <v>349</v>
      </c>
      <c r="H919" s="268"/>
      <c r="I919" s="6"/>
      <c r="J919" s="6"/>
      <c r="K919" s="285"/>
      <c r="L919" s="271"/>
      <c r="M919" s="271"/>
      <c r="N919" s="189"/>
      <c r="O919" s="268"/>
      <c r="P919" s="268"/>
      <c r="Q919" s="274"/>
    </row>
    <row r="920" ht="15.75" customHeight="1">
      <c r="A920" s="270" t="s">
        <v>6134</v>
      </c>
      <c r="B920" s="270" t="s">
        <v>6135</v>
      </c>
      <c r="C920" s="276" t="s">
        <v>281</v>
      </c>
      <c r="D920" s="259" t="s">
        <v>215</v>
      </c>
      <c r="E920" s="259" t="s">
        <v>6136</v>
      </c>
      <c r="F920" s="259" t="s">
        <v>6137</v>
      </c>
      <c r="G920" s="259" t="s">
        <v>577</v>
      </c>
      <c r="H920" s="268"/>
      <c r="I920" s="6"/>
      <c r="J920" s="6"/>
      <c r="K920" s="285"/>
      <c r="L920" s="271"/>
      <c r="M920" s="271"/>
      <c r="N920" s="189"/>
      <c r="O920" s="268"/>
      <c r="P920" s="268"/>
      <c r="Q920" s="274"/>
    </row>
    <row r="921" ht="15.75" customHeight="1">
      <c r="A921" s="270" t="s">
        <v>6138</v>
      </c>
      <c r="B921" s="270" t="s">
        <v>6139</v>
      </c>
      <c r="C921" s="276" t="s">
        <v>281</v>
      </c>
      <c r="D921" s="259" t="s">
        <v>225</v>
      </c>
      <c r="E921" s="259" t="s">
        <v>6141</v>
      </c>
      <c r="F921" s="259" t="s">
        <v>6143</v>
      </c>
      <c r="G921" s="259" t="s">
        <v>757</v>
      </c>
      <c r="H921" s="268"/>
      <c r="I921" s="6"/>
      <c r="J921" s="6"/>
      <c r="K921" s="285"/>
      <c r="L921" s="271"/>
      <c r="M921" s="271"/>
      <c r="N921" s="189"/>
      <c r="O921" s="268"/>
      <c r="P921" s="268"/>
      <c r="Q921" s="274"/>
    </row>
    <row r="922" ht="15.75" customHeight="1">
      <c r="A922" s="270" t="s">
        <v>6146</v>
      </c>
      <c r="B922" s="270" t="s">
        <v>6147</v>
      </c>
      <c r="C922" s="276" t="s">
        <v>281</v>
      </c>
      <c r="D922" s="259" t="s">
        <v>220</v>
      </c>
      <c r="E922" s="259" t="s">
        <v>6148</v>
      </c>
      <c r="F922" s="259" t="s">
        <v>6149</v>
      </c>
      <c r="G922" s="259" t="s">
        <v>727</v>
      </c>
      <c r="H922" s="268"/>
      <c r="I922" s="6"/>
      <c r="J922" s="6"/>
      <c r="K922" s="285"/>
      <c r="L922" s="271"/>
      <c r="M922" s="271"/>
      <c r="N922" s="189"/>
      <c r="O922" s="268"/>
      <c r="P922" s="268"/>
      <c r="Q922" s="274"/>
    </row>
    <row r="923" ht="15.75" customHeight="1">
      <c r="A923" s="270" t="s">
        <v>6153</v>
      </c>
      <c r="B923" s="270" t="s">
        <v>6155</v>
      </c>
      <c r="C923" s="276" t="s">
        <v>281</v>
      </c>
      <c r="D923" s="259" t="s">
        <v>220</v>
      </c>
      <c r="E923" s="259" t="s">
        <v>6156</v>
      </c>
      <c r="F923" s="259" t="s">
        <v>6157</v>
      </c>
      <c r="G923" s="259" t="s">
        <v>727</v>
      </c>
      <c r="H923" s="268"/>
      <c r="I923" s="6"/>
      <c r="J923" s="6"/>
      <c r="K923" s="285"/>
      <c r="L923" s="271"/>
      <c r="M923" s="271"/>
      <c r="N923" s="189"/>
      <c r="O923" s="268"/>
      <c r="P923" s="268"/>
      <c r="Q923" s="274"/>
    </row>
    <row r="924" ht="15.75" customHeight="1">
      <c r="A924" s="270" t="s">
        <v>6158</v>
      </c>
      <c r="B924" s="270" t="s">
        <v>6159</v>
      </c>
      <c r="C924" s="276" t="s">
        <v>281</v>
      </c>
      <c r="D924" s="259" t="s">
        <v>220</v>
      </c>
      <c r="E924" s="259" t="s">
        <v>6162</v>
      </c>
      <c r="F924" s="259" t="s">
        <v>6163</v>
      </c>
      <c r="G924" s="259" t="s">
        <v>757</v>
      </c>
      <c r="H924" s="268"/>
      <c r="I924" s="6"/>
      <c r="J924" s="6"/>
      <c r="K924" s="285"/>
      <c r="L924" s="271"/>
      <c r="M924" s="271"/>
      <c r="N924" s="189"/>
      <c r="O924" s="268"/>
      <c r="P924" s="268"/>
      <c r="Q924" s="274"/>
    </row>
    <row r="925" ht="15.75" customHeight="1">
      <c r="A925" s="270" t="s">
        <v>6166</v>
      </c>
      <c r="B925" s="270" t="s">
        <v>6167</v>
      </c>
      <c r="C925" s="276" t="s">
        <v>281</v>
      </c>
      <c r="D925" s="259" t="s">
        <v>223</v>
      </c>
      <c r="E925" s="259" t="s">
        <v>6168</v>
      </c>
      <c r="F925" s="259" t="s">
        <v>6169</v>
      </c>
      <c r="G925" s="259" t="s">
        <v>349</v>
      </c>
      <c r="H925" s="268"/>
      <c r="I925" s="6"/>
      <c r="J925" s="6"/>
      <c r="K925" s="285"/>
      <c r="L925" s="271"/>
      <c r="M925" s="271"/>
      <c r="N925" s="189"/>
      <c r="O925" s="268"/>
      <c r="P925" s="268"/>
      <c r="Q925" s="274"/>
    </row>
    <row r="926" ht="15.75" customHeight="1">
      <c r="A926" s="270" t="s">
        <v>6170</v>
      </c>
      <c r="B926" s="270" t="s">
        <v>6171</v>
      </c>
      <c r="C926" s="276" t="s">
        <v>281</v>
      </c>
      <c r="D926" s="259" t="s">
        <v>220</v>
      </c>
      <c r="E926" s="259" t="s">
        <v>6172</v>
      </c>
      <c r="F926" s="259" t="s">
        <v>6173</v>
      </c>
      <c r="G926" s="259" t="s">
        <v>727</v>
      </c>
      <c r="H926" s="268"/>
      <c r="I926" s="6"/>
      <c r="J926" s="6"/>
      <c r="K926" s="285"/>
      <c r="L926" s="271"/>
      <c r="M926" s="271"/>
      <c r="N926" s="189"/>
      <c r="O926" s="268"/>
      <c r="P926" s="268"/>
      <c r="Q926" s="274"/>
    </row>
    <row r="927" ht="15.75" customHeight="1">
      <c r="A927" s="270" t="s">
        <v>6176</v>
      </c>
      <c r="B927" s="270" t="s">
        <v>6177</v>
      </c>
      <c r="C927" s="276" t="s">
        <v>281</v>
      </c>
      <c r="D927" s="259" t="s">
        <v>215</v>
      </c>
      <c r="E927" s="259" t="s">
        <v>6179</v>
      </c>
      <c r="F927" s="259" t="s">
        <v>6181</v>
      </c>
      <c r="G927" s="259" t="s">
        <v>577</v>
      </c>
      <c r="H927" s="268"/>
      <c r="I927" s="6"/>
      <c r="J927" s="6"/>
      <c r="K927" s="285"/>
      <c r="L927" s="271"/>
      <c r="M927" s="271"/>
      <c r="N927" s="189"/>
      <c r="O927" s="268"/>
      <c r="P927" s="268"/>
      <c r="Q927" s="274"/>
    </row>
    <row r="928" ht="15.75" customHeight="1">
      <c r="A928" s="270" t="s">
        <v>6182</v>
      </c>
      <c r="B928" s="270" t="s">
        <v>6183</v>
      </c>
      <c r="C928" s="276" t="s">
        <v>281</v>
      </c>
      <c r="D928" s="259" t="s">
        <v>220</v>
      </c>
      <c r="E928" s="259" t="s">
        <v>6184</v>
      </c>
      <c r="F928" s="259" t="s">
        <v>6185</v>
      </c>
      <c r="G928" s="259" t="s">
        <v>757</v>
      </c>
      <c r="H928" s="268"/>
      <c r="I928" s="6"/>
      <c r="J928" s="6"/>
      <c r="K928" s="285"/>
      <c r="L928" s="271"/>
      <c r="M928" s="271"/>
      <c r="N928" s="189"/>
      <c r="O928" s="268"/>
      <c r="P928" s="268"/>
      <c r="Q928" s="274"/>
    </row>
    <row r="929" ht="15.75" customHeight="1">
      <c r="A929" s="270" t="s">
        <v>6186</v>
      </c>
      <c r="B929" s="270" t="s">
        <v>6188</v>
      </c>
      <c r="C929" s="276" t="s">
        <v>281</v>
      </c>
      <c r="D929" s="259" t="s">
        <v>218</v>
      </c>
      <c r="E929" s="259" t="s">
        <v>6190</v>
      </c>
      <c r="F929" s="259" t="s">
        <v>6191</v>
      </c>
      <c r="G929" s="259" t="s">
        <v>727</v>
      </c>
      <c r="H929" s="268"/>
      <c r="I929" s="6"/>
      <c r="J929" s="6"/>
      <c r="K929" s="285"/>
      <c r="L929" s="271"/>
      <c r="M929" s="271"/>
      <c r="N929" s="189"/>
      <c r="O929" s="268"/>
      <c r="P929" s="268"/>
      <c r="Q929" s="274"/>
    </row>
    <row r="930" ht="15.75" customHeight="1">
      <c r="A930" s="270" t="s">
        <v>6194</v>
      </c>
      <c r="B930" s="270" t="s">
        <v>6195</v>
      </c>
      <c r="C930" s="276" t="s">
        <v>281</v>
      </c>
      <c r="D930" s="259" t="s">
        <v>217</v>
      </c>
      <c r="E930" s="259" t="s">
        <v>6196</v>
      </c>
      <c r="F930" s="259" t="s">
        <v>6197</v>
      </c>
      <c r="G930" s="259" t="s">
        <v>577</v>
      </c>
      <c r="H930" s="268"/>
      <c r="I930" s="6"/>
      <c r="J930" s="6"/>
      <c r="K930" s="285"/>
      <c r="L930" s="271"/>
      <c r="M930" s="271"/>
      <c r="N930" s="189"/>
      <c r="O930" s="268"/>
      <c r="P930" s="268"/>
      <c r="Q930" s="274"/>
    </row>
    <row r="931" ht="15.75" customHeight="1">
      <c r="A931" s="270" t="s">
        <v>6198</v>
      </c>
      <c r="B931" s="270" t="s">
        <v>6199</v>
      </c>
      <c r="C931" s="276" t="s">
        <v>281</v>
      </c>
      <c r="D931" s="259" t="s">
        <v>217</v>
      </c>
      <c r="E931" s="259" t="s">
        <v>6200</v>
      </c>
      <c r="F931" s="259" t="s">
        <v>6201</v>
      </c>
      <c r="G931" s="259" t="s">
        <v>357</v>
      </c>
      <c r="H931" s="268"/>
      <c r="I931" s="6"/>
      <c r="J931" s="6"/>
      <c r="K931" s="285"/>
      <c r="L931" s="271"/>
      <c r="M931" s="271"/>
      <c r="N931" s="189"/>
      <c r="O931" s="268"/>
      <c r="P931" s="268"/>
      <c r="Q931" s="274"/>
    </row>
    <row r="932" ht="15.75" customHeight="1">
      <c r="A932" s="270" t="s">
        <v>6203</v>
      </c>
      <c r="B932" s="270" t="s">
        <v>6205</v>
      </c>
      <c r="C932" s="276" t="s">
        <v>281</v>
      </c>
      <c r="D932" s="259" t="s">
        <v>219</v>
      </c>
      <c r="E932" s="259" t="s">
        <v>6206</v>
      </c>
      <c r="F932" s="259" t="s">
        <v>6208</v>
      </c>
      <c r="G932" s="259" t="s">
        <v>757</v>
      </c>
      <c r="H932" s="268"/>
      <c r="I932" s="6"/>
      <c r="J932" s="6"/>
      <c r="K932" s="285"/>
      <c r="L932" s="271"/>
      <c r="M932" s="271"/>
      <c r="N932" s="189"/>
      <c r="O932" s="268"/>
      <c r="P932" s="268"/>
      <c r="Q932" s="274"/>
    </row>
    <row r="933" ht="15.75" customHeight="1">
      <c r="A933" s="270" t="s">
        <v>6210</v>
      </c>
      <c r="B933" s="270" t="s">
        <v>6211</v>
      </c>
      <c r="C933" s="276" t="s">
        <v>281</v>
      </c>
      <c r="D933" s="259" t="s">
        <v>219</v>
      </c>
      <c r="E933" s="259" t="s">
        <v>6212</v>
      </c>
      <c r="F933" s="259" t="s">
        <v>6213</v>
      </c>
      <c r="G933" s="259" t="s">
        <v>577</v>
      </c>
      <c r="H933" s="268"/>
      <c r="I933" s="6"/>
      <c r="J933" s="6"/>
      <c r="K933" s="285"/>
      <c r="L933" s="271"/>
      <c r="M933" s="271"/>
      <c r="N933" s="189"/>
      <c r="O933" s="268"/>
      <c r="P933" s="268"/>
      <c r="Q933" s="274"/>
    </row>
    <row r="934" ht="15.75" customHeight="1">
      <c r="A934" s="270" t="s">
        <v>6214</v>
      </c>
      <c r="B934" s="270" t="s">
        <v>6215</v>
      </c>
      <c r="C934" s="276" t="s">
        <v>281</v>
      </c>
      <c r="D934" s="259" t="s">
        <v>215</v>
      </c>
      <c r="E934" s="259" t="s">
        <v>6216</v>
      </c>
      <c r="F934" s="259" t="s">
        <v>6217</v>
      </c>
      <c r="G934" s="259" t="s">
        <v>577</v>
      </c>
      <c r="H934" s="268"/>
      <c r="I934" s="6"/>
      <c r="J934" s="6"/>
      <c r="K934" s="285"/>
      <c r="L934" s="271"/>
      <c r="M934" s="271"/>
      <c r="N934" s="189"/>
      <c r="O934" s="268"/>
      <c r="P934" s="268"/>
      <c r="Q934" s="274"/>
    </row>
    <row r="935" ht="15.75" customHeight="1">
      <c r="A935" s="270" t="s">
        <v>6221</v>
      </c>
      <c r="B935" s="270" t="s">
        <v>6222</v>
      </c>
      <c r="C935" s="276" t="s">
        <v>281</v>
      </c>
      <c r="D935" s="259" t="s">
        <v>223</v>
      </c>
      <c r="E935" s="259" t="s">
        <v>6224</v>
      </c>
      <c r="F935" s="259" t="s">
        <v>6225</v>
      </c>
      <c r="G935" s="259" t="s">
        <v>577</v>
      </c>
      <c r="H935" s="268"/>
      <c r="I935" s="6"/>
      <c r="J935" s="6"/>
      <c r="K935" s="285"/>
      <c r="L935" s="271"/>
      <c r="M935" s="271"/>
      <c r="N935" s="189"/>
      <c r="O935" s="268"/>
      <c r="P935" s="268"/>
      <c r="Q935" s="274"/>
    </row>
    <row r="936" ht="15.75" customHeight="1">
      <c r="A936" s="270" t="s">
        <v>6226</v>
      </c>
      <c r="B936" s="270" t="s">
        <v>6227</v>
      </c>
      <c r="C936" s="276" t="s">
        <v>281</v>
      </c>
      <c r="D936" s="259" t="s">
        <v>215</v>
      </c>
      <c r="E936" s="259" t="s">
        <v>6228</v>
      </c>
      <c r="F936" s="259" t="s">
        <v>6229</v>
      </c>
      <c r="G936" s="259" t="s">
        <v>577</v>
      </c>
      <c r="H936" s="268"/>
      <c r="I936" s="6"/>
      <c r="J936" s="6"/>
      <c r="K936" s="285"/>
      <c r="L936" s="271"/>
      <c r="M936" s="271"/>
      <c r="N936" s="189"/>
      <c r="O936" s="268"/>
      <c r="P936" s="268"/>
      <c r="Q936" s="274"/>
    </row>
    <row r="937" ht="15.75" customHeight="1">
      <c r="A937" s="270" t="s">
        <v>6233</v>
      </c>
      <c r="B937" s="270" t="s">
        <v>6235</v>
      </c>
      <c r="C937" s="276" t="s">
        <v>281</v>
      </c>
      <c r="D937" s="259" t="s">
        <v>223</v>
      </c>
      <c r="E937" s="259" t="s">
        <v>6236</v>
      </c>
      <c r="F937" s="259" t="s">
        <v>6237</v>
      </c>
      <c r="G937" s="259" t="s">
        <v>727</v>
      </c>
      <c r="H937" s="268"/>
      <c r="I937" s="6"/>
      <c r="J937" s="6"/>
      <c r="K937" s="285"/>
      <c r="L937" s="271"/>
      <c r="M937" s="271"/>
      <c r="N937" s="189"/>
      <c r="O937" s="268"/>
      <c r="P937" s="268"/>
      <c r="Q937" s="274"/>
    </row>
    <row r="938" ht="15.75" customHeight="1">
      <c r="A938" s="270" t="s">
        <v>6238</v>
      </c>
      <c r="B938" s="270" t="s">
        <v>6239</v>
      </c>
      <c r="C938" s="276" t="s">
        <v>281</v>
      </c>
      <c r="D938" s="259" t="s">
        <v>219</v>
      </c>
      <c r="E938" s="259" t="s">
        <v>6242</v>
      </c>
      <c r="F938" s="259" t="s">
        <v>6243</v>
      </c>
      <c r="G938" s="259" t="s">
        <v>577</v>
      </c>
      <c r="H938" s="268"/>
      <c r="I938" s="6"/>
      <c r="J938" s="6"/>
      <c r="K938" s="285"/>
      <c r="L938" s="271"/>
      <c r="M938" s="271"/>
      <c r="N938" s="189"/>
      <c r="O938" s="268"/>
      <c r="P938" s="268"/>
      <c r="Q938" s="274"/>
    </row>
    <row r="939" ht="15.75" customHeight="1">
      <c r="A939" s="270" t="s">
        <v>6246</v>
      </c>
      <c r="B939" s="270" t="s">
        <v>6247</v>
      </c>
      <c r="C939" s="276" t="s">
        <v>281</v>
      </c>
      <c r="D939" s="259" t="s">
        <v>220</v>
      </c>
      <c r="E939" s="259" t="s">
        <v>6248</v>
      </c>
      <c r="F939" s="259" t="s">
        <v>6249</v>
      </c>
      <c r="G939" s="259" t="s">
        <v>727</v>
      </c>
      <c r="H939" s="268"/>
      <c r="I939" s="6"/>
      <c r="J939" s="6"/>
      <c r="K939" s="285"/>
      <c r="L939" s="271"/>
      <c r="M939" s="271"/>
      <c r="N939" s="189"/>
      <c r="O939" s="268"/>
      <c r="P939" s="268"/>
      <c r="Q939" s="274"/>
    </row>
    <row r="940" ht="15.75" customHeight="1">
      <c r="A940" s="270" t="s">
        <v>6253</v>
      </c>
      <c r="B940" s="270" t="s">
        <v>6255</v>
      </c>
      <c r="C940" s="276" t="s">
        <v>281</v>
      </c>
      <c r="D940" s="259" t="s">
        <v>219</v>
      </c>
      <c r="E940" s="259" t="s">
        <v>6256</v>
      </c>
      <c r="F940" s="259" t="s">
        <v>6257</v>
      </c>
      <c r="G940" s="259" t="s">
        <v>757</v>
      </c>
      <c r="H940" s="268"/>
      <c r="I940" s="6"/>
      <c r="J940" s="6"/>
      <c r="K940" s="285"/>
      <c r="L940" s="271"/>
      <c r="M940" s="271"/>
      <c r="N940" s="189"/>
      <c r="O940" s="268"/>
      <c r="P940" s="268"/>
      <c r="Q940" s="274"/>
    </row>
    <row r="941" ht="15.75" customHeight="1">
      <c r="A941" s="270" t="s">
        <v>6258</v>
      </c>
      <c r="B941" s="270" t="s">
        <v>6259</v>
      </c>
      <c r="C941" s="276" t="s">
        <v>281</v>
      </c>
      <c r="D941" s="259" t="s">
        <v>217</v>
      </c>
      <c r="E941" s="259" t="s">
        <v>6262</v>
      </c>
      <c r="F941" s="259" t="s">
        <v>6263</v>
      </c>
      <c r="G941" s="259" t="s">
        <v>757</v>
      </c>
      <c r="H941" s="268"/>
      <c r="I941" s="6"/>
      <c r="J941" s="6"/>
      <c r="K941" s="285"/>
      <c r="L941" s="271"/>
      <c r="M941" s="271"/>
      <c r="N941" s="189"/>
      <c r="O941" s="268"/>
      <c r="P941" s="268"/>
      <c r="Q941" s="274"/>
    </row>
    <row r="942" ht="15.75" customHeight="1">
      <c r="A942" s="270" t="s">
        <v>6266</v>
      </c>
      <c r="B942" s="270" t="s">
        <v>6267</v>
      </c>
      <c r="C942" s="276" t="s">
        <v>281</v>
      </c>
      <c r="D942" s="259" t="s">
        <v>220</v>
      </c>
      <c r="E942" s="259" t="s">
        <v>6268</v>
      </c>
      <c r="F942" s="259" t="s">
        <v>6269</v>
      </c>
      <c r="G942" s="259" t="s">
        <v>349</v>
      </c>
      <c r="H942" s="268"/>
      <c r="I942" s="6"/>
      <c r="J942" s="6"/>
      <c r="K942" s="285"/>
      <c r="L942" s="271"/>
      <c r="M942" s="271"/>
      <c r="N942" s="189"/>
      <c r="O942" s="268"/>
      <c r="P942" s="268"/>
      <c r="Q942" s="274"/>
    </row>
    <row r="943" ht="15.75" customHeight="1">
      <c r="A943" s="270" t="s">
        <v>6272</v>
      </c>
      <c r="B943" s="270" t="s">
        <v>6274</v>
      </c>
      <c r="C943" s="276" t="s">
        <v>281</v>
      </c>
      <c r="D943" s="259" t="s">
        <v>219</v>
      </c>
      <c r="E943" s="259" t="s">
        <v>6276</v>
      </c>
      <c r="F943" s="259" t="s">
        <v>6277</v>
      </c>
      <c r="G943" s="259" t="s">
        <v>757</v>
      </c>
      <c r="H943" s="268"/>
      <c r="I943" s="6"/>
      <c r="J943" s="6"/>
      <c r="K943" s="285"/>
      <c r="L943" s="271"/>
      <c r="M943" s="271"/>
      <c r="N943" s="189"/>
      <c r="O943" s="268"/>
      <c r="P943" s="268"/>
      <c r="Q943" s="274"/>
    </row>
    <row r="944" ht="15.75" customHeight="1">
      <c r="A944" s="270" t="s">
        <v>6278</v>
      </c>
      <c r="B944" s="270" t="s">
        <v>6279</v>
      </c>
      <c r="C944" s="276" t="s">
        <v>281</v>
      </c>
      <c r="D944" s="259" t="s">
        <v>218</v>
      </c>
      <c r="E944" s="259" t="s">
        <v>6282</v>
      </c>
      <c r="F944" s="259" t="s">
        <v>6283</v>
      </c>
      <c r="G944" s="259" t="s">
        <v>757</v>
      </c>
      <c r="H944" s="268"/>
      <c r="I944" s="6"/>
      <c r="J944" s="6"/>
      <c r="K944" s="285"/>
      <c r="L944" s="271"/>
      <c r="M944" s="271"/>
      <c r="N944" s="189"/>
      <c r="O944" s="268"/>
      <c r="P944" s="268"/>
      <c r="Q944" s="274"/>
    </row>
    <row r="945" ht="15.75" customHeight="1">
      <c r="A945" s="270" t="s">
        <v>6286</v>
      </c>
      <c r="B945" s="270" t="s">
        <v>6287</v>
      </c>
      <c r="C945" s="276" t="s">
        <v>281</v>
      </c>
      <c r="D945" s="259" t="s">
        <v>220</v>
      </c>
      <c r="E945" s="259" t="s">
        <v>6288</v>
      </c>
      <c r="F945" s="259" t="s">
        <v>6289</v>
      </c>
      <c r="G945" s="259" t="s">
        <v>727</v>
      </c>
      <c r="H945" s="268"/>
      <c r="I945" s="6"/>
      <c r="J945" s="6"/>
      <c r="K945" s="285"/>
      <c r="L945" s="271"/>
      <c r="M945" s="271"/>
      <c r="N945" s="189"/>
      <c r="O945" s="268"/>
      <c r="P945" s="268"/>
      <c r="Q945" s="274"/>
    </row>
    <row r="946" ht="15.75" customHeight="1">
      <c r="A946" s="270" t="s">
        <v>6294</v>
      </c>
      <c r="B946" s="270" t="s">
        <v>6295</v>
      </c>
      <c r="C946" s="276" t="s">
        <v>281</v>
      </c>
      <c r="D946" s="259" t="s">
        <v>215</v>
      </c>
      <c r="E946" s="259" t="s">
        <v>6296</v>
      </c>
      <c r="F946" s="259" t="s">
        <v>6297</v>
      </c>
      <c r="G946" s="259" t="s">
        <v>577</v>
      </c>
      <c r="H946" s="268"/>
      <c r="I946" s="6"/>
      <c r="J946" s="6"/>
      <c r="K946" s="285"/>
      <c r="L946" s="271"/>
      <c r="M946" s="271"/>
      <c r="N946" s="189"/>
      <c r="O946" s="268"/>
      <c r="P946" s="268"/>
      <c r="Q946" s="274"/>
    </row>
    <row r="947" ht="15.75" customHeight="1">
      <c r="A947" s="270" t="s">
        <v>6298</v>
      </c>
      <c r="B947" s="270" t="s">
        <v>6300</v>
      </c>
      <c r="C947" s="276" t="s">
        <v>281</v>
      </c>
      <c r="D947" s="259" t="s">
        <v>220</v>
      </c>
      <c r="E947" s="259" t="s">
        <v>6303</v>
      </c>
      <c r="F947" s="259" t="s">
        <v>6305</v>
      </c>
      <c r="G947" s="259" t="s">
        <v>757</v>
      </c>
      <c r="H947" s="268"/>
      <c r="I947" s="6"/>
      <c r="J947" s="6"/>
      <c r="K947" s="285"/>
      <c r="L947" s="271"/>
      <c r="M947" s="271"/>
      <c r="N947" s="189"/>
      <c r="O947" s="268"/>
      <c r="P947" s="268"/>
      <c r="Q947" s="274"/>
    </row>
    <row r="948" ht="15.75" customHeight="1">
      <c r="A948" s="270" t="s">
        <v>6306</v>
      </c>
      <c r="B948" s="270" t="s">
        <v>6307</v>
      </c>
      <c r="C948" s="276" t="s">
        <v>281</v>
      </c>
      <c r="D948" s="259" t="s">
        <v>220</v>
      </c>
      <c r="E948" s="259" t="s">
        <v>6308</v>
      </c>
      <c r="F948" s="259" t="s">
        <v>6309</v>
      </c>
      <c r="G948" s="259" t="s">
        <v>727</v>
      </c>
      <c r="H948" s="268"/>
      <c r="I948" s="6"/>
      <c r="J948" s="6"/>
      <c r="K948" s="285"/>
      <c r="L948" s="271"/>
      <c r="M948" s="271"/>
      <c r="N948" s="189"/>
      <c r="O948" s="268"/>
      <c r="P948" s="268"/>
      <c r="Q948" s="274"/>
    </row>
    <row r="949" ht="15.75" customHeight="1">
      <c r="A949" s="270" t="s">
        <v>6314</v>
      </c>
      <c r="B949" s="270" t="s">
        <v>6315</v>
      </c>
      <c r="C949" s="276" t="s">
        <v>281</v>
      </c>
      <c r="D949" s="259" t="s">
        <v>220</v>
      </c>
      <c r="E949" s="259" t="s">
        <v>6316</v>
      </c>
      <c r="F949" s="259" t="s">
        <v>6317</v>
      </c>
      <c r="G949" s="259" t="s">
        <v>577</v>
      </c>
      <c r="H949" s="268"/>
      <c r="I949" s="6"/>
      <c r="J949" s="6"/>
      <c r="K949" s="285"/>
      <c r="L949" s="271"/>
      <c r="M949" s="271"/>
      <c r="N949" s="189"/>
      <c r="O949" s="268"/>
      <c r="P949" s="268"/>
      <c r="Q949" s="274"/>
    </row>
    <row r="950" ht="15.75" customHeight="1">
      <c r="A950" s="270" t="s">
        <v>6319</v>
      </c>
      <c r="B950" s="270" t="s">
        <v>6321</v>
      </c>
      <c r="C950" s="276" t="s">
        <v>281</v>
      </c>
      <c r="D950" s="259" t="s">
        <v>219</v>
      </c>
      <c r="E950" s="259" t="s">
        <v>6323</v>
      </c>
      <c r="F950" s="259" t="s">
        <v>6325</v>
      </c>
      <c r="G950" s="259" t="s">
        <v>727</v>
      </c>
      <c r="H950" s="268"/>
      <c r="I950" s="6"/>
      <c r="J950" s="6"/>
      <c r="K950" s="285"/>
      <c r="L950" s="271"/>
      <c r="M950" s="271"/>
      <c r="N950" s="189"/>
      <c r="O950" s="268"/>
      <c r="P950" s="268"/>
      <c r="Q950" s="274"/>
    </row>
    <row r="951" ht="15.75" customHeight="1">
      <c r="A951" s="270" t="s">
        <v>6326</v>
      </c>
      <c r="B951" s="270" t="s">
        <v>6327</v>
      </c>
      <c r="C951" s="276" t="s">
        <v>281</v>
      </c>
      <c r="D951" s="259" t="s">
        <v>218</v>
      </c>
      <c r="E951" s="259" t="s">
        <v>6328</v>
      </c>
      <c r="F951" s="259" t="s">
        <v>6329</v>
      </c>
      <c r="G951" s="259" t="s">
        <v>757</v>
      </c>
      <c r="H951" s="268"/>
      <c r="I951" s="6"/>
      <c r="J951" s="6"/>
      <c r="K951" s="285"/>
      <c r="L951" s="271"/>
      <c r="M951" s="271"/>
      <c r="N951" s="189"/>
      <c r="O951" s="268"/>
      <c r="P951" s="268"/>
      <c r="Q951" s="274"/>
    </row>
    <row r="952" ht="15.75" customHeight="1">
      <c r="A952" s="270" t="s">
        <v>6334</v>
      </c>
      <c r="B952" s="270" t="s">
        <v>6335</v>
      </c>
      <c r="C952" s="276" t="s">
        <v>281</v>
      </c>
      <c r="D952" s="259" t="s">
        <v>219</v>
      </c>
      <c r="E952" s="259" t="s">
        <v>6336</v>
      </c>
      <c r="F952" s="259" t="s">
        <v>6337</v>
      </c>
      <c r="G952" s="259" t="s">
        <v>757</v>
      </c>
      <c r="H952" s="268"/>
      <c r="I952" s="6"/>
      <c r="J952" s="6"/>
      <c r="K952" s="285"/>
      <c r="L952" s="271"/>
      <c r="M952" s="271"/>
      <c r="N952" s="189"/>
      <c r="O952" s="268"/>
      <c r="P952" s="268"/>
      <c r="Q952" s="274"/>
    </row>
    <row r="953" ht="15.75" customHeight="1">
      <c r="A953" s="270" t="s">
        <v>6338</v>
      </c>
      <c r="B953" s="270" t="s">
        <v>6340</v>
      </c>
      <c r="C953" s="276" t="s">
        <v>281</v>
      </c>
      <c r="D953" s="259" t="s">
        <v>220</v>
      </c>
      <c r="E953" s="259" t="s">
        <v>6343</v>
      </c>
      <c r="F953" s="259" t="s">
        <v>6345</v>
      </c>
      <c r="G953" s="259" t="s">
        <v>727</v>
      </c>
      <c r="H953" s="268"/>
      <c r="I953" s="6"/>
      <c r="J953" s="6"/>
      <c r="K953" s="285"/>
      <c r="L953" s="271"/>
      <c r="M953" s="271"/>
      <c r="N953" s="189"/>
      <c r="O953" s="268"/>
      <c r="P953" s="268"/>
      <c r="Q953" s="274"/>
    </row>
    <row r="954" ht="15.75" customHeight="1">
      <c r="A954" s="270" t="s">
        <v>6346</v>
      </c>
      <c r="B954" s="270" t="s">
        <v>6347</v>
      </c>
      <c r="C954" s="276" t="s">
        <v>281</v>
      </c>
      <c r="D954" s="259" t="s">
        <v>220</v>
      </c>
      <c r="E954" s="259" t="s">
        <v>6348</v>
      </c>
      <c r="F954" s="259" t="s">
        <v>6349</v>
      </c>
      <c r="G954" s="259" t="s">
        <v>727</v>
      </c>
      <c r="H954" s="268"/>
      <c r="I954" s="6"/>
      <c r="J954" s="6"/>
      <c r="K954" s="285"/>
      <c r="L954" s="271"/>
      <c r="M954" s="271"/>
      <c r="N954" s="189"/>
      <c r="O954" s="268"/>
      <c r="P954" s="268"/>
      <c r="Q954" s="274"/>
    </row>
    <row r="955" ht="15.75" customHeight="1">
      <c r="A955" s="270" t="s">
        <v>6354</v>
      </c>
      <c r="B955" s="270" t="s">
        <v>6355</v>
      </c>
      <c r="C955" s="276" t="s">
        <v>281</v>
      </c>
      <c r="D955" s="259" t="s">
        <v>219</v>
      </c>
      <c r="E955" s="259" t="s">
        <v>6359</v>
      </c>
      <c r="F955" s="259" t="s">
        <v>6361</v>
      </c>
      <c r="G955" s="259" t="s">
        <v>577</v>
      </c>
      <c r="H955" s="268"/>
      <c r="I955" s="6"/>
      <c r="J955" s="6"/>
      <c r="K955" s="285"/>
      <c r="L955" s="271"/>
      <c r="M955" s="271"/>
      <c r="N955" s="189"/>
      <c r="O955" s="268"/>
      <c r="P955" s="268"/>
      <c r="Q955" s="274"/>
    </row>
    <row r="956" ht="15.75" customHeight="1">
      <c r="A956" s="270" t="s">
        <v>6362</v>
      </c>
      <c r="B956" s="270" t="s">
        <v>6363</v>
      </c>
      <c r="C956" s="276" t="s">
        <v>281</v>
      </c>
      <c r="D956" s="259" t="s">
        <v>223</v>
      </c>
      <c r="E956" s="259" t="s">
        <v>6364</v>
      </c>
      <c r="F956" s="259" t="s">
        <v>6366</v>
      </c>
      <c r="G956" s="259" t="s">
        <v>577</v>
      </c>
      <c r="H956" s="268"/>
      <c r="I956" s="6"/>
      <c r="J956" s="6"/>
      <c r="K956" s="285"/>
      <c r="L956" s="271"/>
      <c r="M956" s="271"/>
      <c r="N956" s="189"/>
      <c r="O956" s="268"/>
      <c r="P956" s="268"/>
      <c r="Q956" s="274"/>
    </row>
    <row r="957" ht="15.75" customHeight="1">
      <c r="A957" s="270" t="s">
        <v>6368</v>
      </c>
      <c r="B957" s="270" t="s">
        <v>6369</v>
      </c>
      <c r="C957" s="276" t="s">
        <v>281</v>
      </c>
      <c r="D957" s="259" t="s">
        <v>220</v>
      </c>
      <c r="E957" s="259" t="s">
        <v>6371</v>
      </c>
      <c r="F957" s="259" t="s">
        <v>6372</v>
      </c>
      <c r="G957" s="259" t="s">
        <v>577</v>
      </c>
      <c r="H957" s="268"/>
      <c r="I957" s="6"/>
      <c r="J957" s="6"/>
      <c r="K957" s="285"/>
      <c r="L957" s="271"/>
      <c r="M957" s="271"/>
      <c r="N957" s="189"/>
      <c r="O957" s="268"/>
      <c r="P957" s="268"/>
      <c r="Q957" s="274"/>
    </row>
    <row r="958" ht="15.75" customHeight="1">
      <c r="A958" s="270" t="s">
        <v>6373</v>
      </c>
      <c r="B958" s="270" t="s">
        <v>6374</v>
      </c>
      <c r="C958" s="276" t="s">
        <v>281</v>
      </c>
      <c r="D958" s="259" t="s">
        <v>215</v>
      </c>
      <c r="E958" s="259" t="s">
        <v>6375</v>
      </c>
      <c r="F958" s="259" t="s">
        <v>6377</v>
      </c>
      <c r="G958" s="259" t="s">
        <v>577</v>
      </c>
      <c r="H958" s="268"/>
      <c r="I958" s="6"/>
      <c r="J958" s="6"/>
      <c r="K958" s="285"/>
      <c r="L958" s="271"/>
      <c r="M958" s="271"/>
      <c r="N958" s="189"/>
      <c r="O958" s="268"/>
      <c r="P958" s="268"/>
      <c r="Q958" s="274"/>
    </row>
    <row r="959" ht="15.75" customHeight="1">
      <c r="A959" s="270" t="s">
        <v>6381</v>
      </c>
      <c r="B959" s="270" t="s">
        <v>6382</v>
      </c>
      <c r="C959" s="276" t="s">
        <v>281</v>
      </c>
      <c r="D959" s="259" t="s">
        <v>219</v>
      </c>
      <c r="E959" s="259" t="s">
        <v>6383</v>
      </c>
      <c r="F959" s="259" t="s">
        <v>6384</v>
      </c>
      <c r="G959" s="259" t="s">
        <v>357</v>
      </c>
      <c r="H959" s="268"/>
      <c r="I959" s="6"/>
      <c r="J959" s="6"/>
      <c r="K959" s="285"/>
      <c r="L959" s="271"/>
      <c r="M959" s="271"/>
      <c r="N959" s="189"/>
      <c r="O959" s="268"/>
      <c r="P959" s="268"/>
      <c r="Q959" s="274"/>
    </row>
    <row r="960" ht="15.75" customHeight="1">
      <c r="A960" s="270" t="s">
        <v>6386</v>
      </c>
      <c r="B960" s="270" t="s">
        <v>6387</v>
      </c>
      <c r="C960" s="276" t="s">
        <v>281</v>
      </c>
      <c r="D960" s="259" t="s">
        <v>219</v>
      </c>
      <c r="E960" s="259" t="s">
        <v>6390</v>
      </c>
      <c r="F960" s="259" t="s">
        <v>6391</v>
      </c>
      <c r="G960" s="259" t="s">
        <v>757</v>
      </c>
      <c r="H960" s="268"/>
      <c r="I960" s="6"/>
      <c r="J960" s="6"/>
      <c r="K960" s="285"/>
      <c r="L960" s="271"/>
      <c r="M960" s="271"/>
      <c r="N960" s="189"/>
      <c r="O960" s="268"/>
      <c r="P960" s="268"/>
      <c r="Q960" s="274"/>
    </row>
    <row r="961" ht="15.75" customHeight="1">
      <c r="A961" s="270" t="s">
        <v>6392</v>
      </c>
      <c r="B961" s="270" t="s">
        <v>6393</v>
      </c>
      <c r="C961" s="276" t="s">
        <v>281</v>
      </c>
      <c r="D961" s="259" t="s">
        <v>220</v>
      </c>
      <c r="E961" s="259" t="s">
        <v>6394</v>
      </c>
      <c r="F961" s="259" t="s">
        <v>6395</v>
      </c>
      <c r="G961" s="259" t="s">
        <v>727</v>
      </c>
      <c r="H961" s="268"/>
      <c r="I961" s="6"/>
      <c r="J961" s="6"/>
      <c r="K961" s="285"/>
      <c r="L961" s="271"/>
      <c r="M961" s="271"/>
      <c r="N961" s="189"/>
      <c r="O961" s="268"/>
      <c r="P961" s="268"/>
      <c r="Q961" s="274"/>
    </row>
    <row r="962" ht="15.75" customHeight="1">
      <c r="A962" s="270" t="s">
        <v>6400</v>
      </c>
      <c r="B962" s="270" t="s">
        <v>6401</v>
      </c>
      <c r="C962" s="276" t="s">
        <v>281</v>
      </c>
      <c r="D962" s="259" t="s">
        <v>215</v>
      </c>
      <c r="E962" s="259" t="s">
        <v>6402</v>
      </c>
      <c r="F962" s="259" t="s">
        <v>6403</v>
      </c>
      <c r="G962" s="259" t="s">
        <v>577</v>
      </c>
      <c r="H962" s="268"/>
      <c r="I962" s="6"/>
      <c r="J962" s="6"/>
      <c r="K962" s="285"/>
      <c r="L962" s="271"/>
      <c r="M962" s="271"/>
      <c r="N962" s="189"/>
      <c r="O962" s="268"/>
      <c r="P962" s="268"/>
      <c r="Q962" s="274"/>
    </row>
    <row r="963" ht="15.75" customHeight="1">
      <c r="A963" s="270" t="s">
        <v>6405</v>
      </c>
      <c r="B963" s="270" t="s">
        <v>6407</v>
      </c>
      <c r="C963" s="276" t="s">
        <v>281</v>
      </c>
      <c r="D963" s="259" t="s">
        <v>219</v>
      </c>
      <c r="E963" s="259" t="s">
        <v>6410</v>
      </c>
      <c r="F963" s="259" t="s">
        <v>6411</v>
      </c>
      <c r="G963" s="259" t="s">
        <v>577</v>
      </c>
      <c r="H963" s="268"/>
      <c r="I963" s="6"/>
      <c r="J963" s="6"/>
      <c r="K963" s="285"/>
      <c r="L963" s="271"/>
      <c r="M963" s="271"/>
      <c r="N963" s="189"/>
      <c r="O963" s="268"/>
      <c r="P963" s="268"/>
      <c r="Q963" s="274"/>
    </row>
    <row r="964" ht="15.75" customHeight="1">
      <c r="A964" s="270" t="s">
        <v>6412</v>
      </c>
      <c r="B964" s="270" t="s">
        <v>6413</v>
      </c>
      <c r="C964" s="276" t="s">
        <v>281</v>
      </c>
      <c r="D964" s="259" t="s">
        <v>215</v>
      </c>
      <c r="E964" s="259" t="s">
        <v>6414</v>
      </c>
      <c r="F964" s="259" t="s">
        <v>6416</v>
      </c>
      <c r="G964" s="259" t="s">
        <v>577</v>
      </c>
      <c r="H964" s="268"/>
      <c r="I964" s="6"/>
      <c r="J964" s="6"/>
      <c r="K964" s="285"/>
      <c r="L964" s="271"/>
      <c r="M964" s="271"/>
      <c r="N964" s="189"/>
      <c r="O964" s="268"/>
      <c r="P964" s="268"/>
      <c r="Q964" s="274"/>
    </row>
    <row r="965" ht="15.75" customHeight="1">
      <c r="A965" s="270" t="s">
        <v>6420</v>
      </c>
      <c r="B965" s="270" t="s">
        <v>6421</v>
      </c>
      <c r="C965" s="276" t="s">
        <v>281</v>
      </c>
      <c r="D965" s="259" t="s">
        <v>217</v>
      </c>
      <c r="E965" s="259" t="s">
        <v>6422</v>
      </c>
      <c r="F965" s="259" t="s">
        <v>6423</v>
      </c>
      <c r="G965" s="259" t="s">
        <v>757</v>
      </c>
      <c r="H965" s="268"/>
      <c r="I965" s="6"/>
      <c r="J965" s="6"/>
      <c r="K965" s="285"/>
      <c r="L965" s="271"/>
      <c r="M965" s="271"/>
      <c r="N965" s="189"/>
      <c r="O965" s="268"/>
      <c r="P965" s="268"/>
      <c r="Q965" s="274"/>
    </row>
    <row r="966" ht="15.75" customHeight="1">
      <c r="A966" s="270" t="s">
        <v>6426</v>
      </c>
      <c r="B966" s="270" t="s">
        <v>6429</v>
      </c>
      <c r="C966" s="276" t="s">
        <v>281</v>
      </c>
      <c r="D966" s="259" t="s">
        <v>220</v>
      </c>
      <c r="E966" s="259" t="s">
        <v>6430</v>
      </c>
      <c r="F966" s="259" t="s">
        <v>6431</v>
      </c>
      <c r="G966" s="259" t="s">
        <v>727</v>
      </c>
      <c r="H966" s="268"/>
      <c r="I966" s="6"/>
      <c r="J966" s="6"/>
      <c r="K966" s="285"/>
      <c r="L966" s="271"/>
      <c r="M966" s="271"/>
      <c r="N966" s="189"/>
      <c r="O966" s="268"/>
      <c r="P966" s="268"/>
      <c r="Q966" s="274"/>
    </row>
    <row r="967" ht="15.75" customHeight="1">
      <c r="A967" s="270" t="s">
        <v>6432</v>
      </c>
      <c r="B967" s="270" t="s">
        <v>6433</v>
      </c>
      <c r="C967" s="276" t="s">
        <v>281</v>
      </c>
      <c r="D967" s="259" t="s">
        <v>217</v>
      </c>
      <c r="E967" s="259" t="s">
        <v>6436</v>
      </c>
      <c r="F967" s="259" t="s">
        <v>6438</v>
      </c>
      <c r="G967" s="259" t="s">
        <v>577</v>
      </c>
      <c r="H967" s="268"/>
      <c r="I967" s="6"/>
      <c r="J967" s="6"/>
      <c r="K967" s="285"/>
      <c r="L967" s="271"/>
      <c r="M967" s="271"/>
      <c r="N967" s="189"/>
      <c r="O967" s="268"/>
      <c r="P967" s="268"/>
      <c r="Q967" s="274"/>
    </row>
    <row r="968" ht="15.75" customHeight="1">
      <c r="A968" s="270" t="s">
        <v>6440</v>
      </c>
      <c r="B968" s="270" t="s">
        <v>6441</v>
      </c>
      <c r="C968" s="276" t="s">
        <v>281</v>
      </c>
      <c r="D968" s="259" t="s">
        <v>217</v>
      </c>
      <c r="E968" s="259" t="s">
        <v>6442</v>
      </c>
      <c r="F968" s="259" t="s">
        <v>6443</v>
      </c>
      <c r="G968" s="259" t="s">
        <v>757</v>
      </c>
      <c r="H968" s="268"/>
      <c r="I968" s="6"/>
      <c r="J968" s="6"/>
      <c r="K968" s="285"/>
      <c r="L968" s="271"/>
      <c r="M968" s="271"/>
      <c r="N968" s="189"/>
      <c r="O968" s="268"/>
      <c r="P968" s="268"/>
      <c r="Q968" s="274"/>
    </row>
    <row r="969" ht="15.75" customHeight="1">
      <c r="A969" s="270" t="s">
        <v>6448</v>
      </c>
      <c r="B969" s="270" t="s">
        <v>6449</v>
      </c>
      <c r="C969" s="276" t="s">
        <v>281</v>
      </c>
      <c r="D969" s="259" t="s">
        <v>219</v>
      </c>
      <c r="E969" s="259" t="s">
        <v>6450</v>
      </c>
      <c r="F969" s="259" t="s">
        <v>6451</v>
      </c>
      <c r="G969" s="259" t="s">
        <v>757</v>
      </c>
      <c r="H969" s="268"/>
      <c r="I969" s="6"/>
      <c r="J969" s="6"/>
      <c r="K969" s="285"/>
      <c r="L969" s="271"/>
      <c r="M969" s="271"/>
      <c r="N969" s="189"/>
      <c r="O969" s="268"/>
      <c r="P969" s="268"/>
      <c r="Q969" s="274"/>
    </row>
    <row r="970" ht="15.75" customHeight="1">
      <c r="A970" s="270" t="s">
        <v>6452</v>
      </c>
      <c r="B970" s="270" t="s">
        <v>6454</v>
      </c>
      <c r="C970" s="276" t="s">
        <v>281</v>
      </c>
      <c r="D970" s="259" t="s">
        <v>220</v>
      </c>
      <c r="E970" s="259" t="s">
        <v>6457</v>
      </c>
      <c r="F970" s="259" t="s">
        <v>6459</v>
      </c>
      <c r="G970" s="259" t="s">
        <v>757</v>
      </c>
      <c r="H970" s="268"/>
      <c r="I970" s="6"/>
      <c r="J970" s="6"/>
      <c r="K970" s="285"/>
      <c r="L970" s="271"/>
      <c r="M970" s="271"/>
      <c r="N970" s="189"/>
      <c r="O970" s="268"/>
      <c r="P970" s="268"/>
      <c r="Q970" s="274"/>
    </row>
    <row r="971" ht="15.75" customHeight="1">
      <c r="A971" s="270" t="s">
        <v>6460</v>
      </c>
      <c r="B971" s="270" t="s">
        <v>6461</v>
      </c>
      <c r="C971" s="276" t="s">
        <v>281</v>
      </c>
      <c r="D971" s="259" t="s">
        <v>220</v>
      </c>
      <c r="E971" s="259" t="s">
        <v>6462</v>
      </c>
      <c r="F971" s="259" t="s">
        <v>6463</v>
      </c>
      <c r="G971" s="259" t="s">
        <v>727</v>
      </c>
      <c r="H971" s="268"/>
      <c r="I971" s="6"/>
      <c r="J971" s="6"/>
      <c r="K971" s="285"/>
      <c r="L971" s="271"/>
      <c r="M971" s="271"/>
      <c r="N971" s="189"/>
      <c r="O971" s="268"/>
      <c r="P971" s="268"/>
      <c r="Q971" s="274"/>
    </row>
    <row r="972" ht="15.75" customHeight="1">
      <c r="A972" s="270" t="s">
        <v>6468</v>
      </c>
      <c r="B972" s="270" t="s">
        <v>6469</v>
      </c>
      <c r="C972" s="276" t="s">
        <v>281</v>
      </c>
      <c r="D972" s="259" t="s">
        <v>219</v>
      </c>
      <c r="E972" s="259" t="s">
        <v>6470</v>
      </c>
      <c r="F972" s="259" t="s">
        <v>6471</v>
      </c>
      <c r="G972" s="259" t="s">
        <v>727</v>
      </c>
      <c r="H972" s="268"/>
      <c r="I972" s="6"/>
      <c r="J972" s="6"/>
      <c r="K972" s="285"/>
      <c r="L972" s="271"/>
      <c r="M972" s="271"/>
      <c r="N972" s="189"/>
      <c r="O972" s="268"/>
      <c r="P972" s="268"/>
      <c r="Q972" s="274"/>
    </row>
    <row r="973" ht="15.75" customHeight="1">
      <c r="A973" s="270" t="s">
        <v>6473</v>
      </c>
      <c r="B973" s="270" t="s">
        <v>6475</v>
      </c>
      <c r="C973" s="276" t="s">
        <v>281</v>
      </c>
      <c r="D973" s="259" t="s">
        <v>218</v>
      </c>
      <c r="E973" s="259" t="s">
        <v>6478</v>
      </c>
      <c r="F973" s="259" t="s">
        <v>6479</v>
      </c>
      <c r="G973" s="259" t="s">
        <v>757</v>
      </c>
      <c r="H973" s="268"/>
      <c r="I973" s="6"/>
      <c r="J973" s="6"/>
      <c r="K973" s="285"/>
      <c r="L973" s="271"/>
      <c r="M973" s="271"/>
      <c r="N973" s="189"/>
      <c r="O973" s="268"/>
      <c r="P973" s="268"/>
      <c r="Q973" s="274"/>
    </row>
    <row r="974" ht="15.75" customHeight="1">
      <c r="A974" s="270" t="s">
        <v>6484</v>
      </c>
      <c r="B974" s="270" t="s">
        <v>6485</v>
      </c>
      <c r="C974" s="276" t="s">
        <v>281</v>
      </c>
      <c r="D974" s="259" t="s">
        <v>225</v>
      </c>
      <c r="E974" s="259" t="s">
        <v>6486</v>
      </c>
      <c r="F974" s="259" t="s">
        <v>6488</v>
      </c>
      <c r="G974" s="259" t="s">
        <v>727</v>
      </c>
      <c r="H974" s="268"/>
      <c r="I974" s="6"/>
      <c r="J974" s="6"/>
      <c r="K974" s="285"/>
      <c r="L974" s="271"/>
      <c r="M974" s="271"/>
      <c r="N974" s="189"/>
      <c r="O974" s="268"/>
      <c r="P974" s="268"/>
      <c r="Q974" s="274"/>
    </row>
    <row r="975" ht="15.75" customHeight="1">
      <c r="A975" s="270" t="s">
        <v>6492</v>
      </c>
      <c r="B975" s="270" t="s">
        <v>6493</v>
      </c>
      <c r="C975" s="276" t="s">
        <v>281</v>
      </c>
      <c r="D975" s="259" t="s">
        <v>220</v>
      </c>
      <c r="E975" s="259" t="s">
        <v>6494</v>
      </c>
      <c r="F975" s="259" t="s">
        <v>6495</v>
      </c>
      <c r="G975" s="259" t="s">
        <v>727</v>
      </c>
      <c r="H975" s="268"/>
      <c r="I975" s="6"/>
      <c r="J975" s="6"/>
      <c r="K975" s="285"/>
      <c r="L975" s="271"/>
      <c r="M975" s="271"/>
      <c r="N975" s="189"/>
      <c r="O975" s="268"/>
      <c r="P975" s="268"/>
      <c r="Q975" s="274"/>
    </row>
    <row r="976" ht="15.75" customHeight="1">
      <c r="A976" s="270" t="s">
        <v>6498</v>
      </c>
      <c r="B976" s="270" t="s">
        <v>6499</v>
      </c>
      <c r="C976" s="276" t="s">
        <v>281</v>
      </c>
      <c r="D976" s="259" t="s">
        <v>215</v>
      </c>
      <c r="E976" s="259" t="s">
        <v>6502</v>
      </c>
      <c r="F976" s="259" t="s">
        <v>6503</v>
      </c>
      <c r="G976" s="259" t="s">
        <v>727</v>
      </c>
      <c r="H976" s="268"/>
      <c r="I976" s="6"/>
      <c r="J976" s="6"/>
      <c r="K976" s="285"/>
      <c r="L976" s="271"/>
      <c r="M976" s="271"/>
      <c r="N976" s="189"/>
      <c r="O976" s="268"/>
      <c r="P976" s="268"/>
      <c r="Q976" s="274"/>
    </row>
    <row r="977" ht="15.75" customHeight="1">
      <c r="A977" s="270" t="s">
        <v>6504</v>
      </c>
      <c r="B977" s="270" t="s">
        <v>6505</v>
      </c>
      <c r="C977" s="276" t="s">
        <v>281</v>
      </c>
      <c r="D977" s="259" t="s">
        <v>224</v>
      </c>
      <c r="E977" s="259" t="s">
        <v>6506</v>
      </c>
      <c r="F977" s="259" t="s">
        <v>6508</v>
      </c>
      <c r="G977" s="259" t="s">
        <v>577</v>
      </c>
      <c r="H977" s="268"/>
      <c r="I977" s="6"/>
      <c r="J977" s="6"/>
      <c r="K977" s="285"/>
      <c r="L977" s="271"/>
      <c r="M977" s="271"/>
      <c r="N977" s="189"/>
      <c r="O977" s="268"/>
      <c r="P977" s="268"/>
      <c r="Q977" s="274"/>
    </row>
    <row r="978" ht="15.75" customHeight="1">
      <c r="A978" s="270" t="s">
        <v>6512</v>
      </c>
      <c r="B978" s="270" t="s">
        <v>6513</v>
      </c>
      <c r="C978" s="276" t="s">
        <v>281</v>
      </c>
      <c r="D978" s="259" t="s">
        <v>217</v>
      </c>
      <c r="E978" s="259" t="s">
        <v>6514</v>
      </c>
      <c r="F978" s="259" t="s">
        <v>6515</v>
      </c>
      <c r="G978" s="259" t="s">
        <v>577</v>
      </c>
      <c r="H978" s="268"/>
      <c r="I978" s="6"/>
      <c r="J978" s="6"/>
      <c r="K978" s="285"/>
      <c r="L978" s="271"/>
      <c r="M978" s="271"/>
      <c r="N978" s="189"/>
      <c r="O978" s="268"/>
      <c r="P978" s="268"/>
      <c r="Q978" s="274"/>
    </row>
    <row r="979" ht="15.75" customHeight="1">
      <c r="A979" s="270" t="s">
        <v>6516</v>
      </c>
      <c r="B979" s="270" t="s">
        <v>6518</v>
      </c>
      <c r="C979" s="276" t="s">
        <v>281</v>
      </c>
      <c r="D979" s="259" t="s">
        <v>220</v>
      </c>
      <c r="E979" s="259" t="s">
        <v>6520</v>
      </c>
      <c r="F979" s="259" t="s">
        <v>6522</v>
      </c>
      <c r="G979" s="259" t="s">
        <v>727</v>
      </c>
      <c r="H979" s="268"/>
      <c r="I979" s="6"/>
      <c r="J979" s="6"/>
      <c r="K979" s="285"/>
      <c r="L979" s="271"/>
      <c r="M979" s="271"/>
      <c r="N979" s="189"/>
      <c r="O979" s="268"/>
      <c r="P979" s="268"/>
      <c r="Q979" s="274"/>
    </row>
    <row r="980" ht="15.75" customHeight="1">
      <c r="A980" s="270" t="s">
        <v>6524</v>
      </c>
      <c r="B980" s="270" t="s">
        <v>6525</v>
      </c>
      <c r="C980" s="276" t="s">
        <v>281</v>
      </c>
      <c r="D980" s="259" t="s">
        <v>220</v>
      </c>
      <c r="E980" s="259" t="s">
        <v>6526</v>
      </c>
      <c r="F980" s="259" t="s">
        <v>6527</v>
      </c>
      <c r="G980" s="259" t="s">
        <v>727</v>
      </c>
      <c r="H980" s="268"/>
      <c r="I980" s="6"/>
      <c r="J980" s="6"/>
      <c r="K980" s="285"/>
      <c r="L980" s="271"/>
      <c r="M980" s="271"/>
      <c r="N980" s="189"/>
      <c r="O980" s="268"/>
      <c r="P980" s="268"/>
      <c r="Q980" s="274"/>
    </row>
    <row r="981" ht="15.75" customHeight="1">
      <c r="A981" s="270" t="s">
        <v>6532</v>
      </c>
      <c r="B981" s="270" t="s">
        <v>6533</v>
      </c>
      <c r="C981" s="276" t="s">
        <v>281</v>
      </c>
      <c r="D981" s="259" t="s">
        <v>220</v>
      </c>
      <c r="E981" s="259" t="s">
        <v>6534</v>
      </c>
      <c r="F981" s="259" t="s">
        <v>6535</v>
      </c>
      <c r="G981" s="259" t="s">
        <v>727</v>
      </c>
      <c r="H981" s="268"/>
      <c r="I981" s="6"/>
      <c r="J981" s="6"/>
      <c r="K981" s="285"/>
      <c r="L981" s="271"/>
      <c r="M981" s="271"/>
      <c r="N981" s="189"/>
      <c r="O981" s="268"/>
      <c r="P981" s="268"/>
      <c r="Q981" s="274"/>
    </row>
    <row r="982" ht="15.75" customHeight="1">
      <c r="A982" s="270" t="s">
        <v>6538</v>
      </c>
      <c r="B982" s="270" t="s">
        <v>6539</v>
      </c>
      <c r="C982" s="276" t="s">
        <v>281</v>
      </c>
      <c r="D982" s="259" t="s">
        <v>215</v>
      </c>
      <c r="E982" s="259" t="s">
        <v>6542</v>
      </c>
      <c r="F982" s="259" t="s">
        <v>6543</v>
      </c>
      <c r="G982" s="259" t="s">
        <v>577</v>
      </c>
      <c r="H982" s="268"/>
      <c r="I982" s="6"/>
      <c r="J982" s="6"/>
      <c r="K982" s="285"/>
      <c r="L982" s="271"/>
      <c r="M982" s="271"/>
      <c r="N982" s="189"/>
      <c r="O982" s="268"/>
      <c r="P982" s="268"/>
      <c r="Q982" s="274"/>
    </row>
    <row r="983" ht="15.75" customHeight="1">
      <c r="A983" s="270" t="s">
        <v>6544</v>
      </c>
      <c r="B983" s="270" t="s">
        <v>6545</v>
      </c>
      <c r="C983" s="276" t="s">
        <v>281</v>
      </c>
      <c r="D983" s="259" t="s">
        <v>219</v>
      </c>
      <c r="E983" s="259" t="s">
        <v>6546</v>
      </c>
      <c r="F983" s="259" t="s">
        <v>6548</v>
      </c>
      <c r="G983" s="259" t="s">
        <v>577</v>
      </c>
      <c r="H983" s="268"/>
      <c r="I983" s="6"/>
      <c r="J983" s="6"/>
      <c r="K983" s="285"/>
      <c r="L983" s="271"/>
      <c r="M983" s="271"/>
      <c r="N983" s="189"/>
      <c r="O983" s="268"/>
      <c r="P983" s="268"/>
      <c r="Q983" s="274"/>
    </row>
    <row r="984" ht="15.75" customHeight="1">
      <c r="A984" s="270" t="s">
        <v>171</v>
      </c>
      <c r="B984" s="270" t="s">
        <v>6552</v>
      </c>
      <c r="C984" s="276" t="s">
        <v>281</v>
      </c>
      <c r="D984" s="259" t="s">
        <v>220</v>
      </c>
      <c r="E984" s="259" t="s">
        <v>6553</v>
      </c>
      <c r="F984" s="259" t="s">
        <v>176</v>
      </c>
      <c r="G984" s="259" t="s">
        <v>757</v>
      </c>
      <c r="H984" s="268"/>
      <c r="I984" s="6"/>
      <c r="J984" s="6"/>
      <c r="K984" s="285"/>
      <c r="L984" s="271"/>
      <c r="M984" s="271"/>
      <c r="N984" s="189"/>
      <c r="O984" s="268"/>
      <c r="P984" s="268"/>
      <c r="Q984" s="274"/>
    </row>
    <row r="985" ht="15.75" customHeight="1">
      <c r="A985" s="270" t="s">
        <v>6558</v>
      </c>
      <c r="B985" s="270" t="s">
        <v>6559</v>
      </c>
      <c r="C985" s="276" t="s">
        <v>281</v>
      </c>
      <c r="D985" s="259" t="s">
        <v>218</v>
      </c>
      <c r="E985" s="259" t="s">
        <v>6560</v>
      </c>
      <c r="F985" s="259" t="s">
        <v>6561</v>
      </c>
      <c r="G985" s="259" t="s">
        <v>577</v>
      </c>
      <c r="H985" s="268"/>
      <c r="I985" s="6"/>
      <c r="J985" s="6"/>
      <c r="K985" s="285"/>
      <c r="L985" s="271"/>
      <c r="M985" s="271"/>
      <c r="N985" s="189"/>
      <c r="O985" s="268"/>
      <c r="P985" s="268"/>
      <c r="Q985" s="274"/>
    </row>
    <row r="986" ht="15.75" customHeight="1">
      <c r="A986" s="270" t="s">
        <v>6562</v>
      </c>
      <c r="B986" s="270" t="s">
        <v>4706</v>
      </c>
      <c r="C986" s="276" t="s">
        <v>281</v>
      </c>
      <c r="D986" s="259" t="s">
        <v>219</v>
      </c>
      <c r="E986" s="259" t="s">
        <v>6566</v>
      </c>
      <c r="F986" s="259" t="s">
        <v>6567</v>
      </c>
      <c r="G986" s="259" t="s">
        <v>757</v>
      </c>
      <c r="H986" s="268"/>
      <c r="I986" s="6"/>
      <c r="J986" s="6"/>
      <c r="K986" s="285"/>
      <c r="L986" s="271"/>
      <c r="M986" s="271"/>
      <c r="N986" s="189"/>
      <c r="O986" s="268"/>
      <c r="P986" s="268"/>
      <c r="Q986" s="274"/>
    </row>
    <row r="987" ht="15.75" customHeight="1">
      <c r="A987" s="270" t="s">
        <v>6569</v>
      </c>
      <c r="B987" s="270" t="s">
        <v>6570</v>
      </c>
      <c r="C987" s="276" t="s">
        <v>281</v>
      </c>
      <c r="D987" s="259" t="s">
        <v>215</v>
      </c>
      <c r="E987" s="259" t="s">
        <v>6571</v>
      </c>
      <c r="F987" s="259" t="s">
        <v>6572</v>
      </c>
      <c r="G987" s="259" t="s">
        <v>577</v>
      </c>
      <c r="H987" s="268"/>
      <c r="I987" s="6"/>
      <c r="J987" s="6"/>
      <c r="K987" s="285"/>
      <c r="L987" s="271"/>
      <c r="M987" s="271"/>
      <c r="N987" s="189"/>
      <c r="O987" s="268"/>
      <c r="P987" s="268"/>
      <c r="Q987" s="268"/>
    </row>
    <row r="988" ht="15.75" customHeight="1">
      <c r="A988" s="270" t="s">
        <v>6577</v>
      </c>
      <c r="B988" s="270" t="s">
        <v>6578</v>
      </c>
      <c r="C988" s="276" t="s">
        <v>281</v>
      </c>
      <c r="D988" s="259" t="s">
        <v>220</v>
      </c>
      <c r="E988" s="259" t="s">
        <v>6579</v>
      </c>
      <c r="F988" s="259" t="s">
        <v>6580</v>
      </c>
      <c r="G988" s="259" t="s">
        <v>757</v>
      </c>
      <c r="H988" s="268"/>
      <c r="I988" s="6"/>
      <c r="J988" s="6"/>
      <c r="K988" s="285"/>
      <c r="L988" s="271"/>
      <c r="M988" s="271"/>
      <c r="N988" s="189"/>
      <c r="O988" s="268"/>
      <c r="P988" s="268"/>
      <c r="Q988" s="268"/>
    </row>
    <row r="989" ht="15.75" customHeight="1">
      <c r="A989" s="270" t="s">
        <v>6581</v>
      </c>
      <c r="B989" s="270" t="s">
        <v>6583</v>
      </c>
      <c r="C989" s="276" t="s">
        <v>281</v>
      </c>
      <c r="D989" s="259" t="s">
        <v>217</v>
      </c>
      <c r="E989" s="259" t="s">
        <v>6586</v>
      </c>
      <c r="F989" s="259" t="s">
        <v>6588</v>
      </c>
      <c r="G989" s="259" t="s">
        <v>577</v>
      </c>
      <c r="H989" s="268"/>
      <c r="I989" s="6"/>
      <c r="J989" s="6"/>
      <c r="K989" s="285"/>
      <c r="L989" s="271"/>
      <c r="M989" s="271"/>
      <c r="N989" s="189"/>
      <c r="O989" s="268"/>
      <c r="P989" s="268"/>
      <c r="Q989" s="268"/>
    </row>
    <row r="990" ht="15.75" customHeight="1">
      <c r="A990" s="270" t="s">
        <v>6589</v>
      </c>
      <c r="B990" s="270" t="s">
        <v>6590</v>
      </c>
      <c r="C990" s="276" t="s">
        <v>281</v>
      </c>
      <c r="D990" s="259" t="s">
        <v>215</v>
      </c>
      <c r="E990" s="259" t="s">
        <v>6591</v>
      </c>
      <c r="F990" s="259" t="s">
        <v>6592</v>
      </c>
      <c r="G990" s="259" t="s">
        <v>577</v>
      </c>
      <c r="H990" s="268"/>
      <c r="I990" s="6"/>
      <c r="J990" s="6"/>
      <c r="K990" s="285"/>
      <c r="L990" s="271"/>
      <c r="M990" s="271"/>
      <c r="N990" s="189"/>
      <c r="O990" s="268"/>
      <c r="P990" s="268"/>
      <c r="Q990" s="268"/>
    </row>
    <row r="991" ht="15.75" customHeight="1">
      <c r="A991" s="270" t="s">
        <v>6597</v>
      </c>
      <c r="B991" s="270" t="s">
        <v>6598</v>
      </c>
      <c r="C991" s="276" t="s">
        <v>281</v>
      </c>
      <c r="D991" s="259" t="s">
        <v>219</v>
      </c>
      <c r="E991" s="259" t="s">
        <v>6599</v>
      </c>
      <c r="F991" s="259" t="s">
        <v>6600</v>
      </c>
      <c r="G991" s="259" t="s">
        <v>727</v>
      </c>
      <c r="H991" s="268"/>
      <c r="I991" s="6"/>
      <c r="J991" s="6"/>
      <c r="K991" s="285"/>
      <c r="L991" s="271"/>
      <c r="M991" s="271"/>
      <c r="N991" s="189"/>
      <c r="O991" s="268"/>
      <c r="P991" s="268"/>
      <c r="Q991" s="268"/>
    </row>
    <row r="992" ht="15.75" customHeight="1">
      <c r="A992" s="270" t="s">
        <v>6602</v>
      </c>
      <c r="B992" s="270" t="s">
        <v>6604</v>
      </c>
      <c r="C992" s="276" t="s">
        <v>281</v>
      </c>
      <c r="D992" s="259" t="s">
        <v>215</v>
      </c>
      <c r="E992" s="259" t="s">
        <v>6607</v>
      </c>
      <c r="F992" s="259" t="s">
        <v>6608</v>
      </c>
      <c r="G992" s="259" t="s">
        <v>577</v>
      </c>
      <c r="H992" s="268"/>
      <c r="I992" s="6"/>
      <c r="J992" s="6"/>
      <c r="K992" s="285"/>
      <c r="L992" s="271"/>
      <c r="M992" s="271"/>
      <c r="N992" s="189"/>
      <c r="O992" s="268"/>
      <c r="P992" s="268"/>
      <c r="Q992" s="268"/>
    </row>
    <row r="993" ht="15.75" customHeight="1">
      <c r="A993" s="270" t="s">
        <v>6609</v>
      </c>
      <c r="B993" s="270" t="s">
        <v>6610</v>
      </c>
      <c r="C993" s="276" t="s">
        <v>281</v>
      </c>
      <c r="D993" s="259" t="s">
        <v>215</v>
      </c>
      <c r="E993" s="259" t="s">
        <v>6611</v>
      </c>
      <c r="F993" s="259" t="s">
        <v>6613</v>
      </c>
      <c r="G993" s="259" t="s">
        <v>757</v>
      </c>
      <c r="H993" s="268"/>
      <c r="I993" s="6"/>
      <c r="J993" s="6"/>
      <c r="K993" s="285"/>
      <c r="L993" s="271"/>
      <c r="M993" s="271"/>
      <c r="N993" s="189"/>
      <c r="O993" s="268"/>
      <c r="P993" s="268"/>
      <c r="Q993" s="268"/>
    </row>
    <row r="994" ht="15.75" customHeight="1">
      <c r="A994" s="270" t="s">
        <v>6617</v>
      </c>
      <c r="B994" s="270" t="s">
        <v>6618</v>
      </c>
      <c r="C994" s="276" t="s">
        <v>281</v>
      </c>
      <c r="D994" s="259" t="s">
        <v>219</v>
      </c>
      <c r="E994" s="259" t="s">
        <v>6619</v>
      </c>
      <c r="F994" s="259" t="s">
        <v>6620</v>
      </c>
      <c r="G994" s="259" t="s">
        <v>727</v>
      </c>
      <c r="H994" s="268"/>
      <c r="I994" s="6"/>
      <c r="J994" s="6"/>
      <c r="K994" s="285"/>
      <c r="L994" s="271"/>
      <c r="M994" s="271"/>
      <c r="N994" s="189"/>
      <c r="O994" s="268"/>
      <c r="P994" s="268"/>
      <c r="Q994" s="268"/>
    </row>
    <row r="995" ht="15.75" customHeight="1">
      <c r="A995" s="270" t="s">
        <v>6623</v>
      </c>
      <c r="B995" s="270" t="s">
        <v>6625</v>
      </c>
      <c r="C995" s="276" t="s">
        <v>281</v>
      </c>
      <c r="D995" s="259" t="s">
        <v>220</v>
      </c>
      <c r="E995" s="259" t="s">
        <v>6627</v>
      </c>
      <c r="F995" s="259" t="s">
        <v>6628</v>
      </c>
      <c r="G995" s="259" t="s">
        <v>727</v>
      </c>
      <c r="H995" s="268"/>
      <c r="I995" s="6"/>
      <c r="J995" s="6"/>
      <c r="K995" s="285"/>
      <c r="L995" s="271"/>
      <c r="M995" s="271"/>
      <c r="N995" s="189"/>
      <c r="O995" s="268"/>
      <c r="P995" s="268"/>
      <c r="Q995" s="268"/>
    </row>
    <row r="996" ht="15.75" customHeight="1">
      <c r="A996" s="270" t="s">
        <v>6629</v>
      </c>
      <c r="B996" s="270" t="s">
        <v>6630</v>
      </c>
      <c r="C996" s="276" t="s">
        <v>281</v>
      </c>
      <c r="D996" s="259" t="s">
        <v>215</v>
      </c>
      <c r="E996" s="259" t="s">
        <v>6632</v>
      </c>
      <c r="F996" s="259" t="s">
        <v>6634</v>
      </c>
      <c r="G996" s="259" t="s">
        <v>357</v>
      </c>
      <c r="H996" s="268"/>
      <c r="I996" s="6"/>
      <c r="J996" s="6"/>
      <c r="K996" s="285"/>
      <c r="L996" s="271"/>
      <c r="M996" s="271"/>
      <c r="N996" s="189"/>
      <c r="O996" s="268"/>
      <c r="P996" s="268"/>
      <c r="Q996" s="268"/>
    </row>
    <row r="997" ht="15.75" customHeight="1">
      <c r="A997" s="270" t="s">
        <v>6637</v>
      </c>
      <c r="B997" s="270" t="s">
        <v>6638</v>
      </c>
      <c r="C997" s="276" t="s">
        <v>281</v>
      </c>
      <c r="D997" s="259" t="s">
        <v>223</v>
      </c>
      <c r="E997" s="259" t="s">
        <v>6639</v>
      </c>
      <c r="F997" s="259" t="s">
        <v>6640</v>
      </c>
      <c r="G997" s="259" t="s">
        <v>727</v>
      </c>
      <c r="H997" s="268"/>
      <c r="I997" s="6"/>
      <c r="J997" s="6"/>
      <c r="K997" s="285"/>
      <c r="L997" s="271"/>
      <c r="M997" s="271"/>
      <c r="N997" s="189"/>
      <c r="O997" s="268"/>
      <c r="P997" s="268"/>
      <c r="Q997" s="268"/>
    </row>
    <row r="998" ht="15.75" customHeight="1">
      <c r="A998" s="270" t="s">
        <v>6644</v>
      </c>
      <c r="B998" s="270" t="s">
        <v>6646</v>
      </c>
      <c r="C998" s="276" t="s">
        <v>281</v>
      </c>
      <c r="D998" s="259" t="s">
        <v>220</v>
      </c>
      <c r="E998" s="259" t="s">
        <v>6647</v>
      </c>
      <c r="F998" s="259" t="s">
        <v>6648</v>
      </c>
      <c r="G998" s="259" t="s">
        <v>757</v>
      </c>
      <c r="H998" s="268"/>
      <c r="I998" s="6"/>
      <c r="J998" s="6"/>
      <c r="K998" s="285"/>
      <c r="L998" s="271"/>
      <c r="M998" s="271"/>
      <c r="N998" s="189"/>
      <c r="O998" s="268"/>
      <c r="P998" s="268"/>
      <c r="Q998" s="268"/>
    </row>
    <row r="999" ht="15.75" customHeight="1">
      <c r="A999" s="270" t="s">
        <v>6649</v>
      </c>
      <c r="B999" s="270" t="s">
        <v>6650</v>
      </c>
      <c r="C999" s="276" t="s">
        <v>281</v>
      </c>
      <c r="D999" s="259" t="s">
        <v>220</v>
      </c>
      <c r="E999" s="259" t="s">
        <v>6653</v>
      </c>
      <c r="F999" s="259" t="s">
        <v>6654</v>
      </c>
      <c r="G999" s="259" t="s">
        <v>757</v>
      </c>
      <c r="H999" s="268"/>
      <c r="I999" s="6"/>
      <c r="J999" s="6"/>
      <c r="K999" s="285"/>
      <c r="L999" s="271"/>
      <c r="M999" s="271"/>
      <c r="N999" s="189"/>
      <c r="O999" s="268"/>
      <c r="P999" s="268"/>
      <c r="Q999" s="268"/>
    </row>
    <row r="1000" ht="15.75" customHeight="1">
      <c r="A1000" s="270" t="s">
        <v>6657</v>
      </c>
      <c r="B1000" s="270" t="s">
        <v>6658</v>
      </c>
      <c r="C1000" s="276" t="s">
        <v>281</v>
      </c>
      <c r="D1000" s="259" t="s">
        <v>213</v>
      </c>
      <c r="E1000" s="259" t="s">
        <v>6659</v>
      </c>
      <c r="F1000" s="259" t="s">
        <v>6660</v>
      </c>
      <c r="G1000" s="259" t="s">
        <v>357</v>
      </c>
      <c r="H1000" s="268"/>
      <c r="I1000" s="6"/>
      <c r="J1000" s="6"/>
      <c r="K1000" s="285"/>
      <c r="L1000" s="271"/>
      <c r="M1000" s="271"/>
      <c r="N1000" s="189"/>
      <c r="O1000" s="268"/>
      <c r="P1000" s="268"/>
      <c r="Q1000" s="268"/>
    </row>
    <row r="1001" ht="15.75" customHeight="1">
      <c r="A1001" s="270" t="s">
        <v>6665</v>
      </c>
      <c r="B1001" s="270" t="s">
        <v>6666</v>
      </c>
      <c r="C1001" s="276" t="s">
        <v>281</v>
      </c>
      <c r="D1001" s="259" t="s">
        <v>220</v>
      </c>
      <c r="E1001" s="259" t="s">
        <v>6667</v>
      </c>
      <c r="F1001" s="259" t="s">
        <v>6668</v>
      </c>
      <c r="G1001" s="259" t="s">
        <v>757</v>
      </c>
      <c r="H1001" s="268"/>
      <c r="I1001" s="6"/>
      <c r="J1001" s="6"/>
      <c r="K1001" s="285"/>
      <c r="L1001" s="271"/>
      <c r="M1001" s="271"/>
      <c r="N1001" s="189"/>
      <c r="O1001" s="268"/>
      <c r="P1001" s="268"/>
      <c r="Q1001" s="268"/>
    </row>
    <row r="1002" ht="15.75" customHeight="1">
      <c r="A1002" s="270" t="s">
        <v>6671</v>
      </c>
      <c r="B1002" s="270" t="s">
        <v>6673</v>
      </c>
      <c r="C1002" s="276" t="s">
        <v>281</v>
      </c>
      <c r="D1002" s="259" t="s">
        <v>220</v>
      </c>
      <c r="E1002" s="259" t="s">
        <v>6675</v>
      </c>
      <c r="F1002" s="259" t="s">
        <v>6676</v>
      </c>
      <c r="G1002" s="259" t="s">
        <v>727</v>
      </c>
      <c r="H1002" s="268"/>
      <c r="I1002" s="6"/>
      <c r="J1002" s="6"/>
      <c r="K1002" s="285"/>
      <c r="L1002" s="271"/>
      <c r="M1002" s="271"/>
      <c r="N1002" s="189"/>
      <c r="O1002" s="268"/>
      <c r="P1002" s="268"/>
      <c r="Q1002" s="268"/>
    </row>
    <row r="1003" ht="15.75" customHeight="1">
      <c r="A1003" s="270" t="s">
        <v>6677</v>
      </c>
      <c r="B1003" s="270" t="s">
        <v>6678</v>
      </c>
      <c r="C1003" s="276" t="s">
        <v>281</v>
      </c>
      <c r="D1003" s="259" t="s">
        <v>220</v>
      </c>
      <c r="E1003" s="259" t="s">
        <v>6680</v>
      </c>
      <c r="F1003" s="259" t="s">
        <v>6682</v>
      </c>
      <c r="G1003" s="259" t="s">
        <v>757</v>
      </c>
      <c r="H1003" s="268"/>
      <c r="I1003" s="6"/>
      <c r="J1003" s="6"/>
      <c r="K1003" s="285"/>
      <c r="L1003" s="271"/>
      <c r="M1003" s="271"/>
      <c r="N1003" s="189"/>
      <c r="O1003" s="268"/>
      <c r="P1003" s="268"/>
      <c r="Q1003" s="268"/>
    </row>
    <row r="1004" ht="15.75" customHeight="1">
      <c r="A1004" s="270" t="s">
        <v>6685</v>
      </c>
      <c r="B1004" s="270" t="s">
        <v>6686</v>
      </c>
      <c r="C1004" s="276" t="s">
        <v>281</v>
      </c>
      <c r="D1004" s="259" t="s">
        <v>220</v>
      </c>
      <c r="E1004" s="259" t="s">
        <v>6687</v>
      </c>
      <c r="F1004" s="259" t="s">
        <v>6688</v>
      </c>
      <c r="G1004" s="259" t="s">
        <v>757</v>
      </c>
      <c r="H1004" s="268"/>
      <c r="I1004" s="6"/>
      <c r="J1004" s="6"/>
      <c r="K1004" s="285"/>
      <c r="L1004" s="271"/>
      <c r="M1004" s="271"/>
      <c r="N1004" s="189"/>
      <c r="O1004" s="268"/>
      <c r="P1004" s="268"/>
      <c r="Q1004" s="268"/>
    </row>
    <row r="1005" ht="15.75" customHeight="1">
      <c r="A1005" s="270" t="s">
        <v>6691</v>
      </c>
      <c r="B1005" s="270" t="s">
        <v>6693</v>
      </c>
      <c r="C1005" s="276" t="s">
        <v>281</v>
      </c>
      <c r="D1005" s="259" t="s">
        <v>220</v>
      </c>
      <c r="E1005" s="259" t="s">
        <v>6695</v>
      </c>
      <c r="F1005" s="259" t="s">
        <v>6696</v>
      </c>
      <c r="G1005" s="259" t="s">
        <v>727</v>
      </c>
      <c r="H1005" s="268"/>
      <c r="I1005" s="6"/>
      <c r="J1005" s="6"/>
      <c r="K1005" s="285"/>
      <c r="L1005" s="271"/>
      <c r="M1005" s="271"/>
      <c r="N1005" s="189"/>
      <c r="O1005" s="268"/>
      <c r="P1005" s="268"/>
      <c r="Q1005" s="268"/>
    </row>
    <row r="1006" ht="15.75" customHeight="1">
      <c r="A1006" s="270" t="s">
        <v>6697</v>
      </c>
      <c r="B1006" s="270" t="s">
        <v>6698</v>
      </c>
      <c r="C1006" s="276" t="s">
        <v>281</v>
      </c>
      <c r="D1006" s="259" t="s">
        <v>220</v>
      </c>
      <c r="E1006" s="259" t="s">
        <v>6701</v>
      </c>
      <c r="F1006" s="259" t="s">
        <v>6702</v>
      </c>
      <c r="G1006" s="259" t="s">
        <v>727</v>
      </c>
      <c r="H1006" s="268"/>
      <c r="I1006" s="6"/>
      <c r="J1006" s="6"/>
      <c r="K1006" s="285"/>
      <c r="L1006" s="271"/>
      <c r="M1006" s="271"/>
      <c r="N1006" s="189"/>
      <c r="O1006" s="268"/>
      <c r="P1006" s="268"/>
      <c r="Q1006" s="268"/>
    </row>
    <row r="1007" ht="15.75" customHeight="1">
      <c r="A1007" s="270" t="s">
        <v>6705</v>
      </c>
      <c r="B1007" s="270" t="s">
        <v>6706</v>
      </c>
      <c r="C1007" s="276" t="s">
        <v>281</v>
      </c>
      <c r="D1007" s="259" t="s">
        <v>219</v>
      </c>
      <c r="E1007" s="259" t="s">
        <v>6707</v>
      </c>
      <c r="F1007" s="259" t="s">
        <v>6708</v>
      </c>
      <c r="G1007" s="259" t="s">
        <v>357</v>
      </c>
      <c r="H1007" s="268"/>
      <c r="I1007" s="6"/>
      <c r="J1007" s="6"/>
      <c r="K1007" s="285"/>
      <c r="L1007" s="271"/>
      <c r="M1007" s="271"/>
      <c r="N1007" s="189"/>
      <c r="O1007" s="268"/>
      <c r="P1007" s="268"/>
      <c r="Q1007" s="268"/>
    </row>
    <row r="1008" ht="15.75" customHeight="1">
      <c r="A1008" s="270" t="s">
        <v>6710</v>
      </c>
      <c r="B1008" s="270" t="s">
        <v>6712</v>
      </c>
      <c r="C1008" s="276" t="s">
        <v>281</v>
      </c>
      <c r="D1008" s="259" t="s">
        <v>220</v>
      </c>
      <c r="E1008" s="259" t="s">
        <v>6713</v>
      </c>
      <c r="F1008" s="259" t="s">
        <v>6715</v>
      </c>
      <c r="G1008" s="259" t="s">
        <v>727</v>
      </c>
      <c r="H1008" s="268"/>
      <c r="I1008" s="6"/>
      <c r="J1008" s="6"/>
      <c r="K1008" s="285"/>
      <c r="L1008" s="271"/>
      <c r="M1008" s="271"/>
      <c r="N1008" s="189"/>
      <c r="O1008" s="268"/>
      <c r="P1008" s="268"/>
      <c r="Q1008" s="268"/>
    </row>
    <row r="1009" ht="15.75" customHeight="1">
      <c r="A1009" s="270" t="s">
        <v>6717</v>
      </c>
      <c r="B1009" s="270" t="s">
        <v>6718</v>
      </c>
      <c r="C1009" s="276" t="s">
        <v>281</v>
      </c>
      <c r="D1009" s="259" t="s">
        <v>223</v>
      </c>
      <c r="E1009" s="259" t="s">
        <v>6719</v>
      </c>
      <c r="F1009" s="259" t="s">
        <v>6720</v>
      </c>
      <c r="G1009" s="259" t="s">
        <v>757</v>
      </c>
      <c r="H1009" s="268"/>
      <c r="I1009" s="6"/>
      <c r="J1009" s="6"/>
      <c r="K1009" s="285"/>
      <c r="L1009" s="271"/>
      <c r="M1009" s="271"/>
      <c r="N1009" s="189"/>
      <c r="O1009" s="268"/>
      <c r="P1009" s="268"/>
      <c r="Q1009" s="268"/>
    </row>
    <row r="1010" ht="15.75" customHeight="1">
      <c r="A1010" s="270" t="s">
        <v>6721</v>
      </c>
      <c r="B1010" s="270" t="s">
        <v>6722</v>
      </c>
      <c r="C1010" s="276" t="s">
        <v>281</v>
      </c>
      <c r="D1010" s="259" t="s">
        <v>220</v>
      </c>
      <c r="E1010" s="259" t="s">
        <v>6725</v>
      </c>
      <c r="F1010" s="259" t="s">
        <v>6726</v>
      </c>
      <c r="G1010" s="259" t="s">
        <v>757</v>
      </c>
      <c r="H1010" s="268"/>
      <c r="I1010" s="6"/>
      <c r="J1010" s="6"/>
      <c r="K1010" s="285"/>
      <c r="L1010" s="271"/>
      <c r="M1010" s="271"/>
      <c r="N1010" s="189"/>
      <c r="O1010" s="268"/>
      <c r="P1010" s="268"/>
      <c r="Q1010" s="268"/>
    </row>
    <row r="1011" ht="15.75" customHeight="1">
      <c r="A1011" s="270" t="s">
        <v>6729</v>
      </c>
      <c r="B1011" s="270" t="s">
        <v>1509</v>
      </c>
      <c r="C1011" s="276" t="s">
        <v>281</v>
      </c>
      <c r="D1011" s="259" t="s">
        <v>217</v>
      </c>
      <c r="E1011" s="259" t="s">
        <v>6733</v>
      </c>
      <c r="F1011" s="259" t="s">
        <v>6735</v>
      </c>
      <c r="G1011" s="259" t="s">
        <v>727</v>
      </c>
      <c r="H1011" s="268"/>
      <c r="I1011" s="6"/>
      <c r="J1011" s="6"/>
      <c r="K1011" s="285"/>
      <c r="L1011" s="271"/>
      <c r="M1011" s="271"/>
      <c r="N1011" s="189"/>
      <c r="O1011" s="268"/>
      <c r="P1011" s="268"/>
      <c r="Q1011" s="268"/>
    </row>
    <row r="1012" ht="15.75" customHeight="1">
      <c r="A1012" s="270" t="s">
        <v>6738</v>
      </c>
      <c r="B1012" s="270" t="s">
        <v>6739</v>
      </c>
      <c r="C1012" s="276" t="s">
        <v>281</v>
      </c>
      <c r="D1012" s="259" t="s">
        <v>220</v>
      </c>
      <c r="E1012" s="259" t="s">
        <v>6742</v>
      </c>
      <c r="F1012" s="259" t="s">
        <v>6743</v>
      </c>
      <c r="G1012" s="259" t="s">
        <v>727</v>
      </c>
      <c r="H1012" s="268"/>
      <c r="I1012" s="6"/>
      <c r="J1012" s="6"/>
      <c r="K1012" s="285"/>
      <c r="L1012" s="271"/>
      <c r="M1012" s="271"/>
      <c r="N1012" s="189"/>
      <c r="O1012" s="268"/>
      <c r="P1012" s="268"/>
      <c r="Q1012" s="268"/>
    </row>
    <row r="1013" ht="15.75" customHeight="1">
      <c r="A1013" s="270" t="s">
        <v>6744</v>
      </c>
      <c r="B1013" s="270" t="s">
        <v>6745</v>
      </c>
      <c r="C1013" s="276" t="s">
        <v>281</v>
      </c>
      <c r="D1013" s="259" t="s">
        <v>220</v>
      </c>
      <c r="E1013" s="259" t="s">
        <v>6747</v>
      </c>
      <c r="F1013" s="259" t="s">
        <v>6748</v>
      </c>
      <c r="G1013" s="259" t="s">
        <v>349</v>
      </c>
      <c r="H1013" s="268"/>
      <c r="I1013" s="6"/>
      <c r="J1013" s="6"/>
      <c r="K1013" s="285"/>
      <c r="L1013" s="271"/>
      <c r="M1013" s="271"/>
      <c r="N1013" s="189"/>
      <c r="O1013" s="268"/>
      <c r="P1013" s="268"/>
      <c r="Q1013" s="268"/>
    </row>
    <row r="1014" ht="15.75" customHeight="1">
      <c r="A1014" s="270" t="s">
        <v>6752</v>
      </c>
      <c r="B1014" s="270" t="s">
        <v>6753</v>
      </c>
      <c r="C1014" s="276" t="s">
        <v>281</v>
      </c>
      <c r="D1014" s="259" t="s">
        <v>225</v>
      </c>
      <c r="E1014" s="259" t="s">
        <v>6754</v>
      </c>
      <c r="F1014" s="259" t="s">
        <v>6755</v>
      </c>
      <c r="G1014" s="259" t="s">
        <v>577</v>
      </c>
      <c r="H1014" s="268"/>
      <c r="I1014" s="6"/>
      <c r="J1014" s="6"/>
      <c r="K1014" s="285"/>
      <c r="L1014" s="271"/>
      <c r="M1014" s="271"/>
      <c r="N1014" s="189"/>
      <c r="O1014" s="268"/>
      <c r="P1014" s="268"/>
      <c r="Q1014" s="268"/>
    </row>
    <row r="1015" ht="15.75" customHeight="1">
      <c r="A1015" s="270" t="s">
        <v>6760</v>
      </c>
      <c r="B1015" s="270" t="s">
        <v>6761</v>
      </c>
      <c r="C1015" s="276" t="s">
        <v>281</v>
      </c>
      <c r="D1015" s="259" t="s">
        <v>217</v>
      </c>
      <c r="E1015" s="259" t="s">
        <v>6762</v>
      </c>
      <c r="F1015" s="259" t="s">
        <v>6763</v>
      </c>
      <c r="G1015" s="259" t="s">
        <v>577</v>
      </c>
      <c r="H1015" s="268"/>
      <c r="I1015" s="6"/>
      <c r="J1015" s="6"/>
      <c r="K1015" s="285"/>
      <c r="L1015" s="271"/>
      <c r="M1015" s="271"/>
      <c r="N1015" s="189"/>
      <c r="O1015" s="268"/>
      <c r="P1015" s="268"/>
      <c r="Q1015" s="268"/>
    </row>
    <row r="1016" ht="15.75" customHeight="1">
      <c r="A1016" s="270" t="s">
        <v>6768</v>
      </c>
      <c r="B1016" s="270" t="s">
        <v>6769</v>
      </c>
      <c r="C1016" s="276" t="s">
        <v>281</v>
      </c>
      <c r="D1016" s="259" t="s">
        <v>219</v>
      </c>
      <c r="E1016" s="259" t="s">
        <v>6770</v>
      </c>
      <c r="F1016" s="259" t="s">
        <v>6771</v>
      </c>
      <c r="G1016" s="259" t="s">
        <v>757</v>
      </c>
      <c r="H1016" s="268"/>
      <c r="I1016" s="6"/>
      <c r="J1016" s="6"/>
      <c r="K1016" s="285"/>
      <c r="L1016" s="271"/>
      <c r="M1016" s="271"/>
      <c r="N1016" s="189"/>
      <c r="O1016" s="268"/>
      <c r="P1016" s="268"/>
      <c r="Q1016" s="268"/>
    </row>
    <row r="1017" ht="15.75" customHeight="1">
      <c r="A1017" s="270" t="s">
        <v>6775</v>
      </c>
      <c r="B1017" s="270" t="s">
        <v>6777</v>
      </c>
      <c r="C1017" s="276" t="s">
        <v>281</v>
      </c>
      <c r="D1017" s="259" t="s">
        <v>218</v>
      </c>
      <c r="E1017" s="259" t="s">
        <v>6778</v>
      </c>
      <c r="F1017" s="259" t="s">
        <v>6779</v>
      </c>
      <c r="G1017" s="259" t="s">
        <v>727</v>
      </c>
      <c r="H1017" s="268"/>
      <c r="I1017" s="6"/>
      <c r="J1017" s="6"/>
      <c r="K1017" s="285"/>
      <c r="L1017" s="271"/>
      <c r="M1017" s="271"/>
      <c r="N1017" s="189"/>
      <c r="O1017" s="268"/>
      <c r="P1017" s="268"/>
      <c r="Q1017" s="268"/>
    </row>
    <row r="1018" ht="15.75" customHeight="1">
      <c r="A1018" s="270" t="s">
        <v>6782</v>
      </c>
      <c r="B1018" s="270" t="s">
        <v>6785</v>
      </c>
      <c r="C1018" s="276" t="s">
        <v>281</v>
      </c>
      <c r="D1018" s="259" t="s">
        <v>220</v>
      </c>
      <c r="E1018" s="259" t="s">
        <v>6786</v>
      </c>
      <c r="F1018" s="259" t="s">
        <v>6787</v>
      </c>
      <c r="G1018" s="259" t="s">
        <v>577</v>
      </c>
      <c r="H1018" s="268"/>
      <c r="I1018" s="6"/>
      <c r="J1018" s="6"/>
      <c r="K1018" s="285"/>
      <c r="L1018" s="271"/>
      <c r="M1018" s="271"/>
      <c r="N1018" s="189"/>
      <c r="O1018" s="268"/>
      <c r="P1018" s="268"/>
      <c r="Q1018" s="268"/>
    </row>
    <row r="1019" ht="15.75" customHeight="1">
      <c r="A1019" s="270" t="s">
        <v>6792</v>
      </c>
      <c r="B1019" s="270" t="s">
        <v>6793</v>
      </c>
      <c r="C1019" s="276" t="s">
        <v>281</v>
      </c>
      <c r="D1019" s="259" t="s">
        <v>215</v>
      </c>
      <c r="E1019" s="259" t="s">
        <v>6794</v>
      </c>
      <c r="F1019" s="259" t="s">
        <v>6795</v>
      </c>
      <c r="G1019" s="259" t="s">
        <v>577</v>
      </c>
      <c r="H1019" s="268"/>
      <c r="I1019" s="6"/>
      <c r="J1019" s="6"/>
      <c r="K1019" s="285"/>
      <c r="L1019" s="271"/>
      <c r="M1019" s="271"/>
      <c r="N1019" s="189"/>
      <c r="O1019" s="268"/>
      <c r="P1019" s="268"/>
      <c r="Q1019" s="268"/>
    </row>
    <row r="1020" ht="15.75" customHeight="1">
      <c r="A1020" s="270" t="s">
        <v>6800</v>
      </c>
      <c r="B1020" s="270" t="s">
        <v>6801</v>
      </c>
      <c r="C1020" s="276" t="s">
        <v>281</v>
      </c>
      <c r="D1020" s="259" t="s">
        <v>220</v>
      </c>
      <c r="E1020" s="259" t="s">
        <v>6802</v>
      </c>
      <c r="F1020" s="259" t="s">
        <v>6803</v>
      </c>
      <c r="G1020" s="259" t="s">
        <v>757</v>
      </c>
      <c r="H1020" s="268"/>
      <c r="I1020" s="6"/>
      <c r="J1020" s="6"/>
      <c r="K1020" s="285"/>
      <c r="L1020" s="271"/>
      <c r="M1020" s="271"/>
      <c r="N1020" s="189"/>
      <c r="O1020" s="268"/>
      <c r="P1020" s="268"/>
      <c r="Q1020" s="268"/>
    </row>
    <row r="1021" ht="15.75" customHeight="1">
      <c r="A1021" s="270" t="s">
        <v>6808</v>
      </c>
      <c r="B1021" s="270" t="s">
        <v>6809</v>
      </c>
      <c r="C1021" s="276" t="s">
        <v>281</v>
      </c>
      <c r="D1021" s="259" t="s">
        <v>220</v>
      </c>
      <c r="E1021" s="259" t="s">
        <v>6534</v>
      </c>
      <c r="F1021" s="259" t="s">
        <v>6810</v>
      </c>
      <c r="G1021" s="259" t="s">
        <v>757</v>
      </c>
      <c r="H1021" s="268"/>
      <c r="I1021" s="6"/>
      <c r="J1021" s="6"/>
      <c r="K1021" s="285"/>
      <c r="L1021" s="271"/>
      <c r="M1021" s="271"/>
      <c r="N1021" s="189"/>
      <c r="O1021" s="268"/>
      <c r="P1021" s="268"/>
      <c r="Q1021" s="268"/>
    </row>
    <row r="1022" ht="15.75" customHeight="1">
      <c r="A1022" s="270" t="s">
        <v>6814</v>
      </c>
      <c r="B1022" s="270" t="s">
        <v>6815</v>
      </c>
      <c r="C1022" s="276" t="s">
        <v>281</v>
      </c>
      <c r="D1022" s="259" t="s">
        <v>223</v>
      </c>
      <c r="E1022" s="259" t="s">
        <v>6816</v>
      </c>
      <c r="F1022" s="259" t="s">
        <v>6817</v>
      </c>
      <c r="G1022" s="259" t="s">
        <v>727</v>
      </c>
      <c r="H1022" s="268"/>
      <c r="I1022" s="6"/>
      <c r="J1022" s="6"/>
      <c r="K1022" s="285"/>
      <c r="L1022" s="271"/>
      <c r="M1022" s="271"/>
      <c r="N1022" s="189"/>
      <c r="O1022" s="268"/>
      <c r="P1022" s="268"/>
      <c r="Q1022" s="268"/>
    </row>
    <row r="1023" ht="15.75" customHeight="1">
      <c r="A1023" s="270" t="s">
        <v>6822</v>
      </c>
      <c r="B1023" s="270" t="s">
        <v>6823</v>
      </c>
      <c r="C1023" s="276" t="s">
        <v>281</v>
      </c>
      <c r="D1023" s="259" t="s">
        <v>214</v>
      </c>
      <c r="E1023" s="259" t="s">
        <v>6824</v>
      </c>
      <c r="F1023" s="259" t="s">
        <v>6825</v>
      </c>
      <c r="G1023" s="259" t="s">
        <v>757</v>
      </c>
      <c r="H1023" s="268"/>
      <c r="I1023" s="6"/>
      <c r="J1023" s="6"/>
      <c r="K1023" s="285"/>
      <c r="L1023" s="271"/>
      <c r="M1023" s="271"/>
      <c r="N1023" s="189"/>
      <c r="O1023" s="268"/>
      <c r="P1023" s="268"/>
      <c r="Q1023" s="268"/>
    </row>
    <row r="1024" ht="15.75" customHeight="1">
      <c r="A1024" s="270" t="s">
        <v>6826</v>
      </c>
      <c r="B1024" s="270" t="s">
        <v>6828</v>
      </c>
      <c r="C1024" s="276" t="s">
        <v>281</v>
      </c>
      <c r="D1024" s="259" t="s">
        <v>220</v>
      </c>
      <c r="E1024" s="259" t="s">
        <v>6830</v>
      </c>
      <c r="F1024" s="259" t="s">
        <v>6831</v>
      </c>
      <c r="G1024" s="259" t="s">
        <v>727</v>
      </c>
      <c r="H1024" s="268"/>
      <c r="I1024" s="6"/>
      <c r="J1024" s="6"/>
      <c r="K1024" s="285"/>
      <c r="L1024" s="271"/>
      <c r="M1024" s="271"/>
      <c r="N1024" s="189"/>
      <c r="O1024" s="268"/>
      <c r="P1024" s="268"/>
      <c r="Q1024" s="268"/>
    </row>
    <row r="1025" ht="15.75" customHeight="1">
      <c r="A1025" s="270" t="s">
        <v>6832</v>
      </c>
      <c r="B1025" s="270" t="s">
        <v>6833</v>
      </c>
      <c r="C1025" s="276" t="s">
        <v>281</v>
      </c>
      <c r="D1025" s="259" t="s">
        <v>215</v>
      </c>
      <c r="E1025" s="259" t="s">
        <v>6834</v>
      </c>
      <c r="F1025" s="259" t="s">
        <v>6836</v>
      </c>
      <c r="G1025" s="259" t="s">
        <v>577</v>
      </c>
      <c r="H1025" s="268"/>
      <c r="I1025" s="6"/>
      <c r="J1025" s="6"/>
      <c r="K1025" s="285"/>
      <c r="L1025" s="271"/>
      <c r="M1025" s="271"/>
      <c r="N1025" s="189"/>
      <c r="O1025" s="268"/>
      <c r="P1025" s="268"/>
      <c r="Q1025" s="268"/>
    </row>
    <row r="1026" ht="15.75" customHeight="1">
      <c r="A1026" s="270" t="s">
        <v>6840</v>
      </c>
      <c r="B1026" s="270" t="s">
        <v>6841</v>
      </c>
      <c r="C1026" s="276" t="s">
        <v>281</v>
      </c>
      <c r="D1026" s="259" t="s">
        <v>215</v>
      </c>
      <c r="E1026" s="259" t="s">
        <v>6844</v>
      </c>
      <c r="F1026" s="259" t="s">
        <v>6846</v>
      </c>
      <c r="G1026" s="259" t="s">
        <v>577</v>
      </c>
      <c r="H1026" s="268"/>
      <c r="I1026" s="6"/>
      <c r="J1026" s="6"/>
      <c r="K1026" s="285"/>
      <c r="L1026" s="271"/>
      <c r="M1026" s="271"/>
      <c r="N1026" s="189"/>
      <c r="O1026" s="268"/>
      <c r="P1026" s="268"/>
      <c r="Q1026" s="268"/>
    </row>
    <row r="1027" ht="15.75" customHeight="1">
      <c r="A1027" s="270" t="s">
        <v>6848</v>
      </c>
      <c r="B1027" s="270" t="s">
        <v>6850</v>
      </c>
      <c r="C1027" s="276" t="s">
        <v>281</v>
      </c>
      <c r="D1027" s="259" t="s">
        <v>215</v>
      </c>
      <c r="E1027" s="259" t="s">
        <v>6853</v>
      </c>
      <c r="F1027" s="259" t="s">
        <v>6855</v>
      </c>
      <c r="G1027" s="259" t="s">
        <v>577</v>
      </c>
      <c r="H1027" s="268"/>
      <c r="I1027" s="6"/>
      <c r="J1027" s="6"/>
      <c r="K1027" s="285"/>
      <c r="L1027" s="271"/>
      <c r="M1027" s="271"/>
      <c r="N1027" s="189"/>
      <c r="O1027" s="268"/>
      <c r="P1027" s="268"/>
      <c r="Q1027" s="268"/>
    </row>
    <row r="1028" ht="15.75" customHeight="1">
      <c r="A1028" s="270" t="s">
        <v>6856</v>
      </c>
      <c r="B1028" s="270" t="s">
        <v>6857</v>
      </c>
      <c r="C1028" s="276" t="s">
        <v>281</v>
      </c>
      <c r="D1028" s="259" t="s">
        <v>218</v>
      </c>
      <c r="E1028" s="259" t="s">
        <v>6858</v>
      </c>
      <c r="F1028" s="259" t="s">
        <v>6859</v>
      </c>
      <c r="G1028" s="259" t="s">
        <v>357</v>
      </c>
      <c r="H1028" s="268"/>
      <c r="I1028" s="6"/>
      <c r="J1028" s="6"/>
      <c r="K1028" s="285"/>
      <c r="L1028" s="271"/>
      <c r="M1028" s="271"/>
      <c r="N1028" s="189"/>
      <c r="O1028" s="268"/>
      <c r="P1028" s="268"/>
      <c r="Q1028" s="268"/>
    </row>
    <row r="1029" ht="15.75" customHeight="1">
      <c r="A1029" s="270" t="s">
        <v>6864</v>
      </c>
      <c r="B1029" s="270" t="s">
        <v>6865</v>
      </c>
      <c r="C1029" s="276" t="s">
        <v>281</v>
      </c>
      <c r="D1029" s="259" t="s">
        <v>217</v>
      </c>
      <c r="E1029" s="259" t="s">
        <v>6866</v>
      </c>
      <c r="F1029" s="259" t="s">
        <v>6867</v>
      </c>
      <c r="G1029" s="259" t="s">
        <v>577</v>
      </c>
      <c r="H1029" s="268"/>
      <c r="I1029" s="6"/>
      <c r="J1029" s="6"/>
      <c r="K1029" s="285"/>
      <c r="L1029" s="271"/>
      <c r="M1029" s="271"/>
      <c r="N1029" s="189"/>
      <c r="O1029" s="268"/>
      <c r="P1029" s="268"/>
      <c r="Q1029" s="268"/>
    </row>
    <row r="1030" ht="15.75" customHeight="1">
      <c r="A1030" s="270" t="s">
        <v>6872</v>
      </c>
      <c r="B1030" s="270" t="s">
        <v>6873</v>
      </c>
      <c r="C1030" s="276" t="s">
        <v>281</v>
      </c>
      <c r="D1030" s="259" t="s">
        <v>217</v>
      </c>
      <c r="E1030" s="259" t="s">
        <v>6874</v>
      </c>
      <c r="F1030" s="259" t="s">
        <v>6876</v>
      </c>
      <c r="G1030" s="259" t="s">
        <v>577</v>
      </c>
      <c r="H1030" s="268"/>
      <c r="I1030" s="6"/>
      <c r="J1030" s="6"/>
      <c r="K1030" s="285"/>
      <c r="L1030" s="271"/>
      <c r="M1030" s="271"/>
      <c r="N1030" s="189"/>
      <c r="O1030" s="268"/>
      <c r="P1030" s="268"/>
      <c r="Q1030" s="268"/>
    </row>
    <row r="1031" ht="15.75" customHeight="1">
      <c r="A1031" s="270" t="s">
        <v>6880</v>
      </c>
      <c r="B1031" s="270" t="s">
        <v>6881</v>
      </c>
      <c r="C1031" s="276" t="s">
        <v>281</v>
      </c>
      <c r="D1031" s="259" t="s">
        <v>219</v>
      </c>
      <c r="E1031" s="259" t="s">
        <v>6884</v>
      </c>
      <c r="F1031" s="259" t="s">
        <v>6885</v>
      </c>
      <c r="G1031" s="259" t="s">
        <v>757</v>
      </c>
      <c r="H1031" s="268"/>
      <c r="I1031" s="6"/>
      <c r="J1031" s="6"/>
      <c r="K1031" s="285"/>
      <c r="L1031" s="271"/>
      <c r="M1031" s="271"/>
      <c r="N1031" s="189"/>
      <c r="O1031" s="268"/>
      <c r="P1031" s="268"/>
      <c r="Q1031" s="268"/>
    </row>
    <row r="1032" ht="15.75" customHeight="1">
      <c r="A1032" s="270" t="s">
        <v>6888</v>
      </c>
      <c r="B1032" s="270" t="s">
        <v>6889</v>
      </c>
      <c r="C1032" s="276" t="s">
        <v>281</v>
      </c>
      <c r="D1032" s="259" t="s">
        <v>215</v>
      </c>
      <c r="E1032" s="259" t="s">
        <v>6892</v>
      </c>
      <c r="F1032" s="259" t="s">
        <v>6895</v>
      </c>
      <c r="G1032" s="259" t="s">
        <v>727</v>
      </c>
      <c r="H1032" s="268"/>
      <c r="I1032" s="6"/>
      <c r="J1032" s="6"/>
      <c r="K1032" s="285"/>
      <c r="L1032" s="271"/>
      <c r="M1032" s="271"/>
      <c r="N1032" s="189"/>
      <c r="O1032" s="268"/>
      <c r="P1032" s="268"/>
      <c r="Q1032" s="268"/>
    </row>
    <row r="1033" ht="15.75" customHeight="1">
      <c r="A1033" s="270" t="s">
        <v>6896</v>
      </c>
      <c r="B1033" s="270" t="s">
        <v>6897</v>
      </c>
      <c r="C1033" s="276" t="s">
        <v>281</v>
      </c>
      <c r="D1033" s="259" t="s">
        <v>220</v>
      </c>
      <c r="E1033" s="259" t="s">
        <v>6901</v>
      </c>
      <c r="F1033" s="259" t="s">
        <v>6903</v>
      </c>
      <c r="G1033" s="259" t="s">
        <v>727</v>
      </c>
      <c r="H1033" s="268"/>
      <c r="I1033" s="6"/>
      <c r="J1033" s="6"/>
      <c r="K1033" s="285"/>
      <c r="L1033" s="271"/>
      <c r="M1033" s="271"/>
      <c r="N1033" s="189"/>
      <c r="O1033" s="268"/>
      <c r="P1033" s="268"/>
      <c r="Q1033" s="268"/>
    </row>
    <row r="1034" ht="15.75" customHeight="1">
      <c r="A1034" s="270" t="s">
        <v>6904</v>
      </c>
      <c r="B1034" s="270" t="s">
        <v>6906</v>
      </c>
      <c r="C1034" s="276" t="s">
        <v>281</v>
      </c>
      <c r="D1034" s="259" t="s">
        <v>223</v>
      </c>
      <c r="E1034" s="259" t="s">
        <v>6910</v>
      </c>
      <c r="F1034" s="259" t="s">
        <v>6911</v>
      </c>
      <c r="G1034" s="259" t="s">
        <v>727</v>
      </c>
      <c r="H1034" s="268"/>
      <c r="I1034" s="6"/>
      <c r="J1034" s="6"/>
      <c r="K1034" s="285"/>
      <c r="L1034" s="271"/>
      <c r="M1034" s="271"/>
      <c r="N1034" s="189"/>
      <c r="O1034" s="268"/>
      <c r="P1034" s="268"/>
      <c r="Q1034" s="268"/>
    </row>
    <row r="1035" ht="15.75" customHeight="1">
      <c r="A1035" s="270" t="s">
        <v>6913</v>
      </c>
      <c r="B1035" s="270" t="s">
        <v>6915</v>
      </c>
      <c r="C1035" s="276" t="s">
        <v>281</v>
      </c>
      <c r="D1035" s="259" t="s">
        <v>220</v>
      </c>
      <c r="E1035" s="259" t="s">
        <v>6918</v>
      </c>
      <c r="F1035" s="259" t="s">
        <v>6919</v>
      </c>
      <c r="G1035" s="259" t="s">
        <v>727</v>
      </c>
      <c r="H1035" s="268"/>
      <c r="I1035" s="6"/>
      <c r="J1035" s="6"/>
      <c r="K1035" s="285"/>
      <c r="L1035" s="271"/>
      <c r="M1035" s="271"/>
      <c r="N1035" s="189"/>
      <c r="O1035" s="268"/>
      <c r="P1035" s="268"/>
      <c r="Q1035" s="268"/>
    </row>
    <row r="1036" ht="15.75" customHeight="1">
      <c r="A1036" s="270" t="s">
        <v>6921</v>
      </c>
      <c r="B1036" s="270" t="s">
        <v>6924</v>
      </c>
      <c r="C1036" s="276" t="s">
        <v>281</v>
      </c>
      <c r="D1036" s="259" t="s">
        <v>219</v>
      </c>
      <c r="E1036" s="259" t="s">
        <v>6926</v>
      </c>
      <c r="F1036" s="259" t="s">
        <v>6927</v>
      </c>
      <c r="G1036" s="259" t="s">
        <v>577</v>
      </c>
      <c r="H1036" s="268"/>
      <c r="I1036" s="6"/>
      <c r="J1036" s="6"/>
      <c r="K1036" s="285"/>
      <c r="L1036" s="271"/>
      <c r="M1036" s="271"/>
      <c r="N1036" s="189"/>
      <c r="O1036" s="268"/>
      <c r="P1036" s="268"/>
      <c r="Q1036" s="268"/>
    </row>
    <row r="1037" ht="15.75" customHeight="1">
      <c r="A1037" s="270" t="s">
        <v>6932</v>
      </c>
      <c r="B1037" s="270" t="s">
        <v>6933</v>
      </c>
      <c r="C1037" s="276" t="s">
        <v>281</v>
      </c>
      <c r="D1037" s="259" t="s">
        <v>220</v>
      </c>
      <c r="E1037" s="259" t="s">
        <v>6934</v>
      </c>
      <c r="F1037" s="259" t="s">
        <v>6935</v>
      </c>
      <c r="G1037" s="259" t="s">
        <v>727</v>
      </c>
      <c r="H1037" s="268"/>
      <c r="I1037" s="6"/>
      <c r="J1037" s="6"/>
      <c r="K1037" s="285"/>
      <c r="L1037" s="271"/>
      <c r="M1037" s="271"/>
      <c r="N1037" s="189"/>
      <c r="O1037" s="268"/>
      <c r="P1037" s="268"/>
      <c r="Q1037" s="268"/>
    </row>
    <row r="1038" ht="15.75" customHeight="1">
      <c r="A1038" s="270" t="s">
        <v>6940</v>
      </c>
      <c r="B1038" s="270" t="s">
        <v>6941</v>
      </c>
      <c r="C1038" s="276" t="s">
        <v>281</v>
      </c>
      <c r="D1038" s="259" t="s">
        <v>224</v>
      </c>
      <c r="E1038" s="259" t="s">
        <v>6942</v>
      </c>
      <c r="F1038" s="259" t="s">
        <v>6943</v>
      </c>
      <c r="G1038" s="259" t="s">
        <v>577</v>
      </c>
      <c r="H1038" s="268"/>
      <c r="I1038" s="6"/>
      <c r="J1038" s="6"/>
      <c r="K1038" s="285"/>
      <c r="L1038" s="271"/>
      <c r="M1038" s="271"/>
      <c r="N1038" s="189"/>
      <c r="O1038" s="268"/>
      <c r="P1038" s="268"/>
      <c r="Q1038" s="268"/>
    </row>
    <row r="1039" ht="15.75" customHeight="1">
      <c r="A1039" s="270" t="s">
        <v>6948</v>
      </c>
      <c r="B1039" s="270" t="s">
        <v>6949</v>
      </c>
      <c r="C1039" s="276" t="s">
        <v>281</v>
      </c>
      <c r="D1039" s="259" t="s">
        <v>220</v>
      </c>
      <c r="E1039" s="259" t="s">
        <v>6950</v>
      </c>
      <c r="F1039" s="259" t="s">
        <v>6951</v>
      </c>
      <c r="G1039" s="259" t="s">
        <v>757</v>
      </c>
      <c r="H1039" s="268"/>
      <c r="I1039" s="6"/>
      <c r="J1039" s="6"/>
      <c r="K1039" s="285"/>
      <c r="L1039" s="271"/>
      <c r="M1039" s="271"/>
      <c r="N1039" s="189"/>
      <c r="O1039" s="268"/>
      <c r="P1039" s="268"/>
      <c r="Q1039" s="268"/>
    </row>
    <row r="1040" ht="15.75" customHeight="1">
      <c r="A1040" s="270" t="s">
        <v>6956</v>
      </c>
      <c r="B1040" s="270" t="s">
        <v>6957</v>
      </c>
      <c r="C1040" s="276" t="s">
        <v>281</v>
      </c>
      <c r="D1040" s="259" t="s">
        <v>217</v>
      </c>
      <c r="E1040" s="259" t="s">
        <v>6958</v>
      </c>
      <c r="F1040" s="259" t="s">
        <v>6961</v>
      </c>
      <c r="G1040" s="259" t="s">
        <v>357</v>
      </c>
      <c r="H1040" s="268"/>
      <c r="I1040" s="6"/>
      <c r="J1040" s="6"/>
      <c r="K1040" s="285"/>
      <c r="L1040" s="271"/>
      <c r="M1040" s="271"/>
      <c r="N1040" s="189"/>
      <c r="O1040" s="268"/>
      <c r="P1040" s="268"/>
      <c r="Q1040" s="268"/>
    </row>
    <row r="1041" ht="15.75" customHeight="1">
      <c r="A1041" s="270" t="s">
        <v>6964</v>
      </c>
      <c r="B1041" s="270" t="s">
        <v>6965</v>
      </c>
      <c r="C1041" s="276" t="s">
        <v>281</v>
      </c>
      <c r="D1041" s="259" t="s">
        <v>224</v>
      </c>
      <c r="E1041" s="259" t="s">
        <v>6968</v>
      </c>
      <c r="F1041" s="259" t="s">
        <v>6971</v>
      </c>
      <c r="G1041" s="259" t="s">
        <v>357</v>
      </c>
      <c r="H1041" s="268"/>
      <c r="I1041" s="6"/>
      <c r="J1041" s="6"/>
      <c r="K1041" s="285"/>
      <c r="L1041" s="271"/>
      <c r="M1041" s="271"/>
      <c r="N1041" s="189"/>
      <c r="O1041" s="268"/>
      <c r="P1041" s="268"/>
      <c r="Q1041" s="268"/>
    </row>
    <row r="1042" ht="15.75" customHeight="1">
      <c r="A1042" s="270" t="s">
        <v>6972</v>
      </c>
      <c r="B1042" s="270" t="s">
        <v>6975</v>
      </c>
      <c r="C1042" s="276" t="s">
        <v>281</v>
      </c>
      <c r="D1042" s="259" t="s">
        <v>219</v>
      </c>
      <c r="E1042" s="259" t="s">
        <v>6978</v>
      </c>
      <c r="F1042" s="259" t="s">
        <v>6979</v>
      </c>
      <c r="G1042" s="259" t="s">
        <v>577</v>
      </c>
      <c r="H1042" s="268"/>
      <c r="I1042" s="6"/>
      <c r="J1042" s="6"/>
      <c r="K1042" s="285"/>
      <c r="L1042" s="271"/>
      <c r="M1042" s="271"/>
      <c r="N1042" s="189"/>
      <c r="O1042" s="268"/>
      <c r="P1042" s="268"/>
      <c r="Q1042" s="268"/>
    </row>
    <row r="1043" ht="15.75" customHeight="1">
      <c r="A1043" s="270" t="s">
        <v>6981</v>
      </c>
      <c r="B1043" s="270" t="s">
        <v>6984</v>
      </c>
      <c r="C1043" s="276" t="s">
        <v>281</v>
      </c>
      <c r="D1043" s="259" t="s">
        <v>223</v>
      </c>
      <c r="E1043" s="259" t="s">
        <v>6987</v>
      </c>
      <c r="F1043" s="259" t="s">
        <v>6988</v>
      </c>
      <c r="G1043" s="259" t="s">
        <v>349</v>
      </c>
      <c r="H1043" s="268"/>
      <c r="I1043" s="6"/>
      <c r="J1043" s="6"/>
      <c r="K1043" s="285"/>
      <c r="L1043" s="271"/>
      <c r="M1043" s="271"/>
      <c r="N1043" s="189"/>
      <c r="O1043" s="268"/>
      <c r="P1043" s="268"/>
      <c r="Q1043" s="268"/>
    </row>
    <row r="1044" ht="15.75" customHeight="1">
      <c r="A1044" s="270" t="s">
        <v>6991</v>
      </c>
      <c r="B1044" s="270" t="s">
        <v>6994</v>
      </c>
      <c r="C1044" s="276" t="s">
        <v>281</v>
      </c>
      <c r="D1044" s="259" t="s">
        <v>215</v>
      </c>
      <c r="E1044" s="259" t="s">
        <v>6995</v>
      </c>
      <c r="F1044" s="259" t="s">
        <v>6996</v>
      </c>
      <c r="G1044" s="259" t="s">
        <v>577</v>
      </c>
      <c r="H1044" s="268"/>
      <c r="I1044" s="6"/>
      <c r="J1044" s="6"/>
      <c r="K1044" s="285"/>
      <c r="L1044" s="271"/>
      <c r="M1044" s="271"/>
      <c r="N1044" s="189"/>
      <c r="O1044" s="268"/>
      <c r="P1044" s="268"/>
      <c r="Q1044" s="268"/>
    </row>
    <row r="1045" ht="15.75" customHeight="1">
      <c r="A1045" s="270" t="s">
        <v>7001</v>
      </c>
      <c r="B1045" s="270" t="s">
        <v>7002</v>
      </c>
      <c r="C1045" s="276" t="s">
        <v>281</v>
      </c>
      <c r="D1045" s="259" t="s">
        <v>220</v>
      </c>
      <c r="E1045" s="259" t="s">
        <v>7003</v>
      </c>
      <c r="F1045" s="259" t="s">
        <v>7004</v>
      </c>
      <c r="G1045" s="259" t="s">
        <v>357</v>
      </c>
      <c r="H1045" s="268"/>
      <c r="I1045" s="6"/>
      <c r="J1045" s="6"/>
      <c r="K1045" s="285"/>
      <c r="L1045" s="271"/>
      <c r="M1045" s="271"/>
      <c r="N1045" s="189"/>
      <c r="O1045" s="268"/>
      <c r="P1045" s="268"/>
      <c r="Q1045" s="268"/>
    </row>
    <row r="1046" ht="15.75" customHeight="1">
      <c r="A1046" s="270" t="s">
        <v>7010</v>
      </c>
      <c r="B1046" s="270" t="s">
        <v>7012</v>
      </c>
      <c r="C1046" s="276" t="s">
        <v>281</v>
      </c>
      <c r="D1046" s="259" t="s">
        <v>219</v>
      </c>
      <c r="E1046" s="259" t="s">
        <v>7014</v>
      </c>
      <c r="F1046" s="259" t="s">
        <v>7016</v>
      </c>
      <c r="G1046" s="259" t="s">
        <v>757</v>
      </c>
      <c r="H1046" s="268"/>
      <c r="I1046" s="6"/>
      <c r="J1046" s="6"/>
      <c r="K1046" s="285"/>
      <c r="L1046" s="271"/>
      <c r="M1046" s="271"/>
      <c r="N1046" s="189"/>
      <c r="O1046" s="268"/>
      <c r="P1046" s="268"/>
      <c r="Q1046" s="268"/>
    </row>
    <row r="1047" ht="15.75" customHeight="1">
      <c r="A1047" s="270" t="s">
        <v>7021</v>
      </c>
      <c r="B1047" s="270" t="s">
        <v>7022</v>
      </c>
      <c r="C1047" s="276" t="s">
        <v>281</v>
      </c>
      <c r="D1047" s="259" t="s">
        <v>219</v>
      </c>
      <c r="E1047" s="259" t="s">
        <v>7023</v>
      </c>
      <c r="F1047" s="259" t="s">
        <v>7024</v>
      </c>
      <c r="G1047" s="259" t="s">
        <v>577</v>
      </c>
      <c r="H1047" s="268"/>
      <c r="I1047" s="6"/>
      <c r="J1047" s="6"/>
      <c r="K1047" s="285"/>
      <c r="L1047" s="271"/>
      <c r="M1047" s="271"/>
      <c r="N1047" s="189"/>
      <c r="O1047" s="268"/>
      <c r="P1047" s="268"/>
      <c r="Q1047" s="268"/>
    </row>
    <row r="1048" ht="15.75" customHeight="1">
      <c r="A1048" s="270" t="s">
        <v>7031</v>
      </c>
      <c r="B1048" s="270" t="s">
        <v>7032</v>
      </c>
      <c r="C1048" s="276" t="s">
        <v>281</v>
      </c>
      <c r="D1048" s="259" t="s">
        <v>220</v>
      </c>
      <c r="E1048" s="259" t="s">
        <v>7035</v>
      </c>
      <c r="F1048" s="259" t="s">
        <v>7037</v>
      </c>
      <c r="G1048" s="259" t="s">
        <v>757</v>
      </c>
      <c r="H1048" s="268"/>
      <c r="I1048" s="6"/>
      <c r="J1048" s="6"/>
      <c r="K1048" s="285"/>
      <c r="L1048" s="271"/>
      <c r="M1048" s="271"/>
      <c r="N1048" s="189"/>
      <c r="O1048" s="268"/>
      <c r="P1048" s="268"/>
      <c r="Q1048" s="268"/>
    </row>
    <row r="1049" ht="15.75" customHeight="1">
      <c r="A1049" s="270" t="s">
        <v>7041</v>
      </c>
      <c r="B1049" s="270" t="s">
        <v>7043</v>
      </c>
      <c r="C1049" s="276" t="s">
        <v>281</v>
      </c>
      <c r="D1049" s="259" t="s">
        <v>219</v>
      </c>
      <c r="E1049" s="259" t="s">
        <v>7046</v>
      </c>
      <c r="F1049" s="259" t="s">
        <v>7048</v>
      </c>
      <c r="G1049" s="259" t="s">
        <v>577</v>
      </c>
      <c r="H1049" s="268"/>
      <c r="I1049" s="6"/>
      <c r="J1049" s="6"/>
      <c r="K1049" s="285"/>
      <c r="L1049" s="271"/>
      <c r="M1049" s="271"/>
      <c r="N1049" s="189"/>
      <c r="O1049" s="268"/>
      <c r="P1049" s="268"/>
      <c r="Q1049" s="268"/>
    </row>
    <row r="1050" ht="15.75" customHeight="1">
      <c r="A1050" s="270" t="s">
        <v>7053</v>
      </c>
      <c r="B1050" s="270" t="s">
        <v>7055</v>
      </c>
      <c r="C1050" s="276" t="s">
        <v>281</v>
      </c>
      <c r="D1050" s="259" t="s">
        <v>219</v>
      </c>
      <c r="E1050" s="259" t="s">
        <v>7060</v>
      </c>
      <c r="F1050" s="259" t="s">
        <v>7062</v>
      </c>
      <c r="G1050" s="259" t="s">
        <v>577</v>
      </c>
      <c r="H1050" s="268"/>
      <c r="I1050" s="6"/>
      <c r="J1050" s="6"/>
      <c r="K1050" s="285"/>
      <c r="L1050" s="271"/>
      <c r="M1050" s="271"/>
      <c r="N1050" s="189"/>
      <c r="O1050" s="268"/>
      <c r="P1050" s="268"/>
      <c r="Q1050" s="268"/>
    </row>
    <row r="1051" ht="15.75" customHeight="1">
      <c r="A1051" s="270" t="s">
        <v>7065</v>
      </c>
      <c r="B1051" s="270" t="s">
        <v>7074</v>
      </c>
      <c r="C1051" s="276" t="s">
        <v>281</v>
      </c>
      <c r="D1051" s="259" t="s">
        <v>220</v>
      </c>
      <c r="E1051" s="259" t="s">
        <v>7078</v>
      </c>
      <c r="F1051" s="259" t="s">
        <v>7080</v>
      </c>
      <c r="G1051" s="259" t="s">
        <v>577</v>
      </c>
      <c r="H1051" s="268"/>
      <c r="I1051" s="6"/>
      <c r="J1051" s="6"/>
      <c r="K1051" s="285"/>
      <c r="L1051" s="271"/>
      <c r="M1051" s="271"/>
      <c r="N1051" s="189"/>
      <c r="O1051" s="268"/>
      <c r="P1051" s="268"/>
      <c r="Q1051" s="268"/>
    </row>
    <row r="1052" ht="15.75" customHeight="1">
      <c r="A1052" s="270" t="s">
        <v>7085</v>
      </c>
      <c r="B1052" s="270" t="s">
        <v>7086</v>
      </c>
      <c r="C1052" s="276" t="s">
        <v>281</v>
      </c>
      <c r="D1052" s="259" t="s">
        <v>220</v>
      </c>
      <c r="E1052" s="259" t="s">
        <v>7087</v>
      </c>
      <c r="F1052" s="259" t="s">
        <v>7088</v>
      </c>
      <c r="G1052" s="259" t="s">
        <v>757</v>
      </c>
      <c r="H1052" s="268"/>
      <c r="I1052" s="6"/>
      <c r="J1052" s="6"/>
      <c r="K1052" s="285"/>
      <c r="L1052" s="271"/>
      <c r="M1052" s="271"/>
      <c r="N1052" s="189"/>
      <c r="O1052" s="268"/>
      <c r="P1052" s="268"/>
      <c r="Q1052" s="268"/>
    </row>
    <row r="1053" ht="15.75" customHeight="1">
      <c r="A1053" s="270" t="s">
        <v>7089</v>
      </c>
      <c r="B1053" s="270" t="s">
        <v>7092</v>
      </c>
      <c r="C1053" s="276" t="s">
        <v>281</v>
      </c>
      <c r="D1053" s="259" t="s">
        <v>219</v>
      </c>
      <c r="E1053" s="259" t="s">
        <v>7097</v>
      </c>
      <c r="F1053" s="259" t="s">
        <v>7099</v>
      </c>
      <c r="G1053" s="259" t="s">
        <v>577</v>
      </c>
      <c r="H1053" s="268"/>
      <c r="I1053" s="6"/>
      <c r="J1053" s="6"/>
      <c r="K1053" s="285"/>
      <c r="L1053" s="271"/>
      <c r="M1053" s="271"/>
      <c r="N1053" s="189"/>
      <c r="O1053" s="268"/>
      <c r="P1053" s="268"/>
      <c r="Q1053" s="268"/>
    </row>
    <row r="1054" ht="15.75" customHeight="1">
      <c r="A1054" s="270" t="s">
        <v>7103</v>
      </c>
      <c r="B1054" s="270" t="s">
        <v>7105</v>
      </c>
      <c r="C1054" s="276" t="s">
        <v>281</v>
      </c>
      <c r="D1054" s="259" t="s">
        <v>218</v>
      </c>
      <c r="E1054" s="259" t="s">
        <v>7110</v>
      </c>
      <c r="F1054" s="259" t="s">
        <v>7112</v>
      </c>
      <c r="G1054" s="259" t="s">
        <v>757</v>
      </c>
      <c r="H1054" s="268"/>
      <c r="I1054" s="6"/>
      <c r="J1054" s="6"/>
      <c r="K1054" s="285"/>
      <c r="L1054" s="271"/>
      <c r="M1054" s="271"/>
      <c r="N1054" s="189"/>
      <c r="O1054" s="268"/>
      <c r="P1054" s="268"/>
      <c r="Q1054" s="268"/>
    </row>
    <row r="1055" ht="15.75" customHeight="1">
      <c r="A1055" s="270" t="s">
        <v>7117</v>
      </c>
      <c r="B1055" s="270" t="s">
        <v>7119</v>
      </c>
      <c r="C1055" s="276" t="s">
        <v>281</v>
      </c>
      <c r="D1055" s="259" t="s">
        <v>219</v>
      </c>
      <c r="E1055" s="259" t="s">
        <v>7123</v>
      </c>
      <c r="F1055" s="259" t="s">
        <v>7124</v>
      </c>
      <c r="G1055" s="259" t="s">
        <v>757</v>
      </c>
      <c r="H1055" s="268"/>
      <c r="I1055" s="6"/>
      <c r="J1055" s="6"/>
      <c r="K1055" s="285"/>
      <c r="L1055" s="271"/>
      <c r="M1055" s="271"/>
      <c r="N1055" s="189"/>
      <c r="O1055" s="268"/>
      <c r="P1055" s="268"/>
      <c r="Q1055" s="268"/>
    </row>
    <row r="1056" ht="15.75" customHeight="1">
      <c r="A1056" s="270" t="s">
        <v>7129</v>
      </c>
      <c r="B1056" s="270" t="s">
        <v>7130</v>
      </c>
      <c r="C1056" s="276" t="s">
        <v>281</v>
      </c>
      <c r="D1056" s="259" t="s">
        <v>218</v>
      </c>
      <c r="E1056" s="259" t="s">
        <v>7132</v>
      </c>
      <c r="F1056" s="259" t="s">
        <v>7133</v>
      </c>
      <c r="G1056" s="259" t="s">
        <v>357</v>
      </c>
      <c r="H1056" s="268"/>
      <c r="I1056" s="6"/>
      <c r="J1056" s="6"/>
      <c r="K1056" s="285"/>
      <c r="L1056" s="271"/>
      <c r="M1056" s="271"/>
      <c r="N1056" s="189"/>
      <c r="O1056" s="268"/>
      <c r="P1056" s="268"/>
      <c r="Q1056" s="268"/>
    </row>
    <row r="1057" ht="15.75" customHeight="1">
      <c r="A1057" s="270" t="s">
        <v>7138</v>
      </c>
      <c r="B1057" s="270" t="s">
        <v>7139</v>
      </c>
      <c r="C1057" s="276" t="s">
        <v>281</v>
      </c>
      <c r="D1057" s="259" t="s">
        <v>218</v>
      </c>
      <c r="E1057" s="259" t="s">
        <v>7140</v>
      </c>
      <c r="F1057" s="259" t="s">
        <v>7141</v>
      </c>
      <c r="G1057" s="259" t="s">
        <v>577</v>
      </c>
      <c r="H1057" s="268"/>
      <c r="I1057" s="6"/>
      <c r="J1057" s="6"/>
      <c r="K1057" s="285"/>
      <c r="L1057" s="271"/>
      <c r="M1057" s="271"/>
      <c r="N1057" s="189"/>
      <c r="O1057" s="268"/>
      <c r="P1057" s="268"/>
      <c r="Q1057" s="268"/>
    </row>
    <row r="1058" ht="15.75" customHeight="1">
      <c r="A1058" s="270" t="s">
        <v>7146</v>
      </c>
      <c r="B1058" s="270" t="s">
        <v>7147</v>
      </c>
      <c r="C1058" s="276" t="s">
        <v>281</v>
      </c>
      <c r="D1058" s="259" t="s">
        <v>220</v>
      </c>
      <c r="E1058" s="259" t="s">
        <v>7149</v>
      </c>
      <c r="F1058" s="259" t="s">
        <v>7151</v>
      </c>
      <c r="G1058" s="259" t="s">
        <v>757</v>
      </c>
      <c r="H1058" s="268"/>
      <c r="I1058" s="6"/>
      <c r="J1058" s="6"/>
      <c r="K1058" s="285"/>
      <c r="L1058" s="271"/>
      <c r="M1058" s="271"/>
      <c r="N1058" s="189"/>
      <c r="O1058" s="268"/>
      <c r="P1058" s="268"/>
      <c r="Q1058" s="268"/>
    </row>
    <row r="1059" ht="15.75" customHeight="1">
      <c r="A1059" s="270" t="s">
        <v>7157</v>
      </c>
      <c r="B1059" s="270" t="s">
        <v>7158</v>
      </c>
      <c r="C1059" s="276" t="s">
        <v>281</v>
      </c>
      <c r="D1059" s="259" t="s">
        <v>220</v>
      </c>
      <c r="E1059" s="259" t="s">
        <v>7159</v>
      </c>
      <c r="F1059" s="259" t="s">
        <v>7162</v>
      </c>
      <c r="G1059" s="259" t="s">
        <v>349</v>
      </c>
      <c r="H1059" s="268"/>
      <c r="I1059" s="6"/>
      <c r="J1059" s="6"/>
      <c r="K1059" s="285"/>
      <c r="L1059" s="271"/>
      <c r="M1059" s="271"/>
      <c r="N1059" s="189"/>
      <c r="O1059" s="268"/>
      <c r="P1059" s="268"/>
      <c r="Q1059" s="268"/>
    </row>
    <row r="1060" ht="15.75" customHeight="1">
      <c r="A1060" s="270" t="s">
        <v>7169</v>
      </c>
      <c r="B1060" s="270" t="s">
        <v>7170</v>
      </c>
      <c r="C1060" s="276" t="s">
        <v>281</v>
      </c>
      <c r="D1060" s="259" t="s">
        <v>223</v>
      </c>
      <c r="E1060" s="259" t="s">
        <v>7175</v>
      </c>
      <c r="F1060" s="259" t="s">
        <v>7178</v>
      </c>
      <c r="G1060" s="259" t="s">
        <v>577</v>
      </c>
      <c r="H1060" s="268"/>
      <c r="I1060" s="6"/>
      <c r="J1060" s="6"/>
      <c r="K1060" s="285"/>
      <c r="L1060" s="271"/>
      <c r="M1060" s="271"/>
      <c r="N1060" s="189"/>
      <c r="O1060" s="268"/>
      <c r="P1060" s="268"/>
      <c r="Q1060" s="268"/>
    </row>
    <row r="1061" ht="15.75" customHeight="1">
      <c r="A1061" s="270" t="s">
        <v>7181</v>
      </c>
      <c r="B1061" s="270" t="s">
        <v>7182</v>
      </c>
      <c r="C1061" s="276" t="s">
        <v>281</v>
      </c>
      <c r="D1061" s="259" t="s">
        <v>218</v>
      </c>
      <c r="E1061" s="259" t="s">
        <v>7187</v>
      </c>
      <c r="F1061" s="259" t="s">
        <v>7190</v>
      </c>
      <c r="G1061" s="259" t="s">
        <v>727</v>
      </c>
      <c r="H1061" s="268"/>
      <c r="I1061" s="6"/>
      <c r="J1061" s="6"/>
      <c r="K1061" s="285"/>
      <c r="L1061" s="271"/>
      <c r="M1061" s="271"/>
      <c r="N1061" s="189"/>
      <c r="O1061" s="268"/>
      <c r="P1061" s="268"/>
      <c r="Q1061" s="268"/>
    </row>
    <row r="1062" ht="15.75" customHeight="1">
      <c r="A1062" s="270" t="s">
        <v>7193</v>
      </c>
      <c r="B1062" s="270" t="s">
        <v>7194</v>
      </c>
      <c r="C1062" s="276" t="s">
        <v>281</v>
      </c>
      <c r="D1062" s="259" t="s">
        <v>215</v>
      </c>
      <c r="E1062" s="259" t="s">
        <v>7200</v>
      </c>
      <c r="F1062" s="259" t="s">
        <v>7203</v>
      </c>
      <c r="G1062" s="259" t="s">
        <v>577</v>
      </c>
      <c r="H1062" s="268"/>
      <c r="I1062" s="6"/>
      <c r="J1062" s="6"/>
      <c r="K1062" s="285"/>
      <c r="L1062" s="271"/>
      <c r="M1062" s="271"/>
      <c r="N1062" s="189"/>
      <c r="O1062" s="268"/>
      <c r="P1062" s="268"/>
      <c r="Q1062" s="268"/>
    </row>
    <row r="1063" ht="15.75" customHeight="1">
      <c r="A1063" s="270" t="s">
        <v>7206</v>
      </c>
      <c r="B1063" s="270" t="s">
        <v>7208</v>
      </c>
      <c r="C1063" s="276" t="s">
        <v>281</v>
      </c>
      <c r="D1063" s="259" t="s">
        <v>218</v>
      </c>
      <c r="E1063" s="259" t="s">
        <v>7213</v>
      </c>
      <c r="F1063" s="259" t="s">
        <v>7216</v>
      </c>
      <c r="G1063" s="259" t="s">
        <v>757</v>
      </c>
      <c r="H1063" s="268"/>
      <c r="I1063" s="6"/>
      <c r="J1063" s="6"/>
      <c r="K1063" s="285"/>
      <c r="L1063" s="271"/>
      <c r="M1063" s="271"/>
      <c r="N1063" s="189"/>
      <c r="O1063" s="268"/>
      <c r="P1063" s="268"/>
      <c r="Q1063" s="268"/>
    </row>
    <row r="1064" ht="15.75" customHeight="1">
      <c r="A1064" s="270" t="s">
        <v>7219</v>
      </c>
      <c r="B1064" s="270" t="s">
        <v>7223</v>
      </c>
      <c r="C1064" s="276" t="s">
        <v>281</v>
      </c>
      <c r="D1064" s="259" t="s">
        <v>224</v>
      </c>
      <c r="E1064" s="259" t="s">
        <v>7227</v>
      </c>
      <c r="F1064" s="259" t="s">
        <v>7228</v>
      </c>
      <c r="G1064" s="259" t="s">
        <v>577</v>
      </c>
      <c r="H1064" s="268"/>
      <c r="I1064" s="6"/>
      <c r="J1064" s="6"/>
      <c r="K1064" s="285"/>
      <c r="L1064" s="271"/>
      <c r="M1064" s="271"/>
      <c r="N1064" s="189"/>
      <c r="O1064" s="268"/>
      <c r="P1064" s="268"/>
      <c r="Q1064" s="268"/>
    </row>
    <row r="1065" ht="15.75" customHeight="1">
      <c r="A1065" s="270" t="s">
        <v>7234</v>
      </c>
      <c r="B1065" s="270" t="s">
        <v>7236</v>
      </c>
      <c r="C1065" s="276" t="s">
        <v>281</v>
      </c>
      <c r="D1065" s="259" t="s">
        <v>220</v>
      </c>
      <c r="E1065" s="259" t="s">
        <v>7239</v>
      </c>
      <c r="F1065" s="259" t="s">
        <v>7240</v>
      </c>
      <c r="G1065" s="259" t="s">
        <v>757</v>
      </c>
      <c r="H1065" s="268"/>
      <c r="I1065" s="6"/>
      <c r="J1065" s="6"/>
      <c r="K1065" s="285"/>
      <c r="L1065" s="271"/>
      <c r="M1065" s="271"/>
      <c r="N1065" s="189"/>
      <c r="O1065" s="268"/>
      <c r="P1065" s="268"/>
      <c r="Q1065" s="268"/>
    </row>
    <row r="1066" ht="15.75" customHeight="1">
      <c r="A1066" s="270" t="s">
        <v>7242</v>
      </c>
      <c r="B1066" s="270" t="s">
        <v>7245</v>
      </c>
      <c r="C1066" s="276" t="s">
        <v>281</v>
      </c>
      <c r="D1066" s="259" t="s">
        <v>217</v>
      </c>
      <c r="E1066" s="259" t="s">
        <v>7251</v>
      </c>
      <c r="F1066" s="259" t="s">
        <v>7252</v>
      </c>
      <c r="G1066" s="259" t="s">
        <v>757</v>
      </c>
      <c r="H1066" s="268"/>
      <c r="I1066" s="6"/>
      <c r="J1066" s="6"/>
      <c r="K1066" s="285"/>
      <c r="L1066" s="271"/>
      <c r="M1066" s="271"/>
      <c r="N1066" s="189"/>
      <c r="O1066" s="268"/>
      <c r="P1066" s="268"/>
      <c r="Q1066" s="268"/>
    </row>
    <row r="1067" ht="15.75" customHeight="1">
      <c r="A1067" s="270" t="s">
        <v>7257</v>
      </c>
      <c r="B1067" s="270" t="s">
        <v>7261</v>
      </c>
      <c r="C1067" s="276" t="s">
        <v>281</v>
      </c>
      <c r="D1067" s="259" t="s">
        <v>225</v>
      </c>
      <c r="E1067" s="259" t="s">
        <v>7263</v>
      </c>
      <c r="F1067" s="259" t="s">
        <v>7264</v>
      </c>
      <c r="G1067" s="259" t="s">
        <v>357</v>
      </c>
      <c r="H1067" s="268"/>
      <c r="I1067" s="6"/>
      <c r="J1067" s="6"/>
      <c r="K1067" s="285"/>
      <c r="L1067" s="271"/>
      <c r="M1067" s="271"/>
      <c r="N1067" s="189"/>
      <c r="O1067" s="268"/>
      <c r="P1067" s="268"/>
      <c r="Q1067" s="268"/>
    </row>
    <row r="1068" ht="15.75" customHeight="1">
      <c r="A1068" s="270" t="s">
        <v>7273</v>
      </c>
      <c r="B1068" s="270" t="s">
        <v>7274</v>
      </c>
      <c r="C1068" s="276" t="s">
        <v>281</v>
      </c>
      <c r="D1068" s="259" t="s">
        <v>223</v>
      </c>
      <c r="E1068" s="259" t="s">
        <v>7275</v>
      </c>
      <c r="F1068" s="259" t="s">
        <v>7276</v>
      </c>
      <c r="G1068" s="259" t="s">
        <v>349</v>
      </c>
      <c r="H1068" s="268"/>
      <c r="I1068" s="6"/>
      <c r="J1068" s="6"/>
      <c r="K1068" s="285"/>
      <c r="L1068" s="271"/>
      <c r="M1068" s="271"/>
      <c r="N1068" s="189"/>
      <c r="O1068" s="268"/>
      <c r="P1068" s="268"/>
      <c r="Q1068" s="268"/>
    </row>
    <row r="1069" ht="15.75" customHeight="1">
      <c r="A1069" s="270" t="s">
        <v>7285</v>
      </c>
      <c r="B1069" s="270" t="s">
        <v>7286</v>
      </c>
      <c r="C1069" s="276" t="s">
        <v>281</v>
      </c>
      <c r="D1069" s="259" t="s">
        <v>220</v>
      </c>
      <c r="E1069" s="259" t="s">
        <v>7289</v>
      </c>
      <c r="F1069" s="259" t="s">
        <v>7291</v>
      </c>
      <c r="G1069" s="259" t="s">
        <v>727</v>
      </c>
      <c r="H1069" s="268"/>
      <c r="I1069" s="6"/>
      <c r="J1069" s="6"/>
      <c r="K1069" s="285"/>
      <c r="L1069" s="271"/>
      <c r="M1069" s="271"/>
      <c r="N1069" s="189"/>
      <c r="O1069" s="268"/>
      <c r="P1069" s="268"/>
      <c r="Q1069" s="268"/>
    </row>
    <row r="1070" ht="15.75" customHeight="1">
      <c r="A1070" s="270" t="s">
        <v>7297</v>
      </c>
      <c r="B1070" s="270" t="s">
        <v>7299</v>
      </c>
      <c r="C1070" s="276" t="s">
        <v>281</v>
      </c>
      <c r="D1070" s="259" t="s">
        <v>220</v>
      </c>
      <c r="E1070" s="259" t="s">
        <v>7303</v>
      </c>
      <c r="F1070" s="259" t="s">
        <v>7305</v>
      </c>
      <c r="G1070" s="259" t="s">
        <v>757</v>
      </c>
      <c r="H1070" s="268"/>
      <c r="I1070" s="6"/>
      <c r="J1070" s="6"/>
      <c r="K1070" s="285"/>
      <c r="L1070" s="271"/>
      <c r="M1070" s="271"/>
      <c r="N1070" s="189"/>
      <c r="O1070" s="268"/>
      <c r="P1070" s="268"/>
      <c r="Q1070" s="268"/>
    </row>
    <row r="1071" ht="15.75" customHeight="1">
      <c r="A1071" s="270" t="s">
        <v>7309</v>
      </c>
      <c r="B1071" s="270" t="s">
        <v>7311</v>
      </c>
      <c r="C1071" s="276" t="s">
        <v>281</v>
      </c>
      <c r="D1071" s="259" t="s">
        <v>219</v>
      </c>
      <c r="E1071" s="259" t="s">
        <v>7312</v>
      </c>
      <c r="F1071" s="259" t="s">
        <v>7314</v>
      </c>
      <c r="G1071" s="259" t="s">
        <v>757</v>
      </c>
      <c r="H1071" s="268"/>
      <c r="I1071" s="6"/>
      <c r="J1071" s="6"/>
      <c r="K1071" s="285"/>
      <c r="L1071" s="271"/>
      <c r="M1071" s="271"/>
      <c r="N1071" s="189"/>
      <c r="O1071" s="268"/>
      <c r="P1071" s="268"/>
      <c r="Q1071" s="268"/>
    </row>
    <row r="1072" ht="15.75" customHeight="1">
      <c r="A1072" s="270" t="s">
        <v>7318</v>
      </c>
      <c r="B1072" s="270" t="s">
        <v>7319</v>
      </c>
      <c r="C1072" s="276" t="s">
        <v>281</v>
      </c>
      <c r="D1072" s="259" t="s">
        <v>215</v>
      </c>
      <c r="E1072" s="259" t="s">
        <v>7321</v>
      </c>
      <c r="F1072" s="259" t="s">
        <v>7323</v>
      </c>
      <c r="G1072" s="259" t="s">
        <v>577</v>
      </c>
      <c r="H1072" s="268"/>
      <c r="I1072" s="6"/>
      <c r="J1072" s="6"/>
      <c r="K1072" s="285"/>
      <c r="L1072" s="271"/>
      <c r="M1072" s="271"/>
      <c r="N1072" s="189"/>
      <c r="O1072" s="268"/>
      <c r="P1072" s="268"/>
      <c r="Q1072" s="268"/>
    </row>
    <row r="1073" ht="15.75" customHeight="1">
      <c r="A1073" s="270" t="s">
        <v>7326</v>
      </c>
      <c r="B1073" s="270" t="s">
        <v>7328</v>
      </c>
      <c r="C1073" s="276" t="s">
        <v>281</v>
      </c>
      <c r="D1073" s="259" t="s">
        <v>220</v>
      </c>
      <c r="E1073" s="259" t="s">
        <v>7333</v>
      </c>
      <c r="F1073" s="259" t="s">
        <v>7336</v>
      </c>
      <c r="G1073" s="259" t="s">
        <v>757</v>
      </c>
      <c r="H1073" s="268"/>
      <c r="I1073" s="6"/>
      <c r="J1073" s="6"/>
      <c r="K1073" s="285"/>
      <c r="L1073" s="271"/>
      <c r="M1073" s="271"/>
      <c r="N1073" s="189"/>
      <c r="O1073" s="268"/>
      <c r="P1073" s="268"/>
      <c r="Q1073" s="268"/>
    </row>
    <row r="1074" ht="15.75" customHeight="1">
      <c r="A1074" s="270" t="s">
        <v>7338</v>
      </c>
      <c r="B1074" s="270" t="s">
        <v>7341</v>
      </c>
      <c r="C1074" s="276" t="s">
        <v>281</v>
      </c>
      <c r="D1074" s="259" t="s">
        <v>218</v>
      </c>
      <c r="E1074" s="259" t="s">
        <v>7347</v>
      </c>
      <c r="F1074" s="259" t="s">
        <v>7348</v>
      </c>
      <c r="G1074" s="259" t="s">
        <v>577</v>
      </c>
      <c r="H1074" s="268"/>
      <c r="I1074" s="6"/>
      <c r="J1074" s="6"/>
      <c r="K1074" s="285"/>
      <c r="L1074" s="271"/>
      <c r="M1074" s="271"/>
      <c r="N1074" s="189"/>
      <c r="O1074" s="268"/>
      <c r="P1074" s="268"/>
      <c r="Q1074" s="268"/>
    </row>
    <row r="1075" ht="15.75" customHeight="1">
      <c r="A1075" s="270" t="s">
        <v>7353</v>
      </c>
      <c r="B1075" s="270" t="s">
        <v>7356</v>
      </c>
      <c r="C1075" s="276" t="s">
        <v>281</v>
      </c>
      <c r="D1075" s="259" t="s">
        <v>219</v>
      </c>
      <c r="E1075" s="259" t="s">
        <v>7359</v>
      </c>
      <c r="F1075" s="259" t="s">
        <v>7360</v>
      </c>
      <c r="G1075" s="259" t="s">
        <v>757</v>
      </c>
      <c r="H1075" s="268"/>
      <c r="I1075" s="6"/>
      <c r="J1075" s="6"/>
      <c r="K1075" s="285"/>
      <c r="L1075" s="271"/>
      <c r="M1075" s="271"/>
      <c r="N1075" s="189"/>
      <c r="O1075" s="268"/>
      <c r="P1075" s="268"/>
      <c r="Q1075" s="268"/>
    </row>
    <row r="1076" ht="15.75" customHeight="1">
      <c r="A1076" s="270" t="s">
        <v>7365</v>
      </c>
      <c r="B1076" s="270" t="s">
        <v>7368</v>
      </c>
      <c r="C1076" s="276" t="s">
        <v>281</v>
      </c>
      <c r="D1076" s="259" t="s">
        <v>223</v>
      </c>
      <c r="E1076" s="259" t="s">
        <v>7371</v>
      </c>
      <c r="F1076" s="259" t="s">
        <v>7372</v>
      </c>
      <c r="G1076" s="259" t="s">
        <v>274</v>
      </c>
      <c r="H1076" s="268"/>
      <c r="I1076" s="6"/>
      <c r="J1076" s="6"/>
      <c r="K1076" s="285"/>
      <c r="L1076" s="271"/>
      <c r="M1076" s="271"/>
      <c r="N1076" s="189"/>
      <c r="O1076" s="268"/>
      <c r="P1076" s="268"/>
      <c r="Q1076" s="268"/>
    </row>
    <row r="1077" ht="15.75" customHeight="1">
      <c r="A1077" s="270" t="s">
        <v>7378</v>
      </c>
      <c r="B1077" s="270" t="s">
        <v>7382</v>
      </c>
      <c r="C1077" s="276" t="s">
        <v>281</v>
      </c>
      <c r="D1077" s="259" t="s">
        <v>219</v>
      </c>
      <c r="E1077" s="259" t="s">
        <v>7383</v>
      </c>
      <c r="F1077" s="259" t="s">
        <v>7384</v>
      </c>
      <c r="G1077" s="259" t="s">
        <v>757</v>
      </c>
      <c r="H1077" s="268"/>
      <c r="I1077" s="6"/>
      <c r="J1077" s="6"/>
      <c r="K1077" s="285"/>
      <c r="L1077" s="271"/>
      <c r="M1077" s="271"/>
      <c r="N1077" s="189"/>
      <c r="O1077" s="268"/>
      <c r="P1077" s="268"/>
      <c r="Q1077" s="268"/>
    </row>
    <row r="1078" ht="15.75" customHeight="1">
      <c r="A1078" s="270" t="s">
        <v>7393</v>
      </c>
      <c r="B1078" s="270" t="s">
        <v>7394</v>
      </c>
      <c r="C1078" s="276" t="s">
        <v>281</v>
      </c>
      <c r="D1078" s="259" t="s">
        <v>219</v>
      </c>
      <c r="E1078" s="259" t="s">
        <v>7397</v>
      </c>
      <c r="F1078" s="259" t="s">
        <v>7400</v>
      </c>
      <c r="G1078" s="259" t="s">
        <v>757</v>
      </c>
      <c r="H1078" s="268"/>
      <c r="I1078" s="6"/>
      <c r="J1078" s="6"/>
      <c r="K1078" s="285"/>
      <c r="L1078" s="271"/>
      <c r="M1078" s="271"/>
      <c r="N1078" s="189"/>
      <c r="O1078" s="268"/>
      <c r="P1078" s="268"/>
      <c r="Q1078" s="268"/>
    </row>
    <row r="1079" ht="15.75" customHeight="1">
      <c r="A1079" s="270" t="s">
        <v>7405</v>
      </c>
      <c r="B1079" s="270" t="s">
        <v>7407</v>
      </c>
      <c r="C1079" s="276" t="s">
        <v>281</v>
      </c>
      <c r="D1079" s="259" t="s">
        <v>224</v>
      </c>
      <c r="E1079" s="259" t="s">
        <v>7413</v>
      </c>
      <c r="F1079" s="259" t="s">
        <v>7416</v>
      </c>
      <c r="G1079" s="259" t="s">
        <v>349</v>
      </c>
      <c r="H1079" s="268"/>
      <c r="I1079" s="6"/>
      <c r="J1079" s="6"/>
      <c r="K1079" s="285"/>
      <c r="L1079" s="271"/>
      <c r="M1079" s="271"/>
      <c r="N1079" s="189"/>
      <c r="O1079" s="268"/>
      <c r="P1079" s="268"/>
      <c r="Q1079" s="268"/>
    </row>
    <row r="1080" ht="15.75" customHeight="1">
      <c r="A1080" s="270" t="s">
        <v>7419</v>
      </c>
      <c r="B1080" s="270" t="s">
        <v>7422</v>
      </c>
      <c r="C1080" s="276" t="s">
        <v>281</v>
      </c>
      <c r="D1080" s="259" t="s">
        <v>220</v>
      </c>
      <c r="E1080" s="259" t="s">
        <v>7427</v>
      </c>
      <c r="F1080" s="259" t="s">
        <v>7428</v>
      </c>
      <c r="G1080" s="259" t="s">
        <v>577</v>
      </c>
      <c r="H1080" s="268"/>
      <c r="I1080" s="6"/>
      <c r="J1080" s="6"/>
      <c r="K1080" s="285"/>
      <c r="L1080" s="271"/>
      <c r="M1080" s="271"/>
      <c r="N1080" s="189"/>
      <c r="O1080" s="268"/>
      <c r="P1080" s="268"/>
      <c r="Q1080" s="268"/>
    </row>
    <row r="1081" ht="15.75" customHeight="1">
      <c r="A1081" s="270" t="s">
        <v>7433</v>
      </c>
      <c r="B1081" s="270" t="s">
        <v>7434</v>
      </c>
      <c r="C1081" s="276" t="s">
        <v>281</v>
      </c>
      <c r="D1081" s="259" t="s">
        <v>218</v>
      </c>
      <c r="E1081" s="259" t="s">
        <v>7437</v>
      </c>
      <c r="F1081" s="259" t="s">
        <v>7438</v>
      </c>
      <c r="G1081" s="259" t="s">
        <v>757</v>
      </c>
      <c r="H1081" s="268"/>
      <c r="I1081" s="6"/>
      <c r="J1081" s="6"/>
      <c r="K1081" s="285"/>
      <c r="L1081" s="271"/>
      <c r="M1081" s="271"/>
      <c r="N1081" s="189"/>
      <c r="O1081" s="268"/>
      <c r="P1081" s="268"/>
      <c r="Q1081" s="268"/>
    </row>
    <row r="1082" ht="15.75" customHeight="1">
      <c r="A1082" s="270" t="s">
        <v>7445</v>
      </c>
      <c r="B1082" s="270" t="s">
        <v>7446</v>
      </c>
      <c r="C1082" s="276" t="s">
        <v>281</v>
      </c>
      <c r="D1082" s="259" t="s">
        <v>219</v>
      </c>
      <c r="E1082" s="259" t="s">
        <v>7448</v>
      </c>
      <c r="F1082" s="259" t="s">
        <v>7451</v>
      </c>
      <c r="G1082" s="259" t="s">
        <v>757</v>
      </c>
      <c r="H1082" s="268"/>
      <c r="I1082" s="6"/>
      <c r="J1082" s="6"/>
      <c r="K1082" s="285"/>
      <c r="L1082" s="271"/>
      <c r="M1082" s="271"/>
      <c r="N1082" s="189"/>
      <c r="O1082" s="268"/>
      <c r="P1082" s="268"/>
      <c r="Q1082" s="268"/>
    </row>
    <row r="1083" ht="15.75" customHeight="1">
      <c r="A1083" s="270" t="s">
        <v>7457</v>
      </c>
      <c r="B1083" s="270" t="s">
        <v>7459</v>
      </c>
      <c r="C1083" s="276" t="s">
        <v>281</v>
      </c>
      <c r="D1083" s="259" t="s">
        <v>220</v>
      </c>
      <c r="E1083" s="259" t="s">
        <v>7465</v>
      </c>
      <c r="F1083" s="259" t="s">
        <v>7467</v>
      </c>
      <c r="G1083" s="259" t="s">
        <v>727</v>
      </c>
      <c r="H1083" s="268"/>
      <c r="I1083" s="6"/>
      <c r="J1083" s="6"/>
      <c r="K1083" s="285"/>
      <c r="L1083" s="271"/>
      <c r="M1083" s="271"/>
      <c r="N1083" s="189"/>
      <c r="O1083" s="268"/>
      <c r="P1083" s="268"/>
      <c r="Q1083" s="268"/>
    </row>
    <row r="1084" ht="15.75" customHeight="1">
      <c r="A1084" s="270" t="s">
        <v>7472</v>
      </c>
      <c r="B1084" s="270" t="s">
        <v>7474</v>
      </c>
      <c r="C1084" s="276" t="s">
        <v>281</v>
      </c>
      <c r="D1084" s="259" t="s">
        <v>219</v>
      </c>
      <c r="E1084" s="259" t="s">
        <v>7478</v>
      </c>
      <c r="F1084" s="259" t="s">
        <v>7480</v>
      </c>
      <c r="G1084" s="259" t="s">
        <v>757</v>
      </c>
      <c r="H1084" s="268"/>
      <c r="I1084" s="6"/>
      <c r="J1084" s="6"/>
      <c r="K1084" s="285"/>
      <c r="L1084" s="271"/>
      <c r="M1084" s="271"/>
      <c r="N1084" s="189"/>
      <c r="O1084" s="268"/>
      <c r="P1084" s="268"/>
      <c r="Q1084" s="268"/>
    </row>
    <row r="1085" ht="15.75" customHeight="1">
      <c r="A1085" s="270" t="s">
        <v>7486</v>
      </c>
      <c r="B1085" s="270" t="s">
        <v>7489</v>
      </c>
      <c r="C1085" s="276" t="s">
        <v>281</v>
      </c>
      <c r="D1085" s="259" t="s">
        <v>220</v>
      </c>
      <c r="E1085" s="259" t="s">
        <v>7492</v>
      </c>
      <c r="F1085" s="259" t="s">
        <v>7494</v>
      </c>
      <c r="G1085" s="259" t="s">
        <v>357</v>
      </c>
      <c r="H1085" s="268"/>
      <c r="I1085" s="6"/>
      <c r="J1085" s="6"/>
      <c r="K1085" s="285"/>
      <c r="L1085" s="271"/>
      <c r="M1085" s="271"/>
      <c r="N1085" s="189"/>
      <c r="O1085" s="268"/>
      <c r="P1085" s="268"/>
      <c r="Q1085" s="268"/>
    </row>
    <row r="1086" ht="15.75" customHeight="1">
      <c r="A1086" s="270" t="s">
        <v>7501</v>
      </c>
      <c r="B1086" s="270" t="s">
        <v>7502</v>
      </c>
      <c r="C1086" s="276" t="s">
        <v>281</v>
      </c>
      <c r="D1086" s="259" t="s">
        <v>215</v>
      </c>
      <c r="E1086" s="259" t="s">
        <v>7507</v>
      </c>
      <c r="F1086" s="259" t="s">
        <v>7508</v>
      </c>
      <c r="G1086" s="259" t="s">
        <v>577</v>
      </c>
      <c r="H1086" s="268"/>
      <c r="I1086" s="6"/>
      <c r="J1086" s="6"/>
      <c r="K1086" s="285"/>
      <c r="L1086" s="271"/>
      <c r="M1086" s="271"/>
      <c r="N1086" s="189"/>
      <c r="O1086" s="268"/>
      <c r="P1086" s="268"/>
      <c r="Q1086" s="268"/>
    </row>
    <row r="1087" ht="15.75" customHeight="1">
      <c r="A1087" s="270" t="s">
        <v>7513</v>
      </c>
      <c r="B1087" s="270" t="s">
        <v>7516</v>
      </c>
      <c r="C1087" s="276" t="s">
        <v>281</v>
      </c>
      <c r="D1087" s="259" t="s">
        <v>219</v>
      </c>
      <c r="E1087" s="259" t="s">
        <v>7519</v>
      </c>
      <c r="F1087" s="259" t="s">
        <v>7521</v>
      </c>
      <c r="G1087" s="259" t="s">
        <v>727</v>
      </c>
      <c r="H1087" s="268"/>
      <c r="I1087" s="6"/>
      <c r="J1087" s="6"/>
      <c r="K1087" s="285"/>
      <c r="L1087" s="271"/>
      <c r="M1087" s="271"/>
      <c r="N1087" s="189"/>
      <c r="O1087" s="268"/>
      <c r="P1087" s="268"/>
      <c r="Q1087" s="268"/>
    </row>
    <row r="1088" ht="15.75" customHeight="1">
      <c r="A1088" s="270" t="s">
        <v>7527</v>
      </c>
      <c r="B1088" s="270" t="s">
        <v>7530</v>
      </c>
      <c r="C1088" s="276" t="s">
        <v>281</v>
      </c>
      <c r="D1088" s="259" t="s">
        <v>220</v>
      </c>
      <c r="E1088" s="259" t="s">
        <v>7531</v>
      </c>
      <c r="F1088" s="259" t="s">
        <v>7532</v>
      </c>
      <c r="G1088" s="259" t="s">
        <v>757</v>
      </c>
      <c r="H1088" s="268"/>
      <c r="I1088" s="6"/>
      <c r="J1088" s="6"/>
      <c r="K1088" s="285"/>
      <c r="L1088" s="271"/>
      <c r="M1088" s="271"/>
      <c r="N1088" s="189"/>
      <c r="O1088" s="268"/>
      <c r="P1088" s="268"/>
      <c r="Q1088" s="268"/>
    </row>
    <row r="1089" ht="15.75" customHeight="1">
      <c r="A1089" s="270" t="s">
        <v>7539</v>
      </c>
      <c r="B1089" s="270" t="s">
        <v>7540</v>
      </c>
      <c r="C1089" s="276" t="s">
        <v>281</v>
      </c>
      <c r="D1089" s="259" t="s">
        <v>220</v>
      </c>
      <c r="E1089" s="259" t="s">
        <v>7545</v>
      </c>
      <c r="F1089" s="259" t="s">
        <v>7547</v>
      </c>
      <c r="G1089" s="259" t="s">
        <v>727</v>
      </c>
      <c r="H1089" s="268"/>
      <c r="I1089" s="6"/>
      <c r="J1089" s="6"/>
      <c r="K1089" s="285"/>
      <c r="L1089" s="271"/>
      <c r="M1089" s="271"/>
      <c r="N1089" s="189"/>
      <c r="O1089" s="268"/>
      <c r="P1089" s="268"/>
      <c r="Q1089" s="268"/>
    </row>
    <row r="1090" ht="15.75" customHeight="1">
      <c r="A1090" s="270" t="s">
        <v>7552</v>
      </c>
      <c r="B1090" s="270" t="s">
        <v>7555</v>
      </c>
      <c r="C1090" s="276" t="s">
        <v>281</v>
      </c>
      <c r="D1090" s="259" t="s">
        <v>217</v>
      </c>
      <c r="E1090" s="259" t="s">
        <v>7559</v>
      </c>
      <c r="F1090" s="259" t="s">
        <v>7560</v>
      </c>
      <c r="G1090" s="259" t="s">
        <v>577</v>
      </c>
      <c r="H1090" s="268"/>
      <c r="I1090" s="6"/>
      <c r="J1090" s="6"/>
      <c r="K1090" s="285"/>
      <c r="L1090" s="271"/>
      <c r="M1090" s="271"/>
      <c r="N1090" s="189"/>
      <c r="O1090" s="268"/>
      <c r="P1090" s="268"/>
      <c r="Q1090" s="268"/>
    </row>
    <row r="1091" ht="15.75" customHeight="1">
      <c r="A1091" s="270" t="s">
        <v>7569</v>
      </c>
      <c r="B1091" s="270" t="s">
        <v>2390</v>
      </c>
      <c r="C1091" s="276" t="s">
        <v>281</v>
      </c>
      <c r="D1091" s="259" t="s">
        <v>217</v>
      </c>
      <c r="E1091" s="259" t="s">
        <v>7570</v>
      </c>
      <c r="F1091" s="259" t="s">
        <v>7572</v>
      </c>
      <c r="G1091" s="259" t="s">
        <v>577</v>
      </c>
      <c r="H1091" s="268"/>
      <c r="I1091" s="6"/>
      <c r="J1091" s="6"/>
      <c r="K1091" s="285"/>
      <c r="L1091" s="271"/>
      <c r="M1091" s="271"/>
      <c r="N1091" s="189"/>
      <c r="O1091" s="268"/>
      <c r="P1091" s="268"/>
      <c r="Q1091" s="268"/>
    </row>
    <row r="1092" ht="15.75" customHeight="1">
      <c r="A1092" s="270" t="s">
        <v>7580</v>
      </c>
      <c r="B1092" s="270" t="s">
        <v>7581</v>
      </c>
      <c r="C1092" s="276" t="s">
        <v>281</v>
      </c>
      <c r="D1092" s="259" t="s">
        <v>220</v>
      </c>
      <c r="E1092" s="259" t="s">
        <v>7589</v>
      </c>
      <c r="F1092" s="259" t="s">
        <v>7591</v>
      </c>
      <c r="G1092" s="259" t="s">
        <v>757</v>
      </c>
      <c r="H1092" s="268"/>
      <c r="I1092" s="6"/>
      <c r="J1092" s="6"/>
      <c r="K1092" s="285"/>
      <c r="L1092" s="271"/>
      <c r="M1092" s="271"/>
      <c r="N1092" s="189"/>
      <c r="O1092" s="268"/>
      <c r="P1092" s="268"/>
      <c r="Q1092" s="268"/>
    </row>
    <row r="1093" ht="15.75" customHeight="1">
      <c r="A1093" s="270" t="s">
        <v>7593</v>
      </c>
      <c r="B1093" s="270" t="s">
        <v>7597</v>
      </c>
      <c r="C1093" s="276" t="s">
        <v>281</v>
      </c>
      <c r="D1093" s="259" t="s">
        <v>215</v>
      </c>
      <c r="E1093" s="259" t="s">
        <v>7602</v>
      </c>
      <c r="F1093" s="259" t="s">
        <v>7603</v>
      </c>
      <c r="G1093" s="259" t="s">
        <v>577</v>
      </c>
      <c r="H1093" s="268"/>
      <c r="I1093" s="6"/>
      <c r="J1093" s="6"/>
      <c r="K1093" s="285"/>
      <c r="L1093" s="271"/>
      <c r="M1093" s="271"/>
      <c r="N1093" s="189"/>
      <c r="O1093" s="268"/>
      <c r="P1093" s="268"/>
      <c r="Q1093" s="268"/>
    </row>
    <row r="1094" ht="15.75" customHeight="1">
      <c r="A1094" s="270" t="s">
        <v>7610</v>
      </c>
      <c r="B1094" s="270" t="s">
        <v>7612</v>
      </c>
      <c r="C1094" s="276" t="s">
        <v>281</v>
      </c>
      <c r="D1094" s="259" t="s">
        <v>219</v>
      </c>
      <c r="E1094" s="259" t="s">
        <v>7613</v>
      </c>
      <c r="F1094" s="259" t="s">
        <v>7615</v>
      </c>
      <c r="G1094" s="259" t="s">
        <v>577</v>
      </c>
      <c r="H1094" s="268"/>
      <c r="I1094" s="6"/>
      <c r="J1094" s="6"/>
      <c r="K1094" s="285"/>
      <c r="L1094" s="271"/>
      <c r="M1094" s="271"/>
      <c r="N1094" s="189"/>
      <c r="O1094" s="268"/>
      <c r="P1094" s="268"/>
      <c r="Q1094" s="268"/>
    </row>
    <row r="1095" ht="15.75" customHeight="1">
      <c r="A1095" s="270" t="s">
        <v>7623</v>
      </c>
      <c r="B1095" s="270" t="s">
        <v>7624</v>
      </c>
      <c r="C1095" s="276" t="s">
        <v>281</v>
      </c>
      <c r="D1095" s="259" t="s">
        <v>217</v>
      </c>
      <c r="E1095" s="259" t="s">
        <v>7627</v>
      </c>
      <c r="F1095" s="259" t="s">
        <v>7631</v>
      </c>
      <c r="G1095" s="259" t="s">
        <v>757</v>
      </c>
      <c r="H1095" s="268"/>
      <c r="I1095" s="6"/>
      <c r="J1095" s="6"/>
      <c r="K1095" s="285"/>
      <c r="L1095" s="271"/>
      <c r="M1095" s="271"/>
      <c r="N1095" s="189"/>
      <c r="O1095" s="268"/>
      <c r="P1095" s="268"/>
      <c r="Q1095" s="268"/>
    </row>
    <row r="1096" ht="15.75" customHeight="1">
      <c r="A1096" s="270" t="s">
        <v>7636</v>
      </c>
      <c r="B1096" s="270" t="s">
        <v>7637</v>
      </c>
      <c r="C1096" s="276" t="s">
        <v>281</v>
      </c>
      <c r="D1096" s="259" t="s">
        <v>223</v>
      </c>
      <c r="E1096" s="259" t="s">
        <v>7643</v>
      </c>
      <c r="F1096" s="259" t="s">
        <v>7645</v>
      </c>
      <c r="G1096" s="259" t="s">
        <v>727</v>
      </c>
      <c r="H1096" s="268"/>
      <c r="I1096" s="6"/>
      <c r="J1096" s="6"/>
      <c r="K1096" s="285"/>
      <c r="L1096" s="271"/>
      <c r="M1096" s="271"/>
      <c r="N1096" s="189"/>
      <c r="O1096" s="268"/>
      <c r="P1096" s="268"/>
      <c r="Q1096" s="268"/>
    </row>
    <row r="1097" ht="15.75" customHeight="1">
      <c r="A1097" s="270" t="s">
        <v>7650</v>
      </c>
      <c r="B1097" s="270" t="s">
        <v>1509</v>
      </c>
      <c r="C1097" s="276" t="s">
        <v>281</v>
      </c>
      <c r="D1097" s="259" t="s">
        <v>219</v>
      </c>
      <c r="E1097" s="259" t="s">
        <v>7656</v>
      </c>
      <c r="F1097" s="259" t="s">
        <v>7657</v>
      </c>
      <c r="G1097" s="259" t="s">
        <v>757</v>
      </c>
      <c r="H1097" s="268"/>
      <c r="I1097" s="6"/>
      <c r="J1097" s="6"/>
      <c r="K1097" s="285"/>
      <c r="L1097" s="271"/>
      <c r="M1097" s="271"/>
      <c r="N1097" s="189"/>
      <c r="O1097" s="268"/>
      <c r="P1097" s="268"/>
      <c r="Q1097" s="268"/>
    </row>
    <row r="1098" ht="15.75" customHeight="1">
      <c r="A1098" s="270" t="s">
        <v>7665</v>
      </c>
      <c r="B1098" s="270" t="s">
        <v>7667</v>
      </c>
      <c r="C1098" s="276" t="s">
        <v>281</v>
      </c>
      <c r="D1098" s="259" t="s">
        <v>219</v>
      </c>
      <c r="E1098" s="259" t="s">
        <v>7670</v>
      </c>
      <c r="F1098" s="259" t="s">
        <v>7672</v>
      </c>
      <c r="G1098" s="259" t="s">
        <v>274</v>
      </c>
      <c r="H1098" s="268"/>
      <c r="I1098" s="6"/>
      <c r="J1098" s="6"/>
      <c r="K1098" s="285"/>
      <c r="L1098" s="271"/>
      <c r="M1098" s="271"/>
      <c r="N1098" s="189"/>
      <c r="O1098" s="268"/>
      <c r="P1098" s="268"/>
      <c r="Q1098" s="268"/>
    </row>
    <row r="1099" ht="15.75" customHeight="1">
      <c r="A1099" s="270" t="s">
        <v>7690</v>
      </c>
      <c r="B1099" s="270" t="s">
        <v>7693</v>
      </c>
      <c r="C1099" s="276" t="s">
        <v>281</v>
      </c>
      <c r="D1099" s="259" t="s">
        <v>219</v>
      </c>
      <c r="E1099" s="259" t="s">
        <v>7696</v>
      </c>
      <c r="F1099" s="259" t="s">
        <v>7697</v>
      </c>
      <c r="G1099" s="259" t="s">
        <v>577</v>
      </c>
      <c r="H1099" s="268"/>
      <c r="I1099" s="6"/>
      <c r="J1099" s="6"/>
      <c r="K1099" s="285"/>
      <c r="L1099" s="271"/>
      <c r="M1099" s="271"/>
      <c r="N1099" s="189"/>
      <c r="O1099" s="268"/>
      <c r="P1099" s="268"/>
      <c r="Q1099" s="268"/>
    </row>
    <row r="1100" ht="15.75" customHeight="1">
      <c r="A1100" s="270" t="s">
        <v>7704</v>
      </c>
      <c r="B1100" s="270" t="s">
        <v>7707</v>
      </c>
      <c r="C1100" s="276" t="s">
        <v>281</v>
      </c>
      <c r="D1100" s="259" t="s">
        <v>217</v>
      </c>
      <c r="E1100" s="259" t="s">
        <v>7712</v>
      </c>
      <c r="F1100" s="259" t="s">
        <v>7713</v>
      </c>
      <c r="G1100" s="259" t="s">
        <v>357</v>
      </c>
      <c r="H1100" s="268"/>
      <c r="I1100" s="6"/>
      <c r="J1100" s="6"/>
      <c r="K1100" s="285"/>
      <c r="L1100" s="271"/>
      <c r="M1100" s="271"/>
      <c r="N1100" s="189"/>
      <c r="O1100" s="268"/>
      <c r="P1100" s="268"/>
      <c r="Q1100" s="268"/>
    </row>
    <row r="1101" ht="15.75" customHeight="1">
      <c r="A1101" s="270" t="s">
        <v>7719</v>
      </c>
      <c r="B1101" s="270" t="s">
        <v>7722</v>
      </c>
      <c r="C1101" s="276" t="s">
        <v>281</v>
      </c>
      <c r="D1101" s="259" t="s">
        <v>219</v>
      </c>
      <c r="E1101" s="259" t="s">
        <v>7724</v>
      </c>
      <c r="F1101" s="259" t="s">
        <v>7726</v>
      </c>
      <c r="G1101" s="259" t="s">
        <v>577</v>
      </c>
      <c r="H1101" s="268"/>
      <c r="I1101" s="6"/>
      <c r="J1101" s="6"/>
      <c r="K1101" s="285"/>
      <c r="L1101" s="271"/>
      <c r="M1101" s="271"/>
      <c r="N1101" s="189"/>
      <c r="O1101" s="268"/>
      <c r="P1101" s="268"/>
      <c r="Q1101" s="268"/>
    </row>
    <row r="1102" ht="15.75" customHeight="1">
      <c r="A1102" s="270" t="s">
        <v>7734</v>
      </c>
      <c r="B1102" s="270" t="s">
        <v>7735</v>
      </c>
      <c r="C1102" s="276" t="s">
        <v>281</v>
      </c>
      <c r="D1102" s="259" t="s">
        <v>220</v>
      </c>
      <c r="E1102" s="259" t="s">
        <v>7738</v>
      </c>
      <c r="F1102" s="259" t="s">
        <v>7740</v>
      </c>
      <c r="G1102" s="259" t="s">
        <v>727</v>
      </c>
      <c r="H1102" s="268"/>
      <c r="I1102" s="6"/>
      <c r="J1102" s="6"/>
      <c r="K1102" s="285"/>
      <c r="L1102" s="271"/>
      <c r="M1102" s="271"/>
      <c r="N1102" s="189"/>
      <c r="O1102" s="268"/>
      <c r="P1102" s="268"/>
      <c r="Q1102" s="268"/>
    </row>
    <row r="1103" ht="15.75" customHeight="1">
      <c r="A1103" s="270" t="s">
        <v>7746</v>
      </c>
      <c r="B1103" s="270" t="s">
        <v>7747</v>
      </c>
      <c r="C1103" s="276" t="s">
        <v>281</v>
      </c>
      <c r="D1103" s="259" t="s">
        <v>219</v>
      </c>
      <c r="E1103" s="259" t="s">
        <v>7752</v>
      </c>
      <c r="F1103" s="259" t="s">
        <v>7755</v>
      </c>
      <c r="G1103" s="259" t="s">
        <v>274</v>
      </c>
      <c r="H1103" s="268"/>
      <c r="I1103" s="6"/>
      <c r="J1103" s="6"/>
      <c r="K1103" s="285"/>
      <c r="L1103" s="271"/>
      <c r="M1103" s="271"/>
      <c r="N1103" s="189"/>
      <c r="O1103" s="268"/>
      <c r="P1103" s="268"/>
      <c r="Q1103" s="268"/>
    </row>
    <row r="1104" ht="15.75" customHeight="1">
      <c r="A1104" s="270" t="s">
        <v>7761</v>
      </c>
      <c r="B1104" s="270" t="s">
        <v>7764</v>
      </c>
      <c r="C1104" s="276" t="s">
        <v>281</v>
      </c>
      <c r="D1104" s="259" t="s">
        <v>217</v>
      </c>
      <c r="E1104" s="259" t="s">
        <v>7768</v>
      </c>
      <c r="F1104" s="259" t="s">
        <v>7769</v>
      </c>
      <c r="G1104" s="259" t="s">
        <v>357</v>
      </c>
      <c r="H1104" s="268"/>
      <c r="I1104" s="6"/>
      <c r="J1104" s="6"/>
      <c r="K1104" s="285"/>
      <c r="L1104" s="271"/>
      <c r="M1104" s="271"/>
      <c r="N1104" s="189"/>
      <c r="O1104" s="268"/>
      <c r="P1104" s="268"/>
      <c r="Q1104" s="268"/>
    </row>
    <row r="1105" ht="15.75" customHeight="1">
      <c r="A1105" s="270" t="s">
        <v>7776</v>
      </c>
      <c r="B1105" s="270" t="s">
        <v>7778</v>
      </c>
      <c r="C1105" s="276" t="s">
        <v>281</v>
      </c>
      <c r="D1105" s="259" t="s">
        <v>213</v>
      </c>
      <c r="E1105" s="259" t="s">
        <v>7780</v>
      </c>
      <c r="F1105" s="259" t="s">
        <v>7781</v>
      </c>
      <c r="G1105" s="259" t="s">
        <v>577</v>
      </c>
      <c r="H1105" s="268"/>
      <c r="I1105" s="6"/>
      <c r="J1105" s="6"/>
      <c r="K1105" s="285"/>
      <c r="L1105" s="271"/>
      <c r="M1105" s="271"/>
      <c r="N1105" s="189"/>
      <c r="O1105" s="268"/>
      <c r="P1105" s="268"/>
      <c r="Q1105" s="268"/>
    </row>
    <row r="1106" ht="15.75" customHeight="1">
      <c r="A1106" s="270" t="s">
        <v>7788</v>
      </c>
      <c r="B1106" s="270" t="s">
        <v>7789</v>
      </c>
      <c r="C1106" s="276" t="s">
        <v>281</v>
      </c>
      <c r="D1106" s="259" t="s">
        <v>219</v>
      </c>
      <c r="E1106" s="259" t="s">
        <v>7792</v>
      </c>
      <c r="F1106" s="259" t="s">
        <v>7794</v>
      </c>
      <c r="G1106" s="259" t="s">
        <v>757</v>
      </c>
      <c r="H1106" s="268"/>
      <c r="I1106" s="6"/>
      <c r="J1106" s="6"/>
      <c r="K1106" s="285"/>
      <c r="L1106" s="271"/>
      <c r="M1106" s="271"/>
      <c r="N1106" s="189"/>
      <c r="O1106" s="268"/>
      <c r="P1106" s="268"/>
      <c r="Q1106" s="268"/>
    </row>
    <row r="1107" ht="15.75" customHeight="1">
      <c r="A1107" s="270" t="s">
        <v>7800</v>
      </c>
      <c r="B1107" s="270" t="s">
        <v>7802</v>
      </c>
      <c r="C1107" s="276" t="s">
        <v>281</v>
      </c>
      <c r="D1107" s="259" t="s">
        <v>218</v>
      </c>
      <c r="E1107" s="259" t="s">
        <v>7807</v>
      </c>
      <c r="F1107" s="259" t="s">
        <v>7809</v>
      </c>
      <c r="G1107" s="259" t="s">
        <v>757</v>
      </c>
      <c r="H1107" s="268"/>
      <c r="I1107" s="6"/>
      <c r="J1107" s="6"/>
      <c r="K1107" s="285"/>
      <c r="L1107" s="271"/>
      <c r="M1107" s="271"/>
      <c r="N1107" s="189"/>
      <c r="O1107" s="268"/>
      <c r="P1107" s="268"/>
      <c r="Q1107" s="268"/>
    </row>
    <row r="1108" ht="15.75" customHeight="1">
      <c r="A1108" s="270" t="s">
        <v>7815</v>
      </c>
      <c r="B1108" s="270" t="s">
        <v>7819</v>
      </c>
      <c r="C1108" s="276" t="s">
        <v>281</v>
      </c>
      <c r="D1108" s="259" t="s">
        <v>220</v>
      </c>
      <c r="E1108" s="259" t="s">
        <v>7822</v>
      </c>
      <c r="F1108" s="259" t="s">
        <v>7823</v>
      </c>
      <c r="G1108" s="259" t="s">
        <v>727</v>
      </c>
      <c r="H1108" s="268"/>
      <c r="I1108" s="6"/>
      <c r="J1108" s="6"/>
      <c r="K1108" s="285"/>
      <c r="L1108" s="271"/>
      <c r="M1108" s="271"/>
      <c r="N1108" s="189"/>
      <c r="O1108" s="268"/>
      <c r="P1108" s="268"/>
      <c r="Q1108" s="268"/>
    </row>
    <row r="1109" ht="15.75" customHeight="1">
      <c r="A1109" s="270" t="s">
        <v>7831</v>
      </c>
      <c r="B1109" s="270" t="s">
        <v>7833</v>
      </c>
      <c r="C1109" s="276" t="s">
        <v>281</v>
      </c>
      <c r="D1109" s="259" t="s">
        <v>220</v>
      </c>
      <c r="E1109" s="259" t="s">
        <v>7834</v>
      </c>
      <c r="F1109" s="259" t="s">
        <v>7837</v>
      </c>
      <c r="G1109" s="259" t="s">
        <v>757</v>
      </c>
      <c r="H1109" s="268"/>
      <c r="I1109" s="6"/>
      <c r="J1109" s="6"/>
      <c r="K1109" s="285"/>
      <c r="L1109" s="271"/>
      <c r="M1109" s="271"/>
      <c r="N1109" s="189"/>
      <c r="O1109" s="268"/>
      <c r="P1109" s="268"/>
      <c r="Q1109" s="268"/>
    </row>
    <row r="1110" ht="15.75" customHeight="1">
      <c r="A1110" s="270" t="s">
        <v>7844</v>
      </c>
      <c r="B1110" s="270" t="s">
        <v>7845</v>
      </c>
      <c r="C1110" s="276" t="s">
        <v>281</v>
      </c>
      <c r="D1110" s="259" t="s">
        <v>213</v>
      </c>
      <c r="E1110" s="259" t="s">
        <v>7847</v>
      </c>
      <c r="F1110" s="259" t="s">
        <v>7850</v>
      </c>
      <c r="G1110" s="259" t="s">
        <v>727</v>
      </c>
      <c r="H1110" s="268"/>
      <c r="I1110" s="6"/>
      <c r="J1110" s="6"/>
      <c r="K1110" s="285"/>
      <c r="L1110" s="271"/>
      <c r="M1110" s="271"/>
      <c r="N1110" s="189"/>
      <c r="O1110" s="268"/>
      <c r="P1110" s="268"/>
      <c r="Q1110" s="268"/>
    </row>
    <row r="1111" ht="15.75" customHeight="1">
      <c r="A1111" s="270" t="s">
        <v>7854</v>
      </c>
      <c r="B1111" s="270" t="s">
        <v>7855</v>
      </c>
      <c r="C1111" s="276" t="s">
        <v>281</v>
      </c>
      <c r="D1111" s="259" t="s">
        <v>219</v>
      </c>
      <c r="E1111" s="259" t="s">
        <v>7859</v>
      </c>
      <c r="F1111" s="259" t="s">
        <v>7863</v>
      </c>
      <c r="G1111" s="259" t="s">
        <v>727</v>
      </c>
      <c r="H1111" s="268"/>
      <c r="I1111" s="6"/>
      <c r="J1111" s="6"/>
      <c r="K1111" s="285"/>
      <c r="L1111" s="271"/>
      <c r="M1111" s="271"/>
      <c r="N1111" s="189"/>
      <c r="O1111" s="268"/>
      <c r="P1111" s="268"/>
      <c r="Q1111" s="268"/>
    </row>
    <row r="1112" ht="15.75" customHeight="1">
      <c r="A1112" s="270" t="s">
        <v>7868</v>
      </c>
      <c r="B1112" s="270" t="s">
        <v>4202</v>
      </c>
      <c r="C1112" s="276" t="s">
        <v>281</v>
      </c>
      <c r="D1112" s="259" t="s">
        <v>219</v>
      </c>
      <c r="E1112" s="259" t="s">
        <v>7875</v>
      </c>
      <c r="F1112" s="259" t="s">
        <v>7876</v>
      </c>
      <c r="G1112" s="259" t="s">
        <v>757</v>
      </c>
      <c r="H1112" s="268"/>
      <c r="I1112" s="6"/>
      <c r="J1112" s="6"/>
      <c r="K1112" s="285"/>
      <c r="L1112" s="271"/>
      <c r="M1112" s="271"/>
      <c r="N1112" s="189"/>
      <c r="O1112" s="268"/>
      <c r="P1112" s="268"/>
      <c r="Q1112" s="268"/>
    </row>
    <row r="1113" ht="15.75" customHeight="1">
      <c r="A1113" s="270" t="s">
        <v>7884</v>
      </c>
      <c r="B1113" s="270" t="s">
        <v>7886</v>
      </c>
      <c r="C1113" s="276" t="s">
        <v>281</v>
      </c>
      <c r="D1113" s="259" t="s">
        <v>214</v>
      </c>
      <c r="E1113" s="259" t="s">
        <v>7887</v>
      </c>
      <c r="F1113" s="259" t="s">
        <v>7888</v>
      </c>
      <c r="G1113" s="259" t="s">
        <v>727</v>
      </c>
      <c r="H1113" s="268"/>
      <c r="I1113" s="6"/>
      <c r="J1113" s="6"/>
      <c r="K1113" s="285"/>
      <c r="L1113" s="271"/>
      <c r="M1113" s="271"/>
      <c r="N1113" s="189"/>
      <c r="O1113" s="268"/>
      <c r="P1113" s="268"/>
      <c r="Q1113" s="268"/>
    </row>
    <row r="1114" ht="15.75" customHeight="1">
      <c r="A1114" s="270" t="s">
        <v>7897</v>
      </c>
      <c r="B1114" s="270" t="s">
        <v>7898</v>
      </c>
      <c r="C1114" s="276" t="s">
        <v>281</v>
      </c>
      <c r="D1114" s="259" t="s">
        <v>213</v>
      </c>
      <c r="E1114" s="259" t="s">
        <v>7899</v>
      </c>
      <c r="F1114" s="259" t="s">
        <v>7901</v>
      </c>
      <c r="G1114" s="259" t="s">
        <v>577</v>
      </c>
      <c r="H1114" s="268"/>
      <c r="I1114" s="6"/>
      <c r="J1114" s="6"/>
      <c r="K1114" s="285"/>
      <c r="L1114" s="271"/>
      <c r="M1114" s="271"/>
      <c r="N1114" s="189"/>
      <c r="O1114" s="268"/>
      <c r="P1114" s="268"/>
      <c r="Q1114" s="268"/>
    </row>
    <row r="1115" ht="15.75" customHeight="1">
      <c r="A1115" s="270" t="s">
        <v>7909</v>
      </c>
      <c r="B1115" s="270" t="s">
        <v>7910</v>
      </c>
      <c r="C1115" s="276" t="s">
        <v>281</v>
      </c>
      <c r="D1115" s="259" t="s">
        <v>219</v>
      </c>
      <c r="E1115" s="259" t="s">
        <v>7913</v>
      </c>
      <c r="F1115" s="259" t="s">
        <v>7915</v>
      </c>
      <c r="G1115" s="259" t="s">
        <v>757</v>
      </c>
      <c r="H1115" s="268"/>
      <c r="I1115" s="6"/>
      <c r="J1115" s="6"/>
      <c r="K1115" s="285"/>
      <c r="L1115" s="271"/>
      <c r="M1115" s="271"/>
      <c r="N1115" s="189"/>
      <c r="O1115" s="268"/>
      <c r="P1115" s="268"/>
      <c r="Q1115" s="268"/>
    </row>
    <row r="1116" ht="15.75" customHeight="1">
      <c r="A1116" s="270" t="s">
        <v>7923</v>
      </c>
      <c r="B1116" s="270" t="s">
        <v>7927</v>
      </c>
      <c r="C1116" s="276" t="s">
        <v>281</v>
      </c>
      <c r="D1116" s="259" t="s">
        <v>218</v>
      </c>
      <c r="E1116" s="259" t="s">
        <v>7931</v>
      </c>
      <c r="F1116" s="259" t="s">
        <v>7932</v>
      </c>
      <c r="G1116" s="259" t="s">
        <v>577</v>
      </c>
      <c r="H1116" s="268"/>
      <c r="I1116" s="6"/>
      <c r="J1116" s="6"/>
      <c r="K1116" s="285"/>
      <c r="L1116" s="271"/>
      <c r="M1116" s="271"/>
      <c r="N1116" s="189"/>
      <c r="O1116" s="268"/>
      <c r="P1116" s="268"/>
      <c r="Q1116" s="268"/>
    </row>
    <row r="1117" ht="15.75" customHeight="1">
      <c r="A1117" s="270" t="s">
        <v>7941</v>
      </c>
      <c r="B1117" s="270" t="s">
        <v>7944</v>
      </c>
      <c r="C1117" s="276" t="s">
        <v>281</v>
      </c>
      <c r="D1117" s="259" t="s">
        <v>219</v>
      </c>
      <c r="E1117" s="259" t="s">
        <v>6750</v>
      </c>
      <c r="F1117" s="259" t="s">
        <v>7949</v>
      </c>
      <c r="G1117" s="259" t="s">
        <v>727</v>
      </c>
      <c r="H1117" s="268"/>
      <c r="I1117" s="6"/>
      <c r="J1117" s="6"/>
      <c r="K1117" s="285"/>
      <c r="L1117" s="271"/>
      <c r="M1117" s="271"/>
      <c r="N1117" s="189"/>
      <c r="O1117" s="268"/>
      <c r="P1117" s="268"/>
      <c r="Q1117" s="268"/>
    </row>
    <row r="1118" ht="15.75" customHeight="1">
      <c r="A1118" s="270" t="s">
        <v>7955</v>
      </c>
      <c r="B1118" s="270" t="s">
        <v>6351</v>
      </c>
      <c r="C1118" s="276" t="s">
        <v>281</v>
      </c>
      <c r="D1118" s="259" t="s">
        <v>214</v>
      </c>
      <c r="E1118" s="259" t="s">
        <v>7961</v>
      </c>
      <c r="F1118" s="259" t="s">
        <v>7963</v>
      </c>
      <c r="G1118" s="259" t="s">
        <v>357</v>
      </c>
      <c r="H1118" s="268"/>
      <c r="I1118" s="6"/>
      <c r="J1118" s="6"/>
      <c r="K1118" s="285"/>
      <c r="L1118" s="271"/>
      <c r="M1118" s="271"/>
      <c r="N1118" s="189"/>
      <c r="O1118" s="268"/>
      <c r="P1118" s="268"/>
      <c r="Q1118" s="268"/>
    </row>
    <row r="1119" ht="15.75" customHeight="1">
      <c r="A1119" s="270" t="s">
        <v>7971</v>
      </c>
      <c r="B1119" s="270" t="s">
        <v>7972</v>
      </c>
      <c r="C1119" s="276" t="s">
        <v>281</v>
      </c>
      <c r="D1119" s="259" t="s">
        <v>220</v>
      </c>
      <c r="E1119" s="259" t="s">
        <v>7974</v>
      </c>
      <c r="F1119" s="259" t="s">
        <v>7976</v>
      </c>
      <c r="G1119" s="259" t="s">
        <v>727</v>
      </c>
      <c r="H1119" s="268"/>
      <c r="I1119" s="6"/>
      <c r="J1119" s="6"/>
      <c r="K1119" s="285"/>
      <c r="L1119" s="271"/>
      <c r="M1119" s="271"/>
      <c r="N1119" s="189"/>
      <c r="O1119" s="268"/>
      <c r="P1119" s="268"/>
      <c r="Q1119" s="268"/>
    </row>
    <row r="1120" ht="15.75" customHeight="1">
      <c r="A1120" s="270" t="s">
        <v>7983</v>
      </c>
      <c r="B1120" s="270" t="s">
        <v>7984</v>
      </c>
      <c r="C1120" s="276" t="s">
        <v>281</v>
      </c>
      <c r="D1120" s="259" t="s">
        <v>219</v>
      </c>
      <c r="E1120" s="259" t="s">
        <v>7988</v>
      </c>
      <c r="F1120" s="259" t="s">
        <v>7992</v>
      </c>
      <c r="G1120" s="259" t="s">
        <v>577</v>
      </c>
      <c r="H1120" s="268"/>
      <c r="I1120" s="6"/>
      <c r="J1120" s="6"/>
      <c r="K1120" s="285"/>
      <c r="L1120" s="271"/>
      <c r="M1120" s="271"/>
      <c r="N1120" s="189"/>
      <c r="O1120" s="268"/>
      <c r="P1120" s="268"/>
      <c r="Q1120" s="268"/>
    </row>
    <row r="1121" ht="15.75" customHeight="1">
      <c r="A1121" s="270" t="s">
        <v>7997</v>
      </c>
      <c r="B1121" s="270" t="s">
        <v>8000</v>
      </c>
      <c r="C1121" s="276" t="s">
        <v>281</v>
      </c>
      <c r="D1121" s="259" t="s">
        <v>220</v>
      </c>
      <c r="E1121" s="259" t="s">
        <v>8005</v>
      </c>
      <c r="F1121" s="259" t="s">
        <v>8006</v>
      </c>
      <c r="G1121" s="259" t="s">
        <v>727</v>
      </c>
      <c r="H1121" s="268"/>
      <c r="I1121" s="6"/>
      <c r="J1121" s="6"/>
      <c r="K1121" s="285"/>
      <c r="L1121" s="271"/>
      <c r="M1121" s="271"/>
      <c r="N1121" s="189"/>
      <c r="O1121" s="268"/>
      <c r="P1121" s="268"/>
      <c r="Q1121" s="268"/>
    </row>
    <row r="1122" ht="15.75" customHeight="1">
      <c r="A1122" s="270" t="s">
        <v>8011</v>
      </c>
      <c r="B1122" s="270" t="s">
        <v>8014</v>
      </c>
      <c r="C1122" s="276" t="s">
        <v>281</v>
      </c>
      <c r="D1122" s="259" t="s">
        <v>218</v>
      </c>
      <c r="E1122" s="259" t="s">
        <v>8017</v>
      </c>
      <c r="F1122" s="259" t="s">
        <v>8018</v>
      </c>
      <c r="G1122" s="259" t="s">
        <v>357</v>
      </c>
      <c r="H1122" s="268"/>
      <c r="I1122" s="6"/>
      <c r="J1122" s="6"/>
      <c r="K1122" s="285"/>
      <c r="L1122" s="271"/>
      <c r="M1122" s="271"/>
      <c r="N1122" s="189"/>
      <c r="O1122" s="268"/>
      <c r="P1122" s="268"/>
      <c r="Q1122" s="268"/>
    </row>
    <row r="1123" ht="15.75" customHeight="1">
      <c r="A1123" s="270" t="s">
        <v>8027</v>
      </c>
      <c r="B1123" s="270" t="s">
        <v>8028</v>
      </c>
      <c r="C1123" s="276" t="s">
        <v>281</v>
      </c>
      <c r="D1123" s="259" t="s">
        <v>219</v>
      </c>
      <c r="E1123" s="259" t="s">
        <v>8031</v>
      </c>
      <c r="F1123" s="259" t="s">
        <v>8034</v>
      </c>
      <c r="G1123" s="259" t="s">
        <v>757</v>
      </c>
      <c r="H1123" s="268"/>
      <c r="I1123" s="6"/>
      <c r="J1123" s="6"/>
      <c r="K1123" s="285"/>
      <c r="L1123" s="271"/>
      <c r="M1123" s="271"/>
      <c r="N1123" s="189"/>
      <c r="O1123" s="268"/>
      <c r="P1123" s="268"/>
      <c r="Q1123" s="268"/>
    </row>
    <row r="1124" ht="15.75" customHeight="1">
      <c r="A1124" s="270" t="s">
        <v>8040</v>
      </c>
      <c r="B1124" s="270" t="s">
        <v>8042</v>
      </c>
      <c r="C1124" s="276" t="s">
        <v>281</v>
      </c>
      <c r="D1124" s="259" t="s">
        <v>224</v>
      </c>
      <c r="E1124" s="259" t="s">
        <v>8047</v>
      </c>
      <c r="F1124" s="259" t="s">
        <v>8049</v>
      </c>
      <c r="G1124" s="259" t="s">
        <v>757</v>
      </c>
      <c r="H1124" s="268"/>
      <c r="I1124" s="6"/>
      <c r="J1124" s="6"/>
      <c r="K1124" s="285"/>
      <c r="L1124" s="271"/>
      <c r="M1124" s="271"/>
      <c r="N1124" s="189"/>
      <c r="O1124" s="268"/>
      <c r="P1124" s="268"/>
      <c r="Q1124" s="268"/>
    </row>
    <row r="1125" ht="15.75" customHeight="1">
      <c r="A1125" s="270" t="s">
        <v>8053</v>
      </c>
      <c r="B1125" s="270" t="s">
        <v>8056</v>
      </c>
      <c r="C1125" s="276" t="s">
        <v>281</v>
      </c>
      <c r="D1125" s="259" t="s">
        <v>219</v>
      </c>
      <c r="E1125" s="259" t="s">
        <v>8061</v>
      </c>
      <c r="F1125" s="259" t="s">
        <v>8062</v>
      </c>
      <c r="G1125" s="259" t="s">
        <v>727</v>
      </c>
      <c r="H1125" s="268"/>
      <c r="I1125" s="6"/>
      <c r="J1125" s="6"/>
      <c r="K1125" s="285"/>
      <c r="L1125" s="271"/>
      <c r="M1125" s="271"/>
      <c r="N1125" s="189"/>
      <c r="O1125" s="268"/>
      <c r="P1125" s="268"/>
      <c r="Q1125" s="268"/>
    </row>
    <row r="1126" ht="15.75" customHeight="1">
      <c r="A1126" s="270" t="s">
        <v>8069</v>
      </c>
      <c r="B1126" s="270" t="s">
        <v>8072</v>
      </c>
      <c r="C1126" s="276" t="s">
        <v>281</v>
      </c>
      <c r="D1126" s="259" t="s">
        <v>219</v>
      </c>
      <c r="E1126" s="259" t="s">
        <v>8073</v>
      </c>
      <c r="F1126" s="259" t="s">
        <v>8075</v>
      </c>
      <c r="G1126" s="259" t="s">
        <v>577</v>
      </c>
      <c r="H1126" s="268"/>
      <c r="I1126" s="6"/>
      <c r="J1126" s="6"/>
      <c r="K1126" s="285"/>
      <c r="L1126" s="271"/>
      <c r="M1126" s="271"/>
      <c r="N1126" s="189"/>
      <c r="O1126" s="268"/>
      <c r="P1126" s="268"/>
      <c r="Q1126" s="268"/>
    </row>
    <row r="1127" ht="15.75" customHeight="1">
      <c r="A1127" s="270" t="s">
        <v>8083</v>
      </c>
      <c r="B1127" s="270" t="s">
        <v>8084</v>
      </c>
      <c r="C1127" s="276" t="s">
        <v>281</v>
      </c>
      <c r="D1127" s="259" t="s">
        <v>219</v>
      </c>
      <c r="E1127" s="259" t="s">
        <v>8086</v>
      </c>
      <c r="F1127" s="259" t="s">
        <v>8091</v>
      </c>
      <c r="G1127" s="259" t="s">
        <v>357</v>
      </c>
      <c r="H1127" s="268"/>
      <c r="I1127" s="6"/>
      <c r="J1127" s="6"/>
      <c r="K1127" s="285"/>
      <c r="L1127" s="271"/>
      <c r="M1127" s="271"/>
      <c r="N1127" s="189"/>
      <c r="O1127" s="268"/>
      <c r="P1127" s="268"/>
      <c r="Q1127" s="268"/>
    </row>
    <row r="1128" ht="15.75" customHeight="1">
      <c r="A1128" s="270" t="s">
        <v>8095</v>
      </c>
      <c r="B1128" s="270" t="s">
        <v>8099</v>
      </c>
      <c r="C1128" s="276" t="s">
        <v>281</v>
      </c>
      <c r="D1128" s="259" t="s">
        <v>217</v>
      </c>
      <c r="E1128" s="259" t="s">
        <v>8104</v>
      </c>
      <c r="F1128" s="259" t="s">
        <v>8106</v>
      </c>
      <c r="G1128" s="259" t="s">
        <v>577</v>
      </c>
      <c r="H1128" s="268"/>
      <c r="I1128" s="6"/>
      <c r="J1128" s="6"/>
      <c r="K1128" s="285"/>
      <c r="L1128" s="271"/>
      <c r="M1128" s="271"/>
      <c r="N1128" s="189"/>
      <c r="O1128" s="268"/>
      <c r="P1128" s="268"/>
      <c r="Q1128" s="268"/>
    </row>
    <row r="1129" ht="15.75" customHeight="1">
      <c r="A1129" s="270" t="s">
        <v>8109</v>
      </c>
      <c r="B1129" s="270" t="s">
        <v>8112</v>
      </c>
      <c r="C1129" s="276" t="s">
        <v>281</v>
      </c>
      <c r="D1129" s="259" t="s">
        <v>224</v>
      </c>
      <c r="E1129" s="259" t="s">
        <v>8113</v>
      </c>
      <c r="F1129" s="259" t="s">
        <v>8114</v>
      </c>
      <c r="G1129" s="259" t="s">
        <v>349</v>
      </c>
      <c r="H1129" s="268"/>
      <c r="I1129" s="6"/>
      <c r="J1129" s="6"/>
      <c r="K1129" s="285"/>
      <c r="L1129" s="271"/>
      <c r="M1129" s="271"/>
      <c r="N1129" s="189"/>
      <c r="O1129" s="268"/>
      <c r="P1129" s="268"/>
      <c r="Q1129" s="268"/>
    </row>
    <row r="1130" ht="15.75" customHeight="1">
      <c r="A1130" s="270" t="s">
        <v>8120</v>
      </c>
      <c r="B1130" s="270" t="s">
        <v>8122</v>
      </c>
      <c r="C1130" s="276" t="s">
        <v>281</v>
      </c>
      <c r="D1130" s="259" t="s">
        <v>220</v>
      </c>
      <c r="E1130" s="259" t="s">
        <v>8125</v>
      </c>
      <c r="F1130" s="259" t="s">
        <v>8126</v>
      </c>
      <c r="G1130" s="259" t="s">
        <v>349</v>
      </c>
      <c r="H1130" s="268"/>
      <c r="I1130" s="6"/>
      <c r="J1130" s="6"/>
      <c r="K1130" s="285"/>
      <c r="L1130" s="271"/>
      <c r="M1130" s="271"/>
      <c r="N1130" s="189"/>
      <c r="O1130" s="268"/>
      <c r="P1130" s="268"/>
      <c r="Q1130" s="268"/>
    </row>
    <row r="1131" ht="15.75" customHeight="1">
      <c r="A1131" s="270" t="s">
        <v>8133</v>
      </c>
      <c r="B1131" s="270" t="s">
        <v>8136</v>
      </c>
      <c r="C1131" s="276" t="s">
        <v>281</v>
      </c>
      <c r="D1131" s="259" t="s">
        <v>219</v>
      </c>
      <c r="E1131" s="259" t="s">
        <v>8139</v>
      </c>
      <c r="F1131" s="259" t="s">
        <v>8141</v>
      </c>
      <c r="G1131" s="259" t="s">
        <v>727</v>
      </c>
      <c r="H1131" s="268"/>
      <c r="I1131" s="6"/>
      <c r="J1131" s="6"/>
      <c r="K1131" s="285"/>
      <c r="L1131" s="271"/>
      <c r="M1131" s="271"/>
      <c r="N1131" s="189"/>
      <c r="O1131" s="268"/>
      <c r="P1131" s="268"/>
      <c r="Q1131" s="268"/>
    </row>
    <row r="1132" ht="15.75" customHeight="1">
      <c r="A1132" s="270" t="s">
        <v>8147</v>
      </c>
      <c r="B1132" s="270" t="s">
        <v>8148</v>
      </c>
      <c r="C1132" s="276" t="s">
        <v>281</v>
      </c>
      <c r="D1132" s="259" t="s">
        <v>220</v>
      </c>
      <c r="E1132" s="259" t="s">
        <v>8152</v>
      </c>
      <c r="F1132" s="259" t="s">
        <v>8155</v>
      </c>
      <c r="G1132" s="259" t="s">
        <v>757</v>
      </c>
      <c r="H1132" s="268"/>
      <c r="I1132" s="6"/>
      <c r="J1132" s="6"/>
      <c r="K1132" s="285"/>
      <c r="L1132" s="271"/>
      <c r="M1132" s="271"/>
      <c r="N1132" s="189"/>
      <c r="O1132" s="268"/>
      <c r="P1132" s="268"/>
      <c r="Q1132" s="268"/>
    </row>
    <row r="1133" ht="15.75" customHeight="1">
      <c r="A1133" s="270" t="s">
        <v>8161</v>
      </c>
      <c r="B1133" s="270" t="s">
        <v>8163</v>
      </c>
      <c r="C1133" s="276" t="s">
        <v>281</v>
      </c>
      <c r="D1133" s="259" t="s">
        <v>220</v>
      </c>
      <c r="E1133" s="259" t="s">
        <v>8167</v>
      </c>
      <c r="F1133" s="259" t="s">
        <v>8169</v>
      </c>
      <c r="G1133" s="259" t="s">
        <v>577</v>
      </c>
      <c r="H1133" s="268"/>
      <c r="I1133" s="6"/>
      <c r="J1133" s="6"/>
      <c r="K1133" s="285"/>
      <c r="L1133" s="271"/>
      <c r="M1133" s="271"/>
      <c r="N1133" s="189"/>
      <c r="O1133" s="268"/>
      <c r="P1133" s="268"/>
      <c r="Q1133" s="268"/>
    </row>
    <row r="1134" ht="15.75" customHeight="1">
      <c r="A1134" s="270" t="s">
        <v>8175</v>
      </c>
      <c r="B1134" s="270" t="s">
        <v>8178</v>
      </c>
      <c r="C1134" s="276" t="s">
        <v>281</v>
      </c>
      <c r="D1134" s="259" t="s">
        <v>220</v>
      </c>
      <c r="E1134" s="259" t="s">
        <v>8181</v>
      </c>
      <c r="F1134" s="259" t="s">
        <v>8182</v>
      </c>
      <c r="G1134" s="259" t="s">
        <v>727</v>
      </c>
      <c r="H1134" s="268"/>
      <c r="I1134" s="6"/>
      <c r="J1134" s="6"/>
      <c r="K1134" s="285"/>
      <c r="L1134" s="271"/>
      <c r="M1134" s="271"/>
      <c r="N1134" s="189"/>
      <c r="O1134" s="268"/>
      <c r="P1134" s="268"/>
      <c r="Q1134" s="268"/>
    </row>
    <row r="1135" ht="15.75" customHeight="1">
      <c r="A1135" s="270" t="s">
        <v>8191</v>
      </c>
      <c r="B1135" s="270" t="s">
        <v>8192</v>
      </c>
      <c r="C1135" s="276" t="s">
        <v>281</v>
      </c>
      <c r="D1135" s="259" t="s">
        <v>220</v>
      </c>
      <c r="E1135" s="259" t="s">
        <v>8193</v>
      </c>
      <c r="F1135" s="259" t="s">
        <v>8194</v>
      </c>
      <c r="G1135" s="259" t="s">
        <v>757</v>
      </c>
      <c r="H1135" s="268"/>
      <c r="I1135" s="6"/>
      <c r="J1135" s="6"/>
      <c r="K1135" s="285"/>
      <c r="L1135" s="271"/>
      <c r="M1135" s="271"/>
      <c r="N1135" s="189"/>
      <c r="O1135" s="268"/>
      <c r="P1135" s="268"/>
      <c r="Q1135" s="268"/>
    </row>
    <row r="1136" ht="15.75" customHeight="1">
      <c r="A1136" s="270" t="s">
        <v>8197</v>
      </c>
      <c r="B1136" s="270" t="s">
        <v>8198</v>
      </c>
      <c r="C1136" s="276" t="s">
        <v>281</v>
      </c>
      <c r="D1136" s="259" t="s">
        <v>220</v>
      </c>
      <c r="E1136" s="259" t="s">
        <v>8201</v>
      </c>
      <c r="F1136" s="259" t="s">
        <v>8203</v>
      </c>
      <c r="G1136" s="259" t="s">
        <v>757</v>
      </c>
      <c r="H1136" s="268"/>
      <c r="I1136" s="6"/>
      <c r="J1136" s="6"/>
      <c r="K1136" s="285"/>
      <c r="L1136" s="271"/>
      <c r="M1136" s="271"/>
      <c r="N1136" s="189"/>
      <c r="O1136" s="268"/>
      <c r="P1136" s="268"/>
      <c r="Q1136" s="268"/>
    </row>
    <row r="1137" ht="15.75" customHeight="1">
      <c r="A1137" s="270" t="s">
        <v>8206</v>
      </c>
      <c r="B1137" s="270" t="s">
        <v>8208</v>
      </c>
      <c r="C1137" s="276" t="s">
        <v>281</v>
      </c>
      <c r="D1137" s="259" t="s">
        <v>215</v>
      </c>
      <c r="E1137" s="259" t="s">
        <v>8214</v>
      </c>
      <c r="F1137" s="259" t="s">
        <v>8216</v>
      </c>
      <c r="G1137" s="259" t="s">
        <v>577</v>
      </c>
      <c r="H1137" s="268"/>
      <c r="I1137" s="6"/>
      <c r="J1137" s="6"/>
      <c r="K1137" s="285"/>
      <c r="L1137" s="271"/>
      <c r="M1137" s="271"/>
      <c r="N1137" s="189"/>
      <c r="O1137" s="268"/>
      <c r="P1137" s="268"/>
      <c r="Q1137" s="268"/>
    </row>
    <row r="1138" ht="15.75" customHeight="1">
      <c r="A1138" s="270" t="s">
        <v>8222</v>
      </c>
      <c r="B1138" s="270" t="s">
        <v>8225</v>
      </c>
      <c r="C1138" s="276" t="s">
        <v>281</v>
      </c>
      <c r="D1138" s="259" t="s">
        <v>220</v>
      </c>
      <c r="E1138" s="259" t="s">
        <v>8227</v>
      </c>
      <c r="F1138" s="259" t="s">
        <v>8228</v>
      </c>
      <c r="G1138" s="259" t="s">
        <v>577</v>
      </c>
      <c r="H1138" s="268"/>
      <c r="I1138" s="6"/>
      <c r="J1138" s="6"/>
      <c r="K1138" s="285"/>
      <c r="L1138" s="271"/>
      <c r="M1138" s="271"/>
      <c r="N1138" s="189"/>
      <c r="O1138" s="268"/>
      <c r="P1138" s="268"/>
      <c r="Q1138" s="268"/>
    </row>
    <row r="1139" ht="15.75" customHeight="1">
      <c r="A1139" s="270" t="s">
        <v>8237</v>
      </c>
      <c r="B1139" s="270" t="s">
        <v>8238</v>
      </c>
      <c r="C1139" s="276" t="s">
        <v>281</v>
      </c>
      <c r="D1139" s="259" t="s">
        <v>220</v>
      </c>
      <c r="E1139" s="259" t="s">
        <v>8239</v>
      </c>
      <c r="F1139" s="259" t="s">
        <v>8242</v>
      </c>
      <c r="G1139" s="259" t="s">
        <v>357</v>
      </c>
      <c r="H1139" s="268"/>
      <c r="I1139" s="6"/>
      <c r="J1139" s="6"/>
      <c r="K1139" s="285"/>
      <c r="L1139" s="271"/>
      <c r="M1139" s="271"/>
      <c r="N1139" s="189"/>
      <c r="O1139" s="268"/>
      <c r="P1139" s="268"/>
      <c r="Q1139" s="268"/>
    </row>
    <row r="1140" ht="15.75" customHeight="1">
      <c r="A1140" s="270" t="s">
        <v>8249</v>
      </c>
      <c r="B1140" s="270" t="s">
        <v>8250</v>
      </c>
      <c r="C1140" s="276" t="s">
        <v>281</v>
      </c>
      <c r="D1140" s="259" t="s">
        <v>220</v>
      </c>
      <c r="E1140" s="259" t="s">
        <v>8253</v>
      </c>
      <c r="F1140" s="259" t="s">
        <v>8255</v>
      </c>
      <c r="G1140" s="259" t="s">
        <v>727</v>
      </c>
      <c r="H1140" s="268"/>
      <c r="I1140" s="6"/>
      <c r="J1140" s="6"/>
      <c r="K1140" s="285"/>
      <c r="L1140" s="271"/>
      <c r="M1140" s="271"/>
      <c r="N1140" s="189"/>
      <c r="O1140" s="268"/>
      <c r="P1140" s="268"/>
      <c r="Q1140" s="268"/>
    </row>
    <row r="1141" ht="15.75" customHeight="1">
      <c r="A1141" s="270" t="s">
        <v>8262</v>
      </c>
      <c r="B1141" s="270" t="s">
        <v>8264</v>
      </c>
      <c r="C1141" s="276" t="s">
        <v>281</v>
      </c>
      <c r="D1141" s="259" t="s">
        <v>220</v>
      </c>
      <c r="E1141" s="259" t="s">
        <v>8267</v>
      </c>
      <c r="F1141" s="259" t="s">
        <v>8269</v>
      </c>
      <c r="G1141" s="259" t="s">
        <v>757</v>
      </c>
      <c r="H1141" s="268"/>
      <c r="I1141" s="6"/>
      <c r="J1141" s="6"/>
      <c r="K1141" s="285"/>
      <c r="L1141" s="271"/>
      <c r="M1141" s="271"/>
      <c r="N1141" s="189"/>
      <c r="O1141" s="268"/>
      <c r="P1141" s="268"/>
      <c r="Q1141" s="268"/>
    </row>
    <row r="1142" ht="15.75" customHeight="1">
      <c r="A1142" s="270" t="s">
        <v>8277</v>
      </c>
      <c r="B1142" s="270" t="s">
        <v>8278</v>
      </c>
      <c r="C1142" s="276" t="s">
        <v>281</v>
      </c>
      <c r="D1142" s="259" t="s">
        <v>218</v>
      </c>
      <c r="E1142" s="259" t="s">
        <v>8279</v>
      </c>
      <c r="F1142" s="259" t="s">
        <v>8280</v>
      </c>
      <c r="G1142" s="259" t="s">
        <v>577</v>
      </c>
      <c r="H1142" s="268"/>
      <c r="I1142" s="6"/>
      <c r="J1142" s="6"/>
      <c r="K1142" s="285"/>
      <c r="L1142" s="271"/>
      <c r="M1142" s="271"/>
      <c r="N1142" s="189"/>
      <c r="O1142" s="268"/>
      <c r="P1142" s="268"/>
      <c r="Q1142" s="268"/>
    </row>
    <row r="1143" ht="15.75" customHeight="1">
      <c r="A1143" s="270" t="s">
        <v>8287</v>
      </c>
      <c r="B1143" s="270" t="s">
        <v>8289</v>
      </c>
      <c r="C1143" s="276" t="s">
        <v>281</v>
      </c>
      <c r="D1143" s="259" t="s">
        <v>215</v>
      </c>
      <c r="E1143" s="259" t="s">
        <v>8291</v>
      </c>
      <c r="F1143" s="259" t="s">
        <v>8293</v>
      </c>
      <c r="G1143" s="259" t="s">
        <v>577</v>
      </c>
      <c r="H1143" s="268"/>
      <c r="I1143" s="6"/>
      <c r="J1143" s="6"/>
      <c r="K1143" s="285"/>
      <c r="L1143" s="271"/>
      <c r="M1143" s="271"/>
      <c r="N1143" s="189"/>
      <c r="O1143" s="268"/>
      <c r="P1143" s="268"/>
      <c r="Q1143" s="268"/>
    </row>
    <row r="1144" ht="15.75" customHeight="1">
      <c r="A1144" s="270" t="s">
        <v>8301</v>
      </c>
      <c r="B1144" s="270" t="s">
        <v>8302</v>
      </c>
      <c r="C1144" s="276" t="s">
        <v>281</v>
      </c>
      <c r="D1144" s="259" t="s">
        <v>223</v>
      </c>
      <c r="E1144" s="259" t="s">
        <v>8306</v>
      </c>
      <c r="F1144" s="259" t="s">
        <v>8308</v>
      </c>
      <c r="G1144" s="259" t="s">
        <v>349</v>
      </c>
      <c r="H1144" s="268"/>
      <c r="I1144" s="6"/>
      <c r="J1144" s="6"/>
      <c r="K1144" s="285"/>
      <c r="L1144" s="271"/>
      <c r="M1144" s="271"/>
      <c r="N1144" s="189"/>
      <c r="O1144" s="268"/>
      <c r="P1144" s="268"/>
      <c r="Q1144" s="268"/>
    </row>
    <row r="1145" ht="15.75" customHeight="1">
      <c r="A1145" s="270" t="s">
        <v>8314</v>
      </c>
      <c r="B1145" s="270" t="s">
        <v>8317</v>
      </c>
      <c r="C1145" s="276" t="s">
        <v>281</v>
      </c>
      <c r="D1145" s="259" t="s">
        <v>218</v>
      </c>
      <c r="E1145" s="259" t="s">
        <v>8319</v>
      </c>
      <c r="F1145" s="259" t="s">
        <v>8320</v>
      </c>
      <c r="G1145" s="259" t="s">
        <v>357</v>
      </c>
      <c r="H1145" s="268"/>
      <c r="I1145" s="6"/>
      <c r="J1145" s="6"/>
      <c r="K1145" s="285"/>
      <c r="L1145" s="271"/>
      <c r="M1145" s="271"/>
      <c r="N1145" s="189"/>
      <c r="O1145" s="268"/>
      <c r="P1145" s="268"/>
      <c r="Q1145" s="268"/>
    </row>
    <row r="1146" ht="15.75" customHeight="1">
      <c r="A1146" s="270" t="s">
        <v>8323</v>
      </c>
      <c r="B1146" s="270" t="s">
        <v>8326</v>
      </c>
      <c r="C1146" s="276" t="s">
        <v>281</v>
      </c>
      <c r="D1146" s="259" t="s">
        <v>215</v>
      </c>
      <c r="E1146" s="259" t="s">
        <v>8330</v>
      </c>
      <c r="F1146" s="259" t="s">
        <v>8332</v>
      </c>
      <c r="G1146" s="259" t="s">
        <v>577</v>
      </c>
      <c r="H1146" s="268"/>
      <c r="I1146" s="6"/>
      <c r="J1146" s="6"/>
      <c r="K1146" s="285"/>
      <c r="L1146" s="271"/>
      <c r="M1146" s="271"/>
      <c r="N1146" s="189"/>
      <c r="O1146" s="268"/>
      <c r="P1146" s="268"/>
      <c r="Q1146" s="268"/>
    </row>
    <row r="1147" ht="15.75" customHeight="1">
      <c r="A1147" s="270" t="s">
        <v>8351</v>
      </c>
      <c r="B1147" s="270" t="s">
        <v>8353</v>
      </c>
      <c r="C1147" s="276" t="s">
        <v>281</v>
      </c>
      <c r="D1147" s="259" t="s">
        <v>220</v>
      </c>
      <c r="E1147" s="259" t="s">
        <v>8359</v>
      </c>
      <c r="F1147" s="259" t="s">
        <v>8360</v>
      </c>
      <c r="G1147" s="259" t="s">
        <v>577</v>
      </c>
      <c r="H1147" s="268"/>
      <c r="I1147" s="6"/>
      <c r="J1147" s="6"/>
      <c r="K1147" s="285"/>
      <c r="L1147" s="271"/>
      <c r="M1147" s="271"/>
      <c r="N1147" s="189"/>
      <c r="O1147" s="268"/>
      <c r="P1147" s="268"/>
      <c r="Q1147" s="268"/>
    </row>
    <row r="1148" ht="15.75" customHeight="1">
      <c r="A1148" s="270" t="s">
        <v>8361</v>
      </c>
      <c r="B1148" s="270" t="s">
        <v>8364</v>
      </c>
      <c r="C1148" s="276" t="s">
        <v>281</v>
      </c>
      <c r="D1148" s="259" t="s">
        <v>224</v>
      </c>
      <c r="E1148" s="259" t="s">
        <v>8368</v>
      </c>
      <c r="F1148" s="259" t="s">
        <v>8370</v>
      </c>
      <c r="G1148" s="259" t="s">
        <v>577</v>
      </c>
      <c r="H1148" s="268"/>
      <c r="I1148" s="6"/>
      <c r="J1148" s="6"/>
      <c r="K1148" s="285"/>
      <c r="L1148" s="271"/>
      <c r="M1148" s="271"/>
      <c r="N1148" s="189"/>
      <c r="O1148" s="268"/>
      <c r="P1148" s="268"/>
      <c r="Q1148" s="268"/>
    </row>
    <row r="1149" ht="15.75" customHeight="1">
      <c r="A1149" s="270" t="s">
        <v>8375</v>
      </c>
      <c r="B1149" s="270" t="s">
        <v>8377</v>
      </c>
      <c r="C1149" s="276" t="s">
        <v>281</v>
      </c>
      <c r="D1149" s="259" t="s">
        <v>220</v>
      </c>
      <c r="E1149" s="259" t="s">
        <v>8379</v>
      </c>
      <c r="F1149" s="259" t="s">
        <v>8380</v>
      </c>
      <c r="G1149" s="259" t="s">
        <v>757</v>
      </c>
      <c r="H1149" s="268"/>
      <c r="I1149" s="6"/>
      <c r="J1149" s="6"/>
      <c r="K1149" s="285"/>
      <c r="L1149" s="271"/>
      <c r="M1149" s="271"/>
      <c r="N1149" s="189"/>
      <c r="O1149" s="268"/>
      <c r="P1149" s="268"/>
      <c r="Q1149" s="268"/>
    </row>
    <row r="1150" ht="15.75" customHeight="1">
      <c r="A1150" s="270" t="s">
        <v>8386</v>
      </c>
      <c r="B1150" s="270" t="s">
        <v>8388</v>
      </c>
      <c r="C1150" s="276" t="s">
        <v>281</v>
      </c>
      <c r="D1150" s="259" t="s">
        <v>218</v>
      </c>
      <c r="E1150" s="259" t="s">
        <v>8390</v>
      </c>
      <c r="F1150" s="259" t="s">
        <v>8392</v>
      </c>
      <c r="G1150" s="259" t="s">
        <v>274</v>
      </c>
      <c r="H1150" s="268"/>
      <c r="I1150" s="6"/>
      <c r="J1150" s="6"/>
      <c r="K1150" s="285"/>
      <c r="L1150" s="271"/>
      <c r="M1150" s="271"/>
      <c r="N1150" s="189"/>
      <c r="O1150" s="268"/>
      <c r="P1150" s="268"/>
      <c r="Q1150" s="268"/>
    </row>
    <row r="1151" ht="15.75" customHeight="1">
      <c r="A1151" s="270" t="s">
        <v>8397</v>
      </c>
      <c r="B1151" s="270" t="s">
        <v>8398</v>
      </c>
      <c r="C1151" s="276" t="s">
        <v>281</v>
      </c>
      <c r="D1151" s="259" t="s">
        <v>219</v>
      </c>
      <c r="E1151" s="259" t="s">
        <v>8400</v>
      </c>
      <c r="F1151" s="259" t="s">
        <v>8404</v>
      </c>
      <c r="G1151" s="259" t="s">
        <v>757</v>
      </c>
      <c r="H1151" s="268"/>
      <c r="I1151" s="6"/>
      <c r="J1151" s="6"/>
      <c r="K1151" s="285"/>
      <c r="L1151" s="271"/>
      <c r="M1151" s="271"/>
      <c r="N1151" s="189"/>
      <c r="O1151" s="268"/>
      <c r="P1151" s="268"/>
      <c r="Q1151" s="268"/>
    </row>
    <row r="1152" ht="15.75" customHeight="1">
      <c r="A1152" s="270" t="s">
        <v>8409</v>
      </c>
      <c r="B1152" s="270" t="s">
        <v>8410</v>
      </c>
      <c r="C1152" s="276" t="s">
        <v>281</v>
      </c>
      <c r="D1152" s="259" t="s">
        <v>214</v>
      </c>
      <c r="E1152" s="259" t="s">
        <v>8415</v>
      </c>
      <c r="F1152" s="259" t="s">
        <v>8418</v>
      </c>
      <c r="G1152" s="259" t="s">
        <v>357</v>
      </c>
      <c r="H1152" s="268"/>
      <c r="I1152" s="6"/>
      <c r="J1152" s="6"/>
      <c r="K1152" s="285"/>
      <c r="L1152" s="271"/>
      <c r="M1152" s="271"/>
      <c r="N1152" s="189"/>
      <c r="O1152" s="268"/>
      <c r="P1152" s="268"/>
      <c r="Q1152" s="268"/>
    </row>
    <row r="1153" ht="15.75" customHeight="1">
      <c r="A1153" s="270" t="s">
        <v>8421</v>
      </c>
      <c r="B1153" s="270" t="s">
        <v>8422</v>
      </c>
      <c r="C1153" s="276" t="s">
        <v>281</v>
      </c>
      <c r="D1153" s="259" t="s">
        <v>217</v>
      </c>
      <c r="E1153" s="259" t="s">
        <v>8429</v>
      </c>
      <c r="F1153" s="259" t="s">
        <v>8432</v>
      </c>
      <c r="G1153" s="259" t="s">
        <v>577</v>
      </c>
      <c r="H1153" s="268"/>
      <c r="I1153" s="6"/>
      <c r="J1153" s="6"/>
      <c r="K1153" s="285"/>
      <c r="L1153" s="271"/>
      <c r="M1153" s="271"/>
      <c r="N1153" s="189"/>
      <c r="O1153" s="268"/>
      <c r="P1153" s="268"/>
      <c r="Q1153" s="268"/>
    </row>
    <row r="1154" ht="15.75" customHeight="1">
      <c r="A1154" s="270" t="s">
        <v>8439</v>
      </c>
      <c r="B1154" s="270" t="s">
        <v>8442</v>
      </c>
      <c r="C1154" s="276" t="s">
        <v>281</v>
      </c>
      <c r="D1154" s="259" t="s">
        <v>214</v>
      </c>
      <c r="E1154" s="259" t="s">
        <v>8443</v>
      </c>
      <c r="F1154" s="259" t="s">
        <v>8535</v>
      </c>
      <c r="G1154" s="259" t="s">
        <v>727</v>
      </c>
      <c r="H1154" s="268"/>
      <c r="I1154" s="6"/>
      <c r="J1154" s="6"/>
      <c r="K1154" s="285"/>
      <c r="L1154" s="271"/>
      <c r="M1154" s="271"/>
      <c r="N1154" s="189"/>
      <c r="O1154" s="268"/>
      <c r="P1154" s="268"/>
      <c r="Q1154" s="268"/>
    </row>
    <row r="1155" ht="15.75" customHeight="1">
      <c r="A1155" s="270" t="s">
        <v>8547</v>
      </c>
      <c r="B1155" s="270" t="s">
        <v>8549</v>
      </c>
      <c r="C1155" s="276" t="s">
        <v>281</v>
      </c>
      <c r="D1155" s="259" t="s">
        <v>219</v>
      </c>
      <c r="E1155" s="259" t="s">
        <v>8551</v>
      </c>
      <c r="F1155" s="259" t="s">
        <v>8554</v>
      </c>
      <c r="G1155" s="259" t="s">
        <v>727</v>
      </c>
      <c r="H1155" s="268"/>
      <c r="I1155" s="6"/>
      <c r="J1155" s="6"/>
      <c r="K1155" s="285"/>
      <c r="L1155" s="271"/>
      <c r="M1155" s="271"/>
      <c r="N1155" s="189"/>
      <c r="O1155" s="268"/>
      <c r="P1155" s="268"/>
      <c r="Q1155" s="268"/>
    </row>
    <row r="1156" ht="15.75" customHeight="1">
      <c r="A1156" s="270" t="s">
        <v>8560</v>
      </c>
      <c r="B1156" s="270" t="s">
        <v>8562</v>
      </c>
      <c r="C1156" s="276" t="s">
        <v>281</v>
      </c>
      <c r="D1156" s="259" t="s">
        <v>220</v>
      </c>
      <c r="E1156" s="259" t="s">
        <v>8568</v>
      </c>
      <c r="F1156" s="259" t="s">
        <v>8570</v>
      </c>
      <c r="G1156" s="259" t="s">
        <v>577</v>
      </c>
      <c r="H1156" s="268"/>
      <c r="I1156" s="6"/>
      <c r="J1156" s="6"/>
      <c r="K1156" s="285"/>
      <c r="L1156" s="271"/>
      <c r="M1156" s="271"/>
      <c r="N1156" s="189"/>
      <c r="O1156" s="268"/>
      <c r="P1156" s="268"/>
      <c r="Q1156" s="268"/>
    </row>
    <row r="1157" ht="15.75" customHeight="1">
      <c r="A1157" s="270" t="s">
        <v>8576</v>
      </c>
      <c r="B1157" s="270" t="s">
        <v>8579</v>
      </c>
      <c r="C1157" s="276" t="s">
        <v>281</v>
      </c>
      <c r="D1157" s="259" t="s">
        <v>215</v>
      </c>
      <c r="E1157" s="259" t="s">
        <v>8582</v>
      </c>
      <c r="F1157" s="259" t="s">
        <v>8583</v>
      </c>
      <c r="G1157" s="259" t="s">
        <v>577</v>
      </c>
      <c r="H1157" s="268"/>
      <c r="I1157" s="6"/>
      <c r="J1157" s="6"/>
      <c r="K1157" s="285"/>
      <c r="L1157" s="271"/>
      <c r="M1157" s="271"/>
      <c r="N1157" s="189"/>
      <c r="O1157" s="268"/>
      <c r="P1157" s="268"/>
      <c r="Q1157" s="268"/>
    </row>
    <row r="1158" ht="15.75" customHeight="1">
      <c r="A1158" s="270" t="s">
        <v>8592</v>
      </c>
      <c r="B1158" s="270" t="s">
        <v>1509</v>
      </c>
      <c r="C1158" s="276" t="s">
        <v>281</v>
      </c>
      <c r="D1158" s="259" t="s">
        <v>220</v>
      </c>
      <c r="E1158" s="259" t="s">
        <v>8593</v>
      </c>
      <c r="F1158" s="259" t="s">
        <v>8596</v>
      </c>
      <c r="G1158" s="259" t="s">
        <v>727</v>
      </c>
      <c r="H1158" s="268"/>
      <c r="I1158" s="6"/>
      <c r="J1158" s="6"/>
      <c r="K1158" s="285"/>
      <c r="L1158" s="271"/>
      <c r="M1158" s="271"/>
      <c r="N1158" s="189"/>
      <c r="O1158" s="268"/>
      <c r="P1158" s="268"/>
      <c r="Q1158" s="268"/>
    </row>
    <row r="1159" ht="15.75" customHeight="1">
      <c r="A1159" s="270" t="s">
        <v>8603</v>
      </c>
      <c r="B1159" s="270" t="s">
        <v>8604</v>
      </c>
      <c r="C1159" s="276" t="s">
        <v>281</v>
      </c>
      <c r="D1159" s="259" t="s">
        <v>218</v>
      </c>
      <c r="E1159" s="259" t="s">
        <v>8611</v>
      </c>
      <c r="F1159" s="259" t="s">
        <v>8614</v>
      </c>
      <c r="G1159" s="259" t="s">
        <v>727</v>
      </c>
      <c r="H1159" s="268"/>
      <c r="I1159" s="6"/>
      <c r="J1159" s="6"/>
      <c r="K1159" s="285"/>
      <c r="L1159" s="271"/>
      <c r="M1159" s="271"/>
      <c r="N1159" s="189"/>
      <c r="O1159" s="268"/>
      <c r="P1159" s="268"/>
      <c r="Q1159" s="268"/>
    </row>
    <row r="1160" ht="15.75" customHeight="1">
      <c r="A1160" s="270" t="s">
        <v>8619</v>
      </c>
      <c r="B1160" s="270" t="s">
        <v>8622</v>
      </c>
      <c r="C1160" s="276" t="s">
        <v>281</v>
      </c>
      <c r="D1160" s="259" t="s">
        <v>220</v>
      </c>
      <c r="E1160" s="259" t="s">
        <v>8625</v>
      </c>
      <c r="F1160" s="259" t="s">
        <v>8626</v>
      </c>
      <c r="G1160" s="259" t="s">
        <v>757</v>
      </c>
      <c r="H1160" s="268"/>
      <c r="I1160" s="6"/>
      <c r="J1160" s="6"/>
      <c r="K1160" s="285"/>
      <c r="L1160" s="271"/>
      <c r="M1160" s="271"/>
      <c r="N1160" s="189"/>
      <c r="O1160" s="268"/>
      <c r="P1160" s="268"/>
      <c r="Q1160" s="268"/>
    </row>
    <row r="1161" ht="15.75" customHeight="1">
      <c r="A1161" s="270" t="s">
        <v>8627</v>
      </c>
      <c r="B1161" s="270" t="s">
        <v>8629</v>
      </c>
      <c r="C1161" s="276" t="s">
        <v>281</v>
      </c>
      <c r="D1161" s="259" t="s">
        <v>220</v>
      </c>
      <c r="E1161" s="259" t="s">
        <v>8632</v>
      </c>
      <c r="F1161" s="259" t="s">
        <v>8635</v>
      </c>
      <c r="G1161" s="259" t="s">
        <v>757</v>
      </c>
      <c r="H1161" s="268"/>
      <c r="I1161" s="6"/>
      <c r="J1161" s="6"/>
      <c r="K1161" s="285"/>
      <c r="L1161" s="271"/>
      <c r="M1161" s="271"/>
      <c r="N1161" s="189"/>
      <c r="O1161" s="268"/>
      <c r="P1161" s="268"/>
      <c r="Q1161" s="268"/>
    </row>
    <row r="1162" ht="15.75" customHeight="1">
      <c r="A1162" s="270" t="s">
        <v>8639</v>
      </c>
      <c r="B1162" s="270" t="s">
        <v>8640</v>
      </c>
      <c r="C1162" s="276" t="s">
        <v>281</v>
      </c>
      <c r="D1162" s="259" t="s">
        <v>220</v>
      </c>
      <c r="E1162" s="259" t="s">
        <v>8641</v>
      </c>
      <c r="F1162" s="259" t="s">
        <v>8642</v>
      </c>
      <c r="G1162" s="259" t="s">
        <v>274</v>
      </c>
      <c r="H1162" s="268"/>
      <c r="I1162" s="6"/>
      <c r="J1162" s="6"/>
      <c r="K1162" s="285"/>
      <c r="L1162" s="271"/>
      <c r="M1162" s="271"/>
      <c r="N1162" s="189"/>
      <c r="O1162" s="268"/>
      <c r="P1162" s="268"/>
      <c r="Q1162" s="268"/>
    </row>
    <row r="1163" ht="15.75" customHeight="1">
      <c r="A1163" s="270" t="s">
        <v>8648</v>
      </c>
      <c r="B1163" s="270" t="s">
        <v>8650</v>
      </c>
      <c r="C1163" s="276" t="s">
        <v>281</v>
      </c>
      <c r="D1163" s="259" t="s">
        <v>223</v>
      </c>
      <c r="E1163" s="259" t="s">
        <v>8651</v>
      </c>
      <c r="F1163" s="259" t="s">
        <v>8652</v>
      </c>
      <c r="G1163" s="259" t="s">
        <v>577</v>
      </c>
      <c r="H1163" s="268"/>
      <c r="I1163" s="6"/>
      <c r="J1163" s="6"/>
      <c r="K1163" s="285"/>
      <c r="L1163" s="271"/>
      <c r="M1163" s="271"/>
      <c r="N1163" s="189"/>
      <c r="O1163" s="268"/>
      <c r="P1163" s="268"/>
      <c r="Q1163" s="268"/>
    </row>
    <row r="1164" ht="15.75" customHeight="1">
      <c r="A1164" s="270" t="s">
        <v>8659</v>
      </c>
      <c r="B1164" s="270" t="s">
        <v>8660</v>
      </c>
      <c r="C1164" s="276" t="s">
        <v>281</v>
      </c>
      <c r="D1164" s="259" t="s">
        <v>220</v>
      </c>
      <c r="E1164" s="259" t="s">
        <v>8661</v>
      </c>
      <c r="F1164" s="259" t="s">
        <v>8662</v>
      </c>
      <c r="G1164" s="259" t="s">
        <v>577</v>
      </c>
      <c r="H1164" s="268"/>
      <c r="I1164" s="6"/>
      <c r="J1164" s="6"/>
      <c r="K1164" s="285"/>
      <c r="L1164" s="271"/>
      <c r="M1164" s="271"/>
      <c r="N1164" s="189"/>
      <c r="O1164" s="268"/>
      <c r="P1164" s="268"/>
      <c r="Q1164" s="268"/>
    </row>
    <row r="1165" ht="15.75" customHeight="1">
      <c r="A1165" s="270" t="s">
        <v>8665</v>
      </c>
      <c r="B1165" s="270" t="s">
        <v>8667</v>
      </c>
      <c r="C1165" s="276" t="s">
        <v>281</v>
      </c>
      <c r="D1165" s="259" t="s">
        <v>220</v>
      </c>
      <c r="E1165" s="259" t="s">
        <v>8669</v>
      </c>
      <c r="F1165" s="259" t="s">
        <v>8670</v>
      </c>
      <c r="G1165" s="259" t="s">
        <v>577</v>
      </c>
      <c r="H1165" s="268"/>
      <c r="I1165" s="6"/>
      <c r="J1165" s="6"/>
      <c r="K1165" s="285"/>
      <c r="L1165" s="271"/>
      <c r="M1165" s="271"/>
      <c r="N1165" s="189"/>
      <c r="O1165" s="268"/>
      <c r="P1165" s="268"/>
      <c r="Q1165" s="268"/>
    </row>
    <row r="1166" ht="15.75" customHeight="1">
      <c r="A1166" s="270" t="s">
        <v>8671</v>
      </c>
      <c r="B1166" s="270" t="s">
        <v>8672</v>
      </c>
      <c r="C1166" s="276" t="s">
        <v>281</v>
      </c>
      <c r="D1166" s="259" t="s">
        <v>220</v>
      </c>
      <c r="E1166" s="259" t="s">
        <v>8673</v>
      </c>
      <c r="F1166" s="259" t="s">
        <v>8675</v>
      </c>
      <c r="G1166" s="259" t="s">
        <v>757</v>
      </c>
      <c r="H1166" s="268"/>
      <c r="I1166" s="6"/>
      <c r="J1166" s="6"/>
      <c r="K1166" s="285"/>
      <c r="L1166" s="271"/>
      <c r="M1166" s="271"/>
      <c r="N1166" s="189"/>
      <c r="O1166" s="268"/>
      <c r="P1166" s="268"/>
      <c r="Q1166" s="268"/>
    </row>
    <row r="1167" ht="15.75" customHeight="1">
      <c r="A1167" s="270" t="s">
        <v>8681</v>
      </c>
      <c r="B1167" s="270" t="s">
        <v>8683</v>
      </c>
      <c r="C1167" s="276" t="s">
        <v>281</v>
      </c>
      <c r="D1167" s="259" t="s">
        <v>214</v>
      </c>
      <c r="E1167" s="259" t="s">
        <v>8685</v>
      </c>
      <c r="F1167" s="259" t="s">
        <v>8686</v>
      </c>
      <c r="G1167" s="259" t="s">
        <v>757</v>
      </c>
      <c r="H1167" s="268"/>
      <c r="I1167" s="6"/>
      <c r="J1167" s="6"/>
      <c r="K1167" s="285"/>
      <c r="L1167" s="271"/>
      <c r="M1167" s="271"/>
      <c r="N1167" s="189"/>
      <c r="O1167" s="268"/>
      <c r="P1167" s="268"/>
      <c r="Q1167" s="268"/>
    </row>
    <row r="1168" ht="15.75" customHeight="1">
      <c r="A1168" s="270" t="s">
        <v>8687</v>
      </c>
      <c r="B1168" s="270" t="s">
        <v>8688</v>
      </c>
      <c r="C1168" s="276" t="s">
        <v>281</v>
      </c>
      <c r="D1168" s="259" t="s">
        <v>218</v>
      </c>
      <c r="E1168" s="259" t="s">
        <v>8690</v>
      </c>
      <c r="F1168" s="259" t="s">
        <v>8692</v>
      </c>
      <c r="G1168" s="259" t="s">
        <v>357</v>
      </c>
      <c r="H1168" s="268"/>
      <c r="I1168" s="6"/>
      <c r="J1168" s="6"/>
      <c r="K1168" s="285"/>
      <c r="L1168" s="271"/>
      <c r="M1168" s="271"/>
      <c r="N1168" s="189"/>
      <c r="O1168" s="268"/>
      <c r="P1168" s="268"/>
      <c r="Q1168" s="268"/>
    </row>
    <row r="1169" ht="15.75" customHeight="1">
      <c r="A1169" s="270" t="s">
        <v>8697</v>
      </c>
      <c r="B1169" s="270" t="s">
        <v>8698</v>
      </c>
      <c r="C1169" s="276" t="s">
        <v>281</v>
      </c>
      <c r="D1169" s="259" t="s">
        <v>218</v>
      </c>
      <c r="E1169" s="259" t="s">
        <v>8700</v>
      </c>
      <c r="F1169" s="259" t="s">
        <v>8702</v>
      </c>
      <c r="G1169" s="259" t="s">
        <v>577</v>
      </c>
      <c r="H1169" s="268"/>
      <c r="I1169" s="6"/>
      <c r="J1169" s="6"/>
      <c r="K1169" s="285"/>
      <c r="L1169" s="271"/>
      <c r="M1169" s="271"/>
      <c r="N1169" s="189"/>
      <c r="O1169" s="268"/>
      <c r="P1169" s="268"/>
      <c r="Q1169" s="268"/>
    </row>
    <row r="1170" ht="15.75" customHeight="1">
      <c r="A1170" s="270" t="s">
        <v>8703</v>
      </c>
      <c r="B1170" s="270" t="s">
        <v>8704</v>
      </c>
      <c r="C1170" s="276" t="s">
        <v>281</v>
      </c>
      <c r="D1170" s="259" t="s">
        <v>219</v>
      </c>
      <c r="E1170" s="259" t="s">
        <v>8705</v>
      </c>
      <c r="F1170" s="259" t="s">
        <v>8706</v>
      </c>
      <c r="G1170" s="259" t="s">
        <v>727</v>
      </c>
      <c r="H1170" s="268"/>
      <c r="I1170" s="6"/>
      <c r="J1170" s="6"/>
      <c r="K1170" s="285"/>
      <c r="L1170" s="271"/>
      <c r="M1170" s="271"/>
      <c r="N1170" s="189"/>
      <c r="O1170" s="268"/>
      <c r="P1170" s="268"/>
      <c r="Q1170" s="268"/>
    </row>
    <row r="1171" ht="15.75" customHeight="1">
      <c r="A1171" s="270" t="s">
        <v>8709</v>
      </c>
      <c r="B1171" s="270" t="s">
        <v>8710</v>
      </c>
      <c r="C1171" s="276" t="s">
        <v>281</v>
      </c>
      <c r="D1171" s="259" t="s">
        <v>223</v>
      </c>
      <c r="E1171" s="259" t="s">
        <v>8713</v>
      </c>
      <c r="F1171" s="259" t="s">
        <v>8715</v>
      </c>
      <c r="G1171" s="259" t="s">
        <v>577</v>
      </c>
      <c r="H1171" s="268"/>
      <c r="I1171" s="6"/>
      <c r="J1171" s="6"/>
      <c r="K1171" s="285"/>
      <c r="L1171" s="271"/>
      <c r="M1171" s="271"/>
      <c r="N1171" s="189"/>
      <c r="O1171" s="268"/>
      <c r="P1171" s="268"/>
      <c r="Q1171" s="268"/>
    </row>
    <row r="1172" ht="15.75" customHeight="1">
      <c r="A1172" s="270" t="s">
        <v>8718</v>
      </c>
      <c r="B1172" s="270" t="s">
        <v>8720</v>
      </c>
      <c r="C1172" s="276" t="s">
        <v>281</v>
      </c>
      <c r="D1172" s="259" t="s">
        <v>217</v>
      </c>
      <c r="E1172" s="259" t="s">
        <v>8721</v>
      </c>
      <c r="F1172" s="259" t="s">
        <v>8722</v>
      </c>
      <c r="G1172" s="259" t="s">
        <v>577</v>
      </c>
      <c r="H1172" s="268"/>
      <c r="I1172" s="6"/>
      <c r="J1172" s="6"/>
      <c r="K1172" s="285"/>
      <c r="L1172" s="271"/>
      <c r="M1172" s="271"/>
      <c r="N1172" s="189"/>
      <c r="O1172" s="268"/>
      <c r="P1172" s="268"/>
      <c r="Q1172" s="268"/>
    </row>
    <row r="1173" ht="15.75" customHeight="1">
      <c r="A1173" s="270" t="s">
        <v>8729</v>
      </c>
      <c r="B1173" s="270" t="s">
        <v>8730</v>
      </c>
      <c r="C1173" s="276" t="s">
        <v>281</v>
      </c>
      <c r="D1173" s="259" t="s">
        <v>218</v>
      </c>
      <c r="E1173" s="259" t="s">
        <v>8733</v>
      </c>
      <c r="F1173" s="259" t="s">
        <v>8734</v>
      </c>
      <c r="G1173" s="259" t="s">
        <v>357</v>
      </c>
      <c r="H1173" s="268"/>
      <c r="I1173" s="6"/>
      <c r="J1173" s="6"/>
      <c r="K1173" s="285"/>
      <c r="L1173" s="271"/>
      <c r="M1173" s="271"/>
      <c r="N1173" s="189"/>
      <c r="O1173" s="268"/>
      <c r="P1173" s="268"/>
      <c r="Q1173" s="268"/>
    </row>
    <row r="1174" ht="15.75" customHeight="1">
      <c r="A1174" s="270" t="s">
        <v>8747</v>
      </c>
      <c r="B1174" s="270" t="s">
        <v>8749</v>
      </c>
      <c r="C1174" s="276" t="s">
        <v>281</v>
      </c>
      <c r="D1174" s="259" t="s">
        <v>215</v>
      </c>
      <c r="E1174" s="259" t="s">
        <v>8752</v>
      </c>
      <c r="F1174" s="259" t="s">
        <v>8755</v>
      </c>
      <c r="G1174" s="259" t="s">
        <v>577</v>
      </c>
      <c r="H1174" s="268"/>
      <c r="I1174" s="6"/>
      <c r="J1174" s="6"/>
      <c r="K1174" s="285"/>
      <c r="L1174" s="271"/>
      <c r="M1174" s="271"/>
      <c r="N1174" s="189"/>
      <c r="O1174" s="268"/>
      <c r="P1174" s="268"/>
      <c r="Q1174" s="268"/>
    </row>
    <row r="1175" ht="15.75" customHeight="1">
      <c r="A1175" s="270" t="s">
        <v>8759</v>
      </c>
      <c r="B1175" s="270" t="s">
        <v>8760</v>
      </c>
      <c r="C1175" s="276" t="s">
        <v>281</v>
      </c>
      <c r="D1175" s="259" t="s">
        <v>217</v>
      </c>
      <c r="E1175" s="259" t="s">
        <v>8761</v>
      </c>
      <c r="F1175" s="259" t="s">
        <v>8762</v>
      </c>
      <c r="G1175" s="259" t="s">
        <v>577</v>
      </c>
      <c r="H1175" s="268"/>
      <c r="I1175" s="6"/>
      <c r="J1175" s="6"/>
      <c r="K1175" s="285"/>
      <c r="L1175" s="271"/>
      <c r="M1175" s="271"/>
      <c r="N1175" s="189"/>
      <c r="O1175" s="268"/>
      <c r="P1175" s="268"/>
      <c r="Q1175" s="268"/>
    </row>
    <row r="1176" ht="15.75" customHeight="1">
      <c r="A1176" s="270" t="s">
        <v>8768</v>
      </c>
      <c r="B1176" s="270" t="s">
        <v>8771</v>
      </c>
      <c r="C1176" s="276" t="s">
        <v>281</v>
      </c>
      <c r="D1176" s="259" t="s">
        <v>220</v>
      </c>
      <c r="E1176" s="259" t="s">
        <v>8773</v>
      </c>
      <c r="F1176" s="259" t="s">
        <v>8774</v>
      </c>
      <c r="G1176" s="259" t="s">
        <v>757</v>
      </c>
      <c r="H1176" s="268"/>
      <c r="I1176" s="6"/>
      <c r="J1176" s="6"/>
      <c r="K1176" s="285"/>
      <c r="L1176" s="271"/>
      <c r="M1176" s="271"/>
      <c r="N1176" s="189"/>
      <c r="O1176" s="268"/>
      <c r="P1176" s="268"/>
      <c r="Q1176" s="268"/>
    </row>
    <row r="1177" ht="15.75" customHeight="1">
      <c r="A1177" s="270" t="s">
        <v>8775</v>
      </c>
      <c r="B1177" s="270" t="s">
        <v>8776</v>
      </c>
      <c r="C1177" s="276" t="s">
        <v>281</v>
      </c>
      <c r="D1177" s="259" t="s">
        <v>215</v>
      </c>
      <c r="E1177" s="259" t="s">
        <v>8781</v>
      </c>
      <c r="F1177" s="259" t="s">
        <v>8783</v>
      </c>
      <c r="G1177" s="259" t="s">
        <v>757</v>
      </c>
      <c r="H1177" s="268"/>
      <c r="I1177" s="6"/>
      <c r="J1177" s="6"/>
      <c r="K1177" s="285"/>
      <c r="L1177" s="271"/>
      <c r="M1177" s="271"/>
      <c r="N1177" s="189"/>
      <c r="O1177" s="268"/>
      <c r="P1177" s="268"/>
      <c r="Q1177" s="268"/>
    </row>
    <row r="1178" ht="15.75" customHeight="1">
      <c r="A1178" s="270" t="s">
        <v>8787</v>
      </c>
      <c r="B1178" s="270" t="s">
        <v>8788</v>
      </c>
      <c r="C1178" s="276" t="s">
        <v>281</v>
      </c>
      <c r="D1178" s="259" t="s">
        <v>220</v>
      </c>
      <c r="E1178" s="259" t="s">
        <v>8789</v>
      </c>
      <c r="F1178" s="259" t="s">
        <v>8790</v>
      </c>
      <c r="G1178" s="259" t="s">
        <v>757</v>
      </c>
      <c r="H1178" s="268"/>
      <c r="I1178" s="6"/>
      <c r="J1178" s="6"/>
      <c r="K1178" s="285"/>
      <c r="L1178" s="271"/>
      <c r="M1178" s="271"/>
      <c r="N1178" s="189"/>
      <c r="O1178" s="268"/>
      <c r="P1178" s="268"/>
      <c r="Q1178" s="268"/>
    </row>
    <row r="1179" ht="15.75" customHeight="1">
      <c r="A1179" s="270" t="s">
        <v>8791</v>
      </c>
      <c r="B1179" s="270" t="s">
        <v>8793</v>
      </c>
      <c r="C1179" s="276" t="s">
        <v>281</v>
      </c>
      <c r="D1179" s="259" t="s">
        <v>218</v>
      </c>
      <c r="E1179" s="259" t="s">
        <v>8795</v>
      </c>
      <c r="F1179" s="259" t="s">
        <v>8797</v>
      </c>
      <c r="G1179" s="259" t="s">
        <v>577</v>
      </c>
      <c r="H1179" s="268"/>
      <c r="I1179" s="6"/>
      <c r="J1179" s="6"/>
      <c r="K1179" s="285"/>
      <c r="L1179" s="271"/>
      <c r="M1179" s="271"/>
      <c r="N1179" s="189"/>
      <c r="O1179" s="268"/>
      <c r="P1179" s="268"/>
      <c r="Q1179" s="268"/>
    </row>
    <row r="1180" ht="15.75" customHeight="1">
      <c r="A1180" s="270" t="s">
        <v>8801</v>
      </c>
      <c r="B1180" s="270" t="s">
        <v>8802</v>
      </c>
      <c r="C1180" s="276" t="s">
        <v>281</v>
      </c>
      <c r="D1180" s="259" t="s">
        <v>224</v>
      </c>
      <c r="E1180" s="259" t="s">
        <v>8803</v>
      </c>
      <c r="F1180" s="259" t="s">
        <v>8805</v>
      </c>
      <c r="G1180" s="259" t="s">
        <v>577</v>
      </c>
      <c r="H1180" s="268"/>
      <c r="I1180" s="6"/>
      <c r="J1180" s="6"/>
      <c r="K1180" s="285"/>
      <c r="L1180" s="271"/>
      <c r="M1180" s="271"/>
      <c r="N1180" s="189"/>
      <c r="O1180" s="268"/>
      <c r="P1180" s="268"/>
      <c r="Q1180" s="268"/>
    </row>
    <row r="1181" ht="15.75" customHeight="1">
      <c r="A1181" s="270" t="s">
        <v>8812</v>
      </c>
      <c r="B1181" s="270" t="s">
        <v>8814</v>
      </c>
      <c r="C1181" s="276" t="s">
        <v>281</v>
      </c>
      <c r="D1181" s="259" t="s">
        <v>220</v>
      </c>
      <c r="E1181" s="259" t="s">
        <v>8815</v>
      </c>
      <c r="F1181" s="259" t="s">
        <v>8816</v>
      </c>
      <c r="G1181" s="259" t="s">
        <v>727</v>
      </c>
      <c r="H1181" s="268"/>
      <c r="I1181" s="6"/>
      <c r="J1181" s="6"/>
      <c r="K1181" s="285"/>
      <c r="L1181" s="271"/>
      <c r="M1181" s="271"/>
      <c r="N1181" s="189"/>
      <c r="O1181" s="268"/>
      <c r="P1181" s="268"/>
      <c r="Q1181" s="268"/>
    </row>
    <row r="1182" ht="15.75" customHeight="1">
      <c r="A1182" s="270" t="s">
        <v>8819</v>
      </c>
      <c r="B1182" s="270" t="s">
        <v>8821</v>
      </c>
      <c r="C1182" s="276" t="s">
        <v>281</v>
      </c>
      <c r="D1182" s="259" t="s">
        <v>219</v>
      </c>
      <c r="E1182" s="259" t="s">
        <v>8825</v>
      </c>
      <c r="F1182" s="259" t="s">
        <v>8826</v>
      </c>
      <c r="G1182" s="259" t="s">
        <v>757</v>
      </c>
      <c r="H1182" s="268"/>
      <c r="I1182" s="6"/>
      <c r="J1182" s="6"/>
      <c r="K1182" s="285"/>
      <c r="L1182" s="271"/>
      <c r="M1182" s="271"/>
      <c r="N1182" s="189"/>
      <c r="O1182" s="268"/>
      <c r="P1182" s="268"/>
      <c r="Q1182" s="268"/>
    </row>
    <row r="1183" ht="15.75" customHeight="1">
      <c r="A1183" s="270" t="s">
        <v>8830</v>
      </c>
      <c r="B1183" s="270" t="s">
        <v>8832</v>
      </c>
      <c r="C1183" s="276" t="s">
        <v>281</v>
      </c>
      <c r="D1183" s="259" t="s">
        <v>219</v>
      </c>
      <c r="E1183" s="259" t="s">
        <v>8836</v>
      </c>
      <c r="F1183" s="259" t="s">
        <v>8838</v>
      </c>
      <c r="G1183" s="259" t="s">
        <v>357</v>
      </c>
      <c r="H1183" s="268"/>
      <c r="I1183" s="6"/>
      <c r="J1183" s="6"/>
      <c r="K1183" s="285"/>
      <c r="L1183" s="271"/>
      <c r="M1183" s="271"/>
      <c r="N1183" s="189"/>
      <c r="O1183" s="268"/>
      <c r="P1183" s="268"/>
      <c r="Q1183" s="268"/>
    </row>
    <row r="1184" ht="15.75" customHeight="1">
      <c r="A1184" s="270" t="s">
        <v>8841</v>
      </c>
      <c r="B1184" s="270" t="s">
        <v>8842</v>
      </c>
      <c r="C1184" s="276" t="s">
        <v>281</v>
      </c>
      <c r="D1184" s="259" t="s">
        <v>215</v>
      </c>
      <c r="E1184" s="259" t="s">
        <v>8843</v>
      </c>
      <c r="F1184" s="259" t="s">
        <v>8844</v>
      </c>
      <c r="G1184" s="259" t="s">
        <v>577</v>
      </c>
      <c r="H1184" s="268"/>
      <c r="I1184" s="6"/>
      <c r="J1184" s="6"/>
      <c r="K1184" s="285"/>
      <c r="L1184" s="271"/>
      <c r="M1184" s="271"/>
      <c r="N1184" s="189"/>
      <c r="O1184" s="268"/>
      <c r="P1184" s="268"/>
      <c r="Q1184" s="268"/>
    </row>
    <row r="1185" ht="15.75" customHeight="1">
      <c r="A1185" s="270" t="s">
        <v>8849</v>
      </c>
      <c r="B1185" s="270" t="s">
        <v>8850</v>
      </c>
      <c r="C1185" s="276" t="s">
        <v>281</v>
      </c>
      <c r="D1185" s="259" t="s">
        <v>220</v>
      </c>
      <c r="E1185" s="259" t="s">
        <v>8852</v>
      </c>
      <c r="F1185" s="259" t="s">
        <v>8854</v>
      </c>
      <c r="G1185" s="259" t="s">
        <v>577</v>
      </c>
      <c r="H1185" s="268"/>
      <c r="I1185" s="6"/>
      <c r="J1185" s="6"/>
      <c r="K1185" s="285"/>
      <c r="L1185" s="271"/>
      <c r="M1185" s="271"/>
      <c r="N1185" s="189"/>
      <c r="O1185" s="268"/>
      <c r="P1185" s="268"/>
      <c r="Q1185" s="268"/>
    </row>
    <row r="1186" ht="15.75" customHeight="1">
      <c r="A1186" s="270" t="s">
        <v>8859</v>
      </c>
      <c r="B1186" s="270" t="s">
        <v>8861</v>
      </c>
      <c r="C1186" s="276" t="s">
        <v>281</v>
      </c>
      <c r="D1186" s="259" t="s">
        <v>215</v>
      </c>
      <c r="E1186" s="259" t="s">
        <v>8863</v>
      </c>
      <c r="F1186" s="259" t="s">
        <v>8864</v>
      </c>
      <c r="G1186" s="259" t="s">
        <v>577</v>
      </c>
      <c r="H1186" s="268"/>
      <c r="I1186" s="6"/>
      <c r="J1186" s="6"/>
      <c r="K1186" s="285"/>
      <c r="L1186" s="271"/>
      <c r="M1186" s="271"/>
      <c r="N1186" s="189"/>
      <c r="O1186" s="268"/>
      <c r="P1186" s="268"/>
      <c r="Q1186" s="268"/>
    </row>
    <row r="1187" ht="15.75" customHeight="1">
      <c r="A1187" s="270" t="s">
        <v>8865</v>
      </c>
      <c r="B1187" s="270" t="s">
        <v>8866</v>
      </c>
      <c r="C1187" s="276" t="s">
        <v>281</v>
      </c>
      <c r="D1187" s="259" t="s">
        <v>220</v>
      </c>
      <c r="E1187" s="259" t="s">
        <v>8869</v>
      </c>
      <c r="F1187" s="259" t="s">
        <v>8873</v>
      </c>
      <c r="G1187" s="259" t="s">
        <v>757</v>
      </c>
      <c r="H1187" s="268"/>
      <c r="I1187" s="6"/>
      <c r="J1187" s="6"/>
      <c r="K1187" s="285"/>
      <c r="L1187" s="271"/>
      <c r="M1187" s="271"/>
      <c r="N1187" s="189"/>
      <c r="O1187" s="268"/>
      <c r="P1187" s="268"/>
      <c r="Q1187" s="268"/>
    </row>
    <row r="1188" ht="15.75" customHeight="1">
      <c r="A1188" s="270" t="s">
        <v>8881</v>
      </c>
      <c r="B1188" s="270" t="s">
        <v>8882</v>
      </c>
      <c r="C1188" s="276" t="s">
        <v>281</v>
      </c>
      <c r="D1188" s="259" t="s">
        <v>217</v>
      </c>
      <c r="E1188" s="259" t="s">
        <v>8883</v>
      </c>
      <c r="F1188" s="259" t="s">
        <v>8884</v>
      </c>
      <c r="G1188" s="259" t="s">
        <v>357</v>
      </c>
      <c r="H1188" s="268"/>
      <c r="I1188" s="6"/>
      <c r="J1188" s="6"/>
      <c r="K1188" s="285"/>
      <c r="L1188" s="271"/>
      <c r="M1188" s="271"/>
      <c r="N1188" s="189"/>
      <c r="O1188" s="268"/>
      <c r="P1188" s="268"/>
      <c r="Q1188" s="268"/>
    </row>
    <row r="1189" ht="15.75" customHeight="1">
      <c r="A1189" s="270" t="s">
        <v>8890</v>
      </c>
      <c r="B1189" s="270" t="s">
        <v>8892</v>
      </c>
      <c r="C1189" s="276" t="s">
        <v>281</v>
      </c>
      <c r="D1189" s="259" t="s">
        <v>220</v>
      </c>
      <c r="E1189" s="259" t="s">
        <v>8894</v>
      </c>
      <c r="F1189" s="259" t="s">
        <v>8896</v>
      </c>
      <c r="G1189" s="259" t="s">
        <v>577</v>
      </c>
      <c r="H1189" s="268"/>
      <c r="I1189" s="6"/>
      <c r="J1189" s="6"/>
      <c r="K1189" s="285"/>
      <c r="L1189" s="271"/>
      <c r="M1189" s="271"/>
      <c r="N1189" s="189"/>
      <c r="O1189" s="268"/>
      <c r="P1189" s="268"/>
      <c r="Q1189" s="268"/>
    </row>
    <row r="1190" ht="15.75" customHeight="1">
      <c r="A1190" s="270" t="s">
        <v>8901</v>
      </c>
      <c r="B1190" s="270" t="s">
        <v>8902</v>
      </c>
      <c r="C1190" s="276" t="s">
        <v>281</v>
      </c>
      <c r="D1190" s="259" t="s">
        <v>219</v>
      </c>
      <c r="E1190" s="259" t="s">
        <v>8903</v>
      </c>
      <c r="F1190" s="259" t="s">
        <v>8905</v>
      </c>
      <c r="G1190" s="259" t="s">
        <v>357</v>
      </c>
      <c r="H1190" s="268"/>
      <c r="I1190" s="6"/>
      <c r="J1190" s="6"/>
      <c r="K1190" s="285"/>
      <c r="L1190" s="271"/>
      <c r="M1190" s="271"/>
      <c r="N1190" s="189"/>
      <c r="O1190" s="268"/>
      <c r="P1190" s="268"/>
      <c r="Q1190" s="268"/>
    </row>
    <row r="1191" ht="15.75" customHeight="1">
      <c r="A1191" s="270" t="s">
        <v>8911</v>
      </c>
      <c r="B1191" s="270" t="s">
        <v>8913</v>
      </c>
      <c r="C1191" s="276" t="s">
        <v>281</v>
      </c>
      <c r="D1191" s="259" t="s">
        <v>220</v>
      </c>
      <c r="E1191" s="259" t="s">
        <v>8915</v>
      </c>
      <c r="F1191" s="259" t="s">
        <v>8916</v>
      </c>
      <c r="G1191" s="259" t="s">
        <v>349</v>
      </c>
      <c r="H1191" s="268"/>
      <c r="I1191" s="6"/>
      <c r="J1191" s="6"/>
      <c r="K1191" s="285"/>
      <c r="L1191" s="271"/>
      <c r="M1191" s="271"/>
      <c r="N1191" s="189"/>
      <c r="O1191" s="268"/>
      <c r="P1191" s="268"/>
      <c r="Q1191" s="268"/>
    </row>
    <row r="1192" ht="15.75" customHeight="1">
      <c r="A1192" s="270" t="s">
        <v>8922</v>
      </c>
      <c r="B1192" s="270" t="s">
        <v>8924</v>
      </c>
      <c r="C1192" s="276" t="s">
        <v>281</v>
      </c>
      <c r="D1192" s="259" t="s">
        <v>220</v>
      </c>
      <c r="E1192" s="259" t="s">
        <v>8927</v>
      </c>
      <c r="F1192" s="259" t="s">
        <v>8928</v>
      </c>
      <c r="G1192" s="259" t="s">
        <v>757</v>
      </c>
      <c r="H1192" s="268"/>
      <c r="I1192" s="6"/>
      <c r="J1192" s="6"/>
      <c r="K1192" s="285"/>
      <c r="L1192" s="271"/>
      <c r="M1192" s="271"/>
      <c r="N1192" s="189"/>
      <c r="O1192" s="268"/>
      <c r="P1192" s="268"/>
      <c r="Q1192" s="268"/>
    </row>
    <row r="1193" ht="15.75" customHeight="1">
      <c r="A1193" s="270" t="s">
        <v>8931</v>
      </c>
      <c r="B1193" s="270" t="s">
        <v>8932</v>
      </c>
      <c r="C1193" s="276" t="s">
        <v>281</v>
      </c>
      <c r="D1193" s="259" t="s">
        <v>220</v>
      </c>
      <c r="E1193" s="259" t="s">
        <v>8936</v>
      </c>
      <c r="F1193" s="259" t="s">
        <v>8938</v>
      </c>
      <c r="G1193" s="259" t="s">
        <v>727</v>
      </c>
      <c r="H1193" s="268"/>
      <c r="I1193" s="6"/>
      <c r="J1193" s="6"/>
      <c r="K1193" s="285"/>
      <c r="L1193" s="271"/>
      <c r="M1193" s="271"/>
      <c r="N1193" s="189"/>
      <c r="O1193" s="268"/>
      <c r="P1193" s="268"/>
      <c r="Q1193" s="268"/>
    </row>
    <row r="1194" ht="15.75" customHeight="1">
      <c r="A1194" s="270" t="s">
        <v>8941</v>
      </c>
      <c r="B1194" s="270" t="s">
        <v>8942</v>
      </c>
      <c r="C1194" s="276" t="s">
        <v>281</v>
      </c>
      <c r="D1194" s="259" t="s">
        <v>220</v>
      </c>
      <c r="E1194" s="259" t="s">
        <v>8945</v>
      </c>
      <c r="F1194" s="259" t="s">
        <v>8946</v>
      </c>
      <c r="G1194" s="259" t="s">
        <v>577</v>
      </c>
      <c r="H1194" s="268"/>
      <c r="I1194" s="6"/>
      <c r="J1194" s="6"/>
      <c r="K1194" s="285"/>
      <c r="L1194" s="271"/>
      <c r="M1194" s="271"/>
      <c r="N1194" s="189"/>
      <c r="O1194" s="268"/>
      <c r="P1194" s="268"/>
      <c r="Q1194" s="268"/>
    </row>
    <row r="1195" ht="15.75" customHeight="1">
      <c r="A1195" s="270" t="s">
        <v>8953</v>
      </c>
      <c r="B1195" s="270" t="s">
        <v>8954</v>
      </c>
      <c r="C1195" s="276" t="s">
        <v>281</v>
      </c>
      <c r="D1195" s="259" t="s">
        <v>220</v>
      </c>
      <c r="E1195" s="259" t="s">
        <v>8955</v>
      </c>
      <c r="F1195" s="259" t="s">
        <v>8956</v>
      </c>
      <c r="G1195" s="259" t="s">
        <v>757</v>
      </c>
      <c r="H1195" s="268"/>
      <c r="I1195" s="6"/>
      <c r="J1195" s="6"/>
      <c r="K1195" s="285"/>
      <c r="L1195" s="271"/>
      <c r="M1195" s="271"/>
      <c r="N1195" s="189"/>
      <c r="O1195" s="268"/>
      <c r="P1195" s="268"/>
      <c r="Q1195" s="268"/>
    </row>
    <row r="1196" ht="15.75" customHeight="1">
      <c r="A1196" s="270" t="s">
        <v>8960</v>
      </c>
      <c r="B1196" s="270" t="s">
        <v>8962</v>
      </c>
      <c r="C1196" s="276" t="s">
        <v>281</v>
      </c>
      <c r="D1196" s="259" t="s">
        <v>220</v>
      </c>
      <c r="E1196" s="259" t="s">
        <v>8965</v>
      </c>
      <c r="F1196" s="259" t="s">
        <v>8967</v>
      </c>
      <c r="G1196" s="259" t="s">
        <v>577</v>
      </c>
      <c r="H1196" s="268"/>
      <c r="I1196" s="6"/>
      <c r="J1196" s="6"/>
      <c r="K1196" s="285"/>
      <c r="L1196" s="271"/>
      <c r="M1196" s="271"/>
      <c r="N1196" s="189"/>
      <c r="O1196" s="268"/>
      <c r="P1196" s="268"/>
      <c r="Q1196" s="268"/>
    </row>
    <row r="1197" ht="15.75" customHeight="1">
      <c r="A1197" s="270" t="s">
        <v>8969</v>
      </c>
      <c r="B1197" s="270" t="s">
        <v>8971</v>
      </c>
      <c r="C1197" s="276" t="s">
        <v>281</v>
      </c>
      <c r="D1197" s="259" t="s">
        <v>218</v>
      </c>
      <c r="E1197" s="259" t="s">
        <v>8973</v>
      </c>
      <c r="F1197" s="259" t="s">
        <v>8975</v>
      </c>
      <c r="G1197" s="259" t="s">
        <v>757</v>
      </c>
      <c r="H1197" s="268"/>
      <c r="I1197" s="6"/>
      <c r="J1197" s="6"/>
      <c r="K1197" s="285"/>
      <c r="L1197" s="271"/>
      <c r="M1197" s="271"/>
      <c r="N1197" s="189"/>
      <c r="O1197" s="268"/>
      <c r="P1197" s="268"/>
      <c r="Q1197" s="268"/>
    </row>
    <row r="1198" ht="15.75" customHeight="1">
      <c r="A1198" s="270" t="s">
        <v>8981</v>
      </c>
      <c r="B1198" s="270" t="s">
        <v>8982</v>
      </c>
      <c r="C1198" s="276" t="s">
        <v>281</v>
      </c>
      <c r="D1198" s="259" t="s">
        <v>220</v>
      </c>
      <c r="E1198" s="259" t="s">
        <v>8983</v>
      </c>
      <c r="F1198" s="259" t="s">
        <v>8984</v>
      </c>
      <c r="G1198" s="259" t="s">
        <v>757</v>
      </c>
      <c r="H1198" s="268"/>
      <c r="I1198" s="6"/>
      <c r="J1198" s="6"/>
      <c r="K1198" s="285"/>
      <c r="L1198" s="271"/>
      <c r="M1198" s="271"/>
      <c r="N1198" s="189"/>
      <c r="O1198" s="268"/>
      <c r="P1198" s="268"/>
      <c r="Q1198" s="268"/>
    </row>
    <row r="1199" ht="15.75" customHeight="1">
      <c r="A1199" s="270" t="s">
        <v>8989</v>
      </c>
      <c r="B1199" s="270" t="s">
        <v>8991</v>
      </c>
      <c r="C1199" s="276" t="s">
        <v>281</v>
      </c>
      <c r="D1199" s="259" t="s">
        <v>217</v>
      </c>
      <c r="E1199" s="259" t="s">
        <v>8995</v>
      </c>
      <c r="F1199" s="259" t="s">
        <v>8996</v>
      </c>
      <c r="G1199" s="259" t="s">
        <v>357</v>
      </c>
      <c r="H1199" s="268"/>
      <c r="I1199" s="6"/>
      <c r="J1199" s="6"/>
      <c r="K1199" s="285"/>
      <c r="L1199" s="271"/>
      <c r="M1199" s="271"/>
      <c r="N1199" s="189"/>
      <c r="O1199" s="268"/>
      <c r="P1199" s="268"/>
      <c r="Q1199" s="268"/>
    </row>
    <row r="1200" ht="15.75" customHeight="1">
      <c r="A1200" s="270" t="s">
        <v>9003</v>
      </c>
      <c r="B1200" s="270" t="s">
        <v>9005</v>
      </c>
      <c r="C1200" s="276" t="s">
        <v>281</v>
      </c>
      <c r="D1200" s="259" t="s">
        <v>219</v>
      </c>
      <c r="E1200" s="259" t="s">
        <v>9007</v>
      </c>
      <c r="F1200" s="259" t="s">
        <v>9008</v>
      </c>
      <c r="G1200" s="259" t="s">
        <v>357</v>
      </c>
      <c r="H1200" s="268"/>
      <c r="I1200" s="6"/>
      <c r="J1200" s="6"/>
      <c r="K1200" s="285"/>
      <c r="L1200" s="271"/>
      <c r="M1200" s="271"/>
      <c r="N1200" s="189"/>
      <c r="O1200" s="268"/>
      <c r="P1200" s="268"/>
      <c r="Q1200" s="268"/>
    </row>
    <row r="1201" ht="15.75" customHeight="1">
      <c r="A1201" s="270" t="s">
        <v>9012</v>
      </c>
      <c r="B1201" s="270" t="s">
        <v>9014</v>
      </c>
      <c r="C1201" s="276" t="s">
        <v>281</v>
      </c>
      <c r="D1201" s="259" t="s">
        <v>219</v>
      </c>
      <c r="E1201" s="259" t="s">
        <v>9016</v>
      </c>
      <c r="F1201" s="259" t="s">
        <v>9018</v>
      </c>
      <c r="G1201" s="259" t="s">
        <v>577</v>
      </c>
      <c r="H1201" s="268"/>
      <c r="I1201" s="6"/>
      <c r="J1201" s="6"/>
      <c r="K1201" s="285"/>
      <c r="L1201" s="271"/>
      <c r="M1201" s="271"/>
      <c r="N1201" s="189"/>
      <c r="O1201" s="268"/>
      <c r="P1201" s="268"/>
      <c r="Q1201" s="268"/>
    </row>
    <row r="1202" ht="15.75" customHeight="1">
      <c r="A1202" s="270" t="s">
        <v>9020</v>
      </c>
      <c r="B1202" s="270" t="s">
        <v>9022</v>
      </c>
      <c r="C1202" s="276" t="s">
        <v>281</v>
      </c>
      <c r="D1202" s="259" t="s">
        <v>219</v>
      </c>
      <c r="E1202" s="259" t="s">
        <v>9023</v>
      </c>
      <c r="F1202" s="259" t="s">
        <v>9024</v>
      </c>
      <c r="G1202" s="259" t="s">
        <v>757</v>
      </c>
      <c r="H1202" s="268"/>
      <c r="I1202" s="6"/>
      <c r="J1202" s="6"/>
      <c r="K1202" s="285"/>
      <c r="L1202" s="271"/>
      <c r="M1202" s="271"/>
      <c r="N1202" s="189"/>
      <c r="O1202" s="268"/>
      <c r="P1202" s="268"/>
      <c r="Q1202" s="268"/>
    </row>
    <row r="1203" ht="15.75" customHeight="1">
      <c r="A1203" s="270" t="s">
        <v>9027</v>
      </c>
      <c r="B1203" s="270" t="s">
        <v>9029</v>
      </c>
      <c r="C1203" s="276" t="s">
        <v>281</v>
      </c>
      <c r="D1203" s="259" t="s">
        <v>220</v>
      </c>
      <c r="E1203" s="259" t="s">
        <v>9033</v>
      </c>
      <c r="F1203" s="259" t="s">
        <v>9035</v>
      </c>
      <c r="G1203" s="259" t="s">
        <v>357</v>
      </c>
      <c r="H1203" s="268"/>
      <c r="I1203" s="6"/>
      <c r="J1203" s="6"/>
      <c r="K1203" s="285"/>
      <c r="L1203" s="271"/>
      <c r="M1203" s="271"/>
      <c r="N1203" s="189"/>
      <c r="O1203" s="268"/>
      <c r="P1203" s="268"/>
      <c r="Q1203" s="268"/>
    </row>
    <row r="1204" ht="15.75" customHeight="1">
      <c r="A1204" s="270" t="s">
        <v>9037</v>
      </c>
      <c r="B1204" s="270" t="s">
        <v>9038</v>
      </c>
      <c r="C1204" s="276" t="s">
        <v>281</v>
      </c>
      <c r="D1204" s="259" t="s">
        <v>219</v>
      </c>
      <c r="E1204" s="259" t="s">
        <v>9041</v>
      </c>
      <c r="F1204" s="259" t="s">
        <v>9043</v>
      </c>
      <c r="G1204" s="259" t="s">
        <v>577</v>
      </c>
      <c r="H1204" s="268"/>
      <c r="I1204" s="6"/>
      <c r="J1204" s="6"/>
      <c r="K1204" s="285"/>
      <c r="L1204" s="271"/>
      <c r="M1204" s="271"/>
      <c r="N1204" s="189"/>
      <c r="O1204" s="268"/>
      <c r="P1204" s="268"/>
      <c r="Q1204" s="268"/>
    </row>
    <row r="1205" ht="15.75" customHeight="1">
      <c r="A1205" s="270" t="s">
        <v>9049</v>
      </c>
      <c r="B1205" s="270" t="s">
        <v>9050</v>
      </c>
      <c r="C1205" s="276" t="s">
        <v>281</v>
      </c>
      <c r="D1205" s="259" t="s">
        <v>217</v>
      </c>
      <c r="E1205" s="259" t="s">
        <v>9051</v>
      </c>
      <c r="F1205" s="259" t="s">
        <v>9052</v>
      </c>
      <c r="G1205" s="259" t="s">
        <v>357</v>
      </c>
      <c r="H1205" s="268"/>
      <c r="I1205" s="6"/>
      <c r="J1205" s="6"/>
      <c r="K1205" s="285"/>
      <c r="L1205" s="271"/>
      <c r="M1205" s="271"/>
      <c r="N1205" s="189"/>
      <c r="O1205" s="268"/>
      <c r="P1205" s="268"/>
      <c r="Q1205" s="268"/>
    </row>
    <row r="1206" ht="15.75" customHeight="1">
      <c r="A1206" s="270" t="s">
        <v>9059</v>
      </c>
      <c r="B1206" s="270" t="s">
        <v>9060</v>
      </c>
      <c r="C1206" s="276" t="s">
        <v>281</v>
      </c>
      <c r="D1206" s="259" t="s">
        <v>223</v>
      </c>
      <c r="E1206" s="259" t="s">
        <v>9063</v>
      </c>
      <c r="F1206" s="259" t="s">
        <v>9064</v>
      </c>
      <c r="G1206" s="259" t="s">
        <v>757</v>
      </c>
      <c r="H1206" s="268"/>
      <c r="I1206" s="6"/>
      <c r="J1206" s="6"/>
      <c r="K1206" s="285"/>
      <c r="L1206" s="271"/>
      <c r="M1206" s="271"/>
      <c r="N1206" s="189"/>
      <c r="O1206" s="268"/>
      <c r="P1206" s="268"/>
      <c r="Q1206" s="268"/>
    </row>
    <row r="1207" ht="15.75" customHeight="1">
      <c r="A1207" s="270" t="s">
        <v>9066</v>
      </c>
      <c r="B1207" s="270" t="s">
        <v>9068</v>
      </c>
      <c r="C1207" s="276" t="s">
        <v>281</v>
      </c>
      <c r="D1207" s="259" t="s">
        <v>220</v>
      </c>
      <c r="E1207" s="259" t="s">
        <v>9071</v>
      </c>
      <c r="F1207" s="259" t="s">
        <v>9072</v>
      </c>
      <c r="G1207" s="259" t="s">
        <v>349</v>
      </c>
      <c r="H1207" s="268"/>
      <c r="I1207" s="6"/>
      <c r="J1207" s="6"/>
      <c r="K1207" s="285"/>
      <c r="L1207" s="271"/>
      <c r="M1207" s="271"/>
      <c r="N1207" s="189"/>
      <c r="O1207" s="268"/>
      <c r="P1207" s="268"/>
      <c r="Q1207" s="268"/>
    </row>
    <row r="1208" ht="15.75" customHeight="1">
      <c r="A1208" s="270" t="s">
        <v>9075</v>
      </c>
      <c r="B1208" s="270" t="s">
        <v>9076</v>
      </c>
      <c r="C1208" s="276" t="s">
        <v>281</v>
      </c>
      <c r="D1208" s="259" t="s">
        <v>223</v>
      </c>
      <c r="E1208" s="259" t="s">
        <v>9080</v>
      </c>
      <c r="F1208" s="259" t="s">
        <v>9082</v>
      </c>
      <c r="G1208" s="259" t="s">
        <v>727</v>
      </c>
      <c r="H1208" s="268"/>
      <c r="I1208" s="6"/>
      <c r="J1208" s="6"/>
      <c r="K1208" s="285"/>
      <c r="L1208" s="271"/>
      <c r="M1208" s="271"/>
      <c r="N1208" s="189"/>
      <c r="O1208" s="268"/>
      <c r="P1208" s="268"/>
      <c r="Q1208" s="268"/>
    </row>
    <row r="1209" ht="15.75" customHeight="1">
      <c r="A1209" s="270" t="s">
        <v>9085</v>
      </c>
      <c r="B1209" s="270" t="s">
        <v>9086</v>
      </c>
      <c r="C1209" s="276" t="s">
        <v>281</v>
      </c>
      <c r="D1209" s="259" t="s">
        <v>220</v>
      </c>
      <c r="E1209" s="259" t="s">
        <v>9087</v>
      </c>
      <c r="F1209" s="259" t="s">
        <v>9088</v>
      </c>
      <c r="G1209" s="259" t="s">
        <v>757</v>
      </c>
      <c r="H1209" s="268"/>
      <c r="I1209" s="6"/>
      <c r="J1209" s="6"/>
      <c r="K1209" s="285"/>
      <c r="L1209" s="271"/>
      <c r="M1209" s="271"/>
      <c r="N1209" s="189"/>
      <c r="O1209" s="268"/>
      <c r="P1209" s="268"/>
      <c r="Q1209" s="268"/>
    </row>
    <row r="1210" ht="15.75" customHeight="1">
      <c r="A1210" s="270" t="s">
        <v>9094</v>
      </c>
      <c r="B1210" s="270" t="s">
        <v>9097</v>
      </c>
      <c r="C1210" s="276" t="s">
        <v>281</v>
      </c>
      <c r="D1210" s="259" t="s">
        <v>217</v>
      </c>
      <c r="E1210" s="259" t="s">
        <v>9099</v>
      </c>
      <c r="F1210" s="259" t="s">
        <v>9100</v>
      </c>
      <c r="G1210" s="259" t="s">
        <v>357</v>
      </c>
      <c r="H1210" s="268"/>
      <c r="I1210" s="6"/>
      <c r="J1210" s="6"/>
      <c r="K1210" s="285"/>
      <c r="L1210" s="271"/>
      <c r="M1210" s="271"/>
      <c r="N1210" s="189"/>
      <c r="O1210" s="268"/>
      <c r="P1210" s="268"/>
      <c r="Q1210" s="268"/>
    </row>
    <row r="1211" ht="15.75" customHeight="1">
      <c r="A1211" s="270" t="s">
        <v>9101</v>
      </c>
      <c r="B1211" s="270" t="s">
        <v>9104</v>
      </c>
      <c r="C1211" s="276" t="s">
        <v>281</v>
      </c>
      <c r="D1211" s="259" t="s">
        <v>220</v>
      </c>
      <c r="E1211" s="259" t="s">
        <v>9108</v>
      </c>
      <c r="F1211" s="259" t="s">
        <v>9111</v>
      </c>
      <c r="G1211" s="259" t="s">
        <v>727</v>
      </c>
      <c r="H1211" s="268"/>
      <c r="I1211" s="6"/>
      <c r="J1211" s="6"/>
      <c r="K1211" s="285"/>
      <c r="L1211" s="271"/>
      <c r="M1211" s="271"/>
      <c r="N1211" s="189"/>
      <c r="O1211" s="268"/>
      <c r="P1211" s="268"/>
      <c r="Q1211" s="268"/>
    </row>
    <row r="1212" ht="15.75" customHeight="1">
      <c r="A1212" s="270" t="s">
        <v>9113</v>
      </c>
      <c r="B1212" s="270" t="s">
        <v>9114</v>
      </c>
      <c r="C1212" s="276" t="s">
        <v>281</v>
      </c>
      <c r="D1212" s="259" t="s">
        <v>219</v>
      </c>
      <c r="E1212" s="259" t="s">
        <v>9115</v>
      </c>
      <c r="F1212" s="259" t="s">
        <v>9116</v>
      </c>
      <c r="G1212" s="259" t="s">
        <v>349</v>
      </c>
      <c r="H1212" s="268"/>
      <c r="I1212" s="6"/>
      <c r="J1212" s="6"/>
      <c r="K1212" s="285"/>
      <c r="L1212" s="271"/>
      <c r="M1212" s="271"/>
      <c r="N1212" s="189"/>
      <c r="O1212" s="268"/>
      <c r="P1212" s="268"/>
      <c r="Q1212" s="268"/>
    </row>
    <row r="1213" ht="15.75" customHeight="1">
      <c r="A1213" s="270" t="s">
        <v>9124</v>
      </c>
      <c r="B1213" s="270" t="s">
        <v>9126</v>
      </c>
      <c r="C1213" s="276" t="s">
        <v>281</v>
      </c>
      <c r="D1213" s="259" t="s">
        <v>219</v>
      </c>
      <c r="E1213" s="259" t="s">
        <v>9127</v>
      </c>
      <c r="F1213" s="259" t="s">
        <v>9128</v>
      </c>
      <c r="G1213" s="259" t="s">
        <v>577</v>
      </c>
      <c r="H1213" s="268"/>
      <c r="I1213" s="6"/>
      <c r="J1213" s="6"/>
      <c r="K1213" s="285"/>
      <c r="L1213" s="271"/>
      <c r="M1213" s="271"/>
      <c r="N1213" s="189"/>
      <c r="O1213" s="268"/>
      <c r="P1213" s="268"/>
      <c r="Q1213" s="268"/>
    </row>
    <row r="1214" ht="15.75" customHeight="1">
      <c r="A1214" s="270" t="s">
        <v>9129</v>
      </c>
      <c r="B1214" s="270" t="s">
        <v>9131</v>
      </c>
      <c r="C1214" s="276" t="s">
        <v>281</v>
      </c>
      <c r="D1214" s="259" t="s">
        <v>213</v>
      </c>
      <c r="E1214" s="259" t="s">
        <v>9135</v>
      </c>
      <c r="F1214" s="259" t="s">
        <v>9137</v>
      </c>
      <c r="G1214" s="259" t="s">
        <v>577</v>
      </c>
      <c r="H1214" s="268"/>
      <c r="I1214" s="6"/>
      <c r="J1214" s="6"/>
      <c r="K1214" s="285"/>
      <c r="L1214" s="271"/>
      <c r="M1214" s="271"/>
      <c r="N1214" s="189"/>
      <c r="O1214" s="268"/>
      <c r="P1214" s="268"/>
      <c r="Q1214" s="268"/>
    </row>
    <row r="1215" ht="15.75" customHeight="1">
      <c r="A1215" s="270" t="s">
        <v>9141</v>
      </c>
      <c r="B1215" s="270" t="s">
        <v>9142</v>
      </c>
      <c r="C1215" s="276" t="s">
        <v>281</v>
      </c>
      <c r="D1215" s="259" t="s">
        <v>220</v>
      </c>
      <c r="E1215" s="259" t="s">
        <v>9143</v>
      </c>
      <c r="F1215" s="259" t="s">
        <v>9144</v>
      </c>
      <c r="G1215" s="259" t="s">
        <v>757</v>
      </c>
      <c r="H1215" s="268"/>
      <c r="I1215" s="6"/>
      <c r="J1215" s="6"/>
      <c r="K1215" s="285"/>
      <c r="L1215" s="271"/>
      <c r="M1215" s="271"/>
      <c r="N1215" s="189"/>
      <c r="O1215" s="268"/>
      <c r="P1215" s="268"/>
      <c r="Q1215" s="268"/>
    </row>
    <row r="1216" ht="15.75" customHeight="1">
      <c r="A1216" s="270" t="s">
        <v>9151</v>
      </c>
      <c r="B1216" s="270" t="s">
        <v>9153</v>
      </c>
      <c r="C1216" s="276" t="s">
        <v>281</v>
      </c>
      <c r="D1216" s="259" t="s">
        <v>220</v>
      </c>
      <c r="E1216" s="259" t="s">
        <v>9155</v>
      </c>
      <c r="F1216" s="259" t="s">
        <v>9156</v>
      </c>
      <c r="G1216" s="259" t="s">
        <v>757</v>
      </c>
      <c r="H1216" s="268"/>
      <c r="I1216" s="6"/>
      <c r="J1216" s="6"/>
      <c r="K1216" s="285"/>
      <c r="L1216" s="271"/>
      <c r="M1216" s="271"/>
      <c r="N1216" s="189"/>
      <c r="O1216" s="268"/>
      <c r="P1216" s="268"/>
      <c r="Q1216" s="268"/>
    </row>
    <row r="1217" ht="15.75" customHeight="1">
      <c r="A1217" s="270" t="s">
        <v>9158</v>
      </c>
      <c r="B1217" s="270" t="s">
        <v>9160</v>
      </c>
      <c r="C1217" s="276" t="s">
        <v>281</v>
      </c>
      <c r="D1217" s="259" t="s">
        <v>218</v>
      </c>
      <c r="E1217" s="259" t="s">
        <v>9164</v>
      </c>
      <c r="F1217" s="259" t="s">
        <v>9166</v>
      </c>
      <c r="G1217" s="259" t="s">
        <v>577</v>
      </c>
      <c r="H1217" s="268"/>
      <c r="I1217" s="6"/>
      <c r="J1217" s="6"/>
      <c r="K1217" s="285"/>
      <c r="L1217" s="271"/>
      <c r="M1217" s="271"/>
      <c r="N1217" s="189"/>
      <c r="O1217" s="268"/>
      <c r="P1217" s="268"/>
      <c r="Q1217" s="268"/>
    </row>
    <row r="1218" ht="15.75" customHeight="1">
      <c r="A1218" s="270" t="s">
        <v>9169</v>
      </c>
      <c r="B1218" s="270" t="s">
        <v>9170</v>
      </c>
      <c r="C1218" s="276" t="s">
        <v>281</v>
      </c>
      <c r="D1218" s="259" t="s">
        <v>218</v>
      </c>
      <c r="E1218" s="259" t="s">
        <v>9171</v>
      </c>
      <c r="F1218" s="259" t="s">
        <v>9172</v>
      </c>
      <c r="G1218" s="259" t="s">
        <v>357</v>
      </c>
      <c r="H1218" s="268"/>
      <c r="I1218" s="6"/>
      <c r="J1218" s="6"/>
      <c r="K1218" s="285"/>
      <c r="L1218" s="271"/>
      <c r="M1218" s="271"/>
      <c r="N1218" s="189"/>
      <c r="O1218" s="268"/>
      <c r="P1218" s="268"/>
      <c r="Q1218" s="268"/>
    </row>
    <row r="1219" ht="15.75" customHeight="1">
      <c r="A1219" s="270" t="s">
        <v>9179</v>
      </c>
      <c r="B1219" s="270" t="s">
        <v>9181</v>
      </c>
      <c r="C1219" s="276" t="s">
        <v>281</v>
      </c>
      <c r="D1219" s="259" t="s">
        <v>220</v>
      </c>
      <c r="E1219" s="259" t="s">
        <v>9183</v>
      </c>
      <c r="F1219" s="259" t="s">
        <v>9184</v>
      </c>
      <c r="G1219" s="259" t="s">
        <v>577</v>
      </c>
      <c r="H1219" s="268"/>
      <c r="I1219" s="6"/>
      <c r="J1219" s="6"/>
      <c r="K1219" s="285"/>
      <c r="L1219" s="271"/>
      <c r="M1219" s="271"/>
      <c r="N1219" s="189"/>
      <c r="O1219" s="268"/>
      <c r="P1219" s="268"/>
      <c r="Q1219" s="268"/>
    </row>
    <row r="1220" ht="15.75" customHeight="1">
      <c r="A1220" s="270" t="s">
        <v>9186</v>
      </c>
      <c r="B1220" s="270" t="s">
        <v>9188</v>
      </c>
      <c r="C1220" s="276" t="s">
        <v>281</v>
      </c>
      <c r="D1220" s="259" t="s">
        <v>215</v>
      </c>
      <c r="E1220" s="259" t="s">
        <v>9193</v>
      </c>
      <c r="F1220" s="259" t="s">
        <v>9194</v>
      </c>
      <c r="G1220" s="259" t="s">
        <v>577</v>
      </c>
      <c r="H1220" s="268"/>
      <c r="I1220" s="6"/>
      <c r="J1220" s="6"/>
      <c r="K1220" s="285"/>
      <c r="L1220" s="271"/>
      <c r="M1220" s="271"/>
      <c r="N1220" s="189"/>
      <c r="O1220" s="268"/>
      <c r="P1220" s="268"/>
      <c r="Q1220" s="268"/>
    </row>
    <row r="1221" ht="15.75" customHeight="1">
      <c r="A1221" s="270" t="s">
        <v>9197</v>
      </c>
      <c r="B1221" s="270" t="s">
        <v>9198</v>
      </c>
      <c r="C1221" s="276" t="s">
        <v>281</v>
      </c>
      <c r="D1221" s="259" t="s">
        <v>215</v>
      </c>
      <c r="E1221" s="259" t="s">
        <v>9200</v>
      </c>
      <c r="F1221" s="259" t="s">
        <v>9202</v>
      </c>
      <c r="G1221" s="259" t="s">
        <v>577</v>
      </c>
      <c r="H1221" s="268"/>
      <c r="I1221" s="6"/>
      <c r="J1221" s="6"/>
      <c r="K1221" s="285"/>
      <c r="L1221" s="271"/>
      <c r="M1221" s="271"/>
      <c r="N1221" s="189"/>
      <c r="O1221" s="268"/>
      <c r="P1221" s="268"/>
      <c r="Q1221" s="268"/>
    </row>
    <row r="1222" ht="15.75" customHeight="1">
      <c r="A1222" s="270" t="s">
        <v>9209</v>
      </c>
      <c r="B1222" s="270" t="s">
        <v>9210</v>
      </c>
      <c r="C1222" s="276" t="s">
        <v>281</v>
      </c>
      <c r="D1222" s="259" t="s">
        <v>217</v>
      </c>
      <c r="E1222" s="259" t="s">
        <v>9211</v>
      </c>
      <c r="F1222" s="259" t="s">
        <v>9212</v>
      </c>
      <c r="G1222" s="259" t="s">
        <v>357</v>
      </c>
      <c r="H1222" s="268"/>
      <c r="I1222" s="6"/>
      <c r="J1222" s="6"/>
      <c r="K1222" s="285"/>
      <c r="L1222" s="271"/>
      <c r="M1222" s="271"/>
      <c r="N1222" s="189"/>
      <c r="O1222" s="268"/>
      <c r="P1222" s="268"/>
      <c r="Q1222" s="268"/>
    </row>
    <row r="1223" ht="15.75" customHeight="1">
      <c r="A1223" s="270" t="s">
        <v>9218</v>
      </c>
      <c r="B1223" s="270" t="s">
        <v>9220</v>
      </c>
      <c r="C1223" s="276" t="s">
        <v>281</v>
      </c>
      <c r="D1223" s="259" t="s">
        <v>215</v>
      </c>
      <c r="E1223" s="259" t="s">
        <v>9223</v>
      </c>
      <c r="F1223" s="259" t="s">
        <v>9224</v>
      </c>
      <c r="G1223" s="259" t="s">
        <v>577</v>
      </c>
      <c r="H1223" s="268"/>
      <c r="I1223" s="6"/>
      <c r="J1223" s="6"/>
      <c r="K1223" s="285"/>
      <c r="L1223" s="271"/>
      <c r="M1223" s="271"/>
      <c r="N1223" s="189"/>
      <c r="O1223" s="268"/>
      <c r="P1223" s="268"/>
      <c r="Q1223" s="268"/>
    </row>
    <row r="1224" ht="15.75" customHeight="1">
      <c r="A1224" s="270" t="s">
        <v>9227</v>
      </c>
      <c r="B1224" s="270" t="s">
        <v>9229</v>
      </c>
      <c r="C1224" s="276" t="s">
        <v>281</v>
      </c>
      <c r="D1224" s="259" t="s">
        <v>220</v>
      </c>
      <c r="E1224" s="259" t="s">
        <v>9232</v>
      </c>
      <c r="F1224" s="259" t="s">
        <v>9234</v>
      </c>
      <c r="G1224" s="259" t="s">
        <v>757</v>
      </c>
      <c r="H1224" s="268"/>
      <c r="I1224" s="6"/>
      <c r="J1224" s="6"/>
      <c r="K1224" s="285"/>
      <c r="L1224" s="271"/>
      <c r="M1224" s="271"/>
      <c r="N1224" s="189"/>
      <c r="O1224" s="268"/>
      <c r="P1224" s="268"/>
      <c r="Q1224" s="268"/>
    </row>
    <row r="1225" ht="15.75" customHeight="1">
      <c r="A1225" s="270" t="s">
        <v>9237</v>
      </c>
      <c r="B1225" s="270" t="s">
        <v>9238</v>
      </c>
      <c r="C1225" s="276" t="s">
        <v>281</v>
      </c>
      <c r="D1225" s="259" t="s">
        <v>214</v>
      </c>
      <c r="E1225" s="259" t="s">
        <v>9239</v>
      </c>
      <c r="F1225" s="259" t="s">
        <v>9241</v>
      </c>
      <c r="G1225" s="259" t="s">
        <v>577</v>
      </c>
      <c r="H1225" s="268"/>
      <c r="I1225" s="6"/>
      <c r="J1225" s="6"/>
      <c r="K1225" s="285"/>
      <c r="L1225" s="271"/>
      <c r="M1225" s="271"/>
      <c r="N1225" s="189"/>
      <c r="O1225" s="268"/>
      <c r="P1225" s="268"/>
      <c r="Q1225" s="268"/>
    </row>
    <row r="1226" ht="15.75" customHeight="1">
      <c r="A1226" s="270" t="s">
        <v>9245</v>
      </c>
      <c r="B1226" s="270" t="s">
        <v>9247</v>
      </c>
      <c r="C1226" s="276" t="s">
        <v>281</v>
      </c>
      <c r="D1226" s="259" t="s">
        <v>220</v>
      </c>
      <c r="E1226" s="259" t="s">
        <v>9249</v>
      </c>
      <c r="F1226" s="259" t="s">
        <v>9250</v>
      </c>
      <c r="G1226" s="259" t="s">
        <v>757</v>
      </c>
      <c r="H1226" s="268"/>
      <c r="I1226" s="6"/>
      <c r="J1226" s="6"/>
      <c r="K1226" s="285"/>
      <c r="L1226" s="271"/>
      <c r="M1226" s="271"/>
      <c r="N1226" s="189"/>
      <c r="O1226" s="268"/>
      <c r="P1226" s="268"/>
      <c r="Q1226" s="268"/>
    </row>
    <row r="1227" ht="15.75" customHeight="1">
      <c r="A1227" s="270" t="s">
        <v>9255</v>
      </c>
      <c r="B1227" s="270" t="s">
        <v>9256</v>
      </c>
      <c r="C1227" s="276" t="s">
        <v>281</v>
      </c>
      <c r="D1227" s="259" t="s">
        <v>223</v>
      </c>
      <c r="E1227" s="259" t="s">
        <v>9258</v>
      </c>
      <c r="F1227" s="259" t="s">
        <v>9260</v>
      </c>
      <c r="G1227" s="259" t="s">
        <v>757</v>
      </c>
      <c r="H1227" s="268"/>
      <c r="I1227" s="6"/>
      <c r="J1227" s="6"/>
      <c r="K1227" s="285"/>
      <c r="L1227" s="271"/>
      <c r="M1227" s="271"/>
      <c r="N1227" s="189"/>
      <c r="O1227" s="268"/>
      <c r="P1227" s="268"/>
      <c r="Q1227" s="268"/>
    </row>
    <row r="1228" ht="15.75" customHeight="1">
      <c r="A1228" s="270" t="s">
        <v>9264</v>
      </c>
      <c r="B1228" s="270" t="s">
        <v>9266</v>
      </c>
      <c r="C1228" s="276" t="s">
        <v>281</v>
      </c>
      <c r="D1228" s="259" t="s">
        <v>217</v>
      </c>
      <c r="E1228" s="259" t="s">
        <v>9269</v>
      </c>
      <c r="F1228" s="259" t="s">
        <v>9270</v>
      </c>
      <c r="G1228" s="259" t="s">
        <v>577</v>
      </c>
      <c r="H1228" s="268"/>
      <c r="I1228" s="6"/>
      <c r="J1228" s="6"/>
      <c r="K1228" s="285"/>
      <c r="L1228" s="271"/>
      <c r="M1228" s="271"/>
      <c r="N1228" s="189"/>
      <c r="O1228" s="268"/>
      <c r="P1228" s="268"/>
      <c r="Q1228" s="268"/>
    </row>
    <row r="1229" ht="15.75" customHeight="1">
      <c r="A1229" s="270" t="s">
        <v>9275</v>
      </c>
      <c r="B1229" s="270" t="s">
        <v>9276</v>
      </c>
      <c r="C1229" s="276" t="s">
        <v>281</v>
      </c>
      <c r="D1229" s="259" t="s">
        <v>220</v>
      </c>
      <c r="E1229" s="259" t="s">
        <v>9277</v>
      </c>
      <c r="F1229" s="259" t="s">
        <v>9279</v>
      </c>
      <c r="G1229" s="259" t="s">
        <v>577</v>
      </c>
      <c r="H1229" s="268"/>
      <c r="I1229" s="6"/>
      <c r="J1229" s="6"/>
      <c r="K1229" s="285"/>
      <c r="L1229" s="271"/>
      <c r="M1229" s="271"/>
      <c r="N1229" s="189"/>
      <c r="O1229" s="268"/>
      <c r="P1229" s="268"/>
      <c r="Q1229" s="268"/>
    </row>
    <row r="1230" ht="15.75" customHeight="1">
      <c r="A1230" s="270" t="s">
        <v>9285</v>
      </c>
      <c r="B1230" s="270" t="s">
        <v>9287</v>
      </c>
      <c r="C1230" s="276" t="s">
        <v>281</v>
      </c>
      <c r="D1230" s="259" t="s">
        <v>220</v>
      </c>
      <c r="E1230" s="259" t="s">
        <v>9289</v>
      </c>
      <c r="F1230" s="259" t="s">
        <v>9290</v>
      </c>
      <c r="G1230" s="259" t="s">
        <v>727</v>
      </c>
      <c r="H1230" s="268"/>
      <c r="I1230" s="6"/>
      <c r="J1230" s="6"/>
      <c r="K1230" s="285"/>
      <c r="L1230" s="271"/>
      <c r="M1230" s="271"/>
      <c r="N1230" s="189"/>
      <c r="O1230" s="268"/>
      <c r="P1230" s="268"/>
      <c r="Q1230" s="268"/>
    </row>
    <row r="1231" ht="15.75" customHeight="1">
      <c r="A1231" s="270" t="s">
        <v>9293</v>
      </c>
      <c r="B1231" s="270" t="s">
        <v>9294</v>
      </c>
      <c r="C1231" s="276" t="s">
        <v>281</v>
      </c>
      <c r="D1231" s="259" t="s">
        <v>219</v>
      </c>
      <c r="E1231" s="259" t="s">
        <v>9298</v>
      </c>
      <c r="F1231" s="259" t="s">
        <v>9300</v>
      </c>
      <c r="G1231" s="259" t="s">
        <v>727</v>
      </c>
      <c r="H1231" s="268"/>
      <c r="I1231" s="6"/>
      <c r="J1231" s="6"/>
      <c r="K1231" s="285"/>
      <c r="L1231" s="271"/>
      <c r="M1231" s="271"/>
      <c r="N1231" s="189"/>
      <c r="O1231" s="268"/>
      <c r="P1231" s="268"/>
      <c r="Q1231" s="268"/>
    </row>
    <row r="1232" ht="15.75" customHeight="1">
      <c r="A1232" s="270" t="s">
        <v>9303</v>
      </c>
      <c r="B1232" s="270" t="s">
        <v>9304</v>
      </c>
      <c r="C1232" s="276" t="s">
        <v>281</v>
      </c>
      <c r="D1232" s="259" t="s">
        <v>218</v>
      </c>
      <c r="E1232" s="259" t="s">
        <v>9305</v>
      </c>
      <c r="F1232" s="259" t="s">
        <v>9308</v>
      </c>
      <c r="G1232" s="259" t="s">
        <v>577</v>
      </c>
      <c r="H1232" s="268"/>
      <c r="I1232" s="6"/>
      <c r="J1232" s="6"/>
      <c r="K1232" s="285"/>
      <c r="L1232" s="271"/>
      <c r="M1232" s="271"/>
      <c r="N1232" s="189"/>
      <c r="O1232" s="268"/>
      <c r="P1232" s="268"/>
      <c r="Q1232" s="268"/>
    </row>
    <row r="1233" ht="15.75" customHeight="1">
      <c r="A1233" s="270" t="s">
        <v>9313</v>
      </c>
      <c r="B1233" s="270" t="s">
        <v>9315</v>
      </c>
      <c r="C1233" s="276" t="s">
        <v>281</v>
      </c>
      <c r="D1233" s="259" t="s">
        <v>219</v>
      </c>
      <c r="E1233" s="259" t="s">
        <v>9317</v>
      </c>
      <c r="F1233" s="259" t="s">
        <v>9318</v>
      </c>
      <c r="G1233" s="259" t="s">
        <v>357</v>
      </c>
      <c r="H1233" s="268"/>
      <c r="I1233" s="6"/>
      <c r="J1233" s="6"/>
      <c r="K1233" s="285"/>
      <c r="L1233" s="271"/>
      <c r="M1233" s="271"/>
      <c r="N1233" s="189"/>
      <c r="O1233" s="268"/>
      <c r="P1233" s="268"/>
      <c r="Q1233" s="268"/>
    </row>
    <row r="1234" ht="15.75" customHeight="1">
      <c r="A1234" s="270" t="s">
        <v>9321</v>
      </c>
      <c r="B1234" s="270" t="s">
        <v>9323</v>
      </c>
      <c r="C1234" s="276" t="s">
        <v>281</v>
      </c>
      <c r="D1234" s="259" t="s">
        <v>220</v>
      </c>
      <c r="E1234" s="259" t="s">
        <v>9326</v>
      </c>
      <c r="F1234" s="259" t="s">
        <v>9327</v>
      </c>
      <c r="G1234" s="259" t="s">
        <v>357</v>
      </c>
      <c r="H1234" s="268"/>
      <c r="I1234" s="6"/>
      <c r="J1234" s="6"/>
      <c r="K1234" s="285"/>
      <c r="L1234" s="271"/>
      <c r="M1234" s="271"/>
      <c r="N1234" s="189"/>
      <c r="O1234" s="268"/>
      <c r="P1234" s="268"/>
      <c r="Q1234" s="268"/>
    </row>
    <row r="1235" ht="15.75" customHeight="1">
      <c r="A1235" s="270" t="s">
        <v>9330</v>
      </c>
      <c r="B1235" s="270" t="s">
        <v>9332</v>
      </c>
      <c r="C1235" s="276" t="s">
        <v>281</v>
      </c>
      <c r="D1235" s="259" t="s">
        <v>220</v>
      </c>
      <c r="E1235" s="259" t="s">
        <v>9335</v>
      </c>
      <c r="F1235" s="259" t="s">
        <v>9337</v>
      </c>
      <c r="G1235" s="259" t="s">
        <v>577</v>
      </c>
      <c r="H1235" s="268"/>
      <c r="I1235" s="6"/>
      <c r="J1235" s="6"/>
      <c r="K1235" s="285"/>
      <c r="L1235" s="271"/>
      <c r="M1235" s="271"/>
      <c r="N1235" s="189"/>
      <c r="O1235" s="268"/>
      <c r="P1235" s="268"/>
      <c r="Q1235" s="268"/>
    </row>
    <row r="1236" ht="15.75" customHeight="1">
      <c r="A1236" s="270" t="s">
        <v>9341</v>
      </c>
      <c r="B1236" s="270" t="s">
        <v>9343</v>
      </c>
      <c r="C1236" s="276" t="s">
        <v>281</v>
      </c>
      <c r="D1236" s="259" t="s">
        <v>218</v>
      </c>
      <c r="E1236" s="259" t="s">
        <v>9344</v>
      </c>
      <c r="F1236" s="259" t="s">
        <v>9347</v>
      </c>
      <c r="G1236" s="259" t="s">
        <v>577</v>
      </c>
      <c r="H1236" s="268"/>
      <c r="I1236" s="6"/>
      <c r="J1236" s="6"/>
      <c r="K1236" s="285"/>
      <c r="L1236" s="271"/>
      <c r="M1236" s="271"/>
      <c r="N1236" s="189"/>
      <c r="O1236" s="268"/>
      <c r="P1236" s="268"/>
      <c r="Q1236" s="268"/>
    </row>
    <row r="1237" ht="15.75" customHeight="1">
      <c r="A1237" s="270" t="s">
        <v>9354</v>
      </c>
      <c r="B1237" s="270" t="s">
        <v>9355</v>
      </c>
      <c r="C1237" s="276" t="s">
        <v>281</v>
      </c>
      <c r="D1237" s="259" t="s">
        <v>218</v>
      </c>
      <c r="E1237" s="259" t="s">
        <v>9360</v>
      </c>
      <c r="F1237" s="259" t="s">
        <v>9361</v>
      </c>
      <c r="G1237" s="259" t="s">
        <v>577</v>
      </c>
      <c r="H1237" s="268"/>
      <c r="I1237" s="6"/>
      <c r="J1237" s="6"/>
      <c r="K1237" s="285"/>
      <c r="L1237" s="271"/>
      <c r="M1237" s="271"/>
      <c r="N1237" s="189"/>
      <c r="O1237" s="268"/>
      <c r="P1237" s="268"/>
      <c r="Q1237" s="268"/>
    </row>
    <row r="1238" ht="15.75" customHeight="1">
      <c r="A1238" s="270" t="s">
        <v>9370</v>
      </c>
      <c r="B1238" s="270" t="s">
        <v>9371</v>
      </c>
      <c r="C1238" s="276" t="s">
        <v>281</v>
      </c>
      <c r="D1238" s="259" t="s">
        <v>213</v>
      </c>
      <c r="E1238" s="259" t="s">
        <v>9374</v>
      </c>
      <c r="F1238" s="259" t="s">
        <v>9376</v>
      </c>
      <c r="G1238" s="259" t="s">
        <v>357</v>
      </c>
      <c r="H1238" s="268"/>
      <c r="I1238" s="6"/>
      <c r="J1238" s="6"/>
      <c r="K1238" s="285"/>
      <c r="L1238" s="271"/>
      <c r="M1238" s="271"/>
      <c r="N1238" s="189"/>
      <c r="O1238" s="268"/>
      <c r="P1238" s="268"/>
      <c r="Q1238" s="268"/>
    </row>
    <row r="1239" ht="15.75" customHeight="1">
      <c r="A1239" s="270" t="s">
        <v>9382</v>
      </c>
      <c r="B1239" s="270" t="s">
        <v>9385</v>
      </c>
      <c r="C1239" s="276" t="s">
        <v>281</v>
      </c>
      <c r="D1239" s="259" t="s">
        <v>218</v>
      </c>
      <c r="E1239" s="259" t="s">
        <v>9389</v>
      </c>
      <c r="F1239" s="259" t="s">
        <v>9391</v>
      </c>
      <c r="G1239" s="259" t="s">
        <v>577</v>
      </c>
      <c r="H1239" s="268"/>
      <c r="I1239" s="6"/>
      <c r="J1239" s="6"/>
      <c r="K1239" s="285"/>
      <c r="L1239" s="271"/>
      <c r="M1239" s="271"/>
      <c r="N1239" s="189"/>
      <c r="O1239" s="268"/>
      <c r="P1239" s="268"/>
      <c r="Q1239" s="268"/>
    </row>
    <row r="1240" ht="15.75" customHeight="1">
      <c r="A1240" s="270" t="s">
        <v>9395</v>
      </c>
      <c r="B1240" s="270" t="s">
        <v>9397</v>
      </c>
      <c r="C1240" s="276" t="s">
        <v>281</v>
      </c>
      <c r="D1240" s="259" t="s">
        <v>218</v>
      </c>
      <c r="E1240" s="259" t="s">
        <v>9403</v>
      </c>
      <c r="F1240" s="259" t="s">
        <v>9405</v>
      </c>
      <c r="G1240" s="259" t="s">
        <v>274</v>
      </c>
      <c r="H1240" s="268"/>
      <c r="I1240" s="6"/>
      <c r="J1240" s="6"/>
      <c r="K1240" s="285"/>
      <c r="L1240" s="271"/>
      <c r="M1240" s="271"/>
      <c r="N1240" s="189"/>
      <c r="O1240" s="268"/>
      <c r="P1240" s="268"/>
      <c r="Q1240" s="268"/>
    </row>
    <row r="1241" ht="15.75" customHeight="1">
      <c r="A1241" s="270" t="s">
        <v>9409</v>
      </c>
      <c r="B1241" s="270" t="s">
        <v>9412</v>
      </c>
      <c r="C1241" s="276" t="s">
        <v>281</v>
      </c>
      <c r="D1241" s="259" t="s">
        <v>220</v>
      </c>
      <c r="E1241" s="259" t="s">
        <v>9416</v>
      </c>
      <c r="F1241" s="259" t="s">
        <v>9417</v>
      </c>
      <c r="G1241" s="259" t="s">
        <v>757</v>
      </c>
      <c r="H1241" s="268"/>
      <c r="I1241" s="6"/>
      <c r="J1241" s="6"/>
      <c r="K1241" s="285"/>
      <c r="L1241" s="271"/>
      <c r="M1241" s="271"/>
      <c r="N1241" s="189"/>
      <c r="O1241" s="268"/>
      <c r="P1241" s="268"/>
      <c r="Q1241" s="268"/>
    </row>
    <row r="1242" ht="15.75" customHeight="1">
      <c r="A1242" s="270" t="s">
        <v>9418</v>
      </c>
      <c r="B1242" s="270" t="s">
        <v>9419</v>
      </c>
      <c r="C1242" s="276" t="s">
        <v>281</v>
      </c>
      <c r="D1242" s="259" t="s">
        <v>215</v>
      </c>
      <c r="E1242" s="259" t="s">
        <v>9423</v>
      </c>
      <c r="F1242" s="259" t="s">
        <v>9425</v>
      </c>
      <c r="G1242" s="259" t="s">
        <v>577</v>
      </c>
      <c r="H1242" s="268"/>
      <c r="I1242" s="6"/>
      <c r="J1242" s="6"/>
      <c r="K1242" s="285"/>
      <c r="L1242" s="271"/>
      <c r="M1242" s="271"/>
      <c r="N1242" s="189"/>
      <c r="O1242" s="268"/>
      <c r="P1242" s="268"/>
      <c r="Q1242" s="268"/>
    </row>
    <row r="1243" ht="15.75" customHeight="1">
      <c r="A1243" s="270" t="s">
        <v>9430</v>
      </c>
      <c r="B1243" s="270" t="s">
        <v>9431</v>
      </c>
      <c r="C1243" s="276" t="s">
        <v>281</v>
      </c>
      <c r="D1243" s="259" t="s">
        <v>218</v>
      </c>
      <c r="E1243" s="259" t="s">
        <v>9432</v>
      </c>
      <c r="F1243" s="259" t="s">
        <v>9433</v>
      </c>
      <c r="G1243" s="259" t="s">
        <v>577</v>
      </c>
      <c r="H1243" s="268"/>
      <c r="I1243" s="6"/>
      <c r="J1243" s="6"/>
      <c r="K1243" s="285"/>
      <c r="L1243" s="271"/>
      <c r="M1243" s="271"/>
      <c r="N1243" s="189"/>
      <c r="O1243" s="268"/>
      <c r="P1243" s="268"/>
      <c r="Q1243" s="268"/>
    </row>
    <row r="1244" ht="15.75" customHeight="1">
      <c r="A1244" s="270" t="s">
        <v>9438</v>
      </c>
      <c r="B1244" s="270" t="s">
        <v>9441</v>
      </c>
      <c r="C1244" s="276" t="s">
        <v>281</v>
      </c>
      <c r="D1244" s="259" t="s">
        <v>219</v>
      </c>
      <c r="E1244" s="259" t="s">
        <v>9444</v>
      </c>
      <c r="F1244" s="259" t="s">
        <v>9445</v>
      </c>
      <c r="G1244" s="259" t="s">
        <v>757</v>
      </c>
      <c r="H1244" s="268"/>
      <c r="I1244" s="6"/>
      <c r="J1244" s="6"/>
      <c r="K1244" s="285"/>
      <c r="L1244" s="271"/>
      <c r="M1244" s="271"/>
      <c r="N1244" s="189"/>
      <c r="O1244" s="268"/>
      <c r="P1244" s="268"/>
      <c r="Q1244" s="268"/>
    </row>
    <row r="1245" ht="15.75" customHeight="1">
      <c r="A1245" s="270" t="s">
        <v>9446</v>
      </c>
      <c r="B1245" s="270" t="s">
        <v>9448</v>
      </c>
      <c r="C1245" s="276" t="s">
        <v>281</v>
      </c>
      <c r="D1245" s="259" t="s">
        <v>218</v>
      </c>
      <c r="E1245" s="259" t="s">
        <v>9452</v>
      </c>
      <c r="F1245" s="259" t="s">
        <v>9454</v>
      </c>
      <c r="G1245" s="259" t="s">
        <v>274</v>
      </c>
      <c r="H1245" s="268"/>
      <c r="I1245" s="6"/>
      <c r="J1245" s="6"/>
      <c r="K1245" s="285"/>
      <c r="L1245" s="271"/>
      <c r="M1245" s="271"/>
      <c r="N1245" s="189"/>
      <c r="O1245" s="268"/>
      <c r="P1245" s="268"/>
      <c r="Q1245" s="268"/>
    </row>
    <row r="1246" ht="15.75" customHeight="1">
      <c r="A1246" s="270" t="s">
        <v>9458</v>
      </c>
      <c r="B1246" s="270" t="s">
        <v>9459</v>
      </c>
      <c r="C1246" s="276" t="s">
        <v>281</v>
      </c>
      <c r="D1246" s="259" t="s">
        <v>220</v>
      </c>
      <c r="E1246" s="259" t="s">
        <v>9460</v>
      </c>
      <c r="F1246" s="259" t="s">
        <v>9461</v>
      </c>
      <c r="G1246" s="259" t="s">
        <v>757</v>
      </c>
      <c r="H1246" s="268"/>
      <c r="I1246" s="6"/>
      <c r="J1246" s="6"/>
      <c r="K1246" s="285"/>
      <c r="L1246" s="271"/>
      <c r="M1246" s="271"/>
      <c r="N1246" s="189"/>
      <c r="O1246" s="268"/>
      <c r="P1246" s="268"/>
      <c r="Q1246" s="268"/>
    </row>
    <row r="1247" ht="15.75" customHeight="1">
      <c r="A1247" s="270" t="s">
        <v>9467</v>
      </c>
      <c r="B1247" s="270" t="s">
        <v>9470</v>
      </c>
      <c r="C1247" s="276" t="s">
        <v>281</v>
      </c>
      <c r="D1247" s="259" t="s">
        <v>220</v>
      </c>
      <c r="E1247" s="259" t="s">
        <v>9472</v>
      </c>
      <c r="F1247" s="259" t="s">
        <v>9473</v>
      </c>
      <c r="G1247" s="259" t="s">
        <v>577</v>
      </c>
      <c r="H1247" s="268"/>
      <c r="I1247" s="6"/>
      <c r="J1247" s="6"/>
      <c r="K1247" s="285"/>
      <c r="L1247" s="271"/>
      <c r="M1247" s="271"/>
      <c r="N1247" s="189"/>
      <c r="O1247" s="268"/>
      <c r="P1247" s="268"/>
      <c r="Q1247" s="268"/>
    </row>
    <row r="1248" ht="15.75" customHeight="1">
      <c r="A1248" s="270" t="s">
        <v>9474</v>
      </c>
      <c r="B1248" s="270" t="s">
        <v>9476</v>
      </c>
      <c r="C1248" s="276" t="s">
        <v>281</v>
      </c>
      <c r="D1248" s="259" t="s">
        <v>215</v>
      </c>
      <c r="E1248" s="259" t="s">
        <v>9481</v>
      </c>
      <c r="F1248" s="259" t="s">
        <v>9483</v>
      </c>
      <c r="G1248" s="259" t="s">
        <v>577</v>
      </c>
      <c r="H1248" s="268"/>
      <c r="I1248" s="6"/>
      <c r="J1248" s="6"/>
      <c r="K1248" s="285"/>
      <c r="L1248" s="271"/>
      <c r="M1248" s="271"/>
      <c r="N1248" s="189"/>
      <c r="O1248" s="268"/>
      <c r="P1248" s="268"/>
      <c r="Q1248" s="268"/>
    </row>
    <row r="1249" ht="15.75" customHeight="1">
      <c r="A1249" s="270" t="s">
        <v>9486</v>
      </c>
      <c r="B1249" s="270" t="s">
        <v>9487</v>
      </c>
      <c r="C1249" s="276" t="s">
        <v>281</v>
      </c>
      <c r="D1249" s="259" t="s">
        <v>219</v>
      </c>
      <c r="E1249" s="259" t="s">
        <v>9488</v>
      </c>
      <c r="F1249" s="259" t="s">
        <v>9489</v>
      </c>
      <c r="G1249" s="259" t="s">
        <v>757</v>
      </c>
      <c r="H1249" s="268"/>
      <c r="I1249" s="6"/>
      <c r="J1249" s="6"/>
      <c r="K1249" s="285"/>
      <c r="L1249" s="271"/>
      <c r="M1249" s="271"/>
      <c r="N1249" s="189"/>
      <c r="O1249" s="268"/>
      <c r="P1249" s="268"/>
      <c r="Q1249" s="268"/>
    </row>
    <row r="1250" ht="15.75" customHeight="1">
      <c r="A1250" s="270" t="s">
        <v>9497</v>
      </c>
      <c r="B1250" s="270" t="s">
        <v>9499</v>
      </c>
      <c r="C1250" s="276" t="s">
        <v>281</v>
      </c>
      <c r="D1250" s="259" t="s">
        <v>218</v>
      </c>
      <c r="E1250" s="259" t="s">
        <v>9500</v>
      </c>
      <c r="F1250" s="259" t="s">
        <v>9501</v>
      </c>
      <c r="G1250" s="259" t="s">
        <v>577</v>
      </c>
      <c r="H1250" s="268"/>
      <c r="I1250" s="6"/>
      <c r="J1250" s="6"/>
      <c r="K1250" s="285"/>
      <c r="L1250" s="271"/>
      <c r="M1250" s="271"/>
      <c r="N1250" s="189"/>
      <c r="O1250" s="268"/>
      <c r="P1250" s="268"/>
      <c r="Q1250" s="268"/>
    </row>
    <row r="1251" ht="15.75" customHeight="1">
      <c r="A1251" s="270" t="s">
        <v>9503</v>
      </c>
      <c r="B1251" s="270" t="s">
        <v>9505</v>
      </c>
      <c r="C1251" s="276" t="s">
        <v>281</v>
      </c>
      <c r="D1251" s="259" t="s">
        <v>220</v>
      </c>
      <c r="E1251" s="259" t="s">
        <v>9510</v>
      </c>
      <c r="F1251" s="259" t="s">
        <v>9512</v>
      </c>
      <c r="G1251" s="259" t="s">
        <v>757</v>
      </c>
      <c r="H1251" s="268"/>
      <c r="I1251" s="6"/>
      <c r="J1251" s="6"/>
      <c r="K1251" s="285"/>
      <c r="L1251" s="271"/>
      <c r="M1251" s="271"/>
      <c r="N1251" s="189"/>
      <c r="O1251" s="268"/>
      <c r="P1251" s="268"/>
      <c r="Q1251" s="268"/>
    </row>
    <row r="1252" ht="15.75" customHeight="1">
      <c r="A1252" s="270" t="s">
        <v>9514</v>
      </c>
      <c r="B1252" s="270" t="s">
        <v>9515</v>
      </c>
      <c r="C1252" s="276" t="s">
        <v>281</v>
      </c>
      <c r="D1252" s="259" t="s">
        <v>219</v>
      </c>
      <c r="E1252" s="259" t="s">
        <v>9517</v>
      </c>
      <c r="F1252" s="259" t="s">
        <v>9519</v>
      </c>
      <c r="G1252" s="259" t="s">
        <v>757</v>
      </c>
      <c r="H1252" s="268"/>
      <c r="I1252" s="6"/>
      <c r="J1252" s="6"/>
      <c r="K1252" s="285"/>
      <c r="L1252" s="271"/>
      <c r="M1252" s="271"/>
      <c r="N1252" s="189"/>
      <c r="O1252" s="268"/>
      <c r="P1252" s="268"/>
      <c r="Q1252" s="268"/>
    </row>
    <row r="1253" ht="15.75" customHeight="1">
      <c r="A1253" s="270" t="s">
        <v>9526</v>
      </c>
      <c r="B1253" s="270" t="s">
        <v>9527</v>
      </c>
      <c r="C1253" s="276" t="s">
        <v>281</v>
      </c>
      <c r="D1253" s="259" t="s">
        <v>223</v>
      </c>
      <c r="E1253" s="259" t="s">
        <v>9528</v>
      </c>
      <c r="F1253" s="259" t="s">
        <v>9529</v>
      </c>
      <c r="G1253" s="259" t="s">
        <v>757</v>
      </c>
      <c r="H1253" s="268"/>
      <c r="I1253" s="6"/>
      <c r="J1253" s="6"/>
      <c r="K1253" s="285"/>
      <c r="L1253" s="271"/>
      <c r="M1253" s="271"/>
      <c r="N1253" s="189"/>
      <c r="O1253" s="268"/>
      <c r="P1253" s="268"/>
      <c r="Q1253" s="268"/>
    </row>
    <row r="1254" ht="15.75" customHeight="1">
      <c r="A1254" s="270" t="s">
        <v>9536</v>
      </c>
      <c r="B1254" s="270" t="s">
        <v>9539</v>
      </c>
      <c r="C1254" s="276" t="s">
        <v>281</v>
      </c>
      <c r="D1254" s="259" t="s">
        <v>220</v>
      </c>
      <c r="E1254" s="259" t="s">
        <v>9540</v>
      </c>
      <c r="F1254" s="259" t="s">
        <v>9541</v>
      </c>
      <c r="G1254" s="259" t="s">
        <v>577</v>
      </c>
      <c r="H1254" s="268"/>
      <c r="I1254" s="6"/>
      <c r="J1254" s="6"/>
      <c r="K1254" s="285"/>
      <c r="L1254" s="271"/>
      <c r="M1254" s="271"/>
      <c r="N1254" s="189"/>
      <c r="O1254" s="268"/>
      <c r="P1254" s="268"/>
      <c r="Q1254" s="268"/>
    </row>
    <row r="1255" ht="15.75" customHeight="1">
      <c r="A1255" s="270" t="s">
        <v>9548</v>
      </c>
      <c r="B1255" s="270" t="s">
        <v>9549</v>
      </c>
      <c r="C1255" s="276" t="s">
        <v>281</v>
      </c>
      <c r="D1255" s="259" t="s">
        <v>219</v>
      </c>
      <c r="E1255" s="259" t="s">
        <v>9552</v>
      </c>
      <c r="F1255" s="259" t="s">
        <v>9553</v>
      </c>
      <c r="G1255" s="259" t="s">
        <v>577</v>
      </c>
      <c r="H1255" s="268"/>
      <c r="I1255" s="6"/>
      <c r="J1255" s="6"/>
      <c r="K1255" s="285"/>
      <c r="L1255" s="271"/>
      <c r="M1255" s="271"/>
      <c r="N1255" s="189"/>
      <c r="O1255" s="268"/>
      <c r="P1255" s="268"/>
      <c r="Q1255" s="268"/>
    </row>
    <row r="1256" ht="15.75" customHeight="1">
      <c r="A1256" s="270" t="s">
        <v>9554</v>
      </c>
      <c r="B1256" s="270" t="s">
        <v>9556</v>
      </c>
      <c r="C1256" s="276" t="s">
        <v>281</v>
      </c>
      <c r="D1256" s="259" t="s">
        <v>215</v>
      </c>
      <c r="E1256" s="259" t="s">
        <v>9558</v>
      </c>
      <c r="F1256" s="259" t="s">
        <v>9560</v>
      </c>
      <c r="G1256" s="259" t="s">
        <v>577</v>
      </c>
      <c r="H1256" s="268"/>
      <c r="I1256" s="6"/>
      <c r="J1256" s="6"/>
      <c r="K1256" s="285"/>
      <c r="L1256" s="271"/>
      <c r="M1256" s="271"/>
      <c r="N1256" s="189"/>
      <c r="O1256" s="268"/>
      <c r="P1256" s="268"/>
      <c r="Q1256" s="268"/>
    </row>
    <row r="1257" ht="15.75" customHeight="1">
      <c r="A1257" s="270" t="s">
        <v>9563</v>
      </c>
      <c r="B1257" s="270" t="s">
        <v>9565</v>
      </c>
      <c r="C1257" s="276" t="s">
        <v>281</v>
      </c>
      <c r="D1257" s="259" t="s">
        <v>219</v>
      </c>
      <c r="E1257" s="259" t="s">
        <v>9566</v>
      </c>
      <c r="F1257" s="259" t="s">
        <v>9567</v>
      </c>
      <c r="G1257" s="259" t="s">
        <v>9568</v>
      </c>
      <c r="H1257" s="268"/>
      <c r="I1257" s="6"/>
      <c r="J1257" s="6"/>
      <c r="K1257" s="285"/>
      <c r="L1257" s="271"/>
      <c r="M1257" s="271"/>
      <c r="N1257" s="189"/>
      <c r="O1257" s="268"/>
      <c r="P1257" s="268"/>
      <c r="Q1257" s="268"/>
    </row>
    <row r="1258" ht="15.75" customHeight="1">
      <c r="A1258" s="270" t="s">
        <v>9569</v>
      </c>
      <c r="B1258" s="270" t="s">
        <v>9570</v>
      </c>
      <c r="C1258" s="276" t="s">
        <v>281</v>
      </c>
      <c r="D1258" s="259" t="s">
        <v>215</v>
      </c>
      <c r="E1258" s="259" t="s">
        <v>9571</v>
      </c>
      <c r="F1258" s="259" t="s">
        <v>9572</v>
      </c>
      <c r="G1258" s="259" t="s">
        <v>577</v>
      </c>
      <c r="H1258" s="268"/>
      <c r="I1258" s="6"/>
      <c r="J1258" s="6"/>
      <c r="K1258" s="285"/>
      <c r="L1258" s="271"/>
      <c r="M1258" s="271"/>
      <c r="N1258" s="189"/>
      <c r="O1258" s="268"/>
      <c r="P1258" s="268"/>
      <c r="Q1258" s="268"/>
    </row>
    <row r="1259" ht="15.75" customHeight="1">
      <c r="A1259" s="270" t="s">
        <v>9579</v>
      </c>
      <c r="B1259" s="270" t="s">
        <v>1643</v>
      </c>
      <c r="C1259" s="276" t="s">
        <v>281</v>
      </c>
      <c r="D1259" s="259" t="s">
        <v>215</v>
      </c>
      <c r="E1259" s="259" t="s">
        <v>9582</v>
      </c>
      <c r="F1259" s="259" t="s">
        <v>9583</v>
      </c>
      <c r="G1259" s="259" t="s">
        <v>577</v>
      </c>
      <c r="H1259" s="268"/>
      <c r="I1259" s="6"/>
      <c r="J1259" s="6"/>
      <c r="K1259" s="285"/>
      <c r="L1259" s="271"/>
      <c r="M1259" s="271"/>
      <c r="N1259" s="189"/>
      <c r="O1259" s="268"/>
      <c r="P1259" s="268"/>
      <c r="Q1259" s="268"/>
    </row>
    <row r="1260" ht="15.75" customHeight="1">
      <c r="A1260" s="270" t="s">
        <v>9584</v>
      </c>
      <c r="B1260" s="270" t="s">
        <v>9585</v>
      </c>
      <c r="C1260" s="276" t="s">
        <v>281</v>
      </c>
      <c r="D1260" s="259" t="s">
        <v>215</v>
      </c>
      <c r="E1260" s="259" t="s">
        <v>9587</v>
      </c>
      <c r="F1260" s="259" t="s">
        <v>9590</v>
      </c>
      <c r="G1260" s="259" t="s">
        <v>577</v>
      </c>
      <c r="H1260" s="268"/>
      <c r="I1260" s="6"/>
      <c r="J1260" s="6"/>
      <c r="K1260" s="285"/>
      <c r="L1260" s="271"/>
      <c r="M1260" s="271"/>
      <c r="N1260" s="189"/>
      <c r="O1260" s="268"/>
      <c r="P1260" s="268"/>
      <c r="Q1260" s="268"/>
    </row>
    <row r="1261" ht="15.75" customHeight="1">
      <c r="A1261" s="270" t="s">
        <v>9596</v>
      </c>
      <c r="B1261" s="270" t="s">
        <v>9597</v>
      </c>
      <c r="C1261" s="276" t="s">
        <v>281</v>
      </c>
      <c r="D1261" s="259" t="s">
        <v>218</v>
      </c>
      <c r="E1261" s="259" t="s">
        <v>9598</v>
      </c>
      <c r="F1261" s="259" t="s">
        <v>9599</v>
      </c>
      <c r="G1261" s="259" t="s">
        <v>577</v>
      </c>
      <c r="H1261" s="268"/>
      <c r="I1261" s="6"/>
      <c r="J1261" s="6"/>
      <c r="K1261" s="285"/>
      <c r="L1261" s="271"/>
      <c r="M1261" s="271"/>
      <c r="N1261" s="189"/>
      <c r="O1261" s="268"/>
      <c r="P1261" s="268"/>
      <c r="Q1261" s="268"/>
    </row>
    <row r="1262" ht="15.75" customHeight="1">
      <c r="A1262" s="270" t="s">
        <v>9604</v>
      </c>
      <c r="B1262" s="270" t="s">
        <v>4914</v>
      </c>
      <c r="C1262" s="276" t="s">
        <v>281</v>
      </c>
      <c r="D1262" s="259" t="s">
        <v>215</v>
      </c>
      <c r="E1262" s="259" t="s">
        <v>9609</v>
      </c>
      <c r="F1262" s="259" t="s">
        <v>9610</v>
      </c>
      <c r="G1262" s="259" t="s">
        <v>577</v>
      </c>
      <c r="H1262" s="268"/>
      <c r="I1262" s="6"/>
      <c r="J1262" s="6"/>
      <c r="K1262" s="285"/>
      <c r="L1262" s="271"/>
      <c r="M1262" s="271"/>
      <c r="N1262" s="189"/>
      <c r="O1262" s="268"/>
      <c r="P1262" s="268"/>
      <c r="Q1262" s="268"/>
    </row>
    <row r="1263" ht="15.75" customHeight="1">
      <c r="A1263" s="270" t="s">
        <v>9611</v>
      </c>
      <c r="B1263" s="270" t="s">
        <v>9612</v>
      </c>
      <c r="C1263" s="276" t="s">
        <v>281</v>
      </c>
      <c r="D1263" s="259" t="s">
        <v>217</v>
      </c>
      <c r="E1263" s="259" t="s">
        <v>9617</v>
      </c>
      <c r="F1263" s="259" t="s">
        <v>9619</v>
      </c>
      <c r="G1263" s="259" t="s">
        <v>577</v>
      </c>
      <c r="H1263" s="268"/>
      <c r="I1263" s="6"/>
      <c r="J1263" s="6"/>
      <c r="K1263" s="285"/>
      <c r="L1263" s="271"/>
      <c r="M1263" s="271"/>
      <c r="N1263" s="189"/>
      <c r="O1263" s="268"/>
      <c r="P1263" s="268"/>
      <c r="Q1263" s="268"/>
    </row>
    <row r="1264" ht="15.75" customHeight="1">
      <c r="A1264" s="270" t="s">
        <v>9623</v>
      </c>
      <c r="B1264" s="270" t="s">
        <v>9624</v>
      </c>
      <c r="C1264" s="276" t="s">
        <v>281</v>
      </c>
      <c r="D1264" s="259" t="s">
        <v>218</v>
      </c>
      <c r="E1264" s="259" t="s">
        <v>9625</v>
      </c>
      <c r="F1264" s="259" t="s">
        <v>9626</v>
      </c>
      <c r="G1264" s="259" t="s">
        <v>577</v>
      </c>
      <c r="H1264" s="268"/>
      <c r="I1264" s="6"/>
      <c r="J1264" s="6"/>
      <c r="K1264" s="285"/>
      <c r="L1264" s="271"/>
      <c r="M1264" s="271"/>
      <c r="N1264" s="189"/>
      <c r="O1264" s="268"/>
      <c r="P1264" s="268"/>
      <c r="Q1264" s="268"/>
    </row>
    <row r="1265" ht="15.75" customHeight="1">
      <c r="A1265" s="270" t="s">
        <v>9631</v>
      </c>
      <c r="B1265" s="270" t="s">
        <v>9634</v>
      </c>
      <c r="C1265" s="276" t="s">
        <v>281</v>
      </c>
      <c r="D1265" s="259" t="s">
        <v>223</v>
      </c>
      <c r="E1265" s="259" t="s">
        <v>9637</v>
      </c>
      <c r="F1265" s="259" t="s">
        <v>9638</v>
      </c>
      <c r="G1265" s="259" t="s">
        <v>349</v>
      </c>
      <c r="H1265" s="268"/>
      <c r="I1265" s="6"/>
      <c r="J1265" s="6"/>
      <c r="K1265" s="285"/>
      <c r="L1265" s="271"/>
      <c r="M1265" s="271"/>
      <c r="N1265" s="189"/>
      <c r="O1265" s="268"/>
      <c r="P1265" s="268"/>
      <c r="Q1265" s="268"/>
    </row>
    <row r="1266" ht="15.75" customHeight="1">
      <c r="A1266" s="270" t="s">
        <v>9639</v>
      </c>
      <c r="B1266" s="270" t="s">
        <v>9640</v>
      </c>
      <c r="C1266" s="276" t="s">
        <v>281</v>
      </c>
      <c r="D1266" s="259" t="s">
        <v>218</v>
      </c>
      <c r="E1266" s="259" t="s">
        <v>9643</v>
      </c>
      <c r="F1266" s="259" t="s">
        <v>9646</v>
      </c>
      <c r="G1266" s="259" t="s">
        <v>577</v>
      </c>
      <c r="H1266" s="268"/>
      <c r="I1266" s="6"/>
      <c r="J1266" s="6"/>
      <c r="K1266" s="285"/>
      <c r="L1266" s="271"/>
      <c r="M1266" s="271"/>
      <c r="N1266" s="189"/>
      <c r="O1266" s="268"/>
      <c r="P1266" s="268"/>
      <c r="Q1266" s="268"/>
    </row>
    <row r="1267" ht="15.75" customHeight="1">
      <c r="A1267" s="270" t="s">
        <v>9651</v>
      </c>
      <c r="B1267" s="270" t="s">
        <v>9652</v>
      </c>
      <c r="C1267" s="276" t="s">
        <v>281</v>
      </c>
      <c r="D1267" s="259" t="s">
        <v>218</v>
      </c>
      <c r="E1267" s="259" t="s">
        <v>9653</v>
      </c>
      <c r="F1267" s="259" t="s">
        <v>9654</v>
      </c>
      <c r="G1267" s="259" t="s">
        <v>577</v>
      </c>
      <c r="H1267" s="268"/>
      <c r="I1267" s="6"/>
      <c r="J1267" s="6"/>
      <c r="K1267" s="285"/>
      <c r="L1267" s="271"/>
      <c r="M1267" s="271"/>
      <c r="N1267" s="189"/>
      <c r="O1267" s="268"/>
      <c r="P1267" s="268"/>
      <c r="Q1267" s="268"/>
    </row>
    <row r="1268" ht="15.75" customHeight="1">
      <c r="A1268" s="270" t="s">
        <v>9660</v>
      </c>
      <c r="B1268" s="270" t="s">
        <v>9663</v>
      </c>
      <c r="C1268" s="276" t="s">
        <v>281</v>
      </c>
      <c r="D1268" s="259" t="s">
        <v>220</v>
      </c>
      <c r="E1268" s="259" t="s">
        <v>9665</v>
      </c>
      <c r="F1268" s="259" t="s">
        <v>9666</v>
      </c>
      <c r="G1268" s="259" t="s">
        <v>274</v>
      </c>
      <c r="H1268" s="268"/>
      <c r="I1268" s="6"/>
      <c r="J1268" s="6"/>
      <c r="K1268" s="285"/>
      <c r="L1268" s="271"/>
      <c r="M1268" s="271"/>
      <c r="N1268" s="189"/>
      <c r="O1268" s="268"/>
      <c r="P1268" s="268"/>
      <c r="Q1268" s="268"/>
    </row>
    <row r="1269" ht="15.75" customHeight="1">
      <c r="A1269" s="270" t="s">
        <v>9667</v>
      </c>
      <c r="B1269" s="270" t="s">
        <v>9668</v>
      </c>
      <c r="C1269" s="276" t="s">
        <v>281</v>
      </c>
      <c r="D1269" s="259" t="s">
        <v>223</v>
      </c>
      <c r="E1269" s="259" t="s">
        <v>9671</v>
      </c>
      <c r="F1269" s="259" t="s">
        <v>9672</v>
      </c>
      <c r="G1269" s="259" t="s">
        <v>349</v>
      </c>
      <c r="H1269" s="268"/>
      <c r="I1269" s="6"/>
      <c r="J1269" s="6"/>
      <c r="K1269" s="285"/>
      <c r="L1269" s="271"/>
      <c r="M1269" s="271"/>
      <c r="N1269" s="189"/>
      <c r="O1269" s="268"/>
      <c r="P1269" s="268"/>
      <c r="Q1269" s="268"/>
    </row>
    <row r="1270" ht="15.75" customHeight="1">
      <c r="A1270" s="270" t="s">
        <v>9675</v>
      </c>
      <c r="B1270" s="270" t="s">
        <v>9677</v>
      </c>
      <c r="C1270" s="276" t="s">
        <v>281</v>
      </c>
      <c r="D1270" s="259" t="s">
        <v>220</v>
      </c>
      <c r="E1270" s="259" t="s">
        <v>9679</v>
      </c>
      <c r="F1270" s="259" t="s">
        <v>9681</v>
      </c>
      <c r="G1270" s="259" t="s">
        <v>577</v>
      </c>
      <c r="H1270" s="268"/>
      <c r="I1270" s="6"/>
      <c r="J1270" s="6"/>
      <c r="K1270" s="285"/>
      <c r="L1270" s="271"/>
      <c r="M1270" s="271"/>
      <c r="N1270" s="189"/>
      <c r="O1270" s="268"/>
      <c r="P1270" s="268"/>
      <c r="Q1270" s="268"/>
    </row>
    <row r="1271" ht="15.75" customHeight="1">
      <c r="A1271" s="270" t="s">
        <v>9687</v>
      </c>
      <c r="B1271" s="270" t="s">
        <v>9688</v>
      </c>
      <c r="C1271" s="276" t="s">
        <v>281</v>
      </c>
      <c r="D1271" s="259" t="s">
        <v>223</v>
      </c>
      <c r="E1271" s="259" t="s">
        <v>9689</v>
      </c>
      <c r="F1271" s="259" t="s">
        <v>9690</v>
      </c>
      <c r="G1271" s="259" t="s">
        <v>349</v>
      </c>
      <c r="H1271" s="268"/>
      <c r="I1271" s="6"/>
      <c r="J1271" s="6"/>
      <c r="K1271" s="285"/>
      <c r="L1271" s="271"/>
      <c r="M1271" s="271"/>
      <c r="N1271" s="189"/>
      <c r="O1271" s="268"/>
      <c r="P1271" s="268"/>
      <c r="Q1271" s="268"/>
    </row>
    <row r="1272" ht="15.75" customHeight="1">
      <c r="A1272" s="270" t="s">
        <v>9695</v>
      </c>
      <c r="B1272" s="270" t="s">
        <v>9698</v>
      </c>
      <c r="C1272" s="276" t="s">
        <v>281</v>
      </c>
      <c r="D1272" s="259" t="s">
        <v>215</v>
      </c>
      <c r="E1272" s="259" t="s">
        <v>9700</v>
      </c>
      <c r="F1272" s="259" t="s">
        <v>9702</v>
      </c>
      <c r="G1272" s="259" t="s">
        <v>577</v>
      </c>
      <c r="H1272" s="268"/>
      <c r="I1272" s="6"/>
      <c r="J1272" s="6"/>
      <c r="K1272" s="285"/>
      <c r="L1272" s="271"/>
      <c r="M1272" s="271"/>
      <c r="N1272" s="189"/>
      <c r="O1272" s="268"/>
      <c r="P1272" s="268"/>
      <c r="Q1272" s="268"/>
    </row>
    <row r="1273" ht="15.75" customHeight="1">
      <c r="A1273" s="270" t="s">
        <v>9703</v>
      </c>
      <c r="B1273" s="270" t="s">
        <v>9704</v>
      </c>
      <c r="C1273" s="276" t="s">
        <v>281</v>
      </c>
      <c r="D1273" s="259" t="s">
        <v>215</v>
      </c>
      <c r="E1273" s="259" t="s">
        <v>9707</v>
      </c>
      <c r="F1273" s="259" t="s">
        <v>9710</v>
      </c>
      <c r="G1273" s="259" t="s">
        <v>577</v>
      </c>
      <c r="H1273" s="268"/>
      <c r="I1273" s="6"/>
      <c r="J1273" s="6"/>
      <c r="K1273" s="285"/>
      <c r="L1273" s="271"/>
      <c r="M1273" s="271"/>
      <c r="N1273" s="189"/>
      <c r="O1273" s="268"/>
      <c r="P1273" s="268"/>
      <c r="Q1273" s="268"/>
    </row>
    <row r="1274" ht="15.75" customHeight="1">
      <c r="A1274" s="270" t="s">
        <v>9715</v>
      </c>
      <c r="B1274" s="270" t="s">
        <v>9716</v>
      </c>
      <c r="C1274" s="276" t="s">
        <v>281</v>
      </c>
      <c r="D1274" s="259" t="s">
        <v>219</v>
      </c>
      <c r="E1274" s="259" t="s">
        <v>9717</v>
      </c>
      <c r="F1274" s="259" t="s">
        <v>9718</v>
      </c>
      <c r="G1274" s="259" t="s">
        <v>577</v>
      </c>
      <c r="H1274" s="268"/>
      <c r="I1274" s="6"/>
      <c r="J1274" s="6"/>
      <c r="K1274" s="285"/>
      <c r="L1274" s="271"/>
      <c r="M1274" s="271"/>
      <c r="N1274" s="189"/>
      <c r="O1274" s="268"/>
      <c r="P1274" s="268"/>
      <c r="Q1274" s="268"/>
    </row>
    <row r="1275" ht="15.75" customHeight="1">
      <c r="A1275" s="270" t="s">
        <v>9725</v>
      </c>
      <c r="B1275" s="270" t="s">
        <v>9726</v>
      </c>
      <c r="C1275" s="276" t="s">
        <v>281</v>
      </c>
      <c r="D1275" s="259" t="s">
        <v>215</v>
      </c>
      <c r="E1275" s="259" t="s">
        <v>9729</v>
      </c>
      <c r="F1275" s="259" t="s">
        <v>9730</v>
      </c>
      <c r="G1275" s="259" t="s">
        <v>577</v>
      </c>
      <c r="H1275" s="268"/>
      <c r="I1275" s="6"/>
      <c r="J1275" s="6"/>
      <c r="K1275" s="285"/>
      <c r="L1275" s="271"/>
      <c r="M1275" s="271"/>
      <c r="N1275" s="189"/>
      <c r="O1275" s="268"/>
      <c r="P1275" s="268"/>
      <c r="Q1275" s="268"/>
    </row>
    <row r="1276" ht="15.75" customHeight="1">
      <c r="A1276" s="270" t="s">
        <v>9732</v>
      </c>
      <c r="B1276" s="270" t="s">
        <v>3084</v>
      </c>
      <c r="C1276" s="276" t="s">
        <v>281</v>
      </c>
      <c r="D1276" s="259" t="s">
        <v>220</v>
      </c>
      <c r="E1276" s="259" t="s">
        <v>9737</v>
      </c>
      <c r="F1276" s="259" t="s">
        <v>9739</v>
      </c>
      <c r="G1276" s="259" t="s">
        <v>727</v>
      </c>
      <c r="H1276" s="268"/>
      <c r="I1276" s="6"/>
      <c r="J1276" s="6"/>
      <c r="K1276" s="285"/>
      <c r="L1276" s="271"/>
      <c r="M1276" s="271"/>
      <c r="N1276" s="189"/>
      <c r="O1276" s="268"/>
      <c r="P1276" s="268"/>
      <c r="Q1276" s="268"/>
    </row>
    <row r="1277" ht="15.75" customHeight="1">
      <c r="A1277" s="270" t="s">
        <v>9742</v>
      </c>
      <c r="B1277" s="270" t="s">
        <v>9743</v>
      </c>
      <c r="C1277" s="276" t="s">
        <v>281</v>
      </c>
      <c r="D1277" s="259" t="s">
        <v>220</v>
      </c>
      <c r="E1277" s="259" t="s">
        <v>9744</v>
      </c>
      <c r="F1277" s="259" t="s">
        <v>9745</v>
      </c>
      <c r="G1277" s="259" t="s">
        <v>349</v>
      </c>
      <c r="H1277" s="268"/>
      <c r="I1277" s="6"/>
      <c r="J1277" s="6"/>
      <c r="K1277" s="285"/>
      <c r="L1277" s="271"/>
      <c r="M1277" s="271"/>
      <c r="N1277" s="189"/>
      <c r="O1277" s="268"/>
      <c r="P1277" s="268"/>
      <c r="Q1277" s="268"/>
    </row>
    <row r="1278" ht="15.75" customHeight="1">
      <c r="A1278" s="270" t="s">
        <v>9750</v>
      </c>
      <c r="B1278" s="270" t="s">
        <v>9752</v>
      </c>
      <c r="C1278" s="276" t="s">
        <v>281</v>
      </c>
      <c r="D1278" s="259" t="s">
        <v>220</v>
      </c>
      <c r="E1278" s="259" t="s">
        <v>9754</v>
      </c>
      <c r="F1278" s="259" t="s">
        <v>9755</v>
      </c>
      <c r="G1278" s="259" t="s">
        <v>757</v>
      </c>
      <c r="H1278" s="268"/>
      <c r="I1278" s="6"/>
      <c r="J1278" s="6"/>
      <c r="K1278" s="285"/>
      <c r="L1278" s="271"/>
      <c r="M1278" s="271"/>
      <c r="N1278" s="189"/>
      <c r="O1278" s="268"/>
      <c r="P1278" s="268"/>
      <c r="Q1278" s="268"/>
    </row>
    <row r="1279" ht="15.75" customHeight="1">
      <c r="A1279" s="270" t="s">
        <v>9758</v>
      </c>
      <c r="B1279" s="270" t="s">
        <v>9759</v>
      </c>
      <c r="C1279" s="276" t="s">
        <v>281</v>
      </c>
      <c r="D1279" s="259" t="s">
        <v>219</v>
      </c>
      <c r="E1279" s="259" t="s">
        <v>9764</v>
      </c>
      <c r="F1279" s="259" t="s">
        <v>9765</v>
      </c>
      <c r="G1279" s="259" t="s">
        <v>757</v>
      </c>
      <c r="H1279" s="268"/>
      <c r="I1279" s="6"/>
      <c r="J1279" s="6"/>
      <c r="K1279" s="285"/>
      <c r="L1279" s="271"/>
      <c r="M1279" s="271"/>
      <c r="N1279" s="189"/>
      <c r="O1279" s="268"/>
      <c r="P1279" s="268"/>
      <c r="Q1279" s="268"/>
    </row>
    <row r="1280" ht="15.75" customHeight="1">
      <c r="A1280" s="270" t="s">
        <v>9768</v>
      </c>
      <c r="B1280" s="270" t="s">
        <v>9769</v>
      </c>
      <c r="C1280" s="276" t="s">
        <v>281</v>
      </c>
      <c r="D1280" s="259" t="s">
        <v>219</v>
      </c>
      <c r="E1280" s="259" t="s">
        <v>9772</v>
      </c>
      <c r="F1280" s="259" t="s">
        <v>9773</v>
      </c>
      <c r="G1280" s="259" t="s">
        <v>349</v>
      </c>
      <c r="H1280" s="268"/>
      <c r="I1280" s="6"/>
      <c r="J1280" s="6"/>
      <c r="K1280" s="285"/>
      <c r="L1280" s="271"/>
      <c r="M1280" s="271"/>
      <c r="N1280" s="189"/>
      <c r="O1280" s="268"/>
      <c r="P1280" s="268"/>
      <c r="Q1280" s="268"/>
    </row>
    <row r="1281" ht="15.75" customHeight="1">
      <c r="A1281" s="270" t="s">
        <v>9780</v>
      </c>
      <c r="B1281" s="270" t="s">
        <v>9781</v>
      </c>
      <c r="C1281" s="276" t="s">
        <v>281</v>
      </c>
      <c r="D1281" s="259" t="s">
        <v>219</v>
      </c>
      <c r="E1281" s="259" t="s">
        <v>9782</v>
      </c>
      <c r="F1281" s="259" t="s">
        <v>9783</v>
      </c>
      <c r="G1281" s="259" t="s">
        <v>274</v>
      </c>
      <c r="H1281" s="268"/>
      <c r="I1281" s="6"/>
      <c r="J1281" s="6"/>
      <c r="K1281" s="285"/>
      <c r="L1281" s="271"/>
      <c r="M1281" s="271"/>
      <c r="N1281" s="189"/>
      <c r="O1281" s="268"/>
      <c r="P1281" s="268"/>
      <c r="Q1281" s="268"/>
    </row>
    <row r="1282" ht="15.75" customHeight="1">
      <c r="A1282" s="270" t="s">
        <v>9788</v>
      </c>
      <c r="B1282" s="270" t="s">
        <v>9790</v>
      </c>
      <c r="C1282" s="276" t="s">
        <v>281</v>
      </c>
      <c r="D1282" s="259" t="s">
        <v>220</v>
      </c>
      <c r="E1282" s="259" t="s">
        <v>9793</v>
      </c>
      <c r="F1282" s="259" t="s">
        <v>9795</v>
      </c>
      <c r="G1282" s="259" t="s">
        <v>577</v>
      </c>
      <c r="H1282" s="268"/>
      <c r="I1282" s="6"/>
      <c r="J1282" s="6"/>
      <c r="K1282" s="285"/>
      <c r="L1282" s="271"/>
      <c r="M1282" s="271"/>
      <c r="N1282" s="189"/>
      <c r="O1282" s="268"/>
      <c r="P1282" s="268"/>
      <c r="Q1282" s="268"/>
    </row>
    <row r="1283" ht="15.75" customHeight="1">
      <c r="A1283" s="270" t="s">
        <v>9796</v>
      </c>
      <c r="B1283" s="270" t="s">
        <v>9798</v>
      </c>
      <c r="C1283" s="276" t="s">
        <v>281</v>
      </c>
      <c r="D1283" s="259" t="s">
        <v>215</v>
      </c>
      <c r="E1283" s="259" t="s">
        <v>9801</v>
      </c>
      <c r="F1283" s="259" t="s">
        <v>9803</v>
      </c>
      <c r="G1283" s="259" t="s">
        <v>577</v>
      </c>
      <c r="H1283" s="268"/>
      <c r="I1283" s="6"/>
      <c r="J1283" s="6"/>
      <c r="K1283" s="285"/>
      <c r="L1283" s="271"/>
      <c r="M1283" s="271"/>
      <c r="N1283" s="189"/>
      <c r="O1283" s="268"/>
      <c r="P1283" s="268"/>
      <c r="Q1283" s="268"/>
    </row>
    <row r="1284" ht="15.75" customHeight="1">
      <c r="A1284" s="270" t="s">
        <v>9808</v>
      </c>
      <c r="B1284" s="270" t="s">
        <v>9809</v>
      </c>
      <c r="C1284" s="276" t="s">
        <v>281</v>
      </c>
      <c r="D1284" s="259" t="s">
        <v>215</v>
      </c>
      <c r="E1284" s="259" t="s">
        <v>9810</v>
      </c>
      <c r="F1284" s="259" t="s">
        <v>9811</v>
      </c>
      <c r="G1284" s="259" t="s">
        <v>577</v>
      </c>
      <c r="H1284" s="268"/>
      <c r="I1284" s="6"/>
      <c r="J1284" s="6"/>
      <c r="K1284" s="285"/>
      <c r="L1284" s="271"/>
      <c r="M1284" s="271"/>
      <c r="N1284" s="189"/>
      <c r="O1284" s="268"/>
      <c r="P1284" s="268"/>
      <c r="Q1284" s="268"/>
    </row>
    <row r="1285" ht="15.75" customHeight="1">
      <c r="A1285" s="270" t="s">
        <v>9817</v>
      </c>
      <c r="B1285" s="270" t="s">
        <v>9819</v>
      </c>
      <c r="C1285" s="276" t="s">
        <v>281</v>
      </c>
      <c r="D1285" s="259" t="s">
        <v>220</v>
      </c>
      <c r="E1285" s="259" t="s">
        <v>9822</v>
      </c>
      <c r="F1285" s="259" t="s">
        <v>9823</v>
      </c>
      <c r="G1285" s="259" t="s">
        <v>727</v>
      </c>
      <c r="H1285" s="268"/>
      <c r="I1285" s="6"/>
      <c r="J1285" s="6"/>
      <c r="K1285" s="285"/>
      <c r="L1285" s="271"/>
      <c r="M1285" s="271"/>
      <c r="N1285" s="189"/>
      <c r="O1285" s="268"/>
      <c r="P1285" s="268"/>
      <c r="Q1285" s="268"/>
    </row>
    <row r="1286" ht="15.75" customHeight="1">
      <c r="A1286" s="270" t="s">
        <v>9828</v>
      </c>
      <c r="B1286" s="270" t="s">
        <v>9829</v>
      </c>
      <c r="C1286" s="276" t="s">
        <v>281</v>
      </c>
      <c r="D1286" s="259" t="s">
        <v>224</v>
      </c>
      <c r="E1286" s="259" t="s">
        <v>9832</v>
      </c>
      <c r="F1286" s="259" t="s">
        <v>9834</v>
      </c>
      <c r="G1286" s="259" t="s">
        <v>349</v>
      </c>
      <c r="H1286" s="268"/>
      <c r="I1286" s="6"/>
      <c r="J1286" s="6"/>
      <c r="K1286" s="285"/>
      <c r="L1286" s="271"/>
      <c r="M1286" s="271"/>
      <c r="N1286" s="189"/>
      <c r="O1286" s="268"/>
      <c r="P1286" s="268"/>
      <c r="Q1286" s="268"/>
    </row>
    <row r="1287" ht="15.75" customHeight="1">
      <c r="A1287" s="270" t="s">
        <v>9838</v>
      </c>
      <c r="B1287" s="270" t="s">
        <v>9839</v>
      </c>
      <c r="C1287" s="276" t="s">
        <v>281</v>
      </c>
      <c r="D1287" s="259" t="s">
        <v>218</v>
      </c>
      <c r="E1287" s="259" t="s">
        <v>9842</v>
      </c>
      <c r="F1287" s="259" t="s">
        <v>9843</v>
      </c>
      <c r="G1287" s="259" t="s">
        <v>357</v>
      </c>
      <c r="H1287" s="268"/>
      <c r="I1287" s="6"/>
      <c r="J1287" s="6"/>
      <c r="K1287" s="285"/>
      <c r="L1287" s="271"/>
      <c r="M1287" s="271"/>
      <c r="N1287" s="189"/>
      <c r="O1287" s="268"/>
      <c r="P1287" s="268"/>
      <c r="Q1287" s="268"/>
    </row>
    <row r="1288" ht="15.75" customHeight="1">
      <c r="A1288" s="270" t="s">
        <v>9848</v>
      </c>
      <c r="B1288" s="270" t="s">
        <v>9849</v>
      </c>
      <c r="C1288" s="276" t="s">
        <v>281</v>
      </c>
      <c r="D1288" s="259" t="s">
        <v>220</v>
      </c>
      <c r="E1288" s="259" t="s">
        <v>9851</v>
      </c>
      <c r="F1288" s="259" t="s">
        <v>9853</v>
      </c>
      <c r="G1288" s="259" t="s">
        <v>274</v>
      </c>
      <c r="H1288" s="268"/>
      <c r="I1288" s="6"/>
      <c r="J1288" s="6"/>
      <c r="K1288" s="285"/>
      <c r="L1288" s="271"/>
      <c r="M1288" s="271"/>
      <c r="N1288" s="189"/>
      <c r="O1288" s="268"/>
      <c r="P1288" s="268"/>
      <c r="Q1288" s="268"/>
    </row>
    <row r="1289" ht="15.75" customHeight="1">
      <c r="A1289" s="270" t="s">
        <v>9858</v>
      </c>
      <c r="B1289" s="270" t="s">
        <v>9859</v>
      </c>
      <c r="C1289" s="276" t="s">
        <v>281</v>
      </c>
      <c r="D1289" s="259" t="s">
        <v>220</v>
      </c>
      <c r="E1289" s="259" t="s">
        <v>9862</v>
      </c>
      <c r="F1289" s="259" t="s">
        <v>9863</v>
      </c>
      <c r="G1289" s="259" t="s">
        <v>757</v>
      </c>
      <c r="H1289" s="268"/>
      <c r="I1289" s="6"/>
      <c r="J1289" s="6"/>
      <c r="K1289" s="285"/>
      <c r="L1289" s="271"/>
      <c r="M1289" s="271"/>
      <c r="N1289" s="189"/>
      <c r="O1289" s="268"/>
      <c r="P1289" s="268"/>
      <c r="Q1289" s="268"/>
    </row>
    <row r="1290" ht="15.75" customHeight="1">
      <c r="A1290" s="270" t="s">
        <v>9868</v>
      </c>
      <c r="B1290" s="270" t="s">
        <v>9869</v>
      </c>
      <c r="C1290" s="276" t="s">
        <v>281</v>
      </c>
      <c r="D1290" s="259" t="s">
        <v>215</v>
      </c>
      <c r="E1290" s="259" t="s">
        <v>9871</v>
      </c>
      <c r="F1290" s="259" t="s">
        <v>9873</v>
      </c>
      <c r="G1290" s="259" t="s">
        <v>577</v>
      </c>
      <c r="H1290" s="268"/>
      <c r="I1290" s="6"/>
      <c r="J1290" s="6"/>
      <c r="K1290" s="285"/>
      <c r="L1290" s="271"/>
      <c r="M1290" s="271"/>
      <c r="N1290" s="189"/>
      <c r="O1290" s="268"/>
      <c r="P1290" s="268"/>
      <c r="Q1290" s="268"/>
    </row>
    <row r="1291" ht="15.75" customHeight="1">
      <c r="A1291" s="270" t="s">
        <v>9876</v>
      </c>
      <c r="B1291" s="270" t="s">
        <v>9878</v>
      </c>
      <c r="C1291" s="276" t="s">
        <v>281</v>
      </c>
      <c r="D1291" s="259" t="s">
        <v>219</v>
      </c>
      <c r="E1291" s="259" t="s">
        <v>9880</v>
      </c>
      <c r="F1291" s="259" t="s">
        <v>9882</v>
      </c>
      <c r="G1291" s="259" t="s">
        <v>577</v>
      </c>
      <c r="H1291" s="268"/>
      <c r="I1291" s="6"/>
      <c r="J1291" s="6"/>
      <c r="K1291" s="285"/>
      <c r="L1291" s="271"/>
      <c r="M1291" s="271"/>
      <c r="N1291" s="189"/>
      <c r="O1291" s="268"/>
      <c r="P1291" s="268"/>
      <c r="Q1291" s="268"/>
    </row>
    <row r="1292" ht="15.75" customHeight="1">
      <c r="A1292" s="270" t="s">
        <v>9888</v>
      </c>
      <c r="B1292" s="270" t="s">
        <v>9889</v>
      </c>
      <c r="C1292" s="276" t="s">
        <v>281</v>
      </c>
      <c r="D1292" s="259" t="s">
        <v>215</v>
      </c>
      <c r="E1292" s="259" t="s">
        <v>9890</v>
      </c>
      <c r="F1292" s="259" t="s">
        <v>9891</v>
      </c>
      <c r="G1292" s="259" t="s">
        <v>577</v>
      </c>
      <c r="H1292" s="268"/>
      <c r="I1292" s="6"/>
      <c r="J1292" s="6"/>
      <c r="K1292" s="285"/>
      <c r="L1292" s="271"/>
      <c r="M1292" s="271"/>
      <c r="N1292" s="189"/>
      <c r="O1292" s="268"/>
      <c r="P1292" s="268"/>
      <c r="Q1292" s="268"/>
    </row>
    <row r="1293" ht="15.75" customHeight="1">
      <c r="A1293" s="270" t="s">
        <v>9896</v>
      </c>
      <c r="B1293" s="270" t="s">
        <v>9898</v>
      </c>
      <c r="C1293" s="276" t="s">
        <v>281</v>
      </c>
      <c r="D1293" s="259" t="s">
        <v>217</v>
      </c>
      <c r="E1293" s="259" t="s">
        <v>9900</v>
      </c>
      <c r="F1293" s="259" t="s">
        <v>9902</v>
      </c>
      <c r="G1293" s="259" t="s">
        <v>349</v>
      </c>
      <c r="H1293" s="268"/>
      <c r="I1293" s="6"/>
      <c r="J1293" s="6"/>
      <c r="K1293" s="285"/>
      <c r="L1293" s="271"/>
      <c r="M1293" s="271"/>
      <c r="N1293" s="189"/>
      <c r="O1293" s="268"/>
      <c r="P1293" s="268"/>
      <c r="Q1293" s="268"/>
    </row>
    <row r="1294" ht="15.75" customHeight="1">
      <c r="A1294" s="270" t="s">
        <v>9906</v>
      </c>
      <c r="B1294" s="270" t="s">
        <v>1085</v>
      </c>
      <c r="C1294" s="276" t="s">
        <v>281</v>
      </c>
      <c r="D1294" s="259" t="s">
        <v>218</v>
      </c>
      <c r="E1294" s="259" t="s">
        <v>9909</v>
      </c>
      <c r="F1294" s="259" t="s">
        <v>9911</v>
      </c>
      <c r="G1294" s="259" t="s">
        <v>274</v>
      </c>
      <c r="H1294" s="268"/>
      <c r="I1294" s="6"/>
      <c r="J1294" s="6"/>
      <c r="K1294" s="285"/>
      <c r="L1294" s="271"/>
      <c r="M1294" s="271"/>
      <c r="N1294" s="189"/>
      <c r="O1294" s="268"/>
      <c r="P1294" s="268"/>
      <c r="Q1294" s="268"/>
    </row>
    <row r="1295" ht="15.75" customHeight="1">
      <c r="A1295" s="270" t="s">
        <v>9915</v>
      </c>
      <c r="B1295" s="270" t="s">
        <v>9916</v>
      </c>
      <c r="C1295" s="276" t="s">
        <v>281</v>
      </c>
      <c r="D1295" s="259" t="s">
        <v>215</v>
      </c>
      <c r="E1295" s="259" t="s">
        <v>9918</v>
      </c>
      <c r="F1295" s="259" t="s">
        <v>9920</v>
      </c>
      <c r="G1295" s="259" t="s">
        <v>577</v>
      </c>
      <c r="H1295" s="268"/>
      <c r="I1295" s="6"/>
      <c r="J1295" s="6"/>
      <c r="K1295" s="285"/>
      <c r="L1295" s="271"/>
      <c r="M1295" s="271"/>
      <c r="N1295" s="189"/>
      <c r="O1295" s="268"/>
      <c r="P1295" s="268"/>
      <c r="Q1295" s="268"/>
    </row>
    <row r="1296" ht="15.75" customHeight="1">
      <c r="A1296" s="270" t="s">
        <v>9926</v>
      </c>
      <c r="B1296" s="270" t="s">
        <v>9928</v>
      </c>
      <c r="C1296" s="276" t="s">
        <v>281</v>
      </c>
      <c r="D1296" s="259" t="s">
        <v>218</v>
      </c>
      <c r="E1296" s="259" t="s">
        <v>9929</v>
      </c>
      <c r="F1296" s="259" t="s">
        <v>9930</v>
      </c>
      <c r="G1296" s="259" t="s">
        <v>577</v>
      </c>
      <c r="H1296" s="268"/>
      <c r="I1296" s="6"/>
      <c r="J1296" s="6"/>
      <c r="K1296" s="285"/>
      <c r="L1296" s="271"/>
      <c r="M1296" s="271"/>
      <c r="N1296" s="189"/>
      <c r="O1296" s="268"/>
      <c r="P1296" s="268"/>
      <c r="Q1296" s="268"/>
    </row>
    <row r="1297" ht="15.75" customHeight="1">
      <c r="A1297" s="270" t="s">
        <v>9935</v>
      </c>
      <c r="B1297" s="270" t="s">
        <v>9936</v>
      </c>
      <c r="C1297" s="276" t="s">
        <v>281</v>
      </c>
      <c r="D1297" s="259" t="s">
        <v>219</v>
      </c>
      <c r="E1297" s="259" t="s">
        <v>9939</v>
      </c>
      <c r="F1297" s="259" t="s">
        <v>9940</v>
      </c>
      <c r="G1297" s="259" t="s">
        <v>577</v>
      </c>
      <c r="H1297" s="268"/>
      <c r="I1297" s="6"/>
      <c r="J1297" s="6"/>
      <c r="K1297" s="285"/>
      <c r="L1297" s="271"/>
      <c r="M1297" s="271"/>
      <c r="N1297" s="189"/>
      <c r="O1297" s="268"/>
      <c r="P1297" s="268"/>
      <c r="Q1297" s="268"/>
    </row>
    <row r="1298" ht="15.75" customHeight="1">
      <c r="A1298" s="270" t="s">
        <v>9944</v>
      </c>
      <c r="B1298" s="270" t="s">
        <v>9946</v>
      </c>
      <c r="C1298" s="276" t="s">
        <v>281</v>
      </c>
      <c r="D1298" s="259" t="s">
        <v>219</v>
      </c>
      <c r="E1298" s="259" t="s">
        <v>9949</v>
      </c>
      <c r="F1298" s="259" t="s">
        <v>9950</v>
      </c>
      <c r="G1298" s="259" t="s">
        <v>9568</v>
      </c>
      <c r="H1298" s="268"/>
      <c r="I1298" s="6"/>
      <c r="J1298" s="6"/>
      <c r="K1298" s="285"/>
      <c r="L1298" s="271"/>
      <c r="M1298" s="271"/>
      <c r="N1298" s="189"/>
      <c r="O1298" s="268"/>
      <c r="P1298" s="268"/>
      <c r="Q1298" s="268"/>
    </row>
    <row r="1299" ht="15.75" customHeight="1">
      <c r="A1299" s="270" t="s">
        <v>9955</v>
      </c>
      <c r="B1299" s="270" t="s">
        <v>9956</v>
      </c>
      <c r="C1299" s="276" t="s">
        <v>281</v>
      </c>
      <c r="D1299" s="259" t="s">
        <v>215</v>
      </c>
      <c r="E1299" s="259" t="s">
        <v>9959</v>
      </c>
      <c r="F1299" s="259" t="s">
        <v>9960</v>
      </c>
      <c r="G1299" s="259" t="s">
        <v>577</v>
      </c>
      <c r="H1299" s="268"/>
      <c r="I1299" s="6"/>
      <c r="J1299" s="6"/>
      <c r="K1299" s="285"/>
      <c r="L1299" s="271"/>
      <c r="M1299" s="271"/>
      <c r="N1299" s="189"/>
      <c r="O1299" s="268"/>
      <c r="P1299" s="268"/>
      <c r="Q1299" s="268"/>
    </row>
    <row r="1300" ht="15.75" customHeight="1">
      <c r="A1300" s="270" t="s">
        <v>9963</v>
      </c>
      <c r="B1300" s="270" t="s">
        <v>9965</v>
      </c>
      <c r="C1300" s="276" t="s">
        <v>281</v>
      </c>
      <c r="D1300" s="259" t="s">
        <v>218</v>
      </c>
      <c r="E1300" s="259" t="s">
        <v>9967</v>
      </c>
      <c r="F1300" s="259" t="s">
        <v>9969</v>
      </c>
      <c r="G1300" s="259" t="s">
        <v>274</v>
      </c>
      <c r="H1300" s="268"/>
      <c r="I1300" s="6"/>
      <c r="J1300" s="6"/>
      <c r="K1300" s="285"/>
      <c r="L1300" s="271"/>
      <c r="M1300" s="271"/>
      <c r="N1300" s="189"/>
      <c r="O1300" s="268"/>
      <c r="P1300" s="268"/>
      <c r="Q1300" s="268"/>
    </row>
    <row r="1301" ht="15.75" customHeight="1">
      <c r="A1301" s="270" t="s">
        <v>9975</v>
      </c>
      <c r="B1301" s="270" t="s">
        <v>9976</v>
      </c>
      <c r="C1301" s="276" t="s">
        <v>281</v>
      </c>
      <c r="D1301" s="259" t="s">
        <v>220</v>
      </c>
      <c r="E1301" s="259" t="s">
        <v>9977</v>
      </c>
      <c r="F1301" s="259" t="s">
        <v>9979</v>
      </c>
      <c r="G1301" s="259" t="s">
        <v>349</v>
      </c>
      <c r="H1301" s="268"/>
      <c r="I1301" s="6"/>
      <c r="J1301" s="6"/>
      <c r="K1301" s="285"/>
      <c r="L1301" s="271"/>
      <c r="M1301" s="271"/>
      <c r="N1301" s="189"/>
      <c r="O1301" s="268"/>
      <c r="P1301" s="268"/>
      <c r="Q1301" s="268"/>
    </row>
    <row r="1302" ht="15.75" customHeight="1">
      <c r="A1302" s="270" t="s">
        <v>9987</v>
      </c>
      <c r="B1302" s="270" t="s">
        <v>9988</v>
      </c>
      <c r="C1302" s="276" t="s">
        <v>281</v>
      </c>
      <c r="D1302" s="259" t="s">
        <v>220</v>
      </c>
      <c r="E1302" s="259" t="s">
        <v>9989</v>
      </c>
      <c r="F1302" s="259" t="s">
        <v>9990</v>
      </c>
      <c r="G1302" s="259" t="s">
        <v>357</v>
      </c>
      <c r="H1302" s="268"/>
      <c r="I1302" s="6"/>
      <c r="J1302" s="6"/>
      <c r="K1302" s="285"/>
      <c r="L1302" s="271"/>
      <c r="M1302" s="271"/>
      <c r="N1302" s="189"/>
      <c r="O1302" s="268"/>
      <c r="P1302" s="268"/>
      <c r="Q1302" s="268"/>
    </row>
    <row r="1303" ht="15.75" customHeight="1">
      <c r="A1303" s="270" t="s">
        <v>9991</v>
      </c>
      <c r="B1303" s="270" t="s">
        <v>9994</v>
      </c>
      <c r="C1303" s="276" t="s">
        <v>281</v>
      </c>
      <c r="D1303" s="259" t="s">
        <v>219</v>
      </c>
      <c r="E1303" s="259" t="s">
        <v>9997</v>
      </c>
      <c r="F1303" s="259" t="s">
        <v>9998</v>
      </c>
      <c r="G1303" s="259" t="s">
        <v>9568</v>
      </c>
      <c r="H1303" s="268"/>
      <c r="I1303" s="6"/>
      <c r="J1303" s="6"/>
      <c r="K1303" s="285"/>
      <c r="L1303" s="271"/>
      <c r="M1303" s="271"/>
      <c r="N1303" s="189"/>
      <c r="O1303" s="268"/>
      <c r="P1303" s="268"/>
      <c r="Q1303" s="268"/>
    </row>
    <row r="1304" ht="15.75" customHeight="1">
      <c r="A1304" s="270" t="s">
        <v>9999</v>
      </c>
      <c r="B1304" s="270" t="s">
        <v>10000</v>
      </c>
      <c r="C1304" s="276" t="s">
        <v>281</v>
      </c>
      <c r="D1304" s="259" t="s">
        <v>220</v>
      </c>
      <c r="E1304" s="259" t="s">
        <v>10002</v>
      </c>
      <c r="F1304" s="259" t="s">
        <v>10005</v>
      </c>
      <c r="G1304" s="259" t="s">
        <v>757</v>
      </c>
      <c r="H1304" s="268"/>
      <c r="I1304" s="6"/>
      <c r="J1304" s="6"/>
      <c r="K1304" s="285"/>
      <c r="L1304" s="271"/>
      <c r="M1304" s="271"/>
      <c r="N1304" s="189"/>
      <c r="O1304" s="268"/>
      <c r="P1304" s="268"/>
      <c r="Q1304" s="268"/>
    </row>
    <row r="1305" ht="15.75" customHeight="1">
      <c r="A1305" s="270" t="s">
        <v>10011</v>
      </c>
      <c r="B1305" s="270" t="s">
        <v>10012</v>
      </c>
      <c r="C1305" s="276" t="s">
        <v>281</v>
      </c>
      <c r="D1305" s="259" t="s">
        <v>219</v>
      </c>
      <c r="E1305" s="259" t="s">
        <v>10013</v>
      </c>
      <c r="F1305" s="259" t="s">
        <v>10014</v>
      </c>
      <c r="G1305" s="259" t="s">
        <v>577</v>
      </c>
      <c r="H1305" s="268"/>
      <c r="I1305" s="6"/>
      <c r="J1305" s="6"/>
      <c r="K1305" s="285"/>
      <c r="L1305" s="271"/>
      <c r="M1305" s="271"/>
      <c r="N1305" s="189"/>
      <c r="O1305" s="268"/>
      <c r="P1305" s="268"/>
      <c r="Q1305" s="268"/>
    </row>
    <row r="1306" ht="15.75" customHeight="1">
      <c r="A1306" s="270" t="s">
        <v>10019</v>
      </c>
      <c r="B1306" s="270" t="s">
        <v>10022</v>
      </c>
      <c r="C1306" s="276" t="s">
        <v>281</v>
      </c>
      <c r="D1306" s="259" t="s">
        <v>218</v>
      </c>
      <c r="E1306" s="259" t="s">
        <v>10025</v>
      </c>
      <c r="F1306" s="259" t="s">
        <v>10026</v>
      </c>
      <c r="G1306" s="259" t="s">
        <v>274</v>
      </c>
      <c r="H1306" s="268"/>
      <c r="I1306" s="6"/>
      <c r="J1306" s="6"/>
      <c r="K1306" s="285"/>
      <c r="L1306" s="271"/>
      <c r="M1306" s="271"/>
      <c r="N1306" s="189"/>
      <c r="O1306" s="268"/>
      <c r="P1306" s="268"/>
      <c r="Q1306" s="268"/>
    </row>
    <row r="1307" ht="15.75" customHeight="1">
      <c r="A1307" s="270" t="s">
        <v>10027</v>
      </c>
      <c r="B1307" s="270" t="s">
        <v>10029</v>
      </c>
      <c r="C1307" s="276" t="s">
        <v>281</v>
      </c>
      <c r="D1307" s="259" t="s">
        <v>220</v>
      </c>
      <c r="E1307" s="259" t="s">
        <v>10033</v>
      </c>
      <c r="F1307" s="259" t="s">
        <v>10036</v>
      </c>
      <c r="G1307" s="259" t="s">
        <v>577</v>
      </c>
      <c r="H1307" s="268"/>
      <c r="I1307" s="6"/>
      <c r="J1307" s="6"/>
      <c r="K1307" s="285"/>
      <c r="L1307" s="271"/>
      <c r="M1307" s="271"/>
      <c r="N1307" s="189"/>
      <c r="O1307" s="268"/>
      <c r="P1307" s="268"/>
      <c r="Q1307" s="268"/>
    </row>
    <row r="1308" ht="15.75" customHeight="1">
      <c r="A1308" s="270" t="s">
        <v>10039</v>
      </c>
      <c r="B1308" s="270" t="s">
        <v>10040</v>
      </c>
      <c r="C1308" s="276" t="s">
        <v>281</v>
      </c>
      <c r="D1308" s="259" t="s">
        <v>212</v>
      </c>
      <c r="E1308" s="259" t="s">
        <v>10041</v>
      </c>
      <c r="F1308" s="259" t="s">
        <v>10042</v>
      </c>
      <c r="G1308" s="259" t="s">
        <v>577</v>
      </c>
      <c r="H1308" s="268"/>
      <c r="I1308" s="6"/>
      <c r="J1308" s="6"/>
      <c r="K1308" s="285"/>
      <c r="L1308" s="271"/>
      <c r="M1308" s="271"/>
      <c r="N1308" s="189"/>
      <c r="O1308" s="268"/>
      <c r="P1308" s="268"/>
      <c r="Q1308" s="268"/>
    </row>
    <row r="1309" ht="15.75" customHeight="1">
      <c r="A1309" s="270" t="s">
        <v>10050</v>
      </c>
      <c r="B1309" s="270" t="s">
        <v>10052</v>
      </c>
      <c r="C1309" s="276" t="s">
        <v>281</v>
      </c>
      <c r="D1309" s="259" t="s">
        <v>219</v>
      </c>
      <c r="E1309" s="259" t="s">
        <v>10053</v>
      </c>
      <c r="F1309" s="259" t="s">
        <v>10054</v>
      </c>
      <c r="G1309" s="259" t="s">
        <v>357</v>
      </c>
      <c r="H1309" s="268"/>
      <c r="I1309" s="6"/>
      <c r="J1309" s="6"/>
      <c r="K1309" s="285"/>
      <c r="L1309" s="271"/>
      <c r="M1309" s="271"/>
      <c r="N1309" s="189"/>
      <c r="O1309" s="268"/>
      <c r="P1309" s="268"/>
      <c r="Q1309" s="268"/>
    </row>
    <row r="1310" ht="15.75" customHeight="1">
      <c r="A1310" s="270" t="s">
        <v>10055</v>
      </c>
      <c r="B1310" s="270" t="s">
        <v>10057</v>
      </c>
      <c r="C1310" s="276" t="s">
        <v>281</v>
      </c>
      <c r="D1310" s="259" t="s">
        <v>219</v>
      </c>
      <c r="E1310" s="259" t="s">
        <v>10062</v>
      </c>
      <c r="F1310" s="259" t="s">
        <v>10064</v>
      </c>
      <c r="G1310" s="259" t="s">
        <v>357</v>
      </c>
      <c r="H1310" s="268"/>
      <c r="I1310" s="6"/>
      <c r="J1310" s="6"/>
      <c r="K1310" s="285"/>
      <c r="L1310" s="271"/>
      <c r="M1310" s="271"/>
      <c r="N1310" s="189"/>
      <c r="O1310" s="268"/>
      <c r="P1310" s="268"/>
      <c r="Q1310" s="268"/>
    </row>
    <row r="1311" ht="15.75" customHeight="1">
      <c r="A1311" s="270" t="s">
        <v>10067</v>
      </c>
      <c r="B1311" s="270" t="s">
        <v>10068</v>
      </c>
      <c r="C1311" s="276" t="s">
        <v>281</v>
      </c>
      <c r="D1311" s="259" t="s">
        <v>219</v>
      </c>
      <c r="E1311" s="259" t="s">
        <v>10069</v>
      </c>
      <c r="F1311" s="259" t="s">
        <v>10070</v>
      </c>
      <c r="G1311" s="259" t="s">
        <v>727</v>
      </c>
      <c r="H1311" s="268"/>
      <c r="I1311" s="6"/>
      <c r="J1311" s="6"/>
      <c r="K1311" s="285"/>
      <c r="L1311" s="271"/>
      <c r="M1311" s="271"/>
      <c r="N1311" s="189"/>
      <c r="O1311" s="268"/>
      <c r="P1311" s="268"/>
      <c r="Q1311" s="268"/>
    </row>
    <row r="1312" ht="15.75" customHeight="1">
      <c r="A1312" s="270" t="s">
        <v>10078</v>
      </c>
      <c r="B1312" s="270" t="s">
        <v>10080</v>
      </c>
      <c r="C1312" s="276" t="s">
        <v>281</v>
      </c>
      <c r="D1312" s="259" t="s">
        <v>219</v>
      </c>
      <c r="E1312" s="259" t="s">
        <v>10081</v>
      </c>
      <c r="F1312" s="259" t="s">
        <v>10082</v>
      </c>
      <c r="G1312" s="259" t="s">
        <v>757</v>
      </c>
      <c r="H1312" s="268"/>
      <c r="I1312" s="6"/>
      <c r="J1312" s="6"/>
      <c r="K1312" s="285"/>
      <c r="L1312" s="271"/>
      <c r="M1312" s="271"/>
      <c r="N1312" s="189"/>
      <c r="O1312" s="268"/>
      <c r="P1312" s="268"/>
      <c r="Q1312" s="268"/>
    </row>
    <row r="1313" ht="15.75" customHeight="1">
      <c r="A1313" s="270" t="s">
        <v>10090</v>
      </c>
      <c r="B1313" s="270" t="s">
        <v>10092</v>
      </c>
      <c r="C1313" s="276" t="s">
        <v>281</v>
      </c>
      <c r="D1313" s="259" t="s">
        <v>219</v>
      </c>
      <c r="E1313" s="259" t="s">
        <v>10093</v>
      </c>
      <c r="F1313" s="259" t="s">
        <v>10094</v>
      </c>
      <c r="G1313" s="259" t="s">
        <v>357</v>
      </c>
      <c r="H1313" s="268"/>
      <c r="I1313" s="6"/>
      <c r="J1313" s="6"/>
      <c r="K1313" s="285"/>
      <c r="L1313" s="271"/>
      <c r="M1313" s="271"/>
      <c r="N1313" s="189"/>
      <c r="O1313" s="268"/>
      <c r="P1313" s="268"/>
      <c r="Q1313" s="268"/>
    </row>
    <row r="1314" ht="15.75" customHeight="1">
      <c r="A1314" s="270" t="s">
        <v>10101</v>
      </c>
      <c r="B1314" s="270" t="s">
        <v>10102</v>
      </c>
      <c r="C1314" s="276" t="s">
        <v>281</v>
      </c>
      <c r="D1314" s="259" t="s">
        <v>220</v>
      </c>
      <c r="E1314" s="259" t="s">
        <v>10107</v>
      </c>
      <c r="F1314" s="259" t="s">
        <v>10108</v>
      </c>
      <c r="G1314" s="259" t="s">
        <v>757</v>
      </c>
      <c r="H1314" s="268"/>
      <c r="I1314" s="6"/>
      <c r="J1314" s="6"/>
      <c r="K1314" s="285"/>
      <c r="L1314" s="271"/>
      <c r="M1314" s="271"/>
      <c r="N1314" s="189"/>
      <c r="O1314" s="268"/>
      <c r="P1314" s="268"/>
      <c r="Q1314" s="268"/>
    </row>
    <row r="1315" ht="15.75" customHeight="1">
      <c r="A1315" s="270" t="s">
        <v>10111</v>
      </c>
      <c r="B1315" s="270" t="s">
        <v>10112</v>
      </c>
      <c r="C1315" s="276" t="s">
        <v>281</v>
      </c>
      <c r="D1315" s="259" t="s">
        <v>224</v>
      </c>
      <c r="E1315" s="259" t="s">
        <v>10114</v>
      </c>
      <c r="F1315" s="259" t="s">
        <v>10116</v>
      </c>
      <c r="G1315" s="259" t="s">
        <v>274</v>
      </c>
      <c r="H1315" s="268"/>
      <c r="I1315" s="6"/>
      <c r="J1315" s="6"/>
      <c r="K1315" s="285"/>
      <c r="L1315" s="271"/>
      <c r="M1315" s="271"/>
      <c r="N1315" s="189"/>
      <c r="O1315" s="268"/>
      <c r="P1315" s="268"/>
      <c r="Q1315" s="268"/>
    </row>
    <row r="1316" ht="15.75" customHeight="1">
      <c r="A1316" s="270" t="s">
        <v>10123</v>
      </c>
      <c r="B1316" s="270" t="s">
        <v>10124</v>
      </c>
      <c r="C1316" s="276" t="s">
        <v>281</v>
      </c>
      <c r="D1316" s="259" t="s">
        <v>220</v>
      </c>
      <c r="E1316" s="259" t="s">
        <v>10125</v>
      </c>
      <c r="F1316" s="259" t="s">
        <v>10126</v>
      </c>
      <c r="G1316" s="259" t="s">
        <v>357</v>
      </c>
      <c r="H1316" s="268"/>
      <c r="I1316" s="6"/>
      <c r="J1316" s="6"/>
      <c r="K1316" s="285"/>
      <c r="L1316" s="271"/>
      <c r="M1316" s="271"/>
      <c r="N1316" s="189"/>
      <c r="O1316" s="268"/>
      <c r="P1316" s="268"/>
      <c r="Q1316" s="268"/>
    </row>
    <row r="1317" ht="15.75" customHeight="1">
      <c r="A1317" s="270" t="s">
        <v>10130</v>
      </c>
      <c r="B1317" s="270" t="s">
        <v>10134</v>
      </c>
      <c r="C1317" s="276" t="s">
        <v>281</v>
      </c>
      <c r="D1317" s="259" t="s">
        <v>219</v>
      </c>
      <c r="E1317" s="259" t="s">
        <v>10137</v>
      </c>
      <c r="F1317" s="259" t="s">
        <v>10138</v>
      </c>
      <c r="G1317" s="259" t="s">
        <v>274</v>
      </c>
      <c r="H1317" s="268"/>
      <c r="I1317" s="6"/>
      <c r="J1317" s="6"/>
      <c r="K1317" s="285"/>
      <c r="L1317" s="271"/>
      <c r="M1317" s="271"/>
      <c r="N1317" s="189"/>
      <c r="O1317" s="268"/>
      <c r="P1317" s="268"/>
      <c r="Q1317" s="268"/>
    </row>
    <row r="1318" ht="15.75" customHeight="1">
      <c r="A1318" s="270" t="s">
        <v>10139</v>
      </c>
      <c r="B1318" s="270" t="s">
        <v>10148</v>
      </c>
      <c r="C1318" s="276" t="s">
        <v>281</v>
      </c>
      <c r="D1318" s="259" t="s">
        <v>213</v>
      </c>
      <c r="E1318" s="259" t="s">
        <v>10154</v>
      </c>
      <c r="F1318" s="259" t="s">
        <v>10156</v>
      </c>
      <c r="G1318" s="259" t="s">
        <v>577</v>
      </c>
      <c r="H1318" s="268"/>
      <c r="I1318" s="6"/>
      <c r="J1318" s="6"/>
      <c r="K1318" s="285"/>
      <c r="L1318" s="271"/>
      <c r="M1318" s="271"/>
      <c r="N1318" s="189"/>
      <c r="O1318" s="268"/>
      <c r="P1318" s="268"/>
      <c r="Q1318" s="268"/>
    </row>
    <row r="1319" ht="15.75" customHeight="1">
      <c r="A1319" s="270" t="s">
        <v>10159</v>
      </c>
      <c r="B1319" s="270" t="s">
        <v>10160</v>
      </c>
      <c r="C1319" s="276" t="s">
        <v>281</v>
      </c>
      <c r="D1319" s="259" t="s">
        <v>218</v>
      </c>
      <c r="E1319" s="259" t="s">
        <v>10161</v>
      </c>
      <c r="F1319" s="259" t="s">
        <v>10162</v>
      </c>
      <c r="G1319" s="259" t="s">
        <v>577</v>
      </c>
      <c r="H1319" s="268"/>
      <c r="I1319" s="6"/>
      <c r="J1319" s="6"/>
      <c r="K1319" s="285"/>
      <c r="L1319" s="271"/>
      <c r="M1319" s="271"/>
      <c r="N1319" s="189"/>
      <c r="O1319" s="268"/>
      <c r="P1319" s="268"/>
      <c r="Q1319" s="268"/>
    </row>
    <row r="1320" ht="15.75" customHeight="1">
      <c r="A1320" s="270" t="s">
        <v>10170</v>
      </c>
      <c r="B1320" s="270" t="s">
        <v>10172</v>
      </c>
      <c r="C1320" s="276" t="s">
        <v>281</v>
      </c>
      <c r="D1320" s="259" t="s">
        <v>217</v>
      </c>
      <c r="E1320" s="259" t="s">
        <v>10173</v>
      </c>
      <c r="F1320" s="259" t="s">
        <v>10174</v>
      </c>
      <c r="G1320" s="259" t="s">
        <v>577</v>
      </c>
      <c r="H1320" s="268"/>
      <c r="I1320" s="6"/>
      <c r="J1320" s="6"/>
      <c r="K1320" s="285"/>
      <c r="L1320" s="271"/>
      <c r="M1320" s="271"/>
      <c r="N1320" s="189"/>
      <c r="O1320" s="268"/>
      <c r="P1320" s="268"/>
      <c r="Q1320" s="268"/>
    </row>
    <row r="1321" ht="15.75" customHeight="1">
      <c r="A1321" s="270" t="s">
        <v>10175</v>
      </c>
      <c r="B1321" s="270" t="s">
        <v>10176</v>
      </c>
      <c r="C1321" s="276" t="s">
        <v>281</v>
      </c>
      <c r="D1321" s="259" t="s">
        <v>219</v>
      </c>
      <c r="E1321" s="259" t="s">
        <v>10180</v>
      </c>
      <c r="F1321" s="259" t="s">
        <v>10182</v>
      </c>
      <c r="G1321" s="259" t="s">
        <v>577</v>
      </c>
      <c r="H1321" s="268"/>
      <c r="I1321" s="6"/>
      <c r="J1321" s="6"/>
      <c r="K1321" s="285"/>
      <c r="L1321" s="271"/>
      <c r="M1321" s="271"/>
      <c r="N1321" s="189"/>
      <c r="O1321" s="268"/>
      <c r="P1321" s="268"/>
      <c r="Q1321" s="268"/>
    </row>
    <row r="1322" ht="15.75" customHeight="1">
      <c r="A1322" s="270" t="s">
        <v>10186</v>
      </c>
      <c r="B1322" s="270" t="s">
        <v>10188</v>
      </c>
      <c r="C1322" s="276" t="s">
        <v>281</v>
      </c>
      <c r="D1322" s="259" t="s">
        <v>220</v>
      </c>
      <c r="E1322" s="259" t="s">
        <v>10189</v>
      </c>
      <c r="F1322" s="259" t="s">
        <v>10190</v>
      </c>
      <c r="G1322" s="259" t="s">
        <v>757</v>
      </c>
      <c r="H1322" s="268"/>
      <c r="I1322" s="6"/>
      <c r="J1322" s="6"/>
      <c r="K1322" s="285"/>
      <c r="L1322" s="271"/>
      <c r="M1322" s="271"/>
      <c r="N1322" s="189"/>
      <c r="O1322" s="268"/>
      <c r="P1322" s="268"/>
      <c r="Q1322" s="268"/>
    </row>
    <row r="1323" ht="15.75" customHeight="1">
      <c r="A1323" s="270" t="s">
        <v>10195</v>
      </c>
      <c r="B1323" s="270" t="s">
        <v>10196</v>
      </c>
      <c r="C1323" s="276" t="s">
        <v>281</v>
      </c>
      <c r="D1323" s="259" t="s">
        <v>220</v>
      </c>
      <c r="E1323" s="259" t="s">
        <v>10197</v>
      </c>
      <c r="F1323" s="259" t="s">
        <v>10198</v>
      </c>
      <c r="G1323" s="259" t="s">
        <v>349</v>
      </c>
      <c r="H1323" s="268"/>
      <c r="I1323" s="6"/>
      <c r="J1323" s="6"/>
      <c r="K1323" s="285"/>
      <c r="L1323" s="271"/>
      <c r="M1323" s="271"/>
      <c r="N1323" s="189"/>
      <c r="O1323" s="268"/>
      <c r="P1323" s="268"/>
      <c r="Q1323" s="268"/>
    </row>
    <row r="1324" ht="15.75" customHeight="1">
      <c r="A1324" s="270" t="s">
        <v>10200</v>
      </c>
      <c r="B1324" s="270" t="s">
        <v>10202</v>
      </c>
      <c r="C1324" s="276" t="s">
        <v>281</v>
      </c>
      <c r="D1324" s="259" t="s">
        <v>220</v>
      </c>
      <c r="E1324" s="259" t="s">
        <v>10207</v>
      </c>
      <c r="F1324" s="259" t="s">
        <v>10209</v>
      </c>
      <c r="G1324" s="259" t="s">
        <v>577</v>
      </c>
      <c r="H1324" s="268"/>
      <c r="I1324" s="6"/>
      <c r="J1324" s="6"/>
      <c r="K1324" s="285"/>
      <c r="L1324" s="271"/>
      <c r="M1324" s="271"/>
      <c r="N1324" s="189"/>
      <c r="O1324" s="268"/>
      <c r="P1324" s="268"/>
      <c r="Q1324" s="268"/>
    </row>
    <row r="1325" ht="15.75" customHeight="1">
      <c r="A1325" s="270" t="s">
        <v>10211</v>
      </c>
      <c r="B1325" s="270" t="s">
        <v>10212</v>
      </c>
      <c r="C1325" s="276" t="s">
        <v>281</v>
      </c>
      <c r="D1325" s="259" t="s">
        <v>218</v>
      </c>
      <c r="E1325" s="259" t="s">
        <v>10213</v>
      </c>
      <c r="F1325" s="259" t="s">
        <v>10214</v>
      </c>
      <c r="G1325" s="259" t="s">
        <v>577</v>
      </c>
      <c r="H1325" s="268"/>
      <c r="I1325" s="6"/>
      <c r="J1325" s="6"/>
      <c r="K1325" s="285"/>
      <c r="L1325" s="271"/>
      <c r="M1325" s="271"/>
      <c r="N1325" s="189"/>
      <c r="O1325" s="268"/>
      <c r="P1325" s="268"/>
      <c r="Q1325" s="268"/>
    </row>
    <row r="1326" ht="15.75" customHeight="1">
      <c r="A1326" s="270" t="s">
        <v>10216</v>
      </c>
      <c r="B1326" s="270" t="s">
        <v>10218</v>
      </c>
      <c r="C1326" s="276" t="s">
        <v>281</v>
      </c>
      <c r="D1326" s="259" t="s">
        <v>218</v>
      </c>
      <c r="E1326" s="259" t="s">
        <v>10222</v>
      </c>
      <c r="F1326" s="259" t="s">
        <v>10224</v>
      </c>
      <c r="G1326" s="259" t="s">
        <v>577</v>
      </c>
      <c r="H1326" s="268"/>
      <c r="I1326" s="6"/>
      <c r="J1326" s="6"/>
      <c r="K1326" s="285"/>
      <c r="L1326" s="271"/>
      <c r="M1326" s="271"/>
      <c r="N1326" s="189"/>
      <c r="O1326" s="268"/>
      <c r="P1326" s="268"/>
      <c r="Q1326" s="268"/>
    </row>
    <row r="1327" ht="15.75" customHeight="1">
      <c r="A1327" s="270" t="s">
        <v>10227</v>
      </c>
      <c r="B1327" s="270" t="s">
        <v>10228</v>
      </c>
      <c r="C1327" s="276" t="s">
        <v>281</v>
      </c>
      <c r="D1327" s="259" t="s">
        <v>219</v>
      </c>
      <c r="E1327" s="259" t="s">
        <v>10229</v>
      </c>
      <c r="F1327" s="259" t="s">
        <v>10230</v>
      </c>
      <c r="G1327" s="259" t="s">
        <v>577</v>
      </c>
      <c r="H1327" s="268"/>
      <c r="I1327" s="6"/>
      <c r="J1327" s="6"/>
      <c r="K1327" s="285"/>
      <c r="L1327" s="271"/>
      <c r="M1327" s="271"/>
      <c r="N1327" s="189"/>
      <c r="O1327" s="268"/>
      <c r="P1327" s="268"/>
      <c r="Q1327" s="268"/>
    </row>
    <row r="1328" ht="15.75" customHeight="1">
      <c r="A1328" s="270" t="s">
        <v>10231</v>
      </c>
      <c r="B1328" s="270" t="s">
        <v>10232</v>
      </c>
      <c r="C1328" s="276" t="s">
        <v>281</v>
      </c>
      <c r="D1328" s="259" t="s">
        <v>219</v>
      </c>
      <c r="E1328" s="259" t="s">
        <v>10233</v>
      </c>
      <c r="F1328" s="259" t="s">
        <v>10234</v>
      </c>
      <c r="G1328" s="259" t="s">
        <v>357</v>
      </c>
      <c r="H1328" s="268"/>
      <c r="I1328" s="6"/>
      <c r="J1328" s="6"/>
      <c r="K1328" s="285"/>
      <c r="L1328" s="271"/>
      <c r="M1328" s="271"/>
      <c r="N1328" s="189"/>
      <c r="O1328" s="268"/>
      <c r="P1328" s="268"/>
      <c r="Q1328" s="268"/>
    </row>
    <row r="1329" ht="15.75" customHeight="1">
      <c r="A1329" s="270" t="s">
        <v>10241</v>
      </c>
      <c r="B1329" s="270" t="s">
        <v>10243</v>
      </c>
      <c r="C1329" s="276" t="s">
        <v>281</v>
      </c>
      <c r="D1329" s="259" t="s">
        <v>219</v>
      </c>
      <c r="E1329" s="259" t="s">
        <v>10245</v>
      </c>
      <c r="F1329" s="259" t="s">
        <v>10246</v>
      </c>
      <c r="G1329" s="259" t="s">
        <v>577</v>
      </c>
      <c r="H1329" s="268"/>
      <c r="I1329" s="6"/>
      <c r="J1329" s="6"/>
      <c r="K1329" s="285"/>
      <c r="L1329" s="271"/>
      <c r="M1329" s="271"/>
      <c r="N1329" s="189"/>
      <c r="O1329" s="268"/>
      <c r="P1329" s="268"/>
      <c r="Q1329" s="268"/>
    </row>
    <row r="1330" ht="15.75" customHeight="1">
      <c r="A1330" s="270" t="s">
        <v>10247</v>
      </c>
      <c r="B1330" s="270" t="s">
        <v>10248</v>
      </c>
      <c r="C1330" s="276" t="s">
        <v>281</v>
      </c>
      <c r="D1330" s="259" t="s">
        <v>220</v>
      </c>
      <c r="E1330" s="259" t="s">
        <v>10253</v>
      </c>
      <c r="F1330" s="259" t="s">
        <v>10255</v>
      </c>
      <c r="G1330" s="259" t="s">
        <v>757</v>
      </c>
      <c r="H1330" s="268"/>
      <c r="I1330" s="6"/>
      <c r="J1330" s="6"/>
      <c r="K1330" s="285"/>
      <c r="L1330" s="271"/>
      <c r="M1330" s="271"/>
      <c r="N1330" s="189"/>
      <c r="O1330" s="268"/>
      <c r="P1330" s="268"/>
      <c r="Q1330" s="268"/>
    </row>
    <row r="1331" ht="15.75" customHeight="1">
      <c r="A1331" s="270" t="s">
        <v>10259</v>
      </c>
      <c r="B1331" s="270" t="s">
        <v>10260</v>
      </c>
      <c r="C1331" s="276" t="s">
        <v>281</v>
      </c>
      <c r="D1331" s="259" t="s">
        <v>220</v>
      </c>
      <c r="E1331" s="259" t="s">
        <v>10261</v>
      </c>
      <c r="F1331" s="259" t="s">
        <v>10262</v>
      </c>
      <c r="G1331" s="259" t="s">
        <v>757</v>
      </c>
      <c r="H1331" s="268"/>
      <c r="I1331" s="6"/>
      <c r="J1331" s="6"/>
      <c r="K1331" s="285"/>
      <c r="L1331" s="271"/>
      <c r="M1331" s="271"/>
      <c r="N1331" s="189"/>
      <c r="O1331" s="268"/>
      <c r="P1331" s="268"/>
      <c r="Q1331" s="268"/>
    </row>
    <row r="1332" ht="15.75" customHeight="1">
      <c r="A1332" s="270" t="s">
        <v>10307</v>
      </c>
      <c r="B1332" s="270" t="s">
        <v>10308</v>
      </c>
      <c r="C1332" s="276" t="s">
        <v>281</v>
      </c>
      <c r="D1332" s="259" t="s">
        <v>223</v>
      </c>
      <c r="E1332" s="259" t="s">
        <v>10310</v>
      </c>
      <c r="F1332" s="259" t="s">
        <v>10313</v>
      </c>
      <c r="G1332" s="259" t="s">
        <v>274</v>
      </c>
      <c r="H1332" s="268"/>
      <c r="I1332" s="6"/>
      <c r="J1332" s="6"/>
      <c r="K1332" s="285"/>
      <c r="L1332" s="271"/>
      <c r="M1332" s="271"/>
      <c r="N1332" s="189"/>
      <c r="O1332" s="268"/>
      <c r="P1332" s="268"/>
      <c r="Q1332" s="268"/>
    </row>
    <row r="1333" ht="15.75" customHeight="1">
      <c r="A1333" s="270" t="s">
        <v>10319</v>
      </c>
      <c r="B1333" s="270" t="s">
        <v>10320</v>
      </c>
      <c r="C1333" s="276" t="s">
        <v>281</v>
      </c>
      <c r="D1333" s="259" t="s">
        <v>219</v>
      </c>
      <c r="E1333" s="259" t="s">
        <v>10323</v>
      </c>
      <c r="F1333" s="259" t="s">
        <v>10327</v>
      </c>
      <c r="G1333" s="259" t="s">
        <v>349</v>
      </c>
      <c r="H1333" s="268"/>
      <c r="I1333" s="6"/>
      <c r="J1333" s="6"/>
      <c r="K1333" s="285"/>
      <c r="L1333" s="271"/>
      <c r="M1333" s="271"/>
      <c r="N1333" s="189"/>
      <c r="O1333" s="268"/>
      <c r="P1333" s="268"/>
      <c r="Q1333" s="268"/>
    </row>
    <row r="1334" ht="15.75" customHeight="1">
      <c r="A1334" s="270" t="s">
        <v>10331</v>
      </c>
      <c r="B1334" s="270" t="s">
        <v>10332</v>
      </c>
      <c r="C1334" s="276" t="s">
        <v>281</v>
      </c>
      <c r="D1334" s="259" t="s">
        <v>224</v>
      </c>
      <c r="E1334" s="259" t="s">
        <v>10333</v>
      </c>
      <c r="F1334" s="259" t="s">
        <v>10334</v>
      </c>
      <c r="G1334" s="259" t="s">
        <v>349</v>
      </c>
      <c r="H1334" s="268"/>
      <c r="I1334" s="6"/>
      <c r="J1334" s="6"/>
      <c r="K1334" s="285"/>
      <c r="L1334" s="271"/>
      <c r="M1334" s="271"/>
      <c r="N1334" s="189"/>
      <c r="O1334" s="268"/>
      <c r="P1334" s="268"/>
      <c r="Q1334" s="268"/>
    </row>
    <row r="1335" ht="15.75" customHeight="1">
      <c r="A1335" s="270" t="s">
        <v>10341</v>
      </c>
      <c r="B1335" s="270" t="s">
        <v>10343</v>
      </c>
      <c r="C1335" s="276" t="s">
        <v>281</v>
      </c>
      <c r="D1335" s="259" t="s">
        <v>218</v>
      </c>
      <c r="E1335" s="259" t="s">
        <v>10345</v>
      </c>
      <c r="F1335" s="259" t="s">
        <v>10346</v>
      </c>
      <c r="G1335" s="259" t="s">
        <v>757</v>
      </c>
      <c r="H1335" s="268"/>
      <c r="I1335" s="6"/>
      <c r="J1335" s="6"/>
      <c r="K1335" s="285"/>
      <c r="L1335" s="271"/>
      <c r="M1335" s="271"/>
      <c r="N1335" s="189"/>
      <c r="O1335" s="268"/>
      <c r="P1335" s="268"/>
      <c r="Q1335" s="268"/>
    </row>
    <row r="1336" ht="15.75" customHeight="1">
      <c r="A1336" s="270" t="s">
        <v>10348</v>
      </c>
      <c r="B1336" s="270" t="s">
        <v>10350</v>
      </c>
      <c r="C1336" s="276" t="s">
        <v>281</v>
      </c>
      <c r="D1336" s="259" t="s">
        <v>219</v>
      </c>
      <c r="E1336" s="259" t="s">
        <v>10354</v>
      </c>
      <c r="F1336" s="259" t="s">
        <v>10357</v>
      </c>
      <c r="G1336" s="259" t="s">
        <v>357</v>
      </c>
      <c r="H1336" s="268"/>
      <c r="I1336" s="6"/>
      <c r="J1336" s="6"/>
      <c r="K1336" s="285"/>
      <c r="L1336" s="271"/>
      <c r="M1336" s="271"/>
      <c r="N1336" s="189"/>
      <c r="O1336" s="268"/>
      <c r="P1336" s="268"/>
      <c r="Q1336" s="268"/>
    </row>
    <row r="1337" ht="15.75" customHeight="1">
      <c r="A1337" s="270" t="s">
        <v>10359</v>
      </c>
      <c r="B1337" s="270" t="s">
        <v>10360</v>
      </c>
      <c r="C1337" s="276" t="s">
        <v>281</v>
      </c>
      <c r="D1337" s="259" t="s">
        <v>220</v>
      </c>
      <c r="E1337" s="259" t="s">
        <v>10361</v>
      </c>
      <c r="F1337" s="259" t="s">
        <v>10363</v>
      </c>
      <c r="G1337" s="259" t="s">
        <v>577</v>
      </c>
      <c r="H1337" s="268"/>
      <c r="I1337" s="6"/>
      <c r="J1337" s="6"/>
      <c r="K1337" s="285"/>
      <c r="L1337" s="271"/>
      <c r="M1337" s="271"/>
      <c r="N1337" s="189"/>
      <c r="O1337" s="268"/>
      <c r="P1337" s="268"/>
      <c r="Q1337" s="268"/>
    </row>
    <row r="1338" ht="15.75" customHeight="1">
      <c r="A1338" s="270" t="s">
        <v>10371</v>
      </c>
      <c r="B1338" s="270" t="s">
        <v>10372</v>
      </c>
      <c r="C1338" s="276" t="s">
        <v>281</v>
      </c>
      <c r="D1338" s="259" t="s">
        <v>218</v>
      </c>
      <c r="E1338" s="259" t="s">
        <v>10373</v>
      </c>
      <c r="F1338" s="259" t="s">
        <v>10374</v>
      </c>
      <c r="G1338" s="259" t="s">
        <v>577</v>
      </c>
      <c r="H1338" s="268"/>
      <c r="I1338" s="6"/>
      <c r="J1338" s="6"/>
      <c r="K1338" s="285"/>
      <c r="L1338" s="271"/>
      <c r="M1338" s="271"/>
      <c r="N1338" s="189"/>
      <c r="O1338" s="268"/>
      <c r="P1338" s="268"/>
      <c r="Q1338" s="268"/>
    </row>
    <row r="1339" ht="15.75" customHeight="1">
      <c r="A1339" s="270" t="s">
        <v>99</v>
      </c>
      <c r="B1339" s="270" t="s">
        <v>10379</v>
      </c>
      <c r="C1339" s="276" t="s">
        <v>281</v>
      </c>
      <c r="D1339" s="259" t="s">
        <v>215</v>
      </c>
      <c r="E1339" s="259" t="s">
        <v>10383</v>
      </c>
      <c r="F1339" s="259" t="s">
        <v>102</v>
      </c>
      <c r="G1339" s="259" t="s">
        <v>577</v>
      </c>
      <c r="H1339" s="268"/>
      <c r="I1339" s="6"/>
      <c r="J1339" s="6"/>
      <c r="K1339" s="285"/>
      <c r="L1339" s="271"/>
      <c r="M1339" s="271"/>
      <c r="N1339" s="189"/>
      <c r="O1339" s="268"/>
      <c r="P1339" s="268"/>
      <c r="Q1339" s="268"/>
    </row>
    <row r="1340" ht="15.75" customHeight="1">
      <c r="A1340" s="270" t="s">
        <v>10385</v>
      </c>
      <c r="B1340" s="270" t="s">
        <v>10386</v>
      </c>
      <c r="C1340" s="276" t="s">
        <v>281</v>
      </c>
      <c r="D1340" s="259" t="s">
        <v>220</v>
      </c>
      <c r="E1340" s="259" t="s">
        <v>10389</v>
      </c>
      <c r="F1340" s="259" t="s">
        <v>10391</v>
      </c>
      <c r="G1340" s="259" t="s">
        <v>349</v>
      </c>
      <c r="H1340" s="268"/>
      <c r="I1340" s="6"/>
      <c r="J1340" s="6"/>
      <c r="K1340" s="285"/>
      <c r="L1340" s="271"/>
      <c r="M1340" s="271"/>
      <c r="N1340" s="189"/>
      <c r="O1340" s="268"/>
      <c r="P1340" s="268"/>
      <c r="Q1340" s="268"/>
    </row>
    <row r="1341" ht="15.75" customHeight="1">
      <c r="A1341" s="270" t="s">
        <v>10397</v>
      </c>
      <c r="B1341" s="270" t="s">
        <v>10398</v>
      </c>
      <c r="C1341" s="276" t="s">
        <v>281</v>
      </c>
      <c r="D1341" s="259" t="s">
        <v>219</v>
      </c>
      <c r="E1341" s="259" t="s">
        <v>10399</v>
      </c>
      <c r="F1341" s="259" t="s">
        <v>10400</v>
      </c>
      <c r="G1341" s="259" t="s">
        <v>577</v>
      </c>
      <c r="H1341" s="268"/>
      <c r="I1341" s="6"/>
      <c r="J1341" s="6"/>
      <c r="K1341" s="285"/>
      <c r="L1341" s="271"/>
      <c r="M1341" s="271"/>
      <c r="N1341" s="189"/>
      <c r="O1341" s="268"/>
      <c r="P1341" s="268"/>
      <c r="Q1341" s="268"/>
    </row>
    <row r="1342" ht="15.75" customHeight="1">
      <c r="A1342" s="270" t="s">
        <v>10402</v>
      </c>
      <c r="B1342" s="270" t="s">
        <v>10405</v>
      </c>
      <c r="C1342" s="276" t="s">
        <v>281</v>
      </c>
      <c r="D1342" s="259" t="s">
        <v>218</v>
      </c>
      <c r="E1342" s="259" t="s">
        <v>10411</v>
      </c>
      <c r="F1342" s="259" t="s">
        <v>10412</v>
      </c>
      <c r="G1342" s="259" t="s">
        <v>577</v>
      </c>
      <c r="H1342" s="268"/>
      <c r="I1342" s="6"/>
      <c r="J1342" s="6"/>
      <c r="K1342" s="285"/>
      <c r="L1342" s="271"/>
      <c r="M1342" s="271"/>
      <c r="N1342" s="189"/>
      <c r="O1342" s="268"/>
      <c r="P1342" s="268"/>
      <c r="Q1342" s="268"/>
    </row>
    <row r="1343" ht="15.75" customHeight="1">
      <c r="A1343" s="270" t="s">
        <v>10413</v>
      </c>
      <c r="B1343" s="270" t="s">
        <v>10414</v>
      </c>
      <c r="C1343" s="276" t="s">
        <v>281</v>
      </c>
      <c r="D1343" s="259" t="s">
        <v>218</v>
      </c>
      <c r="E1343" s="259" t="s">
        <v>10418</v>
      </c>
      <c r="F1343" s="259" t="s">
        <v>10420</v>
      </c>
      <c r="G1343" s="259" t="s">
        <v>577</v>
      </c>
      <c r="H1343" s="268"/>
      <c r="I1343" s="6"/>
      <c r="J1343" s="6"/>
      <c r="K1343" s="285"/>
      <c r="L1343" s="271"/>
      <c r="M1343" s="271"/>
      <c r="N1343" s="189"/>
      <c r="O1343" s="268"/>
      <c r="P1343" s="268"/>
      <c r="Q1343" s="268"/>
    </row>
    <row r="1344" ht="15.75" customHeight="1">
      <c r="A1344" s="270" t="s">
        <v>10425</v>
      </c>
      <c r="B1344" s="270" t="s">
        <v>10426</v>
      </c>
      <c r="C1344" s="276" t="s">
        <v>281</v>
      </c>
      <c r="D1344" s="259" t="s">
        <v>219</v>
      </c>
      <c r="E1344" s="259" t="s">
        <v>10427</v>
      </c>
      <c r="F1344" s="259" t="s">
        <v>10428</v>
      </c>
      <c r="G1344" s="259" t="s">
        <v>357</v>
      </c>
      <c r="H1344" s="268"/>
      <c r="I1344" s="6"/>
      <c r="J1344" s="6"/>
      <c r="K1344" s="285"/>
      <c r="L1344" s="271"/>
      <c r="M1344" s="271"/>
      <c r="N1344" s="189"/>
      <c r="O1344" s="268"/>
      <c r="P1344" s="268"/>
      <c r="Q1344" s="268"/>
    </row>
    <row r="1345" ht="15.75" customHeight="1">
      <c r="A1345" s="270" t="s">
        <v>10433</v>
      </c>
      <c r="B1345" s="270" t="s">
        <v>10436</v>
      </c>
      <c r="C1345" s="276" t="s">
        <v>281</v>
      </c>
      <c r="D1345" s="259" t="s">
        <v>218</v>
      </c>
      <c r="E1345" s="259" t="s">
        <v>10439</v>
      </c>
      <c r="F1345" s="259" t="s">
        <v>10440</v>
      </c>
      <c r="G1345" s="259" t="s">
        <v>577</v>
      </c>
      <c r="H1345" s="268"/>
      <c r="I1345" s="6"/>
      <c r="J1345" s="6"/>
      <c r="K1345" s="285"/>
      <c r="L1345" s="271"/>
      <c r="M1345" s="271"/>
      <c r="N1345" s="189"/>
      <c r="O1345" s="268"/>
      <c r="P1345" s="268"/>
      <c r="Q1345" s="268"/>
    </row>
    <row r="1346" ht="15.75" customHeight="1">
      <c r="A1346" s="270" t="s">
        <v>10441</v>
      </c>
      <c r="B1346" s="270" t="s">
        <v>10442</v>
      </c>
      <c r="C1346" s="276" t="s">
        <v>281</v>
      </c>
      <c r="D1346" s="259" t="s">
        <v>224</v>
      </c>
      <c r="E1346" s="259" t="s">
        <v>10445</v>
      </c>
      <c r="F1346" s="259" t="s">
        <v>10447</v>
      </c>
      <c r="G1346" s="259" t="s">
        <v>577</v>
      </c>
      <c r="H1346" s="268"/>
      <c r="I1346" s="6"/>
      <c r="J1346" s="6"/>
      <c r="K1346" s="285"/>
      <c r="L1346" s="271"/>
      <c r="M1346" s="271"/>
      <c r="N1346" s="189"/>
      <c r="O1346" s="268"/>
      <c r="P1346" s="268"/>
      <c r="Q1346" s="268"/>
    </row>
    <row r="1347" ht="15.75" customHeight="1">
      <c r="A1347" s="270" t="s">
        <v>10452</v>
      </c>
      <c r="B1347" s="270" t="s">
        <v>10453</v>
      </c>
      <c r="C1347" s="276" t="s">
        <v>281</v>
      </c>
      <c r="D1347" s="259" t="s">
        <v>217</v>
      </c>
      <c r="E1347" s="259" t="s">
        <v>10454</v>
      </c>
      <c r="F1347" s="259" t="s">
        <v>10455</v>
      </c>
      <c r="G1347" s="259" t="s">
        <v>357</v>
      </c>
      <c r="H1347" s="268"/>
      <c r="I1347" s="6"/>
      <c r="J1347" s="6"/>
      <c r="K1347" s="285"/>
      <c r="L1347" s="271"/>
      <c r="M1347" s="271"/>
      <c r="N1347" s="189"/>
      <c r="O1347" s="268"/>
      <c r="P1347" s="268"/>
      <c r="Q1347" s="268"/>
    </row>
    <row r="1348" ht="15.75" customHeight="1">
      <c r="A1348" s="270" t="s">
        <v>10460</v>
      </c>
      <c r="B1348" s="270" t="s">
        <v>10462</v>
      </c>
      <c r="C1348" s="276" t="s">
        <v>281</v>
      </c>
      <c r="D1348" s="259" t="s">
        <v>218</v>
      </c>
      <c r="E1348" s="259" t="s">
        <v>10466</v>
      </c>
      <c r="F1348" s="259" t="s">
        <v>10467</v>
      </c>
      <c r="G1348" s="259" t="s">
        <v>357</v>
      </c>
      <c r="H1348" s="268"/>
      <c r="I1348" s="6"/>
      <c r="J1348" s="6"/>
      <c r="K1348" s="285"/>
      <c r="L1348" s="271"/>
      <c r="M1348" s="271"/>
      <c r="N1348" s="189"/>
      <c r="O1348" s="268"/>
      <c r="P1348" s="268"/>
      <c r="Q1348" s="268"/>
    </row>
    <row r="1349" ht="15.75" customHeight="1">
      <c r="A1349" s="270" t="s">
        <v>10468</v>
      </c>
      <c r="B1349" s="270" t="s">
        <v>10469</v>
      </c>
      <c r="C1349" s="276" t="s">
        <v>281</v>
      </c>
      <c r="D1349" s="259" t="s">
        <v>219</v>
      </c>
      <c r="E1349" s="259" t="s">
        <v>10474</v>
      </c>
      <c r="F1349" s="259" t="s">
        <v>10475</v>
      </c>
      <c r="G1349" s="259" t="s">
        <v>9568</v>
      </c>
      <c r="H1349" s="268"/>
      <c r="I1349" s="6"/>
      <c r="J1349" s="6"/>
      <c r="K1349" s="285"/>
      <c r="L1349" s="271"/>
      <c r="M1349" s="271"/>
      <c r="N1349" s="189"/>
      <c r="O1349" s="268"/>
      <c r="P1349" s="268"/>
      <c r="Q1349" s="268"/>
    </row>
    <row r="1350" ht="15.75" customHeight="1">
      <c r="A1350" s="270" t="s">
        <v>10480</v>
      </c>
      <c r="B1350" s="270" t="s">
        <v>10481</v>
      </c>
      <c r="C1350" s="276" t="s">
        <v>281</v>
      </c>
      <c r="D1350" s="259" t="s">
        <v>223</v>
      </c>
      <c r="E1350" s="259" t="s">
        <v>10482</v>
      </c>
      <c r="F1350" s="259" t="s">
        <v>10483</v>
      </c>
      <c r="G1350" s="259" t="s">
        <v>349</v>
      </c>
      <c r="H1350" s="268"/>
      <c r="I1350" s="6"/>
      <c r="J1350" s="6"/>
      <c r="K1350" s="285"/>
      <c r="L1350" s="271"/>
      <c r="M1350" s="271"/>
      <c r="N1350" s="189"/>
      <c r="O1350" s="268"/>
      <c r="P1350" s="268"/>
      <c r="Q1350" s="268"/>
    </row>
    <row r="1351" ht="15.75" customHeight="1">
      <c r="A1351" s="270" t="s">
        <v>10489</v>
      </c>
      <c r="B1351" s="270" t="s">
        <v>10492</v>
      </c>
      <c r="C1351" s="276" t="s">
        <v>281</v>
      </c>
      <c r="D1351" s="259" t="s">
        <v>215</v>
      </c>
      <c r="E1351" s="259" t="s">
        <v>10494</v>
      </c>
      <c r="F1351" s="259" t="s">
        <v>10495</v>
      </c>
      <c r="G1351" s="259" t="s">
        <v>274</v>
      </c>
      <c r="H1351" s="268"/>
      <c r="I1351" s="6"/>
      <c r="J1351" s="6"/>
      <c r="K1351" s="285"/>
      <c r="L1351" s="271"/>
      <c r="M1351" s="271"/>
      <c r="N1351" s="189"/>
      <c r="O1351" s="268"/>
      <c r="P1351" s="268"/>
      <c r="Q1351" s="268"/>
    </row>
    <row r="1352" ht="15.75" customHeight="1">
      <c r="A1352" s="270" t="s">
        <v>10496</v>
      </c>
      <c r="B1352" s="270" t="s">
        <v>10498</v>
      </c>
      <c r="C1352" s="276" t="s">
        <v>281</v>
      </c>
      <c r="D1352" s="259" t="s">
        <v>215</v>
      </c>
      <c r="E1352" s="259" t="s">
        <v>10502</v>
      </c>
      <c r="F1352" s="259" t="s">
        <v>10505</v>
      </c>
      <c r="G1352" s="259" t="s">
        <v>577</v>
      </c>
      <c r="H1352" s="268"/>
      <c r="I1352" s="6"/>
      <c r="J1352" s="6"/>
      <c r="K1352" s="285"/>
      <c r="L1352" s="271"/>
      <c r="M1352" s="271"/>
      <c r="N1352" s="189"/>
      <c r="O1352" s="268"/>
      <c r="P1352" s="268"/>
      <c r="Q1352" s="268"/>
    </row>
    <row r="1353" ht="15.75" customHeight="1">
      <c r="A1353" s="270" t="s">
        <v>10508</v>
      </c>
      <c r="B1353" s="270" t="s">
        <v>10509</v>
      </c>
      <c r="C1353" s="276" t="s">
        <v>281</v>
      </c>
      <c r="D1353" s="259" t="s">
        <v>219</v>
      </c>
      <c r="E1353" s="259" t="s">
        <v>10510</v>
      </c>
      <c r="F1353" s="259" t="s">
        <v>10511</v>
      </c>
      <c r="G1353" s="259" t="s">
        <v>9568</v>
      </c>
      <c r="H1353" s="268"/>
      <c r="I1353" s="6"/>
      <c r="J1353" s="6"/>
      <c r="K1353" s="285"/>
      <c r="L1353" s="271"/>
      <c r="M1353" s="271"/>
      <c r="N1353" s="189"/>
      <c r="O1353" s="268"/>
      <c r="P1353" s="268"/>
      <c r="Q1353" s="268"/>
    </row>
    <row r="1354" ht="15.75" customHeight="1">
      <c r="A1354" s="270" t="s">
        <v>10520</v>
      </c>
      <c r="B1354" s="270" t="s">
        <v>10521</v>
      </c>
      <c r="C1354" s="276" t="s">
        <v>281</v>
      </c>
      <c r="D1354" s="259" t="s">
        <v>223</v>
      </c>
      <c r="E1354" s="259" t="s">
        <v>10522</v>
      </c>
      <c r="F1354" s="259" t="s">
        <v>10523</v>
      </c>
      <c r="G1354" s="259" t="s">
        <v>274</v>
      </c>
      <c r="H1354" s="268"/>
      <c r="I1354" s="6"/>
      <c r="J1354" s="6"/>
      <c r="K1354" s="285"/>
      <c r="L1354" s="271"/>
      <c r="M1354" s="271"/>
      <c r="N1354" s="189"/>
      <c r="O1354" s="268"/>
      <c r="P1354" s="268"/>
      <c r="Q1354" s="268"/>
    </row>
    <row r="1355" ht="15.75" customHeight="1">
      <c r="A1355" s="270" t="s">
        <v>10532</v>
      </c>
      <c r="B1355" s="270" t="s">
        <v>10533</v>
      </c>
      <c r="C1355" s="276" t="s">
        <v>281</v>
      </c>
      <c r="D1355" s="259" t="s">
        <v>220</v>
      </c>
      <c r="E1355" s="259" t="s">
        <v>10534</v>
      </c>
      <c r="F1355" s="259" t="s">
        <v>10536</v>
      </c>
      <c r="G1355" s="259" t="s">
        <v>727</v>
      </c>
      <c r="H1355" s="268"/>
      <c r="I1355" s="6"/>
      <c r="J1355" s="6"/>
      <c r="K1355" s="285"/>
      <c r="L1355" s="271"/>
      <c r="M1355" s="271"/>
      <c r="N1355" s="189"/>
      <c r="O1355" s="268"/>
      <c r="P1355" s="268"/>
      <c r="Q1355" s="268"/>
    </row>
    <row r="1356" ht="15.75" customHeight="1">
      <c r="A1356" s="270" t="s">
        <v>177</v>
      </c>
      <c r="B1356" s="270" t="s">
        <v>10544</v>
      </c>
      <c r="C1356" s="276" t="s">
        <v>281</v>
      </c>
      <c r="D1356" s="259" t="s">
        <v>219</v>
      </c>
      <c r="E1356" s="259" t="s">
        <v>10545</v>
      </c>
      <c r="F1356" s="259" t="s">
        <v>178</v>
      </c>
      <c r="G1356" s="259" t="s">
        <v>577</v>
      </c>
      <c r="H1356" s="268"/>
      <c r="I1356" s="6"/>
      <c r="J1356" s="6"/>
      <c r="K1356" s="285"/>
      <c r="L1356" s="271"/>
      <c r="M1356" s="271"/>
      <c r="N1356" s="189"/>
      <c r="O1356" s="268"/>
      <c r="P1356" s="268"/>
      <c r="Q1356" s="268"/>
    </row>
    <row r="1357" ht="15.75" customHeight="1">
      <c r="A1357" s="270" t="s">
        <v>10549</v>
      </c>
      <c r="B1357" s="270" t="s">
        <v>10552</v>
      </c>
      <c r="C1357" s="276" t="s">
        <v>281</v>
      </c>
      <c r="D1357" s="259" t="s">
        <v>219</v>
      </c>
      <c r="E1357" s="259" t="s">
        <v>10554</v>
      </c>
      <c r="F1357" s="259" t="s">
        <v>10556</v>
      </c>
      <c r="G1357" s="259" t="s">
        <v>274</v>
      </c>
      <c r="H1357" s="268"/>
      <c r="I1357" s="6"/>
      <c r="J1357" s="6"/>
      <c r="K1357" s="285"/>
      <c r="L1357" s="271"/>
      <c r="M1357" s="271"/>
      <c r="N1357" s="189"/>
      <c r="O1357" s="268"/>
      <c r="P1357" s="268"/>
      <c r="Q1357" s="268"/>
    </row>
    <row r="1358" ht="15.75" customHeight="1">
      <c r="A1358" s="270" t="s">
        <v>10558</v>
      </c>
      <c r="B1358" s="270" t="s">
        <v>10559</v>
      </c>
      <c r="C1358" s="276" t="s">
        <v>281</v>
      </c>
      <c r="D1358" s="259" t="s">
        <v>220</v>
      </c>
      <c r="E1358" s="259" t="s">
        <v>10560</v>
      </c>
      <c r="F1358" s="259" t="s">
        <v>10561</v>
      </c>
      <c r="G1358" s="259" t="s">
        <v>757</v>
      </c>
      <c r="H1358" s="268"/>
      <c r="I1358" s="6"/>
      <c r="J1358" s="6"/>
      <c r="K1358" s="285"/>
      <c r="L1358" s="271"/>
      <c r="M1358" s="271"/>
      <c r="N1358" s="189"/>
      <c r="O1358" s="268"/>
      <c r="P1358" s="268"/>
      <c r="Q1358" s="268"/>
    </row>
    <row r="1359" ht="15.75" customHeight="1">
      <c r="A1359" s="270" t="s">
        <v>10570</v>
      </c>
      <c r="B1359" s="270" t="s">
        <v>10571</v>
      </c>
      <c r="C1359" s="276" t="s">
        <v>281</v>
      </c>
      <c r="D1359" s="259" t="s">
        <v>218</v>
      </c>
      <c r="E1359" s="259" t="s">
        <v>10572</v>
      </c>
      <c r="F1359" s="259" t="s">
        <v>10573</v>
      </c>
      <c r="G1359" s="259" t="s">
        <v>577</v>
      </c>
      <c r="H1359" s="268"/>
      <c r="I1359" s="6"/>
      <c r="J1359" s="6"/>
      <c r="K1359" s="285"/>
      <c r="L1359" s="271"/>
      <c r="M1359" s="271"/>
      <c r="N1359" s="189"/>
      <c r="O1359" s="268"/>
      <c r="P1359" s="268"/>
      <c r="Q1359" s="268"/>
    </row>
    <row r="1360" ht="15.75" customHeight="1">
      <c r="A1360" s="270" t="s">
        <v>10578</v>
      </c>
      <c r="B1360" s="270" t="s">
        <v>10581</v>
      </c>
      <c r="C1360" s="276" t="s">
        <v>281</v>
      </c>
      <c r="D1360" s="259" t="s">
        <v>219</v>
      </c>
      <c r="E1360" s="259" t="s">
        <v>10583</v>
      </c>
      <c r="F1360" s="259" t="s">
        <v>10585</v>
      </c>
      <c r="G1360" s="259" t="s">
        <v>577</v>
      </c>
      <c r="H1360" s="268"/>
      <c r="I1360" s="6"/>
      <c r="J1360" s="6"/>
      <c r="K1360" s="285"/>
      <c r="L1360" s="271"/>
      <c r="M1360" s="271"/>
      <c r="N1360" s="189"/>
      <c r="O1360" s="268"/>
      <c r="P1360" s="268"/>
      <c r="Q1360" s="268"/>
    </row>
    <row r="1361" ht="15.75" customHeight="1">
      <c r="A1361" s="270" t="s">
        <v>10586</v>
      </c>
      <c r="B1361" s="270" t="s">
        <v>10588</v>
      </c>
      <c r="C1361" s="276" t="s">
        <v>281</v>
      </c>
      <c r="D1361" s="259" t="s">
        <v>217</v>
      </c>
      <c r="E1361" s="259" t="s">
        <v>10592</v>
      </c>
      <c r="F1361" s="259" t="s">
        <v>10595</v>
      </c>
      <c r="G1361" s="259" t="s">
        <v>757</v>
      </c>
      <c r="H1361" s="268"/>
      <c r="I1361" s="6"/>
      <c r="J1361" s="6"/>
      <c r="K1361" s="285"/>
      <c r="L1361" s="271"/>
      <c r="M1361" s="271"/>
      <c r="N1361" s="189"/>
      <c r="O1361" s="268"/>
      <c r="P1361" s="268"/>
      <c r="Q1361" s="268"/>
    </row>
    <row r="1362" ht="15.75" customHeight="1">
      <c r="A1362" s="270" t="s">
        <v>10598</v>
      </c>
      <c r="B1362" s="270" t="s">
        <v>10599</v>
      </c>
      <c r="C1362" s="276" t="s">
        <v>281</v>
      </c>
      <c r="D1362" s="259" t="s">
        <v>213</v>
      </c>
      <c r="E1362" s="259" t="s">
        <v>10601</v>
      </c>
      <c r="F1362" s="259" t="s">
        <v>10603</v>
      </c>
      <c r="G1362" s="259" t="s">
        <v>577</v>
      </c>
      <c r="H1362" s="268"/>
      <c r="I1362" s="6"/>
      <c r="J1362" s="6"/>
      <c r="K1362" s="285"/>
      <c r="L1362" s="271"/>
      <c r="M1362" s="271"/>
      <c r="N1362" s="189"/>
      <c r="O1362" s="268"/>
      <c r="P1362" s="268"/>
      <c r="Q1362" s="268"/>
    </row>
    <row r="1363" ht="15.75" customHeight="1">
      <c r="A1363" s="270" t="s">
        <v>10608</v>
      </c>
      <c r="B1363" s="270" t="s">
        <v>10610</v>
      </c>
      <c r="C1363" s="276" t="s">
        <v>281</v>
      </c>
      <c r="D1363" s="259" t="s">
        <v>220</v>
      </c>
      <c r="E1363" s="259" t="s">
        <v>10612</v>
      </c>
      <c r="F1363" s="259" t="s">
        <v>10613</v>
      </c>
      <c r="G1363" s="259" t="s">
        <v>349</v>
      </c>
      <c r="H1363" s="268"/>
      <c r="I1363" s="6"/>
      <c r="J1363" s="6"/>
      <c r="K1363" s="285"/>
      <c r="L1363" s="271"/>
      <c r="M1363" s="271"/>
      <c r="N1363" s="189"/>
      <c r="O1363" s="268"/>
      <c r="P1363" s="268"/>
      <c r="Q1363" s="268"/>
    </row>
    <row r="1364" ht="15.75" customHeight="1">
      <c r="A1364" s="270" t="s">
        <v>10617</v>
      </c>
      <c r="B1364" s="270" t="s">
        <v>10619</v>
      </c>
      <c r="C1364" s="276" t="s">
        <v>281</v>
      </c>
      <c r="D1364" s="259" t="s">
        <v>219</v>
      </c>
      <c r="E1364" s="259" t="s">
        <v>10622</v>
      </c>
      <c r="F1364" s="259" t="s">
        <v>10623</v>
      </c>
      <c r="G1364" s="259" t="s">
        <v>10625</v>
      </c>
      <c r="H1364" s="268"/>
      <c r="I1364" s="6"/>
      <c r="J1364" s="6"/>
      <c r="K1364" s="285"/>
      <c r="L1364" s="271"/>
      <c r="M1364" s="271"/>
      <c r="N1364" s="189"/>
      <c r="O1364" s="268"/>
      <c r="P1364" s="268"/>
      <c r="Q1364" s="268"/>
    </row>
    <row r="1365" ht="15.75" customHeight="1">
      <c r="A1365" s="270" t="s">
        <v>10628</v>
      </c>
      <c r="B1365" s="270" t="s">
        <v>10630</v>
      </c>
      <c r="C1365" s="276" t="s">
        <v>281</v>
      </c>
      <c r="D1365" s="259" t="s">
        <v>218</v>
      </c>
      <c r="E1365" s="259" t="s">
        <v>10633</v>
      </c>
      <c r="F1365" s="259" t="s">
        <v>10634</v>
      </c>
      <c r="G1365" s="259" t="s">
        <v>357</v>
      </c>
      <c r="H1365" s="268"/>
      <c r="I1365" s="6"/>
      <c r="J1365" s="6"/>
      <c r="K1365" s="285"/>
      <c r="L1365" s="271"/>
      <c r="M1365" s="271"/>
      <c r="N1365" s="189"/>
      <c r="O1365" s="268"/>
      <c r="P1365" s="268"/>
      <c r="Q1365" s="268"/>
    </row>
    <row r="1366" ht="15.75" customHeight="1">
      <c r="A1366" s="270" t="s">
        <v>10639</v>
      </c>
      <c r="B1366" s="270" t="s">
        <v>10640</v>
      </c>
      <c r="C1366" s="276" t="s">
        <v>281</v>
      </c>
      <c r="D1366" s="259" t="s">
        <v>218</v>
      </c>
      <c r="E1366" s="259" t="s">
        <v>10642</v>
      </c>
      <c r="F1366" s="259" t="s">
        <v>10644</v>
      </c>
      <c r="G1366" s="259" t="s">
        <v>357</v>
      </c>
      <c r="H1366" s="268"/>
      <c r="I1366" s="6"/>
      <c r="J1366" s="6"/>
      <c r="K1366" s="285"/>
      <c r="L1366" s="271"/>
      <c r="M1366" s="271"/>
      <c r="N1366" s="189"/>
      <c r="O1366" s="268"/>
      <c r="P1366" s="268"/>
      <c r="Q1366" s="268"/>
    </row>
    <row r="1367" ht="15.75" customHeight="1">
      <c r="A1367" s="270" t="s">
        <v>10648</v>
      </c>
      <c r="B1367" s="270" t="s">
        <v>10650</v>
      </c>
      <c r="C1367" s="276" t="s">
        <v>281</v>
      </c>
      <c r="D1367" s="259" t="s">
        <v>218</v>
      </c>
      <c r="E1367" s="259" t="s">
        <v>10652</v>
      </c>
      <c r="F1367" s="259" t="s">
        <v>10654</v>
      </c>
      <c r="G1367" s="259" t="s">
        <v>357</v>
      </c>
      <c r="H1367" s="268"/>
      <c r="I1367" s="6"/>
      <c r="J1367" s="6"/>
      <c r="K1367" s="285"/>
      <c r="L1367" s="271"/>
      <c r="M1367" s="271"/>
      <c r="N1367" s="189"/>
      <c r="O1367" s="268"/>
      <c r="P1367" s="268"/>
      <c r="Q1367" s="268"/>
    </row>
    <row r="1368" ht="15.75" customHeight="1">
      <c r="A1368" s="270" t="s">
        <v>10659</v>
      </c>
      <c r="B1368" s="270" t="s">
        <v>10660</v>
      </c>
      <c r="C1368" s="276" t="s">
        <v>281</v>
      </c>
      <c r="D1368" s="259" t="s">
        <v>218</v>
      </c>
      <c r="E1368" s="259" t="s">
        <v>10661</v>
      </c>
      <c r="F1368" s="259" t="s">
        <v>10662</v>
      </c>
      <c r="G1368" s="259" t="s">
        <v>357</v>
      </c>
      <c r="H1368" s="268"/>
      <c r="I1368" s="6"/>
      <c r="J1368" s="6"/>
      <c r="K1368" s="285"/>
      <c r="L1368" s="271"/>
      <c r="M1368" s="271"/>
      <c r="N1368" s="189"/>
      <c r="O1368" s="268"/>
      <c r="P1368" s="268"/>
      <c r="Q1368" s="268"/>
    </row>
    <row r="1369" ht="15.75" customHeight="1">
      <c r="A1369" s="270" t="s">
        <v>10666</v>
      </c>
      <c r="B1369" s="270" t="s">
        <v>10668</v>
      </c>
      <c r="C1369" s="276" t="s">
        <v>281</v>
      </c>
      <c r="D1369" s="259" t="s">
        <v>223</v>
      </c>
      <c r="E1369" s="259" t="s">
        <v>10671</v>
      </c>
      <c r="F1369" s="259" t="s">
        <v>10672</v>
      </c>
      <c r="G1369" s="259" t="s">
        <v>349</v>
      </c>
      <c r="H1369" s="268"/>
      <c r="I1369" s="6"/>
      <c r="J1369" s="6"/>
      <c r="K1369" s="285"/>
      <c r="L1369" s="271"/>
      <c r="M1369" s="271"/>
      <c r="N1369" s="189"/>
      <c r="O1369" s="268"/>
      <c r="P1369" s="268"/>
      <c r="Q1369" s="268"/>
    </row>
    <row r="1370" ht="15.75" customHeight="1">
      <c r="A1370" s="270" t="s">
        <v>10675</v>
      </c>
      <c r="B1370" s="270" t="s">
        <v>10676</v>
      </c>
      <c r="C1370" s="276" t="s">
        <v>281</v>
      </c>
      <c r="D1370" s="259" t="s">
        <v>220</v>
      </c>
      <c r="E1370" s="259" t="s">
        <v>10679</v>
      </c>
      <c r="F1370" s="259" t="s">
        <v>10680</v>
      </c>
      <c r="G1370" s="259" t="s">
        <v>357</v>
      </c>
      <c r="H1370" s="268"/>
      <c r="I1370" s="6"/>
      <c r="J1370" s="6"/>
      <c r="K1370" s="285"/>
      <c r="L1370" s="271"/>
      <c r="M1370" s="271"/>
      <c r="N1370" s="189"/>
      <c r="O1370" s="268"/>
      <c r="P1370" s="268"/>
      <c r="Q1370" s="268"/>
    </row>
    <row r="1371" ht="15.75" customHeight="1">
      <c r="A1371" s="270" t="s">
        <v>10687</v>
      </c>
      <c r="B1371" s="270" t="s">
        <v>10688</v>
      </c>
      <c r="C1371" s="276" t="s">
        <v>281</v>
      </c>
      <c r="D1371" s="259" t="s">
        <v>218</v>
      </c>
      <c r="E1371" s="259" t="s">
        <v>10689</v>
      </c>
      <c r="F1371" s="259" t="s">
        <v>10690</v>
      </c>
      <c r="G1371" s="259" t="s">
        <v>357</v>
      </c>
      <c r="H1371" s="268"/>
      <c r="I1371" s="6"/>
      <c r="J1371" s="6"/>
      <c r="K1371" s="285"/>
      <c r="L1371" s="271"/>
      <c r="M1371" s="271"/>
      <c r="N1371" s="189"/>
      <c r="O1371" s="268"/>
      <c r="P1371" s="268"/>
      <c r="Q1371" s="268"/>
    </row>
    <row r="1372" ht="15.75" customHeight="1">
      <c r="A1372" s="270" t="s">
        <v>10696</v>
      </c>
      <c r="B1372" s="270" t="s">
        <v>10698</v>
      </c>
      <c r="C1372" s="276" t="s">
        <v>281</v>
      </c>
      <c r="D1372" s="259" t="s">
        <v>225</v>
      </c>
      <c r="E1372" s="259" t="s">
        <v>10701</v>
      </c>
      <c r="F1372" s="259" t="s">
        <v>10702</v>
      </c>
      <c r="G1372" s="259" t="s">
        <v>577</v>
      </c>
      <c r="H1372" s="268"/>
      <c r="I1372" s="6"/>
      <c r="J1372" s="6"/>
      <c r="K1372" s="285"/>
      <c r="L1372" s="271"/>
      <c r="M1372" s="271"/>
      <c r="N1372" s="189"/>
      <c r="O1372" s="268"/>
      <c r="P1372" s="268"/>
      <c r="Q1372" s="268"/>
    </row>
    <row r="1373" ht="15.75" customHeight="1">
      <c r="A1373" s="270" t="s">
        <v>10704</v>
      </c>
      <c r="B1373" s="270" t="s">
        <v>10706</v>
      </c>
      <c r="C1373" s="276" t="s">
        <v>281</v>
      </c>
      <c r="D1373" s="259" t="s">
        <v>220</v>
      </c>
      <c r="E1373" s="259" t="s">
        <v>10712</v>
      </c>
      <c r="F1373" s="259" t="s">
        <v>10714</v>
      </c>
      <c r="G1373" s="259" t="s">
        <v>757</v>
      </c>
      <c r="H1373" s="268"/>
      <c r="I1373" s="6"/>
      <c r="J1373" s="6"/>
      <c r="K1373" s="285"/>
      <c r="L1373" s="271"/>
      <c r="M1373" s="271"/>
      <c r="N1373" s="189"/>
      <c r="O1373" s="268"/>
      <c r="P1373" s="268"/>
      <c r="Q1373" s="268"/>
    </row>
    <row r="1374" ht="15.75" customHeight="1">
      <c r="A1374" s="270" t="s">
        <v>10718</v>
      </c>
      <c r="B1374" s="270" t="s">
        <v>10720</v>
      </c>
      <c r="C1374" s="276" t="s">
        <v>281</v>
      </c>
      <c r="D1374" s="259" t="s">
        <v>218</v>
      </c>
      <c r="E1374" s="259" t="s">
        <v>10725</v>
      </c>
      <c r="F1374" s="259" t="s">
        <v>10726</v>
      </c>
      <c r="G1374" s="259" t="s">
        <v>357</v>
      </c>
      <c r="H1374" s="268"/>
      <c r="I1374" s="6"/>
      <c r="J1374" s="6"/>
      <c r="K1374" s="285"/>
      <c r="L1374" s="271"/>
      <c r="M1374" s="271"/>
      <c r="N1374" s="189"/>
      <c r="O1374" s="268"/>
      <c r="P1374" s="268"/>
      <c r="Q1374" s="268"/>
    </row>
    <row r="1375" ht="15.75" customHeight="1">
      <c r="A1375" s="270" t="s">
        <v>10731</v>
      </c>
      <c r="B1375" s="270" t="s">
        <v>10733</v>
      </c>
      <c r="C1375" s="276" t="s">
        <v>281</v>
      </c>
      <c r="D1375" s="259" t="s">
        <v>220</v>
      </c>
      <c r="E1375" s="259" t="s">
        <v>10737</v>
      </c>
      <c r="F1375" s="259" t="s">
        <v>10738</v>
      </c>
      <c r="G1375" s="259" t="s">
        <v>757</v>
      </c>
      <c r="H1375" s="268"/>
      <c r="I1375" s="6"/>
      <c r="J1375" s="6"/>
      <c r="K1375" s="285"/>
      <c r="L1375" s="271"/>
      <c r="M1375" s="271"/>
      <c r="N1375" s="189"/>
      <c r="O1375" s="268"/>
      <c r="P1375" s="268"/>
      <c r="Q1375" s="268"/>
    </row>
    <row r="1376" ht="15.75" customHeight="1">
      <c r="A1376" s="270" t="s">
        <v>10744</v>
      </c>
      <c r="B1376" s="270" t="s">
        <v>10746</v>
      </c>
      <c r="C1376" s="276" t="s">
        <v>281</v>
      </c>
      <c r="D1376" s="259" t="s">
        <v>219</v>
      </c>
      <c r="E1376" s="259" t="s">
        <v>10749</v>
      </c>
      <c r="F1376" s="259" t="s">
        <v>10750</v>
      </c>
      <c r="G1376" s="259" t="s">
        <v>757</v>
      </c>
      <c r="H1376" s="268"/>
      <c r="I1376" s="6"/>
      <c r="J1376" s="6"/>
      <c r="K1376" s="285"/>
      <c r="L1376" s="271"/>
      <c r="M1376" s="271"/>
      <c r="N1376" s="189"/>
      <c r="O1376" s="268"/>
      <c r="P1376" s="268"/>
      <c r="Q1376" s="268"/>
    </row>
    <row r="1377" ht="15.75" customHeight="1">
      <c r="A1377" s="270" t="s">
        <v>10755</v>
      </c>
      <c r="B1377" s="270" t="s">
        <v>10757</v>
      </c>
      <c r="C1377" s="276" t="s">
        <v>281</v>
      </c>
      <c r="D1377" s="259" t="s">
        <v>219</v>
      </c>
      <c r="E1377" s="259" t="s">
        <v>10760</v>
      </c>
      <c r="F1377" s="259" t="s">
        <v>10762</v>
      </c>
      <c r="G1377" s="259" t="s">
        <v>577</v>
      </c>
      <c r="H1377" s="268"/>
      <c r="I1377" s="6"/>
      <c r="J1377" s="6"/>
      <c r="K1377" s="285"/>
      <c r="L1377" s="271"/>
      <c r="M1377" s="271"/>
      <c r="N1377" s="189"/>
      <c r="O1377" s="268"/>
      <c r="P1377" s="268"/>
      <c r="Q1377" s="268"/>
    </row>
    <row r="1378" ht="15.75" customHeight="1">
      <c r="A1378" s="270" t="s">
        <v>10765</v>
      </c>
      <c r="B1378" s="270" t="s">
        <v>10766</v>
      </c>
      <c r="C1378" s="276" t="s">
        <v>281</v>
      </c>
      <c r="D1378" s="259" t="s">
        <v>220</v>
      </c>
      <c r="E1378" s="259" t="s">
        <v>10769</v>
      </c>
      <c r="F1378" s="259" t="s">
        <v>10771</v>
      </c>
      <c r="G1378" s="259" t="s">
        <v>757</v>
      </c>
      <c r="H1378" s="268"/>
      <c r="I1378" s="6"/>
      <c r="J1378" s="6"/>
      <c r="K1378" s="285"/>
      <c r="L1378" s="271"/>
      <c r="M1378" s="271"/>
      <c r="N1378" s="189"/>
      <c r="O1378" s="268"/>
      <c r="P1378" s="268"/>
      <c r="Q1378" s="268"/>
    </row>
    <row r="1379" ht="15.75" customHeight="1">
      <c r="A1379" s="270" t="s">
        <v>10775</v>
      </c>
      <c r="B1379" s="270" t="s">
        <v>10776</v>
      </c>
      <c r="C1379" s="276" t="s">
        <v>281</v>
      </c>
      <c r="D1379" s="259" t="s">
        <v>225</v>
      </c>
      <c r="E1379" s="259" t="s">
        <v>10778</v>
      </c>
      <c r="F1379" s="259" t="s">
        <v>10780</v>
      </c>
      <c r="G1379" s="259" t="s">
        <v>349</v>
      </c>
      <c r="H1379" s="268"/>
      <c r="I1379" s="6"/>
      <c r="J1379" s="6"/>
      <c r="K1379" s="285"/>
      <c r="L1379" s="271"/>
      <c r="M1379" s="271"/>
      <c r="N1379" s="189"/>
      <c r="O1379" s="268"/>
      <c r="P1379" s="268"/>
      <c r="Q1379" s="268"/>
    </row>
    <row r="1380" ht="15.75" customHeight="1">
      <c r="A1380" s="270" t="s">
        <v>10786</v>
      </c>
      <c r="B1380" s="270" t="s">
        <v>10788</v>
      </c>
      <c r="C1380" s="276" t="s">
        <v>281</v>
      </c>
      <c r="D1380" s="259" t="s">
        <v>214</v>
      </c>
      <c r="E1380" s="259" t="s">
        <v>10789</v>
      </c>
      <c r="F1380" s="259" t="s">
        <v>10790</v>
      </c>
      <c r="G1380" s="259" t="s">
        <v>577</v>
      </c>
      <c r="H1380" s="268"/>
      <c r="I1380" s="6"/>
      <c r="J1380" s="6"/>
      <c r="K1380" s="285"/>
      <c r="L1380" s="271"/>
      <c r="M1380" s="271"/>
      <c r="N1380" s="189"/>
      <c r="O1380" s="268"/>
      <c r="P1380" s="268"/>
      <c r="Q1380" s="268"/>
    </row>
    <row r="1381" ht="15.75" customHeight="1">
      <c r="A1381" s="270" t="s">
        <v>10795</v>
      </c>
      <c r="B1381" s="270" t="s">
        <v>10797</v>
      </c>
      <c r="C1381" s="276" t="s">
        <v>281</v>
      </c>
      <c r="D1381" s="259" t="s">
        <v>214</v>
      </c>
      <c r="E1381" s="259" t="s">
        <v>10800</v>
      </c>
      <c r="F1381" s="259" t="s">
        <v>10802</v>
      </c>
      <c r="G1381" s="259" t="s">
        <v>577</v>
      </c>
      <c r="H1381" s="268"/>
      <c r="I1381" s="6"/>
      <c r="J1381" s="6"/>
      <c r="K1381" s="285"/>
      <c r="L1381" s="271"/>
      <c r="M1381" s="271"/>
      <c r="N1381" s="189"/>
      <c r="O1381" s="268"/>
      <c r="P1381" s="268"/>
      <c r="Q1381" s="268"/>
    </row>
    <row r="1382" ht="15.75" customHeight="1">
      <c r="A1382" s="270" t="s">
        <v>10803</v>
      </c>
      <c r="B1382" s="270" t="s">
        <v>10805</v>
      </c>
      <c r="C1382" s="276" t="s">
        <v>281</v>
      </c>
      <c r="D1382" s="259" t="s">
        <v>219</v>
      </c>
      <c r="E1382" s="259" t="s">
        <v>10807</v>
      </c>
      <c r="F1382" s="259" t="s">
        <v>10810</v>
      </c>
      <c r="G1382" s="259" t="s">
        <v>577</v>
      </c>
      <c r="H1382" s="268"/>
      <c r="I1382" s="6"/>
      <c r="J1382" s="6"/>
      <c r="K1382" s="285"/>
      <c r="L1382" s="271"/>
      <c r="M1382" s="271"/>
      <c r="N1382" s="189"/>
      <c r="O1382" s="268"/>
      <c r="P1382" s="268"/>
      <c r="Q1382" s="268"/>
    </row>
    <row r="1383" ht="15.75" customHeight="1">
      <c r="A1383" s="270" t="s">
        <v>10815</v>
      </c>
      <c r="B1383" s="270" t="s">
        <v>10816</v>
      </c>
      <c r="C1383" s="276" t="s">
        <v>281</v>
      </c>
      <c r="D1383" s="259" t="s">
        <v>219</v>
      </c>
      <c r="E1383" s="259" t="s">
        <v>10817</v>
      </c>
      <c r="F1383" s="259" t="s">
        <v>10819</v>
      </c>
      <c r="G1383" s="259" t="s">
        <v>10625</v>
      </c>
      <c r="H1383" s="268"/>
      <c r="I1383" s="6"/>
      <c r="J1383" s="6"/>
      <c r="K1383" s="285"/>
      <c r="L1383" s="271"/>
      <c r="M1383" s="271"/>
      <c r="N1383" s="189"/>
      <c r="O1383" s="268"/>
      <c r="P1383" s="268"/>
      <c r="Q1383" s="268"/>
    </row>
    <row r="1384" ht="15.75" customHeight="1">
      <c r="A1384" s="270" t="s">
        <v>10826</v>
      </c>
      <c r="B1384" s="270" t="s">
        <v>10828</v>
      </c>
      <c r="C1384" s="276" t="s">
        <v>281</v>
      </c>
      <c r="D1384" s="259" t="s">
        <v>219</v>
      </c>
      <c r="E1384" s="259" t="s">
        <v>10829</v>
      </c>
      <c r="F1384" s="259" t="s">
        <v>10830</v>
      </c>
      <c r="G1384" s="259" t="s">
        <v>357</v>
      </c>
      <c r="H1384" s="268"/>
      <c r="I1384" s="6"/>
      <c r="J1384" s="6"/>
      <c r="K1384" s="285"/>
      <c r="L1384" s="271"/>
      <c r="M1384" s="271"/>
      <c r="N1384" s="189"/>
      <c r="O1384" s="268"/>
      <c r="P1384" s="268"/>
      <c r="Q1384" s="268"/>
    </row>
    <row r="1385" ht="15.75" customHeight="1">
      <c r="A1385" s="270" t="s">
        <v>10831</v>
      </c>
      <c r="B1385" s="270" t="s">
        <v>10833</v>
      </c>
      <c r="C1385" s="276" t="s">
        <v>281</v>
      </c>
      <c r="D1385" s="259" t="s">
        <v>219</v>
      </c>
      <c r="E1385" s="259" t="s">
        <v>10837</v>
      </c>
      <c r="F1385" s="259" t="s">
        <v>10839</v>
      </c>
      <c r="G1385" s="259" t="s">
        <v>274</v>
      </c>
      <c r="H1385" s="268"/>
      <c r="I1385" s="6"/>
      <c r="J1385" s="6"/>
      <c r="K1385" s="285"/>
      <c r="L1385" s="271"/>
      <c r="M1385" s="271"/>
      <c r="N1385" s="189"/>
      <c r="O1385" s="268"/>
      <c r="P1385" s="268"/>
      <c r="Q1385" s="268"/>
    </row>
    <row r="1386" ht="15.75" customHeight="1">
      <c r="A1386" s="270" t="s">
        <v>10843</v>
      </c>
      <c r="B1386" s="270" t="s">
        <v>10844</v>
      </c>
      <c r="C1386" s="276" t="s">
        <v>281</v>
      </c>
      <c r="D1386" s="259" t="s">
        <v>224</v>
      </c>
      <c r="E1386" s="259" t="s">
        <v>10845</v>
      </c>
      <c r="F1386" s="259" t="s">
        <v>10847</v>
      </c>
      <c r="G1386" s="259" t="s">
        <v>274</v>
      </c>
      <c r="H1386" s="268"/>
      <c r="I1386" s="6"/>
      <c r="J1386" s="6"/>
      <c r="K1386" s="285"/>
      <c r="L1386" s="271"/>
      <c r="M1386" s="271"/>
      <c r="N1386" s="189"/>
      <c r="O1386" s="268"/>
      <c r="P1386" s="268"/>
      <c r="Q1386" s="268"/>
    </row>
    <row r="1387" ht="15.75" customHeight="1">
      <c r="A1387" s="270" t="s">
        <v>10855</v>
      </c>
      <c r="B1387" s="270" t="s">
        <v>10856</v>
      </c>
      <c r="C1387" s="276" t="s">
        <v>281</v>
      </c>
      <c r="D1387" s="259" t="s">
        <v>219</v>
      </c>
      <c r="E1387" s="259" t="s">
        <v>10857</v>
      </c>
      <c r="F1387" s="259" t="s">
        <v>10858</v>
      </c>
      <c r="G1387" s="259" t="s">
        <v>577</v>
      </c>
      <c r="H1387" s="268"/>
      <c r="I1387" s="6"/>
      <c r="J1387" s="6"/>
      <c r="K1387" s="285"/>
      <c r="L1387" s="271"/>
      <c r="M1387" s="271"/>
      <c r="N1387" s="189"/>
      <c r="O1387" s="268"/>
      <c r="P1387" s="268"/>
      <c r="Q1387" s="268"/>
    </row>
    <row r="1388" ht="15.75" customHeight="1">
      <c r="A1388" s="270" t="s">
        <v>10860</v>
      </c>
      <c r="B1388" s="270" t="s">
        <v>10862</v>
      </c>
      <c r="C1388" s="276" t="s">
        <v>281</v>
      </c>
      <c r="D1388" s="259" t="s">
        <v>220</v>
      </c>
      <c r="E1388" s="259" t="s">
        <v>10866</v>
      </c>
      <c r="F1388" s="259" t="s">
        <v>10868</v>
      </c>
      <c r="G1388" s="259" t="s">
        <v>757</v>
      </c>
      <c r="H1388" s="268"/>
      <c r="I1388" s="6"/>
      <c r="J1388" s="6"/>
      <c r="K1388" s="285"/>
      <c r="L1388" s="271"/>
      <c r="M1388" s="271"/>
      <c r="N1388" s="189"/>
      <c r="O1388" s="268"/>
      <c r="P1388" s="268"/>
      <c r="Q1388" s="268"/>
    </row>
    <row r="1389" ht="15.75" customHeight="1">
      <c r="A1389" s="270" t="s">
        <v>10871</v>
      </c>
      <c r="B1389" s="270" t="s">
        <v>10872</v>
      </c>
      <c r="C1389" s="276" t="s">
        <v>281</v>
      </c>
      <c r="D1389" s="259" t="s">
        <v>220</v>
      </c>
      <c r="E1389" s="259" t="s">
        <v>10873</v>
      </c>
      <c r="F1389" s="259" t="s">
        <v>10874</v>
      </c>
      <c r="G1389" s="259" t="s">
        <v>757</v>
      </c>
      <c r="H1389" s="268"/>
      <c r="I1389" s="6"/>
      <c r="J1389" s="6"/>
      <c r="K1389" s="285"/>
      <c r="L1389" s="271"/>
      <c r="M1389" s="271"/>
      <c r="N1389" s="189"/>
      <c r="O1389" s="268"/>
      <c r="P1389" s="268"/>
      <c r="Q1389" s="268"/>
    </row>
    <row r="1390" ht="15.75" customHeight="1">
      <c r="A1390" s="270" t="s">
        <v>10882</v>
      </c>
      <c r="B1390" s="270" t="s">
        <v>10884</v>
      </c>
      <c r="C1390" s="276" t="s">
        <v>281</v>
      </c>
      <c r="D1390" s="259" t="s">
        <v>218</v>
      </c>
      <c r="E1390" s="259" t="s">
        <v>10885</v>
      </c>
      <c r="F1390" s="259" t="s">
        <v>10886</v>
      </c>
      <c r="G1390" s="259" t="s">
        <v>357</v>
      </c>
      <c r="H1390" s="268"/>
      <c r="I1390" s="6"/>
      <c r="J1390" s="6"/>
      <c r="K1390" s="285"/>
      <c r="L1390" s="271"/>
      <c r="M1390" s="271"/>
      <c r="N1390" s="189"/>
      <c r="O1390" s="268"/>
      <c r="P1390" s="268"/>
      <c r="Q1390" s="268"/>
    </row>
    <row r="1391" ht="15.75" customHeight="1">
      <c r="A1391" s="270" t="s">
        <v>10888</v>
      </c>
      <c r="B1391" s="270" t="s">
        <v>10891</v>
      </c>
      <c r="C1391" s="276" t="s">
        <v>281</v>
      </c>
      <c r="D1391" s="259" t="s">
        <v>220</v>
      </c>
      <c r="E1391" s="259" t="s">
        <v>10896</v>
      </c>
      <c r="F1391" s="259" t="s">
        <v>10898</v>
      </c>
      <c r="G1391" s="259" t="s">
        <v>357</v>
      </c>
      <c r="H1391" s="268"/>
      <c r="I1391" s="6"/>
      <c r="J1391" s="6"/>
      <c r="K1391" s="285"/>
      <c r="L1391" s="271"/>
      <c r="M1391" s="271"/>
      <c r="N1391" s="189"/>
      <c r="O1391" s="268"/>
      <c r="P1391" s="268"/>
      <c r="Q1391" s="268"/>
    </row>
    <row r="1392" ht="15.75" customHeight="1">
      <c r="A1392" s="270" t="s">
        <v>10899</v>
      </c>
      <c r="B1392" s="270" t="s">
        <v>10900</v>
      </c>
      <c r="C1392" s="276" t="s">
        <v>281</v>
      </c>
      <c r="D1392" s="259" t="s">
        <v>220</v>
      </c>
      <c r="E1392" s="259" t="s">
        <v>10902</v>
      </c>
      <c r="F1392" s="259" t="s">
        <v>10904</v>
      </c>
      <c r="G1392" s="259" t="s">
        <v>577</v>
      </c>
      <c r="H1392" s="268"/>
      <c r="I1392" s="6"/>
      <c r="J1392" s="6"/>
      <c r="K1392" s="285"/>
      <c r="L1392" s="271"/>
      <c r="M1392" s="271"/>
      <c r="N1392" s="189"/>
      <c r="O1392" s="268"/>
      <c r="P1392" s="268"/>
      <c r="Q1392" s="268"/>
    </row>
    <row r="1393" ht="15.75" customHeight="1">
      <c r="A1393" s="270" t="s">
        <v>10911</v>
      </c>
      <c r="B1393" s="270" t="s">
        <v>10912</v>
      </c>
      <c r="C1393" s="276" t="s">
        <v>281</v>
      </c>
      <c r="D1393" s="259" t="s">
        <v>218</v>
      </c>
      <c r="E1393" s="259" t="s">
        <v>10913</v>
      </c>
      <c r="F1393" s="259" t="s">
        <v>10914</v>
      </c>
      <c r="G1393" s="259" t="s">
        <v>577</v>
      </c>
      <c r="H1393" s="268"/>
      <c r="I1393" s="6"/>
      <c r="J1393" s="6"/>
      <c r="K1393" s="285"/>
      <c r="L1393" s="271"/>
      <c r="M1393" s="271"/>
      <c r="N1393" s="189"/>
      <c r="O1393" s="268"/>
      <c r="P1393" s="268"/>
      <c r="Q1393" s="268"/>
    </row>
    <row r="1394" ht="15.75" customHeight="1">
      <c r="A1394" s="270" t="s">
        <v>10919</v>
      </c>
      <c r="B1394" s="270" t="s">
        <v>10922</v>
      </c>
      <c r="C1394" s="276" t="s">
        <v>281</v>
      </c>
      <c r="D1394" s="259" t="s">
        <v>219</v>
      </c>
      <c r="E1394" s="259" t="s">
        <v>10925</v>
      </c>
      <c r="F1394" s="259" t="s">
        <v>10926</v>
      </c>
      <c r="G1394" s="259" t="s">
        <v>727</v>
      </c>
      <c r="H1394" s="268"/>
      <c r="I1394" s="6"/>
      <c r="J1394" s="6"/>
      <c r="K1394" s="285"/>
      <c r="L1394" s="271"/>
      <c r="M1394" s="271"/>
      <c r="N1394" s="189"/>
      <c r="O1394" s="268"/>
      <c r="P1394" s="268"/>
      <c r="Q1394" s="268"/>
    </row>
    <row r="1395" ht="15.75" customHeight="1">
      <c r="A1395" s="270" t="s">
        <v>10927</v>
      </c>
      <c r="B1395" s="270" t="s">
        <v>10928</v>
      </c>
      <c r="C1395" s="276" t="s">
        <v>281</v>
      </c>
      <c r="D1395" s="259" t="s">
        <v>220</v>
      </c>
      <c r="E1395" s="259" t="s">
        <v>10931</v>
      </c>
      <c r="F1395" s="259" t="s">
        <v>10934</v>
      </c>
      <c r="G1395" s="259" t="s">
        <v>577</v>
      </c>
      <c r="H1395" s="268"/>
      <c r="I1395" s="6"/>
      <c r="J1395" s="6"/>
      <c r="K1395" s="285"/>
      <c r="L1395" s="271"/>
      <c r="M1395" s="271"/>
      <c r="N1395" s="189"/>
      <c r="O1395" s="268"/>
      <c r="P1395" s="268"/>
      <c r="Q1395" s="268"/>
    </row>
    <row r="1396" ht="15.75" customHeight="1">
      <c r="A1396" s="270" t="s">
        <v>10939</v>
      </c>
      <c r="B1396" s="270" t="s">
        <v>10940</v>
      </c>
      <c r="C1396" s="276" t="s">
        <v>281</v>
      </c>
      <c r="D1396" s="259" t="s">
        <v>220</v>
      </c>
      <c r="E1396" s="259" t="s">
        <v>10941</v>
      </c>
      <c r="F1396" s="259" t="s">
        <v>10942</v>
      </c>
      <c r="G1396" s="259" t="s">
        <v>274</v>
      </c>
      <c r="H1396" s="268"/>
      <c r="I1396" s="6"/>
      <c r="J1396" s="6"/>
      <c r="K1396" s="285"/>
      <c r="L1396" s="271"/>
      <c r="M1396" s="271"/>
      <c r="N1396" s="189"/>
      <c r="O1396" s="268"/>
      <c r="P1396" s="268"/>
      <c r="Q1396" s="268"/>
    </row>
    <row r="1397" ht="15.75" customHeight="1">
      <c r="A1397" s="270" t="s">
        <v>10948</v>
      </c>
      <c r="B1397" s="270" t="s">
        <v>10951</v>
      </c>
      <c r="C1397" s="276" t="s">
        <v>281</v>
      </c>
      <c r="D1397" s="259" t="s">
        <v>219</v>
      </c>
      <c r="E1397" s="259" t="s">
        <v>10953</v>
      </c>
      <c r="F1397" s="259" t="s">
        <v>10954</v>
      </c>
      <c r="G1397" s="259" t="s">
        <v>9568</v>
      </c>
      <c r="H1397" s="268"/>
      <c r="I1397" s="6"/>
      <c r="J1397" s="6"/>
      <c r="K1397" s="285"/>
      <c r="L1397" s="271"/>
      <c r="M1397" s="271"/>
      <c r="N1397" s="189"/>
      <c r="O1397" s="268"/>
      <c r="P1397" s="268"/>
      <c r="Q1397" s="268"/>
    </row>
    <row r="1398" ht="15.75" customHeight="1">
      <c r="A1398" s="270" t="s">
        <v>10956</v>
      </c>
      <c r="B1398" s="270" t="s">
        <v>10958</v>
      </c>
      <c r="C1398" s="276" t="s">
        <v>281</v>
      </c>
      <c r="D1398" s="259" t="s">
        <v>218</v>
      </c>
      <c r="E1398" s="259" t="s">
        <v>10962</v>
      </c>
      <c r="F1398" s="259" t="s">
        <v>10964</v>
      </c>
      <c r="G1398" s="259" t="s">
        <v>577</v>
      </c>
      <c r="H1398" s="268"/>
      <c r="I1398" s="6"/>
      <c r="J1398" s="6"/>
      <c r="K1398" s="285"/>
      <c r="L1398" s="271"/>
      <c r="M1398" s="271"/>
      <c r="N1398" s="189"/>
      <c r="O1398" s="268"/>
      <c r="P1398" s="268"/>
      <c r="Q1398" s="268"/>
    </row>
    <row r="1399" ht="15.75" customHeight="1">
      <c r="A1399" s="270" t="s">
        <v>10967</v>
      </c>
      <c r="B1399" s="270" t="s">
        <v>10968</v>
      </c>
      <c r="C1399" s="276" t="s">
        <v>281</v>
      </c>
      <c r="D1399" s="259" t="s">
        <v>219</v>
      </c>
      <c r="E1399" s="259" t="s">
        <v>10969</v>
      </c>
      <c r="F1399" s="259" t="s">
        <v>10971</v>
      </c>
      <c r="G1399" s="259" t="s">
        <v>9568</v>
      </c>
      <c r="H1399" s="268"/>
      <c r="I1399" s="6"/>
      <c r="J1399" s="6"/>
      <c r="K1399" s="285"/>
      <c r="L1399" s="271"/>
      <c r="M1399" s="271"/>
      <c r="N1399" s="189"/>
      <c r="O1399" s="268"/>
      <c r="P1399" s="268"/>
      <c r="Q1399" s="268"/>
    </row>
    <row r="1400" ht="15.75" customHeight="1">
      <c r="A1400" s="270" t="s">
        <v>10979</v>
      </c>
      <c r="B1400" s="270" t="s">
        <v>10980</v>
      </c>
      <c r="C1400" s="276" t="s">
        <v>281</v>
      </c>
      <c r="D1400" s="259" t="s">
        <v>219</v>
      </c>
      <c r="E1400" s="259" t="s">
        <v>10981</v>
      </c>
      <c r="F1400" s="259" t="s">
        <v>10982</v>
      </c>
      <c r="G1400" s="259" t="s">
        <v>357</v>
      </c>
      <c r="H1400" s="268"/>
      <c r="I1400" s="6"/>
      <c r="J1400" s="6"/>
      <c r="K1400" s="285"/>
      <c r="L1400" s="271"/>
      <c r="M1400" s="271"/>
      <c r="N1400" s="189"/>
      <c r="O1400" s="268"/>
      <c r="P1400" s="268"/>
      <c r="Q1400" s="268"/>
    </row>
    <row r="1401" ht="15.75" customHeight="1">
      <c r="A1401" s="270" t="s">
        <v>10986</v>
      </c>
      <c r="B1401" s="270" t="s">
        <v>10988</v>
      </c>
      <c r="C1401" s="276" t="s">
        <v>281</v>
      </c>
      <c r="D1401" s="259" t="s">
        <v>219</v>
      </c>
      <c r="E1401" s="259" t="s">
        <v>10993</v>
      </c>
      <c r="F1401" s="259" t="s">
        <v>10994</v>
      </c>
      <c r="G1401" s="259" t="s">
        <v>357</v>
      </c>
      <c r="H1401" s="268"/>
      <c r="I1401" s="6"/>
      <c r="J1401" s="6"/>
      <c r="K1401" s="285"/>
      <c r="L1401" s="271"/>
      <c r="M1401" s="271"/>
      <c r="N1401" s="189"/>
      <c r="O1401" s="268"/>
      <c r="P1401" s="268"/>
      <c r="Q1401" s="268"/>
    </row>
    <row r="1402" ht="15.75" customHeight="1">
      <c r="A1402" s="270" t="s">
        <v>10995</v>
      </c>
      <c r="B1402" s="270" t="s">
        <v>10996</v>
      </c>
      <c r="C1402" s="276" t="s">
        <v>281</v>
      </c>
      <c r="D1402" s="259" t="s">
        <v>219</v>
      </c>
      <c r="E1402" s="259" t="s">
        <v>10999</v>
      </c>
      <c r="F1402" s="259" t="s">
        <v>11002</v>
      </c>
      <c r="G1402" s="259" t="s">
        <v>10625</v>
      </c>
      <c r="H1402" s="268"/>
      <c r="I1402" s="6"/>
      <c r="J1402" s="6"/>
      <c r="K1402" s="285"/>
      <c r="L1402" s="271"/>
      <c r="M1402" s="271"/>
      <c r="N1402" s="189"/>
      <c r="O1402" s="268"/>
      <c r="P1402" s="268"/>
      <c r="Q1402" s="268"/>
    </row>
    <row r="1403" ht="15.75" customHeight="1">
      <c r="A1403" s="270" t="s">
        <v>11007</v>
      </c>
      <c r="B1403" s="270" t="s">
        <v>11008</v>
      </c>
      <c r="C1403" s="276" t="s">
        <v>281</v>
      </c>
      <c r="D1403" s="259" t="s">
        <v>220</v>
      </c>
      <c r="E1403" s="259" t="s">
        <v>11009</v>
      </c>
      <c r="F1403" s="259" t="s">
        <v>11010</v>
      </c>
      <c r="G1403" s="259" t="s">
        <v>349</v>
      </c>
      <c r="H1403" s="268"/>
      <c r="I1403" s="6"/>
      <c r="J1403" s="6"/>
      <c r="K1403" s="285"/>
      <c r="L1403" s="271"/>
      <c r="M1403" s="271"/>
      <c r="N1403" s="189"/>
      <c r="O1403" s="268"/>
      <c r="P1403" s="268"/>
      <c r="Q1403" s="268"/>
    </row>
    <row r="1404" ht="15.75" customHeight="1">
      <c r="A1404" s="270" t="s">
        <v>11014</v>
      </c>
      <c r="B1404" s="270" t="s">
        <v>11016</v>
      </c>
      <c r="C1404" s="276" t="s">
        <v>281</v>
      </c>
      <c r="D1404" s="259" t="s">
        <v>219</v>
      </c>
      <c r="E1404" s="259" t="s">
        <v>11019</v>
      </c>
      <c r="F1404" s="259" t="s">
        <v>11021</v>
      </c>
      <c r="G1404" s="259" t="s">
        <v>577</v>
      </c>
      <c r="H1404" s="268"/>
      <c r="I1404" s="6"/>
      <c r="J1404" s="6"/>
      <c r="K1404" s="285"/>
      <c r="L1404" s="271"/>
      <c r="M1404" s="271"/>
      <c r="N1404" s="189"/>
      <c r="O1404" s="268"/>
      <c r="P1404" s="268"/>
      <c r="Q1404" s="268"/>
    </row>
    <row r="1405" ht="15.75" customHeight="1">
      <c r="A1405" s="270" t="s">
        <v>11023</v>
      </c>
      <c r="B1405" s="270" t="s">
        <v>11024</v>
      </c>
      <c r="C1405" s="276" t="s">
        <v>281</v>
      </c>
      <c r="D1405" s="259" t="s">
        <v>219</v>
      </c>
      <c r="E1405" s="259" t="s">
        <v>11027</v>
      </c>
      <c r="F1405" s="259" t="s">
        <v>11028</v>
      </c>
      <c r="G1405" s="259" t="s">
        <v>577</v>
      </c>
      <c r="H1405" s="268"/>
      <c r="I1405" s="6"/>
      <c r="J1405" s="6"/>
      <c r="K1405" s="285"/>
      <c r="L1405" s="271"/>
      <c r="M1405" s="271"/>
      <c r="N1405" s="189"/>
      <c r="O1405" s="268"/>
      <c r="P1405" s="268"/>
      <c r="Q1405" s="268"/>
    </row>
    <row r="1406" ht="15.75" customHeight="1">
      <c r="A1406" s="270" t="s">
        <v>11034</v>
      </c>
      <c r="B1406" s="270" t="s">
        <v>11036</v>
      </c>
      <c r="C1406" s="276" t="s">
        <v>281</v>
      </c>
      <c r="D1406" s="259" t="s">
        <v>220</v>
      </c>
      <c r="E1406" s="259" t="s">
        <v>11037</v>
      </c>
      <c r="F1406" s="259" t="s">
        <v>11038</v>
      </c>
      <c r="G1406" s="259" t="s">
        <v>349</v>
      </c>
      <c r="H1406" s="268"/>
      <c r="I1406" s="6"/>
      <c r="J1406" s="6"/>
      <c r="K1406" s="285"/>
      <c r="L1406" s="271"/>
      <c r="M1406" s="271"/>
      <c r="N1406" s="189"/>
      <c r="O1406" s="268"/>
      <c r="P1406" s="268"/>
      <c r="Q1406" s="268"/>
    </row>
    <row r="1407" ht="15.75" customHeight="1">
      <c r="A1407" s="270" t="s">
        <v>11042</v>
      </c>
      <c r="B1407" s="270" t="s">
        <v>11044</v>
      </c>
      <c r="C1407" s="276" t="s">
        <v>281</v>
      </c>
      <c r="D1407" s="259" t="s">
        <v>218</v>
      </c>
      <c r="E1407" s="259" t="s">
        <v>11047</v>
      </c>
      <c r="F1407" s="259" t="s">
        <v>11048</v>
      </c>
      <c r="G1407" s="259" t="s">
        <v>577</v>
      </c>
      <c r="H1407" s="268"/>
      <c r="I1407" s="6"/>
      <c r="J1407" s="6"/>
      <c r="K1407" s="285"/>
      <c r="L1407" s="271"/>
      <c r="M1407" s="271"/>
      <c r="N1407" s="189"/>
      <c r="O1407" s="268"/>
      <c r="P1407" s="268"/>
      <c r="Q1407" s="268"/>
    </row>
    <row r="1408" ht="15.75" customHeight="1">
      <c r="A1408" s="270" t="s">
        <v>11051</v>
      </c>
      <c r="B1408" s="270" t="s">
        <v>11053</v>
      </c>
      <c r="C1408" s="276" t="s">
        <v>281</v>
      </c>
      <c r="D1408" s="259" t="s">
        <v>219</v>
      </c>
      <c r="E1408" s="259" t="s">
        <v>11056</v>
      </c>
      <c r="F1408" s="259" t="s">
        <v>11058</v>
      </c>
      <c r="G1408" s="259" t="s">
        <v>577</v>
      </c>
      <c r="H1408" s="268"/>
      <c r="I1408" s="6"/>
      <c r="J1408" s="6"/>
      <c r="K1408" s="285"/>
      <c r="L1408" s="271"/>
      <c r="M1408" s="271"/>
      <c r="N1408" s="189"/>
      <c r="O1408" s="268"/>
      <c r="P1408" s="268"/>
      <c r="Q1408" s="268"/>
    </row>
    <row r="1409" ht="15.75" customHeight="1">
      <c r="A1409" s="270" t="s">
        <v>11063</v>
      </c>
      <c r="B1409" s="270" t="s">
        <v>11064</v>
      </c>
      <c r="C1409" s="276" t="s">
        <v>281</v>
      </c>
      <c r="D1409" s="259" t="s">
        <v>215</v>
      </c>
      <c r="E1409" s="259" t="s">
        <v>11065</v>
      </c>
      <c r="F1409" s="259" t="s">
        <v>11066</v>
      </c>
      <c r="G1409" s="259" t="s">
        <v>577</v>
      </c>
      <c r="H1409" s="268"/>
      <c r="I1409" s="6"/>
      <c r="J1409" s="6"/>
      <c r="K1409" s="285"/>
      <c r="L1409" s="271"/>
      <c r="M1409" s="271"/>
      <c r="N1409" s="189"/>
      <c r="O1409" s="268"/>
      <c r="P1409" s="268"/>
      <c r="Q1409" s="268"/>
    </row>
    <row r="1410" ht="15.75" customHeight="1">
      <c r="A1410" s="270" t="s">
        <v>11071</v>
      </c>
      <c r="B1410" s="270" t="s">
        <v>11073</v>
      </c>
      <c r="C1410" s="276" t="s">
        <v>281</v>
      </c>
      <c r="D1410" s="259" t="s">
        <v>219</v>
      </c>
      <c r="E1410" s="259" t="s">
        <v>11076</v>
      </c>
      <c r="F1410" s="259" t="s">
        <v>11078</v>
      </c>
      <c r="G1410" s="259" t="s">
        <v>577</v>
      </c>
      <c r="H1410" s="268"/>
      <c r="I1410" s="6"/>
      <c r="J1410" s="6"/>
      <c r="K1410" s="285"/>
      <c r="L1410" s="271"/>
      <c r="M1410" s="271"/>
      <c r="N1410" s="189"/>
      <c r="O1410" s="268"/>
      <c r="P1410" s="268"/>
      <c r="Q1410" s="268"/>
    </row>
    <row r="1411" ht="15.75" customHeight="1">
      <c r="A1411" s="270" t="s">
        <v>11080</v>
      </c>
      <c r="B1411" s="270" t="s">
        <v>11082</v>
      </c>
      <c r="C1411" s="276" t="s">
        <v>281</v>
      </c>
      <c r="D1411" s="259" t="s">
        <v>219</v>
      </c>
      <c r="E1411" s="259" t="s">
        <v>11085</v>
      </c>
      <c r="F1411" s="259" t="s">
        <v>11086</v>
      </c>
      <c r="G1411" s="259" t="s">
        <v>9568</v>
      </c>
      <c r="H1411" s="268"/>
      <c r="I1411" s="6"/>
      <c r="J1411" s="6"/>
      <c r="K1411" s="285"/>
      <c r="L1411" s="271"/>
      <c r="M1411" s="271"/>
      <c r="N1411" s="189"/>
      <c r="O1411" s="268"/>
      <c r="P1411" s="268"/>
      <c r="Q1411" s="268"/>
    </row>
    <row r="1412" ht="15.75" customHeight="1">
      <c r="A1412" s="270" t="s">
        <v>11087</v>
      </c>
      <c r="B1412" s="270" t="s">
        <v>11089</v>
      </c>
      <c r="C1412" s="276" t="s">
        <v>281</v>
      </c>
      <c r="D1412" s="259" t="s">
        <v>220</v>
      </c>
      <c r="E1412" s="259" t="s">
        <v>11092</v>
      </c>
      <c r="F1412" s="259" t="s">
        <v>11094</v>
      </c>
      <c r="G1412" s="259" t="s">
        <v>349</v>
      </c>
      <c r="H1412" s="268"/>
      <c r="I1412" s="6"/>
      <c r="J1412" s="6"/>
      <c r="K1412" s="285"/>
      <c r="L1412" s="271"/>
      <c r="M1412" s="271"/>
      <c r="N1412" s="189"/>
      <c r="O1412" s="268"/>
      <c r="P1412" s="268"/>
      <c r="Q1412" s="268"/>
    </row>
    <row r="1413" ht="15.75" customHeight="1">
      <c r="A1413" s="270" t="s">
        <v>11096</v>
      </c>
      <c r="B1413" s="270" t="s">
        <v>11097</v>
      </c>
      <c r="C1413" s="276" t="s">
        <v>281</v>
      </c>
      <c r="D1413" s="259" t="s">
        <v>213</v>
      </c>
      <c r="E1413" s="259" t="s">
        <v>11098</v>
      </c>
      <c r="F1413" s="259" t="s">
        <v>11099</v>
      </c>
      <c r="G1413" s="259" t="s">
        <v>577</v>
      </c>
      <c r="H1413" s="268"/>
      <c r="I1413" s="6"/>
      <c r="J1413" s="6"/>
      <c r="K1413" s="285"/>
      <c r="L1413" s="271"/>
      <c r="M1413" s="271"/>
      <c r="N1413" s="189"/>
      <c r="O1413" s="268"/>
      <c r="P1413" s="268"/>
      <c r="Q1413" s="268"/>
    </row>
    <row r="1414" ht="15.75" customHeight="1">
      <c r="A1414" s="270" t="s">
        <v>11104</v>
      </c>
      <c r="B1414" s="270" t="s">
        <v>11107</v>
      </c>
      <c r="C1414" s="276" t="s">
        <v>281</v>
      </c>
      <c r="D1414" s="259" t="s">
        <v>219</v>
      </c>
      <c r="E1414" s="259" t="s">
        <v>11109</v>
      </c>
      <c r="F1414" s="259" t="s">
        <v>11110</v>
      </c>
      <c r="G1414" s="259" t="s">
        <v>9568</v>
      </c>
      <c r="H1414" s="268"/>
      <c r="I1414" s="6"/>
      <c r="J1414" s="6"/>
      <c r="K1414" s="285"/>
      <c r="L1414" s="271"/>
      <c r="M1414" s="271"/>
      <c r="N1414" s="189"/>
      <c r="O1414" s="268"/>
      <c r="P1414" s="268"/>
      <c r="Q1414" s="268"/>
    </row>
    <row r="1415" ht="15.75" customHeight="1">
      <c r="A1415" s="270" t="s">
        <v>11111</v>
      </c>
      <c r="B1415" s="270" t="s">
        <v>11112</v>
      </c>
      <c r="C1415" s="276" t="s">
        <v>281</v>
      </c>
      <c r="D1415" s="259" t="s">
        <v>219</v>
      </c>
      <c r="E1415" s="259" t="s">
        <v>11117</v>
      </c>
      <c r="F1415" s="259" t="s">
        <v>11119</v>
      </c>
      <c r="G1415" s="259" t="s">
        <v>757</v>
      </c>
      <c r="H1415" s="268"/>
      <c r="I1415" s="6"/>
      <c r="J1415" s="6"/>
      <c r="K1415" s="285"/>
      <c r="L1415" s="271"/>
      <c r="M1415" s="271"/>
      <c r="N1415" s="189"/>
      <c r="O1415" s="268"/>
      <c r="P1415" s="268"/>
      <c r="Q1415" s="268"/>
    </row>
    <row r="1416" ht="15.75" customHeight="1">
      <c r="A1416" s="270" t="s">
        <v>11123</v>
      </c>
      <c r="B1416" s="270" t="s">
        <v>11124</v>
      </c>
      <c r="C1416" s="276" t="s">
        <v>281</v>
      </c>
      <c r="D1416" s="259" t="s">
        <v>219</v>
      </c>
      <c r="E1416" s="259" t="s">
        <v>11130</v>
      </c>
      <c r="F1416" s="259" t="s">
        <v>11134</v>
      </c>
      <c r="G1416" s="259" t="s">
        <v>10625</v>
      </c>
      <c r="H1416" s="268"/>
      <c r="I1416" s="6"/>
      <c r="J1416" s="6"/>
      <c r="K1416" s="285"/>
      <c r="L1416" s="271"/>
      <c r="M1416" s="271"/>
      <c r="N1416" s="189"/>
      <c r="O1416" s="268"/>
      <c r="P1416" s="268"/>
      <c r="Q1416" s="268"/>
    </row>
    <row r="1417" ht="15.75" customHeight="1">
      <c r="A1417" s="270" t="s">
        <v>11135</v>
      </c>
      <c r="B1417" s="270" t="s">
        <v>11136</v>
      </c>
      <c r="C1417" s="276" t="s">
        <v>281</v>
      </c>
      <c r="D1417" s="259" t="s">
        <v>219</v>
      </c>
      <c r="E1417" s="259" t="s">
        <v>11140</v>
      </c>
      <c r="F1417" s="259" t="s">
        <v>11142</v>
      </c>
      <c r="G1417" s="259" t="s">
        <v>357</v>
      </c>
      <c r="H1417" s="268"/>
      <c r="I1417" s="6"/>
      <c r="J1417" s="6"/>
      <c r="K1417" s="285"/>
      <c r="L1417" s="271"/>
      <c r="M1417" s="271"/>
      <c r="N1417" s="189"/>
      <c r="O1417" s="268"/>
      <c r="P1417" s="268"/>
      <c r="Q1417" s="268"/>
    </row>
    <row r="1418" ht="15.75" customHeight="1">
      <c r="A1418" s="270" t="s">
        <v>11147</v>
      </c>
      <c r="B1418" s="270" t="s">
        <v>11148</v>
      </c>
      <c r="C1418" s="276" t="s">
        <v>281</v>
      </c>
      <c r="D1418" s="259" t="s">
        <v>218</v>
      </c>
      <c r="E1418" s="259" t="s">
        <v>11149</v>
      </c>
      <c r="F1418" s="259" t="s">
        <v>11150</v>
      </c>
      <c r="G1418" s="259" t="s">
        <v>357</v>
      </c>
      <c r="H1418" s="268"/>
      <c r="I1418" s="6"/>
      <c r="J1418" s="6"/>
      <c r="K1418" s="285"/>
      <c r="L1418" s="271"/>
      <c r="M1418" s="271"/>
      <c r="N1418" s="189"/>
      <c r="O1418" s="268"/>
      <c r="P1418" s="268"/>
      <c r="Q1418" s="268"/>
    </row>
    <row r="1419" ht="15.75" customHeight="1">
      <c r="A1419" s="270" t="s">
        <v>11157</v>
      </c>
      <c r="B1419" s="270" t="s">
        <v>11159</v>
      </c>
      <c r="C1419" s="276" t="s">
        <v>281</v>
      </c>
      <c r="D1419" s="259" t="s">
        <v>213</v>
      </c>
      <c r="E1419" s="259" t="s">
        <v>11161</v>
      </c>
      <c r="F1419" s="259" t="s">
        <v>11162</v>
      </c>
      <c r="G1419" s="259" t="s">
        <v>577</v>
      </c>
      <c r="H1419" s="268"/>
      <c r="I1419" s="6"/>
      <c r="J1419" s="6"/>
      <c r="K1419" s="285"/>
      <c r="L1419" s="271"/>
      <c r="M1419" s="271"/>
      <c r="N1419" s="189"/>
      <c r="O1419" s="268"/>
      <c r="P1419" s="268"/>
      <c r="Q1419" s="268"/>
    </row>
    <row r="1420" ht="15.75" customHeight="1">
      <c r="A1420" s="270" t="s">
        <v>11164</v>
      </c>
      <c r="B1420" s="270" t="s">
        <v>11167</v>
      </c>
      <c r="C1420" s="276" t="s">
        <v>281</v>
      </c>
      <c r="D1420" s="259" t="s">
        <v>219</v>
      </c>
      <c r="E1420" s="259" t="s">
        <v>11170</v>
      </c>
      <c r="F1420" s="259" t="s">
        <v>11172</v>
      </c>
      <c r="G1420" s="259" t="s">
        <v>9568</v>
      </c>
      <c r="H1420" s="268"/>
      <c r="I1420" s="6"/>
      <c r="J1420" s="6"/>
      <c r="K1420" s="285"/>
      <c r="L1420" s="271"/>
      <c r="M1420" s="271"/>
      <c r="N1420" s="189"/>
      <c r="O1420" s="268"/>
      <c r="P1420" s="268"/>
      <c r="Q1420" s="268"/>
    </row>
    <row r="1421" ht="15.75" customHeight="1">
      <c r="A1421" s="270" t="s">
        <v>11174</v>
      </c>
      <c r="B1421" s="270" t="s">
        <v>11175</v>
      </c>
      <c r="C1421" s="276" t="s">
        <v>281</v>
      </c>
      <c r="D1421" s="259" t="s">
        <v>219</v>
      </c>
      <c r="E1421" s="259" t="s">
        <v>11178</v>
      </c>
      <c r="F1421" s="259" t="s">
        <v>11180</v>
      </c>
      <c r="G1421" s="259" t="s">
        <v>577</v>
      </c>
      <c r="H1421" s="268"/>
      <c r="I1421" s="6"/>
      <c r="J1421" s="6"/>
      <c r="K1421" s="285"/>
      <c r="L1421" s="271"/>
      <c r="M1421" s="271"/>
      <c r="N1421" s="189"/>
      <c r="O1421" s="268"/>
      <c r="P1421" s="268"/>
      <c r="Q1421" s="268"/>
    </row>
    <row r="1422" ht="15.75" customHeight="1">
      <c r="A1422" s="270" t="s">
        <v>11186</v>
      </c>
      <c r="B1422" s="270" t="s">
        <v>11187</v>
      </c>
      <c r="C1422" s="276" t="s">
        <v>281</v>
      </c>
      <c r="D1422" s="259" t="s">
        <v>220</v>
      </c>
      <c r="E1422" s="259" t="s">
        <v>11188</v>
      </c>
      <c r="F1422" s="259" t="s">
        <v>11189</v>
      </c>
      <c r="G1422" s="259" t="s">
        <v>349</v>
      </c>
      <c r="H1422" s="268"/>
      <c r="I1422" s="6"/>
      <c r="J1422" s="6"/>
      <c r="K1422" s="285"/>
      <c r="L1422" s="271"/>
      <c r="M1422" s="271"/>
      <c r="N1422" s="189"/>
      <c r="O1422" s="268"/>
      <c r="P1422" s="268"/>
      <c r="Q1422" s="268"/>
    </row>
    <row r="1423" ht="15.75" customHeight="1">
      <c r="A1423" s="270" t="s">
        <v>11194</v>
      </c>
      <c r="B1423" s="270" t="s">
        <v>11196</v>
      </c>
      <c r="C1423" s="276" t="s">
        <v>281</v>
      </c>
      <c r="D1423" s="259" t="s">
        <v>218</v>
      </c>
      <c r="E1423" s="259" t="s">
        <v>11199</v>
      </c>
      <c r="F1423" s="259" t="s">
        <v>11201</v>
      </c>
      <c r="G1423" s="259" t="s">
        <v>577</v>
      </c>
      <c r="H1423" s="268"/>
      <c r="I1423" s="6"/>
      <c r="J1423" s="6"/>
      <c r="K1423" s="285"/>
      <c r="L1423" s="271"/>
      <c r="M1423" s="271"/>
      <c r="N1423" s="189"/>
      <c r="O1423" s="268"/>
      <c r="P1423" s="268"/>
      <c r="Q1423" s="268"/>
    </row>
    <row r="1424" ht="15.75" customHeight="1">
      <c r="A1424" s="270" t="s">
        <v>11205</v>
      </c>
      <c r="B1424" s="270" t="s">
        <v>11207</v>
      </c>
      <c r="C1424" s="276" t="s">
        <v>281</v>
      </c>
      <c r="D1424" s="259" t="s">
        <v>220</v>
      </c>
      <c r="E1424" s="259" t="s">
        <v>11208</v>
      </c>
      <c r="F1424" s="259" t="s">
        <v>11209</v>
      </c>
      <c r="G1424" s="259" t="s">
        <v>357</v>
      </c>
      <c r="H1424" s="268"/>
      <c r="I1424" s="6"/>
      <c r="J1424" s="6"/>
      <c r="K1424" s="285"/>
      <c r="L1424" s="271"/>
      <c r="M1424" s="271"/>
      <c r="N1424" s="189"/>
      <c r="O1424" s="268"/>
      <c r="P1424" s="268"/>
      <c r="Q1424" s="268"/>
    </row>
    <row r="1425" ht="15.75" customHeight="1">
      <c r="A1425" s="270" t="s">
        <v>11214</v>
      </c>
      <c r="B1425" s="270" t="s">
        <v>11215</v>
      </c>
      <c r="C1425" s="276" t="s">
        <v>281</v>
      </c>
      <c r="D1425" s="259" t="s">
        <v>220</v>
      </c>
      <c r="E1425" s="259" t="s">
        <v>11218</v>
      </c>
      <c r="F1425" s="259" t="s">
        <v>11219</v>
      </c>
      <c r="G1425" s="259" t="s">
        <v>757</v>
      </c>
      <c r="H1425" s="268"/>
      <c r="I1425" s="6"/>
      <c r="J1425" s="6"/>
      <c r="K1425" s="285"/>
      <c r="L1425" s="271"/>
      <c r="M1425" s="271"/>
      <c r="N1425" s="189"/>
      <c r="O1425" s="268"/>
      <c r="P1425" s="268"/>
      <c r="Q1425" s="268"/>
    </row>
    <row r="1426" ht="15.75" customHeight="1">
      <c r="A1426" s="270" t="s">
        <v>11222</v>
      </c>
      <c r="B1426" s="270" t="s">
        <v>11224</v>
      </c>
      <c r="C1426" s="276" t="s">
        <v>281</v>
      </c>
      <c r="D1426" s="259" t="s">
        <v>218</v>
      </c>
      <c r="E1426" s="259" t="s">
        <v>11226</v>
      </c>
      <c r="F1426" s="259" t="s">
        <v>11228</v>
      </c>
      <c r="G1426" s="259" t="s">
        <v>357</v>
      </c>
      <c r="H1426" s="268"/>
      <c r="I1426" s="6"/>
      <c r="J1426" s="6"/>
      <c r="K1426" s="285"/>
      <c r="L1426" s="271"/>
      <c r="M1426" s="271"/>
      <c r="N1426" s="189"/>
      <c r="O1426" s="268"/>
      <c r="P1426" s="268"/>
      <c r="Q1426" s="268"/>
    </row>
    <row r="1427" ht="15.75" customHeight="1">
      <c r="A1427" s="270" t="s">
        <v>11232</v>
      </c>
      <c r="B1427" s="270" t="s">
        <v>11233</v>
      </c>
      <c r="C1427" s="276" t="s">
        <v>281</v>
      </c>
      <c r="D1427" s="259" t="s">
        <v>213</v>
      </c>
      <c r="E1427" s="259" t="s">
        <v>11236</v>
      </c>
      <c r="F1427" s="259" t="s">
        <v>11237</v>
      </c>
      <c r="G1427" s="259" t="s">
        <v>577</v>
      </c>
      <c r="H1427" s="268"/>
      <c r="I1427" s="6"/>
      <c r="J1427" s="6"/>
      <c r="K1427" s="285"/>
      <c r="L1427" s="271"/>
      <c r="M1427" s="271"/>
      <c r="N1427" s="189"/>
      <c r="O1427" s="268"/>
      <c r="P1427" s="268"/>
      <c r="Q1427" s="268"/>
    </row>
    <row r="1428" ht="15.75" customHeight="1">
      <c r="A1428" s="270" t="s">
        <v>11242</v>
      </c>
      <c r="B1428" s="270" t="s">
        <v>11243</v>
      </c>
      <c r="C1428" s="276" t="s">
        <v>281</v>
      </c>
      <c r="D1428" s="259" t="s">
        <v>223</v>
      </c>
      <c r="E1428" s="259" t="s">
        <v>11246</v>
      </c>
      <c r="F1428" s="259" t="s">
        <v>11247</v>
      </c>
      <c r="G1428" s="259" t="s">
        <v>577</v>
      </c>
      <c r="H1428" s="268"/>
      <c r="I1428" s="6"/>
      <c r="J1428" s="6"/>
      <c r="K1428" s="285"/>
      <c r="L1428" s="271"/>
      <c r="M1428" s="271"/>
      <c r="N1428" s="189"/>
      <c r="O1428" s="268"/>
      <c r="P1428" s="268"/>
      <c r="Q1428" s="268"/>
    </row>
    <row r="1429" ht="15.75" customHeight="1">
      <c r="A1429" s="270" t="s">
        <v>11252</v>
      </c>
      <c r="B1429" s="270" t="s">
        <v>11253</v>
      </c>
      <c r="C1429" s="276" t="s">
        <v>281</v>
      </c>
      <c r="D1429" s="259" t="s">
        <v>220</v>
      </c>
      <c r="E1429" s="259" t="s">
        <v>11256</v>
      </c>
      <c r="F1429" s="259" t="s">
        <v>11258</v>
      </c>
      <c r="G1429" s="259" t="s">
        <v>727</v>
      </c>
      <c r="H1429" s="268"/>
      <c r="I1429" s="6"/>
      <c r="J1429" s="6"/>
      <c r="K1429" s="285"/>
      <c r="L1429" s="271"/>
      <c r="M1429" s="271"/>
      <c r="N1429" s="189"/>
      <c r="O1429" s="268"/>
      <c r="P1429" s="268"/>
      <c r="Q1429" s="268"/>
    </row>
    <row r="1430" ht="15.75" customHeight="1">
      <c r="A1430" s="270" t="s">
        <v>11262</v>
      </c>
      <c r="B1430" s="270" t="s">
        <v>11263</v>
      </c>
      <c r="C1430" s="276" t="s">
        <v>281</v>
      </c>
      <c r="D1430" s="259" t="s">
        <v>218</v>
      </c>
      <c r="E1430" s="259" t="s">
        <v>11266</v>
      </c>
      <c r="F1430" s="259" t="s">
        <v>11268</v>
      </c>
      <c r="G1430" s="259" t="s">
        <v>577</v>
      </c>
      <c r="H1430" s="268"/>
      <c r="I1430" s="6"/>
      <c r="J1430" s="6"/>
      <c r="K1430" s="285"/>
      <c r="L1430" s="271"/>
      <c r="M1430" s="271"/>
      <c r="N1430" s="189"/>
      <c r="O1430" s="268"/>
      <c r="P1430" s="268"/>
      <c r="Q1430" s="268"/>
    </row>
    <row r="1431" ht="15.75" customHeight="1">
      <c r="A1431" s="270" t="s">
        <v>11272</v>
      </c>
      <c r="B1431" s="270" t="s">
        <v>11273</v>
      </c>
      <c r="C1431" s="276" t="s">
        <v>281</v>
      </c>
      <c r="D1431" s="259" t="s">
        <v>220</v>
      </c>
      <c r="E1431" s="259" t="s">
        <v>11275</v>
      </c>
      <c r="F1431" s="259" t="s">
        <v>11277</v>
      </c>
      <c r="G1431" s="259" t="s">
        <v>757</v>
      </c>
      <c r="H1431" s="268"/>
      <c r="I1431" s="6"/>
      <c r="J1431" s="6"/>
      <c r="K1431" s="285"/>
      <c r="L1431" s="271"/>
      <c r="M1431" s="271"/>
      <c r="N1431" s="189"/>
      <c r="O1431" s="268"/>
      <c r="P1431" s="268"/>
      <c r="Q1431" s="268"/>
    </row>
    <row r="1432" ht="15.75" customHeight="1">
      <c r="A1432" s="270" t="s">
        <v>11281</v>
      </c>
      <c r="B1432" s="270" t="s">
        <v>11283</v>
      </c>
      <c r="C1432" s="276" t="s">
        <v>281</v>
      </c>
      <c r="D1432" s="259" t="s">
        <v>213</v>
      </c>
      <c r="E1432" s="259" t="s">
        <v>11285</v>
      </c>
      <c r="F1432" s="259" t="s">
        <v>11287</v>
      </c>
      <c r="G1432" s="259" t="s">
        <v>577</v>
      </c>
      <c r="H1432" s="268"/>
      <c r="I1432" s="6"/>
      <c r="J1432" s="6"/>
      <c r="K1432" s="285"/>
      <c r="L1432" s="271"/>
      <c r="M1432" s="271"/>
      <c r="N1432" s="189"/>
      <c r="O1432" s="268"/>
      <c r="P1432" s="268"/>
      <c r="Q1432" s="268"/>
    </row>
    <row r="1433" ht="15.75" customHeight="1">
      <c r="A1433" s="270" t="s">
        <v>11291</v>
      </c>
      <c r="B1433" s="270" t="s">
        <v>11293</v>
      </c>
      <c r="C1433" s="276" t="s">
        <v>281</v>
      </c>
      <c r="D1433" s="259" t="s">
        <v>220</v>
      </c>
      <c r="E1433" s="259" t="s">
        <v>11294</v>
      </c>
      <c r="F1433" s="259" t="s">
        <v>11295</v>
      </c>
      <c r="G1433" s="259" t="s">
        <v>757</v>
      </c>
      <c r="H1433" s="268"/>
      <c r="I1433" s="6"/>
      <c r="J1433" s="6"/>
      <c r="K1433" s="285"/>
      <c r="L1433" s="271"/>
      <c r="M1433" s="271"/>
      <c r="N1433" s="189"/>
      <c r="O1433" s="268"/>
      <c r="P1433" s="268"/>
      <c r="Q1433" s="268"/>
    </row>
    <row r="1434" ht="15.75" customHeight="1">
      <c r="A1434" s="270" t="s">
        <v>11296</v>
      </c>
      <c r="B1434" s="270" t="s">
        <v>11299</v>
      </c>
      <c r="C1434" s="276" t="s">
        <v>281</v>
      </c>
      <c r="D1434" s="259" t="s">
        <v>224</v>
      </c>
      <c r="E1434" s="259" t="s">
        <v>11302</v>
      </c>
      <c r="F1434" s="259" t="s">
        <v>11305</v>
      </c>
      <c r="G1434" s="259" t="s">
        <v>349</v>
      </c>
      <c r="H1434" s="268"/>
      <c r="I1434" s="6"/>
      <c r="J1434" s="6"/>
      <c r="K1434" s="285"/>
      <c r="L1434" s="271"/>
      <c r="M1434" s="271"/>
      <c r="N1434" s="189"/>
      <c r="O1434" s="268"/>
      <c r="P1434" s="268"/>
      <c r="Q1434" s="268"/>
    </row>
    <row r="1435" ht="15.75" customHeight="1">
      <c r="A1435" s="270" t="s">
        <v>11306</v>
      </c>
      <c r="B1435" s="270" t="s">
        <v>11307</v>
      </c>
      <c r="C1435" s="276" t="s">
        <v>281</v>
      </c>
      <c r="D1435" s="259" t="s">
        <v>215</v>
      </c>
      <c r="E1435" s="259" t="s">
        <v>11308</v>
      </c>
      <c r="F1435" s="259" t="s">
        <v>11310</v>
      </c>
      <c r="G1435" s="259" t="s">
        <v>577</v>
      </c>
      <c r="H1435" s="268"/>
      <c r="I1435" s="6"/>
      <c r="J1435" s="6"/>
      <c r="K1435" s="285"/>
      <c r="L1435" s="271"/>
      <c r="M1435" s="271"/>
      <c r="N1435" s="189"/>
      <c r="O1435" s="268"/>
      <c r="P1435" s="268"/>
      <c r="Q1435" s="268"/>
    </row>
    <row r="1436" ht="15.75" customHeight="1">
      <c r="A1436" s="270" t="s">
        <v>11318</v>
      </c>
      <c r="B1436" s="270" t="s">
        <v>11319</v>
      </c>
      <c r="C1436" s="276" t="s">
        <v>281</v>
      </c>
      <c r="D1436" s="259" t="s">
        <v>219</v>
      </c>
      <c r="E1436" s="259" t="s">
        <v>11320</v>
      </c>
      <c r="F1436" s="259" t="s">
        <v>11321</v>
      </c>
      <c r="G1436" s="259" t="s">
        <v>9568</v>
      </c>
      <c r="H1436" s="268"/>
      <c r="I1436" s="6"/>
      <c r="J1436" s="6"/>
      <c r="K1436" s="285"/>
      <c r="L1436" s="271"/>
      <c r="M1436" s="271"/>
      <c r="N1436" s="189"/>
      <c r="O1436" s="268"/>
      <c r="P1436" s="268"/>
      <c r="Q1436" s="268"/>
    </row>
    <row r="1437" ht="15.75" customHeight="1">
      <c r="A1437" s="270" t="s">
        <v>11326</v>
      </c>
      <c r="B1437" s="270" t="s">
        <v>11329</v>
      </c>
      <c r="C1437" s="276" t="s">
        <v>281</v>
      </c>
      <c r="D1437" s="259" t="s">
        <v>219</v>
      </c>
      <c r="E1437" s="259" t="s">
        <v>11332</v>
      </c>
      <c r="F1437" s="259" t="s">
        <v>11333</v>
      </c>
      <c r="G1437" s="259" t="s">
        <v>577</v>
      </c>
      <c r="H1437" s="268"/>
      <c r="I1437" s="6"/>
      <c r="J1437" s="6"/>
      <c r="K1437" s="285"/>
      <c r="L1437" s="271"/>
      <c r="M1437" s="271"/>
      <c r="N1437" s="189"/>
      <c r="O1437" s="268"/>
      <c r="P1437" s="268"/>
      <c r="Q1437" s="268"/>
    </row>
    <row r="1438" ht="15.75" customHeight="1">
      <c r="A1438" s="270" t="s">
        <v>11335</v>
      </c>
      <c r="B1438" s="270" t="s">
        <v>11337</v>
      </c>
      <c r="C1438" s="276" t="s">
        <v>281</v>
      </c>
      <c r="D1438" s="259" t="s">
        <v>213</v>
      </c>
      <c r="E1438" s="259" t="s">
        <v>11342</v>
      </c>
      <c r="F1438" s="259" t="s">
        <v>11343</v>
      </c>
      <c r="G1438" s="259" t="s">
        <v>577</v>
      </c>
      <c r="H1438" s="268"/>
      <c r="I1438" s="6"/>
      <c r="J1438" s="6"/>
      <c r="K1438" s="285"/>
      <c r="L1438" s="271"/>
      <c r="M1438" s="271"/>
      <c r="N1438" s="189"/>
      <c r="O1438" s="268"/>
      <c r="P1438" s="268"/>
      <c r="Q1438" s="268"/>
    </row>
    <row r="1439" ht="15.75" customHeight="1">
      <c r="A1439" s="270" t="s">
        <v>11346</v>
      </c>
      <c r="B1439" s="270" t="s">
        <v>11347</v>
      </c>
      <c r="C1439" s="276" t="s">
        <v>281</v>
      </c>
      <c r="D1439" s="259" t="s">
        <v>220</v>
      </c>
      <c r="E1439" s="259" t="s">
        <v>11349</v>
      </c>
      <c r="F1439" s="259" t="s">
        <v>11351</v>
      </c>
      <c r="G1439" s="259" t="s">
        <v>727</v>
      </c>
      <c r="H1439" s="268"/>
      <c r="I1439" s="6"/>
      <c r="J1439" s="6"/>
      <c r="K1439" s="285"/>
      <c r="L1439" s="271"/>
      <c r="M1439" s="271"/>
      <c r="N1439" s="189"/>
      <c r="O1439" s="268"/>
      <c r="P1439" s="268"/>
      <c r="Q1439" s="268"/>
    </row>
    <row r="1440" ht="15.75" customHeight="1">
      <c r="A1440" s="270" t="s">
        <v>11357</v>
      </c>
      <c r="B1440" s="270" t="s">
        <v>11359</v>
      </c>
      <c r="C1440" s="276" t="s">
        <v>281</v>
      </c>
      <c r="D1440" s="259" t="s">
        <v>214</v>
      </c>
      <c r="E1440" s="259" t="s">
        <v>11360</v>
      </c>
      <c r="F1440" s="259" t="s">
        <v>11361</v>
      </c>
      <c r="G1440" s="259" t="s">
        <v>577</v>
      </c>
      <c r="H1440" s="268"/>
      <c r="I1440" s="6"/>
      <c r="J1440" s="6"/>
      <c r="K1440" s="285"/>
      <c r="L1440" s="271"/>
      <c r="M1440" s="271"/>
      <c r="N1440" s="189"/>
      <c r="O1440" s="268"/>
      <c r="P1440" s="268"/>
      <c r="Q1440" s="268"/>
    </row>
    <row r="1441" ht="15.75" customHeight="1">
      <c r="A1441" s="270" t="s">
        <v>11364</v>
      </c>
      <c r="B1441" s="270" t="s">
        <v>11365</v>
      </c>
      <c r="C1441" s="276" t="s">
        <v>281</v>
      </c>
      <c r="D1441" s="259" t="s">
        <v>215</v>
      </c>
      <c r="E1441" s="259" t="s">
        <v>11370</v>
      </c>
      <c r="F1441" s="259" t="s">
        <v>11371</v>
      </c>
      <c r="G1441" s="259" t="s">
        <v>577</v>
      </c>
      <c r="H1441" s="268"/>
      <c r="I1441" s="6"/>
      <c r="J1441" s="6"/>
      <c r="K1441" s="285"/>
      <c r="L1441" s="271"/>
      <c r="M1441" s="271"/>
      <c r="N1441" s="189"/>
      <c r="O1441" s="268"/>
      <c r="P1441" s="268"/>
      <c r="Q1441" s="268"/>
    </row>
    <row r="1442" ht="15.75" customHeight="1">
      <c r="A1442" s="270" t="s">
        <v>11374</v>
      </c>
      <c r="B1442" s="270" t="s">
        <v>11375</v>
      </c>
      <c r="C1442" s="276" t="s">
        <v>281</v>
      </c>
      <c r="D1442" s="259" t="s">
        <v>219</v>
      </c>
      <c r="E1442" s="259" t="s">
        <v>11378</v>
      </c>
      <c r="F1442" s="259" t="s">
        <v>11379</v>
      </c>
      <c r="G1442" s="259" t="s">
        <v>577</v>
      </c>
      <c r="H1442" s="268"/>
      <c r="I1442" s="6"/>
      <c r="J1442" s="6"/>
      <c r="K1442" s="285"/>
      <c r="L1442" s="271"/>
      <c r="M1442" s="271"/>
      <c r="N1442" s="189"/>
      <c r="O1442" s="268"/>
      <c r="P1442" s="268"/>
      <c r="Q1442" s="268"/>
    </row>
    <row r="1443" ht="15.75" customHeight="1">
      <c r="A1443" s="270" t="s">
        <v>11385</v>
      </c>
      <c r="B1443" s="270" t="s">
        <v>11387</v>
      </c>
      <c r="C1443" s="276" t="s">
        <v>281</v>
      </c>
      <c r="D1443" s="259" t="s">
        <v>217</v>
      </c>
      <c r="E1443" s="259" t="s">
        <v>11388</v>
      </c>
      <c r="F1443" s="259" t="s">
        <v>11389</v>
      </c>
      <c r="G1443" s="259" t="s">
        <v>577</v>
      </c>
      <c r="H1443" s="268"/>
      <c r="I1443" s="6"/>
      <c r="J1443" s="6"/>
      <c r="K1443" s="285"/>
      <c r="L1443" s="271"/>
      <c r="M1443" s="271"/>
      <c r="N1443" s="189"/>
      <c r="O1443" s="268"/>
      <c r="P1443" s="268"/>
      <c r="Q1443" s="268"/>
    </row>
    <row r="1444" ht="15.75" customHeight="1">
      <c r="A1444" s="270" t="s">
        <v>11394</v>
      </c>
      <c r="B1444" s="270" t="s">
        <v>11396</v>
      </c>
      <c r="C1444" s="276" t="s">
        <v>281</v>
      </c>
      <c r="D1444" s="259" t="s">
        <v>223</v>
      </c>
      <c r="E1444" s="259" t="s">
        <v>11399</v>
      </c>
      <c r="F1444" s="259" t="s">
        <v>11401</v>
      </c>
      <c r="G1444" s="259" t="s">
        <v>577</v>
      </c>
      <c r="H1444" s="268"/>
      <c r="I1444" s="6"/>
      <c r="J1444" s="6"/>
      <c r="K1444" s="285"/>
      <c r="L1444" s="271"/>
      <c r="M1444" s="271"/>
      <c r="N1444" s="189"/>
      <c r="O1444" s="268"/>
      <c r="P1444" s="268"/>
      <c r="Q1444" s="268"/>
    </row>
    <row r="1445" ht="15.75" customHeight="1">
      <c r="A1445" s="270" t="s">
        <v>11405</v>
      </c>
      <c r="B1445" s="270" t="s">
        <v>11407</v>
      </c>
      <c r="C1445" s="276" t="s">
        <v>281</v>
      </c>
      <c r="D1445" s="259" t="s">
        <v>219</v>
      </c>
      <c r="E1445" s="259" t="s">
        <v>11408</v>
      </c>
      <c r="F1445" s="259" t="s">
        <v>11410</v>
      </c>
      <c r="G1445" s="259" t="s">
        <v>9568</v>
      </c>
      <c r="H1445" s="268"/>
      <c r="I1445" s="6"/>
      <c r="J1445" s="6"/>
      <c r="K1445" s="285"/>
      <c r="L1445" s="271"/>
      <c r="M1445" s="271"/>
      <c r="N1445" s="189"/>
      <c r="O1445" s="268"/>
      <c r="P1445" s="268"/>
      <c r="Q1445" s="268"/>
    </row>
    <row r="1446" ht="15.75" customHeight="1">
      <c r="A1446" s="270" t="s">
        <v>11415</v>
      </c>
      <c r="B1446" s="270" t="s">
        <v>11417</v>
      </c>
      <c r="C1446" s="276" t="s">
        <v>281</v>
      </c>
      <c r="D1446" s="259" t="s">
        <v>219</v>
      </c>
      <c r="E1446" s="259" t="s">
        <v>11420</v>
      </c>
      <c r="F1446" s="259" t="s">
        <v>11421</v>
      </c>
      <c r="G1446" s="259" t="s">
        <v>349</v>
      </c>
      <c r="H1446" s="268"/>
      <c r="I1446" s="6"/>
      <c r="J1446" s="6"/>
      <c r="K1446" s="285"/>
      <c r="L1446" s="271"/>
      <c r="M1446" s="271"/>
      <c r="N1446" s="189"/>
      <c r="O1446" s="268"/>
      <c r="P1446" s="268"/>
      <c r="Q1446" s="268"/>
    </row>
    <row r="1447" ht="15.75" customHeight="1">
      <c r="A1447" s="270" t="s">
        <v>11424</v>
      </c>
      <c r="B1447" s="270" t="s">
        <v>11426</v>
      </c>
      <c r="C1447" s="276" t="s">
        <v>281</v>
      </c>
      <c r="D1447" s="259" t="s">
        <v>219</v>
      </c>
      <c r="E1447" s="259" t="s">
        <v>11429</v>
      </c>
      <c r="F1447" s="259" t="s">
        <v>11431</v>
      </c>
      <c r="G1447" s="259" t="s">
        <v>357</v>
      </c>
      <c r="H1447" s="268"/>
      <c r="I1447" s="6"/>
      <c r="J1447" s="6"/>
      <c r="K1447" s="285"/>
      <c r="L1447" s="271"/>
      <c r="M1447" s="271"/>
      <c r="N1447" s="189"/>
      <c r="O1447" s="268"/>
      <c r="P1447" s="268"/>
      <c r="Q1447" s="268"/>
    </row>
    <row r="1448" ht="15.75" customHeight="1">
      <c r="A1448" s="270" t="s">
        <v>11434</v>
      </c>
      <c r="B1448" s="270" t="s">
        <v>11436</v>
      </c>
      <c r="C1448" s="276" t="s">
        <v>281</v>
      </c>
      <c r="D1448" s="259" t="s">
        <v>218</v>
      </c>
      <c r="E1448" s="259" t="s">
        <v>11439</v>
      </c>
      <c r="F1448" s="259" t="s">
        <v>11441</v>
      </c>
      <c r="G1448" s="259" t="s">
        <v>577</v>
      </c>
      <c r="H1448" s="268"/>
      <c r="I1448" s="6"/>
      <c r="J1448" s="6"/>
      <c r="K1448" s="285"/>
      <c r="L1448" s="271"/>
      <c r="M1448" s="271"/>
      <c r="N1448" s="189"/>
      <c r="O1448" s="268"/>
      <c r="P1448" s="268"/>
      <c r="Q1448" s="268"/>
    </row>
    <row r="1449" ht="15.75" customHeight="1">
      <c r="A1449" s="270" t="s">
        <v>11446</v>
      </c>
      <c r="B1449" s="270" t="s">
        <v>11447</v>
      </c>
      <c r="C1449" s="276" t="s">
        <v>281</v>
      </c>
      <c r="D1449" s="259" t="s">
        <v>215</v>
      </c>
      <c r="E1449" s="259" t="s">
        <v>11448</v>
      </c>
      <c r="F1449" s="259" t="s">
        <v>11450</v>
      </c>
      <c r="G1449" s="259" t="s">
        <v>577</v>
      </c>
      <c r="H1449" s="268"/>
      <c r="I1449" s="6"/>
      <c r="J1449" s="6"/>
      <c r="K1449" s="285"/>
      <c r="L1449" s="271"/>
      <c r="M1449" s="271"/>
      <c r="N1449" s="189"/>
      <c r="O1449" s="268"/>
      <c r="P1449" s="268"/>
      <c r="Q1449" s="268"/>
    </row>
    <row r="1450" ht="15.75" customHeight="1">
      <c r="A1450" s="270" t="s">
        <v>11455</v>
      </c>
      <c r="B1450" s="270" t="s">
        <v>11457</v>
      </c>
      <c r="C1450" s="276" t="s">
        <v>281</v>
      </c>
      <c r="D1450" s="259" t="s">
        <v>215</v>
      </c>
      <c r="E1450" s="259" t="s">
        <v>11460</v>
      </c>
      <c r="F1450" s="259" t="s">
        <v>11461</v>
      </c>
      <c r="G1450" s="259" t="s">
        <v>577</v>
      </c>
      <c r="H1450" s="268"/>
      <c r="I1450" s="6"/>
      <c r="J1450" s="6"/>
      <c r="K1450" s="285"/>
      <c r="L1450" s="271"/>
      <c r="M1450" s="271"/>
      <c r="N1450" s="189"/>
      <c r="O1450" s="268"/>
      <c r="P1450" s="268"/>
      <c r="Q1450" s="268"/>
    </row>
    <row r="1451" ht="15.75" customHeight="1">
      <c r="A1451" s="270" t="s">
        <v>11462</v>
      </c>
      <c r="B1451" s="270" t="s">
        <v>11463</v>
      </c>
      <c r="C1451" s="276" t="s">
        <v>281</v>
      </c>
      <c r="D1451" s="259" t="s">
        <v>220</v>
      </c>
      <c r="E1451" s="259" t="s">
        <v>11466</v>
      </c>
      <c r="F1451" s="259" t="s">
        <v>11467</v>
      </c>
      <c r="G1451" s="259" t="s">
        <v>349</v>
      </c>
      <c r="H1451" s="268"/>
      <c r="I1451" s="6"/>
      <c r="J1451" s="6"/>
      <c r="K1451" s="285"/>
      <c r="L1451" s="271"/>
      <c r="M1451" s="271"/>
      <c r="N1451" s="189"/>
      <c r="O1451" s="268"/>
      <c r="P1451" s="268"/>
      <c r="Q1451" s="268"/>
    </row>
    <row r="1452" ht="15.75" customHeight="1">
      <c r="A1452" s="270" t="s">
        <v>11474</v>
      </c>
      <c r="B1452" s="270" t="s">
        <v>11475</v>
      </c>
      <c r="C1452" s="276" t="s">
        <v>281</v>
      </c>
      <c r="D1452" s="259" t="s">
        <v>219</v>
      </c>
      <c r="E1452" s="259" t="s">
        <v>11476</v>
      </c>
      <c r="F1452" s="259" t="s">
        <v>11477</v>
      </c>
      <c r="G1452" s="259" t="s">
        <v>357</v>
      </c>
      <c r="H1452" s="268"/>
      <c r="I1452" s="6"/>
      <c r="J1452" s="6"/>
      <c r="K1452" s="285"/>
      <c r="L1452" s="271"/>
      <c r="M1452" s="271"/>
      <c r="N1452" s="189"/>
      <c r="O1452" s="268"/>
      <c r="P1452" s="268"/>
      <c r="Q1452" s="268"/>
    </row>
    <row r="1453" ht="15.75" customHeight="1">
      <c r="A1453" s="270" t="s">
        <v>11481</v>
      </c>
      <c r="B1453" s="270" t="s">
        <v>11484</v>
      </c>
      <c r="C1453" s="276" t="s">
        <v>281</v>
      </c>
      <c r="D1453" s="259" t="s">
        <v>220</v>
      </c>
      <c r="E1453" s="259" t="s">
        <v>11487</v>
      </c>
      <c r="F1453" s="259" t="s">
        <v>11489</v>
      </c>
      <c r="G1453" s="259" t="s">
        <v>357</v>
      </c>
      <c r="H1453" s="268"/>
      <c r="I1453" s="6"/>
      <c r="J1453" s="6"/>
      <c r="K1453" s="285"/>
      <c r="L1453" s="271"/>
      <c r="M1453" s="271"/>
      <c r="N1453" s="189"/>
      <c r="O1453" s="268"/>
      <c r="P1453" s="268"/>
      <c r="Q1453" s="268"/>
    </row>
    <row r="1454" ht="15.75" customHeight="1">
      <c r="A1454" s="270" t="s">
        <v>11490</v>
      </c>
      <c r="B1454" s="270" t="s">
        <v>11491</v>
      </c>
      <c r="C1454" s="276" t="s">
        <v>281</v>
      </c>
      <c r="D1454" s="259" t="s">
        <v>217</v>
      </c>
      <c r="E1454" s="259" t="s">
        <v>11494</v>
      </c>
      <c r="F1454" s="259" t="s">
        <v>11496</v>
      </c>
      <c r="G1454" s="259" t="s">
        <v>577</v>
      </c>
      <c r="H1454" s="268"/>
      <c r="I1454" s="6"/>
      <c r="J1454" s="6"/>
      <c r="K1454" s="285"/>
      <c r="L1454" s="271"/>
      <c r="M1454" s="271"/>
      <c r="N1454" s="189"/>
      <c r="O1454" s="268"/>
      <c r="P1454" s="268"/>
      <c r="Q1454" s="268"/>
    </row>
    <row r="1455" ht="15.75" customHeight="1">
      <c r="A1455" s="270" t="s">
        <v>11502</v>
      </c>
      <c r="B1455" s="270" t="s">
        <v>11503</v>
      </c>
      <c r="C1455" s="276" t="s">
        <v>281</v>
      </c>
      <c r="D1455" s="259" t="s">
        <v>219</v>
      </c>
      <c r="E1455" s="259" t="s">
        <v>11504</v>
      </c>
      <c r="F1455" s="259" t="s">
        <v>11505</v>
      </c>
      <c r="G1455" s="259" t="s">
        <v>10625</v>
      </c>
      <c r="H1455" s="268"/>
      <c r="I1455" s="6"/>
      <c r="J1455" s="6"/>
      <c r="K1455" s="285"/>
      <c r="L1455" s="271"/>
      <c r="M1455" s="271"/>
      <c r="N1455" s="189"/>
      <c r="O1455" s="268"/>
      <c r="P1455" s="268"/>
      <c r="Q1455" s="268"/>
    </row>
    <row r="1456" ht="15.75" customHeight="1">
      <c r="A1456" s="270" t="s">
        <v>11511</v>
      </c>
      <c r="B1456" s="270" t="s">
        <v>11513</v>
      </c>
      <c r="C1456" s="276" t="s">
        <v>281</v>
      </c>
      <c r="D1456" s="259" t="s">
        <v>218</v>
      </c>
      <c r="E1456" s="259" t="s">
        <v>11516</v>
      </c>
      <c r="F1456" s="259" t="s">
        <v>11517</v>
      </c>
      <c r="G1456" s="259" t="s">
        <v>349</v>
      </c>
      <c r="H1456" s="268"/>
      <c r="I1456" s="6"/>
      <c r="J1456" s="6"/>
      <c r="K1456" s="285"/>
      <c r="L1456" s="271"/>
      <c r="M1456" s="271"/>
      <c r="N1456" s="189"/>
      <c r="O1456" s="268"/>
      <c r="P1456" s="268"/>
      <c r="Q1456" s="268"/>
    </row>
    <row r="1457" ht="15.75" customHeight="1">
      <c r="A1457" s="270" t="s">
        <v>11523</v>
      </c>
      <c r="B1457" s="270" t="s">
        <v>11525</v>
      </c>
      <c r="C1457" s="276" t="s">
        <v>281</v>
      </c>
      <c r="D1457" s="259" t="s">
        <v>220</v>
      </c>
      <c r="E1457" s="259" t="s">
        <v>11528</v>
      </c>
      <c r="F1457" s="259" t="s">
        <v>11529</v>
      </c>
      <c r="G1457" s="259" t="s">
        <v>577</v>
      </c>
      <c r="H1457" s="268"/>
      <c r="I1457" s="6"/>
      <c r="J1457" s="6"/>
      <c r="K1457" s="285"/>
      <c r="L1457" s="271"/>
      <c r="M1457" s="271"/>
      <c r="N1457" s="189"/>
      <c r="O1457" s="268"/>
      <c r="P1457" s="268"/>
      <c r="Q1457" s="268"/>
    </row>
    <row r="1458" ht="15.75" customHeight="1">
      <c r="A1458" s="270" t="s">
        <v>11530</v>
      </c>
      <c r="B1458" s="270" t="s">
        <v>11531</v>
      </c>
      <c r="C1458" s="276" t="s">
        <v>281</v>
      </c>
      <c r="D1458" s="259" t="s">
        <v>219</v>
      </c>
      <c r="E1458" s="259" t="s">
        <v>11532</v>
      </c>
      <c r="F1458" s="259" t="s">
        <v>11534</v>
      </c>
      <c r="G1458" s="259" t="s">
        <v>357</v>
      </c>
      <c r="H1458" s="268"/>
      <c r="I1458" s="6"/>
      <c r="J1458" s="6"/>
      <c r="K1458" s="285"/>
      <c r="L1458" s="271"/>
      <c r="M1458" s="271"/>
      <c r="N1458" s="189"/>
      <c r="O1458" s="268"/>
      <c r="P1458" s="268"/>
      <c r="Q1458" s="268"/>
    </row>
    <row r="1459" ht="15.75" customHeight="1">
      <c r="A1459" s="270" t="s">
        <v>11542</v>
      </c>
      <c r="B1459" s="270" t="s">
        <v>11543</v>
      </c>
      <c r="C1459" s="276" t="s">
        <v>281</v>
      </c>
      <c r="D1459" s="259" t="s">
        <v>217</v>
      </c>
      <c r="E1459" s="259" t="s">
        <v>11544</v>
      </c>
      <c r="F1459" s="259" t="s">
        <v>11545</v>
      </c>
      <c r="G1459" s="259" t="s">
        <v>357</v>
      </c>
      <c r="H1459" s="268"/>
      <c r="I1459" s="6"/>
      <c r="J1459" s="6"/>
      <c r="K1459" s="285"/>
      <c r="L1459" s="271"/>
      <c r="M1459" s="271"/>
      <c r="N1459" s="189"/>
      <c r="O1459" s="268"/>
      <c r="P1459" s="268"/>
      <c r="Q1459" s="268"/>
    </row>
    <row r="1460" ht="15.75" customHeight="1">
      <c r="A1460" s="270" t="s">
        <v>11546</v>
      </c>
      <c r="B1460" s="270" t="s">
        <v>11548</v>
      </c>
      <c r="C1460" s="276" t="s">
        <v>281</v>
      </c>
      <c r="D1460" s="259" t="s">
        <v>215</v>
      </c>
      <c r="E1460" s="259" t="s">
        <v>11554</v>
      </c>
      <c r="F1460" s="259" t="s">
        <v>11557</v>
      </c>
      <c r="G1460" s="259" t="s">
        <v>577</v>
      </c>
      <c r="H1460" s="268"/>
      <c r="I1460" s="6"/>
      <c r="J1460" s="6"/>
      <c r="K1460" s="285"/>
      <c r="L1460" s="271"/>
      <c r="M1460" s="271"/>
      <c r="N1460" s="189"/>
      <c r="O1460" s="268"/>
      <c r="P1460" s="268"/>
      <c r="Q1460" s="268"/>
    </row>
    <row r="1461" ht="15.75" customHeight="1">
      <c r="A1461" s="270" t="s">
        <v>11560</v>
      </c>
      <c r="B1461" s="270" t="s">
        <v>11564</v>
      </c>
      <c r="C1461" s="276" t="s">
        <v>281</v>
      </c>
      <c r="D1461" s="259" t="s">
        <v>220</v>
      </c>
      <c r="E1461" s="259" t="s">
        <v>11568</v>
      </c>
      <c r="F1461" s="259" t="s">
        <v>11569</v>
      </c>
      <c r="G1461" s="259" t="s">
        <v>577</v>
      </c>
      <c r="H1461" s="268"/>
      <c r="I1461" s="6"/>
      <c r="J1461" s="6"/>
      <c r="K1461" s="285"/>
      <c r="L1461" s="271"/>
      <c r="M1461" s="271"/>
      <c r="N1461" s="189"/>
      <c r="O1461" s="268"/>
      <c r="P1461" s="268"/>
      <c r="Q1461" s="268"/>
    </row>
    <row r="1462" ht="15.75" customHeight="1">
      <c r="A1462" s="270" t="s">
        <v>11573</v>
      </c>
      <c r="B1462" s="270" t="s">
        <v>11575</v>
      </c>
      <c r="C1462" s="276" t="s">
        <v>281</v>
      </c>
      <c r="D1462" s="259" t="s">
        <v>215</v>
      </c>
      <c r="E1462" s="259" t="s">
        <v>11576</v>
      </c>
      <c r="F1462" s="259" t="s">
        <v>11577</v>
      </c>
      <c r="G1462" s="259" t="s">
        <v>577</v>
      </c>
      <c r="H1462" s="268"/>
      <c r="I1462" s="6"/>
      <c r="J1462" s="6"/>
      <c r="K1462" s="285"/>
      <c r="L1462" s="271"/>
      <c r="M1462" s="271"/>
      <c r="N1462" s="189"/>
      <c r="O1462" s="268"/>
      <c r="P1462" s="268"/>
      <c r="Q1462" s="268"/>
    </row>
    <row r="1463" ht="15.75" customHeight="1">
      <c r="A1463" s="270" t="s">
        <v>11580</v>
      </c>
      <c r="B1463" s="270" t="s">
        <v>11582</v>
      </c>
      <c r="C1463" s="276" t="s">
        <v>281</v>
      </c>
      <c r="D1463" s="259" t="s">
        <v>219</v>
      </c>
      <c r="E1463" s="259" t="s">
        <v>11586</v>
      </c>
      <c r="F1463" s="259" t="s">
        <v>11588</v>
      </c>
      <c r="G1463" s="259" t="s">
        <v>357</v>
      </c>
      <c r="H1463" s="268"/>
      <c r="I1463" s="6"/>
      <c r="J1463" s="6"/>
      <c r="K1463" s="285"/>
      <c r="L1463" s="271"/>
      <c r="M1463" s="271"/>
      <c r="N1463" s="189"/>
      <c r="O1463" s="268"/>
      <c r="P1463" s="268"/>
      <c r="Q1463" s="268"/>
    </row>
    <row r="1464" ht="15.75" customHeight="1">
      <c r="A1464" s="270" t="s">
        <v>11590</v>
      </c>
      <c r="B1464" s="270" t="s">
        <v>11591</v>
      </c>
      <c r="C1464" s="276" t="s">
        <v>281</v>
      </c>
      <c r="D1464" s="259" t="s">
        <v>223</v>
      </c>
      <c r="E1464" s="259" t="s">
        <v>11594</v>
      </c>
      <c r="F1464" s="259" t="s">
        <v>11595</v>
      </c>
      <c r="G1464" s="259" t="s">
        <v>349</v>
      </c>
      <c r="H1464" s="268"/>
      <c r="I1464" s="6"/>
      <c r="J1464" s="6"/>
      <c r="K1464" s="285"/>
      <c r="L1464" s="271"/>
      <c r="M1464" s="271"/>
      <c r="N1464" s="189"/>
      <c r="O1464" s="268"/>
      <c r="P1464" s="268"/>
      <c r="Q1464" s="268"/>
    </row>
    <row r="1465" ht="15.75" customHeight="1">
      <c r="A1465" s="270" t="s">
        <v>11602</v>
      </c>
      <c r="B1465" s="270" t="s">
        <v>11603</v>
      </c>
      <c r="C1465" s="276" t="s">
        <v>281</v>
      </c>
      <c r="D1465" s="259" t="s">
        <v>223</v>
      </c>
      <c r="E1465" s="259" t="s">
        <v>11606</v>
      </c>
      <c r="F1465" s="259" t="s">
        <v>11609</v>
      </c>
      <c r="G1465" s="259" t="s">
        <v>349</v>
      </c>
      <c r="H1465" s="268"/>
      <c r="I1465" s="6"/>
      <c r="J1465" s="6"/>
      <c r="K1465" s="285"/>
      <c r="L1465" s="271"/>
      <c r="M1465" s="271"/>
      <c r="N1465" s="189"/>
      <c r="O1465" s="268"/>
      <c r="P1465" s="268"/>
      <c r="Q1465" s="268"/>
    </row>
    <row r="1466" ht="15.75" customHeight="1">
      <c r="A1466" s="270" t="s">
        <v>11614</v>
      </c>
      <c r="B1466" s="270" t="s">
        <v>11616</v>
      </c>
      <c r="C1466" s="276" t="s">
        <v>281</v>
      </c>
      <c r="D1466" s="259" t="s">
        <v>220</v>
      </c>
      <c r="E1466" s="259" t="s">
        <v>11621</v>
      </c>
      <c r="F1466" s="259" t="s">
        <v>11624</v>
      </c>
      <c r="G1466" s="259" t="s">
        <v>577</v>
      </c>
      <c r="H1466" s="268"/>
      <c r="I1466" s="6"/>
      <c r="J1466" s="6"/>
      <c r="K1466" s="285"/>
      <c r="L1466" s="271"/>
      <c r="M1466" s="271"/>
      <c r="N1466" s="189"/>
      <c r="O1466" s="268"/>
      <c r="P1466" s="268"/>
      <c r="Q1466" s="268"/>
    </row>
    <row r="1467" ht="15.75" customHeight="1">
      <c r="A1467" s="270" t="s">
        <v>11626</v>
      </c>
      <c r="B1467" s="270" t="s">
        <v>11627</v>
      </c>
      <c r="C1467" s="276" t="s">
        <v>281</v>
      </c>
      <c r="D1467" s="259" t="s">
        <v>217</v>
      </c>
      <c r="E1467" s="259" t="s">
        <v>11628</v>
      </c>
      <c r="F1467" s="259" t="s">
        <v>11629</v>
      </c>
      <c r="G1467" s="259" t="s">
        <v>274</v>
      </c>
      <c r="H1467" s="268"/>
      <c r="I1467" s="6"/>
      <c r="J1467" s="6"/>
      <c r="K1467" s="285"/>
      <c r="L1467" s="271"/>
      <c r="M1467" s="271"/>
      <c r="N1467" s="189"/>
      <c r="O1467" s="268"/>
      <c r="P1467" s="268"/>
      <c r="Q1467" s="268"/>
    </row>
    <row r="1468" ht="15.75" customHeight="1">
      <c r="A1468" s="270" t="s">
        <v>11632</v>
      </c>
      <c r="B1468" s="270" t="s">
        <v>11634</v>
      </c>
      <c r="C1468" s="276" t="s">
        <v>281</v>
      </c>
      <c r="D1468" s="259" t="s">
        <v>220</v>
      </c>
      <c r="E1468" s="259" t="s">
        <v>11637</v>
      </c>
      <c r="F1468" s="259" t="s">
        <v>11639</v>
      </c>
      <c r="G1468" s="259" t="s">
        <v>274</v>
      </c>
      <c r="H1468" s="268"/>
      <c r="I1468" s="6"/>
      <c r="J1468" s="6"/>
      <c r="K1468" s="285"/>
      <c r="L1468" s="271"/>
      <c r="M1468" s="271"/>
      <c r="N1468" s="189"/>
      <c r="O1468" s="268"/>
      <c r="P1468" s="268"/>
      <c r="Q1468" s="268"/>
    </row>
    <row r="1469" ht="15.75" customHeight="1">
      <c r="A1469" s="270" t="s">
        <v>11642</v>
      </c>
      <c r="B1469" s="270" t="s">
        <v>11643</v>
      </c>
      <c r="C1469" s="276" t="s">
        <v>281</v>
      </c>
      <c r="D1469" s="259" t="s">
        <v>223</v>
      </c>
      <c r="E1469" s="259" t="s">
        <v>11646</v>
      </c>
      <c r="F1469" s="259" t="s">
        <v>11647</v>
      </c>
      <c r="G1469" s="259" t="s">
        <v>349</v>
      </c>
      <c r="H1469" s="268"/>
      <c r="I1469" s="6"/>
      <c r="J1469" s="6"/>
      <c r="K1469" s="285"/>
      <c r="L1469" s="271"/>
      <c r="M1469" s="271"/>
      <c r="N1469" s="189"/>
      <c r="O1469" s="268"/>
      <c r="P1469" s="268"/>
      <c r="Q1469" s="268"/>
    </row>
    <row r="1470" ht="15.75" customHeight="1">
      <c r="A1470" s="270" t="s">
        <v>11652</v>
      </c>
      <c r="B1470" s="270" t="s">
        <v>11653</v>
      </c>
      <c r="C1470" s="276" t="s">
        <v>281</v>
      </c>
      <c r="D1470" s="259" t="s">
        <v>215</v>
      </c>
      <c r="E1470" s="259" t="s">
        <v>11656</v>
      </c>
      <c r="F1470" s="259" t="s">
        <v>11657</v>
      </c>
      <c r="G1470" s="259" t="s">
        <v>577</v>
      </c>
      <c r="H1470" s="268"/>
      <c r="I1470" s="6"/>
      <c r="J1470" s="6"/>
      <c r="K1470" s="285"/>
      <c r="L1470" s="271"/>
      <c r="M1470" s="271"/>
      <c r="N1470" s="189"/>
      <c r="O1470" s="268"/>
      <c r="P1470" s="268"/>
      <c r="Q1470" s="268"/>
    </row>
    <row r="1471" ht="15.75" customHeight="1">
      <c r="A1471" s="270" t="s">
        <v>11662</v>
      </c>
      <c r="B1471" s="270" t="s">
        <v>11663</v>
      </c>
      <c r="C1471" s="276" t="s">
        <v>281</v>
      </c>
      <c r="D1471" s="259" t="s">
        <v>219</v>
      </c>
      <c r="E1471" s="259" t="s">
        <v>11666</v>
      </c>
      <c r="F1471" s="259" t="s">
        <v>11667</v>
      </c>
      <c r="G1471" s="259" t="s">
        <v>357</v>
      </c>
      <c r="H1471" s="268"/>
      <c r="I1471" s="6"/>
      <c r="J1471" s="6"/>
      <c r="K1471" s="285"/>
      <c r="L1471" s="271"/>
      <c r="M1471" s="271"/>
      <c r="N1471" s="189"/>
      <c r="O1471" s="268"/>
      <c r="P1471" s="268"/>
      <c r="Q1471" s="268"/>
    </row>
    <row r="1472" ht="15.75" customHeight="1">
      <c r="A1472" s="270" t="s">
        <v>11672</v>
      </c>
      <c r="B1472" s="270" t="s">
        <v>11673</v>
      </c>
      <c r="C1472" s="276" t="s">
        <v>281</v>
      </c>
      <c r="D1472" s="259" t="s">
        <v>220</v>
      </c>
      <c r="E1472" s="259" t="s">
        <v>11677</v>
      </c>
      <c r="F1472" s="259" t="s">
        <v>11679</v>
      </c>
      <c r="G1472" s="259" t="s">
        <v>757</v>
      </c>
      <c r="H1472" s="268"/>
      <c r="I1472" s="6"/>
      <c r="J1472" s="6"/>
      <c r="K1472" s="285"/>
      <c r="L1472" s="271"/>
      <c r="M1472" s="271"/>
      <c r="N1472" s="189"/>
      <c r="O1472" s="268"/>
      <c r="P1472" s="268"/>
      <c r="Q1472" s="268"/>
    </row>
    <row r="1473" ht="15.75" customHeight="1">
      <c r="A1473" s="270" t="s">
        <v>11680</v>
      </c>
      <c r="B1473" s="270" t="s">
        <v>11683</v>
      </c>
      <c r="C1473" s="276" t="s">
        <v>281</v>
      </c>
      <c r="D1473" s="259" t="s">
        <v>219</v>
      </c>
      <c r="E1473" s="259" t="s">
        <v>11687</v>
      </c>
      <c r="F1473" s="259" t="s">
        <v>11689</v>
      </c>
      <c r="G1473" s="259" t="s">
        <v>10625</v>
      </c>
      <c r="H1473" s="268"/>
      <c r="I1473" s="6"/>
      <c r="J1473" s="6"/>
      <c r="K1473" s="285"/>
      <c r="L1473" s="271"/>
      <c r="M1473" s="271"/>
      <c r="N1473" s="189"/>
      <c r="O1473" s="268"/>
      <c r="P1473" s="268"/>
      <c r="Q1473" s="268"/>
    </row>
    <row r="1474" ht="15.75" customHeight="1">
      <c r="A1474" s="270" t="s">
        <v>11692</v>
      </c>
      <c r="B1474" s="270" t="s">
        <v>11693</v>
      </c>
      <c r="C1474" s="276" t="s">
        <v>281</v>
      </c>
      <c r="D1474" s="259" t="s">
        <v>219</v>
      </c>
      <c r="E1474" s="259" t="s">
        <v>11694</v>
      </c>
      <c r="F1474" s="259" t="s">
        <v>11696</v>
      </c>
      <c r="G1474" s="259" t="s">
        <v>757</v>
      </c>
      <c r="H1474" s="268"/>
      <c r="I1474" s="6"/>
      <c r="J1474" s="6"/>
      <c r="K1474" s="285"/>
      <c r="L1474" s="271"/>
      <c r="M1474" s="271"/>
      <c r="N1474" s="189"/>
      <c r="O1474" s="268"/>
      <c r="P1474" s="268"/>
      <c r="Q1474" s="268"/>
    </row>
    <row r="1475" ht="15.75" customHeight="1">
      <c r="A1475" s="270" t="s">
        <v>11702</v>
      </c>
      <c r="B1475" s="270" t="s">
        <v>11703</v>
      </c>
      <c r="C1475" s="276" t="s">
        <v>281</v>
      </c>
      <c r="D1475" s="259" t="s">
        <v>223</v>
      </c>
      <c r="E1475" s="259" t="s">
        <v>11706</v>
      </c>
      <c r="F1475" s="259" t="s">
        <v>11707</v>
      </c>
      <c r="G1475" s="259" t="s">
        <v>349</v>
      </c>
      <c r="H1475" s="268"/>
      <c r="I1475" s="6"/>
      <c r="J1475" s="6"/>
      <c r="K1475" s="285"/>
      <c r="L1475" s="271"/>
      <c r="M1475" s="271"/>
      <c r="N1475" s="189"/>
      <c r="O1475" s="268"/>
      <c r="P1475" s="268"/>
      <c r="Q1475" s="268"/>
    </row>
    <row r="1476" ht="15.75" customHeight="1">
      <c r="A1476" s="270" t="s">
        <v>11710</v>
      </c>
      <c r="B1476" s="270" t="s">
        <v>11712</v>
      </c>
      <c r="C1476" s="276" t="s">
        <v>281</v>
      </c>
      <c r="D1476" s="259" t="s">
        <v>213</v>
      </c>
      <c r="E1476" s="259" t="s">
        <v>11715</v>
      </c>
      <c r="F1476" s="259" t="s">
        <v>11717</v>
      </c>
      <c r="G1476" s="259" t="s">
        <v>577</v>
      </c>
      <c r="H1476" s="268"/>
      <c r="I1476" s="6"/>
      <c r="J1476" s="6"/>
      <c r="K1476" s="285"/>
      <c r="L1476" s="271"/>
      <c r="M1476" s="271"/>
      <c r="N1476" s="189"/>
      <c r="O1476" s="268"/>
      <c r="P1476" s="268"/>
      <c r="Q1476" s="268"/>
    </row>
    <row r="1477" ht="15.75" customHeight="1">
      <c r="A1477" s="270" t="s">
        <v>11720</v>
      </c>
      <c r="B1477" s="270" t="s">
        <v>11721</v>
      </c>
      <c r="C1477" s="276" t="s">
        <v>281</v>
      </c>
      <c r="D1477" s="259" t="s">
        <v>219</v>
      </c>
      <c r="E1477" s="259" t="s">
        <v>11723</v>
      </c>
      <c r="F1477" s="259" t="s">
        <v>11725</v>
      </c>
      <c r="G1477" s="259" t="s">
        <v>757</v>
      </c>
      <c r="H1477" s="268"/>
      <c r="I1477" s="6"/>
      <c r="J1477" s="6"/>
      <c r="K1477" s="285"/>
      <c r="L1477" s="271"/>
      <c r="M1477" s="271"/>
      <c r="N1477" s="189"/>
      <c r="O1477" s="268"/>
      <c r="P1477" s="268"/>
      <c r="Q1477" s="268"/>
    </row>
    <row r="1478" ht="15.75" customHeight="1">
      <c r="A1478" s="270" t="s">
        <v>11732</v>
      </c>
      <c r="B1478" s="270" t="s">
        <v>11733</v>
      </c>
      <c r="C1478" s="276" t="s">
        <v>281</v>
      </c>
      <c r="D1478" s="259" t="s">
        <v>219</v>
      </c>
      <c r="E1478" s="259" t="s">
        <v>11734</v>
      </c>
      <c r="F1478" s="259" t="s">
        <v>11735</v>
      </c>
      <c r="G1478" s="259" t="s">
        <v>577</v>
      </c>
      <c r="H1478" s="268"/>
      <c r="I1478" s="6"/>
      <c r="J1478" s="6"/>
      <c r="K1478" s="285"/>
      <c r="L1478" s="271"/>
      <c r="M1478" s="271"/>
      <c r="N1478" s="189"/>
      <c r="O1478" s="268"/>
      <c r="P1478" s="268"/>
      <c r="Q1478" s="268"/>
    </row>
    <row r="1479" ht="15.75" customHeight="1">
      <c r="A1479" s="270" t="s">
        <v>11736</v>
      </c>
      <c r="B1479" s="270" t="s">
        <v>11738</v>
      </c>
      <c r="C1479" s="276" t="s">
        <v>281</v>
      </c>
      <c r="D1479" s="259" t="s">
        <v>219</v>
      </c>
      <c r="E1479" s="259" t="s">
        <v>11741</v>
      </c>
      <c r="F1479" s="259" t="s">
        <v>11744</v>
      </c>
      <c r="G1479" s="259" t="s">
        <v>727</v>
      </c>
      <c r="H1479" s="268"/>
      <c r="I1479" s="6"/>
      <c r="J1479" s="6"/>
      <c r="K1479" s="285"/>
      <c r="L1479" s="271"/>
      <c r="M1479" s="271"/>
      <c r="N1479" s="189"/>
      <c r="O1479" s="268"/>
      <c r="P1479" s="268"/>
      <c r="Q1479" s="268"/>
    </row>
    <row r="1480" ht="15.75" customHeight="1">
      <c r="A1480" s="270" t="s">
        <v>11748</v>
      </c>
      <c r="B1480" s="270" t="s">
        <v>11749</v>
      </c>
      <c r="C1480" s="276" t="s">
        <v>281</v>
      </c>
      <c r="D1480" s="259" t="s">
        <v>217</v>
      </c>
      <c r="E1480" s="259" t="s">
        <v>11750</v>
      </c>
      <c r="F1480" s="259" t="s">
        <v>11752</v>
      </c>
      <c r="G1480" s="259" t="s">
        <v>577</v>
      </c>
      <c r="H1480" s="268"/>
      <c r="I1480" s="6"/>
      <c r="J1480" s="6"/>
      <c r="K1480" s="285"/>
      <c r="L1480" s="271"/>
      <c r="M1480" s="271"/>
      <c r="N1480" s="189"/>
      <c r="O1480" s="268"/>
      <c r="P1480" s="268"/>
      <c r="Q1480" s="268"/>
    </row>
    <row r="1481" ht="15.75" customHeight="1">
      <c r="A1481" s="270" t="s">
        <v>11756</v>
      </c>
      <c r="B1481" s="270" t="s">
        <v>11758</v>
      </c>
      <c r="C1481" s="276" t="s">
        <v>281</v>
      </c>
      <c r="D1481" s="259" t="s">
        <v>220</v>
      </c>
      <c r="E1481" s="259" t="s">
        <v>11760</v>
      </c>
      <c r="F1481" s="259" t="s">
        <v>11762</v>
      </c>
      <c r="G1481" s="259" t="s">
        <v>349</v>
      </c>
      <c r="H1481" s="268"/>
      <c r="I1481" s="6"/>
      <c r="J1481" s="6"/>
      <c r="K1481" s="285"/>
      <c r="L1481" s="271"/>
      <c r="M1481" s="271"/>
      <c r="N1481" s="189"/>
      <c r="O1481" s="268"/>
      <c r="P1481" s="268"/>
      <c r="Q1481" s="268"/>
    </row>
    <row r="1482" ht="15.75" customHeight="1">
      <c r="A1482" s="270" t="s">
        <v>11766</v>
      </c>
      <c r="B1482" s="270" t="s">
        <v>11768</v>
      </c>
      <c r="C1482" s="276" t="s">
        <v>281</v>
      </c>
      <c r="D1482" s="259" t="s">
        <v>220</v>
      </c>
      <c r="E1482" s="259" t="s">
        <v>11770</v>
      </c>
      <c r="F1482" s="259" t="s">
        <v>11771</v>
      </c>
      <c r="G1482" s="259" t="s">
        <v>757</v>
      </c>
      <c r="H1482" s="268"/>
      <c r="I1482" s="6"/>
      <c r="J1482" s="6"/>
      <c r="K1482" s="285"/>
      <c r="L1482" s="271"/>
      <c r="M1482" s="271"/>
      <c r="N1482" s="189"/>
      <c r="O1482" s="268"/>
      <c r="P1482" s="268"/>
      <c r="Q1482" s="268"/>
    </row>
    <row r="1483" ht="15.75" customHeight="1">
      <c r="A1483" s="270" t="s">
        <v>11776</v>
      </c>
      <c r="B1483" s="270" t="s">
        <v>11777</v>
      </c>
      <c r="C1483" s="276" t="s">
        <v>281</v>
      </c>
      <c r="D1483" s="259" t="s">
        <v>220</v>
      </c>
      <c r="E1483" s="259" t="s">
        <v>11779</v>
      </c>
      <c r="F1483" s="259" t="s">
        <v>11781</v>
      </c>
      <c r="G1483" s="259" t="s">
        <v>11782</v>
      </c>
      <c r="H1483" s="268"/>
      <c r="I1483" s="6"/>
      <c r="J1483" s="6"/>
      <c r="K1483" s="285"/>
      <c r="L1483" s="271"/>
      <c r="M1483" s="271"/>
      <c r="N1483" s="189"/>
      <c r="O1483" s="268"/>
      <c r="P1483" s="268"/>
      <c r="Q1483" s="268"/>
    </row>
    <row r="1484" ht="15.75" customHeight="1">
      <c r="A1484" s="270" t="s">
        <v>11786</v>
      </c>
      <c r="B1484" s="270" t="s">
        <v>11788</v>
      </c>
      <c r="C1484" s="276" t="s">
        <v>281</v>
      </c>
      <c r="D1484" s="259" t="s">
        <v>220</v>
      </c>
      <c r="E1484" s="259" t="s">
        <v>11790</v>
      </c>
      <c r="F1484" s="259" t="s">
        <v>11792</v>
      </c>
      <c r="G1484" s="259" t="s">
        <v>357</v>
      </c>
      <c r="H1484" s="268"/>
      <c r="I1484" s="6"/>
      <c r="J1484" s="6"/>
      <c r="K1484" s="285"/>
      <c r="L1484" s="271"/>
      <c r="M1484" s="271"/>
      <c r="N1484" s="189"/>
      <c r="O1484" s="268"/>
      <c r="P1484" s="268"/>
      <c r="Q1484" s="268"/>
    </row>
    <row r="1485" ht="15.75" customHeight="1">
      <c r="A1485" s="270" t="s">
        <v>11796</v>
      </c>
      <c r="B1485" s="270" t="s">
        <v>11798</v>
      </c>
      <c r="C1485" s="276" t="s">
        <v>281</v>
      </c>
      <c r="D1485" s="259" t="s">
        <v>215</v>
      </c>
      <c r="E1485" s="259" t="s">
        <v>11799</v>
      </c>
      <c r="F1485" s="259" t="s">
        <v>11800</v>
      </c>
      <c r="G1485" s="259" t="s">
        <v>274</v>
      </c>
      <c r="H1485" s="268"/>
      <c r="I1485" s="6"/>
      <c r="J1485" s="6"/>
      <c r="K1485" s="285"/>
      <c r="L1485" s="271"/>
      <c r="M1485" s="271"/>
      <c r="N1485" s="189"/>
      <c r="O1485" s="268"/>
      <c r="P1485" s="268"/>
      <c r="Q1485" s="268"/>
    </row>
    <row r="1486" ht="15.75" customHeight="1">
      <c r="A1486" s="270" t="s">
        <v>11805</v>
      </c>
      <c r="B1486" s="270" t="s">
        <v>11807</v>
      </c>
      <c r="C1486" s="276" t="s">
        <v>281</v>
      </c>
      <c r="D1486" s="259" t="s">
        <v>220</v>
      </c>
      <c r="E1486" s="259" t="s">
        <v>11810</v>
      </c>
      <c r="F1486" s="259" t="s">
        <v>11812</v>
      </c>
      <c r="G1486" s="259" t="s">
        <v>11782</v>
      </c>
      <c r="H1486" s="268"/>
      <c r="I1486" s="6"/>
      <c r="J1486" s="6"/>
      <c r="K1486" s="285"/>
      <c r="L1486" s="271"/>
      <c r="M1486" s="271"/>
      <c r="N1486" s="189"/>
      <c r="O1486" s="268"/>
      <c r="P1486" s="268"/>
      <c r="Q1486" s="268"/>
    </row>
    <row r="1487" ht="15.75" customHeight="1">
      <c r="A1487" s="270" t="s">
        <v>11814</v>
      </c>
      <c r="B1487" s="270" t="s">
        <v>11816</v>
      </c>
      <c r="C1487" s="276" t="s">
        <v>281</v>
      </c>
      <c r="D1487" s="259" t="s">
        <v>217</v>
      </c>
      <c r="E1487" s="259" t="s">
        <v>11819</v>
      </c>
      <c r="F1487" s="259" t="s">
        <v>11821</v>
      </c>
      <c r="G1487" s="259" t="s">
        <v>577</v>
      </c>
      <c r="H1487" s="268"/>
      <c r="I1487" s="6"/>
      <c r="J1487" s="6"/>
      <c r="K1487" s="285"/>
      <c r="L1487" s="271"/>
      <c r="M1487" s="271"/>
      <c r="N1487" s="189"/>
      <c r="O1487" s="268"/>
      <c r="P1487" s="268"/>
      <c r="Q1487" s="268"/>
    </row>
    <row r="1488" ht="15.75" customHeight="1">
      <c r="A1488" s="270" t="s">
        <v>11825</v>
      </c>
      <c r="B1488" s="270" t="s">
        <v>11826</v>
      </c>
      <c r="C1488" s="276" t="s">
        <v>281</v>
      </c>
      <c r="D1488" s="259" t="s">
        <v>218</v>
      </c>
      <c r="E1488" s="259" t="s">
        <v>11827</v>
      </c>
      <c r="F1488" s="259" t="s">
        <v>11829</v>
      </c>
      <c r="G1488" s="259" t="s">
        <v>357</v>
      </c>
      <c r="H1488" s="268"/>
      <c r="I1488" s="6"/>
      <c r="J1488" s="6"/>
      <c r="K1488" s="285"/>
      <c r="L1488" s="271"/>
      <c r="M1488" s="271"/>
      <c r="N1488" s="189"/>
      <c r="O1488" s="268"/>
      <c r="P1488" s="268"/>
      <c r="Q1488" s="268"/>
    </row>
    <row r="1489" ht="15.75" customHeight="1">
      <c r="A1489" s="270" t="s">
        <v>11836</v>
      </c>
      <c r="B1489" s="270" t="s">
        <v>11838</v>
      </c>
      <c r="C1489" s="276" t="s">
        <v>281</v>
      </c>
      <c r="D1489" s="259" t="s">
        <v>219</v>
      </c>
      <c r="E1489" s="259" t="s">
        <v>11839</v>
      </c>
      <c r="F1489" s="259" t="s">
        <v>11840</v>
      </c>
      <c r="G1489" s="259" t="s">
        <v>727</v>
      </c>
      <c r="H1489" s="268"/>
      <c r="I1489" s="6"/>
      <c r="J1489" s="6"/>
      <c r="K1489" s="285"/>
      <c r="L1489" s="271"/>
      <c r="M1489" s="271"/>
      <c r="N1489" s="189"/>
      <c r="O1489" s="268"/>
      <c r="P1489" s="268"/>
      <c r="Q1489" s="268"/>
    </row>
    <row r="1490" ht="15.75" customHeight="1">
      <c r="A1490" s="270" t="s">
        <v>11842</v>
      </c>
      <c r="B1490" s="270" t="s">
        <v>11844</v>
      </c>
      <c r="C1490" s="276" t="s">
        <v>281</v>
      </c>
      <c r="D1490" s="259" t="s">
        <v>218</v>
      </c>
      <c r="E1490" s="259" t="s">
        <v>11847</v>
      </c>
      <c r="F1490" s="259" t="s">
        <v>11849</v>
      </c>
      <c r="G1490" s="259" t="s">
        <v>577</v>
      </c>
      <c r="H1490" s="268"/>
      <c r="I1490" s="6"/>
      <c r="J1490" s="6"/>
      <c r="K1490" s="285"/>
      <c r="L1490" s="271"/>
      <c r="M1490" s="271"/>
      <c r="N1490" s="189"/>
      <c r="O1490" s="268"/>
      <c r="P1490" s="268"/>
      <c r="Q1490" s="268"/>
    </row>
    <row r="1491" ht="15.75" customHeight="1">
      <c r="A1491" s="270" t="s">
        <v>11853</v>
      </c>
      <c r="B1491" s="270" t="s">
        <v>11854</v>
      </c>
      <c r="C1491" s="276" t="s">
        <v>281</v>
      </c>
      <c r="D1491" s="259" t="s">
        <v>220</v>
      </c>
      <c r="E1491" s="259" t="s">
        <v>11855</v>
      </c>
      <c r="F1491" s="259" t="s">
        <v>11857</v>
      </c>
      <c r="G1491" s="259" t="s">
        <v>357</v>
      </c>
      <c r="H1491" s="268"/>
      <c r="I1491" s="6"/>
      <c r="J1491" s="6"/>
      <c r="K1491" s="285"/>
      <c r="L1491" s="271"/>
      <c r="M1491" s="271"/>
      <c r="N1491" s="189"/>
      <c r="O1491" s="268"/>
      <c r="P1491" s="268"/>
      <c r="Q1491" s="268"/>
    </row>
    <row r="1492" ht="15.75" customHeight="1">
      <c r="A1492" s="270" t="s">
        <v>11863</v>
      </c>
      <c r="B1492" s="270" t="s">
        <v>11865</v>
      </c>
      <c r="C1492" s="276" t="s">
        <v>281</v>
      </c>
      <c r="D1492" s="259" t="s">
        <v>219</v>
      </c>
      <c r="E1492" s="259" t="s">
        <v>11867</v>
      </c>
      <c r="F1492" s="259" t="s">
        <v>11868</v>
      </c>
      <c r="G1492" s="259" t="s">
        <v>577</v>
      </c>
      <c r="H1492" s="268"/>
      <c r="I1492" s="6"/>
      <c r="J1492" s="6"/>
      <c r="K1492" s="285"/>
      <c r="L1492" s="271"/>
      <c r="M1492" s="271"/>
      <c r="N1492" s="189"/>
      <c r="O1492" s="268"/>
      <c r="P1492" s="268"/>
      <c r="Q1492" s="268"/>
    </row>
    <row r="1493" ht="15.75" customHeight="1">
      <c r="A1493" s="270" t="s">
        <v>11872</v>
      </c>
      <c r="B1493" s="270" t="s">
        <v>11876</v>
      </c>
      <c r="C1493" s="276" t="s">
        <v>281</v>
      </c>
      <c r="D1493" s="259" t="s">
        <v>215</v>
      </c>
      <c r="E1493" s="259" t="s">
        <v>11879</v>
      </c>
      <c r="F1493" s="259" t="s">
        <v>11880</v>
      </c>
      <c r="G1493" s="259" t="s">
        <v>577</v>
      </c>
      <c r="H1493" s="268"/>
      <c r="I1493" s="6"/>
      <c r="J1493" s="6"/>
      <c r="K1493" s="285"/>
      <c r="L1493" s="271"/>
      <c r="M1493" s="271"/>
      <c r="N1493" s="189"/>
      <c r="O1493" s="268"/>
      <c r="P1493" s="268"/>
      <c r="Q1493" s="268"/>
    </row>
    <row r="1494" ht="15.75" customHeight="1">
      <c r="A1494" s="270" t="s">
        <v>11888</v>
      </c>
      <c r="B1494" s="270" t="s">
        <v>11890</v>
      </c>
      <c r="C1494" s="276" t="s">
        <v>281</v>
      </c>
      <c r="D1494" s="259" t="s">
        <v>215</v>
      </c>
      <c r="E1494" s="259" t="s">
        <v>11891</v>
      </c>
      <c r="F1494" s="259" t="s">
        <v>11892</v>
      </c>
      <c r="G1494" s="259" t="s">
        <v>577</v>
      </c>
      <c r="H1494" s="268"/>
      <c r="I1494" s="6"/>
      <c r="J1494" s="6"/>
      <c r="K1494" s="285"/>
      <c r="L1494" s="271"/>
      <c r="M1494" s="271"/>
      <c r="N1494" s="189"/>
      <c r="O1494" s="268"/>
      <c r="P1494" s="268"/>
      <c r="Q1494" s="268"/>
    </row>
    <row r="1495" ht="15.75" customHeight="1">
      <c r="A1495" s="270" t="s">
        <v>11897</v>
      </c>
      <c r="B1495" s="270" t="s">
        <v>11898</v>
      </c>
      <c r="C1495" s="276" t="s">
        <v>281</v>
      </c>
      <c r="D1495" s="259" t="s">
        <v>219</v>
      </c>
      <c r="E1495" s="259" t="s">
        <v>11901</v>
      </c>
      <c r="F1495" s="259" t="s">
        <v>11903</v>
      </c>
      <c r="G1495" s="259" t="s">
        <v>577</v>
      </c>
      <c r="H1495" s="268"/>
      <c r="I1495" s="6"/>
      <c r="J1495" s="6"/>
      <c r="K1495" s="285"/>
      <c r="L1495" s="271"/>
      <c r="M1495" s="271"/>
      <c r="N1495" s="189"/>
      <c r="O1495" s="268"/>
      <c r="P1495" s="268"/>
      <c r="Q1495" s="268"/>
    </row>
    <row r="1496" ht="15.75" customHeight="1">
      <c r="A1496" s="270" t="s">
        <v>11906</v>
      </c>
      <c r="B1496" s="270" t="s">
        <v>11908</v>
      </c>
      <c r="C1496" s="276" t="s">
        <v>281</v>
      </c>
      <c r="D1496" s="259" t="s">
        <v>219</v>
      </c>
      <c r="E1496" s="259" t="s">
        <v>11911</v>
      </c>
      <c r="F1496" s="259" t="s">
        <v>11913</v>
      </c>
      <c r="G1496" s="259" t="s">
        <v>11782</v>
      </c>
      <c r="H1496" s="268"/>
      <c r="I1496" s="6"/>
      <c r="J1496" s="6"/>
      <c r="K1496" s="285"/>
      <c r="L1496" s="271"/>
      <c r="M1496" s="271"/>
      <c r="N1496" s="189"/>
      <c r="O1496" s="268"/>
      <c r="P1496" s="268"/>
      <c r="Q1496" s="268"/>
    </row>
    <row r="1497" ht="15.75" customHeight="1">
      <c r="A1497" s="270" t="s">
        <v>11917</v>
      </c>
      <c r="B1497" s="270" t="s">
        <v>11918</v>
      </c>
      <c r="C1497" s="276" t="s">
        <v>281</v>
      </c>
      <c r="D1497" s="259" t="s">
        <v>218</v>
      </c>
      <c r="E1497" s="259" t="s">
        <v>11920</v>
      </c>
      <c r="F1497" s="259" t="s">
        <v>11922</v>
      </c>
      <c r="G1497" s="259" t="s">
        <v>577</v>
      </c>
      <c r="H1497" s="268"/>
      <c r="I1497" s="6"/>
      <c r="J1497" s="6"/>
      <c r="K1497" s="285"/>
      <c r="L1497" s="271"/>
      <c r="M1497" s="271"/>
      <c r="N1497" s="189"/>
      <c r="O1497" s="268"/>
      <c r="P1497" s="268"/>
      <c r="Q1497" s="268"/>
    </row>
    <row r="1498" ht="15.75" customHeight="1">
      <c r="A1498" s="270" t="s">
        <v>11927</v>
      </c>
      <c r="B1498" s="270" t="s">
        <v>11928</v>
      </c>
      <c r="C1498" s="276" t="s">
        <v>281</v>
      </c>
      <c r="D1498" s="259" t="s">
        <v>220</v>
      </c>
      <c r="E1498" s="259" t="s">
        <v>11931</v>
      </c>
      <c r="F1498" s="259" t="s">
        <v>11932</v>
      </c>
      <c r="G1498" s="259" t="s">
        <v>577</v>
      </c>
      <c r="H1498" s="268"/>
      <c r="I1498" s="6"/>
      <c r="J1498" s="6"/>
      <c r="K1498" s="285"/>
      <c r="L1498" s="271"/>
      <c r="M1498" s="271"/>
      <c r="N1498" s="189"/>
      <c r="O1498" s="268"/>
      <c r="P1498" s="268"/>
      <c r="Q1498" s="268"/>
    </row>
    <row r="1499" ht="15.75" customHeight="1">
      <c r="A1499" s="270" t="s">
        <v>11936</v>
      </c>
      <c r="B1499" s="270" t="s">
        <v>11938</v>
      </c>
      <c r="C1499" s="276" t="s">
        <v>281</v>
      </c>
      <c r="D1499" s="259" t="s">
        <v>220</v>
      </c>
      <c r="E1499" s="259" t="s">
        <v>11941</v>
      </c>
      <c r="F1499" s="259" t="s">
        <v>11942</v>
      </c>
      <c r="G1499" s="259" t="s">
        <v>11782</v>
      </c>
      <c r="H1499" s="268"/>
      <c r="I1499" s="6"/>
      <c r="J1499" s="6"/>
      <c r="K1499" s="285"/>
      <c r="L1499" s="271"/>
      <c r="M1499" s="271"/>
      <c r="N1499" s="189"/>
      <c r="O1499" s="268"/>
      <c r="P1499" s="268"/>
      <c r="Q1499" s="268"/>
    </row>
    <row r="1500" ht="15.75" customHeight="1">
      <c r="A1500" s="270" t="s">
        <v>11946</v>
      </c>
      <c r="B1500" s="270" t="s">
        <v>11947</v>
      </c>
      <c r="C1500" s="276" t="s">
        <v>281</v>
      </c>
      <c r="D1500" s="259" t="s">
        <v>220</v>
      </c>
      <c r="E1500" s="259" t="s">
        <v>11949</v>
      </c>
      <c r="F1500" s="259" t="s">
        <v>11951</v>
      </c>
      <c r="G1500" s="259" t="s">
        <v>11782</v>
      </c>
      <c r="H1500" s="268"/>
      <c r="I1500" s="6"/>
      <c r="J1500" s="6"/>
      <c r="K1500" s="285"/>
      <c r="L1500" s="271"/>
      <c r="M1500" s="271"/>
      <c r="N1500" s="189"/>
      <c r="O1500" s="268"/>
      <c r="P1500" s="268"/>
      <c r="Q1500" s="268"/>
    </row>
    <row r="1501" ht="15.75" customHeight="1">
      <c r="A1501" s="270" t="s">
        <v>11957</v>
      </c>
      <c r="B1501" s="270" t="s">
        <v>11958</v>
      </c>
      <c r="C1501" s="276" t="s">
        <v>281</v>
      </c>
      <c r="D1501" s="259" t="s">
        <v>217</v>
      </c>
      <c r="E1501" s="259" t="s">
        <v>11960</v>
      </c>
      <c r="F1501" s="259" t="s">
        <v>11962</v>
      </c>
      <c r="G1501" s="259" t="s">
        <v>577</v>
      </c>
      <c r="H1501" s="268"/>
      <c r="I1501" s="6"/>
      <c r="J1501" s="6"/>
      <c r="K1501" s="285"/>
      <c r="L1501" s="271"/>
      <c r="M1501" s="271"/>
      <c r="N1501" s="189"/>
      <c r="O1501" s="268"/>
      <c r="P1501" s="268"/>
      <c r="Q1501" s="268"/>
    </row>
    <row r="1502" ht="15.75" customHeight="1">
      <c r="A1502" s="270" t="s">
        <v>11967</v>
      </c>
      <c r="B1502" s="270" t="s">
        <v>11968</v>
      </c>
      <c r="C1502" s="276" t="s">
        <v>281</v>
      </c>
      <c r="D1502" s="259" t="s">
        <v>215</v>
      </c>
      <c r="E1502" s="259" t="s">
        <v>11971</v>
      </c>
      <c r="F1502" s="259" t="s">
        <v>11972</v>
      </c>
      <c r="G1502" s="259" t="s">
        <v>577</v>
      </c>
      <c r="H1502" s="268"/>
      <c r="I1502" s="6"/>
      <c r="J1502" s="6"/>
      <c r="K1502" s="285"/>
      <c r="L1502" s="271"/>
      <c r="M1502" s="271"/>
      <c r="N1502" s="189"/>
      <c r="O1502" s="268"/>
      <c r="P1502" s="268"/>
      <c r="Q1502" s="268"/>
    </row>
    <row r="1503" ht="15.75" customHeight="1">
      <c r="A1503" s="270" t="s">
        <v>11977</v>
      </c>
      <c r="B1503" s="270" t="s">
        <v>11978</v>
      </c>
      <c r="C1503" s="276" t="s">
        <v>281</v>
      </c>
      <c r="D1503" s="259" t="s">
        <v>219</v>
      </c>
      <c r="E1503" s="259" t="s">
        <v>11981</v>
      </c>
      <c r="F1503" s="259" t="s">
        <v>11982</v>
      </c>
      <c r="G1503" s="259" t="s">
        <v>11782</v>
      </c>
      <c r="H1503" s="268"/>
      <c r="I1503" s="6"/>
      <c r="J1503" s="6"/>
      <c r="K1503" s="285"/>
      <c r="L1503" s="271"/>
      <c r="M1503" s="271"/>
      <c r="N1503" s="189"/>
      <c r="O1503" s="268"/>
      <c r="P1503" s="268"/>
      <c r="Q1503" s="268"/>
    </row>
    <row r="1504" ht="15.75" customHeight="1">
      <c r="A1504" s="270" t="s">
        <v>11987</v>
      </c>
      <c r="B1504" s="270" t="s">
        <v>11989</v>
      </c>
      <c r="C1504" s="276" t="s">
        <v>281</v>
      </c>
      <c r="D1504" s="259" t="s">
        <v>218</v>
      </c>
      <c r="E1504" s="259" t="s">
        <v>11991</v>
      </c>
      <c r="F1504" s="259" t="s">
        <v>11992</v>
      </c>
      <c r="G1504" s="259" t="s">
        <v>577</v>
      </c>
      <c r="H1504" s="268"/>
      <c r="I1504" s="6"/>
      <c r="J1504" s="6"/>
      <c r="K1504" s="285"/>
      <c r="L1504" s="271"/>
      <c r="M1504" s="271"/>
      <c r="N1504" s="189"/>
      <c r="O1504" s="268"/>
      <c r="P1504" s="268"/>
      <c r="Q1504" s="268"/>
    </row>
    <row r="1505" ht="15.75" customHeight="1">
      <c r="A1505" s="270" t="s">
        <v>11997</v>
      </c>
      <c r="B1505" s="270" t="s">
        <v>11998</v>
      </c>
      <c r="C1505" s="276" t="s">
        <v>281</v>
      </c>
      <c r="D1505" s="259" t="s">
        <v>219</v>
      </c>
      <c r="E1505" s="259" t="s">
        <v>12001</v>
      </c>
      <c r="F1505" s="259" t="s">
        <v>12003</v>
      </c>
      <c r="G1505" s="259" t="s">
        <v>349</v>
      </c>
      <c r="H1505" s="268"/>
      <c r="I1505" s="6"/>
      <c r="J1505" s="6"/>
      <c r="K1505" s="285"/>
      <c r="L1505" s="271"/>
      <c r="M1505" s="271"/>
      <c r="N1505" s="189"/>
      <c r="O1505" s="268"/>
      <c r="P1505" s="268"/>
      <c r="Q1505" s="268"/>
    </row>
    <row r="1506" ht="15.75" customHeight="1">
      <c r="A1506" s="270" t="s">
        <v>12005</v>
      </c>
      <c r="B1506" s="270" t="s">
        <v>12006</v>
      </c>
      <c r="C1506" s="276" t="s">
        <v>281</v>
      </c>
      <c r="D1506" s="259" t="s">
        <v>223</v>
      </c>
      <c r="E1506" s="259" t="s">
        <v>12008</v>
      </c>
      <c r="F1506" s="259" t="s">
        <v>12009</v>
      </c>
      <c r="G1506" s="259" t="s">
        <v>349</v>
      </c>
      <c r="H1506" s="268"/>
      <c r="I1506" s="6"/>
      <c r="J1506" s="6"/>
      <c r="K1506" s="285"/>
      <c r="L1506" s="271"/>
      <c r="M1506" s="271"/>
      <c r="N1506" s="189"/>
      <c r="O1506" s="268"/>
      <c r="P1506" s="268"/>
      <c r="Q1506" s="268"/>
    </row>
    <row r="1507" ht="15.75" customHeight="1">
      <c r="A1507" s="270" t="s">
        <v>12017</v>
      </c>
      <c r="B1507" s="270" t="s">
        <v>12018</v>
      </c>
      <c r="C1507" s="276" t="s">
        <v>281</v>
      </c>
      <c r="D1507" s="259" t="s">
        <v>217</v>
      </c>
      <c r="E1507" s="259" t="s">
        <v>12019</v>
      </c>
      <c r="F1507" s="259" t="s">
        <v>12021</v>
      </c>
      <c r="G1507" s="259" t="s">
        <v>357</v>
      </c>
      <c r="H1507" s="268"/>
      <c r="I1507" s="6"/>
      <c r="J1507" s="6"/>
      <c r="K1507" s="285"/>
      <c r="L1507" s="271"/>
      <c r="M1507" s="271"/>
      <c r="N1507" s="189"/>
      <c r="O1507" s="268"/>
      <c r="P1507" s="268"/>
      <c r="Q1507" s="268"/>
    </row>
    <row r="1508" ht="15.75" customHeight="1">
      <c r="A1508" s="270" t="s">
        <v>12026</v>
      </c>
      <c r="B1508" s="270" t="s">
        <v>12028</v>
      </c>
      <c r="C1508" s="276" t="s">
        <v>281</v>
      </c>
      <c r="D1508" s="259" t="s">
        <v>218</v>
      </c>
      <c r="E1508" s="259" t="s">
        <v>12032</v>
      </c>
      <c r="F1508" s="259" t="s">
        <v>12033</v>
      </c>
      <c r="G1508" s="259" t="s">
        <v>349</v>
      </c>
      <c r="H1508" s="268"/>
      <c r="I1508" s="6"/>
      <c r="J1508" s="6"/>
      <c r="K1508" s="285"/>
      <c r="L1508" s="271"/>
      <c r="M1508" s="271"/>
      <c r="N1508" s="189"/>
      <c r="O1508" s="268"/>
      <c r="P1508" s="268"/>
      <c r="Q1508" s="268"/>
    </row>
    <row r="1509" ht="15.75" customHeight="1">
      <c r="A1509" s="270" t="s">
        <v>12037</v>
      </c>
      <c r="B1509" s="270" t="s">
        <v>12039</v>
      </c>
      <c r="C1509" s="276" t="s">
        <v>281</v>
      </c>
      <c r="D1509" s="259" t="s">
        <v>219</v>
      </c>
      <c r="E1509" s="259" t="s">
        <v>12043</v>
      </c>
      <c r="F1509" s="259" t="s">
        <v>12046</v>
      </c>
      <c r="G1509" s="259" t="s">
        <v>577</v>
      </c>
      <c r="H1509" s="268"/>
      <c r="I1509" s="6"/>
      <c r="J1509" s="6"/>
      <c r="K1509" s="285"/>
      <c r="L1509" s="271"/>
      <c r="M1509" s="271"/>
      <c r="N1509" s="189"/>
      <c r="O1509" s="268"/>
      <c r="P1509" s="268"/>
      <c r="Q1509" s="268"/>
    </row>
    <row r="1510" ht="15.75" customHeight="1">
      <c r="A1510" s="270" t="s">
        <v>12049</v>
      </c>
      <c r="B1510" s="270" t="s">
        <v>12050</v>
      </c>
      <c r="C1510" s="276" t="s">
        <v>281</v>
      </c>
      <c r="D1510" s="259" t="s">
        <v>217</v>
      </c>
      <c r="E1510" s="259" t="s">
        <v>12055</v>
      </c>
      <c r="F1510" s="259" t="s">
        <v>12056</v>
      </c>
      <c r="G1510" s="259" t="s">
        <v>577</v>
      </c>
      <c r="H1510" s="268"/>
      <c r="I1510" s="6"/>
      <c r="J1510" s="6"/>
      <c r="K1510" s="285"/>
      <c r="L1510" s="271"/>
      <c r="M1510" s="271"/>
      <c r="N1510" s="189"/>
      <c r="O1510" s="268"/>
      <c r="P1510" s="268"/>
      <c r="Q1510" s="268"/>
    </row>
    <row r="1511" ht="15.75" customHeight="1">
      <c r="A1511" s="270" t="s">
        <v>12057</v>
      </c>
      <c r="B1511" s="270" t="s">
        <v>12058</v>
      </c>
      <c r="C1511" s="276" t="s">
        <v>281</v>
      </c>
      <c r="D1511" s="259" t="s">
        <v>219</v>
      </c>
      <c r="E1511" s="259" t="s">
        <v>12062</v>
      </c>
      <c r="F1511" s="259" t="s">
        <v>12063</v>
      </c>
      <c r="G1511" s="259" t="s">
        <v>10625</v>
      </c>
      <c r="H1511" s="268"/>
      <c r="I1511" s="6"/>
      <c r="J1511" s="6"/>
      <c r="K1511" s="285"/>
      <c r="L1511" s="271"/>
      <c r="M1511" s="271"/>
      <c r="N1511" s="189"/>
      <c r="O1511" s="268"/>
      <c r="P1511" s="268"/>
      <c r="Q1511" s="268"/>
    </row>
    <row r="1512" ht="15.75" customHeight="1">
      <c r="A1512" s="270" t="s">
        <v>12067</v>
      </c>
      <c r="B1512" s="270" t="s">
        <v>12069</v>
      </c>
      <c r="C1512" s="276" t="s">
        <v>281</v>
      </c>
      <c r="D1512" s="259" t="s">
        <v>220</v>
      </c>
      <c r="E1512" s="259" t="s">
        <v>12070</v>
      </c>
      <c r="F1512" s="259" t="s">
        <v>12071</v>
      </c>
      <c r="G1512" s="259" t="s">
        <v>11782</v>
      </c>
      <c r="H1512" s="268"/>
      <c r="I1512" s="6"/>
      <c r="J1512" s="6"/>
      <c r="K1512" s="285"/>
      <c r="L1512" s="271"/>
      <c r="M1512" s="271"/>
      <c r="N1512" s="189"/>
      <c r="O1512" s="268"/>
      <c r="P1512" s="268"/>
      <c r="Q1512" s="268"/>
    </row>
    <row r="1513" ht="15.75" customHeight="1">
      <c r="A1513" s="270" t="s">
        <v>12074</v>
      </c>
      <c r="B1513" s="270" t="s">
        <v>12076</v>
      </c>
      <c r="C1513" s="276" t="s">
        <v>281</v>
      </c>
      <c r="D1513" s="259" t="s">
        <v>219</v>
      </c>
      <c r="E1513" s="259" t="s">
        <v>12078</v>
      </c>
      <c r="F1513" s="259" t="s">
        <v>12079</v>
      </c>
      <c r="G1513" s="259" t="s">
        <v>349</v>
      </c>
      <c r="H1513" s="268"/>
      <c r="I1513" s="6"/>
      <c r="J1513" s="6"/>
      <c r="K1513" s="285"/>
      <c r="L1513" s="271"/>
      <c r="M1513" s="271"/>
      <c r="N1513" s="189"/>
      <c r="O1513" s="268"/>
      <c r="P1513" s="268"/>
      <c r="Q1513" s="268"/>
    </row>
    <row r="1514" ht="15.75" customHeight="1">
      <c r="A1514" s="270" t="s">
        <v>12081</v>
      </c>
      <c r="B1514" s="270" t="s">
        <v>12083</v>
      </c>
      <c r="C1514" s="276" t="s">
        <v>281</v>
      </c>
      <c r="D1514" s="259" t="s">
        <v>219</v>
      </c>
      <c r="E1514" s="259" t="s">
        <v>12085</v>
      </c>
      <c r="F1514" s="259" t="s">
        <v>12086</v>
      </c>
      <c r="G1514" s="259" t="s">
        <v>357</v>
      </c>
      <c r="H1514" s="268"/>
      <c r="I1514" s="6"/>
      <c r="J1514" s="6"/>
      <c r="K1514" s="285"/>
      <c r="L1514" s="271"/>
      <c r="M1514" s="271"/>
      <c r="N1514" s="189"/>
      <c r="O1514" s="268"/>
      <c r="P1514" s="268"/>
      <c r="Q1514" s="268"/>
    </row>
    <row r="1515" ht="15.75" customHeight="1">
      <c r="A1515" s="270" t="s">
        <v>12090</v>
      </c>
      <c r="B1515" s="270" t="s">
        <v>12091</v>
      </c>
      <c r="C1515" s="276" t="s">
        <v>281</v>
      </c>
      <c r="D1515" s="259" t="s">
        <v>219</v>
      </c>
      <c r="E1515" s="259" t="s">
        <v>12093</v>
      </c>
      <c r="F1515" s="259" t="s">
        <v>12095</v>
      </c>
      <c r="G1515" s="259" t="s">
        <v>349</v>
      </c>
      <c r="H1515" s="268"/>
      <c r="I1515" s="6"/>
      <c r="J1515" s="6"/>
      <c r="K1515" s="285"/>
      <c r="L1515" s="271"/>
      <c r="M1515" s="271"/>
      <c r="N1515" s="189"/>
      <c r="O1515" s="268"/>
      <c r="P1515" s="268"/>
      <c r="Q1515" s="268"/>
    </row>
    <row r="1516" ht="15.75" customHeight="1">
      <c r="A1516" s="270" t="s">
        <v>12096</v>
      </c>
      <c r="B1516" s="270" t="s">
        <v>12098</v>
      </c>
      <c r="C1516" s="276" t="s">
        <v>281</v>
      </c>
      <c r="D1516" s="259" t="s">
        <v>219</v>
      </c>
      <c r="E1516" s="259" t="s">
        <v>12100</v>
      </c>
      <c r="F1516" s="259" t="s">
        <v>12102</v>
      </c>
      <c r="G1516" s="259" t="s">
        <v>9568</v>
      </c>
      <c r="H1516" s="268"/>
      <c r="I1516" s="6"/>
      <c r="J1516" s="6"/>
      <c r="K1516" s="285"/>
      <c r="L1516" s="271"/>
      <c r="M1516" s="271"/>
      <c r="N1516" s="189"/>
      <c r="O1516" s="268"/>
      <c r="P1516" s="268"/>
      <c r="Q1516" s="268"/>
    </row>
    <row r="1517" ht="15.75" customHeight="1">
      <c r="A1517" s="270" t="s">
        <v>12104</v>
      </c>
      <c r="B1517" s="270" t="s">
        <v>12105</v>
      </c>
      <c r="C1517" s="276" t="s">
        <v>281</v>
      </c>
      <c r="D1517" s="259" t="s">
        <v>219</v>
      </c>
      <c r="E1517" s="259" t="s">
        <v>12106</v>
      </c>
      <c r="F1517" s="259" t="s">
        <v>12107</v>
      </c>
      <c r="G1517" s="259" t="s">
        <v>9568</v>
      </c>
      <c r="H1517" s="268"/>
      <c r="I1517" s="6"/>
      <c r="J1517" s="6"/>
      <c r="K1517" s="285"/>
      <c r="L1517" s="271"/>
      <c r="M1517" s="271"/>
      <c r="N1517" s="189"/>
      <c r="O1517" s="268"/>
      <c r="P1517" s="268"/>
      <c r="Q1517" s="268"/>
    </row>
    <row r="1518" ht="15.75" customHeight="1">
      <c r="A1518" s="270" t="s">
        <v>12108</v>
      </c>
      <c r="B1518" s="270" t="s">
        <v>12110</v>
      </c>
      <c r="C1518" s="276" t="s">
        <v>281</v>
      </c>
      <c r="D1518" s="259" t="s">
        <v>220</v>
      </c>
      <c r="E1518" s="259" t="s">
        <v>12112</v>
      </c>
      <c r="F1518" s="259" t="s">
        <v>12113</v>
      </c>
      <c r="G1518" s="259" t="s">
        <v>757</v>
      </c>
      <c r="H1518" s="268"/>
      <c r="I1518" s="6"/>
      <c r="J1518" s="6"/>
      <c r="K1518" s="285"/>
      <c r="L1518" s="271"/>
      <c r="M1518" s="271"/>
      <c r="N1518" s="189"/>
      <c r="O1518" s="268"/>
      <c r="P1518" s="268"/>
      <c r="Q1518" s="268"/>
    </row>
    <row r="1519" ht="15.75" customHeight="1">
      <c r="A1519" s="270" t="s">
        <v>12116</v>
      </c>
      <c r="B1519" s="270" t="s">
        <v>12117</v>
      </c>
      <c r="C1519" s="276" t="s">
        <v>281</v>
      </c>
      <c r="D1519" s="259" t="s">
        <v>219</v>
      </c>
      <c r="E1519" s="259" t="s">
        <v>12119</v>
      </c>
      <c r="F1519" s="259" t="s">
        <v>12121</v>
      </c>
      <c r="G1519" s="259" t="s">
        <v>349</v>
      </c>
      <c r="H1519" s="268"/>
      <c r="I1519" s="6"/>
      <c r="J1519" s="6"/>
      <c r="K1519" s="285"/>
      <c r="L1519" s="271"/>
      <c r="M1519" s="271"/>
      <c r="N1519" s="189"/>
      <c r="O1519" s="268"/>
      <c r="P1519" s="268"/>
      <c r="Q1519" s="268"/>
    </row>
    <row r="1520" ht="15.75" customHeight="1">
      <c r="A1520" s="270" t="s">
        <v>12124</v>
      </c>
      <c r="B1520" s="270" t="s">
        <v>12126</v>
      </c>
      <c r="C1520" s="276" t="s">
        <v>281</v>
      </c>
      <c r="D1520" s="259" t="s">
        <v>218</v>
      </c>
      <c r="E1520" s="259" t="s">
        <v>12128</v>
      </c>
      <c r="F1520" s="259" t="s">
        <v>12130</v>
      </c>
      <c r="G1520" s="259" t="s">
        <v>274</v>
      </c>
      <c r="H1520" s="268"/>
      <c r="I1520" s="6"/>
      <c r="J1520" s="6"/>
      <c r="K1520" s="285"/>
      <c r="L1520" s="271"/>
      <c r="M1520" s="271"/>
      <c r="N1520" s="189"/>
      <c r="O1520" s="268"/>
      <c r="P1520" s="268"/>
      <c r="Q1520" s="268"/>
    </row>
    <row r="1521" ht="15.75" customHeight="1">
      <c r="A1521" s="270" t="s">
        <v>12134</v>
      </c>
      <c r="B1521" s="270" t="s">
        <v>12137</v>
      </c>
      <c r="C1521" s="276" t="s">
        <v>281</v>
      </c>
      <c r="D1521" s="259" t="s">
        <v>219</v>
      </c>
      <c r="E1521" s="259" t="s">
        <v>12138</v>
      </c>
      <c r="F1521" s="259" t="s">
        <v>12140</v>
      </c>
      <c r="G1521" s="259" t="s">
        <v>357</v>
      </c>
      <c r="H1521" s="268"/>
      <c r="I1521" s="6"/>
      <c r="J1521" s="6"/>
      <c r="K1521" s="285"/>
      <c r="L1521" s="271"/>
      <c r="M1521" s="271"/>
      <c r="N1521" s="189"/>
      <c r="O1521" s="268"/>
      <c r="P1521" s="268"/>
      <c r="Q1521" s="268"/>
    </row>
    <row r="1522" ht="15.75" customHeight="1">
      <c r="A1522" s="270" t="s">
        <v>12148</v>
      </c>
      <c r="B1522" s="270" t="s">
        <v>12149</v>
      </c>
      <c r="C1522" s="276" t="s">
        <v>281</v>
      </c>
      <c r="D1522" s="259" t="s">
        <v>218</v>
      </c>
      <c r="E1522" s="259" t="s">
        <v>12152</v>
      </c>
      <c r="F1522" s="259" t="s">
        <v>12155</v>
      </c>
      <c r="G1522" s="259" t="s">
        <v>577</v>
      </c>
      <c r="H1522" s="268"/>
      <c r="I1522" s="6"/>
      <c r="J1522" s="6"/>
      <c r="K1522" s="285"/>
      <c r="L1522" s="271"/>
      <c r="M1522" s="271"/>
      <c r="N1522" s="189"/>
      <c r="O1522" s="268"/>
      <c r="P1522" s="268"/>
      <c r="Q1522" s="268"/>
    </row>
    <row r="1523" ht="15.75" customHeight="1">
      <c r="A1523" s="270" t="s">
        <v>12159</v>
      </c>
      <c r="B1523" s="270" t="s">
        <v>12161</v>
      </c>
      <c r="C1523" s="276" t="s">
        <v>281</v>
      </c>
      <c r="D1523" s="259" t="s">
        <v>219</v>
      </c>
      <c r="E1523" s="259" t="s">
        <v>12162</v>
      </c>
      <c r="F1523" s="259" t="s">
        <v>12163</v>
      </c>
      <c r="G1523" s="259" t="s">
        <v>357</v>
      </c>
      <c r="H1523" s="268"/>
      <c r="I1523" s="6"/>
      <c r="J1523" s="6"/>
      <c r="K1523" s="285"/>
      <c r="L1523" s="271"/>
      <c r="M1523" s="271"/>
      <c r="N1523" s="189"/>
      <c r="O1523" s="268"/>
      <c r="P1523" s="268"/>
      <c r="Q1523" s="268"/>
    </row>
    <row r="1524" ht="15.75" customHeight="1">
      <c r="A1524" s="270" t="s">
        <v>12167</v>
      </c>
      <c r="B1524" s="270" t="s">
        <v>12169</v>
      </c>
      <c r="C1524" s="276" t="s">
        <v>281</v>
      </c>
      <c r="D1524" s="259" t="s">
        <v>218</v>
      </c>
      <c r="E1524" s="259" t="s">
        <v>12170</v>
      </c>
      <c r="F1524" s="259" t="s">
        <v>12171</v>
      </c>
      <c r="G1524" s="259" t="s">
        <v>357</v>
      </c>
      <c r="H1524" s="268"/>
      <c r="I1524" s="6"/>
      <c r="J1524" s="6"/>
      <c r="K1524" s="285"/>
      <c r="L1524" s="271"/>
      <c r="M1524" s="271"/>
      <c r="N1524" s="189"/>
      <c r="O1524" s="268"/>
      <c r="P1524" s="268"/>
      <c r="Q1524" s="268"/>
    </row>
    <row r="1525" ht="15.75" customHeight="1">
      <c r="A1525" s="270" t="s">
        <v>12176</v>
      </c>
      <c r="B1525" s="270" t="s">
        <v>12177</v>
      </c>
      <c r="C1525" s="276" t="s">
        <v>281</v>
      </c>
      <c r="D1525" s="259" t="s">
        <v>218</v>
      </c>
      <c r="E1525" s="259" t="s">
        <v>12178</v>
      </c>
      <c r="F1525" s="259" t="s">
        <v>12179</v>
      </c>
      <c r="G1525" s="259" t="s">
        <v>577</v>
      </c>
      <c r="H1525" s="268"/>
      <c r="I1525" s="6"/>
      <c r="J1525" s="6"/>
      <c r="K1525" s="285"/>
      <c r="L1525" s="271"/>
      <c r="M1525" s="271"/>
      <c r="N1525" s="189"/>
      <c r="O1525" s="268"/>
      <c r="P1525" s="268"/>
      <c r="Q1525" s="268"/>
    </row>
    <row r="1526" ht="15.75" customHeight="1">
      <c r="A1526" s="270" t="s">
        <v>12184</v>
      </c>
      <c r="B1526" s="270" t="s">
        <v>12185</v>
      </c>
      <c r="C1526" s="276" t="s">
        <v>281</v>
      </c>
      <c r="D1526" s="259" t="s">
        <v>220</v>
      </c>
      <c r="E1526" s="259" t="s">
        <v>12186</v>
      </c>
      <c r="F1526" s="259" t="s">
        <v>12187</v>
      </c>
      <c r="G1526" s="259" t="s">
        <v>577</v>
      </c>
      <c r="H1526" s="268"/>
      <c r="I1526" s="6"/>
      <c r="J1526" s="6"/>
      <c r="K1526" s="285"/>
      <c r="L1526" s="271"/>
      <c r="M1526" s="271"/>
      <c r="N1526" s="189"/>
      <c r="O1526" s="268"/>
      <c r="P1526" s="268"/>
      <c r="Q1526" s="268"/>
    </row>
    <row r="1527" ht="15.75" customHeight="1">
      <c r="A1527" s="270" t="s">
        <v>12190</v>
      </c>
      <c r="B1527" s="270" t="s">
        <v>12192</v>
      </c>
      <c r="C1527" s="276" t="s">
        <v>281</v>
      </c>
      <c r="D1527" s="259" t="s">
        <v>219</v>
      </c>
      <c r="E1527" s="259" t="s">
        <v>12194</v>
      </c>
      <c r="F1527" s="259" t="s">
        <v>12195</v>
      </c>
      <c r="G1527" s="259" t="s">
        <v>9568</v>
      </c>
      <c r="H1527" s="268"/>
      <c r="I1527" s="6"/>
      <c r="J1527" s="6"/>
      <c r="K1527" s="285"/>
      <c r="L1527" s="271"/>
      <c r="M1527" s="271"/>
      <c r="N1527" s="189"/>
      <c r="O1527" s="268"/>
      <c r="P1527" s="268"/>
      <c r="Q1527" s="268"/>
    </row>
    <row r="1528" ht="15.75" customHeight="1">
      <c r="A1528" s="270" t="s">
        <v>12198</v>
      </c>
      <c r="B1528" s="270" t="s">
        <v>12199</v>
      </c>
      <c r="C1528" s="276" t="s">
        <v>281</v>
      </c>
      <c r="D1528" s="259" t="s">
        <v>219</v>
      </c>
      <c r="E1528" s="259" t="s">
        <v>12202</v>
      </c>
      <c r="F1528" s="259" t="s">
        <v>12203</v>
      </c>
      <c r="G1528" s="259" t="s">
        <v>577</v>
      </c>
      <c r="H1528" s="268"/>
      <c r="I1528" s="6"/>
      <c r="J1528" s="6"/>
      <c r="K1528" s="285"/>
      <c r="L1528" s="271"/>
      <c r="M1528" s="271"/>
      <c r="N1528" s="189"/>
      <c r="O1528" s="268"/>
      <c r="P1528" s="268"/>
      <c r="Q1528" s="268"/>
    </row>
    <row r="1529" ht="15.75" customHeight="1">
      <c r="A1529" s="270" t="s">
        <v>12207</v>
      </c>
      <c r="B1529" s="270" t="s">
        <v>12209</v>
      </c>
      <c r="C1529" s="276" t="s">
        <v>281</v>
      </c>
      <c r="D1529" s="259" t="s">
        <v>220</v>
      </c>
      <c r="E1529" s="259" t="s">
        <v>12210</v>
      </c>
      <c r="F1529" s="259" t="s">
        <v>12211</v>
      </c>
      <c r="G1529" s="259" t="s">
        <v>577</v>
      </c>
      <c r="H1529" s="268"/>
      <c r="I1529" s="6"/>
      <c r="J1529" s="6"/>
      <c r="K1529" s="285"/>
      <c r="L1529" s="271"/>
      <c r="M1529" s="271"/>
      <c r="N1529" s="189"/>
      <c r="O1529" s="268"/>
      <c r="P1529" s="268"/>
      <c r="Q1529" s="268"/>
    </row>
    <row r="1530" ht="15.75" customHeight="1">
      <c r="A1530" s="270" t="s">
        <v>12216</v>
      </c>
      <c r="B1530" s="270" t="s">
        <v>12217</v>
      </c>
      <c r="C1530" s="276" t="s">
        <v>281</v>
      </c>
      <c r="D1530" s="259" t="s">
        <v>220</v>
      </c>
      <c r="E1530" s="259" t="s">
        <v>12219</v>
      </c>
      <c r="F1530" s="259" t="s">
        <v>12221</v>
      </c>
      <c r="G1530" s="259" t="s">
        <v>757</v>
      </c>
      <c r="H1530" s="268"/>
      <c r="I1530" s="6"/>
      <c r="J1530" s="6"/>
      <c r="K1530" s="285"/>
      <c r="L1530" s="271"/>
      <c r="M1530" s="271"/>
      <c r="N1530" s="189"/>
      <c r="O1530" s="268"/>
      <c r="P1530" s="268"/>
      <c r="Q1530" s="268"/>
    </row>
    <row r="1531" ht="15.75" customHeight="1">
      <c r="A1531" s="270" t="s">
        <v>12224</v>
      </c>
      <c r="B1531" s="270" t="s">
        <v>12226</v>
      </c>
      <c r="C1531" s="276" t="s">
        <v>281</v>
      </c>
      <c r="D1531" s="259" t="s">
        <v>220</v>
      </c>
      <c r="E1531" s="259" t="s">
        <v>12228</v>
      </c>
      <c r="F1531" s="259" t="s">
        <v>12230</v>
      </c>
      <c r="G1531" s="259" t="s">
        <v>9568</v>
      </c>
      <c r="H1531" s="268"/>
      <c r="I1531" s="6"/>
      <c r="J1531" s="6"/>
      <c r="K1531" s="285"/>
      <c r="L1531" s="271"/>
      <c r="M1531" s="271"/>
      <c r="N1531" s="189"/>
      <c r="O1531" s="268"/>
      <c r="P1531" s="268"/>
      <c r="Q1531" s="268"/>
    </row>
    <row r="1532" ht="15.75" customHeight="1">
      <c r="A1532" s="270" t="s">
        <v>12233</v>
      </c>
      <c r="B1532" s="270" t="s">
        <v>12235</v>
      </c>
      <c r="C1532" s="276" t="s">
        <v>281</v>
      </c>
      <c r="D1532" s="259" t="s">
        <v>215</v>
      </c>
      <c r="E1532" s="259" t="s">
        <v>12237</v>
      </c>
      <c r="F1532" s="259" t="s">
        <v>12239</v>
      </c>
      <c r="G1532" s="259" t="s">
        <v>577</v>
      </c>
      <c r="H1532" s="268"/>
      <c r="I1532" s="6"/>
      <c r="J1532" s="6"/>
      <c r="K1532" s="285"/>
      <c r="L1532" s="271"/>
      <c r="M1532" s="271"/>
      <c r="N1532" s="189"/>
      <c r="O1532" s="268"/>
      <c r="P1532" s="268"/>
      <c r="Q1532" s="268"/>
    </row>
    <row r="1533" ht="15.75" customHeight="1">
      <c r="A1533" s="270" t="s">
        <v>12242</v>
      </c>
      <c r="B1533" s="270" t="s">
        <v>12245</v>
      </c>
      <c r="C1533" s="276" t="s">
        <v>281</v>
      </c>
      <c r="D1533" s="259" t="s">
        <v>220</v>
      </c>
      <c r="E1533" s="259" t="s">
        <v>12246</v>
      </c>
      <c r="F1533" s="259" t="s">
        <v>12247</v>
      </c>
      <c r="G1533" s="259" t="s">
        <v>11782</v>
      </c>
      <c r="H1533" s="268"/>
      <c r="I1533" s="6"/>
      <c r="J1533" s="6"/>
      <c r="K1533" s="285"/>
      <c r="L1533" s="271"/>
      <c r="M1533" s="271"/>
      <c r="N1533" s="189"/>
      <c r="O1533" s="268"/>
      <c r="P1533" s="268"/>
      <c r="Q1533" s="268"/>
    </row>
    <row r="1534" ht="15.75" customHeight="1">
      <c r="A1534" s="270" t="s">
        <v>12252</v>
      </c>
      <c r="B1534" s="270" t="s">
        <v>12253</v>
      </c>
      <c r="C1534" s="276" t="s">
        <v>281</v>
      </c>
      <c r="D1534" s="259" t="s">
        <v>217</v>
      </c>
      <c r="E1534" s="259" t="s">
        <v>12255</v>
      </c>
      <c r="F1534" s="259" t="s">
        <v>12257</v>
      </c>
      <c r="G1534" s="259" t="s">
        <v>577</v>
      </c>
      <c r="H1534" s="268"/>
      <c r="I1534" s="6"/>
      <c r="J1534" s="6"/>
      <c r="K1534" s="285"/>
      <c r="L1534" s="271"/>
      <c r="M1534" s="271"/>
      <c r="N1534" s="189"/>
      <c r="O1534" s="268"/>
      <c r="P1534" s="268"/>
      <c r="Q1534" s="268"/>
    </row>
    <row r="1535" ht="15.75" customHeight="1">
      <c r="A1535" s="270" t="s">
        <v>12260</v>
      </c>
      <c r="B1535" s="270" t="s">
        <v>12262</v>
      </c>
      <c r="C1535" s="276" t="s">
        <v>281</v>
      </c>
      <c r="D1535" s="259" t="s">
        <v>219</v>
      </c>
      <c r="E1535" s="259" t="s">
        <v>12265</v>
      </c>
      <c r="F1535" s="259" t="s">
        <v>12267</v>
      </c>
      <c r="G1535" s="259" t="s">
        <v>11782</v>
      </c>
      <c r="H1535" s="268"/>
      <c r="I1535" s="6"/>
      <c r="J1535" s="6"/>
      <c r="K1535" s="285"/>
      <c r="L1535" s="271"/>
      <c r="M1535" s="271"/>
      <c r="N1535" s="189"/>
      <c r="O1535" s="268"/>
      <c r="P1535" s="268"/>
      <c r="Q1535" s="268"/>
    </row>
    <row r="1536" ht="15.75" customHeight="1">
      <c r="A1536" s="270" t="s">
        <v>12270</v>
      </c>
      <c r="B1536" s="270" t="s">
        <v>12272</v>
      </c>
      <c r="C1536" s="276" t="s">
        <v>281</v>
      </c>
      <c r="D1536" s="259" t="s">
        <v>217</v>
      </c>
      <c r="E1536" s="259" t="s">
        <v>12274</v>
      </c>
      <c r="F1536" s="259" t="s">
        <v>12275</v>
      </c>
      <c r="G1536" s="259" t="s">
        <v>577</v>
      </c>
      <c r="H1536" s="268"/>
      <c r="I1536" s="6"/>
      <c r="J1536" s="6"/>
      <c r="K1536" s="285"/>
      <c r="L1536" s="271"/>
      <c r="M1536" s="271"/>
      <c r="N1536" s="189"/>
      <c r="O1536" s="268"/>
      <c r="P1536" s="268"/>
      <c r="Q1536" s="268"/>
    </row>
    <row r="1537" ht="15.75" customHeight="1">
      <c r="A1537" s="270" t="s">
        <v>12276</v>
      </c>
      <c r="B1537" s="270" t="s">
        <v>12277</v>
      </c>
      <c r="C1537" s="276" t="s">
        <v>281</v>
      </c>
      <c r="D1537" s="259" t="s">
        <v>220</v>
      </c>
      <c r="E1537" s="259" t="s">
        <v>12278</v>
      </c>
      <c r="F1537" s="259" t="s">
        <v>12279</v>
      </c>
      <c r="G1537" s="259" t="s">
        <v>274</v>
      </c>
      <c r="H1537" s="268"/>
      <c r="I1537" s="6"/>
      <c r="J1537" s="6"/>
      <c r="K1537" s="285"/>
      <c r="L1537" s="271"/>
      <c r="M1537" s="271"/>
      <c r="N1537" s="189"/>
      <c r="O1537" s="268"/>
      <c r="P1537" s="268"/>
      <c r="Q1537" s="268"/>
    </row>
    <row r="1538" ht="15.75" customHeight="1">
      <c r="A1538" s="270" t="s">
        <v>12280</v>
      </c>
      <c r="B1538" s="270" t="s">
        <v>12281</v>
      </c>
      <c r="C1538" s="276" t="s">
        <v>281</v>
      </c>
      <c r="D1538" s="259" t="s">
        <v>215</v>
      </c>
      <c r="E1538" s="259" t="s">
        <v>12282</v>
      </c>
      <c r="F1538" s="259" t="s">
        <v>12283</v>
      </c>
      <c r="G1538" s="259" t="s">
        <v>577</v>
      </c>
      <c r="H1538" s="268"/>
      <c r="I1538" s="6"/>
      <c r="J1538" s="6"/>
      <c r="K1538" s="285"/>
      <c r="L1538" s="271"/>
      <c r="M1538" s="271"/>
      <c r="N1538" s="189"/>
      <c r="O1538" s="268"/>
      <c r="P1538" s="268"/>
      <c r="Q1538" s="268"/>
    </row>
    <row r="1539" ht="15.75" customHeight="1">
      <c r="A1539" s="270" t="s">
        <v>12284</v>
      </c>
      <c r="B1539" s="270" t="s">
        <v>12285</v>
      </c>
      <c r="C1539" s="276" t="s">
        <v>281</v>
      </c>
      <c r="D1539" s="259" t="s">
        <v>219</v>
      </c>
      <c r="E1539" s="259" t="s">
        <v>12286</v>
      </c>
      <c r="F1539" s="259" t="s">
        <v>12287</v>
      </c>
      <c r="G1539" s="259" t="s">
        <v>727</v>
      </c>
      <c r="H1539" s="268"/>
      <c r="I1539" s="6"/>
      <c r="J1539" s="6"/>
      <c r="K1539" s="285"/>
      <c r="L1539" s="271"/>
      <c r="M1539" s="271"/>
      <c r="N1539" s="189"/>
      <c r="O1539" s="268"/>
      <c r="P1539" s="268"/>
      <c r="Q1539" s="268"/>
    </row>
    <row r="1540" ht="15.75" customHeight="1">
      <c r="A1540" s="270" t="s">
        <v>12288</v>
      </c>
      <c r="B1540" s="270" t="s">
        <v>12289</v>
      </c>
      <c r="C1540" s="276" t="s">
        <v>281</v>
      </c>
      <c r="D1540" s="259" t="s">
        <v>218</v>
      </c>
      <c r="E1540" s="259" t="s">
        <v>12290</v>
      </c>
      <c r="F1540" s="259" t="s">
        <v>12291</v>
      </c>
      <c r="G1540" s="259" t="s">
        <v>577</v>
      </c>
      <c r="H1540" s="268"/>
      <c r="I1540" s="6"/>
      <c r="J1540" s="6"/>
      <c r="K1540" s="285"/>
      <c r="L1540" s="271"/>
      <c r="M1540" s="271"/>
      <c r="N1540" s="189"/>
      <c r="O1540" s="268"/>
      <c r="P1540" s="268"/>
      <c r="Q1540" s="268"/>
    </row>
    <row r="1541" ht="15.75" customHeight="1">
      <c r="A1541" s="270" t="s">
        <v>12292</v>
      </c>
      <c r="B1541" s="270" t="s">
        <v>12293</v>
      </c>
      <c r="C1541" s="276" t="s">
        <v>281</v>
      </c>
      <c r="D1541" s="259" t="s">
        <v>219</v>
      </c>
      <c r="E1541" s="259" t="s">
        <v>12294</v>
      </c>
      <c r="F1541" s="259" t="s">
        <v>12295</v>
      </c>
      <c r="G1541" s="259" t="s">
        <v>11782</v>
      </c>
      <c r="H1541" s="268"/>
      <c r="I1541" s="6"/>
      <c r="J1541" s="6"/>
      <c r="K1541" s="285"/>
      <c r="L1541" s="271"/>
      <c r="M1541" s="271"/>
      <c r="N1541" s="189"/>
      <c r="O1541" s="268"/>
      <c r="P1541" s="268"/>
      <c r="Q1541" s="268"/>
    </row>
    <row r="1542" ht="15.75" customHeight="1">
      <c r="A1542" s="270" t="s">
        <v>12296</v>
      </c>
      <c r="B1542" s="270" t="s">
        <v>12297</v>
      </c>
      <c r="C1542" s="276" t="s">
        <v>281</v>
      </c>
      <c r="D1542" s="259" t="s">
        <v>219</v>
      </c>
      <c r="E1542" s="259" t="s">
        <v>12298</v>
      </c>
      <c r="F1542" s="259" t="s">
        <v>12299</v>
      </c>
      <c r="G1542" s="259" t="s">
        <v>274</v>
      </c>
      <c r="H1542" s="268"/>
      <c r="I1542" s="6"/>
      <c r="J1542" s="6"/>
      <c r="K1542" s="285"/>
      <c r="L1542" s="271"/>
      <c r="M1542" s="271"/>
      <c r="N1542" s="189"/>
      <c r="O1542" s="268"/>
      <c r="P1542" s="268"/>
      <c r="Q1542" s="268"/>
    </row>
    <row r="1543" ht="15.75" customHeight="1">
      <c r="A1543" s="270" t="s">
        <v>12300</v>
      </c>
      <c r="B1543" s="270" t="s">
        <v>12301</v>
      </c>
      <c r="C1543" s="276" t="s">
        <v>281</v>
      </c>
      <c r="D1543" s="259" t="s">
        <v>219</v>
      </c>
      <c r="E1543" s="259" t="s">
        <v>12302</v>
      </c>
      <c r="F1543" s="259" t="s">
        <v>12303</v>
      </c>
      <c r="G1543" s="259" t="s">
        <v>577</v>
      </c>
      <c r="H1543" s="268"/>
      <c r="I1543" s="6"/>
      <c r="J1543" s="6"/>
      <c r="K1543" s="285"/>
      <c r="L1543" s="271"/>
      <c r="M1543" s="271"/>
      <c r="N1543" s="189"/>
      <c r="O1543" s="268"/>
      <c r="P1543" s="268"/>
      <c r="Q1543" s="268"/>
    </row>
    <row r="1544" ht="15.75" customHeight="1">
      <c r="A1544" s="270" t="s">
        <v>12304</v>
      </c>
      <c r="B1544" s="270" t="s">
        <v>12305</v>
      </c>
      <c r="C1544" s="276" t="s">
        <v>281</v>
      </c>
      <c r="D1544" s="259" t="s">
        <v>223</v>
      </c>
      <c r="E1544" s="259" t="s">
        <v>12306</v>
      </c>
      <c r="F1544" s="259" t="s">
        <v>12307</v>
      </c>
      <c r="G1544" s="259" t="s">
        <v>577</v>
      </c>
      <c r="H1544" s="268"/>
      <c r="I1544" s="6"/>
      <c r="J1544" s="6"/>
      <c r="K1544" s="285"/>
      <c r="L1544" s="271"/>
      <c r="M1544" s="271"/>
      <c r="N1544" s="189"/>
      <c r="O1544" s="268"/>
      <c r="P1544" s="268"/>
      <c r="Q1544" s="268"/>
    </row>
    <row r="1545" ht="15.75" customHeight="1">
      <c r="A1545" s="270" t="s">
        <v>12308</v>
      </c>
      <c r="B1545" s="270" t="s">
        <v>12309</v>
      </c>
      <c r="C1545" s="276" t="s">
        <v>281</v>
      </c>
      <c r="D1545" s="259" t="s">
        <v>219</v>
      </c>
      <c r="E1545" s="259" t="s">
        <v>12310</v>
      </c>
      <c r="F1545" s="259" t="s">
        <v>12311</v>
      </c>
      <c r="G1545" s="259" t="s">
        <v>757</v>
      </c>
      <c r="H1545" s="268"/>
      <c r="I1545" s="6"/>
      <c r="J1545" s="6"/>
      <c r="K1545" s="285"/>
      <c r="L1545" s="271"/>
      <c r="M1545" s="271"/>
      <c r="N1545" s="189"/>
      <c r="O1545" s="268"/>
      <c r="P1545" s="268"/>
      <c r="Q1545" s="268"/>
    </row>
    <row r="1546" ht="15.75" customHeight="1">
      <c r="A1546" s="270" t="s">
        <v>12312</v>
      </c>
      <c r="B1546" s="270" t="s">
        <v>12313</v>
      </c>
      <c r="C1546" s="276" t="s">
        <v>281</v>
      </c>
      <c r="D1546" s="259" t="s">
        <v>219</v>
      </c>
      <c r="E1546" s="259" t="s">
        <v>12314</v>
      </c>
      <c r="F1546" s="259" t="s">
        <v>12315</v>
      </c>
      <c r="G1546" s="259" t="s">
        <v>10625</v>
      </c>
      <c r="H1546" s="268"/>
      <c r="I1546" s="6"/>
      <c r="J1546" s="6"/>
      <c r="K1546" s="285"/>
      <c r="L1546" s="271"/>
      <c r="M1546" s="271"/>
      <c r="N1546" s="189"/>
      <c r="O1546" s="268"/>
      <c r="P1546" s="268"/>
      <c r="Q1546" s="268"/>
    </row>
    <row r="1547" ht="15.75" customHeight="1">
      <c r="A1547" s="270" t="s">
        <v>12316</v>
      </c>
      <c r="B1547" s="270" t="s">
        <v>12317</v>
      </c>
      <c r="C1547" s="276" t="s">
        <v>281</v>
      </c>
      <c r="D1547" s="259" t="s">
        <v>220</v>
      </c>
      <c r="E1547" s="259" t="s">
        <v>12318</v>
      </c>
      <c r="F1547" s="259" t="s">
        <v>12319</v>
      </c>
      <c r="G1547" s="259" t="s">
        <v>577</v>
      </c>
      <c r="H1547" s="268"/>
      <c r="I1547" s="6"/>
      <c r="J1547" s="6"/>
      <c r="K1547" s="285"/>
      <c r="L1547" s="271"/>
      <c r="M1547" s="271"/>
      <c r="N1547" s="189"/>
      <c r="O1547" s="268"/>
      <c r="P1547" s="268"/>
      <c r="Q1547" s="268"/>
    </row>
    <row r="1548" ht="15.75" customHeight="1">
      <c r="A1548" s="270" t="s">
        <v>12320</v>
      </c>
      <c r="B1548" s="270" t="s">
        <v>12321</v>
      </c>
      <c r="C1548" s="276" t="s">
        <v>281</v>
      </c>
      <c r="D1548" s="259" t="s">
        <v>218</v>
      </c>
      <c r="E1548" s="259" t="s">
        <v>12322</v>
      </c>
      <c r="F1548" s="259" t="s">
        <v>12323</v>
      </c>
      <c r="G1548" s="259" t="s">
        <v>577</v>
      </c>
      <c r="H1548" s="268"/>
      <c r="I1548" s="6"/>
      <c r="J1548" s="6"/>
      <c r="K1548" s="285"/>
      <c r="L1548" s="271"/>
      <c r="M1548" s="271"/>
      <c r="N1548" s="189"/>
      <c r="O1548" s="268"/>
      <c r="P1548" s="268"/>
      <c r="Q1548" s="268"/>
    </row>
    <row r="1549" ht="15.75" customHeight="1">
      <c r="A1549" s="270" t="s">
        <v>12324</v>
      </c>
      <c r="B1549" s="270" t="s">
        <v>12325</v>
      </c>
      <c r="C1549" s="276" t="s">
        <v>281</v>
      </c>
      <c r="D1549" s="259" t="s">
        <v>215</v>
      </c>
      <c r="E1549" s="259" t="s">
        <v>12326</v>
      </c>
      <c r="F1549" s="259" t="s">
        <v>12327</v>
      </c>
      <c r="G1549" s="259" t="s">
        <v>274</v>
      </c>
      <c r="H1549" s="268"/>
      <c r="I1549" s="6"/>
      <c r="J1549" s="6"/>
      <c r="K1549" s="285"/>
      <c r="L1549" s="271"/>
      <c r="M1549" s="271"/>
      <c r="N1549" s="189"/>
      <c r="O1549" s="268"/>
      <c r="P1549" s="268"/>
      <c r="Q1549" s="268"/>
    </row>
    <row r="1550" ht="15.75" customHeight="1">
      <c r="A1550" s="270" t="s">
        <v>12328</v>
      </c>
      <c r="B1550" s="270" t="s">
        <v>12329</v>
      </c>
      <c r="C1550" s="276" t="s">
        <v>281</v>
      </c>
      <c r="D1550" s="259" t="s">
        <v>220</v>
      </c>
      <c r="E1550" s="259" t="s">
        <v>12330</v>
      </c>
      <c r="F1550" s="259" t="s">
        <v>12331</v>
      </c>
      <c r="G1550" s="259" t="s">
        <v>357</v>
      </c>
      <c r="H1550" s="268"/>
      <c r="I1550" s="6"/>
      <c r="J1550" s="6"/>
      <c r="K1550" s="285"/>
      <c r="L1550" s="271"/>
      <c r="M1550" s="271"/>
      <c r="N1550" s="189"/>
      <c r="O1550" s="268"/>
      <c r="P1550" s="268"/>
      <c r="Q1550" s="268"/>
    </row>
    <row r="1551" ht="15.75" customHeight="1">
      <c r="A1551" s="270" t="s">
        <v>12332</v>
      </c>
      <c r="B1551" s="270" t="s">
        <v>12333</v>
      </c>
      <c r="C1551" s="276" t="s">
        <v>281</v>
      </c>
      <c r="D1551" s="259" t="s">
        <v>219</v>
      </c>
      <c r="E1551" s="259" t="s">
        <v>12334</v>
      </c>
      <c r="F1551" s="259" t="s">
        <v>12335</v>
      </c>
      <c r="G1551" s="259" t="s">
        <v>577</v>
      </c>
      <c r="H1551" s="268"/>
      <c r="I1551" s="6"/>
      <c r="J1551" s="6"/>
      <c r="K1551" s="285"/>
      <c r="L1551" s="271"/>
      <c r="M1551" s="271"/>
      <c r="N1551" s="189"/>
      <c r="O1551" s="268"/>
      <c r="P1551" s="268"/>
      <c r="Q1551" s="268"/>
    </row>
    <row r="1552" ht="15.75" customHeight="1">
      <c r="A1552" s="270" t="s">
        <v>12336</v>
      </c>
      <c r="B1552" s="270" t="s">
        <v>12337</v>
      </c>
      <c r="C1552" s="276" t="s">
        <v>281</v>
      </c>
      <c r="D1552" s="259" t="s">
        <v>220</v>
      </c>
      <c r="E1552" s="259" t="s">
        <v>12338</v>
      </c>
      <c r="F1552" s="259" t="s">
        <v>12339</v>
      </c>
      <c r="G1552" s="259" t="s">
        <v>357</v>
      </c>
      <c r="H1552" s="268"/>
      <c r="I1552" s="6"/>
      <c r="J1552" s="6"/>
      <c r="K1552" s="285"/>
      <c r="L1552" s="271"/>
      <c r="M1552" s="271"/>
      <c r="N1552" s="189"/>
      <c r="O1552" s="268"/>
      <c r="P1552" s="268"/>
      <c r="Q1552" s="268"/>
    </row>
    <row r="1553" ht="15.75" customHeight="1">
      <c r="A1553" s="270" t="s">
        <v>12340</v>
      </c>
      <c r="B1553" s="270" t="s">
        <v>12341</v>
      </c>
      <c r="C1553" s="276" t="s">
        <v>281</v>
      </c>
      <c r="D1553" s="259" t="s">
        <v>218</v>
      </c>
      <c r="E1553" s="259" t="s">
        <v>12342</v>
      </c>
      <c r="F1553" s="259" t="s">
        <v>12343</v>
      </c>
      <c r="G1553" s="259" t="s">
        <v>274</v>
      </c>
      <c r="H1553" s="268"/>
      <c r="I1553" s="6"/>
      <c r="J1553" s="6"/>
      <c r="K1553" s="285"/>
      <c r="L1553" s="271"/>
      <c r="M1553" s="271"/>
      <c r="N1553" s="189"/>
      <c r="O1553" s="268"/>
      <c r="P1553" s="268"/>
      <c r="Q1553" s="268"/>
    </row>
    <row r="1554" ht="15.75" customHeight="1">
      <c r="A1554" s="270" t="s">
        <v>12344</v>
      </c>
      <c r="B1554" s="270" t="s">
        <v>12345</v>
      </c>
      <c r="C1554" s="276" t="s">
        <v>281</v>
      </c>
      <c r="D1554" s="259" t="s">
        <v>220</v>
      </c>
      <c r="E1554" s="259" t="s">
        <v>12346</v>
      </c>
      <c r="F1554" s="259" t="s">
        <v>12347</v>
      </c>
      <c r="G1554" s="259" t="s">
        <v>11782</v>
      </c>
      <c r="H1554" s="268"/>
      <c r="I1554" s="6"/>
      <c r="J1554" s="6"/>
      <c r="K1554" s="285"/>
      <c r="L1554" s="271"/>
      <c r="M1554" s="271"/>
      <c r="N1554" s="189"/>
      <c r="O1554" s="268"/>
      <c r="P1554" s="268"/>
      <c r="Q1554" s="268"/>
    </row>
    <row r="1555" ht="15.75" customHeight="1">
      <c r="A1555" s="270" t="s">
        <v>12348</v>
      </c>
      <c r="B1555" s="270" t="s">
        <v>1509</v>
      </c>
      <c r="C1555" s="276" t="s">
        <v>281</v>
      </c>
      <c r="D1555" s="259" t="s">
        <v>217</v>
      </c>
      <c r="E1555" s="259" t="s">
        <v>12349</v>
      </c>
      <c r="F1555" s="259" t="s">
        <v>12350</v>
      </c>
      <c r="G1555" s="259" t="s">
        <v>357</v>
      </c>
      <c r="H1555" s="268"/>
      <c r="I1555" s="6"/>
      <c r="J1555" s="6"/>
      <c r="K1555" s="285"/>
      <c r="L1555" s="271"/>
      <c r="M1555" s="271"/>
      <c r="N1555" s="189"/>
      <c r="O1555" s="268"/>
      <c r="P1555" s="268"/>
      <c r="Q1555" s="268"/>
    </row>
    <row r="1556" ht="15.75" customHeight="1">
      <c r="A1556" s="270" t="s">
        <v>12351</v>
      </c>
      <c r="B1556" s="270" t="s">
        <v>12352</v>
      </c>
      <c r="C1556" s="276" t="s">
        <v>281</v>
      </c>
      <c r="D1556" s="259" t="s">
        <v>218</v>
      </c>
      <c r="E1556" s="259" t="s">
        <v>12353</v>
      </c>
      <c r="F1556" s="259" t="s">
        <v>12354</v>
      </c>
      <c r="G1556" s="259" t="s">
        <v>577</v>
      </c>
      <c r="H1556" s="268"/>
      <c r="I1556" s="6"/>
      <c r="J1556" s="6"/>
      <c r="K1556" s="285"/>
      <c r="L1556" s="271"/>
      <c r="M1556" s="271"/>
      <c r="N1556" s="189"/>
      <c r="O1556" s="268"/>
      <c r="P1556" s="268"/>
      <c r="Q1556" s="268"/>
    </row>
    <row r="1557" ht="15.75" customHeight="1">
      <c r="A1557" s="270" t="s">
        <v>12355</v>
      </c>
      <c r="B1557" s="270" t="s">
        <v>12356</v>
      </c>
      <c r="C1557" s="276" t="s">
        <v>281</v>
      </c>
      <c r="D1557" s="259" t="s">
        <v>218</v>
      </c>
      <c r="E1557" s="259" t="s">
        <v>12357</v>
      </c>
      <c r="F1557" s="259" t="s">
        <v>12358</v>
      </c>
      <c r="G1557" s="259" t="s">
        <v>757</v>
      </c>
      <c r="H1557" s="268"/>
      <c r="I1557" s="6"/>
      <c r="J1557" s="6"/>
      <c r="K1557" s="285"/>
      <c r="L1557" s="271"/>
      <c r="M1557" s="271"/>
      <c r="N1557" s="189"/>
      <c r="O1557" s="268"/>
      <c r="P1557" s="268"/>
      <c r="Q1557" s="268"/>
    </row>
    <row r="1558" ht="15.75" customHeight="1">
      <c r="A1558" s="270" t="s">
        <v>12359</v>
      </c>
      <c r="B1558" s="270" t="s">
        <v>12360</v>
      </c>
      <c r="C1558" s="276" t="s">
        <v>281</v>
      </c>
      <c r="D1558" s="259" t="s">
        <v>220</v>
      </c>
      <c r="E1558" s="259" t="s">
        <v>12361</v>
      </c>
      <c r="F1558" s="259" t="s">
        <v>12362</v>
      </c>
      <c r="G1558" s="259" t="s">
        <v>349</v>
      </c>
      <c r="H1558" s="268"/>
      <c r="I1558" s="6"/>
      <c r="J1558" s="6"/>
      <c r="K1558" s="285"/>
      <c r="L1558" s="271"/>
      <c r="M1558" s="271"/>
      <c r="N1558" s="189"/>
      <c r="O1558" s="268"/>
      <c r="P1558" s="268"/>
      <c r="Q1558" s="268"/>
    </row>
    <row r="1559" ht="15.75" customHeight="1">
      <c r="A1559" s="270" t="s">
        <v>12363</v>
      </c>
      <c r="B1559" s="270" t="s">
        <v>12364</v>
      </c>
      <c r="C1559" s="276" t="s">
        <v>281</v>
      </c>
      <c r="D1559" s="259" t="s">
        <v>224</v>
      </c>
      <c r="E1559" s="259" t="s">
        <v>12365</v>
      </c>
      <c r="F1559" s="259" t="s">
        <v>12366</v>
      </c>
      <c r="G1559" s="259" t="s">
        <v>357</v>
      </c>
      <c r="H1559" s="268"/>
      <c r="I1559" s="6"/>
      <c r="J1559" s="6"/>
      <c r="K1559" s="285"/>
      <c r="L1559" s="271"/>
      <c r="M1559" s="271"/>
      <c r="N1559" s="189"/>
      <c r="O1559" s="268"/>
      <c r="P1559" s="268"/>
      <c r="Q1559" s="268"/>
    </row>
    <row r="1560" ht="15.75" customHeight="1">
      <c r="A1560" s="270" t="s">
        <v>12367</v>
      </c>
      <c r="B1560" s="270" t="s">
        <v>12368</v>
      </c>
      <c r="C1560" s="276" t="s">
        <v>281</v>
      </c>
      <c r="D1560" s="259" t="s">
        <v>214</v>
      </c>
      <c r="E1560" s="259" t="s">
        <v>3572</v>
      </c>
      <c r="F1560" s="259" t="s">
        <v>12369</v>
      </c>
      <c r="G1560" s="259" t="s">
        <v>349</v>
      </c>
      <c r="H1560" s="268"/>
      <c r="I1560" s="6"/>
      <c r="J1560" s="6"/>
      <c r="K1560" s="285"/>
      <c r="L1560" s="271"/>
      <c r="M1560" s="271"/>
      <c r="N1560" s="189"/>
      <c r="O1560" s="268"/>
      <c r="P1560" s="268"/>
      <c r="Q1560" s="268"/>
    </row>
    <row r="1561" ht="15.75" customHeight="1">
      <c r="A1561" s="270" t="s">
        <v>12370</v>
      </c>
      <c r="B1561" s="270" t="s">
        <v>12371</v>
      </c>
      <c r="C1561" s="276" t="s">
        <v>281</v>
      </c>
      <c r="D1561" s="259" t="s">
        <v>219</v>
      </c>
      <c r="E1561" s="259" t="s">
        <v>12372</v>
      </c>
      <c r="F1561" s="259" t="s">
        <v>12373</v>
      </c>
      <c r="G1561" s="259" t="s">
        <v>12374</v>
      </c>
      <c r="H1561" s="268"/>
      <c r="I1561" s="6"/>
      <c r="J1561" s="6"/>
      <c r="K1561" s="285"/>
      <c r="L1561" s="271"/>
      <c r="M1561" s="271"/>
      <c r="N1561" s="189"/>
      <c r="O1561" s="268"/>
      <c r="P1561" s="268"/>
      <c r="Q1561" s="268"/>
    </row>
    <row r="1562" ht="15.75" customHeight="1">
      <c r="A1562" s="270" t="s">
        <v>12375</v>
      </c>
      <c r="B1562" s="270" t="s">
        <v>12376</v>
      </c>
      <c r="C1562" s="276" t="s">
        <v>281</v>
      </c>
      <c r="D1562" s="259" t="s">
        <v>218</v>
      </c>
      <c r="E1562" s="259" t="s">
        <v>12377</v>
      </c>
      <c r="F1562" s="259" t="s">
        <v>12378</v>
      </c>
      <c r="G1562" s="259" t="s">
        <v>349</v>
      </c>
      <c r="H1562" s="268"/>
      <c r="I1562" s="6"/>
      <c r="J1562" s="6"/>
      <c r="K1562" s="285"/>
      <c r="L1562" s="271"/>
      <c r="M1562" s="271"/>
      <c r="N1562" s="189"/>
      <c r="O1562" s="268"/>
      <c r="P1562" s="268"/>
      <c r="Q1562" s="268"/>
    </row>
    <row r="1563" ht="15.75" customHeight="1">
      <c r="A1563" s="270" t="s">
        <v>12379</v>
      </c>
      <c r="B1563" s="270" t="s">
        <v>12380</v>
      </c>
      <c r="C1563" s="276" t="s">
        <v>281</v>
      </c>
      <c r="D1563" s="259" t="s">
        <v>218</v>
      </c>
      <c r="E1563" s="259" t="s">
        <v>12381</v>
      </c>
      <c r="F1563" s="259" t="s">
        <v>12382</v>
      </c>
      <c r="G1563" s="259" t="s">
        <v>757</v>
      </c>
      <c r="H1563" s="268"/>
      <c r="I1563" s="6"/>
      <c r="J1563" s="6"/>
      <c r="K1563" s="285"/>
      <c r="L1563" s="271"/>
      <c r="M1563" s="271"/>
      <c r="N1563" s="189"/>
      <c r="O1563" s="268"/>
      <c r="P1563" s="268"/>
      <c r="Q1563" s="268"/>
    </row>
    <row r="1564" ht="15.75" customHeight="1">
      <c r="A1564" s="270" t="s">
        <v>12383</v>
      </c>
      <c r="B1564" s="270" t="s">
        <v>12384</v>
      </c>
      <c r="C1564" s="276" t="s">
        <v>281</v>
      </c>
      <c r="D1564" s="259" t="s">
        <v>220</v>
      </c>
      <c r="E1564" s="259" t="s">
        <v>12385</v>
      </c>
      <c r="F1564" s="259" t="s">
        <v>12386</v>
      </c>
      <c r="G1564" s="259" t="s">
        <v>577</v>
      </c>
      <c r="H1564" s="268"/>
      <c r="I1564" s="6"/>
      <c r="J1564" s="6"/>
      <c r="K1564" s="285"/>
      <c r="L1564" s="271"/>
      <c r="M1564" s="271"/>
      <c r="N1564" s="189"/>
      <c r="O1564" s="268"/>
      <c r="P1564" s="268"/>
      <c r="Q1564" s="268"/>
    </row>
    <row r="1565" ht="15.75" customHeight="1">
      <c r="A1565" s="270" t="s">
        <v>12387</v>
      </c>
      <c r="B1565" s="270" t="s">
        <v>12388</v>
      </c>
      <c r="C1565" s="276" t="s">
        <v>281</v>
      </c>
      <c r="D1565" s="259" t="s">
        <v>219</v>
      </c>
      <c r="E1565" s="259" t="s">
        <v>12389</v>
      </c>
      <c r="F1565" s="259" t="s">
        <v>12390</v>
      </c>
      <c r="G1565" s="259" t="s">
        <v>11782</v>
      </c>
      <c r="H1565" s="268"/>
      <c r="I1565" s="6"/>
      <c r="J1565" s="6"/>
      <c r="K1565" s="285"/>
      <c r="L1565" s="271"/>
      <c r="M1565" s="271"/>
      <c r="N1565" s="189"/>
      <c r="O1565" s="268"/>
      <c r="P1565" s="268"/>
      <c r="Q1565" s="268"/>
    </row>
    <row r="1566" ht="15.75" customHeight="1">
      <c r="A1566" s="270" t="s">
        <v>12391</v>
      </c>
      <c r="B1566" s="270" t="s">
        <v>12392</v>
      </c>
      <c r="C1566" s="276" t="s">
        <v>281</v>
      </c>
      <c r="D1566" s="259" t="s">
        <v>219</v>
      </c>
      <c r="E1566" s="259" t="s">
        <v>12393</v>
      </c>
      <c r="F1566" s="259" t="s">
        <v>12394</v>
      </c>
      <c r="G1566" s="259" t="s">
        <v>757</v>
      </c>
      <c r="H1566" s="268"/>
      <c r="I1566" s="6"/>
      <c r="J1566" s="6"/>
      <c r="K1566" s="285"/>
      <c r="L1566" s="271"/>
      <c r="M1566" s="271"/>
      <c r="N1566" s="189"/>
      <c r="O1566" s="268"/>
      <c r="P1566" s="268"/>
      <c r="Q1566" s="268"/>
    </row>
    <row r="1567" ht="15.75" customHeight="1">
      <c r="A1567" s="270" t="s">
        <v>12395</v>
      </c>
      <c r="B1567" s="270" t="s">
        <v>12396</v>
      </c>
      <c r="C1567" s="276" t="s">
        <v>281</v>
      </c>
      <c r="D1567" s="259" t="s">
        <v>215</v>
      </c>
      <c r="E1567" s="259" t="s">
        <v>12397</v>
      </c>
      <c r="F1567" s="259" t="s">
        <v>12398</v>
      </c>
      <c r="G1567" s="259" t="s">
        <v>274</v>
      </c>
      <c r="H1567" s="268"/>
      <c r="I1567" s="6"/>
      <c r="J1567" s="6"/>
      <c r="K1567" s="285"/>
      <c r="L1567" s="271"/>
      <c r="M1567" s="271"/>
      <c r="N1567" s="189"/>
      <c r="O1567" s="268"/>
      <c r="P1567" s="268"/>
      <c r="Q1567" s="268"/>
    </row>
    <row r="1568" ht="15.75" customHeight="1">
      <c r="A1568" s="270" t="s">
        <v>12399</v>
      </c>
      <c r="B1568" s="270" t="s">
        <v>12400</v>
      </c>
      <c r="C1568" s="276" t="s">
        <v>281</v>
      </c>
      <c r="D1568" s="259" t="s">
        <v>220</v>
      </c>
      <c r="E1568" s="259" t="s">
        <v>12401</v>
      </c>
      <c r="F1568" s="259" t="s">
        <v>12402</v>
      </c>
      <c r="G1568" s="259" t="s">
        <v>577</v>
      </c>
      <c r="H1568" s="268"/>
      <c r="I1568" s="6"/>
      <c r="J1568" s="6"/>
      <c r="K1568" s="285"/>
      <c r="L1568" s="271"/>
      <c r="M1568" s="271"/>
      <c r="N1568" s="189"/>
      <c r="O1568" s="268"/>
      <c r="P1568" s="268"/>
      <c r="Q1568" s="268"/>
    </row>
    <row r="1569" ht="15.75" customHeight="1">
      <c r="A1569" s="270" t="s">
        <v>12403</v>
      </c>
      <c r="B1569" s="270" t="s">
        <v>12404</v>
      </c>
      <c r="C1569" s="276" t="s">
        <v>281</v>
      </c>
      <c r="D1569" s="259" t="s">
        <v>218</v>
      </c>
      <c r="E1569" s="259" t="s">
        <v>12405</v>
      </c>
      <c r="F1569" s="259" t="s">
        <v>12406</v>
      </c>
      <c r="G1569" s="259" t="s">
        <v>577</v>
      </c>
      <c r="H1569" s="268"/>
      <c r="I1569" s="6"/>
      <c r="J1569" s="6"/>
      <c r="K1569" s="285"/>
      <c r="L1569" s="271"/>
      <c r="M1569" s="271"/>
      <c r="N1569" s="189"/>
      <c r="O1569" s="268"/>
      <c r="P1569" s="268"/>
      <c r="Q1569" s="268"/>
    </row>
    <row r="1570" ht="15.75" customHeight="1">
      <c r="A1570" s="270" t="s">
        <v>12407</v>
      </c>
      <c r="B1570" s="270" t="s">
        <v>12408</v>
      </c>
      <c r="C1570" s="276" t="s">
        <v>281</v>
      </c>
      <c r="D1570" s="259" t="s">
        <v>220</v>
      </c>
      <c r="E1570" s="259" t="s">
        <v>12409</v>
      </c>
      <c r="F1570" s="259" t="s">
        <v>12410</v>
      </c>
      <c r="G1570" s="259" t="s">
        <v>757</v>
      </c>
      <c r="H1570" s="268"/>
      <c r="I1570" s="6"/>
      <c r="J1570" s="6"/>
      <c r="K1570" s="285"/>
      <c r="L1570" s="271"/>
      <c r="M1570" s="271"/>
      <c r="N1570" s="189"/>
      <c r="O1570" s="268"/>
      <c r="P1570" s="268"/>
      <c r="Q1570" s="268"/>
    </row>
    <row r="1571" ht="15.75" customHeight="1">
      <c r="A1571" s="270" t="s">
        <v>12411</v>
      </c>
      <c r="B1571" s="270" t="s">
        <v>12412</v>
      </c>
      <c r="C1571" s="276" t="s">
        <v>281</v>
      </c>
      <c r="D1571" s="259" t="s">
        <v>219</v>
      </c>
      <c r="E1571" s="259" t="s">
        <v>12413</v>
      </c>
      <c r="F1571" s="259" t="s">
        <v>12414</v>
      </c>
      <c r="G1571" s="259" t="s">
        <v>727</v>
      </c>
      <c r="H1571" s="268"/>
      <c r="I1571" s="6"/>
      <c r="J1571" s="6"/>
      <c r="K1571" s="285"/>
      <c r="L1571" s="271"/>
      <c r="M1571" s="271"/>
      <c r="N1571" s="189"/>
      <c r="O1571" s="268"/>
      <c r="P1571" s="268"/>
      <c r="Q1571" s="268"/>
    </row>
    <row r="1572" ht="15.75" customHeight="1">
      <c r="A1572" s="270" t="s">
        <v>12415</v>
      </c>
      <c r="B1572" s="270" t="s">
        <v>12416</v>
      </c>
      <c r="C1572" s="276" t="s">
        <v>281</v>
      </c>
      <c r="D1572" s="259" t="s">
        <v>218</v>
      </c>
      <c r="E1572" s="259" t="s">
        <v>12417</v>
      </c>
      <c r="F1572" s="259" t="s">
        <v>12418</v>
      </c>
      <c r="G1572" s="259" t="s">
        <v>757</v>
      </c>
      <c r="H1572" s="268"/>
      <c r="I1572" s="6"/>
      <c r="J1572" s="6"/>
      <c r="K1572" s="285"/>
      <c r="L1572" s="271"/>
      <c r="M1572" s="271"/>
      <c r="N1572" s="189"/>
      <c r="O1572" s="268"/>
      <c r="P1572" s="268"/>
      <c r="Q1572" s="268"/>
    </row>
    <row r="1573" ht="15.75" customHeight="1">
      <c r="A1573" s="270" t="s">
        <v>12419</v>
      </c>
      <c r="B1573" s="270" t="s">
        <v>12420</v>
      </c>
      <c r="C1573" s="276" t="s">
        <v>281</v>
      </c>
      <c r="D1573" s="259" t="s">
        <v>219</v>
      </c>
      <c r="E1573" s="259" t="s">
        <v>12421</v>
      </c>
      <c r="F1573" s="259" t="s">
        <v>12422</v>
      </c>
      <c r="G1573" s="259" t="s">
        <v>9568</v>
      </c>
      <c r="H1573" s="268"/>
      <c r="I1573" s="6"/>
      <c r="J1573" s="6"/>
      <c r="K1573" s="285"/>
      <c r="L1573" s="271"/>
      <c r="M1573" s="271"/>
      <c r="N1573" s="189"/>
      <c r="O1573" s="268"/>
      <c r="P1573" s="268"/>
      <c r="Q1573" s="268"/>
    </row>
    <row r="1574" ht="15.75" customHeight="1">
      <c r="A1574" s="270" t="s">
        <v>12423</v>
      </c>
      <c r="B1574" s="270" t="s">
        <v>12424</v>
      </c>
      <c r="C1574" s="276" t="s">
        <v>281</v>
      </c>
      <c r="D1574" s="259" t="s">
        <v>219</v>
      </c>
      <c r="E1574" s="259" t="s">
        <v>12425</v>
      </c>
      <c r="F1574" s="259" t="s">
        <v>12426</v>
      </c>
      <c r="G1574" s="259" t="s">
        <v>11782</v>
      </c>
      <c r="H1574" s="268"/>
      <c r="I1574" s="6"/>
      <c r="J1574" s="6"/>
      <c r="K1574" s="285"/>
      <c r="L1574" s="271"/>
      <c r="M1574" s="271"/>
      <c r="N1574" s="189"/>
      <c r="O1574" s="268"/>
      <c r="P1574" s="268"/>
      <c r="Q1574" s="268"/>
    </row>
    <row r="1575" ht="15.75" customHeight="1">
      <c r="A1575" s="270" t="s">
        <v>12427</v>
      </c>
      <c r="B1575" s="270" t="s">
        <v>12428</v>
      </c>
      <c r="C1575" s="276" t="s">
        <v>281</v>
      </c>
      <c r="D1575" s="259" t="s">
        <v>215</v>
      </c>
      <c r="E1575" s="259" t="s">
        <v>12429</v>
      </c>
      <c r="F1575" s="259" t="s">
        <v>12430</v>
      </c>
      <c r="G1575" s="259" t="s">
        <v>577</v>
      </c>
      <c r="H1575" s="268"/>
      <c r="I1575" s="6"/>
      <c r="J1575" s="6"/>
      <c r="K1575" s="285"/>
      <c r="L1575" s="271"/>
      <c r="M1575" s="271"/>
      <c r="N1575" s="189"/>
      <c r="O1575" s="268"/>
      <c r="P1575" s="268"/>
      <c r="Q1575" s="268"/>
    </row>
    <row r="1576" ht="15.75" customHeight="1">
      <c r="A1576" s="270" t="s">
        <v>12431</v>
      </c>
      <c r="B1576" s="270" t="s">
        <v>12432</v>
      </c>
      <c r="C1576" s="276" t="s">
        <v>281</v>
      </c>
      <c r="D1576" s="259" t="s">
        <v>215</v>
      </c>
      <c r="E1576" s="259" t="s">
        <v>12433</v>
      </c>
      <c r="F1576" s="259" t="s">
        <v>12434</v>
      </c>
      <c r="G1576" s="259" t="s">
        <v>12374</v>
      </c>
      <c r="H1576" s="268"/>
      <c r="I1576" s="6"/>
      <c r="J1576" s="6"/>
      <c r="K1576" s="285"/>
      <c r="L1576" s="271"/>
      <c r="M1576" s="271"/>
      <c r="N1576" s="189"/>
      <c r="O1576" s="268"/>
      <c r="P1576" s="268"/>
      <c r="Q1576" s="268"/>
    </row>
    <row r="1577" ht="15.75" customHeight="1">
      <c r="A1577" s="270" t="s">
        <v>12435</v>
      </c>
      <c r="B1577" s="270" t="s">
        <v>12436</v>
      </c>
      <c r="C1577" s="276" t="s">
        <v>281</v>
      </c>
      <c r="D1577" s="259" t="s">
        <v>219</v>
      </c>
      <c r="E1577" s="259" t="s">
        <v>12437</v>
      </c>
      <c r="F1577" s="259" t="s">
        <v>12438</v>
      </c>
      <c r="G1577" s="259" t="s">
        <v>357</v>
      </c>
      <c r="H1577" s="268"/>
      <c r="I1577" s="6"/>
      <c r="J1577" s="6"/>
      <c r="K1577" s="285"/>
      <c r="L1577" s="271"/>
      <c r="M1577" s="271"/>
      <c r="N1577" s="189"/>
      <c r="O1577" s="268"/>
      <c r="P1577" s="268"/>
      <c r="Q1577" s="268"/>
    </row>
    <row r="1578" ht="15.75" customHeight="1">
      <c r="A1578" s="270" t="s">
        <v>12439</v>
      </c>
      <c r="B1578" s="270" t="s">
        <v>12440</v>
      </c>
      <c r="C1578" s="276" t="s">
        <v>281</v>
      </c>
      <c r="D1578" s="259" t="s">
        <v>220</v>
      </c>
      <c r="E1578" s="259" t="s">
        <v>12441</v>
      </c>
      <c r="F1578" s="259" t="s">
        <v>12442</v>
      </c>
      <c r="G1578" s="259" t="s">
        <v>357</v>
      </c>
      <c r="H1578" s="268"/>
      <c r="I1578" s="6"/>
      <c r="J1578" s="6"/>
      <c r="K1578" s="285"/>
      <c r="L1578" s="271"/>
      <c r="M1578" s="271"/>
      <c r="N1578" s="189"/>
      <c r="O1578" s="268"/>
      <c r="P1578" s="268"/>
      <c r="Q1578" s="268"/>
    </row>
    <row r="1579" ht="15.75" customHeight="1">
      <c r="A1579" s="270" t="s">
        <v>12443</v>
      </c>
      <c r="B1579" s="270" t="s">
        <v>12444</v>
      </c>
      <c r="C1579" s="276" t="s">
        <v>281</v>
      </c>
      <c r="D1579" s="259" t="s">
        <v>220</v>
      </c>
      <c r="E1579" s="259" t="s">
        <v>12445</v>
      </c>
      <c r="F1579" s="259" t="s">
        <v>12446</v>
      </c>
      <c r="G1579" s="259" t="s">
        <v>577</v>
      </c>
      <c r="H1579" s="268"/>
      <c r="I1579" s="6"/>
      <c r="J1579" s="6"/>
      <c r="K1579" s="285"/>
      <c r="L1579" s="271"/>
      <c r="M1579" s="271"/>
      <c r="N1579" s="189"/>
      <c r="O1579" s="268"/>
      <c r="P1579" s="268"/>
      <c r="Q1579" s="268"/>
    </row>
    <row r="1580" ht="15.75" customHeight="1">
      <c r="A1580" s="270" t="s">
        <v>12447</v>
      </c>
      <c r="B1580" s="270" t="s">
        <v>12448</v>
      </c>
      <c r="C1580" s="276" t="s">
        <v>281</v>
      </c>
      <c r="D1580" s="259" t="s">
        <v>218</v>
      </c>
      <c r="E1580" s="259" t="s">
        <v>12449</v>
      </c>
      <c r="F1580" s="259" t="s">
        <v>12450</v>
      </c>
      <c r="G1580" s="259" t="s">
        <v>274</v>
      </c>
      <c r="H1580" s="268"/>
      <c r="I1580" s="6"/>
      <c r="J1580" s="6"/>
      <c r="K1580" s="285"/>
      <c r="L1580" s="271"/>
      <c r="M1580" s="271"/>
      <c r="N1580" s="189"/>
      <c r="O1580" s="268"/>
      <c r="P1580" s="268"/>
      <c r="Q1580" s="268"/>
    </row>
    <row r="1581" ht="15.75" customHeight="1">
      <c r="A1581" s="270" t="s">
        <v>12451</v>
      </c>
      <c r="B1581" s="270" t="s">
        <v>12452</v>
      </c>
      <c r="C1581" s="276" t="s">
        <v>281</v>
      </c>
      <c r="D1581" s="259" t="s">
        <v>217</v>
      </c>
      <c r="E1581" s="259" t="s">
        <v>12453</v>
      </c>
      <c r="F1581" s="259" t="s">
        <v>12454</v>
      </c>
      <c r="G1581" s="259" t="s">
        <v>357</v>
      </c>
      <c r="H1581" s="268"/>
      <c r="I1581" s="6"/>
      <c r="J1581" s="6"/>
      <c r="K1581" s="285"/>
      <c r="L1581" s="271"/>
      <c r="M1581" s="271"/>
      <c r="N1581" s="189"/>
      <c r="O1581" s="268"/>
      <c r="P1581" s="268"/>
      <c r="Q1581" s="268"/>
    </row>
    <row r="1582" ht="15.75" customHeight="1">
      <c r="A1582" s="270" t="s">
        <v>12455</v>
      </c>
      <c r="B1582" s="270" t="s">
        <v>12456</v>
      </c>
      <c r="C1582" s="276" t="s">
        <v>281</v>
      </c>
      <c r="D1582" s="259" t="s">
        <v>218</v>
      </c>
      <c r="E1582" s="259" t="s">
        <v>12457</v>
      </c>
      <c r="F1582" s="259" t="s">
        <v>12458</v>
      </c>
      <c r="G1582" s="259" t="s">
        <v>274</v>
      </c>
      <c r="H1582" s="268"/>
      <c r="I1582" s="6"/>
      <c r="J1582" s="6"/>
      <c r="K1582" s="285"/>
      <c r="L1582" s="271"/>
      <c r="M1582" s="271"/>
      <c r="N1582" s="189"/>
      <c r="O1582" s="268"/>
      <c r="P1582" s="268"/>
      <c r="Q1582" s="268"/>
    </row>
    <row r="1583" ht="15.75" customHeight="1">
      <c r="A1583" s="270" t="s">
        <v>12459</v>
      </c>
      <c r="B1583" s="270" t="s">
        <v>12460</v>
      </c>
      <c r="C1583" s="276" t="s">
        <v>281</v>
      </c>
      <c r="D1583" s="259" t="s">
        <v>219</v>
      </c>
      <c r="E1583" s="259" t="s">
        <v>12461</v>
      </c>
      <c r="F1583" s="259" t="s">
        <v>12462</v>
      </c>
      <c r="G1583" s="259" t="s">
        <v>12374</v>
      </c>
      <c r="H1583" s="268"/>
      <c r="I1583" s="6"/>
      <c r="J1583" s="6"/>
      <c r="K1583" s="285"/>
      <c r="L1583" s="271"/>
      <c r="M1583" s="271"/>
      <c r="N1583" s="189"/>
      <c r="O1583" s="268"/>
      <c r="P1583" s="268"/>
      <c r="Q1583" s="268"/>
    </row>
    <row r="1584" ht="15.75" customHeight="1">
      <c r="A1584" s="270" t="s">
        <v>12463</v>
      </c>
      <c r="B1584" s="270" t="s">
        <v>12464</v>
      </c>
      <c r="C1584" s="276" t="s">
        <v>281</v>
      </c>
      <c r="D1584" s="259" t="s">
        <v>219</v>
      </c>
      <c r="E1584" s="259" t="s">
        <v>12465</v>
      </c>
      <c r="F1584" s="259" t="s">
        <v>12466</v>
      </c>
      <c r="G1584" s="259" t="s">
        <v>577</v>
      </c>
      <c r="H1584" s="268"/>
      <c r="I1584" s="6"/>
      <c r="J1584" s="6"/>
      <c r="K1584" s="285"/>
      <c r="L1584" s="271"/>
      <c r="M1584" s="271"/>
      <c r="N1584" s="189"/>
      <c r="O1584" s="268"/>
      <c r="P1584" s="268"/>
      <c r="Q1584" s="268"/>
    </row>
    <row r="1585" ht="15.75" customHeight="1">
      <c r="A1585" s="270" t="s">
        <v>12467</v>
      </c>
      <c r="B1585" s="270" t="s">
        <v>12468</v>
      </c>
      <c r="C1585" s="276" t="s">
        <v>281</v>
      </c>
      <c r="D1585" s="259" t="s">
        <v>220</v>
      </c>
      <c r="E1585" s="259" t="s">
        <v>12469</v>
      </c>
      <c r="F1585" s="259" t="s">
        <v>12470</v>
      </c>
      <c r="G1585" s="259" t="s">
        <v>11782</v>
      </c>
      <c r="H1585" s="268"/>
      <c r="I1585" s="6"/>
      <c r="J1585" s="6"/>
      <c r="K1585" s="285"/>
      <c r="L1585" s="271"/>
      <c r="M1585" s="271"/>
      <c r="N1585" s="189"/>
      <c r="O1585" s="268"/>
      <c r="P1585" s="268"/>
      <c r="Q1585" s="268"/>
    </row>
    <row r="1586" ht="15.75" customHeight="1">
      <c r="A1586" s="270" t="s">
        <v>12471</v>
      </c>
      <c r="B1586" s="270" t="s">
        <v>12472</v>
      </c>
      <c r="C1586" s="276" t="s">
        <v>281</v>
      </c>
      <c r="D1586" s="259" t="s">
        <v>215</v>
      </c>
      <c r="E1586" s="259" t="s">
        <v>12473</v>
      </c>
      <c r="F1586" s="259" t="s">
        <v>12474</v>
      </c>
      <c r="G1586" s="259" t="s">
        <v>349</v>
      </c>
      <c r="H1586" s="268"/>
      <c r="I1586" s="6"/>
      <c r="J1586" s="6"/>
      <c r="K1586" s="285"/>
      <c r="L1586" s="271"/>
      <c r="M1586" s="271"/>
      <c r="N1586" s="189"/>
      <c r="O1586" s="268"/>
      <c r="P1586" s="268"/>
      <c r="Q1586" s="268"/>
    </row>
    <row r="1587" ht="15.75" customHeight="1">
      <c r="A1587" s="270" t="s">
        <v>12475</v>
      </c>
      <c r="B1587" s="270" t="s">
        <v>2401</v>
      </c>
      <c r="C1587" s="276" t="s">
        <v>281</v>
      </c>
      <c r="D1587" s="259" t="s">
        <v>215</v>
      </c>
      <c r="E1587" s="259" t="s">
        <v>12476</v>
      </c>
      <c r="F1587" s="259" t="s">
        <v>12477</v>
      </c>
      <c r="G1587" s="259" t="s">
        <v>577</v>
      </c>
      <c r="H1587" s="268"/>
      <c r="I1587" s="6"/>
      <c r="J1587" s="6"/>
      <c r="K1587" s="285"/>
      <c r="L1587" s="271"/>
      <c r="M1587" s="271"/>
      <c r="N1587" s="189"/>
      <c r="O1587" s="268"/>
      <c r="P1587" s="268"/>
      <c r="Q1587" s="268"/>
    </row>
    <row r="1588" ht="15.75" customHeight="1">
      <c r="A1588" s="270" t="s">
        <v>12478</v>
      </c>
      <c r="B1588" s="270" t="s">
        <v>12479</v>
      </c>
      <c r="C1588" s="276" t="s">
        <v>281</v>
      </c>
      <c r="D1588" s="259" t="s">
        <v>219</v>
      </c>
      <c r="E1588" s="259" t="s">
        <v>12480</v>
      </c>
      <c r="F1588" s="259" t="s">
        <v>12481</v>
      </c>
      <c r="G1588" s="259" t="s">
        <v>357</v>
      </c>
      <c r="H1588" s="268"/>
      <c r="I1588" s="6"/>
      <c r="J1588" s="6"/>
      <c r="K1588" s="285"/>
      <c r="L1588" s="271"/>
      <c r="M1588" s="271"/>
      <c r="N1588" s="189"/>
      <c r="O1588" s="268"/>
      <c r="P1588" s="268"/>
      <c r="Q1588" s="268"/>
    </row>
    <row r="1589" ht="15.75" customHeight="1">
      <c r="A1589" s="270" t="s">
        <v>12482</v>
      </c>
      <c r="B1589" s="270" t="s">
        <v>12483</v>
      </c>
      <c r="C1589" s="276" t="s">
        <v>281</v>
      </c>
      <c r="D1589" s="259" t="s">
        <v>220</v>
      </c>
      <c r="E1589" s="259" t="s">
        <v>12484</v>
      </c>
      <c r="F1589" s="259" t="s">
        <v>12485</v>
      </c>
      <c r="G1589" s="259" t="s">
        <v>577</v>
      </c>
      <c r="H1589" s="268"/>
      <c r="I1589" s="6"/>
      <c r="J1589" s="6"/>
      <c r="K1589" s="285"/>
      <c r="L1589" s="271"/>
      <c r="M1589" s="271"/>
      <c r="N1589" s="189"/>
      <c r="O1589" s="268"/>
      <c r="P1589" s="268"/>
      <c r="Q1589" s="268"/>
    </row>
    <row r="1590" ht="15.75" customHeight="1">
      <c r="A1590" s="270" t="s">
        <v>12486</v>
      </c>
      <c r="B1590" s="270" t="s">
        <v>12487</v>
      </c>
      <c r="C1590" s="276" t="s">
        <v>281</v>
      </c>
      <c r="D1590" s="259" t="s">
        <v>220</v>
      </c>
      <c r="E1590" s="259" t="s">
        <v>12488</v>
      </c>
      <c r="F1590" s="259" t="s">
        <v>12489</v>
      </c>
      <c r="G1590" s="259" t="s">
        <v>577</v>
      </c>
      <c r="H1590" s="268"/>
      <c r="I1590" s="6"/>
      <c r="J1590" s="6"/>
      <c r="K1590" s="285"/>
      <c r="L1590" s="271"/>
      <c r="M1590" s="271"/>
      <c r="N1590" s="189"/>
      <c r="O1590" s="268"/>
      <c r="P1590" s="268"/>
      <c r="Q1590" s="268"/>
    </row>
    <row r="1591" ht="15.75" customHeight="1">
      <c r="A1591" s="270" t="s">
        <v>12490</v>
      </c>
      <c r="B1591" s="270" t="s">
        <v>12491</v>
      </c>
      <c r="C1591" s="276" t="s">
        <v>281</v>
      </c>
      <c r="D1591" s="259" t="s">
        <v>218</v>
      </c>
      <c r="E1591" s="259" t="s">
        <v>12492</v>
      </c>
      <c r="F1591" s="259" t="s">
        <v>12493</v>
      </c>
      <c r="G1591" s="259" t="s">
        <v>274</v>
      </c>
      <c r="H1591" s="268"/>
      <c r="I1591" s="6"/>
      <c r="J1591" s="6"/>
      <c r="K1591" s="285"/>
      <c r="L1591" s="271"/>
      <c r="M1591" s="271"/>
      <c r="N1591" s="189"/>
      <c r="O1591" s="268"/>
      <c r="P1591" s="268"/>
      <c r="Q1591" s="268"/>
    </row>
    <row r="1592" ht="15.75" customHeight="1">
      <c r="A1592" s="270" t="s">
        <v>12494</v>
      </c>
      <c r="B1592" s="270" t="s">
        <v>12495</v>
      </c>
      <c r="C1592" s="276" t="s">
        <v>281</v>
      </c>
      <c r="D1592" s="259" t="s">
        <v>219</v>
      </c>
      <c r="E1592" s="259" t="s">
        <v>12496</v>
      </c>
      <c r="F1592" s="259" t="s">
        <v>12497</v>
      </c>
      <c r="G1592" s="259" t="s">
        <v>9568</v>
      </c>
      <c r="H1592" s="268"/>
      <c r="I1592" s="6"/>
      <c r="J1592" s="6"/>
      <c r="K1592" s="285"/>
      <c r="L1592" s="271"/>
      <c r="M1592" s="271"/>
      <c r="N1592" s="189"/>
      <c r="O1592" s="268"/>
      <c r="P1592" s="268"/>
      <c r="Q1592" s="268"/>
    </row>
    <row r="1593" ht="15.75" customHeight="1">
      <c r="A1593" s="270" t="s">
        <v>12498</v>
      </c>
      <c r="B1593" s="270" t="s">
        <v>12499</v>
      </c>
      <c r="C1593" s="276" t="s">
        <v>281</v>
      </c>
      <c r="D1593" s="259" t="s">
        <v>219</v>
      </c>
      <c r="E1593" s="259" t="s">
        <v>12500</v>
      </c>
      <c r="F1593" s="259" t="s">
        <v>12501</v>
      </c>
      <c r="G1593" s="259" t="s">
        <v>9568</v>
      </c>
      <c r="H1593" s="268"/>
      <c r="I1593" s="6"/>
      <c r="J1593" s="6"/>
      <c r="K1593" s="285"/>
      <c r="L1593" s="271"/>
      <c r="M1593" s="271"/>
      <c r="N1593" s="189"/>
      <c r="O1593" s="268"/>
      <c r="P1593" s="268"/>
      <c r="Q1593" s="268"/>
    </row>
    <row r="1594" ht="15.75" customHeight="1">
      <c r="A1594" s="270" t="s">
        <v>12502</v>
      </c>
      <c r="B1594" s="270" t="s">
        <v>12503</v>
      </c>
      <c r="C1594" s="276" t="s">
        <v>281</v>
      </c>
      <c r="D1594" s="259" t="s">
        <v>218</v>
      </c>
      <c r="E1594" s="259" t="s">
        <v>12504</v>
      </c>
      <c r="F1594" s="259" t="s">
        <v>12505</v>
      </c>
      <c r="G1594" s="259" t="s">
        <v>577</v>
      </c>
      <c r="H1594" s="268"/>
      <c r="I1594" s="6"/>
      <c r="J1594" s="6"/>
      <c r="K1594" s="285"/>
      <c r="L1594" s="271"/>
      <c r="M1594" s="271"/>
      <c r="N1594" s="189"/>
      <c r="O1594" s="268"/>
      <c r="P1594" s="268"/>
      <c r="Q1594" s="268"/>
    </row>
    <row r="1595" ht="15.75" customHeight="1">
      <c r="A1595" s="270" t="s">
        <v>12506</v>
      </c>
      <c r="B1595" s="270" t="s">
        <v>12507</v>
      </c>
      <c r="C1595" s="276" t="s">
        <v>281</v>
      </c>
      <c r="D1595" s="259" t="s">
        <v>219</v>
      </c>
      <c r="E1595" s="259" t="s">
        <v>12508</v>
      </c>
      <c r="F1595" s="259" t="s">
        <v>12509</v>
      </c>
      <c r="G1595" s="259" t="s">
        <v>12374</v>
      </c>
      <c r="H1595" s="268"/>
      <c r="I1595" s="6"/>
      <c r="J1595" s="6"/>
      <c r="K1595" s="285"/>
      <c r="L1595" s="271"/>
      <c r="M1595" s="271"/>
      <c r="N1595" s="189"/>
      <c r="O1595" s="268"/>
      <c r="P1595" s="268"/>
      <c r="Q1595" s="268"/>
    </row>
    <row r="1596" ht="15.75" customHeight="1">
      <c r="A1596" s="270" t="s">
        <v>12510</v>
      </c>
      <c r="B1596" s="270" t="s">
        <v>12511</v>
      </c>
      <c r="C1596" s="276" t="s">
        <v>281</v>
      </c>
      <c r="D1596" s="259" t="s">
        <v>218</v>
      </c>
      <c r="E1596" s="259" t="s">
        <v>12512</v>
      </c>
      <c r="F1596" s="259" t="s">
        <v>12513</v>
      </c>
      <c r="G1596" s="259" t="s">
        <v>577</v>
      </c>
      <c r="H1596" s="268"/>
      <c r="I1596" s="6"/>
      <c r="J1596" s="6"/>
      <c r="K1596" s="285"/>
      <c r="L1596" s="271"/>
      <c r="M1596" s="271"/>
      <c r="N1596" s="189"/>
      <c r="O1596" s="268"/>
      <c r="P1596" s="268"/>
      <c r="Q1596" s="268"/>
    </row>
    <row r="1597" ht="15.75" customHeight="1">
      <c r="A1597" s="270" t="s">
        <v>12514</v>
      </c>
      <c r="B1597" s="270" t="s">
        <v>12515</v>
      </c>
      <c r="C1597" s="276" t="s">
        <v>281</v>
      </c>
      <c r="D1597" s="259" t="s">
        <v>219</v>
      </c>
      <c r="E1597" s="259" t="s">
        <v>12516</v>
      </c>
      <c r="F1597" s="259" t="s">
        <v>12517</v>
      </c>
      <c r="G1597" s="259" t="s">
        <v>10625</v>
      </c>
      <c r="H1597" s="268"/>
      <c r="I1597" s="6"/>
      <c r="J1597" s="6"/>
      <c r="K1597" s="285"/>
      <c r="L1597" s="271"/>
      <c r="M1597" s="271"/>
      <c r="N1597" s="189"/>
      <c r="O1597" s="268"/>
      <c r="P1597" s="268"/>
      <c r="Q1597" s="268"/>
    </row>
    <row r="1598" ht="15.75" customHeight="1">
      <c r="A1598" s="270" t="s">
        <v>12518</v>
      </c>
      <c r="B1598" s="270" t="s">
        <v>12519</v>
      </c>
      <c r="C1598" s="276" t="s">
        <v>281</v>
      </c>
      <c r="D1598" s="259" t="s">
        <v>219</v>
      </c>
      <c r="E1598" s="259" t="s">
        <v>12520</v>
      </c>
      <c r="F1598" s="259" t="s">
        <v>12521</v>
      </c>
      <c r="G1598" s="259" t="s">
        <v>274</v>
      </c>
      <c r="H1598" s="268"/>
      <c r="I1598" s="6"/>
      <c r="J1598" s="6"/>
      <c r="K1598" s="285"/>
      <c r="L1598" s="271"/>
      <c r="M1598" s="271"/>
      <c r="N1598" s="189"/>
      <c r="O1598" s="268"/>
      <c r="P1598" s="268"/>
      <c r="Q1598" s="268"/>
    </row>
    <row r="1599" ht="15.75" customHeight="1">
      <c r="A1599" s="270" t="s">
        <v>12522</v>
      </c>
      <c r="B1599" s="270" t="s">
        <v>12523</v>
      </c>
      <c r="C1599" s="276" t="s">
        <v>281</v>
      </c>
      <c r="D1599" s="259" t="s">
        <v>220</v>
      </c>
      <c r="E1599" s="259" t="s">
        <v>12524</v>
      </c>
      <c r="F1599" s="259" t="s">
        <v>12525</v>
      </c>
      <c r="G1599" s="259" t="s">
        <v>12374</v>
      </c>
      <c r="H1599" s="268"/>
      <c r="I1599" s="6"/>
      <c r="J1599" s="6"/>
      <c r="K1599" s="285"/>
      <c r="L1599" s="271"/>
      <c r="M1599" s="271"/>
      <c r="N1599" s="189"/>
      <c r="O1599" s="268"/>
      <c r="P1599" s="268"/>
      <c r="Q1599" s="268"/>
    </row>
    <row r="1600" ht="15.75" customHeight="1">
      <c r="A1600" s="270" t="s">
        <v>12526</v>
      </c>
      <c r="B1600" s="270" t="s">
        <v>12527</v>
      </c>
      <c r="C1600" s="276" t="s">
        <v>281</v>
      </c>
      <c r="D1600" s="259" t="s">
        <v>220</v>
      </c>
      <c r="E1600" s="259" t="s">
        <v>12528</v>
      </c>
      <c r="F1600" s="259" t="s">
        <v>12529</v>
      </c>
      <c r="G1600" s="259" t="s">
        <v>577</v>
      </c>
      <c r="H1600" s="268"/>
      <c r="I1600" s="6"/>
      <c r="J1600" s="6"/>
      <c r="K1600" s="285"/>
      <c r="L1600" s="271"/>
      <c r="M1600" s="271"/>
      <c r="N1600" s="189"/>
      <c r="O1600" s="268"/>
      <c r="P1600" s="268"/>
      <c r="Q1600" s="268"/>
    </row>
    <row r="1601" ht="15.75" customHeight="1">
      <c r="A1601" s="270" t="s">
        <v>12530</v>
      </c>
      <c r="B1601" s="270" t="s">
        <v>12531</v>
      </c>
      <c r="C1601" s="276" t="s">
        <v>281</v>
      </c>
      <c r="D1601" s="259" t="s">
        <v>220</v>
      </c>
      <c r="E1601" s="259" t="s">
        <v>12532</v>
      </c>
      <c r="F1601" s="259" t="s">
        <v>12533</v>
      </c>
      <c r="G1601" s="259" t="s">
        <v>11782</v>
      </c>
      <c r="H1601" s="268"/>
      <c r="I1601" s="6"/>
      <c r="J1601" s="6"/>
      <c r="K1601" s="285"/>
      <c r="L1601" s="271"/>
      <c r="M1601" s="271"/>
      <c r="N1601" s="189"/>
      <c r="O1601" s="268"/>
      <c r="P1601" s="268"/>
      <c r="Q1601" s="268"/>
    </row>
    <row r="1602" ht="15.75" customHeight="1">
      <c r="A1602" s="270" t="s">
        <v>12534</v>
      </c>
      <c r="B1602" s="270" t="s">
        <v>12535</v>
      </c>
      <c r="C1602" s="276" t="s">
        <v>281</v>
      </c>
      <c r="D1602" s="259" t="s">
        <v>220</v>
      </c>
      <c r="E1602" s="259" t="s">
        <v>12536</v>
      </c>
      <c r="F1602" s="259" t="s">
        <v>12537</v>
      </c>
      <c r="G1602" s="259" t="s">
        <v>357</v>
      </c>
      <c r="H1602" s="268"/>
      <c r="I1602" s="6"/>
      <c r="J1602" s="6"/>
      <c r="K1602" s="285"/>
      <c r="L1602" s="271"/>
      <c r="M1602" s="271"/>
      <c r="N1602" s="189"/>
      <c r="O1602" s="268"/>
      <c r="P1602" s="268"/>
      <c r="Q1602" s="268"/>
    </row>
    <row r="1603" ht="15.75" customHeight="1">
      <c r="A1603" s="270" t="s">
        <v>12538</v>
      </c>
      <c r="B1603" s="270" t="s">
        <v>12539</v>
      </c>
      <c r="C1603" s="276" t="s">
        <v>281</v>
      </c>
      <c r="D1603" s="259" t="s">
        <v>219</v>
      </c>
      <c r="E1603" s="259" t="s">
        <v>12540</v>
      </c>
      <c r="F1603" s="259" t="s">
        <v>12541</v>
      </c>
      <c r="G1603" s="259" t="s">
        <v>12374</v>
      </c>
      <c r="H1603" s="268"/>
      <c r="I1603" s="6"/>
      <c r="J1603" s="6"/>
      <c r="K1603" s="285"/>
      <c r="L1603" s="271"/>
      <c r="M1603" s="271"/>
      <c r="N1603" s="189"/>
      <c r="O1603" s="268"/>
      <c r="P1603" s="268"/>
      <c r="Q1603" s="268"/>
    </row>
    <row r="1604" ht="15.75" customHeight="1">
      <c r="A1604" s="270" t="s">
        <v>12542</v>
      </c>
      <c r="B1604" s="270" t="s">
        <v>12543</v>
      </c>
      <c r="C1604" s="276" t="s">
        <v>281</v>
      </c>
      <c r="D1604" s="259" t="s">
        <v>220</v>
      </c>
      <c r="E1604" s="259" t="s">
        <v>12544</v>
      </c>
      <c r="F1604" s="259" t="s">
        <v>12545</v>
      </c>
      <c r="G1604" s="259" t="s">
        <v>357</v>
      </c>
      <c r="H1604" s="268"/>
      <c r="I1604" s="6"/>
      <c r="J1604" s="6"/>
      <c r="K1604" s="285"/>
      <c r="L1604" s="271"/>
      <c r="M1604" s="271"/>
      <c r="N1604" s="189"/>
      <c r="O1604" s="268"/>
      <c r="P1604" s="268"/>
      <c r="Q1604" s="268"/>
    </row>
    <row r="1605" ht="15.75" customHeight="1">
      <c r="A1605" s="270" t="s">
        <v>12546</v>
      </c>
      <c r="B1605" s="270" t="s">
        <v>12547</v>
      </c>
      <c r="C1605" s="276" t="s">
        <v>281</v>
      </c>
      <c r="D1605" s="259" t="s">
        <v>219</v>
      </c>
      <c r="E1605" s="259" t="s">
        <v>12548</v>
      </c>
      <c r="F1605" s="259" t="s">
        <v>12549</v>
      </c>
      <c r="G1605" s="259" t="s">
        <v>357</v>
      </c>
      <c r="H1605" s="268"/>
      <c r="I1605" s="6"/>
      <c r="J1605" s="6"/>
      <c r="K1605" s="285"/>
      <c r="L1605" s="271"/>
      <c r="M1605" s="271"/>
      <c r="N1605" s="189"/>
      <c r="O1605" s="268"/>
      <c r="P1605" s="268"/>
      <c r="Q1605" s="268"/>
    </row>
    <row r="1606" ht="15.75" customHeight="1">
      <c r="A1606" s="270" t="s">
        <v>12550</v>
      </c>
      <c r="B1606" s="270" t="s">
        <v>12551</v>
      </c>
      <c r="C1606" s="276" t="s">
        <v>281</v>
      </c>
      <c r="D1606" s="259" t="s">
        <v>219</v>
      </c>
      <c r="E1606" s="259" t="s">
        <v>12552</v>
      </c>
      <c r="F1606" s="259" t="s">
        <v>12553</v>
      </c>
      <c r="G1606" s="259" t="s">
        <v>12374</v>
      </c>
      <c r="H1606" s="268"/>
      <c r="I1606" s="6"/>
      <c r="J1606" s="6"/>
      <c r="K1606" s="285"/>
      <c r="L1606" s="271"/>
      <c r="M1606" s="271"/>
      <c r="N1606" s="189"/>
      <c r="O1606" s="268"/>
      <c r="P1606" s="268"/>
      <c r="Q1606" s="268"/>
    </row>
    <row r="1607" ht="15.75" customHeight="1">
      <c r="A1607" s="270" t="s">
        <v>12554</v>
      </c>
      <c r="B1607" s="270" t="s">
        <v>12555</v>
      </c>
      <c r="C1607" s="276" t="s">
        <v>281</v>
      </c>
      <c r="D1607" s="259" t="s">
        <v>219</v>
      </c>
      <c r="E1607" s="259" t="s">
        <v>12556</v>
      </c>
      <c r="F1607" s="259" t="s">
        <v>12557</v>
      </c>
      <c r="G1607" s="259" t="s">
        <v>274</v>
      </c>
      <c r="H1607" s="268"/>
      <c r="I1607" s="6"/>
      <c r="J1607" s="6"/>
      <c r="K1607" s="285"/>
      <c r="L1607" s="271"/>
      <c r="M1607" s="271"/>
      <c r="N1607" s="189"/>
      <c r="O1607" s="268"/>
      <c r="P1607" s="268"/>
      <c r="Q1607" s="268"/>
    </row>
    <row r="1608" ht="15.75" customHeight="1">
      <c r="A1608" s="270" t="s">
        <v>12558</v>
      </c>
      <c r="B1608" s="270" t="s">
        <v>12559</v>
      </c>
      <c r="C1608" s="276" t="s">
        <v>281</v>
      </c>
      <c r="D1608" s="259" t="s">
        <v>219</v>
      </c>
      <c r="E1608" s="259" t="s">
        <v>12560</v>
      </c>
      <c r="F1608" s="259" t="s">
        <v>12561</v>
      </c>
      <c r="G1608" s="259" t="s">
        <v>9568</v>
      </c>
      <c r="H1608" s="268"/>
      <c r="I1608" s="6"/>
      <c r="J1608" s="6"/>
      <c r="K1608" s="285"/>
      <c r="L1608" s="271"/>
      <c r="M1608" s="271"/>
      <c r="N1608" s="189"/>
      <c r="O1608" s="268"/>
      <c r="P1608" s="268"/>
      <c r="Q1608" s="268"/>
    </row>
    <row r="1609" ht="15.75" customHeight="1">
      <c r="A1609" s="270" t="s">
        <v>12562</v>
      </c>
      <c r="B1609" s="270" t="s">
        <v>12563</v>
      </c>
      <c r="C1609" s="276" t="s">
        <v>281</v>
      </c>
      <c r="D1609" s="259" t="s">
        <v>219</v>
      </c>
      <c r="E1609" s="259" t="s">
        <v>12564</v>
      </c>
      <c r="F1609" s="259" t="s">
        <v>12565</v>
      </c>
      <c r="G1609" s="259" t="s">
        <v>11782</v>
      </c>
      <c r="H1609" s="268"/>
      <c r="I1609" s="6"/>
      <c r="J1609" s="6"/>
      <c r="K1609" s="285"/>
      <c r="L1609" s="271"/>
      <c r="M1609" s="271"/>
      <c r="N1609" s="189"/>
      <c r="O1609" s="268"/>
      <c r="P1609" s="268"/>
      <c r="Q1609" s="268"/>
    </row>
    <row r="1610" ht="15.75" customHeight="1">
      <c r="A1610" s="270" t="s">
        <v>12566</v>
      </c>
      <c r="B1610" s="270" t="s">
        <v>12567</v>
      </c>
      <c r="C1610" s="276" t="s">
        <v>281</v>
      </c>
      <c r="D1610" s="259" t="s">
        <v>218</v>
      </c>
      <c r="E1610" s="259" t="s">
        <v>12568</v>
      </c>
      <c r="F1610" s="259" t="s">
        <v>12569</v>
      </c>
      <c r="G1610" s="259" t="s">
        <v>577</v>
      </c>
      <c r="H1610" s="268"/>
      <c r="I1610" s="6"/>
      <c r="J1610" s="6"/>
      <c r="K1610" s="285"/>
      <c r="L1610" s="271"/>
      <c r="M1610" s="271"/>
      <c r="N1610" s="189"/>
      <c r="O1610" s="268"/>
      <c r="P1610" s="268"/>
      <c r="Q1610" s="268"/>
    </row>
    <row r="1611" ht="15.75" customHeight="1">
      <c r="A1611" s="270" t="s">
        <v>12570</v>
      </c>
      <c r="B1611" s="270" t="s">
        <v>12571</v>
      </c>
      <c r="C1611" s="276" t="s">
        <v>281</v>
      </c>
      <c r="D1611" s="259" t="s">
        <v>219</v>
      </c>
      <c r="E1611" s="259" t="s">
        <v>12572</v>
      </c>
      <c r="F1611" s="259" t="s">
        <v>12573</v>
      </c>
      <c r="G1611" s="259" t="s">
        <v>357</v>
      </c>
      <c r="H1611" s="268"/>
      <c r="I1611" s="6"/>
      <c r="J1611" s="6"/>
      <c r="K1611" s="285"/>
      <c r="L1611" s="271"/>
      <c r="M1611" s="271"/>
      <c r="N1611" s="189"/>
      <c r="O1611" s="268"/>
      <c r="P1611" s="268"/>
      <c r="Q1611" s="268"/>
    </row>
    <row r="1612" ht="15.75" customHeight="1">
      <c r="A1612" s="270" t="s">
        <v>12574</v>
      </c>
      <c r="B1612" s="270" t="s">
        <v>12575</v>
      </c>
      <c r="C1612" s="276" t="s">
        <v>281</v>
      </c>
      <c r="D1612" s="259" t="s">
        <v>220</v>
      </c>
      <c r="E1612" s="259" t="s">
        <v>12576</v>
      </c>
      <c r="F1612" s="259" t="s">
        <v>12577</v>
      </c>
      <c r="G1612" s="259" t="s">
        <v>357</v>
      </c>
      <c r="H1612" s="268"/>
      <c r="I1612" s="6"/>
      <c r="J1612" s="6"/>
      <c r="K1612" s="285"/>
      <c r="L1612" s="271"/>
      <c r="M1612" s="271"/>
      <c r="N1612" s="189"/>
      <c r="O1612" s="268"/>
      <c r="P1612" s="268"/>
      <c r="Q1612" s="268"/>
    </row>
    <row r="1613" ht="15.75" customHeight="1">
      <c r="A1613" s="270" t="s">
        <v>12578</v>
      </c>
      <c r="B1613" s="270" t="s">
        <v>12579</v>
      </c>
      <c r="C1613" s="276" t="s">
        <v>281</v>
      </c>
      <c r="D1613" s="259" t="s">
        <v>218</v>
      </c>
      <c r="E1613" s="259" t="s">
        <v>12580</v>
      </c>
      <c r="F1613" s="259" t="s">
        <v>12581</v>
      </c>
      <c r="G1613" s="259" t="s">
        <v>274</v>
      </c>
      <c r="H1613" s="268"/>
      <c r="I1613" s="6"/>
      <c r="J1613" s="6"/>
      <c r="K1613" s="285"/>
      <c r="L1613" s="271"/>
      <c r="M1613" s="271"/>
      <c r="N1613" s="189"/>
      <c r="O1613" s="268"/>
      <c r="P1613" s="268"/>
      <c r="Q1613" s="268"/>
    </row>
    <row r="1614" ht="15.75" customHeight="1">
      <c r="A1614" s="270" t="s">
        <v>12582</v>
      </c>
      <c r="B1614" s="270" t="s">
        <v>12583</v>
      </c>
      <c r="C1614" s="276" t="s">
        <v>281</v>
      </c>
      <c r="D1614" s="259" t="s">
        <v>219</v>
      </c>
      <c r="E1614" s="259" t="s">
        <v>12584</v>
      </c>
      <c r="F1614" s="259" t="s">
        <v>12585</v>
      </c>
      <c r="G1614" s="259" t="s">
        <v>577</v>
      </c>
      <c r="H1614" s="268"/>
      <c r="I1614" s="6"/>
      <c r="J1614" s="6"/>
      <c r="K1614" s="285"/>
      <c r="L1614" s="271"/>
      <c r="M1614" s="271"/>
      <c r="N1614" s="189"/>
      <c r="O1614" s="268"/>
      <c r="P1614" s="268"/>
      <c r="Q1614" s="268"/>
    </row>
    <row r="1615" ht="15.75" customHeight="1">
      <c r="A1615" s="270" t="s">
        <v>12586</v>
      </c>
      <c r="B1615" s="270" t="s">
        <v>12587</v>
      </c>
      <c r="C1615" s="276" t="s">
        <v>281</v>
      </c>
      <c r="D1615" s="259" t="s">
        <v>220</v>
      </c>
      <c r="E1615" s="259" t="s">
        <v>12588</v>
      </c>
      <c r="F1615" s="259" t="s">
        <v>12589</v>
      </c>
      <c r="G1615" s="259" t="s">
        <v>757</v>
      </c>
      <c r="H1615" s="268"/>
      <c r="I1615" s="6"/>
      <c r="J1615" s="6"/>
      <c r="K1615" s="285"/>
      <c r="L1615" s="271"/>
      <c r="M1615" s="271"/>
      <c r="N1615" s="189"/>
      <c r="O1615" s="268"/>
      <c r="P1615" s="268"/>
      <c r="Q1615" s="268"/>
    </row>
    <row r="1616" ht="15.75" customHeight="1">
      <c r="A1616" s="270" t="s">
        <v>12590</v>
      </c>
      <c r="B1616" s="270" t="s">
        <v>12591</v>
      </c>
      <c r="C1616" s="276" t="s">
        <v>281</v>
      </c>
      <c r="D1616" s="259" t="s">
        <v>218</v>
      </c>
      <c r="E1616" s="259" t="s">
        <v>12592</v>
      </c>
      <c r="F1616" s="259" t="s">
        <v>12593</v>
      </c>
      <c r="G1616" s="259" t="s">
        <v>757</v>
      </c>
      <c r="H1616" s="268"/>
      <c r="I1616" s="6"/>
      <c r="J1616" s="6"/>
      <c r="K1616" s="285"/>
      <c r="L1616" s="271"/>
      <c r="M1616" s="271"/>
      <c r="N1616" s="189"/>
      <c r="O1616" s="268"/>
      <c r="P1616" s="268"/>
      <c r="Q1616" s="268"/>
    </row>
    <row r="1617" ht="15.75" customHeight="1">
      <c r="A1617" s="270" t="s">
        <v>12594</v>
      </c>
      <c r="B1617" s="270" t="s">
        <v>12595</v>
      </c>
      <c r="C1617" s="276" t="s">
        <v>281</v>
      </c>
      <c r="D1617" s="259" t="s">
        <v>215</v>
      </c>
      <c r="E1617" s="259" t="s">
        <v>12596</v>
      </c>
      <c r="F1617" s="259" t="s">
        <v>12597</v>
      </c>
      <c r="G1617" s="259" t="s">
        <v>357</v>
      </c>
      <c r="H1617" s="268"/>
      <c r="I1617" s="6"/>
      <c r="J1617" s="6"/>
      <c r="K1617" s="285"/>
      <c r="L1617" s="271"/>
      <c r="M1617" s="271"/>
      <c r="N1617" s="189"/>
      <c r="O1617" s="268"/>
      <c r="P1617" s="268"/>
      <c r="Q1617" s="268"/>
    </row>
    <row r="1618" ht="15.75" customHeight="1">
      <c r="A1618" s="270" t="s">
        <v>12598</v>
      </c>
      <c r="B1618" s="270" t="s">
        <v>12599</v>
      </c>
      <c r="C1618" s="276" t="s">
        <v>281</v>
      </c>
      <c r="D1618" s="259" t="s">
        <v>217</v>
      </c>
      <c r="E1618" s="259" t="s">
        <v>12601</v>
      </c>
      <c r="F1618" s="259" t="s">
        <v>12602</v>
      </c>
      <c r="G1618" s="259" t="s">
        <v>577</v>
      </c>
      <c r="H1618" s="268"/>
      <c r="I1618" s="6"/>
      <c r="J1618" s="6"/>
      <c r="K1618" s="285"/>
      <c r="L1618" s="271"/>
      <c r="M1618" s="271"/>
      <c r="N1618" s="189"/>
      <c r="O1618" s="268"/>
      <c r="P1618" s="268"/>
      <c r="Q1618" s="268"/>
    </row>
    <row r="1619" ht="15.75" customHeight="1">
      <c r="A1619" s="270" t="s">
        <v>12604</v>
      </c>
      <c r="B1619" s="270" t="s">
        <v>12605</v>
      </c>
      <c r="C1619" s="276" t="s">
        <v>281</v>
      </c>
      <c r="D1619" s="259" t="s">
        <v>220</v>
      </c>
      <c r="E1619" s="259" t="s">
        <v>12606</v>
      </c>
      <c r="F1619" s="259" t="s">
        <v>12607</v>
      </c>
      <c r="G1619" s="259" t="s">
        <v>577</v>
      </c>
      <c r="H1619" s="268"/>
      <c r="I1619" s="6"/>
      <c r="J1619" s="6"/>
      <c r="K1619" s="285"/>
      <c r="L1619" s="271"/>
      <c r="M1619" s="271"/>
      <c r="N1619" s="189"/>
      <c r="O1619" s="268"/>
      <c r="P1619" s="268"/>
      <c r="Q1619" s="268"/>
    </row>
    <row r="1620" ht="15.75" customHeight="1">
      <c r="A1620" s="270" t="s">
        <v>12608</v>
      </c>
      <c r="B1620" s="270" t="s">
        <v>12609</v>
      </c>
      <c r="C1620" s="276" t="s">
        <v>281</v>
      </c>
      <c r="D1620" s="259" t="s">
        <v>219</v>
      </c>
      <c r="E1620" s="259" t="s">
        <v>12610</v>
      </c>
      <c r="F1620" s="259" t="s">
        <v>12611</v>
      </c>
      <c r="G1620" s="259" t="s">
        <v>274</v>
      </c>
      <c r="H1620" s="268"/>
      <c r="I1620" s="6"/>
      <c r="J1620" s="6"/>
      <c r="K1620" s="285"/>
      <c r="L1620" s="271"/>
      <c r="M1620" s="271"/>
      <c r="N1620" s="189"/>
      <c r="O1620" s="268"/>
      <c r="P1620" s="268"/>
      <c r="Q1620" s="268"/>
    </row>
    <row r="1621" ht="15.75" customHeight="1">
      <c r="A1621" s="270" t="s">
        <v>127</v>
      </c>
      <c r="B1621" s="270" t="s">
        <v>12612</v>
      </c>
      <c r="C1621" s="276" t="s">
        <v>281</v>
      </c>
      <c r="D1621" s="259" t="s">
        <v>217</v>
      </c>
      <c r="E1621" s="259" t="s">
        <v>12613</v>
      </c>
      <c r="F1621" s="259" t="s">
        <v>132</v>
      </c>
      <c r="G1621" s="259" t="s">
        <v>577</v>
      </c>
      <c r="H1621" s="268"/>
      <c r="I1621" s="6"/>
      <c r="J1621" s="6"/>
      <c r="K1621" s="285"/>
      <c r="L1621" s="271"/>
      <c r="M1621" s="271"/>
      <c r="N1621" s="189"/>
      <c r="O1621" s="268"/>
      <c r="P1621" s="268"/>
      <c r="Q1621" s="268"/>
    </row>
    <row r="1622" ht="15.75" customHeight="1">
      <c r="A1622" s="270" t="s">
        <v>12615</v>
      </c>
      <c r="B1622" s="270" t="s">
        <v>12616</v>
      </c>
      <c r="C1622" s="276" t="s">
        <v>281</v>
      </c>
      <c r="D1622" s="259" t="s">
        <v>215</v>
      </c>
      <c r="E1622" s="259" t="s">
        <v>12617</v>
      </c>
      <c r="F1622" s="259" t="s">
        <v>12618</v>
      </c>
      <c r="G1622" s="259" t="s">
        <v>577</v>
      </c>
      <c r="H1622" s="268"/>
      <c r="I1622" s="6"/>
      <c r="J1622" s="6"/>
      <c r="K1622" s="285"/>
      <c r="L1622" s="271"/>
      <c r="M1622" s="271"/>
      <c r="N1622" s="189"/>
      <c r="O1622" s="268"/>
      <c r="P1622" s="268"/>
      <c r="Q1622" s="268"/>
    </row>
    <row r="1623" ht="15.75" customHeight="1">
      <c r="A1623" s="270" t="s">
        <v>12619</v>
      </c>
      <c r="B1623" s="270" t="s">
        <v>12620</v>
      </c>
      <c r="C1623" s="276" t="s">
        <v>281</v>
      </c>
      <c r="D1623" s="259" t="s">
        <v>219</v>
      </c>
      <c r="E1623" s="259" t="s">
        <v>12622</v>
      </c>
      <c r="F1623" s="259" t="s">
        <v>12623</v>
      </c>
      <c r="G1623" s="259" t="s">
        <v>577</v>
      </c>
      <c r="H1623" s="268"/>
      <c r="I1623" s="6"/>
      <c r="J1623" s="6"/>
      <c r="K1623" s="285"/>
      <c r="L1623" s="271"/>
      <c r="M1623" s="271"/>
      <c r="N1623" s="189"/>
      <c r="O1623" s="268"/>
      <c r="P1623" s="268"/>
      <c r="Q1623" s="268"/>
    </row>
    <row r="1624" ht="15.75" customHeight="1">
      <c r="A1624" s="270" t="s">
        <v>12627</v>
      </c>
      <c r="B1624" s="270" t="s">
        <v>12628</v>
      </c>
      <c r="C1624" s="276" t="s">
        <v>281</v>
      </c>
      <c r="D1624" s="259" t="s">
        <v>218</v>
      </c>
      <c r="E1624" s="259" t="s">
        <v>12630</v>
      </c>
      <c r="F1624" s="259" t="s">
        <v>12631</v>
      </c>
      <c r="G1624" s="259" t="s">
        <v>274</v>
      </c>
      <c r="H1624" s="268"/>
      <c r="I1624" s="6"/>
      <c r="J1624" s="6"/>
      <c r="K1624" s="285"/>
      <c r="L1624" s="271"/>
      <c r="M1624" s="271"/>
      <c r="N1624" s="189"/>
      <c r="O1624" s="268"/>
      <c r="P1624" s="268"/>
      <c r="Q1624" s="268"/>
    </row>
    <row r="1625" ht="15.75" customHeight="1">
      <c r="A1625" s="270" t="s">
        <v>12634</v>
      </c>
      <c r="B1625" s="270" t="s">
        <v>12636</v>
      </c>
      <c r="C1625" s="276" t="s">
        <v>281</v>
      </c>
      <c r="D1625" s="259" t="s">
        <v>218</v>
      </c>
      <c r="E1625" s="259" t="s">
        <v>12637</v>
      </c>
      <c r="F1625" s="259" t="s">
        <v>12638</v>
      </c>
      <c r="G1625" s="259" t="s">
        <v>11782</v>
      </c>
      <c r="H1625" s="268"/>
      <c r="I1625" s="6"/>
      <c r="J1625" s="6"/>
      <c r="K1625" s="285"/>
      <c r="L1625" s="271"/>
      <c r="M1625" s="271"/>
      <c r="N1625" s="189"/>
      <c r="O1625" s="268"/>
      <c r="P1625" s="268"/>
      <c r="Q1625" s="268"/>
    </row>
    <row r="1626" ht="15.75" customHeight="1">
      <c r="A1626" s="270" t="s">
        <v>12642</v>
      </c>
      <c r="B1626" s="270" t="s">
        <v>12644</v>
      </c>
      <c r="C1626" s="276" t="s">
        <v>281</v>
      </c>
      <c r="D1626" s="259" t="s">
        <v>214</v>
      </c>
      <c r="E1626" s="259" t="s">
        <v>12646</v>
      </c>
      <c r="F1626" s="259" t="s">
        <v>12647</v>
      </c>
      <c r="G1626" s="259" t="s">
        <v>577</v>
      </c>
      <c r="H1626" s="268"/>
      <c r="I1626" s="6"/>
      <c r="J1626" s="6"/>
      <c r="K1626" s="285"/>
      <c r="L1626" s="271"/>
      <c r="M1626" s="271"/>
      <c r="N1626" s="189"/>
      <c r="O1626" s="268"/>
      <c r="P1626" s="268"/>
      <c r="Q1626" s="268"/>
    </row>
    <row r="1627" ht="15.75" customHeight="1">
      <c r="A1627" s="270" t="s">
        <v>12651</v>
      </c>
      <c r="B1627" s="270" t="s">
        <v>12652</v>
      </c>
      <c r="C1627" s="276" t="s">
        <v>281</v>
      </c>
      <c r="D1627" s="259" t="s">
        <v>220</v>
      </c>
      <c r="E1627" s="259" t="s">
        <v>12655</v>
      </c>
      <c r="F1627" s="259" t="s">
        <v>12656</v>
      </c>
      <c r="G1627" s="259" t="s">
        <v>757</v>
      </c>
      <c r="H1627" s="268"/>
      <c r="I1627" s="6"/>
      <c r="J1627" s="6"/>
      <c r="K1627" s="285"/>
      <c r="L1627" s="271"/>
      <c r="M1627" s="271"/>
      <c r="N1627" s="189"/>
      <c r="O1627" s="268"/>
      <c r="P1627" s="268"/>
      <c r="Q1627" s="268"/>
    </row>
    <row r="1628" ht="15.75" customHeight="1">
      <c r="A1628" s="270" t="s">
        <v>12661</v>
      </c>
      <c r="B1628" s="270" t="s">
        <v>12662</v>
      </c>
      <c r="C1628" s="276" t="s">
        <v>281</v>
      </c>
      <c r="D1628" s="259" t="s">
        <v>219</v>
      </c>
      <c r="E1628" s="259" t="s">
        <v>12664</v>
      </c>
      <c r="F1628" s="259" t="s">
        <v>12665</v>
      </c>
      <c r="G1628" s="259" t="s">
        <v>577</v>
      </c>
      <c r="H1628" s="268"/>
      <c r="I1628" s="6"/>
      <c r="J1628" s="6"/>
      <c r="K1628" s="285"/>
      <c r="L1628" s="271"/>
      <c r="M1628" s="271"/>
      <c r="N1628" s="189"/>
      <c r="O1628" s="268"/>
      <c r="P1628" s="268"/>
      <c r="Q1628" s="268"/>
    </row>
    <row r="1629" ht="15.75" customHeight="1">
      <c r="A1629" s="270" t="s">
        <v>12670</v>
      </c>
      <c r="B1629" s="270" t="s">
        <v>12672</v>
      </c>
      <c r="C1629" s="276" t="s">
        <v>281</v>
      </c>
      <c r="D1629" s="259" t="s">
        <v>220</v>
      </c>
      <c r="E1629" s="259" t="s">
        <v>12674</v>
      </c>
      <c r="F1629" s="259" t="s">
        <v>12676</v>
      </c>
      <c r="G1629" s="259" t="s">
        <v>357</v>
      </c>
      <c r="H1629" s="268"/>
      <c r="I1629" s="6"/>
      <c r="J1629" s="6"/>
      <c r="K1629" s="285"/>
      <c r="L1629" s="271"/>
      <c r="M1629" s="271"/>
      <c r="N1629" s="189"/>
      <c r="O1629" s="268"/>
      <c r="P1629" s="268"/>
      <c r="Q1629" s="268"/>
    </row>
    <row r="1630" ht="15.75" customHeight="1">
      <c r="A1630" s="270" t="s">
        <v>12681</v>
      </c>
      <c r="B1630" s="270" t="s">
        <v>12682</v>
      </c>
      <c r="C1630" s="276" t="s">
        <v>281</v>
      </c>
      <c r="D1630" s="259" t="s">
        <v>219</v>
      </c>
      <c r="E1630" s="259" t="s">
        <v>12685</v>
      </c>
      <c r="F1630" s="259" t="s">
        <v>12686</v>
      </c>
      <c r="G1630" s="259" t="s">
        <v>577</v>
      </c>
      <c r="H1630" s="268"/>
      <c r="I1630" s="6"/>
      <c r="J1630" s="6"/>
      <c r="K1630" s="285"/>
      <c r="L1630" s="271"/>
      <c r="M1630" s="271"/>
      <c r="N1630" s="189"/>
      <c r="O1630" s="268"/>
      <c r="P1630" s="268"/>
      <c r="Q1630" s="268"/>
    </row>
    <row r="1631" ht="15.75" customHeight="1">
      <c r="A1631" s="270" t="s">
        <v>12691</v>
      </c>
      <c r="B1631" s="270" t="s">
        <v>12693</v>
      </c>
      <c r="C1631" s="276" t="s">
        <v>281</v>
      </c>
      <c r="D1631" s="259" t="s">
        <v>219</v>
      </c>
      <c r="E1631" s="259" t="s">
        <v>12694</v>
      </c>
      <c r="F1631" s="259" t="s">
        <v>12696</v>
      </c>
      <c r="G1631" s="259" t="s">
        <v>577</v>
      </c>
      <c r="H1631" s="268"/>
      <c r="I1631" s="6"/>
      <c r="J1631" s="6"/>
      <c r="K1631" s="285"/>
      <c r="L1631" s="271"/>
      <c r="M1631" s="271"/>
      <c r="N1631" s="189"/>
      <c r="O1631" s="268"/>
      <c r="P1631" s="268"/>
      <c r="Q1631" s="268"/>
    </row>
    <row r="1632" ht="15.75" customHeight="1">
      <c r="A1632" s="270" t="s">
        <v>12697</v>
      </c>
      <c r="B1632" s="270" t="s">
        <v>12698</v>
      </c>
      <c r="C1632" s="276" t="s">
        <v>281</v>
      </c>
      <c r="D1632" s="259" t="s">
        <v>219</v>
      </c>
      <c r="E1632" s="259" t="s">
        <v>12699</v>
      </c>
      <c r="F1632" s="259" t="s">
        <v>12700</v>
      </c>
      <c r="G1632" s="259" t="s">
        <v>757</v>
      </c>
      <c r="H1632" s="268"/>
      <c r="I1632" s="6"/>
      <c r="J1632" s="6"/>
      <c r="K1632" s="285"/>
      <c r="L1632" s="271"/>
      <c r="M1632" s="271"/>
      <c r="N1632" s="189"/>
      <c r="O1632" s="268"/>
      <c r="P1632" s="268"/>
      <c r="Q1632" s="268"/>
    </row>
    <row r="1633" ht="15.75" customHeight="1">
      <c r="A1633" s="270" t="s">
        <v>12701</v>
      </c>
      <c r="B1633" s="270" t="s">
        <v>12702</v>
      </c>
      <c r="C1633" s="276" t="s">
        <v>281</v>
      </c>
      <c r="D1633" s="259" t="s">
        <v>219</v>
      </c>
      <c r="E1633" s="259" t="s">
        <v>12703</v>
      </c>
      <c r="F1633" s="259" t="s">
        <v>12704</v>
      </c>
      <c r="G1633" s="259" t="s">
        <v>9568</v>
      </c>
      <c r="H1633" s="268"/>
      <c r="I1633" s="6"/>
      <c r="J1633" s="6"/>
      <c r="K1633" s="285"/>
      <c r="L1633" s="271"/>
      <c r="M1633" s="271"/>
      <c r="N1633" s="189"/>
      <c r="O1633" s="268"/>
      <c r="P1633" s="268"/>
      <c r="Q1633" s="268"/>
    </row>
    <row r="1634" ht="15.75" customHeight="1">
      <c r="A1634" s="270" t="s">
        <v>12706</v>
      </c>
      <c r="B1634" s="270" t="s">
        <v>12707</v>
      </c>
      <c r="C1634" s="276" t="s">
        <v>281</v>
      </c>
      <c r="D1634" s="259" t="s">
        <v>217</v>
      </c>
      <c r="E1634" s="259" t="s">
        <v>12709</v>
      </c>
      <c r="F1634" s="259" t="s">
        <v>12710</v>
      </c>
      <c r="G1634" s="259" t="s">
        <v>274</v>
      </c>
      <c r="H1634" s="268"/>
      <c r="I1634" s="6"/>
      <c r="J1634" s="6"/>
      <c r="K1634" s="285"/>
      <c r="L1634" s="271"/>
      <c r="M1634" s="271"/>
      <c r="N1634" s="189"/>
      <c r="O1634" s="268"/>
      <c r="P1634" s="268"/>
      <c r="Q1634" s="268"/>
    </row>
    <row r="1635" ht="15.75" customHeight="1">
      <c r="A1635" s="270" t="s">
        <v>12713</v>
      </c>
      <c r="B1635" s="270" t="s">
        <v>12714</v>
      </c>
      <c r="C1635" s="276" t="s">
        <v>281</v>
      </c>
      <c r="D1635" s="259" t="s">
        <v>218</v>
      </c>
      <c r="E1635" s="259" t="s">
        <v>12717</v>
      </c>
      <c r="F1635" s="259" t="s">
        <v>12718</v>
      </c>
      <c r="G1635" s="259" t="s">
        <v>12374</v>
      </c>
      <c r="H1635" s="268"/>
      <c r="I1635" s="6"/>
      <c r="J1635" s="6"/>
      <c r="K1635" s="285"/>
      <c r="L1635" s="271"/>
      <c r="M1635" s="271"/>
      <c r="N1635" s="189"/>
      <c r="O1635" s="268"/>
      <c r="P1635" s="268"/>
      <c r="Q1635" s="268"/>
    </row>
    <row r="1636" ht="15.75" customHeight="1">
      <c r="A1636" s="270" t="s">
        <v>12722</v>
      </c>
      <c r="B1636" s="270" t="s">
        <v>12723</v>
      </c>
      <c r="C1636" s="276" t="s">
        <v>281</v>
      </c>
      <c r="D1636" s="259" t="s">
        <v>218</v>
      </c>
      <c r="E1636" s="259" t="s">
        <v>12726</v>
      </c>
      <c r="F1636" s="259" t="s">
        <v>12727</v>
      </c>
      <c r="G1636" s="259" t="s">
        <v>274</v>
      </c>
      <c r="H1636" s="268"/>
      <c r="I1636" s="6"/>
      <c r="J1636" s="6"/>
      <c r="K1636" s="285"/>
      <c r="L1636" s="271"/>
      <c r="M1636" s="271"/>
      <c r="N1636" s="189"/>
      <c r="O1636" s="268"/>
      <c r="P1636" s="268"/>
      <c r="Q1636" s="268"/>
    </row>
    <row r="1637" ht="15.75" customHeight="1">
      <c r="A1637" s="270" t="s">
        <v>12731</v>
      </c>
      <c r="B1637" s="270" t="s">
        <v>12732</v>
      </c>
      <c r="C1637" s="276" t="s">
        <v>281</v>
      </c>
      <c r="D1637" s="259" t="s">
        <v>219</v>
      </c>
      <c r="E1637" s="259" t="s">
        <v>12734</v>
      </c>
      <c r="F1637" s="259" t="s">
        <v>12736</v>
      </c>
      <c r="G1637" s="259" t="s">
        <v>577</v>
      </c>
      <c r="H1637" s="268"/>
      <c r="I1637" s="6"/>
      <c r="J1637" s="6"/>
      <c r="K1637" s="285"/>
      <c r="L1637" s="271"/>
      <c r="M1637" s="271"/>
      <c r="N1637" s="189"/>
      <c r="O1637" s="268"/>
      <c r="P1637" s="268"/>
      <c r="Q1637" s="268"/>
    </row>
    <row r="1638" ht="15.75" customHeight="1">
      <c r="A1638" s="270" t="s">
        <v>12743</v>
      </c>
      <c r="B1638" s="270" t="s">
        <v>12745</v>
      </c>
      <c r="C1638" s="276" t="s">
        <v>281</v>
      </c>
      <c r="D1638" s="259" t="s">
        <v>220</v>
      </c>
      <c r="E1638" s="259" t="s">
        <v>12749</v>
      </c>
      <c r="F1638" s="259" t="s">
        <v>12751</v>
      </c>
      <c r="G1638" s="259" t="s">
        <v>11782</v>
      </c>
      <c r="H1638" s="268"/>
      <c r="I1638" s="6"/>
      <c r="J1638" s="6"/>
      <c r="K1638" s="285"/>
      <c r="L1638" s="271"/>
      <c r="M1638" s="271"/>
      <c r="N1638" s="189"/>
      <c r="O1638" s="268"/>
      <c r="P1638" s="268"/>
      <c r="Q1638" s="268"/>
    </row>
    <row r="1639" ht="15.75" customHeight="1">
      <c r="A1639" s="270" t="s">
        <v>12757</v>
      </c>
      <c r="B1639" s="270" t="s">
        <v>12760</v>
      </c>
      <c r="C1639" s="276" t="s">
        <v>281</v>
      </c>
      <c r="D1639" s="259" t="s">
        <v>219</v>
      </c>
      <c r="E1639" s="259" t="s">
        <v>12763</v>
      </c>
      <c r="F1639" s="259" t="s">
        <v>12765</v>
      </c>
      <c r="G1639" s="259" t="s">
        <v>11782</v>
      </c>
      <c r="H1639" s="268"/>
      <c r="I1639" s="6"/>
      <c r="J1639" s="6"/>
      <c r="K1639" s="285"/>
      <c r="L1639" s="271"/>
      <c r="M1639" s="271"/>
      <c r="N1639" s="189"/>
      <c r="O1639" s="268"/>
      <c r="P1639" s="268"/>
      <c r="Q1639" s="268"/>
    </row>
    <row r="1640" ht="15.75" customHeight="1">
      <c r="A1640" s="270" t="s">
        <v>12771</v>
      </c>
      <c r="B1640" s="270" t="s">
        <v>12773</v>
      </c>
      <c r="C1640" s="276" t="s">
        <v>281</v>
      </c>
      <c r="D1640" s="259" t="s">
        <v>219</v>
      </c>
      <c r="E1640" s="259" t="s">
        <v>12774</v>
      </c>
      <c r="F1640" s="259" t="s">
        <v>12776</v>
      </c>
      <c r="G1640" s="259" t="s">
        <v>11782</v>
      </c>
      <c r="H1640" s="268"/>
      <c r="I1640" s="6"/>
      <c r="J1640" s="6"/>
      <c r="K1640" s="285"/>
      <c r="L1640" s="271"/>
      <c r="M1640" s="271"/>
      <c r="N1640" s="189"/>
      <c r="O1640" s="268"/>
      <c r="P1640" s="268"/>
      <c r="Q1640" s="268"/>
    </row>
    <row r="1641" ht="15.75" customHeight="1">
      <c r="A1641" s="270" t="s">
        <v>12781</v>
      </c>
      <c r="B1641" s="270" t="s">
        <v>12783</v>
      </c>
      <c r="C1641" s="276" t="s">
        <v>281</v>
      </c>
      <c r="D1641" s="259" t="s">
        <v>219</v>
      </c>
      <c r="E1641" s="259" t="s">
        <v>12785</v>
      </c>
      <c r="F1641" s="259" t="s">
        <v>12787</v>
      </c>
      <c r="G1641" s="259" t="s">
        <v>577</v>
      </c>
      <c r="H1641" s="268"/>
      <c r="I1641" s="6"/>
      <c r="J1641" s="6"/>
      <c r="K1641" s="285"/>
      <c r="L1641" s="271"/>
      <c r="M1641" s="271"/>
      <c r="N1641" s="189"/>
      <c r="O1641" s="268"/>
      <c r="P1641" s="268"/>
      <c r="Q1641" s="268"/>
    </row>
    <row r="1642" ht="15.75" customHeight="1">
      <c r="A1642" s="270" t="s">
        <v>12792</v>
      </c>
      <c r="B1642" s="270" t="s">
        <v>12793</v>
      </c>
      <c r="C1642" s="276" t="s">
        <v>281</v>
      </c>
      <c r="D1642" s="259" t="s">
        <v>219</v>
      </c>
      <c r="E1642" s="259" t="s">
        <v>12795</v>
      </c>
      <c r="F1642" s="259" t="s">
        <v>12797</v>
      </c>
      <c r="G1642" s="259" t="s">
        <v>11782</v>
      </c>
      <c r="H1642" s="268"/>
      <c r="I1642" s="6"/>
      <c r="J1642" s="6"/>
      <c r="K1642" s="285"/>
      <c r="L1642" s="271"/>
      <c r="M1642" s="271"/>
      <c r="N1642" s="189"/>
      <c r="O1642" s="268"/>
      <c r="P1642" s="268"/>
      <c r="Q1642" s="268"/>
    </row>
    <row r="1643" ht="15.75" customHeight="1">
      <c r="A1643" s="270" t="s">
        <v>12800</v>
      </c>
      <c r="B1643" s="270" t="s">
        <v>12802</v>
      </c>
      <c r="C1643" s="276" t="s">
        <v>281</v>
      </c>
      <c r="D1643" s="259" t="s">
        <v>219</v>
      </c>
      <c r="E1643" s="259" t="s">
        <v>12804</v>
      </c>
      <c r="F1643" s="259" t="s">
        <v>12806</v>
      </c>
      <c r="G1643" s="259" t="s">
        <v>577</v>
      </c>
      <c r="H1643" s="268"/>
      <c r="I1643" s="6"/>
      <c r="J1643" s="6"/>
      <c r="K1643" s="285"/>
      <c r="L1643" s="271"/>
      <c r="M1643" s="271"/>
      <c r="N1643" s="189"/>
      <c r="O1643" s="268"/>
      <c r="P1643" s="268"/>
      <c r="Q1643" s="268"/>
    </row>
    <row r="1644" ht="15.75" customHeight="1">
      <c r="A1644" s="270" t="s">
        <v>12811</v>
      </c>
      <c r="B1644" s="270" t="s">
        <v>12813</v>
      </c>
      <c r="C1644" s="276" t="s">
        <v>281</v>
      </c>
      <c r="D1644" s="259" t="s">
        <v>218</v>
      </c>
      <c r="E1644" s="259" t="s">
        <v>12816</v>
      </c>
      <c r="F1644" s="259" t="s">
        <v>12818</v>
      </c>
      <c r="G1644" s="259" t="s">
        <v>274</v>
      </c>
      <c r="H1644" s="268"/>
      <c r="I1644" s="6"/>
      <c r="J1644" s="6"/>
      <c r="K1644" s="285"/>
      <c r="L1644" s="271"/>
      <c r="M1644" s="271"/>
      <c r="N1644" s="189"/>
      <c r="O1644" s="268"/>
      <c r="P1644" s="268"/>
      <c r="Q1644" s="268"/>
    </row>
    <row r="1645" ht="15.75" customHeight="1">
      <c r="A1645" s="270" t="s">
        <v>12823</v>
      </c>
      <c r="B1645" s="270" t="s">
        <v>12824</v>
      </c>
      <c r="C1645" s="276" t="s">
        <v>281</v>
      </c>
      <c r="D1645" s="259" t="s">
        <v>218</v>
      </c>
      <c r="E1645" s="259" t="s">
        <v>12827</v>
      </c>
      <c r="F1645" s="259" t="s">
        <v>12828</v>
      </c>
      <c r="G1645" s="259" t="s">
        <v>274</v>
      </c>
      <c r="H1645" s="268"/>
      <c r="I1645" s="6"/>
      <c r="J1645" s="6"/>
      <c r="K1645" s="285"/>
      <c r="L1645" s="271"/>
      <c r="M1645" s="271"/>
      <c r="N1645" s="189"/>
      <c r="O1645" s="268"/>
      <c r="P1645" s="268"/>
      <c r="Q1645" s="268"/>
    </row>
    <row r="1646" ht="15.75" customHeight="1">
      <c r="A1646" s="277" t="s">
        <v>12832</v>
      </c>
      <c r="B1646" s="270" t="s">
        <v>12833</v>
      </c>
      <c r="C1646" s="276" t="s">
        <v>281</v>
      </c>
      <c r="D1646" s="259" t="s">
        <v>218</v>
      </c>
      <c r="E1646" s="259" t="s">
        <v>12834</v>
      </c>
      <c r="F1646" s="259" t="s">
        <v>12835</v>
      </c>
      <c r="G1646" s="259" t="s">
        <v>12836</v>
      </c>
      <c r="H1646" s="268"/>
      <c r="I1646" s="6"/>
      <c r="J1646" s="6"/>
      <c r="K1646" s="285"/>
      <c r="L1646" s="271"/>
      <c r="M1646" s="271"/>
      <c r="N1646" s="189"/>
      <c r="O1646" s="268"/>
      <c r="P1646" s="268"/>
      <c r="Q1646" s="268"/>
    </row>
    <row r="1647" ht="15.75" customHeight="1">
      <c r="A1647" s="270" t="s">
        <v>12838</v>
      </c>
      <c r="B1647" s="270" t="s">
        <v>12840</v>
      </c>
      <c r="C1647" s="276" t="s">
        <v>281</v>
      </c>
      <c r="D1647" s="259" t="s">
        <v>217</v>
      </c>
      <c r="E1647" s="259" t="s">
        <v>12843</v>
      </c>
      <c r="F1647" s="259" t="s">
        <v>12844</v>
      </c>
      <c r="G1647" s="259" t="s">
        <v>577</v>
      </c>
      <c r="H1647" s="268"/>
      <c r="I1647" s="6"/>
      <c r="J1647" s="6"/>
      <c r="K1647" s="285"/>
      <c r="L1647" s="271"/>
      <c r="M1647" s="271"/>
      <c r="N1647" s="189"/>
      <c r="O1647" s="268"/>
      <c r="P1647" s="268"/>
      <c r="Q1647" s="268"/>
    </row>
    <row r="1648" ht="15.75" customHeight="1">
      <c r="A1648" s="270" t="s">
        <v>12849</v>
      </c>
      <c r="B1648" s="270" t="s">
        <v>12851</v>
      </c>
      <c r="C1648" s="276" t="s">
        <v>281</v>
      </c>
      <c r="D1648" s="259" t="s">
        <v>219</v>
      </c>
      <c r="E1648" s="259" t="s">
        <v>12854</v>
      </c>
      <c r="F1648" s="259" t="s">
        <v>12855</v>
      </c>
      <c r="G1648" s="259" t="s">
        <v>577</v>
      </c>
      <c r="H1648" s="268"/>
      <c r="I1648" s="6"/>
      <c r="J1648" s="6"/>
      <c r="K1648" s="285"/>
      <c r="L1648" s="271"/>
      <c r="M1648" s="271"/>
      <c r="N1648" s="189"/>
      <c r="O1648" s="268"/>
      <c r="P1648" s="268"/>
      <c r="Q1648" s="268"/>
    </row>
    <row r="1649" ht="15.75" customHeight="1">
      <c r="A1649" s="270" t="s">
        <v>12859</v>
      </c>
      <c r="B1649" s="270" t="s">
        <v>12861</v>
      </c>
      <c r="C1649" s="276" t="s">
        <v>281</v>
      </c>
      <c r="D1649" s="259" t="s">
        <v>219</v>
      </c>
      <c r="E1649" s="259" t="s">
        <v>12864</v>
      </c>
      <c r="F1649" s="259" t="s">
        <v>12866</v>
      </c>
      <c r="G1649" s="259" t="s">
        <v>577</v>
      </c>
      <c r="H1649" s="268"/>
      <c r="I1649" s="6"/>
      <c r="J1649" s="6"/>
      <c r="K1649" s="285"/>
      <c r="L1649" s="271"/>
      <c r="M1649" s="271"/>
      <c r="N1649" s="189"/>
      <c r="O1649" s="268"/>
      <c r="P1649" s="268"/>
      <c r="Q1649" s="268"/>
    </row>
    <row r="1650" ht="15.75" customHeight="1">
      <c r="A1650" s="270" t="s">
        <v>12869</v>
      </c>
      <c r="B1650" s="270" t="s">
        <v>12870</v>
      </c>
      <c r="C1650" s="276" t="s">
        <v>281</v>
      </c>
      <c r="D1650" s="259" t="s">
        <v>219</v>
      </c>
      <c r="E1650" s="259" t="s">
        <v>12871</v>
      </c>
      <c r="F1650" s="259" t="s">
        <v>12872</v>
      </c>
      <c r="G1650" s="259" t="s">
        <v>357</v>
      </c>
      <c r="H1650" s="268"/>
      <c r="I1650" s="6"/>
      <c r="J1650" s="6"/>
      <c r="K1650" s="285"/>
      <c r="L1650" s="271"/>
      <c r="M1650" s="271"/>
      <c r="N1650" s="189"/>
      <c r="O1650" s="268"/>
      <c r="P1650" s="268"/>
      <c r="Q1650" s="268"/>
    </row>
    <row r="1651" ht="15.75" customHeight="1">
      <c r="A1651" s="270" t="s">
        <v>12873</v>
      </c>
      <c r="B1651" s="270" t="s">
        <v>12874</v>
      </c>
      <c r="C1651" s="276" t="s">
        <v>281</v>
      </c>
      <c r="D1651" s="259" t="s">
        <v>219</v>
      </c>
      <c r="E1651" s="259" t="s">
        <v>12875</v>
      </c>
      <c r="F1651" s="259" t="s">
        <v>12876</v>
      </c>
      <c r="G1651" s="259" t="s">
        <v>11782</v>
      </c>
      <c r="H1651" s="268"/>
      <c r="I1651" s="6"/>
      <c r="J1651" s="6"/>
      <c r="K1651" s="285"/>
      <c r="L1651" s="271"/>
      <c r="M1651" s="271"/>
      <c r="N1651" s="189"/>
      <c r="O1651" s="268"/>
      <c r="P1651" s="268"/>
      <c r="Q1651" s="268"/>
    </row>
    <row r="1652" ht="15.75" customHeight="1">
      <c r="A1652" s="270" t="s">
        <v>12877</v>
      </c>
      <c r="B1652" s="270" t="s">
        <v>12878</v>
      </c>
      <c r="C1652" s="276" t="s">
        <v>281</v>
      </c>
      <c r="D1652" s="259" t="s">
        <v>220</v>
      </c>
      <c r="E1652" s="259" t="s">
        <v>12879</v>
      </c>
      <c r="F1652" s="259" t="s">
        <v>12880</v>
      </c>
      <c r="G1652" s="259" t="s">
        <v>12374</v>
      </c>
      <c r="H1652" s="268"/>
      <c r="I1652" s="6"/>
      <c r="J1652" s="6"/>
      <c r="K1652" s="285"/>
      <c r="L1652" s="271"/>
      <c r="M1652" s="271"/>
      <c r="N1652" s="189"/>
      <c r="O1652" s="268"/>
      <c r="P1652" s="268"/>
      <c r="Q1652" s="268"/>
    </row>
    <row r="1653" ht="15.75" customHeight="1">
      <c r="A1653" s="270" t="s">
        <v>12885</v>
      </c>
      <c r="B1653" s="270" t="s">
        <v>12886</v>
      </c>
      <c r="C1653" s="276" t="s">
        <v>281</v>
      </c>
      <c r="D1653" s="259" t="s">
        <v>220</v>
      </c>
      <c r="E1653" s="259" t="s">
        <v>12887</v>
      </c>
      <c r="F1653" s="259" t="s">
        <v>12889</v>
      </c>
      <c r="G1653" s="259" t="s">
        <v>12374</v>
      </c>
      <c r="H1653" s="268"/>
      <c r="I1653" s="6"/>
      <c r="J1653" s="6"/>
      <c r="K1653" s="285"/>
      <c r="L1653" s="271"/>
      <c r="M1653" s="271"/>
      <c r="N1653" s="189"/>
      <c r="O1653" s="268"/>
      <c r="P1653" s="268"/>
      <c r="Q1653" s="268"/>
    </row>
    <row r="1654" ht="15.75" customHeight="1">
      <c r="A1654" s="270" t="s">
        <v>12893</v>
      </c>
      <c r="B1654" s="270" t="s">
        <v>12895</v>
      </c>
      <c r="C1654" s="276" t="s">
        <v>281</v>
      </c>
      <c r="D1654" s="259" t="s">
        <v>220</v>
      </c>
      <c r="E1654" s="259" t="s">
        <v>12896</v>
      </c>
      <c r="F1654" s="259" t="s">
        <v>12897</v>
      </c>
      <c r="G1654" s="259" t="s">
        <v>577</v>
      </c>
      <c r="H1654" s="268"/>
      <c r="I1654" s="6"/>
      <c r="J1654" s="6"/>
      <c r="K1654" s="285"/>
      <c r="L1654" s="271"/>
      <c r="M1654" s="271"/>
      <c r="N1654" s="189"/>
      <c r="O1654" s="268"/>
      <c r="P1654" s="268"/>
      <c r="Q1654" s="268"/>
    </row>
    <row r="1655" ht="15.75" customHeight="1">
      <c r="A1655" s="270" t="s">
        <v>12901</v>
      </c>
      <c r="B1655" s="270" t="s">
        <v>12903</v>
      </c>
      <c r="C1655" s="276" t="s">
        <v>281</v>
      </c>
      <c r="D1655" s="259" t="s">
        <v>220</v>
      </c>
      <c r="E1655" s="259" t="s">
        <v>12905</v>
      </c>
      <c r="F1655" s="259" t="s">
        <v>12906</v>
      </c>
      <c r="G1655" s="259" t="s">
        <v>349</v>
      </c>
      <c r="H1655" s="268"/>
      <c r="I1655" s="6"/>
      <c r="J1655" s="6"/>
      <c r="K1655" s="285"/>
      <c r="L1655" s="271"/>
      <c r="M1655" s="271"/>
      <c r="N1655" s="189"/>
      <c r="O1655" s="268"/>
      <c r="P1655" s="268"/>
      <c r="Q1655" s="268"/>
    </row>
    <row r="1656" ht="15.75" customHeight="1">
      <c r="A1656" s="270" t="s">
        <v>12907</v>
      </c>
      <c r="B1656" s="270" t="s">
        <v>12908</v>
      </c>
      <c r="C1656" s="276" t="s">
        <v>281</v>
      </c>
      <c r="D1656" s="259" t="s">
        <v>223</v>
      </c>
      <c r="E1656" s="259" t="s">
        <v>12909</v>
      </c>
      <c r="F1656" s="259" t="s">
        <v>12910</v>
      </c>
      <c r="G1656" s="259" t="s">
        <v>577</v>
      </c>
      <c r="H1656" s="268"/>
      <c r="I1656" s="6"/>
      <c r="J1656" s="6"/>
      <c r="K1656" s="285"/>
      <c r="L1656" s="271"/>
      <c r="M1656" s="271"/>
      <c r="N1656" s="189"/>
      <c r="O1656" s="268"/>
      <c r="P1656" s="268"/>
      <c r="Q1656" s="268"/>
    </row>
    <row r="1657" ht="15.75" customHeight="1">
      <c r="A1657" s="270" t="s">
        <v>12913</v>
      </c>
      <c r="B1657" s="270" t="s">
        <v>12915</v>
      </c>
      <c r="C1657" s="276" t="s">
        <v>281</v>
      </c>
      <c r="D1657" s="259" t="s">
        <v>219</v>
      </c>
      <c r="E1657" s="259" t="s">
        <v>12917</v>
      </c>
      <c r="F1657" s="259" t="s">
        <v>12919</v>
      </c>
      <c r="G1657" s="259" t="s">
        <v>577</v>
      </c>
      <c r="H1657" s="268"/>
      <c r="I1657" s="6"/>
      <c r="J1657" s="6"/>
      <c r="K1657" s="285"/>
      <c r="L1657" s="271"/>
      <c r="M1657" s="271"/>
      <c r="N1657" s="189"/>
      <c r="O1657" s="268"/>
      <c r="P1657" s="268"/>
      <c r="Q1657" s="268"/>
    </row>
    <row r="1658" ht="15.75" customHeight="1">
      <c r="A1658" s="270" t="s">
        <v>12923</v>
      </c>
      <c r="B1658" s="270" t="s">
        <v>12924</v>
      </c>
      <c r="C1658" s="276" t="s">
        <v>281</v>
      </c>
      <c r="D1658" s="259" t="s">
        <v>218</v>
      </c>
      <c r="E1658" s="259" t="s">
        <v>12926</v>
      </c>
      <c r="F1658" s="259" t="s">
        <v>12928</v>
      </c>
      <c r="G1658" s="259" t="s">
        <v>577</v>
      </c>
      <c r="H1658" s="268"/>
      <c r="I1658" s="6"/>
      <c r="J1658" s="6"/>
      <c r="K1658" s="285"/>
      <c r="L1658" s="271"/>
      <c r="M1658" s="271"/>
      <c r="N1658" s="189"/>
      <c r="O1658" s="268"/>
      <c r="P1658" s="268"/>
      <c r="Q1658" s="268"/>
    </row>
    <row r="1659" ht="15.75" customHeight="1">
      <c r="A1659" s="270" t="s">
        <v>12931</v>
      </c>
      <c r="B1659" s="270" t="s">
        <v>12933</v>
      </c>
      <c r="C1659" s="276" t="s">
        <v>281</v>
      </c>
      <c r="D1659" s="259" t="s">
        <v>219</v>
      </c>
      <c r="E1659" s="259" t="s">
        <v>12935</v>
      </c>
      <c r="F1659" s="259" t="s">
        <v>12937</v>
      </c>
      <c r="G1659" s="259" t="s">
        <v>274</v>
      </c>
      <c r="H1659" s="268"/>
      <c r="I1659" s="6"/>
      <c r="J1659" s="6"/>
      <c r="K1659" s="285"/>
      <c r="L1659" s="271"/>
      <c r="M1659" s="271"/>
      <c r="N1659" s="189"/>
      <c r="O1659" s="268"/>
      <c r="P1659" s="268"/>
      <c r="Q1659" s="268"/>
    </row>
    <row r="1660" ht="15.75" customHeight="1">
      <c r="A1660" s="270" t="s">
        <v>12942</v>
      </c>
      <c r="B1660" s="270" t="s">
        <v>12943</v>
      </c>
      <c r="C1660" s="276" t="s">
        <v>281</v>
      </c>
      <c r="D1660" s="259" t="s">
        <v>219</v>
      </c>
      <c r="E1660" s="259" t="s">
        <v>12946</v>
      </c>
      <c r="F1660" s="259" t="s">
        <v>12947</v>
      </c>
      <c r="G1660" s="259" t="s">
        <v>274</v>
      </c>
      <c r="H1660" s="268"/>
      <c r="I1660" s="6"/>
      <c r="J1660" s="6"/>
      <c r="K1660" s="285"/>
      <c r="L1660" s="271"/>
      <c r="M1660" s="271"/>
      <c r="N1660" s="189"/>
      <c r="O1660" s="268"/>
      <c r="P1660" s="268"/>
      <c r="Q1660" s="268"/>
    </row>
    <row r="1661" ht="15.75" customHeight="1">
      <c r="A1661" s="270" t="s">
        <v>12952</v>
      </c>
      <c r="B1661" s="270" t="s">
        <v>12954</v>
      </c>
      <c r="C1661" s="276" t="s">
        <v>281</v>
      </c>
      <c r="D1661" s="259" t="s">
        <v>219</v>
      </c>
      <c r="E1661" s="259" t="s">
        <v>12957</v>
      </c>
      <c r="F1661" s="259" t="s">
        <v>12958</v>
      </c>
      <c r="G1661" s="259" t="s">
        <v>577</v>
      </c>
      <c r="H1661" s="268"/>
      <c r="I1661" s="6"/>
      <c r="J1661" s="6"/>
      <c r="K1661" s="285"/>
      <c r="L1661" s="271"/>
      <c r="M1661" s="271"/>
      <c r="N1661" s="189"/>
      <c r="O1661" s="268"/>
      <c r="P1661" s="268"/>
      <c r="Q1661" s="268"/>
    </row>
    <row r="1662" ht="15.75" customHeight="1">
      <c r="A1662" s="270" t="s">
        <v>12962</v>
      </c>
      <c r="B1662" s="270" t="s">
        <v>12964</v>
      </c>
      <c r="C1662" s="276" t="s">
        <v>281</v>
      </c>
      <c r="D1662" s="259" t="s">
        <v>219</v>
      </c>
      <c r="E1662" s="259" t="s">
        <v>12967</v>
      </c>
      <c r="F1662" s="259" t="s">
        <v>12969</v>
      </c>
      <c r="G1662" s="259" t="s">
        <v>577</v>
      </c>
      <c r="H1662" s="268"/>
      <c r="I1662" s="6"/>
      <c r="J1662" s="6"/>
      <c r="K1662" s="285"/>
      <c r="L1662" s="271"/>
      <c r="M1662" s="271"/>
      <c r="N1662" s="189"/>
      <c r="O1662" s="268"/>
      <c r="P1662" s="268"/>
      <c r="Q1662" s="268"/>
    </row>
    <row r="1663" ht="15.75" customHeight="1">
      <c r="A1663" s="270" t="s">
        <v>12972</v>
      </c>
      <c r="B1663" s="270" t="s">
        <v>12974</v>
      </c>
      <c r="C1663" s="276" t="s">
        <v>281</v>
      </c>
      <c r="D1663" s="259" t="s">
        <v>219</v>
      </c>
      <c r="E1663" s="259" t="s">
        <v>12977</v>
      </c>
      <c r="F1663" s="259" t="s">
        <v>12978</v>
      </c>
      <c r="G1663" s="259" t="s">
        <v>577</v>
      </c>
      <c r="H1663" s="268"/>
      <c r="I1663" s="6"/>
      <c r="J1663" s="6"/>
      <c r="K1663" s="285"/>
      <c r="L1663" s="271"/>
      <c r="M1663" s="271"/>
      <c r="N1663" s="189"/>
      <c r="O1663" s="268"/>
      <c r="P1663" s="268"/>
      <c r="Q1663" s="268"/>
    </row>
    <row r="1664" ht="15.75" customHeight="1">
      <c r="A1664" s="270" t="s">
        <v>12983</v>
      </c>
      <c r="B1664" s="270" t="s">
        <v>12984</v>
      </c>
      <c r="C1664" s="276" t="s">
        <v>281</v>
      </c>
      <c r="D1664" s="259" t="s">
        <v>215</v>
      </c>
      <c r="E1664" s="259" t="s">
        <v>12986</v>
      </c>
      <c r="F1664" s="259" t="s">
        <v>12989</v>
      </c>
      <c r="G1664" s="259" t="s">
        <v>577</v>
      </c>
      <c r="H1664" s="268"/>
      <c r="I1664" s="6"/>
      <c r="J1664" s="6"/>
      <c r="K1664" s="285"/>
      <c r="L1664" s="271"/>
      <c r="M1664" s="271"/>
      <c r="N1664" s="189"/>
      <c r="O1664" s="268"/>
      <c r="P1664" s="268"/>
      <c r="Q1664" s="268"/>
    </row>
    <row r="1665" ht="15.75" customHeight="1">
      <c r="A1665" s="270" t="s">
        <v>12995</v>
      </c>
      <c r="B1665" s="270" t="s">
        <v>12997</v>
      </c>
      <c r="C1665" s="276" t="s">
        <v>281</v>
      </c>
      <c r="D1665" s="259" t="s">
        <v>219</v>
      </c>
      <c r="E1665" s="259" t="s">
        <v>13000</v>
      </c>
      <c r="F1665" s="259" t="s">
        <v>13002</v>
      </c>
      <c r="G1665" s="259" t="s">
        <v>577</v>
      </c>
      <c r="H1665" s="268"/>
      <c r="I1665" s="6"/>
      <c r="J1665" s="6"/>
      <c r="K1665" s="285"/>
      <c r="L1665" s="271"/>
      <c r="M1665" s="271"/>
      <c r="N1665" s="189"/>
      <c r="O1665" s="268"/>
      <c r="P1665" s="268"/>
      <c r="Q1665" s="268"/>
    </row>
    <row r="1666" ht="15.75" customHeight="1">
      <c r="A1666" s="270" t="s">
        <v>13006</v>
      </c>
      <c r="B1666" s="270" t="s">
        <v>13007</v>
      </c>
      <c r="C1666" s="276" t="s">
        <v>281</v>
      </c>
      <c r="D1666" s="259" t="s">
        <v>219</v>
      </c>
      <c r="E1666" s="259" t="s">
        <v>13010</v>
      </c>
      <c r="F1666" s="259" t="s">
        <v>13012</v>
      </c>
      <c r="G1666" s="259" t="s">
        <v>577</v>
      </c>
      <c r="H1666" s="268"/>
      <c r="I1666" s="6"/>
      <c r="J1666" s="6"/>
      <c r="K1666" s="285"/>
      <c r="L1666" s="271"/>
      <c r="M1666" s="271"/>
      <c r="N1666" s="189"/>
      <c r="O1666" s="268"/>
      <c r="P1666" s="268"/>
      <c r="Q1666" s="268"/>
    </row>
    <row r="1667" ht="15.75" customHeight="1">
      <c r="A1667" s="270" t="s">
        <v>13017</v>
      </c>
      <c r="B1667" s="270" t="s">
        <v>13018</v>
      </c>
      <c r="C1667" s="276" t="s">
        <v>281</v>
      </c>
      <c r="D1667" s="259" t="s">
        <v>220</v>
      </c>
      <c r="E1667" s="259" t="s">
        <v>13021</v>
      </c>
      <c r="F1667" s="259" t="s">
        <v>13023</v>
      </c>
      <c r="G1667" s="259" t="s">
        <v>12374</v>
      </c>
      <c r="H1667" s="268"/>
      <c r="I1667" s="6"/>
      <c r="J1667" s="6"/>
      <c r="K1667" s="285"/>
      <c r="L1667" s="271"/>
      <c r="M1667" s="271"/>
      <c r="N1667" s="189"/>
      <c r="O1667" s="268"/>
      <c r="P1667" s="268"/>
      <c r="Q1667" s="268"/>
    </row>
    <row r="1668" ht="15.75" customHeight="1">
      <c r="A1668" s="270" t="s">
        <v>13027</v>
      </c>
      <c r="B1668" s="270" t="s">
        <v>13029</v>
      </c>
      <c r="C1668" s="276" t="s">
        <v>281</v>
      </c>
      <c r="D1668" s="259" t="s">
        <v>220</v>
      </c>
      <c r="E1668" s="259" t="s">
        <v>13032</v>
      </c>
      <c r="F1668" s="259" t="s">
        <v>13034</v>
      </c>
      <c r="G1668" s="259" t="s">
        <v>577</v>
      </c>
      <c r="H1668" s="268"/>
      <c r="I1668" s="6"/>
      <c r="J1668" s="6"/>
      <c r="K1668" s="285"/>
      <c r="L1668" s="271"/>
      <c r="M1668" s="271"/>
      <c r="N1668" s="189"/>
      <c r="O1668" s="268"/>
      <c r="P1668" s="268"/>
      <c r="Q1668" s="268"/>
    </row>
    <row r="1669" ht="15.75" customHeight="1">
      <c r="A1669" s="270" t="s">
        <v>13038</v>
      </c>
      <c r="B1669" s="270" t="s">
        <v>13040</v>
      </c>
      <c r="C1669" s="276" t="s">
        <v>281</v>
      </c>
      <c r="D1669" s="259" t="s">
        <v>218</v>
      </c>
      <c r="E1669" s="259" t="s">
        <v>13042</v>
      </c>
      <c r="F1669" s="259" t="s">
        <v>13044</v>
      </c>
      <c r="G1669" s="259" t="s">
        <v>274</v>
      </c>
      <c r="H1669" s="268"/>
      <c r="I1669" s="6"/>
      <c r="J1669" s="6"/>
      <c r="K1669" s="285"/>
      <c r="L1669" s="271"/>
      <c r="M1669" s="271"/>
      <c r="N1669" s="189"/>
      <c r="O1669" s="268"/>
      <c r="P1669" s="268"/>
      <c r="Q1669" s="268"/>
    </row>
    <row r="1670" ht="15.75" customHeight="1">
      <c r="A1670" s="270" t="s">
        <v>13049</v>
      </c>
      <c r="B1670" s="270" t="s">
        <v>13050</v>
      </c>
      <c r="C1670" s="276" t="s">
        <v>281</v>
      </c>
      <c r="D1670" s="259" t="s">
        <v>217</v>
      </c>
      <c r="E1670" s="259" t="s">
        <v>13052</v>
      </c>
      <c r="F1670" s="259" t="s">
        <v>13053</v>
      </c>
      <c r="G1670" s="259" t="s">
        <v>577</v>
      </c>
      <c r="H1670" s="268"/>
      <c r="I1670" s="6"/>
      <c r="J1670" s="6"/>
      <c r="K1670" s="285"/>
      <c r="L1670" s="271"/>
      <c r="M1670" s="271"/>
      <c r="N1670" s="189"/>
      <c r="O1670" s="268"/>
      <c r="P1670" s="268"/>
      <c r="Q1670" s="268"/>
    </row>
    <row r="1671" ht="15.75" customHeight="1">
      <c r="A1671" s="270" t="s">
        <v>13058</v>
      </c>
      <c r="B1671" s="270" t="s">
        <v>13060</v>
      </c>
      <c r="C1671" s="276" t="s">
        <v>281</v>
      </c>
      <c r="D1671" s="259" t="s">
        <v>218</v>
      </c>
      <c r="E1671" s="259" t="s">
        <v>13062</v>
      </c>
      <c r="F1671" s="259" t="s">
        <v>13064</v>
      </c>
      <c r="G1671" s="259" t="s">
        <v>274</v>
      </c>
      <c r="H1671" s="268"/>
      <c r="I1671" s="6"/>
      <c r="J1671" s="6"/>
      <c r="K1671" s="285"/>
      <c r="L1671" s="271"/>
      <c r="M1671" s="271"/>
      <c r="N1671" s="189"/>
      <c r="O1671" s="268"/>
      <c r="P1671" s="268"/>
      <c r="Q1671" s="268"/>
    </row>
    <row r="1672" ht="15.75" customHeight="1">
      <c r="A1672" s="270" t="s">
        <v>13069</v>
      </c>
      <c r="B1672" s="270" t="s">
        <v>13070</v>
      </c>
      <c r="C1672" s="276" t="s">
        <v>281</v>
      </c>
      <c r="D1672" s="259" t="s">
        <v>215</v>
      </c>
      <c r="E1672" s="259" t="s">
        <v>13073</v>
      </c>
      <c r="F1672" s="259" t="s">
        <v>13074</v>
      </c>
      <c r="G1672" s="259" t="s">
        <v>577</v>
      </c>
      <c r="H1672" s="268"/>
      <c r="I1672" s="6"/>
      <c r="J1672" s="6"/>
      <c r="K1672" s="285"/>
      <c r="L1672" s="271"/>
      <c r="M1672" s="271"/>
      <c r="N1672" s="189"/>
      <c r="O1672" s="268"/>
      <c r="P1672" s="268"/>
      <c r="Q1672" s="268"/>
    </row>
    <row r="1673" ht="15.75" customHeight="1">
      <c r="A1673" s="270" t="s">
        <v>13078</v>
      </c>
      <c r="B1673" s="270" t="s">
        <v>13080</v>
      </c>
      <c r="C1673" s="276" t="s">
        <v>281</v>
      </c>
      <c r="D1673" s="259" t="s">
        <v>219</v>
      </c>
      <c r="E1673" s="259" t="s">
        <v>13082</v>
      </c>
      <c r="F1673" s="259" t="s">
        <v>13084</v>
      </c>
      <c r="G1673" s="259" t="s">
        <v>757</v>
      </c>
      <c r="H1673" s="268"/>
      <c r="I1673" s="6"/>
      <c r="J1673" s="6"/>
      <c r="K1673" s="285"/>
      <c r="L1673" s="271"/>
      <c r="M1673" s="271"/>
      <c r="N1673" s="189"/>
      <c r="O1673" s="268"/>
      <c r="P1673" s="268"/>
      <c r="Q1673" s="268"/>
    </row>
    <row r="1674" ht="15.75" customHeight="1">
      <c r="A1674" s="270" t="s">
        <v>13088</v>
      </c>
      <c r="B1674" s="270" t="s">
        <v>13090</v>
      </c>
      <c r="C1674" s="276" t="s">
        <v>281</v>
      </c>
      <c r="D1674" s="259" t="s">
        <v>219</v>
      </c>
      <c r="E1674" s="259" t="s">
        <v>13092</v>
      </c>
      <c r="F1674" s="259" t="s">
        <v>13094</v>
      </c>
      <c r="G1674" s="259" t="s">
        <v>12374</v>
      </c>
      <c r="H1674" s="268"/>
      <c r="I1674" s="6"/>
      <c r="J1674" s="6"/>
      <c r="K1674" s="285"/>
      <c r="L1674" s="271"/>
      <c r="M1674" s="271"/>
      <c r="N1674" s="189"/>
      <c r="O1674" s="268"/>
      <c r="P1674" s="268"/>
      <c r="Q1674" s="268"/>
    </row>
    <row r="1675" ht="15.75" customHeight="1">
      <c r="A1675" s="270" t="s">
        <v>13099</v>
      </c>
      <c r="B1675" s="270" t="s">
        <v>13101</v>
      </c>
      <c r="C1675" s="276" t="s">
        <v>281</v>
      </c>
      <c r="D1675" s="259" t="s">
        <v>219</v>
      </c>
      <c r="E1675" s="259" t="s">
        <v>13103</v>
      </c>
      <c r="F1675" s="259" t="s">
        <v>13105</v>
      </c>
      <c r="G1675" s="259" t="s">
        <v>577</v>
      </c>
      <c r="H1675" s="268"/>
      <c r="I1675" s="6"/>
      <c r="J1675" s="6"/>
      <c r="K1675" s="285"/>
      <c r="L1675" s="271"/>
      <c r="M1675" s="271"/>
      <c r="N1675" s="189"/>
      <c r="O1675" s="268"/>
      <c r="P1675" s="268"/>
      <c r="Q1675" s="268"/>
    </row>
    <row r="1676" ht="15.75" customHeight="1">
      <c r="A1676" s="270" t="s">
        <v>13110</v>
      </c>
      <c r="B1676" s="270" t="s">
        <v>13111</v>
      </c>
      <c r="C1676" s="276" t="s">
        <v>281</v>
      </c>
      <c r="D1676" s="259" t="s">
        <v>214</v>
      </c>
      <c r="E1676" s="259" t="s">
        <v>13114</v>
      </c>
      <c r="F1676" s="259" t="s">
        <v>13115</v>
      </c>
      <c r="G1676" s="259" t="s">
        <v>349</v>
      </c>
      <c r="H1676" s="268"/>
      <c r="I1676" s="6"/>
      <c r="J1676" s="6"/>
      <c r="K1676" s="285"/>
      <c r="L1676" s="271"/>
      <c r="M1676" s="271"/>
      <c r="N1676" s="189"/>
      <c r="O1676" s="268"/>
      <c r="P1676" s="268"/>
      <c r="Q1676" s="268"/>
    </row>
    <row r="1677" ht="15.75" customHeight="1">
      <c r="A1677" s="270" t="s">
        <v>13120</v>
      </c>
      <c r="B1677" s="270" t="s">
        <v>13122</v>
      </c>
      <c r="C1677" s="276" t="s">
        <v>281</v>
      </c>
      <c r="D1677" s="259" t="s">
        <v>219</v>
      </c>
      <c r="E1677" s="259" t="s">
        <v>13125</v>
      </c>
      <c r="F1677" s="259" t="s">
        <v>13126</v>
      </c>
      <c r="G1677" s="259" t="s">
        <v>577</v>
      </c>
      <c r="H1677" s="268"/>
      <c r="I1677" s="6"/>
      <c r="J1677" s="6"/>
      <c r="K1677" s="285"/>
      <c r="L1677" s="271"/>
      <c r="M1677" s="271"/>
      <c r="N1677" s="189"/>
      <c r="O1677" s="268"/>
      <c r="P1677" s="268"/>
      <c r="Q1677" s="268"/>
    </row>
    <row r="1678" ht="15.75" customHeight="1">
      <c r="A1678" s="270" t="s">
        <v>13130</v>
      </c>
      <c r="B1678" s="270" t="s">
        <v>13131</v>
      </c>
      <c r="C1678" s="276" t="s">
        <v>281</v>
      </c>
      <c r="D1678" s="259" t="s">
        <v>220</v>
      </c>
      <c r="E1678" s="259" t="s">
        <v>13134</v>
      </c>
      <c r="F1678" s="259" t="s">
        <v>13135</v>
      </c>
      <c r="G1678" s="259" t="s">
        <v>577</v>
      </c>
      <c r="H1678" s="268"/>
      <c r="I1678" s="6"/>
      <c r="J1678" s="6"/>
      <c r="K1678" s="285"/>
      <c r="L1678" s="271"/>
      <c r="M1678" s="271"/>
      <c r="N1678" s="189"/>
      <c r="O1678" s="268"/>
      <c r="P1678" s="268"/>
      <c r="Q1678" s="268"/>
    </row>
    <row r="1679" ht="15.75" customHeight="1">
      <c r="A1679" s="270" t="s">
        <v>167</v>
      </c>
      <c r="B1679" s="270" t="s">
        <v>13140</v>
      </c>
      <c r="C1679" s="276" t="s">
        <v>281</v>
      </c>
      <c r="D1679" s="259" t="s">
        <v>218</v>
      </c>
      <c r="E1679" s="259" t="s">
        <v>13142</v>
      </c>
      <c r="F1679" s="259" t="s">
        <v>168</v>
      </c>
      <c r="G1679" s="259" t="s">
        <v>274</v>
      </c>
      <c r="H1679" s="268"/>
      <c r="I1679" s="6"/>
      <c r="J1679" s="6"/>
      <c r="K1679" s="285"/>
      <c r="L1679" s="271"/>
      <c r="M1679" s="271"/>
      <c r="N1679" s="189"/>
      <c r="O1679" s="268"/>
      <c r="P1679" s="268"/>
      <c r="Q1679" s="268"/>
    </row>
    <row r="1680" ht="15.75" customHeight="1">
      <c r="A1680" s="270" t="s">
        <v>13147</v>
      </c>
      <c r="B1680" s="270" t="s">
        <v>13148</v>
      </c>
      <c r="C1680" s="276" t="s">
        <v>281</v>
      </c>
      <c r="D1680" s="259" t="s">
        <v>215</v>
      </c>
      <c r="E1680" s="259" t="s">
        <v>13149</v>
      </c>
      <c r="F1680" s="259" t="s">
        <v>13150</v>
      </c>
      <c r="G1680" s="259" t="s">
        <v>577</v>
      </c>
      <c r="H1680" s="268"/>
      <c r="I1680" s="6"/>
      <c r="J1680" s="6"/>
      <c r="K1680" s="285"/>
      <c r="L1680" s="271"/>
      <c r="M1680" s="271"/>
      <c r="N1680" s="189"/>
      <c r="O1680" s="268"/>
      <c r="P1680" s="268"/>
      <c r="Q1680" s="268"/>
    </row>
    <row r="1681" ht="15.75" customHeight="1">
      <c r="A1681" s="270" t="s">
        <v>13154</v>
      </c>
      <c r="B1681" s="270" t="s">
        <v>13156</v>
      </c>
      <c r="C1681" s="276" t="s">
        <v>281</v>
      </c>
      <c r="D1681" s="259" t="s">
        <v>217</v>
      </c>
      <c r="E1681" s="259" t="s">
        <v>13158</v>
      </c>
      <c r="F1681" s="259" t="s">
        <v>13160</v>
      </c>
      <c r="G1681" s="259" t="s">
        <v>577</v>
      </c>
      <c r="H1681" s="268"/>
      <c r="I1681" s="6"/>
      <c r="J1681" s="6"/>
      <c r="K1681" s="285"/>
      <c r="L1681" s="271"/>
      <c r="M1681" s="271"/>
      <c r="N1681" s="189"/>
      <c r="O1681" s="268"/>
      <c r="P1681" s="268"/>
      <c r="Q1681" s="268"/>
    </row>
    <row r="1682" ht="15.75" customHeight="1">
      <c r="A1682" s="270" t="s">
        <v>13165</v>
      </c>
      <c r="B1682" s="270" t="s">
        <v>13167</v>
      </c>
      <c r="C1682" s="276" t="s">
        <v>281</v>
      </c>
      <c r="D1682" s="259" t="s">
        <v>219</v>
      </c>
      <c r="E1682" s="259" t="s">
        <v>13168</v>
      </c>
      <c r="F1682" s="259" t="s">
        <v>13170</v>
      </c>
      <c r="G1682" s="259" t="s">
        <v>12374</v>
      </c>
      <c r="H1682" s="268"/>
      <c r="I1682" s="6"/>
      <c r="J1682" s="6"/>
      <c r="K1682" s="285"/>
      <c r="L1682" s="271"/>
      <c r="M1682" s="271"/>
      <c r="N1682" s="189"/>
      <c r="O1682" s="268"/>
      <c r="P1682" s="268"/>
      <c r="Q1682" s="268"/>
    </row>
    <row r="1683" ht="15.75" customHeight="1">
      <c r="A1683" s="270" t="s">
        <v>13174</v>
      </c>
      <c r="B1683" s="270" t="s">
        <v>13176</v>
      </c>
      <c r="C1683" s="276" t="s">
        <v>281</v>
      </c>
      <c r="D1683" s="259" t="s">
        <v>218</v>
      </c>
      <c r="E1683" s="259" t="s">
        <v>13178</v>
      </c>
      <c r="F1683" s="259" t="s">
        <v>13179</v>
      </c>
      <c r="G1683" s="259" t="s">
        <v>577</v>
      </c>
      <c r="H1683" s="268"/>
      <c r="I1683" s="6"/>
      <c r="J1683" s="6"/>
      <c r="K1683" s="285"/>
      <c r="L1683" s="271"/>
      <c r="M1683" s="271"/>
      <c r="N1683" s="189"/>
      <c r="O1683" s="268"/>
      <c r="P1683" s="268"/>
      <c r="Q1683" s="268"/>
    </row>
    <row r="1684" ht="15.75" customHeight="1">
      <c r="A1684" s="270" t="s">
        <v>13182</v>
      </c>
      <c r="B1684" s="270" t="s">
        <v>13184</v>
      </c>
      <c r="C1684" s="276" t="s">
        <v>281</v>
      </c>
      <c r="D1684" s="259" t="s">
        <v>220</v>
      </c>
      <c r="E1684" s="259" t="s">
        <v>13187</v>
      </c>
      <c r="F1684" s="259" t="s">
        <v>13188</v>
      </c>
      <c r="G1684" s="259" t="s">
        <v>11782</v>
      </c>
      <c r="H1684" s="268"/>
      <c r="I1684" s="6"/>
      <c r="J1684" s="6"/>
      <c r="K1684" s="285"/>
      <c r="L1684" s="271"/>
      <c r="M1684" s="271"/>
      <c r="N1684" s="189"/>
      <c r="O1684" s="268"/>
      <c r="P1684" s="268"/>
      <c r="Q1684" s="268"/>
    </row>
    <row r="1685" ht="15.75" customHeight="1">
      <c r="A1685" s="270" t="s">
        <v>13192</v>
      </c>
      <c r="B1685" s="270" t="s">
        <v>5243</v>
      </c>
      <c r="C1685" s="276" t="s">
        <v>281</v>
      </c>
      <c r="D1685" s="259" t="s">
        <v>218</v>
      </c>
      <c r="E1685" s="259" t="s">
        <v>13197</v>
      </c>
      <c r="F1685" s="259" t="s">
        <v>13199</v>
      </c>
      <c r="G1685" s="259" t="s">
        <v>577</v>
      </c>
      <c r="H1685" s="268"/>
      <c r="I1685" s="6"/>
      <c r="J1685" s="6"/>
      <c r="K1685" s="285"/>
      <c r="L1685" s="271"/>
      <c r="M1685" s="271"/>
      <c r="N1685" s="189"/>
      <c r="O1685" s="268"/>
      <c r="P1685" s="268"/>
      <c r="Q1685" s="268"/>
    </row>
    <row r="1686" ht="15.75" customHeight="1">
      <c r="A1686" s="270" t="s">
        <v>13205</v>
      </c>
      <c r="B1686" s="270" t="s">
        <v>13206</v>
      </c>
      <c r="C1686" s="276" t="s">
        <v>281</v>
      </c>
      <c r="D1686" s="259" t="s">
        <v>220</v>
      </c>
      <c r="E1686" s="259" t="s">
        <v>13207</v>
      </c>
      <c r="F1686" s="259" t="s">
        <v>13209</v>
      </c>
      <c r="G1686" s="259" t="s">
        <v>577</v>
      </c>
      <c r="H1686" s="268"/>
      <c r="I1686" s="6"/>
      <c r="J1686" s="6"/>
      <c r="K1686" s="285"/>
      <c r="L1686" s="271"/>
      <c r="M1686" s="271"/>
      <c r="N1686" s="189"/>
      <c r="O1686" s="268"/>
      <c r="P1686" s="268"/>
      <c r="Q1686" s="268"/>
    </row>
    <row r="1687" ht="15.75" customHeight="1">
      <c r="A1687" s="270" t="s">
        <v>13212</v>
      </c>
      <c r="B1687" s="270" t="s">
        <v>13213</v>
      </c>
      <c r="C1687" s="276" t="s">
        <v>281</v>
      </c>
      <c r="D1687" s="259" t="s">
        <v>214</v>
      </c>
      <c r="E1687" s="259" t="s">
        <v>13216</v>
      </c>
      <c r="F1687" s="259" t="s">
        <v>13217</v>
      </c>
      <c r="G1687" s="259" t="s">
        <v>9568</v>
      </c>
      <c r="H1687" s="268"/>
      <c r="I1687" s="6"/>
      <c r="J1687" s="6"/>
      <c r="K1687" s="285"/>
      <c r="L1687" s="271"/>
      <c r="M1687" s="271"/>
      <c r="N1687" s="189"/>
      <c r="O1687" s="268"/>
      <c r="P1687" s="268"/>
      <c r="Q1687" s="268"/>
    </row>
    <row r="1688" ht="15.75" customHeight="1">
      <c r="A1688" s="270" t="s">
        <v>13222</v>
      </c>
      <c r="B1688" s="270" t="s">
        <v>13224</v>
      </c>
      <c r="C1688" s="276" t="s">
        <v>281</v>
      </c>
      <c r="D1688" s="259" t="s">
        <v>218</v>
      </c>
      <c r="E1688" s="259" t="s">
        <v>13227</v>
      </c>
      <c r="F1688" s="259" t="s">
        <v>13228</v>
      </c>
      <c r="G1688" s="259" t="s">
        <v>577</v>
      </c>
      <c r="H1688" s="268"/>
      <c r="I1688" s="6"/>
      <c r="J1688" s="6"/>
      <c r="K1688" s="285"/>
      <c r="L1688" s="271"/>
      <c r="M1688" s="271"/>
      <c r="N1688" s="189"/>
      <c r="O1688" s="268"/>
      <c r="P1688" s="268"/>
      <c r="Q1688" s="268"/>
    </row>
    <row r="1689" ht="15.75" customHeight="1">
      <c r="A1689" s="270" t="s">
        <v>13232</v>
      </c>
      <c r="B1689" s="270" t="s">
        <v>13234</v>
      </c>
      <c r="C1689" s="276" t="s">
        <v>281</v>
      </c>
      <c r="D1689" s="259" t="s">
        <v>219</v>
      </c>
      <c r="E1689" s="259" t="s">
        <v>13237</v>
      </c>
      <c r="F1689" s="259" t="s">
        <v>13238</v>
      </c>
      <c r="G1689" s="259" t="s">
        <v>9568</v>
      </c>
      <c r="H1689" s="268"/>
      <c r="I1689" s="6"/>
      <c r="J1689" s="6"/>
      <c r="K1689" s="285"/>
      <c r="L1689" s="271"/>
      <c r="M1689" s="271"/>
      <c r="N1689" s="189"/>
      <c r="O1689" s="268"/>
      <c r="P1689" s="268"/>
      <c r="Q1689" s="268"/>
    </row>
    <row r="1690" ht="15.75" customHeight="1">
      <c r="A1690" s="270" t="s">
        <v>13243</v>
      </c>
      <c r="B1690" s="270" t="s">
        <v>13245</v>
      </c>
      <c r="C1690" s="276" t="s">
        <v>281</v>
      </c>
      <c r="D1690" s="259" t="s">
        <v>220</v>
      </c>
      <c r="E1690" s="259" t="s">
        <v>13248</v>
      </c>
      <c r="F1690" s="259" t="s">
        <v>13249</v>
      </c>
      <c r="G1690" s="259" t="s">
        <v>357</v>
      </c>
      <c r="H1690" s="268"/>
      <c r="I1690" s="6"/>
      <c r="J1690" s="6"/>
      <c r="K1690" s="285"/>
      <c r="L1690" s="271"/>
      <c r="M1690" s="271"/>
      <c r="N1690" s="189"/>
      <c r="O1690" s="268"/>
      <c r="P1690" s="268"/>
      <c r="Q1690" s="268"/>
    </row>
    <row r="1691" ht="15.75" customHeight="1">
      <c r="A1691" s="270" t="s">
        <v>13254</v>
      </c>
      <c r="B1691" s="270" t="s">
        <v>13256</v>
      </c>
      <c r="C1691" s="276" t="s">
        <v>281</v>
      </c>
      <c r="D1691" s="259" t="s">
        <v>218</v>
      </c>
      <c r="E1691" s="259" t="s">
        <v>13259</v>
      </c>
      <c r="F1691" s="259" t="s">
        <v>13260</v>
      </c>
      <c r="G1691" s="259" t="s">
        <v>274</v>
      </c>
      <c r="H1691" s="268"/>
      <c r="I1691" s="6"/>
      <c r="J1691" s="6"/>
      <c r="K1691" s="285"/>
      <c r="L1691" s="271"/>
      <c r="M1691" s="271"/>
      <c r="N1691" s="189"/>
      <c r="O1691" s="268"/>
      <c r="P1691" s="268"/>
      <c r="Q1691" s="268"/>
    </row>
    <row r="1692" ht="15.75" customHeight="1">
      <c r="A1692" s="270" t="s">
        <v>13262</v>
      </c>
      <c r="B1692" s="270" t="s">
        <v>13264</v>
      </c>
      <c r="C1692" s="276" t="s">
        <v>281</v>
      </c>
      <c r="D1692" s="259" t="s">
        <v>218</v>
      </c>
      <c r="E1692" s="259" t="s">
        <v>13267</v>
      </c>
      <c r="F1692" s="259" t="s">
        <v>13269</v>
      </c>
      <c r="G1692" s="259" t="s">
        <v>274</v>
      </c>
      <c r="H1692" s="268"/>
      <c r="I1692" s="6"/>
      <c r="J1692" s="6"/>
      <c r="K1692" s="285"/>
      <c r="L1692" s="271"/>
      <c r="M1692" s="271"/>
      <c r="N1692" s="189"/>
      <c r="O1692" s="268"/>
      <c r="P1692" s="268"/>
      <c r="Q1692" s="268"/>
    </row>
    <row r="1693" ht="15.75" customHeight="1">
      <c r="A1693" s="270" t="s">
        <v>13273</v>
      </c>
      <c r="B1693" s="270" t="s">
        <v>13274</v>
      </c>
      <c r="C1693" s="276" t="s">
        <v>281</v>
      </c>
      <c r="D1693" s="259" t="s">
        <v>220</v>
      </c>
      <c r="E1693" s="259" t="s">
        <v>13277</v>
      </c>
      <c r="F1693" s="259" t="s">
        <v>13279</v>
      </c>
      <c r="G1693" s="259" t="s">
        <v>11782</v>
      </c>
      <c r="H1693" s="268"/>
      <c r="I1693" s="6"/>
      <c r="J1693" s="6"/>
      <c r="K1693" s="285"/>
      <c r="L1693" s="271"/>
      <c r="M1693" s="271"/>
      <c r="N1693" s="189"/>
      <c r="O1693" s="268"/>
      <c r="P1693" s="268"/>
      <c r="Q1693" s="268"/>
    </row>
    <row r="1694" ht="15.75" customHeight="1">
      <c r="A1694" s="270" t="s">
        <v>13283</v>
      </c>
      <c r="B1694" s="270" t="s">
        <v>13285</v>
      </c>
      <c r="C1694" s="276" t="s">
        <v>281</v>
      </c>
      <c r="D1694" s="259" t="s">
        <v>219</v>
      </c>
      <c r="E1694" s="259" t="s">
        <v>13287</v>
      </c>
      <c r="F1694" s="259" t="s">
        <v>13289</v>
      </c>
      <c r="G1694" s="259" t="s">
        <v>357</v>
      </c>
      <c r="H1694" s="268"/>
      <c r="I1694" s="6"/>
      <c r="J1694" s="6"/>
      <c r="K1694" s="285"/>
      <c r="L1694" s="271"/>
      <c r="M1694" s="271"/>
      <c r="N1694" s="189"/>
      <c r="O1694" s="268"/>
      <c r="P1694" s="268"/>
      <c r="Q1694" s="268"/>
    </row>
    <row r="1695" ht="15.75" customHeight="1">
      <c r="A1695" s="270" t="s">
        <v>13293</v>
      </c>
      <c r="B1695" s="270" t="s">
        <v>13294</v>
      </c>
      <c r="C1695" s="276" t="s">
        <v>281</v>
      </c>
      <c r="D1695" s="259" t="s">
        <v>218</v>
      </c>
      <c r="E1695" s="259" t="s">
        <v>13295</v>
      </c>
      <c r="F1695" s="259" t="s">
        <v>13297</v>
      </c>
      <c r="G1695" s="259" t="s">
        <v>577</v>
      </c>
      <c r="H1695" s="268"/>
      <c r="I1695" s="6"/>
      <c r="J1695" s="6"/>
      <c r="K1695" s="285"/>
      <c r="L1695" s="271"/>
      <c r="M1695" s="271"/>
      <c r="N1695" s="189"/>
      <c r="O1695" s="268"/>
      <c r="P1695" s="268"/>
      <c r="Q1695" s="268"/>
    </row>
    <row r="1696" ht="15.75" customHeight="1">
      <c r="A1696" s="270" t="s">
        <v>13302</v>
      </c>
      <c r="B1696" s="270" t="s">
        <v>13304</v>
      </c>
      <c r="C1696" s="276" t="s">
        <v>281</v>
      </c>
      <c r="D1696" s="259" t="s">
        <v>219</v>
      </c>
      <c r="E1696" s="259" t="s">
        <v>13306</v>
      </c>
      <c r="F1696" s="259" t="s">
        <v>13307</v>
      </c>
      <c r="G1696" s="259" t="s">
        <v>577</v>
      </c>
      <c r="H1696" s="268"/>
      <c r="I1696" s="6"/>
      <c r="J1696" s="6"/>
      <c r="K1696" s="285"/>
      <c r="L1696" s="271"/>
      <c r="M1696" s="271"/>
      <c r="N1696" s="189"/>
      <c r="O1696" s="268"/>
      <c r="P1696" s="268"/>
      <c r="Q1696" s="268"/>
    </row>
    <row r="1697" ht="15.75" customHeight="1">
      <c r="A1697" s="270" t="s">
        <v>13310</v>
      </c>
      <c r="B1697" s="270" t="s">
        <v>13312</v>
      </c>
      <c r="C1697" s="276" t="s">
        <v>281</v>
      </c>
      <c r="D1697" s="259" t="s">
        <v>219</v>
      </c>
      <c r="E1697" s="259" t="s">
        <v>13314</v>
      </c>
      <c r="F1697" s="259" t="s">
        <v>13316</v>
      </c>
      <c r="G1697" s="259" t="s">
        <v>11782</v>
      </c>
      <c r="H1697" s="268"/>
      <c r="I1697" s="6"/>
      <c r="J1697" s="6"/>
      <c r="K1697" s="285"/>
      <c r="L1697" s="271"/>
      <c r="M1697" s="271"/>
      <c r="N1697" s="189"/>
      <c r="O1697" s="268"/>
      <c r="P1697" s="268"/>
      <c r="Q1697" s="268"/>
    </row>
    <row r="1698" ht="15.75" customHeight="1">
      <c r="A1698" s="270" t="s">
        <v>13321</v>
      </c>
      <c r="B1698" s="270" t="s">
        <v>13322</v>
      </c>
      <c r="C1698" s="276" t="s">
        <v>281</v>
      </c>
      <c r="D1698" s="259" t="s">
        <v>219</v>
      </c>
      <c r="E1698" s="259" t="s">
        <v>13324</v>
      </c>
      <c r="F1698" s="259" t="s">
        <v>13325</v>
      </c>
      <c r="G1698" s="259" t="s">
        <v>357</v>
      </c>
      <c r="H1698" s="268"/>
      <c r="I1698" s="6"/>
      <c r="J1698" s="6"/>
      <c r="K1698" s="285"/>
      <c r="L1698" s="271"/>
      <c r="M1698" s="271"/>
      <c r="N1698" s="189"/>
      <c r="O1698" s="268"/>
      <c r="P1698" s="268"/>
      <c r="Q1698" s="268"/>
    </row>
    <row r="1699" ht="15.75" customHeight="1">
      <c r="A1699" s="270" t="s">
        <v>13330</v>
      </c>
      <c r="B1699" s="270" t="s">
        <v>13331</v>
      </c>
      <c r="C1699" s="276" t="s">
        <v>281</v>
      </c>
      <c r="D1699" s="259" t="s">
        <v>215</v>
      </c>
      <c r="E1699" s="259" t="s">
        <v>13333</v>
      </c>
      <c r="F1699" s="259" t="s">
        <v>13335</v>
      </c>
      <c r="G1699" s="259" t="s">
        <v>577</v>
      </c>
      <c r="H1699" s="268"/>
      <c r="I1699" s="6"/>
      <c r="J1699" s="6"/>
      <c r="K1699" s="285"/>
      <c r="L1699" s="271"/>
      <c r="M1699" s="271"/>
      <c r="N1699" s="189"/>
      <c r="O1699" s="268"/>
      <c r="P1699" s="268"/>
      <c r="Q1699" s="268"/>
    </row>
    <row r="1700" ht="15.75" customHeight="1">
      <c r="A1700" s="270" t="s">
        <v>13339</v>
      </c>
      <c r="B1700" s="270" t="s">
        <v>13341</v>
      </c>
      <c r="C1700" s="276" t="s">
        <v>281</v>
      </c>
      <c r="D1700" s="259" t="s">
        <v>219</v>
      </c>
      <c r="E1700" s="259" t="s">
        <v>13343</v>
      </c>
      <c r="F1700" s="259" t="s">
        <v>13344</v>
      </c>
      <c r="G1700" s="259" t="s">
        <v>577</v>
      </c>
      <c r="H1700" s="268"/>
      <c r="I1700" s="6"/>
      <c r="J1700" s="6"/>
      <c r="K1700" s="285"/>
      <c r="L1700" s="271"/>
      <c r="M1700" s="271"/>
      <c r="N1700" s="189"/>
      <c r="O1700" s="268"/>
      <c r="P1700" s="268"/>
      <c r="Q1700" s="268"/>
    </row>
    <row r="1701" ht="15.75" customHeight="1">
      <c r="A1701" s="270" t="s">
        <v>13347</v>
      </c>
      <c r="B1701" s="270" t="s">
        <v>13348</v>
      </c>
      <c r="C1701" s="276" t="s">
        <v>281</v>
      </c>
      <c r="D1701" s="259" t="s">
        <v>219</v>
      </c>
      <c r="E1701" s="259" t="s">
        <v>13350</v>
      </c>
      <c r="F1701" s="259" t="s">
        <v>13351</v>
      </c>
      <c r="G1701" s="259" t="s">
        <v>11782</v>
      </c>
      <c r="H1701" s="268"/>
      <c r="I1701" s="6"/>
      <c r="J1701" s="6"/>
      <c r="K1701" s="285"/>
      <c r="L1701" s="271"/>
      <c r="M1701" s="271"/>
      <c r="N1701" s="189"/>
      <c r="O1701" s="268"/>
      <c r="P1701" s="268"/>
      <c r="Q1701" s="268"/>
    </row>
    <row r="1702" ht="15.75" customHeight="1">
      <c r="A1702" s="270" t="s">
        <v>13356</v>
      </c>
      <c r="B1702" s="270" t="s">
        <v>13360</v>
      </c>
      <c r="C1702" s="276" t="s">
        <v>281</v>
      </c>
      <c r="D1702" s="259" t="s">
        <v>219</v>
      </c>
      <c r="E1702" s="259" t="s">
        <v>13363</v>
      </c>
      <c r="F1702" s="259" t="s">
        <v>13365</v>
      </c>
      <c r="G1702" s="259" t="s">
        <v>577</v>
      </c>
      <c r="H1702" s="268"/>
      <c r="I1702" s="6"/>
      <c r="J1702" s="6"/>
      <c r="K1702" s="285"/>
      <c r="L1702" s="271"/>
      <c r="M1702" s="271"/>
      <c r="N1702" s="189"/>
      <c r="O1702" s="268"/>
      <c r="P1702" s="268"/>
      <c r="Q1702" s="268"/>
    </row>
    <row r="1703" ht="15.75" customHeight="1">
      <c r="A1703" s="270" t="s">
        <v>13370</v>
      </c>
      <c r="B1703" s="270" t="s">
        <v>13371</v>
      </c>
      <c r="C1703" s="276" t="s">
        <v>281</v>
      </c>
      <c r="D1703" s="259" t="s">
        <v>219</v>
      </c>
      <c r="E1703" s="259" t="s">
        <v>13372</v>
      </c>
      <c r="F1703" s="259" t="s">
        <v>13373</v>
      </c>
      <c r="G1703" s="259" t="s">
        <v>577</v>
      </c>
      <c r="H1703" s="268"/>
      <c r="I1703" s="6"/>
      <c r="J1703" s="6"/>
      <c r="K1703" s="285"/>
      <c r="L1703" s="271"/>
      <c r="M1703" s="271"/>
      <c r="N1703" s="189"/>
      <c r="O1703" s="268"/>
      <c r="P1703" s="268"/>
      <c r="Q1703" s="268"/>
    </row>
    <row r="1704" ht="15.75" customHeight="1">
      <c r="A1704" s="270" t="s">
        <v>13377</v>
      </c>
      <c r="B1704" s="270" t="s">
        <v>13378</v>
      </c>
      <c r="C1704" s="276" t="s">
        <v>281</v>
      </c>
      <c r="D1704" s="259" t="s">
        <v>218</v>
      </c>
      <c r="E1704" s="259" t="s">
        <v>13380</v>
      </c>
      <c r="F1704" s="259" t="s">
        <v>13381</v>
      </c>
      <c r="G1704" s="259" t="s">
        <v>577</v>
      </c>
      <c r="H1704" s="268"/>
      <c r="I1704" s="6"/>
      <c r="J1704" s="6"/>
      <c r="K1704" s="285"/>
      <c r="L1704" s="271"/>
      <c r="M1704" s="271"/>
      <c r="N1704" s="189"/>
      <c r="O1704" s="268"/>
      <c r="P1704" s="268"/>
      <c r="Q1704" s="268"/>
    </row>
    <row r="1705" ht="15.75" customHeight="1">
      <c r="A1705" s="270" t="s">
        <v>13383</v>
      </c>
      <c r="B1705" s="270" t="s">
        <v>13384</v>
      </c>
      <c r="C1705" s="276" t="s">
        <v>281</v>
      </c>
      <c r="D1705" s="259" t="s">
        <v>219</v>
      </c>
      <c r="E1705" s="259" t="s">
        <v>13386</v>
      </c>
      <c r="F1705" s="259" t="s">
        <v>13388</v>
      </c>
      <c r="G1705" s="259" t="s">
        <v>577</v>
      </c>
      <c r="H1705" s="268"/>
      <c r="I1705" s="6"/>
      <c r="J1705" s="6"/>
      <c r="K1705" s="285"/>
      <c r="L1705" s="271"/>
      <c r="M1705" s="271"/>
      <c r="N1705" s="189"/>
      <c r="O1705" s="268"/>
      <c r="P1705" s="268"/>
      <c r="Q1705" s="268"/>
    </row>
    <row r="1706" ht="15.75" customHeight="1">
      <c r="A1706" s="270" t="s">
        <v>13393</v>
      </c>
      <c r="B1706" s="270" t="s">
        <v>13394</v>
      </c>
      <c r="C1706" s="276" t="s">
        <v>281</v>
      </c>
      <c r="D1706" s="259" t="s">
        <v>218</v>
      </c>
      <c r="E1706" s="259" t="s">
        <v>13396</v>
      </c>
      <c r="F1706" s="259" t="s">
        <v>13397</v>
      </c>
      <c r="G1706" s="259" t="s">
        <v>577</v>
      </c>
      <c r="H1706" s="268"/>
      <c r="I1706" s="6"/>
      <c r="J1706" s="6"/>
      <c r="K1706" s="285"/>
      <c r="L1706" s="271"/>
      <c r="M1706" s="271"/>
      <c r="N1706" s="189"/>
      <c r="O1706" s="268"/>
      <c r="P1706" s="268"/>
      <c r="Q1706" s="268"/>
    </row>
    <row r="1707" ht="15.75" customHeight="1">
      <c r="A1707" s="270" t="s">
        <v>13400</v>
      </c>
      <c r="B1707" s="270" t="s">
        <v>13402</v>
      </c>
      <c r="C1707" s="276" t="s">
        <v>281</v>
      </c>
      <c r="D1707" s="259" t="s">
        <v>219</v>
      </c>
      <c r="E1707" s="259" t="s">
        <v>13404</v>
      </c>
      <c r="F1707" s="259" t="s">
        <v>13405</v>
      </c>
      <c r="G1707" s="259" t="s">
        <v>757</v>
      </c>
      <c r="H1707" s="268"/>
      <c r="I1707" s="6"/>
      <c r="J1707" s="6"/>
      <c r="K1707" s="285"/>
      <c r="L1707" s="271"/>
      <c r="M1707" s="271"/>
      <c r="N1707" s="189"/>
      <c r="O1707" s="268"/>
      <c r="P1707" s="268"/>
      <c r="Q1707" s="268"/>
    </row>
    <row r="1708" ht="15.75" customHeight="1">
      <c r="A1708" s="270" t="s">
        <v>13410</v>
      </c>
      <c r="B1708" s="270" t="s">
        <v>13411</v>
      </c>
      <c r="C1708" s="276" t="s">
        <v>281</v>
      </c>
      <c r="D1708" s="259" t="s">
        <v>219</v>
      </c>
      <c r="E1708" s="259" t="s">
        <v>13414</v>
      </c>
      <c r="F1708" s="259" t="s">
        <v>13415</v>
      </c>
      <c r="G1708" s="259" t="s">
        <v>577</v>
      </c>
      <c r="H1708" s="268"/>
      <c r="I1708" s="6"/>
      <c r="J1708" s="6"/>
      <c r="K1708" s="285"/>
      <c r="L1708" s="271"/>
      <c r="M1708" s="271"/>
      <c r="N1708" s="189"/>
      <c r="O1708" s="268"/>
      <c r="P1708" s="268"/>
      <c r="Q1708" s="268"/>
    </row>
    <row r="1709" ht="15.75" customHeight="1">
      <c r="A1709" s="270" t="s">
        <v>13417</v>
      </c>
      <c r="B1709" s="270" t="s">
        <v>13418</v>
      </c>
      <c r="C1709" s="276" t="s">
        <v>281</v>
      </c>
      <c r="D1709" s="259" t="s">
        <v>219</v>
      </c>
      <c r="E1709" s="259" t="s">
        <v>13419</v>
      </c>
      <c r="F1709" s="259" t="s">
        <v>13420</v>
      </c>
      <c r="G1709" s="259" t="s">
        <v>274</v>
      </c>
      <c r="H1709" s="268"/>
      <c r="I1709" s="6"/>
      <c r="J1709" s="6"/>
      <c r="K1709" s="285"/>
      <c r="L1709" s="271"/>
      <c r="M1709" s="271"/>
      <c r="N1709" s="189"/>
      <c r="O1709" s="268"/>
      <c r="P1709" s="268"/>
      <c r="Q1709" s="268"/>
    </row>
    <row r="1710" ht="15.75" customHeight="1">
      <c r="A1710" s="270" t="s">
        <v>13424</v>
      </c>
      <c r="B1710" s="270" t="s">
        <v>13426</v>
      </c>
      <c r="C1710" s="276" t="s">
        <v>281</v>
      </c>
      <c r="D1710" s="259" t="s">
        <v>223</v>
      </c>
      <c r="E1710" s="259" t="s">
        <v>13427</v>
      </c>
      <c r="F1710" s="259" t="s">
        <v>13429</v>
      </c>
      <c r="G1710" s="259" t="s">
        <v>577</v>
      </c>
      <c r="H1710" s="268"/>
      <c r="I1710" s="6"/>
      <c r="J1710" s="6"/>
      <c r="K1710" s="285"/>
      <c r="L1710" s="271"/>
      <c r="M1710" s="271"/>
      <c r="N1710" s="189"/>
      <c r="O1710" s="268"/>
      <c r="P1710" s="268"/>
      <c r="Q1710" s="268"/>
    </row>
    <row r="1711" ht="15.75" customHeight="1">
      <c r="A1711" s="270" t="s">
        <v>13432</v>
      </c>
      <c r="B1711" s="270" t="s">
        <v>13434</v>
      </c>
      <c r="C1711" s="276" t="s">
        <v>281</v>
      </c>
      <c r="D1711" s="259" t="s">
        <v>215</v>
      </c>
      <c r="E1711" s="259" t="s">
        <v>13436</v>
      </c>
      <c r="F1711" s="259" t="s">
        <v>13437</v>
      </c>
      <c r="G1711" s="259" t="s">
        <v>9568</v>
      </c>
      <c r="H1711" s="268"/>
      <c r="I1711" s="6"/>
      <c r="J1711" s="6"/>
      <c r="K1711" s="285"/>
      <c r="L1711" s="271"/>
      <c r="M1711" s="271"/>
      <c r="N1711" s="189"/>
      <c r="O1711" s="268"/>
      <c r="P1711" s="268"/>
      <c r="Q1711" s="268"/>
    </row>
    <row r="1712" ht="15.75" customHeight="1">
      <c r="A1712" s="270" t="s">
        <v>13442</v>
      </c>
      <c r="B1712" s="270" t="s">
        <v>13444</v>
      </c>
      <c r="C1712" s="276" t="s">
        <v>281</v>
      </c>
      <c r="D1712" s="259" t="s">
        <v>218</v>
      </c>
      <c r="E1712" s="259" t="s">
        <v>13447</v>
      </c>
      <c r="F1712" s="259" t="s">
        <v>13448</v>
      </c>
      <c r="G1712" s="259" t="s">
        <v>11782</v>
      </c>
      <c r="H1712" s="268"/>
      <c r="I1712" s="6"/>
      <c r="J1712" s="6"/>
      <c r="K1712" s="285"/>
      <c r="L1712" s="271"/>
      <c r="M1712" s="271"/>
      <c r="N1712" s="189"/>
      <c r="O1712" s="268"/>
      <c r="P1712" s="268"/>
      <c r="Q1712" s="268"/>
    </row>
    <row r="1713" ht="15.75" customHeight="1">
      <c r="A1713" s="270" t="s">
        <v>13452</v>
      </c>
      <c r="B1713" s="270" t="s">
        <v>13454</v>
      </c>
      <c r="C1713" s="276" t="s">
        <v>281</v>
      </c>
      <c r="D1713" s="259" t="s">
        <v>220</v>
      </c>
      <c r="E1713" s="259" t="s">
        <v>13457</v>
      </c>
      <c r="F1713" s="259" t="s">
        <v>13459</v>
      </c>
      <c r="G1713" s="259" t="s">
        <v>274</v>
      </c>
      <c r="H1713" s="268"/>
      <c r="I1713" s="6"/>
      <c r="J1713" s="6"/>
      <c r="K1713" s="285"/>
      <c r="L1713" s="271"/>
      <c r="M1713" s="271"/>
      <c r="N1713" s="189"/>
      <c r="O1713" s="268"/>
      <c r="P1713" s="268"/>
      <c r="Q1713" s="268"/>
    </row>
    <row r="1714" ht="15.75" customHeight="1">
      <c r="A1714" s="270" t="s">
        <v>13461</v>
      </c>
      <c r="B1714" s="270" t="s">
        <v>13462</v>
      </c>
      <c r="C1714" s="276" t="s">
        <v>281</v>
      </c>
      <c r="D1714" s="259" t="s">
        <v>217</v>
      </c>
      <c r="E1714" s="259" t="s">
        <v>13464</v>
      </c>
      <c r="F1714" s="259" t="s">
        <v>13466</v>
      </c>
      <c r="G1714" s="259" t="s">
        <v>577</v>
      </c>
      <c r="H1714" s="268"/>
      <c r="I1714" s="6"/>
      <c r="J1714" s="6"/>
      <c r="K1714" s="285"/>
      <c r="L1714" s="271"/>
      <c r="M1714" s="271"/>
      <c r="N1714" s="189"/>
      <c r="O1714" s="268"/>
      <c r="P1714" s="268"/>
      <c r="Q1714" s="268"/>
    </row>
    <row r="1715" ht="15.75" customHeight="1">
      <c r="A1715" s="270" t="s">
        <v>13471</v>
      </c>
      <c r="B1715" s="270" t="s">
        <v>13472</v>
      </c>
      <c r="C1715" s="276" t="s">
        <v>281</v>
      </c>
      <c r="D1715" s="259" t="s">
        <v>219</v>
      </c>
      <c r="E1715" s="259" t="s">
        <v>13474</v>
      </c>
      <c r="F1715" s="259" t="s">
        <v>13476</v>
      </c>
      <c r="G1715" s="259" t="s">
        <v>9568</v>
      </c>
      <c r="H1715" s="268"/>
      <c r="I1715" s="6"/>
      <c r="J1715" s="6"/>
      <c r="K1715" s="285"/>
      <c r="L1715" s="271"/>
      <c r="M1715" s="271"/>
      <c r="N1715" s="189"/>
      <c r="O1715" s="268"/>
      <c r="P1715" s="268"/>
      <c r="Q1715" s="268"/>
    </row>
    <row r="1716" ht="15.75" customHeight="1">
      <c r="A1716" s="270" t="s">
        <v>13480</v>
      </c>
      <c r="B1716" s="270" t="s">
        <v>13482</v>
      </c>
      <c r="C1716" s="276" t="s">
        <v>281</v>
      </c>
      <c r="D1716" s="259" t="s">
        <v>219</v>
      </c>
      <c r="E1716" s="259" t="s">
        <v>13484</v>
      </c>
      <c r="F1716" s="259" t="s">
        <v>13485</v>
      </c>
      <c r="G1716" s="259" t="s">
        <v>577</v>
      </c>
      <c r="H1716" s="268"/>
      <c r="I1716" s="6"/>
      <c r="J1716" s="6"/>
      <c r="K1716" s="285"/>
      <c r="L1716" s="271"/>
      <c r="M1716" s="271"/>
      <c r="N1716" s="189"/>
      <c r="O1716" s="268"/>
      <c r="P1716" s="268"/>
      <c r="Q1716" s="268"/>
    </row>
    <row r="1717" ht="15.75" customHeight="1">
      <c r="A1717" s="270" t="s">
        <v>13487</v>
      </c>
      <c r="B1717" s="270" t="s">
        <v>13489</v>
      </c>
      <c r="C1717" s="276" t="s">
        <v>281</v>
      </c>
      <c r="D1717" s="259" t="s">
        <v>219</v>
      </c>
      <c r="E1717" s="259" t="s">
        <v>13491</v>
      </c>
      <c r="F1717" s="259" t="s">
        <v>13492</v>
      </c>
      <c r="G1717" s="259" t="s">
        <v>11782</v>
      </c>
      <c r="H1717" s="268"/>
      <c r="I1717" s="6"/>
      <c r="J1717" s="6"/>
      <c r="K1717" s="285"/>
      <c r="L1717" s="271"/>
      <c r="M1717" s="271"/>
      <c r="N1717" s="189"/>
      <c r="O1717" s="268"/>
      <c r="P1717" s="268"/>
      <c r="Q1717" s="268"/>
    </row>
    <row r="1718" ht="15.75" customHeight="1">
      <c r="A1718" s="270" t="s">
        <v>13495</v>
      </c>
      <c r="B1718" s="270" t="s">
        <v>13496</v>
      </c>
      <c r="C1718" s="276" t="s">
        <v>281</v>
      </c>
      <c r="D1718" s="259" t="s">
        <v>219</v>
      </c>
      <c r="E1718" s="259" t="s">
        <v>13498</v>
      </c>
      <c r="F1718" s="259" t="s">
        <v>13500</v>
      </c>
      <c r="G1718" s="259" t="s">
        <v>577</v>
      </c>
      <c r="H1718" s="268"/>
      <c r="I1718" s="6"/>
      <c r="J1718" s="6"/>
      <c r="K1718" s="285"/>
      <c r="L1718" s="271"/>
      <c r="M1718" s="271"/>
      <c r="N1718" s="189"/>
      <c r="O1718" s="268"/>
      <c r="P1718" s="268"/>
      <c r="Q1718" s="268"/>
    </row>
    <row r="1719" ht="15.75" customHeight="1">
      <c r="A1719" s="270" t="s">
        <v>13504</v>
      </c>
      <c r="B1719" s="270" t="s">
        <v>13506</v>
      </c>
      <c r="C1719" s="276" t="s">
        <v>281</v>
      </c>
      <c r="D1719" s="259" t="s">
        <v>215</v>
      </c>
      <c r="E1719" s="259" t="s">
        <v>13508</v>
      </c>
      <c r="F1719" s="259" t="s">
        <v>13510</v>
      </c>
      <c r="G1719" s="259" t="s">
        <v>9568</v>
      </c>
      <c r="H1719" s="268"/>
      <c r="I1719" s="6"/>
      <c r="J1719" s="6"/>
      <c r="K1719" s="285"/>
      <c r="L1719" s="271"/>
      <c r="M1719" s="271"/>
      <c r="N1719" s="189"/>
      <c r="O1719" s="268"/>
      <c r="P1719" s="268"/>
      <c r="Q1719" s="268"/>
    </row>
    <row r="1720" ht="15.75" customHeight="1">
      <c r="A1720" s="270" t="s">
        <v>13517</v>
      </c>
      <c r="B1720" s="270" t="s">
        <v>13518</v>
      </c>
      <c r="C1720" s="276" t="s">
        <v>281</v>
      </c>
      <c r="D1720" s="259" t="s">
        <v>219</v>
      </c>
      <c r="E1720" s="259" t="s">
        <v>13521</v>
      </c>
      <c r="F1720" s="259" t="s">
        <v>13522</v>
      </c>
      <c r="G1720" s="259" t="s">
        <v>9568</v>
      </c>
      <c r="H1720" s="268"/>
      <c r="I1720" s="6"/>
      <c r="J1720" s="6"/>
      <c r="K1720" s="285"/>
      <c r="L1720" s="271"/>
      <c r="M1720" s="271"/>
      <c r="N1720" s="189"/>
      <c r="O1720" s="268"/>
      <c r="P1720" s="268"/>
      <c r="Q1720" s="268"/>
    </row>
    <row r="1721" ht="15.75" customHeight="1">
      <c r="A1721" s="270" t="s">
        <v>13527</v>
      </c>
      <c r="B1721" s="270" t="s">
        <v>13529</v>
      </c>
      <c r="C1721" s="276" t="s">
        <v>281</v>
      </c>
      <c r="D1721" s="259" t="s">
        <v>220</v>
      </c>
      <c r="E1721" s="259" t="s">
        <v>13531</v>
      </c>
      <c r="F1721" s="259" t="s">
        <v>13533</v>
      </c>
      <c r="G1721" s="259" t="s">
        <v>577</v>
      </c>
      <c r="H1721" s="268"/>
      <c r="I1721" s="6"/>
      <c r="J1721" s="6"/>
      <c r="K1721" s="285"/>
      <c r="L1721" s="271"/>
      <c r="M1721" s="271"/>
      <c r="N1721" s="189"/>
      <c r="O1721" s="268"/>
      <c r="P1721" s="268"/>
      <c r="Q1721" s="268"/>
    </row>
    <row r="1722" ht="15.75" customHeight="1">
      <c r="A1722" s="270" t="s">
        <v>13537</v>
      </c>
      <c r="B1722" s="270" t="s">
        <v>13538</v>
      </c>
      <c r="C1722" s="276" t="s">
        <v>281</v>
      </c>
      <c r="D1722" s="259" t="s">
        <v>219</v>
      </c>
      <c r="E1722" s="259" t="s">
        <v>13541</v>
      </c>
      <c r="F1722" s="259" t="s">
        <v>13542</v>
      </c>
      <c r="G1722" s="259" t="s">
        <v>577</v>
      </c>
      <c r="H1722" s="268"/>
      <c r="I1722" s="6"/>
      <c r="J1722" s="6"/>
      <c r="K1722" s="285"/>
      <c r="L1722" s="271"/>
      <c r="M1722" s="271"/>
      <c r="N1722" s="189"/>
      <c r="O1722" s="268"/>
      <c r="P1722" s="268"/>
      <c r="Q1722" s="268"/>
    </row>
    <row r="1723" ht="15.75" customHeight="1">
      <c r="A1723" s="270" t="s">
        <v>13546</v>
      </c>
      <c r="B1723" s="270" t="s">
        <v>13548</v>
      </c>
      <c r="C1723" s="276" t="s">
        <v>281</v>
      </c>
      <c r="D1723" s="259" t="s">
        <v>220</v>
      </c>
      <c r="E1723" s="259" t="s">
        <v>13551</v>
      </c>
      <c r="F1723" s="259" t="s">
        <v>13553</v>
      </c>
      <c r="G1723" s="259" t="s">
        <v>11782</v>
      </c>
      <c r="H1723" s="268"/>
      <c r="I1723" s="6"/>
      <c r="J1723" s="6"/>
      <c r="K1723" s="285"/>
      <c r="L1723" s="271"/>
      <c r="M1723" s="271"/>
      <c r="N1723" s="189"/>
      <c r="O1723" s="268"/>
      <c r="P1723" s="268"/>
      <c r="Q1723" s="268"/>
    </row>
    <row r="1724" ht="15.75" customHeight="1">
      <c r="A1724" s="270" t="s">
        <v>13557</v>
      </c>
      <c r="B1724" s="270" t="s">
        <v>13558</v>
      </c>
      <c r="C1724" s="276" t="s">
        <v>281</v>
      </c>
      <c r="D1724" s="259" t="s">
        <v>218</v>
      </c>
      <c r="E1724" s="259" t="s">
        <v>13559</v>
      </c>
      <c r="F1724" s="259" t="s">
        <v>13561</v>
      </c>
      <c r="G1724" s="259" t="s">
        <v>274</v>
      </c>
      <c r="H1724" s="268"/>
      <c r="I1724" s="6"/>
      <c r="J1724" s="6"/>
      <c r="K1724" s="285"/>
      <c r="L1724" s="271"/>
      <c r="M1724" s="271"/>
      <c r="N1724" s="189"/>
      <c r="O1724" s="268"/>
      <c r="P1724" s="268"/>
      <c r="Q1724" s="268"/>
    </row>
    <row r="1725" ht="15.75" customHeight="1">
      <c r="A1725" s="270" t="s">
        <v>13565</v>
      </c>
      <c r="B1725" s="270" t="s">
        <v>13566</v>
      </c>
      <c r="C1725" s="276" t="s">
        <v>281</v>
      </c>
      <c r="D1725" s="259" t="s">
        <v>219</v>
      </c>
      <c r="E1725" s="259" t="s">
        <v>13568</v>
      </c>
      <c r="F1725" s="259" t="s">
        <v>13569</v>
      </c>
      <c r="G1725" s="259" t="s">
        <v>577</v>
      </c>
      <c r="H1725" s="268"/>
      <c r="I1725" s="6"/>
      <c r="J1725" s="6"/>
      <c r="K1725" s="285"/>
      <c r="L1725" s="271"/>
      <c r="M1725" s="271"/>
      <c r="N1725" s="189"/>
      <c r="O1725" s="268"/>
      <c r="P1725" s="268"/>
      <c r="Q1725" s="268"/>
    </row>
    <row r="1726" ht="15.75" customHeight="1">
      <c r="A1726" s="270" t="s">
        <v>13571</v>
      </c>
      <c r="B1726" s="270" t="s">
        <v>13572</v>
      </c>
      <c r="C1726" s="276" t="s">
        <v>281</v>
      </c>
      <c r="D1726" s="259" t="s">
        <v>219</v>
      </c>
      <c r="E1726" s="259" t="s">
        <v>13573</v>
      </c>
      <c r="F1726" s="259" t="s">
        <v>13575</v>
      </c>
      <c r="G1726" s="259" t="s">
        <v>10625</v>
      </c>
      <c r="H1726" s="268"/>
      <c r="I1726" s="6"/>
      <c r="J1726" s="6"/>
      <c r="K1726" s="285"/>
      <c r="L1726" s="271"/>
      <c r="M1726" s="271"/>
      <c r="N1726" s="189"/>
      <c r="O1726" s="268"/>
      <c r="P1726" s="268"/>
      <c r="Q1726" s="268"/>
    </row>
    <row r="1727" ht="15.75" customHeight="1">
      <c r="A1727" s="270" t="s">
        <v>13580</v>
      </c>
      <c r="B1727" s="270" t="s">
        <v>13582</v>
      </c>
      <c r="C1727" s="276" t="s">
        <v>281</v>
      </c>
      <c r="D1727" s="259" t="s">
        <v>218</v>
      </c>
      <c r="E1727" s="259" t="s">
        <v>13584</v>
      </c>
      <c r="F1727" s="259" t="s">
        <v>13585</v>
      </c>
      <c r="G1727" s="259" t="s">
        <v>274</v>
      </c>
      <c r="H1727" s="268"/>
      <c r="I1727" s="6"/>
      <c r="J1727" s="6"/>
      <c r="K1727" s="285"/>
      <c r="L1727" s="271"/>
      <c r="M1727" s="271"/>
      <c r="N1727" s="189"/>
      <c r="O1727" s="268"/>
      <c r="P1727" s="268"/>
      <c r="Q1727" s="268"/>
    </row>
    <row r="1728" ht="15.75" customHeight="1">
      <c r="A1728" s="270" t="s">
        <v>13590</v>
      </c>
      <c r="B1728" s="270" t="s">
        <v>13591</v>
      </c>
      <c r="C1728" s="276" t="s">
        <v>281</v>
      </c>
      <c r="D1728" s="259" t="s">
        <v>219</v>
      </c>
      <c r="E1728" s="259" t="s">
        <v>13593</v>
      </c>
      <c r="F1728" s="259" t="s">
        <v>13594</v>
      </c>
      <c r="G1728" s="259" t="s">
        <v>11782</v>
      </c>
      <c r="H1728" s="268"/>
      <c r="I1728" s="6"/>
      <c r="J1728" s="6"/>
      <c r="K1728" s="285"/>
      <c r="L1728" s="271"/>
      <c r="M1728" s="271"/>
      <c r="N1728" s="189"/>
      <c r="O1728" s="268"/>
      <c r="P1728" s="268"/>
      <c r="Q1728" s="268"/>
    </row>
    <row r="1729" ht="15.75" customHeight="1">
      <c r="A1729" s="270" t="s">
        <v>13595</v>
      </c>
      <c r="B1729" s="270" t="s">
        <v>13596</v>
      </c>
      <c r="C1729" s="276" t="s">
        <v>281</v>
      </c>
      <c r="D1729" s="259" t="s">
        <v>219</v>
      </c>
      <c r="E1729" s="259" t="s">
        <v>13597</v>
      </c>
      <c r="F1729" s="259" t="s">
        <v>13598</v>
      </c>
      <c r="G1729" s="259" t="s">
        <v>577</v>
      </c>
      <c r="H1729" s="268"/>
      <c r="I1729" s="6"/>
      <c r="J1729" s="6"/>
      <c r="K1729" s="285"/>
      <c r="L1729" s="271"/>
      <c r="M1729" s="271"/>
      <c r="N1729" s="189"/>
      <c r="O1729" s="268"/>
      <c r="P1729" s="268"/>
      <c r="Q1729" s="268"/>
    </row>
    <row r="1730" ht="15.75" customHeight="1">
      <c r="A1730" s="277" t="s">
        <v>13599</v>
      </c>
      <c r="B1730" s="270" t="s">
        <v>13600</v>
      </c>
      <c r="C1730" s="276" t="s">
        <v>281</v>
      </c>
      <c r="D1730" s="259" t="s">
        <v>218</v>
      </c>
      <c r="E1730" s="259" t="s">
        <v>13601</v>
      </c>
      <c r="F1730" s="259" t="s">
        <v>13602</v>
      </c>
      <c r="G1730" s="259" t="s">
        <v>12836</v>
      </c>
      <c r="H1730" s="268"/>
      <c r="I1730" s="6"/>
      <c r="J1730" s="6"/>
      <c r="K1730" s="285"/>
      <c r="L1730" s="271"/>
      <c r="M1730" s="271"/>
      <c r="N1730" s="189"/>
      <c r="O1730" s="268"/>
      <c r="P1730" s="268"/>
      <c r="Q1730" s="268"/>
    </row>
    <row r="1731" ht="15.75" customHeight="1">
      <c r="A1731" s="270" t="s">
        <v>13605</v>
      </c>
      <c r="B1731" s="270" t="s">
        <v>13606</v>
      </c>
      <c r="C1731" s="276" t="s">
        <v>281</v>
      </c>
      <c r="D1731" s="259" t="s">
        <v>219</v>
      </c>
      <c r="E1731" s="259" t="s">
        <v>13609</v>
      </c>
      <c r="F1731" s="259" t="s">
        <v>13611</v>
      </c>
      <c r="G1731" s="259" t="s">
        <v>577</v>
      </c>
      <c r="H1731" s="268"/>
      <c r="I1731" s="6"/>
      <c r="J1731" s="6"/>
      <c r="K1731" s="285"/>
      <c r="L1731" s="271"/>
      <c r="M1731" s="271"/>
      <c r="N1731" s="189"/>
      <c r="O1731" s="268"/>
      <c r="P1731" s="268"/>
      <c r="Q1731" s="268"/>
    </row>
    <row r="1732" ht="15.75" customHeight="1">
      <c r="A1732" s="270" t="s">
        <v>13616</v>
      </c>
      <c r="B1732" s="270" t="s">
        <v>13617</v>
      </c>
      <c r="C1732" s="276" t="s">
        <v>281</v>
      </c>
      <c r="D1732" s="259" t="s">
        <v>219</v>
      </c>
      <c r="E1732" s="259" t="s">
        <v>13620</v>
      </c>
      <c r="F1732" s="259" t="s">
        <v>13621</v>
      </c>
      <c r="G1732" s="259" t="s">
        <v>577</v>
      </c>
      <c r="H1732" s="268"/>
      <c r="I1732" s="6"/>
      <c r="J1732" s="6"/>
      <c r="K1732" s="285"/>
      <c r="L1732" s="271"/>
      <c r="M1732" s="271"/>
      <c r="N1732" s="189"/>
      <c r="O1732" s="268"/>
      <c r="P1732" s="268"/>
      <c r="Q1732" s="268"/>
    </row>
    <row r="1733" ht="15.75" customHeight="1">
      <c r="A1733" s="270" t="s">
        <v>13626</v>
      </c>
      <c r="B1733" s="270" t="s">
        <v>13628</v>
      </c>
      <c r="C1733" s="276" t="s">
        <v>281</v>
      </c>
      <c r="D1733" s="259" t="s">
        <v>220</v>
      </c>
      <c r="E1733" s="259" t="s">
        <v>13630</v>
      </c>
      <c r="F1733" s="259" t="s">
        <v>13632</v>
      </c>
      <c r="G1733" s="259" t="s">
        <v>12374</v>
      </c>
      <c r="H1733" s="268"/>
      <c r="I1733" s="6"/>
      <c r="J1733" s="6"/>
      <c r="K1733" s="285"/>
      <c r="L1733" s="271"/>
      <c r="M1733" s="271"/>
      <c r="N1733" s="189"/>
      <c r="O1733" s="268"/>
      <c r="P1733" s="268"/>
      <c r="Q1733" s="268"/>
    </row>
    <row r="1734" ht="15.75" customHeight="1">
      <c r="A1734" s="270" t="s">
        <v>13635</v>
      </c>
      <c r="B1734" s="270" t="s">
        <v>13636</v>
      </c>
      <c r="C1734" s="276" t="s">
        <v>281</v>
      </c>
      <c r="D1734" s="259" t="s">
        <v>219</v>
      </c>
      <c r="E1734" s="259" t="s">
        <v>13637</v>
      </c>
      <c r="F1734" s="259" t="s">
        <v>13638</v>
      </c>
      <c r="G1734" s="259" t="s">
        <v>577</v>
      </c>
      <c r="H1734" s="268"/>
      <c r="I1734" s="6"/>
      <c r="J1734" s="6"/>
      <c r="K1734" s="285"/>
      <c r="L1734" s="271"/>
      <c r="M1734" s="271"/>
      <c r="N1734" s="189"/>
      <c r="O1734" s="268"/>
      <c r="P1734" s="268"/>
      <c r="Q1734" s="268"/>
    </row>
    <row r="1735" ht="15.75" customHeight="1">
      <c r="A1735" s="270" t="s">
        <v>13639</v>
      </c>
      <c r="B1735" s="270" t="s">
        <v>13640</v>
      </c>
      <c r="C1735" s="276" t="s">
        <v>281</v>
      </c>
      <c r="D1735" s="259" t="s">
        <v>218</v>
      </c>
      <c r="E1735" s="259" t="s">
        <v>13642</v>
      </c>
      <c r="F1735" s="259" t="s">
        <v>13644</v>
      </c>
      <c r="G1735" s="259" t="s">
        <v>577</v>
      </c>
      <c r="H1735" s="268"/>
      <c r="I1735" s="6"/>
      <c r="J1735" s="6"/>
      <c r="K1735" s="285"/>
      <c r="L1735" s="271"/>
      <c r="M1735" s="271"/>
      <c r="N1735" s="189"/>
      <c r="O1735" s="268"/>
      <c r="P1735" s="268"/>
      <c r="Q1735" s="268"/>
    </row>
    <row r="1736" ht="15.75" customHeight="1">
      <c r="A1736" s="270" t="s">
        <v>13648</v>
      </c>
      <c r="B1736" s="270" t="s">
        <v>13650</v>
      </c>
      <c r="C1736" s="276" t="s">
        <v>281</v>
      </c>
      <c r="D1736" s="259" t="s">
        <v>218</v>
      </c>
      <c r="E1736" s="259" t="s">
        <v>13652</v>
      </c>
      <c r="F1736" s="259" t="s">
        <v>13654</v>
      </c>
      <c r="G1736" s="259" t="s">
        <v>274</v>
      </c>
      <c r="H1736" s="268"/>
      <c r="I1736" s="6"/>
      <c r="J1736" s="6"/>
      <c r="K1736" s="285"/>
      <c r="L1736" s="271"/>
      <c r="M1736" s="271"/>
      <c r="N1736" s="189"/>
      <c r="O1736" s="268"/>
      <c r="P1736" s="268"/>
      <c r="Q1736" s="268"/>
    </row>
    <row r="1737" ht="15.75" customHeight="1">
      <c r="A1737" s="270" t="s">
        <v>13658</v>
      </c>
      <c r="B1737" s="270" t="s">
        <v>13660</v>
      </c>
      <c r="C1737" s="276" t="s">
        <v>281</v>
      </c>
      <c r="D1737" s="259" t="s">
        <v>219</v>
      </c>
      <c r="E1737" s="259" t="s">
        <v>13663</v>
      </c>
      <c r="F1737" s="259" t="s">
        <v>13664</v>
      </c>
      <c r="G1737" s="259" t="s">
        <v>11782</v>
      </c>
      <c r="H1737" s="268"/>
      <c r="I1737" s="6"/>
      <c r="J1737" s="6"/>
      <c r="K1737" s="285"/>
      <c r="L1737" s="271"/>
      <c r="M1737" s="271"/>
      <c r="N1737" s="189"/>
      <c r="O1737" s="268"/>
      <c r="P1737" s="268"/>
      <c r="Q1737" s="268"/>
    </row>
    <row r="1738" ht="15.75" customHeight="1">
      <c r="A1738" s="270" t="s">
        <v>13668</v>
      </c>
      <c r="B1738" s="270" t="s">
        <v>13669</v>
      </c>
      <c r="C1738" s="276" t="s">
        <v>281</v>
      </c>
      <c r="D1738" s="259" t="s">
        <v>219</v>
      </c>
      <c r="E1738" s="259" t="s">
        <v>13671</v>
      </c>
      <c r="F1738" s="259" t="s">
        <v>13673</v>
      </c>
      <c r="G1738" s="259" t="s">
        <v>577</v>
      </c>
      <c r="H1738" s="268"/>
      <c r="I1738" s="6"/>
      <c r="J1738" s="6"/>
      <c r="K1738" s="285"/>
      <c r="L1738" s="271"/>
      <c r="M1738" s="271"/>
      <c r="N1738" s="189"/>
      <c r="O1738" s="268"/>
      <c r="P1738" s="268"/>
      <c r="Q1738" s="268"/>
    </row>
    <row r="1739" ht="15.75" customHeight="1">
      <c r="A1739" s="270" t="s">
        <v>13677</v>
      </c>
      <c r="B1739" s="270" t="s">
        <v>13678</v>
      </c>
      <c r="C1739" s="276" t="s">
        <v>281</v>
      </c>
      <c r="D1739" s="259" t="s">
        <v>217</v>
      </c>
      <c r="E1739" s="259" t="s">
        <v>13679</v>
      </c>
      <c r="F1739" s="259" t="s">
        <v>13680</v>
      </c>
      <c r="G1739" s="259" t="s">
        <v>274</v>
      </c>
      <c r="H1739" s="268"/>
      <c r="I1739" s="6"/>
      <c r="J1739" s="6"/>
      <c r="K1739" s="285"/>
      <c r="L1739" s="271"/>
      <c r="M1739" s="271"/>
      <c r="N1739" s="189"/>
      <c r="O1739" s="268"/>
      <c r="P1739" s="268"/>
      <c r="Q1739" s="268"/>
    </row>
    <row r="1740" ht="15.75" customHeight="1">
      <c r="A1740" s="270" t="s">
        <v>13683</v>
      </c>
      <c r="B1740" s="270" t="s">
        <v>13685</v>
      </c>
      <c r="C1740" s="276" t="s">
        <v>281</v>
      </c>
      <c r="D1740" s="259" t="s">
        <v>219</v>
      </c>
      <c r="E1740" s="259" t="s">
        <v>13687</v>
      </c>
      <c r="F1740" s="259" t="s">
        <v>13688</v>
      </c>
      <c r="G1740" s="259" t="s">
        <v>577</v>
      </c>
      <c r="H1740" s="268"/>
      <c r="I1740" s="6"/>
      <c r="J1740" s="6"/>
      <c r="K1740" s="285"/>
      <c r="L1740" s="271"/>
      <c r="M1740" s="271"/>
      <c r="N1740" s="189"/>
      <c r="O1740" s="268"/>
      <c r="P1740" s="268"/>
      <c r="Q1740" s="268"/>
    </row>
    <row r="1741" ht="15.75" customHeight="1">
      <c r="A1741" s="270" t="s">
        <v>13689</v>
      </c>
      <c r="B1741" s="270" t="s">
        <v>13690</v>
      </c>
      <c r="C1741" s="276" t="s">
        <v>281</v>
      </c>
      <c r="D1741" s="259" t="s">
        <v>218</v>
      </c>
      <c r="E1741" s="259" t="s">
        <v>13691</v>
      </c>
      <c r="F1741" s="259" t="s">
        <v>13692</v>
      </c>
      <c r="G1741" s="259" t="s">
        <v>577</v>
      </c>
      <c r="H1741" s="268"/>
      <c r="I1741" s="6"/>
      <c r="J1741" s="6"/>
      <c r="K1741" s="285"/>
      <c r="L1741" s="271"/>
      <c r="M1741" s="271"/>
      <c r="N1741" s="189"/>
      <c r="O1741" s="268"/>
      <c r="P1741" s="268"/>
      <c r="Q1741" s="268"/>
    </row>
    <row r="1742" ht="15.75" customHeight="1">
      <c r="A1742" s="270" t="s">
        <v>13693</v>
      </c>
      <c r="B1742" s="270" t="s">
        <v>13694</v>
      </c>
      <c r="C1742" s="276" t="s">
        <v>281</v>
      </c>
      <c r="D1742" s="259" t="s">
        <v>219</v>
      </c>
      <c r="E1742" s="259" t="s">
        <v>13695</v>
      </c>
      <c r="F1742" s="259" t="s">
        <v>13696</v>
      </c>
      <c r="G1742" s="259" t="s">
        <v>577</v>
      </c>
      <c r="H1742" s="268"/>
      <c r="I1742" s="6"/>
      <c r="J1742" s="6"/>
      <c r="K1742" s="285"/>
      <c r="L1742" s="271"/>
      <c r="M1742" s="271"/>
      <c r="N1742" s="189"/>
      <c r="O1742" s="268"/>
      <c r="P1742" s="268"/>
      <c r="Q1742" s="268"/>
    </row>
    <row r="1743" ht="15.75" customHeight="1">
      <c r="A1743" s="270" t="s">
        <v>13699</v>
      </c>
      <c r="B1743" s="270" t="s">
        <v>13701</v>
      </c>
      <c r="C1743" s="276" t="s">
        <v>281</v>
      </c>
      <c r="D1743" s="259" t="s">
        <v>219</v>
      </c>
      <c r="E1743" s="259" t="s">
        <v>13703</v>
      </c>
      <c r="F1743" s="259" t="s">
        <v>13705</v>
      </c>
      <c r="G1743" s="259" t="s">
        <v>577</v>
      </c>
      <c r="H1743" s="268"/>
      <c r="I1743" s="6"/>
      <c r="J1743" s="6"/>
      <c r="K1743" s="285"/>
      <c r="L1743" s="271"/>
      <c r="M1743" s="271"/>
      <c r="N1743" s="189"/>
      <c r="O1743" s="268"/>
      <c r="P1743" s="268"/>
      <c r="Q1743" s="268"/>
    </row>
    <row r="1744" ht="15.75" customHeight="1">
      <c r="A1744" s="270" t="s">
        <v>13708</v>
      </c>
      <c r="B1744" s="270" t="s">
        <v>13710</v>
      </c>
      <c r="C1744" s="276" t="s">
        <v>281</v>
      </c>
      <c r="D1744" s="259" t="s">
        <v>218</v>
      </c>
      <c r="E1744" s="259" t="s">
        <v>13712</v>
      </c>
      <c r="F1744" s="259" t="s">
        <v>13714</v>
      </c>
      <c r="G1744" s="259" t="s">
        <v>274</v>
      </c>
      <c r="H1744" s="268"/>
      <c r="I1744" s="6"/>
      <c r="J1744" s="6"/>
      <c r="K1744" s="285"/>
      <c r="L1744" s="271"/>
      <c r="M1744" s="271"/>
      <c r="N1744" s="189"/>
      <c r="O1744" s="268"/>
      <c r="P1744" s="268"/>
      <c r="Q1744" s="268"/>
    </row>
    <row r="1745" ht="15.75" customHeight="1">
      <c r="A1745" s="270" t="s">
        <v>13719</v>
      </c>
      <c r="B1745" s="270" t="s">
        <v>13720</v>
      </c>
      <c r="C1745" s="276" t="s">
        <v>281</v>
      </c>
      <c r="D1745" s="259" t="s">
        <v>215</v>
      </c>
      <c r="E1745" s="259" t="s">
        <v>13722</v>
      </c>
      <c r="F1745" s="259" t="s">
        <v>13725</v>
      </c>
      <c r="G1745" s="259" t="s">
        <v>349</v>
      </c>
      <c r="H1745" s="268"/>
      <c r="I1745" s="6"/>
      <c r="J1745" s="6"/>
      <c r="K1745" s="285"/>
      <c r="L1745" s="271"/>
      <c r="M1745" s="271"/>
      <c r="N1745" s="189"/>
      <c r="O1745" s="268"/>
      <c r="P1745" s="268"/>
      <c r="Q1745" s="268"/>
    </row>
    <row r="1746" ht="15.75" customHeight="1">
      <c r="A1746" s="270" t="s">
        <v>13728</v>
      </c>
      <c r="B1746" s="270" t="s">
        <v>13729</v>
      </c>
      <c r="C1746" s="276" t="s">
        <v>281</v>
      </c>
      <c r="D1746" s="259" t="s">
        <v>219</v>
      </c>
      <c r="E1746" s="259" t="s">
        <v>13730</v>
      </c>
      <c r="F1746" s="259" t="s">
        <v>13731</v>
      </c>
      <c r="G1746" s="259" t="s">
        <v>577</v>
      </c>
      <c r="H1746" s="268"/>
      <c r="I1746" s="6"/>
      <c r="J1746" s="6"/>
      <c r="K1746" s="285"/>
      <c r="L1746" s="271"/>
      <c r="M1746" s="271"/>
      <c r="N1746" s="189"/>
      <c r="O1746" s="268"/>
      <c r="P1746" s="268"/>
      <c r="Q1746" s="268"/>
    </row>
    <row r="1747" ht="15.75" customHeight="1">
      <c r="A1747" s="270" t="s">
        <v>13736</v>
      </c>
      <c r="B1747" s="270" t="s">
        <v>13737</v>
      </c>
      <c r="C1747" s="276" t="s">
        <v>281</v>
      </c>
      <c r="D1747" s="259" t="s">
        <v>219</v>
      </c>
      <c r="E1747" s="259" t="s">
        <v>13739</v>
      </c>
      <c r="F1747" s="259" t="s">
        <v>13741</v>
      </c>
      <c r="G1747" s="259" t="s">
        <v>577</v>
      </c>
      <c r="H1747" s="268"/>
      <c r="I1747" s="6"/>
      <c r="J1747" s="6"/>
      <c r="K1747" s="285"/>
      <c r="L1747" s="271"/>
      <c r="M1747" s="271"/>
      <c r="N1747" s="189"/>
      <c r="O1747" s="268"/>
      <c r="P1747" s="268"/>
      <c r="Q1747" s="268"/>
    </row>
    <row r="1748" ht="15.75" customHeight="1">
      <c r="A1748" s="270" t="s">
        <v>13744</v>
      </c>
      <c r="B1748" s="270" t="s">
        <v>13746</v>
      </c>
      <c r="C1748" s="276" t="s">
        <v>281</v>
      </c>
      <c r="D1748" s="259" t="s">
        <v>219</v>
      </c>
      <c r="E1748" s="259" t="s">
        <v>13748</v>
      </c>
      <c r="F1748" s="259" t="s">
        <v>13749</v>
      </c>
      <c r="G1748" s="259" t="s">
        <v>10625</v>
      </c>
      <c r="H1748" s="268"/>
      <c r="I1748" s="6"/>
      <c r="J1748" s="6"/>
      <c r="K1748" s="285"/>
      <c r="L1748" s="271"/>
      <c r="M1748" s="271"/>
      <c r="N1748" s="189"/>
      <c r="O1748" s="268"/>
      <c r="P1748" s="268"/>
      <c r="Q1748" s="268"/>
    </row>
    <row r="1749" ht="15.75" customHeight="1">
      <c r="A1749" s="270" t="s">
        <v>13751</v>
      </c>
      <c r="B1749" s="270" t="s">
        <v>13752</v>
      </c>
      <c r="C1749" s="276" t="s">
        <v>281</v>
      </c>
      <c r="D1749" s="259" t="s">
        <v>219</v>
      </c>
      <c r="E1749" s="259" t="s">
        <v>13755</v>
      </c>
      <c r="F1749" s="259" t="s">
        <v>13757</v>
      </c>
      <c r="G1749" s="259" t="s">
        <v>577</v>
      </c>
      <c r="H1749" s="268"/>
      <c r="I1749" s="6"/>
      <c r="J1749" s="6"/>
      <c r="K1749" s="285"/>
      <c r="L1749" s="271"/>
      <c r="M1749" s="271"/>
      <c r="N1749" s="189"/>
      <c r="O1749" s="268"/>
      <c r="P1749" s="268"/>
      <c r="Q1749" s="268"/>
    </row>
    <row r="1750" ht="15.75" customHeight="1">
      <c r="A1750" s="270" t="s">
        <v>13761</v>
      </c>
      <c r="B1750" s="270" t="s">
        <v>13762</v>
      </c>
      <c r="C1750" s="276" t="s">
        <v>281</v>
      </c>
      <c r="D1750" s="259" t="s">
        <v>219</v>
      </c>
      <c r="E1750" s="259" t="s">
        <v>13764</v>
      </c>
      <c r="F1750" s="259" t="s">
        <v>13766</v>
      </c>
      <c r="G1750" s="259" t="s">
        <v>577</v>
      </c>
      <c r="H1750" s="268"/>
      <c r="I1750" s="6"/>
      <c r="J1750" s="6"/>
      <c r="K1750" s="285"/>
      <c r="L1750" s="271"/>
      <c r="M1750" s="271"/>
      <c r="N1750" s="189"/>
      <c r="O1750" s="268"/>
      <c r="P1750" s="268"/>
      <c r="Q1750" s="268"/>
    </row>
    <row r="1751" ht="15.75" customHeight="1">
      <c r="A1751" s="270" t="s">
        <v>13771</v>
      </c>
      <c r="B1751" s="270" t="s">
        <v>13773</v>
      </c>
      <c r="C1751" s="276" t="s">
        <v>281</v>
      </c>
      <c r="D1751" s="259" t="s">
        <v>215</v>
      </c>
      <c r="E1751" s="259" t="s">
        <v>13774</v>
      </c>
      <c r="F1751" s="259" t="s">
        <v>13776</v>
      </c>
      <c r="G1751" s="259" t="s">
        <v>9568</v>
      </c>
      <c r="H1751" s="268"/>
      <c r="I1751" s="6"/>
      <c r="J1751" s="6"/>
      <c r="K1751" s="285"/>
      <c r="L1751" s="271"/>
      <c r="M1751" s="271"/>
      <c r="N1751" s="189"/>
      <c r="O1751" s="268"/>
      <c r="P1751" s="268"/>
      <c r="Q1751" s="268"/>
    </row>
    <row r="1752" ht="15.75" customHeight="1">
      <c r="A1752" s="270" t="s">
        <v>13781</v>
      </c>
      <c r="B1752" s="270" t="s">
        <v>13782</v>
      </c>
      <c r="C1752" s="276" t="s">
        <v>281</v>
      </c>
      <c r="D1752" s="259" t="s">
        <v>217</v>
      </c>
      <c r="E1752" s="259" t="s">
        <v>13785</v>
      </c>
      <c r="F1752" s="259" t="s">
        <v>13787</v>
      </c>
      <c r="G1752" s="259" t="s">
        <v>349</v>
      </c>
      <c r="H1752" s="268"/>
      <c r="I1752" s="6"/>
      <c r="J1752" s="6"/>
      <c r="K1752" s="285"/>
      <c r="L1752" s="271"/>
      <c r="M1752" s="271"/>
      <c r="N1752" s="189"/>
      <c r="O1752" s="268"/>
      <c r="P1752" s="268"/>
      <c r="Q1752" s="268"/>
    </row>
    <row r="1753" ht="15.75" customHeight="1">
      <c r="A1753" s="270" t="s">
        <v>13791</v>
      </c>
      <c r="B1753" s="270" t="s">
        <v>13793</v>
      </c>
      <c r="C1753" s="276" t="s">
        <v>281</v>
      </c>
      <c r="D1753" s="259" t="s">
        <v>215</v>
      </c>
      <c r="E1753" s="259" t="s">
        <v>13795</v>
      </c>
      <c r="F1753" s="259" t="s">
        <v>13797</v>
      </c>
      <c r="G1753" s="259" t="s">
        <v>12374</v>
      </c>
      <c r="H1753" s="268"/>
      <c r="I1753" s="6"/>
      <c r="J1753" s="6"/>
      <c r="K1753" s="285"/>
      <c r="L1753" s="271"/>
      <c r="M1753" s="271"/>
      <c r="N1753" s="189"/>
      <c r="O1753" s="268"/>
      <c r="P1753" s="268"/>
      <c r="Q1753" s="268"/>
    </row>
    <row r="1754" ht="15.75" customHeight="1">
      <c r="A1754" s="270" t="s">
        <v>13801</v>
      </c>
      <c r="B1754" s="270" t="s">
        <v>13803</v>
      </c>
      <c r="C1754" s="276" t="s">
        <v>281</v>
      </c>
      <c r="D1754" s="259" t="s">
        <v>218</v>
      </c>
      <c r="E1754" s="259" t="s">
        <v>13805</v>
      </c>
      <c r="F1754" s="259" t="s">
        <v>13807</v>
      </c>
      <c r="G1754" s="259" t="s">
        <v>12836</v>
      </c>
      <c r="H1754" s="268"/>
      <c r="I1754" s="6"/>
      <c r="J1754" s="6"/>
      <c r="K1754" s="285"/>
      <c r="L1754" s="271"/>
      <c r="M1754" s="271"/>
      <c r="N1754" s="189"/>
      <c r="O1754" s="268"/>
      <c r="P1754" s="268"/>
      <c r="Q1754" s="268"/>
    </row>
    <row r="1755" ht="15.75" customHeight="1">
      <c r="A1755" s="270" t="s">
        <v>13812</v>
      </c>
      <c r="B1755" s="270" t="s">
        <v>13814</v>
      </c>
      <c r="C1755" s="276" t="s">
        <v>281</v>
      </c>
      <c r="D1755" s="259" t="s">
        <v>219</v>
      </c>
      <c r="E1755" s="259" t="s">
        <v>13816</v>
      </c>
      <c r="F1755" s="259" t="s">
        <v>13818</v>
      </c>
      <c r="G1755" s="259" t="s">
        <v>577</v>
      </c>
      <c r="H1755" s="268"/>
      <c r="I1755" s="6"/>
      <c r="J1755" s="6"/>
      <c r="K1755" s="285"/>
      <c r="L1755" s="271"/>
      <c r="M1755" s="271"/>
      <c r="N1755" s="189"/>
      <c r="O1755" s="268"/>
      <c r="P1755" s="268"/>
      <c r="Q1755" s="268"/>
    </row>
    <row r="1756" ht="15.75" customHeight="1">
      <c r="A1756" s="270" t="s">
        <v>13822</v>
      </c>
      <c r="B1756" s="270" t="s">
        <v>13824</v>
      </c>
      <c r="C1756" s="276" t="s">
        <v>281</v>
      </c>
      <c r="D1756" s="259" t="s">
        <v>217</v>
      </c>
      <c r="E1756" s="259" t="s">
        <v>13827</v>
      </c>
      <c r="F1756" s="259" t="s">
        <v>13828</v>
      </c>
      <c r="G1756" s="259" t="s">
        <v>274</v>
      </c>
      <c r="H1756" s="268"/>
      <c r="I1756" s="6"/>
      <c r="J1756" s="6"/>
      <c r="K1756" s="285"/>
      <c r="L1756" s="271"/>
      <c r="M1756" s="271"/>
      <c r="N1756" s="189"/>
      <c r="O1756" s="268"/>
      <c r="P1756" s="268"/>
      <c r="Q1756" s="268"/>
    </row>
    <row r="1757" ht="15.75" customHeight="1">
      <c r="A1757" s="270" t="s">
        <v>13829</v>
      </c>
      <c r="B1757" s="270" t="s">
        <v>13830</v>
      </c>
      <c r="C1757" s="276" t="s">
        <v>281</v>
      </c>
      <c r="D1757" s="259" t="s">
        <v>215</v>
      </c>
      <c r="E1757" s="259" t="s">
        <v>13832</v>
      </c>
      <c r="F1757" s="259" t="s">
        <v>13834</v>
      </c>
      <c r="G1757" s="259" t="s">
        <v>12374</v>
      </c>
      <c r="H1757" s="268"/>
      <c r="I1757" s="6"/>
      <c r="J1757" s="6"/>
      <c r="K1757" s="285"/>
      <c r="L1757" s="271"/>
      <c r="M1757" s="271"/>
      <c r="N1757" s="189"/>
      <c r="O1757" s="268"/>
      <c r="P1757" s="268"/>
      <c r="Q1757" s="268"/>
    </row>
    <row r="1758" ht="15.75" customHeight="1">
      <c r="A1758" s="270" t="s">
        <v>13839</v>
      </c>
      <c r="B1758" s="270" t="s">
        <v>13840</v>
      </c>
      <c r="C1758" s="276" t="s">
        <v>281</v>
      </c>
      <c r="D1758" s="259" t="s">
        <v>219</v>
      </c>
      <c r="E1758" s="259" t="s">
        <v>13842</v>
      </c>
      <c r="F1758" s="259" t="s">
        <v>13843</v>
      </c>
      <c r="G1758" s="259" t="s">
        <v>577</v>
      </c>
      <c r="H1758" s="268"/>
      <c r="I1758" s="6"/>
      <c r="J1758" s="6"/>
      <c r="K1758" s="285"/>
      <c r="L1758" s="271"/>
      <c r="M1758" s="271"/>
      <c r="N1758" s="189"/>
      <c r="O1758" s="268"/>
      <c r="P1758" s="268"/>
      <c r="Q1758" s="268"/>
    </row>
    <row r="1759" ht="15.75" customHeight="1">
      <c r="A1759" s="270" t="s">
        <v>13848</v>
      </c>
      <c r="B1759" s="270" t="s">
        <v>13849</v>
      </c>
      <c r="C1759" s="276" t="s">
        <v>281</v>
      </c>
      <c r="D1759" s="259" t="s">
        <v>218</v>
      </c>
      <c r="E1759" s="259" t="s">
        <v>13852</v>
      </c>
      <c r="F1759" s="259" t="s">
        <v>13853</v>
      </c>
      <c r="G1759" s="259" t="s">
        <v>577</v>
      </c>
      <c r="H1759" s="268"/>
      <c r="I1759" s="6"/>
      <c r="J1759" s="6"/>
      <c r="K1759" s="285"/>
      <c r="L1759" s="271"/>
      <c r="M1759" s="271"/>
      <c r="N1759" s="189"/>
      <c r="O1759" s="268"/>
      <c r="P1759" s="268"/>
      <c r="Q1759" s="268"/>
    </row>
    <row r="1760" ht="15.75" customHeight="1">
      <c r="A1760" s="270" t="s">
        <v>13859</v>
      </c>
      <c r="B1760" s="270" t="s">
        <v>13860</v>
      </c>
      <c r="C1760" s="276" t="s">
        <v>281</v>
      </c>
      <c r="D1760" s="259" t="s">
        <v>219</v>
      </c>
      <c r="E1760" s="259" t="s">
        <v>13862</v>
      </c>
      <c r="F1760" s="259" t="s">
        <v>13864</v>
      </c>
      <c r="G1760" s="259" t="s">
        <v>357</v>
      </c>
      <c r="H1760" s="268"/>
      <c r="I1760" s="6"/>
      <c r="J1760" s="6"/>
      <c r="K1760" s="285"/>
      <c r="L1760" s="271"/>
      <c r="M1760" s="271"/>
      <c r="N1760" s="189"/>
      <c r="O1760" s="268"/>
      <c r="P1760" s="268"/>
      <c r="Q1760" s="268"/>
    </row>
    <row r="1761" ht="15.75" customHeight="1">
      <c r="A1761" s="270" t="s">
        <v>13869</v>
      </c>
      <c r="B1761" s="270" t="s">
        <v>13871</v>
      </c>
      <c r="C1761" s="276" t="s">
        <v>281</v>
      </c>
      <c r="D1761" s="259" t="s">
        <v>220</v>
      </c>
      <c r="E1761" s="259" t="s">
        <v>13874</v>
      </c>
      <c r="F1761" s="259" t="s">
        <v>13876</v>
      </c>
      <c r="G1761" s="259" t="s">
        <v>11782</v>
      </c>
      <c r="H1761" s="268"/>
      <c r="I1761" s="6"/>
      <c r="J1761" s="6"/>
      <c r="K1761" s="285"/>
      <c r="L1761" s="271"/>
      <c r="M1761" s="271"/>
      <c r="N1761" s="189"/>
      <c r="O1761" s="268"/>
      <c r="P1761" s="268"/>
      <c r="Q1761" s="268"/>
    </row>
    <row r="1762" ht="15.75" customHeight="1">
      <c r="A1762" s="270" t="s">
        <v>13881</v>
      </c>
      <c r="B1762" s="270" t="s">
        <v>13882</v>
      </c>
      <c r="C1762" s="276" t="s">
        <v>281</v>
      </c>
      <c r="D1762" s="259" t="s">
        <v>218</v>
      </c>
      <c r="E1762" s="259" t="s">
        <v>13885</v>
      </c>
      <c r="F1762" s="259" t="s">
        <v>13886</v>
      </c>
      <c r="G1762" s="259" t="s">
        <v>12836</v>
      </c>
      <c r="H1762" s="268"/>
      <c r="I1762" s="6"/>
      <c r="J1762" s="6"/>
      <c r="K1762" s="285"/>
      <c r="L1762" s="271"/>
      <c r="M1762" s="271"/>
      <c r="N1762" s="189"/>
      <c r="O1762" s="268"/>
      <c r="P1762" s="268"/>
      <c r="Q1762" s="268"/>
    </row>
    <row r="1763" ht="15.75" customHeight="1">
      <c r="A1763" s="270" t="s">
        <v>13891</v>
      </c>
      <c r="B1763" s="270" t="s">
        <v>13893</v>
      </c>
      <c r="C1763" s="276" t="s">
        <v>281</v>
      </c>
      <c r="D1763" s="259" t="s">
        <v>217</v>
      </c>
      <c r="E1763" s="259" t="s">
        <v>13894</v>
      </c>
      <c r="F1763" s="259" t="s">
        <v>13895</v>
      </c>
      <c r="G1763" s="259" t="s">
        <v>349</v>
      </c>
      <c r="H1763" s="268"/>
      <c r="I1763" s="6"/>
      <c r="J1763" s="6"/>
      <c r="K1763" s="285"/>
      <c r="L1763" s="271"/>
      <c r="M1763" s="271"/>
      <c r="N1763" s="189"/>
      <c r="O1763" s="268"/>
      <c r="P1763" s="268"/>
      <c r="Q1763" s="268"/>
    </row>
    <row r="1764" ht="15.75" customHeight="1">
      <c r="A1764" s="270" t="s">
        <v>13899</v>
      </c>
      <c r="B1764" s="270" t="s">
        <v>13900</v>
      </c>
      <c r="C1764" s="276" t="s">
        <v>281</v>
      </c>
      <c r="D1764" s="259" t="s">
        <v>218</v>
      </c>
      <c r="E1764" s="259" t="s">
        <v>13905</v>
      </c>
      <c r="F1764" s="259" t="s">
        <v>13906</v>
      </c>
      <c r="G1764" s="259" t="s">
        <v>9568</v>
      </c>
      <c r="H1764" s="268"/>
      <c r="I1764" s="6"/>
      <c r="J1764" s="6"/>
      <c r="K1764" s="285"/>
      <c r="L1764" s="271"/>
      <c r="M1764" s="271"/>
      <c r="N1764" s="189"/>
      <c r="O1764" s="268"/>
      <c r="P1764" s="268"/>
      <c r="Q1764" s="268"/>
    </row>
    <row r="1765" ht="15.75" customHeight="1">
      <c r="A1765" s="270" t="s">
        <v>13910</v>
      </c>
      <c r="B1765" s="270" t="s">
        <v>13911</v>
      </c>
      <c r="C1765" s="276" t="s">
        <v>281</v>
      </c>
      <c r="D1765" s="259" t="s">
        <v>223</v>
      </c>
      <c r="E1765" s="259" t="s">
        <v>13913</v>
      </c>
      <c r="F1765" s="259" t="s">
        <v>13914</v>
      </c>
      <c r="G1765" s="259" t="s">
        <v>577</v>
      </c>
      <c r="H1765" s="268"/>
      <c r="I1765" s="6"/>
      <c r="J1765" s="6"/>
      <c r="K1765" s="285"/>
      <c r="L1765" s="271"/>
      <c r="M1765" s="271"/>
      <c r="N1765" s="189"/>
      <c r="O1765" s="268"/>
      <c r="P1765" s="268"/>
      <c r="Q1765" s="268"/>
    </row>
    <row r="1766" ht="15.75" customHeight="1">
      <c r="A1766" s="270" t="s">
        <v>13917</v>
      </c>
      <c r="B1766" s="270" t="s">
        <v>13918</v>
      </c>
      <c r="C1766" s="276" t="s">
        <v>281</v>
      </c>
      <c r="D1766" s="259" t="s">
        <v>219</v>
      </c>
      <c r="E1766" s="259" t="s">
        <v>13921</v>
      </c>
      <c r="F1766" s="259" t="s">
        <v>13923</v>
      </c>
      <c r="G1766" s="259" t="s">
        <v>9568</v>
      </c>
      <c r="H1766" s="268"/>
      <c r="I1766" s="6"/>
      <c r="J1766" s="6"/>
      <c r="K1766" s="285"/>
      <c r="L1766" s="271"/>
      <c r="M1766" s="271"/>
      <c r="N1766" s="189"/>
      <c r="O1766" s="268"/>
      <c r="P1766" s="268"/>
      <c r="Q1766" s="268"/>
    </row>
    <row r="1767" ht="15.75" customHeight="1">
      <c r="A1767" s="270" t="s">
        <v>13927</v>
      </c>
      <c r="B1767" s="270" t="s">
        <v>13929</v>
      </c>
      <c r="C1767" s="276" t="s">
        <v>281</v>
      </c>
      <c r="D1767" s="259" t="s">
        <v>220</v>
      </c>
      <c r="E1767" s="259" t="s">
        <v>13931</v>
      </c>
      <c r="F1767" s="259" t="s">
        <v>13933</v>
      </c>
      <c r="G1767" s="259" t="s">
        <v>577</v>
      </c>
      <c r="H1767" s="268"/>
      <c r="I1767" s="6"/>
      <c r="J1767" s="6"/>
      <c r="K1767" s="285"/>
      <c r="L1767" s="271"/>
      <c r="M1767" s="271"/>
      <c r="N1767" s="189"/>
      <c r="O1767" s="268"/>
      <c r="P1767" s="268"/>
      <c r="Q1767" s="268"/>
    </row>
    <row r="1768" ht="15.75" customHeight="1">
      <c r="A1768" s="270" t="s">
        <v>13938</v>
      </c>
      <c r="B1768" s="270" t="s">
        <v>13939</v>
      </c>
      <c r="C1768" s="276" t="s">
        <v>281</v>
      </c>
      <c r="D1768" s="259" t="s">
        <v>218</v>
      </c>
      <c r="E1768" s="259" t="s">
        <v>13941</v>
      </c>
      <c r="F1768" s="259" t="s">
        <v>13943</v>
      </c>
      <c r="G1768" s="259" t="s">
        <v>9568</v>
      </c>
      <c r="H1768" s="268"/>
      <c r="I1768" s="6"/>
      <c r="J1768" s="6"/>
      <c r="K1768" s="285"/>
      <c r="L1768" s="271"/>
      <c r="M1768" s="271"/>
      <c r="N1768" s="189"/>
      <c r="O1768" s="268"/>
      <c r="P1768" s="268"/>
      <c r="Q1768" s="268"/>
    </row>
    <row r="1769" ht="15.75" customHeight="1">
      <c r="A1769" s="270" t="s">
        <v>13948</v>
      </c>
      <c r="B1769" s="270" t="s">
        <v>13950</v>
      </c>
      <c r="C1769" s="276" t="s">
        <v>281</v>
      </c>
      <c r="D1769" s="259" t="s">
        <v>219</v>
      </c>
      <c r="E1769" s="259" t="s">
        <v>13951</v>
      </c>
      <c r="F1769" s="259" t="s">
        <v>13953</v>
      </c>
      <c r="G1769" s="259" t="s">
        <v>577</v>
      </c>
      <c r="H1769" s="268"/>
      <c r="I1769" s="6"/>
      <c r="J1769" s="6"/>
      <c r="K1769" s="285"/>
      <c r="L1769" s="271"/>
      <c r="M1769" s="271"/>
      <c r="N1769" s="189"/>
      <c r="O1769" s="268"/>
      <c r="P1769" s="268"/>
      <c r="Q1769" s="268"/>
    </row>
    <row r="1770" ht="15.75" customHeight="1">
      <c r="A1770" s="270" t="s">
        <v>13958</v>
      </c>
      <c r="B1770" s="270" t="s">
        <v>13959</v>
      </c>
      <c r="C1770" s="276" t="s">
        <v>281</v>
      </c>
      <c r="D1770" s="259" t="s">
        <v>218</v>
      </c>
      <c r="E1770" s="259" t="s">
        <v>13961</v>
      </c>
      <c r="F1770" s="259" t="s">
        <v>13962</v>
      </c>
      <c r="G1770" s="259" t="s">
        <v>577</v>
      </c>
      <c r="H1770" s="268"/>
      <c r="I1770" s="6"/>
      <c r="J1770" s="6"/>
      <c r="K1770" s="285"/>
      <c r="L1770" s="271"/>
      <c r="M1770" s="271"/>
      <c r="N1770" s="189"/>
      <c r="O1770" s="268"/>
      <c r="P1770" s="268"/>
      <c r="Q1770" s="268"/>
    </row>
    <row r="1771" ht="15.75" customHeight="1">
      <c r="A1771" s="270" t="s">
        <v>13964</v>
      </c>
      <c r="B1771" s="270" t="s">
        <v>13965</v>
      </c>
      <c r="C1771" s="276" t="s">
        <v>281</v>
      </c>
      <c r="D1771" s="259" t="s">
        <v>219</v>
      </c>
      <c r="E1771" s="259" t="s">
        <v>13967</v>
      </c>
      <c r="F1771" s="259" t="s">
        <v>13969</v>
      </c>
      <c r="G1771" s="259" t="s">
        <v>11782</v>
      </c>
      <c r="H1771" s="268"/>
      <c r="I1771" s="6"/>
      <c r="J1771" s="6"/>
      <c r="K1771" s="285"/>
      <c r="L1771" s="271"/>
      <c r="M1771" s="271"/>
      <c r="N1771" s="189"/>
      <c r="O1771" s="268"/>
      <c r="P1771" s="268"/>
      <c r="Q1771" s="268"/>
    </row>
    <row r="1772" ht="15.75" customHeight="1">
      <c r="A1772" s="270" t="s">
        <v>13973</v>
      </c>
      <c r="B1772" s="270" t="s">
        <v>13975</v>
      </c>
      <c r="C1772" s="276" t="s">
        <v>281</v>
      </c>
      <c r="D1772" s="259" t="s">
        <v>219</v>
      </c>
      <c r="E1772" s="259" t="s">
        <v>13977</v>
      </c>
      <c r="F1772" s="259" t="s">
        <v>13979</v>
      </c>
      <c r="G1772" s="259" t="s">
        <v>357</v>
      </c>
      <c r="H1772" s="268"/>
      <c r="I1772" s="6"/>
      <c r="J1772" s="6"/>
      <c r="K1772" s="285"/>
      <c r="L1772" s="271"/>
      <c r="M1772" s="271"/>
      <c r="N1772" s="189"/>
      <c r="O1772" s="268"/>
      <c r="P1772" s="268"/>
      <c r="Q1772" s="268"/>
    </row>
    <row r="1773" ht="15.75" customHeight="1">
      <c r="A1773" s="270" t="s">
        <v>13984</v>
      </c>
      <c r="B1773" s="270" t="s">
        <v>13985</v>
      </c>
      <c r="C1773" s="276" t="s">
        <v>281</v>
      </c>
      <c r="D1773" s="259" t="s">
        <v>220</v>
      </c>
      <c r="E1773" s="259" t="s">
        <v>13988</v>
      </c>
      <c r="F1773" s="259" t="s">
        <v>13989</v>
      </c>
      <c r="G1773" s="259" t="s">
        <v>357</v>
      </c>
      <c r="H1773" s="268"/>
      <c r="I1773" s="6"/>
      <c r="J1773" s="6"/>
      <c r="K1773" s="285"/>
      <c r="L1773" s="271"/>
      <c r="M1773" s="271"/>
      <c r="N1773" s="189"/>
      <c r="O1773" s="268"/>
      <c r="P1773" s="268"/>
      <c r="Q1773" s="268"/>
    </row>
    <row r="1774" ht="15.75" customHeight="1">
      <c r="A1774" s="270" t="s">
        <v>13991</v>
      </c>
      <c r="B1774" s="270" t="s">
        <v>13992</v>
      </c>
      <c r="C1774" s="276" t="s">
        <v>281</v>
      </c>
      <c r="D1774" s="259" t="s">
        <v>219</v>
      </c>
      <c r="E1774" s="259" t="s">
        <v>13995</v>
      </c>
      <c r="F1774" s="259" t="s">
        <v>13997</v>
      </c>
      <c r="G1774" s="259" t="s">
        <v>12374</v>
      </c>
      <c r="H1774" s="268"/>
      <c r="I1774" s="6"/>
      <c r="J1774" s="6"/>
      <c r="K1774" s="285"/>
      <c r="L1774" s="271"/>
      <c r="M1774" s="271"/>
      <c r="N1774" s="189"/>
      <c r="O1774" s="268"/>
      <c r="P1774" s="268"/>
      <c r="Q1774" s="268"/>
    </row>
    <row r="1775" ht="15.75" customHeight="1">
      <c r="A1775" s="270" t="s">
        <v>13999</v>
      </c>
      <c r="B1775" s="270" t="s">
        <v>14000</v>
      </c>
      <c r="C1775" s="276" t="s">
        <v>281</v>
      </c>
      <c r="D1775" s="259" t="s">
        <v>219</v>
      </c>
      <c r="E1775" s="259" t="s">
        <v>14002</v>
      </c>
      <c r="F1775" s="259" t="s">
        <v>14004</v>
      </c>
      <c r="G1775" s="259" t="s">
        <v>577</v>
      </c>
      <c r="H1775" s="268"/>
      <c r="I1775" s="6"/>
      <c r="J1775" s="6"/>
      <c r="K1775" s="285"/>
      <c r="L1775" s="271"/>
      <c r="M1775" s="271"/>
      <c r="N1775" s="189"/>
      <c r="O1775" s="268"/>
      <c r="P1775" s="268"/>
      <c r="Q1775" s="268"/>
    </row>
    <row r="1776" ht="15.75" customHeight="1">
      <c r="A1776" s="270" t="s">
        <v>14008</v>
      </c>
      <c r="B1776" s="270" t="s">
        <v>14010</v>
      </c>
      <c r="C1776" s="276" t="s">
        <v>281</v>
      </c>
      <c r="D1776" s="259" t="s">
        <v>219</v>
      </c>
      <c r="E1776" s="259" t="s">
        <v>14011</v>
      </c>
      <c r="F1776" s="259" t="s">
        <v>14013</v>
      </c>
      <c r="G1776" s="259" t="s">
        <v>577</v>
      </c>
      <c r="H1776" s="268"/>
      <c r="I1776" s="6"/>
      <c r="J1776" s="6"/>
      <c r="K1776" s="285"/>
      <c r="L1776" s="271"/>
      <c r="M1776" s="271"/>
      <c r="N1776" s="189"/>
      <c r="O1776" s="268"/>
      <c r="P1776" s="268"/>
      <c r="Q1776" s="268"/>
    </row>
    <row r="1777" ht="15.75" customHeight="1">
      <c r="A1777" s="270" t="s">
        <v>14018</v>
      </c>
      <c r="B1777" s="270" t="s">
        <v>14020</v>
      </c>
      <c r="C1777" s="276" t="s">
        <v>281</v>
      </c>
      <c r="D1777" s="259" t="s">
        <v>218</v>
      </c>
      <c r="E1777" s="259" t="s">
        <v>14023</v>
      </c>
      <c r="F1777" s="259" t="s">
        <v>14024</v>
      </c>
      <c r="G1777" s="259" t="s">
        <v>274</v>
      </c>
      <c r="H1777" s="268"/>
      <c r="I1777" s="6"/>
      <c r="J1777" s="6"/>
      <c r="K1777" s="285"/>
      <c r="L1777" s="271"/>
      <c r="M1777" s="271"/>
      <c r="N1777" s="189"/>
      <c r="O1777" s="268"/>
      <c r="P1777" s="268"/>
      <c r="Q1777" s="268"/>
    </row>
    <row r="1778" ht="15.75" customHeight="1">
      <c r="A1778" s="270" t="s">
        <v>14029</v>
      </c>
      <c r="B1778" s="270" t="s">
        <v>14030</v>
      </c>
      <c r="C1778" s="276" t="s">
        <v>281</v>
      </c>
      <c r="D1778" s="259" t="s">
        <v>218</v>
      </c>
      <c r="E1778" s="259" t="s">
        <v>14032</v>
      </c>
      <c r="F1778" s="259" t="s">
        <v>14033</v>
      </c>
      <c r="G1778" s="259" t="s">
        <v>274</v>
      </c>
      <c r="H1778" s="268"/>
      <c r="I1778" s="6"/>
      <c r="J1778" s="6"/>
      <c r="K1778" s="285"/>
      <c r="L1778" s="271"/>
      <c r="M1778" s="271"/>
      <c r="N1778" s="189"/>
      <c r="O1778" s="268"/>
      <c r="P1778" s="268"/>
      <c r="Q1778" s="268"/>
    </row>
    <row r="1779" ht="15.75" customHeight="1">
      <c r="A1779" s="270" t="s">
        <v>14035</v>
      </c>
      <c r="B1779" s="270" t="s">
        <v>14037</v>
      </c>
      <c r="C1779" s="276" t="s">
        <v>281</v>
      </c>
      <c r="D1779" s="259" t="s">
        <v>215</v>
      </c>
      <c r="E1779" s="259" t="s">
        <v>14038</v>
      </c>
      <c r="F1779" s="259" t="s">
        <v>14039</v>
      </c>
      <c r="G1779" s="259" t="s">
        <v>9568</v>
      </c>
      <c r="H1779" s="268"/>
      <c r="I1779" s="6"/>
      <c r="J1779" s="6"/>
      <c r="K1779" s="285"/>
      <c r="L1779" s="271"/>
      <c r="M1779" s="271"/>
      <c r="N1779" s="189"/>
      <c r="O1779" s="268"/>
      <c r="P1779" s="268"/>
      <c r="Q1779" s="268"/>
    </row>
    <row r="1780" ht="15.75" customHeight="1">
      <c r="A1780" s="270" t="s">
        <v>14043</v>
      </c>
      <c r="B1780" s="270" t="s">
        <v>14045</v>
      </c>
      <c r="C1780" s="276" t="s">
        <v>281</v>
      </c>
      <c r="D1780" s="259" t="s">
        <v>219</v>
      </c>
      <c r="E1780" s="259" t="s">
        <v>14048</v>
      </c>
      <c r="F1780" s="259" t="s">
        <v>14050</v>
      </c>
      <c r="G1780" s="259" t="s">
        <v>577</v>
      </c>
      <c r="H1780" s="268"/>
      <c r="I1780" s="6"/>
      <c r="J1780" s="6"/>
      <c r="K1780" s="285"/>
      <c r="L1780" s="271"/>
      <c r="M1780" s="271"/>
      <c r="N1780" s="189"/>
      <c r="O1780" s="268"/>
      <c r="P1780" s="268"/>
      <c r="Q1780" s="268"/>
    </row>
    <row r="1781" ht="15.75" customHeight="1">
      <c r="A1781" s="270" t="s">
        <v>163</v>
      </c>
      <c r="B1781" s="270" t="s">
        <v>14055</v>
      </c>
      <c r="C1781" s="276" t="s">
        <v>281</v>
      </c>
      <c r="D1781" s="259" t="s">
        <v>218</v>
      </c>
      <c r="E1781" s="259" t="s">
        <v>14058</v>
      </c>
      <c r="F1781" s="259" t="s">
        <v>164</v>
      </c>
      <c r="G1781" s="259" t="s">
        <v>9568</v>
      </c>
      <c r="H1781" s="268"/>
      <c r="I1781" s="6"/>
      <c r="J1781" s="6"/>
      <c r="K1781" s="285"/>
      <c r="L1781" s="271"/>
      <c r="M1781" s="271"/>
      <c r="N1781" s="189"/>
      <c r="O1781" s="268"/>
      <c r="P1781" s="268"/>
      <c r="Q1781" s="268"/>
    </row>
    <row r="1782" ht="15.75" customHeight="1">
      <c r="A1782" s="270" t="s">
        <v>14063</v>
      </c>
      <c r="B1782" s="270" t="s">
        <v>14065</v>
      </c>
      <c r="C1782" s="276" t="s">
        <v>281</v>
      </c>
      <c r="D1782" s="259" t="s">
        <v>218</v>
      </c>
      <c r="E1782" s="259" t="s">
        <v>4524</v>
      </c>
      <c r="F1782" s="278" t="s">
        <v>14068</v>
      </c>
      <c r="G1782" s="259" t="s">
        <v>12836</v>
      </c>
      <c r="H1782" s="268"/>
      <c r="I1782" s="6"/>
      <c r="J1782" s="6"/>
      <c r="K1782" s="285"/>
      <c r="L1782" s="271"/>
      <c r="M1782" s="271"/>
      <c r="N1782" s="189"/>
      <c r="O1782" s="268"/>
      <c r="P1782" s="268"/>
      <c r="Q1782" s="268"/>
    </row>
    <row r="1783" ht="15.75" customHeight="1">
      <c r="A1783" s="270" t="s">
        <v>14073</v>
      </c>
      <c r="B1783" s="270" t="s">
        <v>14074</v>
      </c>
      <c r="C1783" s="276" t="s">
        <v>281</v>
      </c>
      <c r="D1783" s="259" t="s">
        <v>217</v>
      </c>
      <c r="E1783" s="259" t="s">
        <v>14076</v>
      </c>
      <c r="F1783" s="259" t="s">
        <v>14078</v>
      </c>
      <c r="G1783" s="259" t="s">
        <v>274</v>
      </c>
      <c r="H1783" s="268"/>
      <c r="I1783" s="6"/>
      <c r="J1783" s="6"/>
      <c r="K1783" s="285"/>
      <c r="L1783" s="271"/>
      <c r="M1783" s="271"/>
      <c r="N1783" s="189"/>
      <c r="O1783" s="268"/>
      <c r="P1783" s="268"/>
      <c r="Q1783" s="268"/>
    </row>
    <row r="1784" ht="15.75" customHeight="1">
      <c r="A1784" s="270" t="s">
        <v>14080</v>
      </c>
      <c r="B1784" s="270" t="s">
        <v>14082</v>
      </c>
      <c r="C1784" s="276" t="s">
        <v>281</v>
      </c>
      <c r="D1784" s="259" t="s">
        <v>219</v>
      </c>
      <c r="E1784" s="259" t="s">
        <v>14085</v>
      </c>
      <c r="F1784" s="259" t="s">
        <v>14087</v>
      </c>
      <c r="G1784" s="259" t="s">
        <v>274</v>
      </c>
      <c r="H1784" s="268"/>
      <c r="I1784" s="6"/>
      <c r="J1784" s="6"/>
      <c r="K1784" s="285"/>
      <c r="L1784" s="271"/>
      <c r="M1784" s="271"/>
      <c r="N1784" s="189"/>
      <c r="O1784" s="268"/>
      <c r="P1784" s="268"/>
      <c r="Q1784" s="268"/>
    </row>
    <row r="1785" ht="15.75" customHeight="1">
      <c r="A1785" s="270" t="s">
        <v>14091</v>
      </c>
      <c r="B1785" s="270" t="s">
        <v>14093</v>
      </c>
      <c r="C1785" s="276" t="s">
        <v>281</v>
      </c>
      <c r="D1785" s="259" t="s">
        <v>219</v>
      </c>
      <c r="E1785" s="259" t="s">
        <v>14094</v>
      </c>
      <c r="F1785" s="259" t="s">
        <v>14095</v>
      </c>
      <c r="G1785" s="259" t="s">
        <v>12374</v>
      </c>
      <c r="H1785" s="268"/>
      <c r="I1785" s="6"/>
      <c r="J1785" s="6"/>
      <c r="K1785" s="285"/>
      <c r="L1785" s="271"/>
      <c r="M1785" s="271"/>
      <c r="N1785" s="189"/>
      <c r="O1785" s="268"/>
      <c r="P1785" s="268"/>
      <c r="Q1785" s="268"/>
    </row>
    <row r="1786" ht="15.75" customHeight="1">
      <c r="A1786" s="270" t="s">
        <v>14098</v>
      </c>
      <c r="B1786" s="270" t="s">
        <v>14099</v>
      </c>
      <c r="C1786" s="276" t="s">
        <v>281</v>
      </c>
      <c r="D1786" s="259" t="s">
        <v>218</v>
      </c>
      <c r="E1786" s="259" t="s">
        <v>14102</v>
      </c>
      <c r="F1786" s="259" t="s">
        <v>14103</v>
      </c>
      <c r="G1786" s="259" t="s">
        <v>12836</v>
      </c>
      <c r="H1786" s="268"/>
      <c r="I1786" s="6"/>
      <c r="J1786" s="6"/>
      <c r="K1786" s="285"/>
      <c r="L1786" s="271"/>
      <c r="M1786" s="271"/>
      <c r="N1786" s="189"/>
      <c r="O1786" s="268"/>
      <c r="P1786" s="268"/>
      <c r="Q1786" s="268"/>
    </row>
    <row r="1787" ht="15.75" customHeight="1">
      <c r="A1787" s="270" t="s">
        <v>14109</v>
      </c>
      <c r="B1787" s="270" t="s">
        <v>14110</v>
      </c>
      <c r="C1787" s="276" t="s">
        <v>281</v>
      </c>
      <c r="D1787" s="259" t="s">
        <v>219</v>
      </c>
      <c r="E1787" s="259" t="s">
        <v>14113</v>
      </c>
      <c r="F1787" s="259" t="s">
        <v>14114</v>
      </c>
      <c r="G1787" s="259" t="s">
        <v>577</v>
      </c>
      <c r="H1787" s="268"/>
      <c r="I1787" s="6"/>
      <c r="J1787" s="6"/>
      <c r="K1787" s="285"/>
      <c r="L1787" s="271"/>
      <c r="M1787" s="271"/>
      <c r="N1787" s="189"/>
      <c r="O1787" s="268"/>
      <c r="P1787" s="268"/>
      <c r="Q1787" s="268"/>
    </row>
    <row r="1788" ht="15.75" customHeight="1">
      <c r="A1788" s="270" t="s">
        <v>14118</v>
      </c>
      <c r="B1788" s="270" t="s">
        <v>14120</v>
      </c>
      <c r="C1788" s="276" t="s">
        <v>281</v>
      </c>
      <c r="D1788" s="259" t="s">
        <v>219</v>
      </c>
      <c r="E1788" s="259" t="s">
        <v>14122</v>
      </c>
      <c r="F1788" s="259" t="s">
        <v>14129</v>
      </c>
      <c r="G1788" s="259" t="s">
        <v>274</v>
      </c>
      <c r="H1788" s="268"/>
      <c r="I1788" s="6"/>
      <c r="J1788" s="6"/>
      <c r="K1788" s="285"/>
      <c r="L1788" s="271"/>
      <c r="M1788" s="271"/>
      <c r="N1788" s="189"/>
      <c r="O1788" s="268"/>
      <c r="P1788" s="268"/>
      <c r="Q1788" s="268"/>
    </row>
    <row r="1789" ht="15.75" customHeight="1">
      <c r="A1789" s="270" t="s">
        <v>14133</v>
      </c>
      <c r="B1789" s="270" t="s">
        <v>14134</v>
      </c>
      <c r="C1789" s="276" t="s">
        <v>281</v>
      </c>
      <c r="D1789" s="259" t="s">
        <v>219</v>
      </c>
      <c r="E1789" s="259" t="s">
        <v>14137</v>
      </c>
      <c r="F1789" s="259" t="s">
        <v>14139</v>
      </c>
      <c r="G1789" s="259" t="s">
        <v>577</v>
      </c>
      <c r="H1789" s="268"/>
      <c r="I1789" s="6"/>
      <c r="J1789" s="6"/>
      <c r="K1789" s="285"/>
      <c r="L1789" s="271"/>
      <c r="M1789" s="271"/>
      <c r="N1789" s="189"/>
      <c r="O1789" s="268"/>
      <c r="P1789" s="268"/>
      <c r="Q1789" s="268"/>
    </row>
    <row r="1790" ht="15.75" customHeight="1">
      <c r="A1790" s="270" t="s">
        <v>14142</v>
      </c>
      <c r="B1790" s="270" t="s">
        <v>14144</v>
      </c>
      <c r="C1790" s="276" t="s">
        <v>281</v>
      </c>
      <c r="D1790" s="259" t="s">
        <v>218</v>
      </c>
      <c r="E1790" s="259" t="s">
        <v>14147</v>
      </c>
      <c r="F1790" s="259" t="s">
        <v>14148</v>
      </c>
      <c r="G1790" s="259" t="s">
        <v>10625</v>
      </c>
      <c r="H1790" s="268"/>
      <c r="I1790" s="6"/>
      <c r="J1790" s="6"/>
      <c r="K1790" s="285"/>
      <c r="L1790" s="271"/>
      <c r="M1790" s="271"/>
      <c r="N1790" s="189"/>
      <c r="O1790" s="268"/>
      <c r="P1790" s="268"/>
      <c r="Q1790" s="268"/>
    </row>
    <row r="1791" ht="15.75" customHeight="1">
      <c r="A1791" s="270" t="s">
        <v>14153</v>
      </c>
      <c r="B1791" s="270" t="s">
        <v>14155</v>
      </c>
      <c r="C1791" s="276" t="s">
        <v>281</v>
      </c>
      <c r="D1791" s="259" t="s">
        <v>220</v>
      </c>
      <c r="E1791" s="259" t="s">
        <v>14157</v>
      </c>
      <c r="F1791" s="259" t="s">
        <v>14158</v>
      </c>
      <c r="G1791" s="259" t="s">
        <v>577</v>
      </c>
      <c r="H1791" s="268"/>
      <c r="I1791" s="6"/>
      <c r="J1791" s="6"/>
      <c r="K1791" s="285"/>
      <c r="L1791" s="271"/>
      <c r="M1791" s="271"/>
      <c r="N1791" s="189"/>
      <c r="O1791" s="268"/>
      <c r="P1791" s="268"/>
      <c r="Q1791" s="268"/>
    </row>
    <row r="1792" ht="15.75" customHeight="1">
      <c r="A1792" s="270" t="s">
        <v>14159</v>
      </c>
      <c r="B1792" s="270" t="s">
        <v>14160</v>
      </c>
      <c r="C1792" s="276" t="s">
        <v>281</v>
      </c>
      <c r="D1792" s="259" t="s">
        <v>219</v>
      </c>
      <c r="E1792" s="259" t="s">
        <v>14163</v>
      </c>
      <c r="F1792" s="259" t="s">
        <v>14164</v>
      </c>
      <c r="G1792" s="259" t="s">
        <v>11782</v>
      </c>
      <c r="H1792" s="268"/>
      <c r="I1792" s="6"/>
      <c r="J1792" s="6"/>
      <c r="K1792" s="285"/>
      <c r="L1792" s="271"/>
      <c r="M1792" s="271"/>
      <c r="N1792" s="189"/>
      <c r="O1792" s="268"/>
      <c r="P1792" s="268"/>
      <c r="Q1792" s="268"/>
    </row>
    <row r="1793" ht="15.75" customHeight="1">
      <c r="A1793" s="270" t="s">
        <v>14168</v>
      </c>
      <c r="B1793" s="270" t="s">
        <v>14170</v>
      </c>
      <c r="C1793" s="276" t="s">
        <v>281</v>
      </c>
      <c r="D1793" s="259" t="s">
        <v>218</v>
      </c>
      <c r="E1793" s="259" t="s">
        <v>14172</v>
      </c>
      <c r="F1793" s="259" t="s">
        <v>14174</v>
      </c>
      <c r="G1793" s="259" t="s">
        <v>12836</v>
      </c>
      <c r="H1793" s="268"/>
      <c r="I1793" s="6"/>
      <c r="J1793" s="6"/>
      <c r="K1793" s="285"/>
      <c r="L1793" s="271"/>
      <c r="M1793" s="271"/>
      <c r="N1793" s="189"/>
      <c r="O1793" s="268"/>
      <c r="P1793" s="268"/>
      <c r="Q1793" s="268"/>
    </row>
    <row r="1794" ht="15.75" customHeight="1">
      <c r="A1794" s="270" t="s">
        <v>14178</v>
      </c>
      <c r="B1794" s="270" t="s">
        <v>14179</v>
      </c>
      <c r="C1794" s="276" t="s">
        <v>281</v>
      </c>
      <c r="D1794" s="259" t="s">
        <v>223</v>
      </c>
      <c r="E1794" s="259" t="s">
        <v>14182</v>
      </c>
      <c r="F1794" s="259" t="s">
        <v>14183</v>
      </c>
      <c r="G1794" s="259" t="s">
        <v>349</v>
      </c>
      <c r="H1794" s="268"/>
      <c r="I1794" s="6"/>
      <c r="J1794" s="6"/>
      <c r="K1794" s="285"/>
      <c r="L1794" s="271"/>
      <c r="M1794" s="271"/>
      <c r="N1794" s="189"/>
      <c r="O1794" s="268"/>
      <c r="P1794" s="268"/>
      <c r="Q1794" s="268"/>
    </row>
    <row r="1795" ht="15.75" customHeight="1">
      <c r="A1795" s="270" t="s">
        <v>14187</v>
      </c>
      <c r="B1795" s="270" t="s">
        <v>14189</v>
      </c>
      <c r="C1795" s="276" t="s">
        <v>281</v>
      </c>
      <c r="D1795" s="259" t="s">
        <v>220</v>
      </c>
      <c r="E1795" s="259" t="s">
        <v>14192</v>
      </c>
      <c r="F1795" s="259" t="s">
        <v>14194</v>
      </c>
      <c r="G1795" s="259" t="s">
        <v>577</v>
      </c>
      <c r="H1795" s="268"/>
      <c r="I1795" s="6"/>
      <c r="J1795" s="6"/>
      <c r="K1795" s="285"/>
      <c r="L1795" s="271"/>
      <c r="M1795" s="271"/>
      <c r="N1795" s="189"/>
      <c r="O1795" s="268"/>
      <c r="P1795" s="268"/>
      <c r="Q1795" s="268"/>
    </row>
    <row r="1796" ht="15.75" customHeight="1">
      <c r="A1796" s="270" t="s">
        <v>14197</v>
      </c>
      <c r="B1796" s="270" t="s">
        <v>14199</v>
      </c>
      <c r="C1796" s="276" t="s">
        <v>281</v>
      </c>
      <c r="D1796" s="259" t="s">
        <v>218</v>
      </c>
      <c r="E1796" s="259" t="s">
        <v>14201</v>
      </c>
      <c r="F1796" s="259" t="s">
        <v>14203</v>
      </c>
      <c r="G1796" s="259" t="s">
        <v>274</v>
      </c>
      <c r="H1796" s="268"/>
      <c r="I1796" s="6"/>
      <c r="J1796" s="6"/>
      <c r="K1796" s="285"/>
      <c r="L1796" s="271"/>
      <c r="M1796" s="271"/>
      <c r="N1796" s="189"/>
      <c r="O1796" s="268"/>
      <c r="P1796" s="268"/>
      <c r="Q1796" s="268"/>
    </row>
    <row r="1797" ht="15.75" customHeight="1">
      <c r="A1797" s="270" t="s">
        <v>14208</v>
      </c>
      <c r="B1797" s="270" t="s">
        <v>14209</v>
      </c>
      <c r="C1797" s="276" t="s">
        <v>281</v>
      </c>
      <c r="D1797" s="259" t="s">
        <v>219</v>
      </c>
      <c r="E1797" s="259" t="s">
        <v>14211</v>
      </c>
      <c r="F1797" s="259" t="s">
        <v>14213</v>
      </c>
      <c r="G1797" s="259" t="s">
        <v>274</v>
      </c>
      <c r="H1797" s="268"/>
      <c r="I1797" s="6"/>
      <c r="J1797" s="6"/>
      <c r="K1797" s="285"/>
      <c r="L1797" s="271"/>
      <c r="M1797" s="271"/>
      <c r="N1797" s="189"/>
      <c r="O1797" s="268"/>
      <c r="P1797" s="268"/>
      <c r="Q1797" s="268"/>
    </row>
    <row r="1798" ht="15.75" customHeight="1">
      <c r="A1798" s="270" t="s">
        <v>14216</v>
      </c>
      <c r="B1798" s="270" t="s">
        <v>14218</v>
      </c>
      <c r="C1798" s="276" t="s">
        <v>281</v>
      </c>
      <c r="D1798" s="259" t="s">
        <v>218</v>
      </c>
      <c r="E1798" s="259" t="s">
        <v>14220</v>
      </c>
      <c r="F1798" s="259" t="s">
        <v>14222</v>
      </c>
      <c r="G1798" s="259" t="s">
        <v>274</v>
      </c>
      <c r="H1798" s="268"/>
      <c r="I1798" s="6"/>
      <c r="J1798" s="6"/>
      <c r="K1798" s="285"/>
      <c r="L1798" s="271"/>
      <c r="M1798" s="271"/>
      <c r="N1798" s="189"/>
      <c r="O1798" s="268"/>
      <c r="P1798" s="268"/>
      <c r="Q1798" s="268"/>
    </row>
    <row r="1799" ht="15.75" customHeight="1">
      <c r="A1799" s="270" t="s">
        <v>14225</v>
      </c>
      <c r="B1799" s="270" t="s">
        <v>14226</v>
      </c>
      <c r="C1799" s="276" t="s">
        <v>281</v>
      </c>
      <c r="D1799" s="259" t="s">
        <v>220</v>
      </c>
      <c r="E1799" s="259" t="s">
        <v>14228</v>
      </c>
      <c r="F1799" s="259" t="s">
        <v>14230</v>
      </c>
      <c r="G1799" s="259" t="s">
        <v>577</v>
      </c>
      <c r="H1799" s="268"/>
      <c r="I1799" s="6"/>
      <c r="J1799" s="6"/>
      <c r="K1799" s="285"/>
      <c r="L1799" s="271"/>
      <c r="M1799" s="271"/>
      <c r="N1799" s="189"/>
      <c r="O1799" s="268"/>
      <c r="P1799" s="268"/>
      <c r="Q1799" s="268"/>
    </row>
    <row r="1800" ht="15.75" customHeight="1">
      <c r="A1800" s="270" t="s">
        <v>14233</v>
      </c>
      <c r="B1800" s="270" t="s">
        <v>14235</v>
      </c>
      <c r="C1800" s="276" t="s">
        <v>281</v>
      </c>
      <c r="D1800" s="259" t="s">
        <v>219</v>
      </c>
      <c r="E1800" s="259" t="s">
        <v>14238</v>
      </c>
      <c r="F1800" s="259" t="s">
        <v>14239</v>
      </c>
      <c r="G1800" s="259" t="s">
        <v>577</v>
      </c>
      <c r="H1800" s="268"/>
      <c r="I1800" s="6"/>
      <c r="J1800" s="6"/>
      <c r="K1800" s="285"/>
      <c r="L1800" s="271"/>
      <c r="M1800" s="271"/>
      <c r="N1800" s="189"/>
      <c r="O1800" s="268"/>
      <c r="P1800" s="268"/>
      <c r="Q1800" s="268"/>
    </row>
    <row r="1801" ht="15.75" customHeight="1">
      <c r="A1801" s="270" t="s">
        <v>14243</v>
      </c>
      <c r="B1801" s="270" t="s">
        <v>14245</v>
      </c>
      <c r="C1801" s="276" t="s">
        <v>281</v>
      </c>
      <c r="D1801" s="259" t="s">
        <v>219</v>
      </c>
      <c r="E1801" s="259" t="s">
        <v>14248</v>
      </c>
      <c r="F1801" s="259" t="s">
        <v>14250</v>
      </c>
      <c r="G1801" s="259" t="s">
        <v>11782</v>
      </c>
      <c r="H1801" s="268"/>
      <c r="I1801" s="6"/>
      <c r="J1801" s="6"/>
      <c r="K1801" s="285"/>
      <c r="L1801" s="271"/>
      <c r="M1801" s="271"/>
      <c r="N1801" s="189"/>
      <c r="O1801" s="268"/>
      <c r="P1801" s="268"/>
      <c r="Q1801" s="268"/>
    </row>
    <row r="1802" ht="15.75" customHeight="1">
      <c r="A1802" s="270" t="s">
        <v>14254</v>
      </c>
      <c r="B1802" s="270" t="s">
        <v>14256</v>
      </c>
      <c r="C1802" s="276" t="s">
        <v>281</v>
      </c>
      <c r="D1802" s="259" t="s">
        <v>217</v>
      </c>
      <c r="E1802" s="259" t="s">
        <v>14258</v>
      </c>
      <c r="F1802" s="259" t="s">
        <v>14260</v>
      </c>
      <c r="G1802" s="259" t="s">
        <v>577</v>
      </c>
      <c r="H1802" s="268"/>
      <c r="I1802" s="6"/>
      <c r="J1802" s="6"/>
      <c r="K1802" s="285"/>
      <c r="L1802" s="271"/>
      <c r="M1802" s="271"/>
      <c r="N1802" s="189"/>
      <c r="O1802" s="268"/>
      <c r="P1802" s="268"/>
      <c r="Q1802" s="268"/>
    </row>
    <row r="1803" ht="15.75" customHeight="1">
      <c r="A1803" s="270" t="s">
        <v>14264</v>
      </c>
      <c r="B1803" s="270" t="s">
        <v>14266</v>
      </c>
      <c r="C1803" s="276" t="s">
        <v>281</v>
      </c>
      <c r="D1803" s="259" t="s">
        <v>218</v>
      </c>
      <c r="E1803" s="259" t="s">
        <v>14268</v>
      </c>
      <c r="F1803" s="259" t="s">
        <v>14270</v>
      </c>
      <c r="G1803" s="259" t="s">
        <v>274</v>
      </c>
      <c r="H1803" s="268"/>
      <c r="I1803" s="6"/>
      <c r="J1803" s="6"/>
      <c r="K1803" s="285"/>
      <c r="L1803" s="271"/>
      <c r="M1803" s="271"/>
      <c r="N1803" s="189"/>
      <c r="O1803" s="268"/>
      <c r="P1803" s="268"/>
      <c r="Q1803" s="268"/>
    </row>
    <row r="1804" ht="15.75" customHeight="1">
      <c r="A1804" s="270" t="s">
        <v>14274</v>
      </c>
      <c r="B1804" s="270" t="s">
        <v>14275</v>
      </c>
      <c r="C1804" s="276" t="s">
        <v>281</v>
      </c>
      <c r="D1804" s="259" t="s">
        <v>219</v>
      </c>
      <c r="E1804" s="259" t="s">
        <v>14276</v>
      </c>
      <c r="F1804" s="259" t="s">
        <v>14277</v>
      </c>
      <c r="G1804" s="259" t="s">
        <v>577</v>
      </c>
      <c r="H1804" s="268"/>
      <c r="I1804" s="6"/>
      <c r="J1804" s="6"/>
      <c r="K1804" s="285"/>
      <c r="L1804" s="271"/>
      <c r="M1804" s="271"/>
      <c r="N1804" s="189"/>
      <c r="O1804" s="268"/>
      <c r="P1804" s="268"/>
      <c r="Q1804" s="268"/>
    </row>
    <row r="1805" ht="15.75" customHeight="1">
      <c r="A1805" s="270" t="s">
        <v>14280</v>
      </c>
      <c r="B1805" s="270" t="s">
        <v>14281</v>
      </c>
      <c r="C1805" s="276" t="s">
        <v>281</v>
      </c>
      <c r="D1805" s="259" t="s">
        <v>219</v>
      </c>
      <c r="E1805" s="259" t="s">
        <v>14282</v>
      </c>
      <c r="F1805" s="259" t="s">
        <v>14283</v>
      </c>
      <c r="G1805" s="259" t="s">
        <v>9568</v>
      </c>
      <c r="H1805" s="268"/>
      <c r="I1805" s="6"/>
      <c r="J1805" s="6"/>
      <c r="K1805" s="285"/>
      <c r="L1805" s="271"/>
      <c r="M1805" s="271"/>
      <c r="N1805" s="189"/>
      <c r="O1805" s="268"/>
      <c r="P1805" s="268"/>
      <c r="Q1805" s="268"/>
    </row>
    <row r="1806" ht="15.75" customHeight="1">
      <c r="A1806" s="270" t="s">
        <v>14285</v>
      </c>
      <c r="B1806" s="270" t="s">
        <v>14286</v>
      </c>
      <c r="C1806" s="276" t="s">
        <v>281</v>
      </c>
      <c r="D1806" s="259" t="s">
        <v>218</v>
      </c>
      <c r="E1806" s="259" t="s">
        <v>14287</v>
      </c>
      <c r="F1806" s="259" t="s">
        <v>14288</v>
      </c>
      <c r="G1806" s="259" t="s">
        <v>274</v>
      </c>
      <c r="H1806" s="268"/>
      <c r="I1806" s="6"/>
      <c r="J1806" s="6"/>
      <c r="K1806" s="285"/>
      <c r="L1806" s="271"/>
      <c r="M1806" s="271"/>
      <c r="N1806" s="189"/>
      <c r="O1806" s="268"/>
      <c r="P1806" s="268"/>
      <c r="Q1806" s="268"/>
    </row>
    <row r="1807" ht="15.75" customHeight="1">
      <c r="A1807" s="270" t="s">
        <v>14293</v>
      </c>
      <c r="B1807" s="270" t="s">
        <v>14295</v>
      </c>
      <c r="C1807" s="276" t="s">
        <v>281</v>
      </c>
      <c r="D1807" s="259" t="s">
        <v>219</v>
      </c>
      <c r="E1807" s="259" t="s">
        <v>14297</v>
      </c>
      <c r="F1807" s="259" t="s">
        <v>14299</v>
      </c>
      <c r="G1807" s="259" t="s">
        <v>9568</v>
      </c>
      <c r="H1807" s="268"/>
      <c r="I1807" s="6"/>
      <c r="J1807" s="6"/>
      <c r="K1807" s="285"/>
      <c r="L1807" s="271"/>
      <c r="M1807" s="271"/>
      <c r="N1807" s="189"/>
      <c r="O1807" s="268"/>
      <c r="P1807" s="268"/>
      <c r="Q1807" s="268"/>
    </row>
    <row r="1808" ht="15.75" customHeight="1">
      <c r="A1808" s="270" t="s">
        <v>14304</v>
      </c>
      <c r="B1808" s="270" t="s">
        <v>14305</v>
      </c>
      <c r="C1808" s="276" t="s">
        <v>281</v>
      </c>
      <c r="D1808" s="259" t="s">
        <v>220</v>
      </c>
      <c r="E1808" s="259" t="s">
        <v>14307</v>
      </c>
      <c r="F1808" s="259" t="s">
        <v>14308</v>
      </c>
      <c r="G1808" s="259" t="s">
        <v>11782</v>
      </c>
      <c r="H1808" s="268"/>
      <c r="I1808" s="6"/>
      <c r="J1808" s="6"/>
      <c r="K1808" s="285"/>
      <c r="L1808" s="271"/>
      <c r="M1808" s="271"/>
      <c r="N1808" s="189"/>
      <c r="O1808" s="268"/>
      <c r="P1808" s="268"/>
      <c r="Q1808" s="268"/>
    </row>
    <row r="1809" ht="15.75" customHeight="1">
      <c r="A1809" s="270" t="s">
        <v>14312</v>
      </c>
      <c r="B1809" s="270" t="s">
        <v>14314</v>
      </c>
      <c r="C1809" s="276" t="s">
        <v>281</v>
      </c>
      <c r="D1809" s="259" t="s">
        <v>219</v>
      </c>
      <c r="E1809" s="259" t="s">
        <v>14315</v>
      </c>
      <c r="F1809" s="259" t="s">
        <v>14317</v>
      </c>
      <c r="G1809" s="259" t="s">
        <v>357</v>
      </c>
      <c r="H1809" s="268"/>
      <c r="I1809" s="6"/>
      <c r="J1809" s="6"/>
      <c r="K1809" s="285"/>
      <c r="L1809" s="271"/>
      <c r="M1809" s="271"/>
      <c r="N1809" s="189"/>
      <c r="O1809" s="268"/>
      <c r="P1809" s="268"/>
      <c r="Q1809" s="268"/>
    </row>
    <row r="1810" ht="15.75" customHeight="1">
      <c r="A1810" s="270" t="s">
        <v>14321</v>
      </c>
      <c r="B1810" s="270" t="s">
        <v>14322</v>
      </c>
      <c r="C1810" s="276" t="s">
        <v>281</v>
      </c>
      <c r="D1810" s="259" t="s">
        <v>220</v>
      </c>
      <c r="E1810" s="259" t="s">
        <v>14324</v>
      </c>
      <c r="F1810" s="259" t="s">
        <v>14325</v>
      </c>
      <c r="G1810" s="259" t="s">
        <v>577</v>
      </c>
      <c r="H1810" s="268"/>
      <c r="I1810" s="6"/>
      <c r="J1810" s="6"/>
      <c r="K1810" s="285"/>
      <c r="L1810" s="271"/>
      <c r="M1810" s="271"/>
      <c r="N1810" s="189"/>
      <c r="O1810" s="268"/>
      <c r="P1810" s="268"/>
      <c r="Q1810" s="268"/>
    </row>
    <row r="1811" ht="15.75" customHeight="1">
      <c r="A1811" s="270" t="s">
        <v>14327</v>
      </c>
      <c r="B1811" s="270" t="s">
        <v>14328</v>
      </c>
      <c r="C1811" s="276" t="s">
        <v>281</v>
      </c>
      <c r="D1811" s="259" t="s">
        <v>219</v>
      </c>
      <c r="E1811" s="259" t="s">
        <v>14331</v>
      </c>
      <c r="F1811" s="259" t="s">
        <v>14333</v>
      </c>
      <c r="G1811" s="259" t="s">
        <v>274</v>
      </c>
      <c r="H1811" s="268"/>
      <c r="I1811" s="6"/>
      <c r="J1811" s="6"/>
      <c r="K1811" s="285"/>
      <c r="L1811" s="271"/>
      <c r="M1811" s="271"/>
      <c r="N1811" s="189"/>
      <c r="O1811" s="268"/>
      <c r="P1811" s="268"/>
      <c r="Q1811" s="268"/>
    </row>
    <row r="1812" ht="15.75" customHeight="1">
      <c r="A1812" s="270" t="s">
        <v>14338</v>
      </c>
      <c r="B1812" s="270" t="s">
        <v>14339</v>
      </c>
      <c r="C1812" s="276" t="s">
        <v>281</v>
      </c>
      <c r="D1812" s="259" t="s">
        <v>219</v>
      </c>
      <c r="E1812" s="259" t="s">
        <v>14342</v>
      </c>
      <c r="F1812" s="259" t="s">
        <v>14344</v>
      </c>
      <c r="G1812" s="259" t="s">
        <v>11782</v>
      </c>
      <c r="H1812" s="268"/>
      <c r="I1812" s="6"/>
      <c r="J1812" s="6"/>
      <c r="K1812" s="285"/>
      <c r="L1812" s="271"/>
      <c r="M1812" s="271"/>
      <c r="N1812" s="189"/>
      <c r="O1812" s="268"/>
      <c r="P1812" s="268"/>
      <c r="Q1812" s="268"/>
    </row>
    <row r="1813" ht="15.75" customHeight="1">
      <c r="A1813" s="270" t="s">
        <v>14348</v>
      </c>
      <c r="B1813" s="270" t="s">
        <v>14349</v>
      </c>
      <c r="C1813" s="276" t="s">
        <v>281</v>
      </c>
      <c r="D1813" s="259" t="s">
        <v>219</v>
      </c>
      <c r="E1813" s="259" t="s">
        <v>14352</v>
      </c>
      <c r="F1813" s="259" t="s">
        <v>14353</v>
      </c>
      <c r="G1813" s="259" t="s">
        <v>577</v>
      </c>
      <c r="H1813" s="268"/>
      <c r="I1813" s="6"/>
      <c r="J1813" s="6"/>
      <c r="K1813" s="285"/>
      <c r="L1813" s="271"/>
      <c r="M1813" s="271"/>
      <c r="N1813" s="189"/>
      <c r="O1813" s="268"/>
      <c r="P1813" s="268"/>
      <c r="Q1813" s="268"/>
    </row>
    <row r="1814" ht="15.75" customHeight="1">
      <c r="A1814" s="270" t="s">
        <v>14358</v>
      </c>
      <c r="B1814" s="270" t="s">
        <v>14359</v>
      </c>
      <c r="C1814" s="276" t="s">
        <v>281</v>
      </c>
      <c r="D1814" s="259" t="s">
        <v>219</v>
      </c>
      <c r="E1814" s="259" t="s">
        <v>14361</v>
      </c>
      <c r="F1814" s="259" t="s">
        <v>14363</v>
      </c>
      <c r="G1814" s="259" t="s">
        <v>577</v>
      </c>
      <c r="H1814" s="268"/>
      <c r="I1814" s="6"/>
      <c r="J1814" s="6"/>
      <c r="K1814" s="285"/>
      <c r="L1814" s="271"/>
      <c r="M1814" s="271"/>
      <c r="N1814" s="189"/>
      <c r="O1814" s="268"/>
      <c r="P1814" s="268"/>
      <c r="Q1814" s="268"/>
    </row>
    <row r="1815" ht="15.75" customHeight="1">
      <c r="A1815" s="270" t="s">
        <v>14368</v>
      </c>
      <c r="B1815" s="270" t="s">
        <v>14370</v>
      </c>
      <c r="C1815" s="276" t="s">
        <v>281</v>
      </c>
      <c r="D1815" s="259" t="s">
        <v>219</v>
      </c>
      <c r="E1815" s="259" t="s">
        <v>14372</v>
      </c>
      <c r="F1815" s="259" t="s">
        <v>14373</v>
      </c>
      <c r="G1815" s="259" t="s">
        <v>577</v>
      </c>
      <c r="H1815" s="268"/>
      <c r="I1815" s="6"/>
      <c r="J1815" s="6"/>
      <c r="K1815" s="285"/>
      <c r="L1815" s="271"/>
      <c r="M1815" s="271"/>
      <c r="N1815" s="189"/>
      <c r="O1815" s="268"/>
      <c r="P1815" s="268"/>
      <c r="Q1815" s="268"/>
    </row>
    <row r="1816" ht="15.75" customHeight="1">
      <c r="A1816" s="270" t="s">
        <v>14378</v>
      </c>
      <c r="B1816" s="270" t="s">
        <v>14380</v>
      </c>
      <c r="C1816" s="276" t="s">
        <v>281</v>
      </c>
      <c r="D1816" s="259" t="s">
        <v>217</v>
      </c>
      <c r="E1816" s="259" t="s">
        <v>14382</v>
      </c>
      <c r="F1816" s="259" t="s">
        <v>14384</v>
      </c>
      <c r="G1816" s="259" t="s">
        <v>349</v>
      </c>
      <c r="H1816" s="268"/>
      <c r="I1816" s="6"/>
      <c r="J1816" s="6"/>
      <c r="K1816" s="285"/>
      <c r="L1816" s="271"/>
      <c r="M1816" s="271"/>
      <c r="N1816" s="189"/>
      <c r="O1816" s="268"/>
      <c r="P1816" s="268"/>
      <c r="Q1816" s="268"/>
    </row>
    <row r="1817" ht="15.75" customHeight="1">
      <c r="A1817" s="270" t="s">
        <v>14387</v>
      </c>
      <c r="B1817" s="270" t="s">
        <v>14388</v>
      </c>
      <c r="C1817" s="276" t="s">
        <v>281</v>
      </c>
      <c r="D1817" s="259" t="s">
        <v>220</v>
      </c>
      <c r="E1817" s="259" t="s">
        <v>14389</v>
      </c>
      <c r="F1817" s="259" t="s">
        <v>14391</v>
      </c>
      <c r="G1817" s="259" t="s">
        <v>12374</v>
      </c>
      <c r="H1817" s="268"/>
      <c r="I1817" s="6"/>
      <c r="J1817" s="6"/>
      <c r="K1817" s="285"/>
      <c r="L1817" s="271"/>
      <c r="M1817" s="271"/>
      <c r="N1817" s="189"/>
      <c r="O1817" s="268"/>
      <c r="P1817" s="268"/>
      <c r="Q1817" s="268"/>
    </row>
    <row r="1818" ht="15.75" customHeight="1">
      <c r="A1818" s="270" t="s">
        <v>14394</v>
      </c>
      <c r="B1818" s="270" t="s">
        <v>14396</v>
      </c>
      <c r="C1818" s="276" t="s">
        <v>281</v>
      </c>
      <c r="D1818" s="259" t="s">
        <v>219</v>
      </c>
      <c r="E1818" s="259" t="s">
        <v>14398</v>
      </c>
      <c r="F1818" s="259" t="s">
        <v>14399</v>
      </c>
      <c r="G1818" s="259" t="s">
        <v>274</v>
      </c>
      <c r="H1818" s="268"/>
      <c r="I1818" s="6"/>
      <c r="J1818" s="6"/>
      <c r="K1818" s="285"/>
      <c r="L1818" s="271"/>
      <c r="M1818" s="271"/>
      <c r="N1818" s="189"/>
      <c r="O1818" s="268"/>
      <c r="P1818" s="268"/>
      <c r="Q1818" s="268"/>
    </row>
    <row r="1819" ht="15.75" customHeight="1">
      <c r="A1819" s="270" t="s">
        <v>14408</v>
      </c>
      <c r="B1819" s="270" t="s">
        <v>14410</v>
      </c>
      <c r="C1819" s="276" t="s">
        <v>281</v>
      </c>
      <c r="D1819" s="259" t="s">
        <v>220</v>
      </c>
      <c r="E1819" s="259" t="s">
        <v>14413</v>
      </c>
      <c r="F1819" s="259" t="s">
        <v>14414</v>
      </c>
      <c r="G1819" s="259" t="s">
        <v>577</v>
      </c>
      <c r="H1819" s="268"/>
      <c r="I1819" s="6"/>
      <c r="J1819" s="6"/>
      <c r="K1819" s="285"/>
      <c r="L1819" s="271"/>
      <c r="M1819" s="271"/>
      <c r="N1819" s="189"/>
      <c r="O1819" s="268"/>
      <c r="P1819" s="268"/>
      <c r="Q1819" s="268"/>
    </row>
    <row r="1820" ht="15.75" customHeight="1">
      <c r="A1820" s="270" t="s">
        <v>14417</v>
      </c>
      <c r="B1820" s="270" t="s">
        <v>14419</v>
      </c>
      <c r="C1820" s="276" t="s">
        <v>281</v>
      </c>
      <c r="D1820" s="259" t="s">
        <v>219</v>
      </c>
      <c r="E1820" s="259" t="s">
        <v>14420</v>
      </c>
      <c r="F1820" s="259" t="s">
        <v>14422</v>
      </c>
      <c r="G1820" s="259" t="s">
        <v>357</v>
      </c>
      <c r="H1820" s="268"/>
      <c r="I1820" s="6"/>
      <c r="J1820" s="6"/>
      <c r="K1820" s="285"/>
      <c r="L1820" s="271"/>
      <c r="M1820" s="271"/>
      <c r="N1820" s="189"/>
      <c r="O1820" s="268"/>
      <c r="P1820" s="268"/>
      <c r="Q1820" s="268"/>
    </row>
    <row r="1821" ht="15.75" customHeight="1">
      <c r="A1821" s="270" t="s">
        <v>14427</v>
      </c>
      <c r="B1821" s="270" t="s">
        <v>14429</v>
      </c>
      <c r="C1821" s="276" t="s">
        <v>281</v>
      </c>
      <c r="D1821" s="259" t="s">
        <v>218</v>
      </c>
      <c r="E1821" s="259" t="s">
        <v>14430</v>
      </c>
      <c r="F1821" s="259" t="s">
        <v>14431</v>
      </c>
      <c r="G1821" s="259" t="s">
        <v>357</v>
      </c>
      <c r="H1821" s="268"/>
      <c r="I1821" s="6"/>
      <c r="J1821" s="6"/>
      <c r="K1821" s="285"/>
      <c r="L1821" s="271"/>
      <c r="M1821" s="271"/>
      <c r="N1821" s="189"/>
      <c r="O1821" s="268"/>
      <c r="P1821" s="268"/>
      <c r="Q1821" s="268"/>
    </row>
    <row r="1822" ht="15.75" customHeight="1">
      <c r="A1822" s="270" t="s">
        <v>14432</v>
      </c>
      <c r="B1822" s="270" t="s">
        <v>14434</v>
      </c>
      <c r="C1822" s="276" t="s">
        <v>281</v>
      </c>
      <c r="D1822" s="259" t="s">
        <v>218</v>
      </c>
      <c r="E1822" s="259" t="s">
        <v>14435</v>
      </c>
      <c r="F1822" s="259" t="s">
        <v>14436</v>
      </c>
      <c r="G1822" s="259" t="s">
        <v>577</v>
      </c>
      <c r="H1822" s="268"/>
      <c r="I1822" s="6"/>
      <c r="J1822" s="6"/>
      <c r="K1822" s="285"/>
      <c r="L1822" s="271"/>
      <c r="M1822" s="271"/>
      <c r="N1822" s="189"/>
      <c r="O1822" s="268"/>
      <c r="P1822" s="268"/>
      <c r="Q1822" s="268"/>
    </row>
    <row r="1823" ht="15.75" customHeight="1">
      <c r="A1823" s="270" t="s">
        <v>14438</v>
      </c>
      <c r="B1823" s="270" t="s">
        <v>14440</v>
      </c>
      <c r="C1823" s="276" t="s">
        <v>281</v>
      </c>
      <c r="D1823" s="259" t="s">
        <v>218</v>
      </c>
      <c r="E1823" s="259" t="s">
        <v>14443</v>
      </c>
      <c r="F1823" s="259" t="s">
        <v>14444</v>
      </c>
      <c r="G1823" s="259" t="s">
        <v>577</v>
      </c>
      <c r="H1823" s="268"/>
      <c r="I1823" s="6"/>
      <c r="J1823" s="6"/>
      <c r="K1823" s="285"/>
      <c r="L1823" s="271"/>
      <c r="M1823" s="271"/>
      <c r="N1823" s="189"/>
      <c r="O1823" s="268"/>
      <c r="P1823" s="268"/>
      <c r="Q1823" s="268"/>
    </row>
    <row r="1824" ht="15.75" customHeight="1">
      <c r="A1824" s="270" t="s">
        <v>14448</v>
      </c>
      <c r="B1824" s="270" t="s">
        <v>14449</v>
      </c>
      <c r="C1824" s="276" t="s">
        <v>281</v>
      </c>
      <c r="D1824" s="259" t="s">
        <v>218</v>
      </c>
      <c r="E1824" s="259" t="s">
        <v>14452</v>
      </c>
      <c r="F1824" s="259" t="s">
        <v>14454</v>
      </c>
      <c r="G1824" s="259" t="s">
        <v>9568</v>
      </c>
      <c r="H1824" s="268"/>
      <c r="I1824" s="6"/>
      <c r="J1824" s="6"/>
      <c r="K1824" s="285"/>
      <c r="L1824" s="271"/>
      <c r="M1824" s="271"/>
      <c r="N1824" s="189"/>
      <c r="O1824" s="268"/>
      <c r="P1824" s="268"/>
      <c r="Q1824" s="268"/>
    </row>
    <row r="1825" ht="15.75" customHeight="1">
      <c r="A1825" s="270" t="s">
        <v>14456</v>
      </c>
      <c r="B1825" s="270" t="s">
        <v>14457</v>
      </c>
      <c r="C1825" s="276" t="s">
        <v>281</v>
      </c>
      <c r="D1825" s="259" t="s">
        <v>219</v>
      </c>
      <c r="E1825" s="259" t="s">
        <v>14460</v>
      </c>
      <c r="F1825" s="259" t="s">
        <v>14461</v>
      </c>
      <c r="G1825" s="259" t="s">
        <v>577</v>
      </c>
      <c r="H1825" s="268"/>
      <c r="I1825" s="6"/>
      <c r="J1825" s="6"/>
      <c r="K1825" s="285"/>
      <c r="L1825" s="271"/>
      <c r="M1825" s="271"/>
      <c r="N1825" s="189"/>
      <c r="O1825" s="268"/>
      <c r="P1825" s="268"/>
      <c r="Q1825" s="268"/>
    </row>
    <row r="1826" ht="15.75" customHeight="1">
      <c r="A1826" s="270" t="s">
        <v>14465</v>
      </c>
      <c r="B1826" s="270" t="s">
        <v>14466</v>
      </c>
      <c r="C1826" s="276" t="s">
        <v>281</v>
      </c>
      <c r="D1826" s="259" t="s">
        <v>219</v>
      </c>
      <c r="E1826" s="259" t="s">
        <v>14467</v>
      </c>
      <c r="F1826" s="259" t="s">
        <v>14468</v>
      </c>
      <c r="G1826" s="259" t="s">
        <v>577</v>
      </c>
      <c r="H1826" s="268"/>
      <c r="I1826" s="6"/>
      <c r="J1826" s="6"/>
      <c r="K1826" s="285"/>
      <c r="L1826" s="271"/>
      <c r="M1826" s="271"/>
      <c r="N1826" s="189"/>
      <c r="O1826" s="268"/>
      <c r="P1826" s="268"/>
      <c r="Q1826" s="268"/>
    </row>
    <row r="1827" ht="15.75" customHeight="1">
      <c r="A1827" s="270" t="s">
        <v>14469</v>
      </c>
      <c r="B1827" s="270" t="s">
        <v>14470</v>
      </c>
      <c r="C1827" s="276" t="s">
        <v>281</v>
      </c>
      <c r="D1827" s="259" t="s">
        <v>218</v>
      </c>
      <c r="E1827" s="259" t="s">
        <v>14471</v>
      </c>
      <c r="F1827" s="259" t="s">
        <v>14472</v>
      </c>
      <c r="G1827" s="259" t="s">
        <v>274</v>
      </c>
      <c r="H1827" s="268"/>
      <c r="I1827" s="6"/>
      <c r="J1827" s="6"/>
      <c r="K1827" s="285"/>
      <c r="L1827" s="271"/>
      <c r="M1827" s="271"/>
      <c r="N1827" s="189"/>
      <c r="O1827" s="268"/>
      <c r="P1827" s="268"/>
      <c r="Q1827" s="268"/>
    </row>
    <row r="1828" ht="15.75" customHeight="1">
      <c r="A1828" s="270" t="s">
        <v>14473</v>
      </c>
      <c r="B1828" s="270" t="s">
        <v>14474</v>
      </c>
      <c r="C1828" s="276" t="s">
        <v>281</v>
      </c>
      <c r="D1828" s="259" t="s">
        <v>220</v>
      </c>
      <c r="E1828" s="259" t="s">
        <v>14475</v>
      </c>
      <c r="F1828" s="259" t="s">
        <v>14476</v>
      </c>
      <c r="G1828" s="259" t="s">
        <v>11782</v>
      </c>
      <c r="H1828" s="268"/>
      <c r="I1828" s="6"/>
      <c r="J1828" s="6"/>
      <c r="K1828" s="285"/>
      <c r="L1828" s="271"/>
      <c r="M1828" s="271"/>
      <c r="N1828" s="189"/>
      <c r="O1828" s="268"/>
      <c r="P1828" s="268"/>
      <c r="Q1828" s="268"/>
    </row>
    <row r="1829" ht="15.75" customHeight="1">
      <c r="A1829" s="270" t="s">
        <v>14477</v>
      </c>
      <c r="B1829" s="270" t="s">
        <v>14478</v>
      </c>
      <c r="C1829" s="276" t="s">
        <v>281</v>
      </c>
      <c r="D1829" s="259" t="s">
        <v>218</v>
      </c>
      <c r="E1829" s="259" t="s">
        <v>14481</v>
      </c>
      <c r="F1829" s="259" t="s">
        <v>14482</v>
      </c>
      <c r="G1829" s="259" t="s">
        <v>274</v>
      </c>
      <c r="H1829" s="268"/>
      <c r="I1829" s="6"/>
      <c r="J1829" s="6"/>
      <c r="K1829" s="285"/>
      <c r="L1829" s="271"/>
      <c r="M1829" s="271"/>
      <c r="N1829" s="189"/>
      <c r="O1829" s="268"/>
      <c r="P1829" s="268"/>
      <c r="Q1829" s="268"/>
    </row>
    <row r="1830" ht="15.75" customHeight="1">
      <c r="A1830" s="270" t="s">
        <v>14487</v>
      </c>
      <c r="B1830" s="270" t="s">
        <v>14488</v>
      </c>
      <c r="C1830" s="276" t="s">
        <v>281</v>
      </c>
      <c r="D1830" s="259" t="s">
        <v>223</v>
      </c>
      <c r="E1830" s="259" t="s">
        <v>14490</v>
      </c>
      <c r="F1830" s="259" t="s">
        <v>14492</v>
      </c>
      <c r="G1830" s="259" t="s">
        <v>577</v>
      </c>
      <c r="H1830" s="268"/>
      <c r="I1830" s="6"/>
      <c r="J1830" s="6"/>
      <c r="K1830" s="285"/>
      <c r="L1830" s="271"/>
      <c r="M1830" s="271"/>
      <c r="N1830" s="189"/>
      <c r="O1830" s="268"/>
      <c r="P1830" s="268"/>
      <c r="Q1830" s="268"/>
    </row>
    <row r="1831" ht="15.75" customHeight="1">
      <c r="A1831" s="270" t="s">
        <v>14496</v>
      </c>
      <c r="B1831" s="270" t="s">
        <v>14497</v>
      </c>
      <c r="C1831" s="276" t="s">
        <v>281</v>
      </c>
      <c r="D1831" s="259" t="s">
        <v>219</v>
      </c>
      <c r="E1831" s="259" t="s">
        <v>14498</v>
      </c>
      <c r="F1831" s="259" t="s">
        <v>14499</v>
      </c>
      <c r="G1831" s="259" t="s">
        <v>577</v>
      </c>
      <c r="H1831" s="268"/>
      <c r="I1831" s="6"/>
      <c r="J1831" s="6"/>
      <c r="K1831" s="285"/>
      <c r="L1831" s="271"/>
      <c r="M1831" s="271"/>
      <c r="N1831" s="189"/>
      <c r="O1831" s="268"/>
      <c r="P1831" s="268"/>
      <c r="Q1831" s="268"/>
    </row>
    <row r="1832" ht="15.75" customHeight="1">
      <c r="A1832" s="270" t="s">
        <v>14504</v>
      </c>
      <c r="B1832" s="270" t="s">
        <v>14505</v>
      </c>
      <c r="C1832" s="276" t="s">
        <v>281</v>
      </c>
      <c r="D1832" s="259" t="s">
        <v>219</v>
      </c>
      <c r="E1832" s="259" t="s">
        <v>14508</v>
      </c>
      <c r="F1832" s="278" t="s">
        <v>14509</v>
      </c>
      <c r="G1832" s="259" t="s">
        <v>274</v>
      </c>
      <c r="H1832" s="268"/>
      <c r="I1832" s="6"/>
      <c r="J1832" s="6"/>
      <c r="K1832" s="285"/>
      <c r="L1832" s="271"/>
      <c r="M1832" s="271"/>
      <c r="N1832" s="189"/>
      <c r="O1832" s="268"/>
      <c r="P1832" s="268"/>
      <c r="Q1832" s="268"/>
    </row>
    <row r="1833" ht="15.75" customHeight="1">
      <c r="A1833" s="270" t="s">
        <v>14514</v>
      </c>
      <c r="B1833" s="270" t="s">
        <v>14516</v>
      </c>
      <c r="C1833" s="276" t="s">
        <v>281</v>
      </c>
      <c r="D1833" s="259" t="s">
        <v>219</v>
      </c>
      <c r="E1833" s="259" t="s">
        <v>14518</v>
      </c>
      <c r="F1833" s="259" t="s">
        <v>14519</v>
      </c>
      <c r="G1833" s="259" t="s">
        <v>577</v>
      </c>
      <c r="H1833" s="268"/>
      <c r="I1833" s="6"/>
      <c r="J1833" s="6"/>
      <c r="K1833" s="285"/>
      <c r="L1833" s="271"/>
      <c r="M1833" s="271"/>
      <c r="N1833" s="189"/>
      <c r="O1833" s="268"/>
      <c r="P1833" s="268"/>
      <c r="Q1833" s="268"/>
    </row>
    <row r="1834" ht="15.75" customHeight="1">
      <c r="A1834" s="270" t="s">
        <v>14523</v>
      </c>
      <c r="B1834" s="270" t="s">
        <v>14525</v>
      </c>
      <c r="C1834" s="276" t="s">
        <v>281</v>
      </c>
      <c r="D1834" s="259" t="s">
        <v>219</v>
      </c>
      <c r="E1834" s="259" t="s">
        <v>14528</v>
      </c>
      <c r="F1834" s="259" t="s">
        <v>14529</v>
      </c>
      <c r="G1834" s="259" t="s">
        <v>577</v>
      </c>
      <c r="H1834" s="268"/>
      <c r="I1834" s="6"/>
      <c r="J1834" s="6"/>
      <c r="K1834" s="285"/>
      <c r="L1834" s="271"/>
      <c r="M1834" s="271"/>
      <c r="N1834" s="189"/>
      <c r="O1834" s="268"/>
      <c r="P1834" s="268"/>
      <c r="Q1834" s="268"/>
    </row>
    <row r="1835" ht="15.75" customHeight="1">
      <c r="A1835" s="270" t="s">
        <v>14533</v>
      </c>
      <c r="B1835" s="270" t="s">
        <v>14535</v>
      </c>
      <c r="C1835" s="276" t="s">
        <v>281</v>
      </c>
      <c r="D1835" s="259" t="s">
        <v>219</v>
      </c>
      <c r="E1835" s="259" t="s">
        <v>14538</v>
      </c>
      <c r="F1835" s="259" t="s">
        <v>14540</v>
      </c>
      <c r="G1835" s="259" t="s">
        <v>577</v>
      </c>
      <c r="H1835" s="268"/>
      <c r="I1835" s="6"/>
      <c r="J1835" s="6"/>
      <c r="K1835" s="285"/>
      <c r="L1835" s="271"/>
      <c r="M1835" s="271"/>
      <c r="N1835" s="189"/>
      <c r="O1835" s="268"/>
      <c r="P1835" s="268"/>
      <c r="Q1835" s="268"/>
    </row>
    <row r="1836" ht="15.75" customHeight="1">
      <c r="A1836" s="270" t="s">
        <v>14541</v>
      </c>
      <c r="B1836" s="270" t="s">
        <v>14542</v>
      </c>
      <c r="C1836" s="276" t="s">
        <v>281</v>
      </c>
      <c r="D1836" s="259" t="s">
        <v>219</v>
      </c>
      <c r="E1836" s="259" t="s">
        <v>14543</v>
      </c>
      <c r="F1836" s="259" t="s">
        <v>14544</v>
      </c>
      <c r="G1836" s="259" t="s">
        <v>10625</v>
      </c>
      <c r="H1836" s="268"/>
      <c r="I1836" s="6"/>
      <c r="J1836" s="6"/>
      <c r="K1836" s="285"/>
      <c r="L1836" s="271"/>
      <c r="M1836" s="271"/>
      <c r="N1836" s="189"/>
      <c r="O1836" s="268"/>
      <c r="P1836" s="268"/>
      <c r="Q1836" s="268"/>
    </row>
    <row r="1837" ht="15.75" customHeight="1">
      <c r="A1837" s="270" t="s">
        <v>14546</v>
      </c>
      <c r="B1837" s="270" t="s">
        <v>14547</v>
      </c>
      <c r="C1837" s="276" t="s">
        <v>281</v>
      </c>
      <c r="D1837" s="259" t="s">
        <v>218</v>
      </c>
      <c r="E1837" s="259" t="s">
        <v>14548</v>
      </c>
      <c r="F1837" s="259" t="s">
        <v>14549</v>
      </c>
      <c r="G1837" s="259" t="s">
        <v>577</v>
      </c>
      <c r="H1837" s="268"/>
      <c r="I1837" s="6"/>
      <c r="J1837" s="6"/>
      <c r="K1837" s="285"/>
      <c r="L1837" s="271"/>
      <c r="M1837" s="271"/>
      <c r="N1837" s="189"/>
      <c r="O1837" s="268"/>
      <c r="P1837" s="268"/>
      <c r="Q1837" s="268"/>
    </row>
    <row r="1838" ht="15.75" customHeight="1">
      <c r="A1838" s="270" t="s">
        <v>14551</v>
      </c>
      <c r="B1838" s="270" t="s">
        <v>14552</v>
      </c>
      <c r="C1838" s="276" t="s">
        <v>281</v>
      </c>
      <c r="D1838" s="259" t="s">
        <v>220</v>
      </c>
      <c r="E1838" s="259" t="s">
        <v>14553</v>
      </c>
      <c r="F1838" s="259" t="s">
        <v>14554</v>
      </c>
      <c r="G1838" s="259" t="s">
        <v>12374</v>
      </c>
      <c r="H1838" s="268"/>
      <c r="I1838" s="6"/>
      <c r="J1838" s="6"/>
      <c r="K1838" s="285"/>
      <c r="L1838" s="271"/>
      <c r="M1838" s="271"/>
      <c r="N1838" s="189"/>
      <c r="O1838" s="268"/>
      <c r="P1838" s="268"/>
      <c r="Q1838" s="268"/>
    </row>
    <row r="1839" ht="15.75" customHeight="1">
      <c r="A1839" s="270" t="s">
        <v>14559</v>
      </c>
      <c r="B1839" s="270" t="s">
        <v>14560</v>
      </c>
      <c r="C1839" s="276" t="s">
        <v>281</v>
      </c>
      <c r="D1839" s="259" t="s">
        <v>218</v>
      </c>
      <c r="E1839" s="259" t="s">
        <v>14563</v>
      </c>
      <c r="F1839" s="259" t="s">
        <v>14564</v>
      </c>
      <c r="G1839" s="259" t="s">
        <v>577</v>
      </c>
      <c r="H1839" s="268"/>
      <c r="I1839" s="6"/>
      <c r="J1839" s="6"/>
      <c r="K1839" s="285"/>
      <c r="L1839" s="271"/>
      <c r="M1839" s="271"/>
      <c r="N1839" s="189"/>
      <c r="O1839" s="268"/>
      <c r="P1839" s="268"/>
      <c r="Q1839" s="268"/>
    </row>
    <row r="1840" ht="15.75" customHeight="1">
      <c r="A1840" s="270" t="s">
        <v>14569</v>
      </c>
      <c r="B1840" s="270" t="s">
        <v>14571</v>
      </c>
      <c r="C1840" s="276" t="s">
        <v>281</v>
      </c>
      <c r="D1840" s="259" t="s">
        <v>218</v>
      </c>
      <c r="E1840" s="259" t="s">
        <v>14572</v>
      </c>
      <c r="F1840" s="259" t="s">
        <v>14573</v>
      </c>
      <c r="G1840" s="259" t="s">
        <v>274</v>
      </c>
      <c r="H1840" s="268"/>
      <c r="I1840" s="6"/>
      <c r="J1840" s="6"/>
      <c r="K1840" s="285"/>
      <c r="L1840" s="271"/>
      <c r="M1840" s="271"/>
      <c r="N1840" s="189"/>
      <c r="O1840" s="268"/>
      <c r="P1840" s="268"/>
      <c r="Q1840" s="268"/>
    </row>
    <row r="1841" ht="15.75" customHeight="1">
      <c r="A1841" s="270" t="s">
        <v>14576</v>
      </c>
      <c r="B1841" s="270" t="s">
        <v>14578</v>
      </c>
      <c r="C1841" s="276" t="s">
        <v>281</v>
      </c>
      <c r="D1841" s="259" t="s">
        <v>223</v>
      </c>
      <c r="E1841" s="259" t="s">
        <v>14580</v>
      </c>
      <c r="F1841" s="259" t="s">
        <v>14582</v>
      </c>
      <c r="G1841" s="259" t="s">
        <v>577</v>
      </c>
      <c r="H1841" s="268"/>
      <c r="I1841" s="6"/>
      <c r="J1841" s="6"/>
      <c r="K1841" s="285"/>
      <c r="L1841" s="271"/>
      <c r="M1841" s="271"/>
      <c r="N1841" s="189"/>
      <c r="O1841" s="268"/>
      <c r="P1841" s="268"/>
      <c r="Q1841" s="268"/>
    </row>
    <row r="1842" ht="15.75" customHeight="1">
      <c r="A1842" s="270" t="s">
        <v>14587</v>
      </c>
      <c r="B1842" s="270" t="s">
        <v>14588</v>
      </c>
      <c r="C1842" s="276" t="s">
        <v>281</v>
      </c>
      <c r="D1842" s="259" t="s">
        <v>218</v>
      </c>
      <c r="E1842" s="259" t="s">
        <v>14591</v>
      </c>
      <c r="F1842" s="259" t="s">
        <v>14592</v>
      </c>
      <c r="G1842" s="259" t="s">
        <v>577</v>
      </c>
      <c r="H1842" s="268"/>
      <c r="I1842" s="6"/>
      <c r="J1842" s="6"/>
      <c r="K1842" s="285"/>
      <c r="L1842" s="271"/>
      <c r="M1842" s="271"/>
      <c r="N1842" s="189"/>
      <c r="O1842" s="268"/>
      <c r="P1842" s="268"/>
      <c r="Q1842" s="268"/>
    </row>
    <row r="1843" ht="15.75" customHeight="1">
      <c r="A1843" s="270" t="s">
        <v>14593</v>
      </c>
      <c r="B1843" s="270" t="s">
        <v>14594</v>
      </c>
      <c r="C1843" s="276" t="s">
        <v>281</v>
      </c>
      <c r="D1843" s="259" t="s">
        <v>219</v>
      </c>
      <c r="E1843" s="259" t="s">
        <v>14597</v>
      </c>
      <c r="F1843" s="259" t="s">
        <v>14598</v>
      </c>
      <c r="G1843" s="259" t="s">
        <v>577</v>
      </c>
      <c r="H1843" s="268"/>
      <c r="I1843" s="6"/>
      <c r="J1843" s="6"/>
      <c r="K1843" s="285"/>
      <c r="L1843" s="271"/>
      <c r="M1843" s="271"/>
      <c r="N1843" s="189"/>
      <c r="O1843" s="268"/>
      <c r="P1843" s="268"/>
      <c r="Q1843" s="268"/>
    </row>
    <row r="1844" ht="15.75" customHeight="1">
      <c r="A1844" s="270" t="s">
        <v>14601</v>
      </c>
      <c r="B1844" s="270" t="s">
        <v>14602</v>
      </c>
      <c r="C1844" s="276" t="s">
        <v>281</v>
      </c>
      <c r="D1844" s="259" t="s">
        <v>219</v>
      </c>
      <c r="E1844" s="259" t="s">
        <v>14603</v>
      </c>
      <c r="F1844" s="259" t="s">
        <v>14604</v>
      </c>
      <c r="G1844" s="259" t="s">
        <v>577</v>
      </c>
      <c r="H1844" s="268"/>
      <c r="I1844" s="6"/>
      <c r="J1844" s="6"/>
      <c r="K1844" s="285"/>
      <c r="L1844" s="271"/>
      <c r="M1844" s="271"/>
      <c r="N1844" s="189"/>
      <c r="O1844" s="268"/>
      <c r="P1844" s="268"/>
      <c r="Q1844" s="268"/>
    </row>
    <row r="1845" ht="15.75" customHeight="1">
      <c r="A1845" s="270" t="s">
        <v>14607</v>
      </c>
      <c r="B1845" s="270" t="s">
        <v>14609</v>
      </c>
      <c r="C1845" s="276" t="s">
        <v>281</v>
      </c>
      <c r="D1845" s="259" t="s">
        <v>215</v>
      </c>
      <c r="E1845" s="259" t="s">
        <v>14611</v>
      </c>
      <c r="F1845" s="259" t="s">
        <v>14612</v>
      </c>
      <c r="G1845" s="259" t="s">
        <v>10625</v>
      </c>
      <c r="H1845" s="268"/>
      <c r="I1845" s="6"/>
      <c r="J1845" s="6"/>
      <c r="K1845" s="285"/>
      <c r="L1845" s="271"/>
      <c r="M1845" s="271"/>
      <c r="N1845" s="189"/>
      <c r="O1845" s="268"/>
      <c r="P1845" s="268"/>
      <c r="Q1845" s="268"/>
    </row>
    <row r="1846" ht="15.75" customHeight="1">
      <c r="A1846" s="270" t="s">
        <v>14617</v>
      </c>
      <c r="B1846" s="270" t="s">
        <v>14618</v>
      </c>
      <c r="C1846" s="276" t="s">
        <v>281</v>
      </c>
      <c r="D1846" s="259" t="s">
        <v>219</v>
      </c>
      <c r="E1846" s="259" t="s">
        <v>14619</v>
      </c>
      <c r="F1846" s="259" t="s">
        <v>14620</v>
      </c>
      <c r="G1846" s="259" t="s">
        <v>11782</v>
      </c>
      <c r="H1846" s="268"/>
      <c r="I1846" s="6"/>
      <c r="J1846" s="6"/>
      <c r="K1846" s="285"/>
      <c r="L1846" s="271"/>
      <c r="M1846" s="271"/>
      <c r="N1846" s="189"/>
      <c r="O1846" s="268"/>
      <c r="P1846" s="268"/>
      <c r="Q1846" s="268"/>
    </row>
    <row r="1847" ht="15.75" customHeight="1">
      <c r="A1847" s="270" t="s">
        <v>14621</v>
      </c>
      <c r="B1847" s="270" t="s">
        <v>14622</v>
      </c>
      <c r="C1847" s="276" t="s">
        <v>281</v>
      </c>
      <c r="D1847" s="259" t="s">
        <v>219</v>
      </c>
      <c r="E1847" s="259" t="s">
        <v>14624</v>
      </c>
      <c r="F1847" s="259" t="s">
        <v>14626</v>
      </c>
      <c r="G1847" s="259" t="s">
        <v>9568</v>
      </c>
      <c r="H1847" s="268"/>
      <c r="I1847" s="6"/>
      <c r="J1847" s="6"/>
      <c r="K1847" s="285"/>
      <c r="L1847" s="271"/>
      <c r="M1847" s="271"/>
      <c r="N1847" s="189"/>
      <c r="O1847" s="268"/>
      <c r="P1847" s="268"/>
      <c r="Q1847" s="268"/>
    </row>
    <row r="1848" ht="15.75" customHeight="1">
      <c r="A1848" s="270" t="s">
        <v>14630</v>
      </c>
      <c r="B1848" s="270" t="s">
        <v>14632</v>
      </c>
      <c r="C1848" s="276" t="s">
        <v>281</v>
      </c>
      <c r="D1848" s="259" t="s">
        <v>219</v>
      </c>
      <c r="E1848" s="259" t="s">
        <v>14634</v>
      </c>
      <c r="F1848" s="259" t="s">
        <v>14636</v>
      </c>
      <c r="G1848" s="259" t="s">
        <v>9568</v>
      </c>
      <c r="H1848" s="268"/>
      <c r="I1848" s="6"/>
      <c r="J1848" s="6"/>
      <c r="K1848" s="285"/>
      <c r="L1848" s="271"/>
      <c r="M1848" s="271"/>
      <c r="N1848" s="189"/>
      <c r="O1848" s="268"/>
      <c r="P1848" s="268"/>
      <c r="Q1848" s="268"/>
    </row>
    <row r="1849" ht="15.75" customHeight="1">
      <c r="A1849" s="270" t="s">
        <v>14639</v>
      </c>
      <c r="B1849" s="270" t="s">
        <v>14640</v>
      </c>
      <c r="C1849" s="276" t="s">
        <v>281</v>
      </c>
      <c r="D1849" s="259" t="s">
        <v>220</v>
      </c>
      <c r="E1849" s="259" t="s">
        <v>14642</v>
      </c>
      <c r="F1849" s="259" t="s">
        <v>14643</v>
      </c>
      <c r="G1849" s="259" t="s">
        <v>577</v>
      </c>
      <c r="H1849" s="268"/>
      <c r="I1849" s="6"/>
      <c r="J1849" s="6"/>
      <c r="K1849" s="285"/>
      <c r="L1849" s="271"/>
      <c r="M1849" s="271"/>
      <c r="N1849" s="189"/>
      <c r="O1849" s="268"/>
      <c r="P1849" s="268"/>
      <c r="Q1849" s="268"/>
    </row>
    <row r="1850" ht="15.75" customHeight="1">
      <c r="A1850" s="270" t="s">
        <v>14645</v>
      </c>
      <c r="B1850" s="270" t="s">
        <v>14646</v>
      </c>
      <c r="C1850" s="276" t="s">
        <v>281</v>
      </c>
      <c r="D1850" s="259" t="s">
        <v>218</v>
      </c>
      <c r="E1850" s="259" t="s">
        <v>14647</v>
      </c>
      <c r="F1850" s="259" t="s">
        <v>14648</v>
      </c>
      <c r="G1850" s="259" t="s">
        <v>274</v>
      </c>
      <c r="H1850" s="268"/>
      <c r="I1850" s="6"/>
      <c r="J1850" s="6"/>
      <c r="K1850" s="285"/>
      <c r="L1850" s="271"/>
      <c r="M1850" s="271"/>
      <c r="N1850" s="189"/>
      <c r="O1850" s="268"/>
      <c r="P1850" s="268"/>
      <c r="Q1850" s="268"/>
    </row>
    <row r="1851" ht="15.75" customHeight="1">
      <c r="A1851" s="270" t="s">
        <v>14652</v>
      </c>
      <c r="B1851" s="270" t="s">
        <v>14653</v>
      </c>
      <c r="C1851" s="276" t="s">
        <v>281</v>
      </c>
      <c r="D1851" s="259" t="s">
        <v>219</v>
      </c>
      <c r="E1851" s="259" t="s">
        <v>14655</v>
      </c>
      <c r="F1851" s="259" t="s">
        <v>14656</v>
      </c>
      <c r="G1851" s="259" t="s">
        <v>577</v>
      </c>
      <c r="H1851" s="268"/>
      <c r="I1851" s="6"/>
      <c r="J1851" s="6"/>
      <c r="K1851" s="285"/>
      <c r="L1851" s="271"/>
      <c r="M1851" s="271"/>
      <c r="N1851" s="189"/>
      <c r="O1851" s="268"/>
      <c r="P1851" s="268"/>
      <c r="Q1851" s="268"/>
    </row>
    <row r="1852" ht="15.75" customHeight="1">
      <c r="A1852" s="270" t="s">
        <v>14658</v>
      </c>
      <c r="B1852" s="270" t="s">
        <v>14660</v>
      </c>
      <c r="C1852" s="276" t="s">
        <v>281</v>
      </c>
      <c r="D1852" s="259" t="s">
        <v>218</v>
      </c>
      <c r="E1852" s="259" t="s">
        <v>14662</v>
      </c>
      <c r="F1852" s="259" t="s">
        <v>4524</v>
      </c>
      <c r="G1852" s="259" t="s">
        <v>12836</v>
      </c>
      <c r="H1852" s="268"/>
      <c r="I1852" s="6"/>
      <c r="J1852" s="6"/>
      <c r="K1852" s="285"/>
      <c r="L1852" s="271"/>
      <c r="M1852" s="271"/>
      <c r="N1852" s="189"/>
      <c r="O1852" s="268"/>
      <c r="P1852" s="268"/>
      <c r="Q1852" s="268"/>
    </row>
    <row r="1853" ht="15.75" customHeight="1">
      <c r="A1853" s="270" t="s">
        <v>14665</v>
      </c>
      <c r="B1853" s="270" t="s">
        <v>14667</v>
      </c>
      <c r="C1853" s="276" t="s">
        <v>281</v>
      </c>
      <c r="D1853" s="259" t="s">
        <v>219</v>
      </c>
      <c r="E1853" s="259" t="s">
        <v>14669</v>
      </c>
      <c r="F1853" s="259" t="s">
        <v>14671</v>
      </c>
      <c r="G1853" s="259" t="s">
        <v>11782</v>
      </c>
      <c r="H1853" s="268"/>
      <c r="I1853" s="6"/>
      <c r="J1853" s="6"/>
      <c r="K1853" s="285"/>
      <c r="L1853" s="271"/>
      <c r="M1853" s="271"/>
      <c r="N1853" s="189"/>
      <c r="O1853" s="268"/>
      <c r="P1853" s="268"/>
      <c r="Q1853" s="268"/>
    </row>
    <row r="1854" ht="15.75" customHeight="1">
      <c r="A1854" s="270" t="s">
        <v>14675</v>
      </c>
      <c r="B1854" s="270" t="s">
        <v>14676</v>
      </c>
      <c r="C1854" s="276" t="s">
        <v>281</v>
      </c>
      <c r="D1854" s="259" t="s">
        <v>218</v>
      </c>
      <c r="E1854" s="259" t="s">
        <v>14679</v>
      </c>
      <c r="F1854" s="259" t="s">
        <v>4524</v>
      </c>
      <c r="G1854" s="259" t="s">
        <v>12836</v>
      </c>
      <c r="H1854" s="268"/>
      <c r="I1854" s="6"/>
      <c r="J1854" s="6"/>
      <c r="K1854" s="285"/>
      <c r="L1854" s="271"/>
      <c r="M1854" s="271"/>
      <c r="N1854" s="189"/>
      <c r="O1854" s="268"/>
      <c r="P1854" s="268"/>
      <c r="Q1854" s="268"/>
    </row>
    <row r="1855" ht="15.75" customHeight="1">
      <c r="A1855" s="270" t="s">
        <v>14682</v>
      </c>
      <c r="B1855" s="270" t="s">
        <v>14683</v>
      </c>
      <c r="C1855" s="276" t="s">
        <v>281</v>
      </c>
      <c r="D1855" s="259" t="s">
        <v>217</v>
      </c>
      <c r="E1855" s="259" t="s">
        <v>14686</v>
      </c>
      <c r="F1855" s="259" t="s">
        <v>14688</v>
      </c>
      <c r="G1855" s="259" t="s">
        <v>274</v>
      </c>
      <c r="H1855" s="268"/>
      <c r="I1855" s="6"/>
      <c r="J1855" s="6"/>
      <c r="K1855" s="285"/>
      <c r="L1855" s="271"/>
      <c r="M1855" s="271"/>
      <c r="N1855" s="189"/>
      <c r="O1855" s="268"/>
      <c r="P1855" s="268"/>
      <c r="Q1855" s="268"/>
    </row>
    <row r="1856" ht="15.75" customHeight="1">
      <c r="A1856" s="270" t="s">
        <v>14692</v>
      </c>
      <c r="B1856" s="270" t="s">
        <v>14694</v>
      </c>
      <c r="C1856" s="276" t="s">
        <v>281</v>
      </c>
      <c r="D1856" s="259" t="s">
        <v>219</v>
      </c>
      <c r="E1856" s="259" t="s">
        <v>14696</v>
      </c>
      <c r="F1856" s="259" t="s">
        <v>14697</v>
      </c>
      <c r="G1856" s="259" t="s">
        <v>10625</v>
      </c>
      <c r="H1856" s="268"/>
      <c r="I1856" s="6"/>
      <c r="J1856" s="6"/>
      <c r="K1856" s="285"/>
      <c r="L1856" s="271"/>
      <c r="M1856" s="271"/>
      <c r="N1856" s="189"/>
      <c r="O1856" s="268"/>
      <c r="P1856" s="268"/>
      <c r="Q1856" s="268"/>
    </row>
    <row r="1857" ht="15.75" customHeight="1">
      <c r="A1857" s="270" t="s">
        <v>14701</v>
      </c>
      <c r="B1857" s="270" t="s">
        <v>14703</v>
      </c>
      <c r="C1857" s="276" t="s">
        <v>281</v>
      </c>
      <c r="D1857" s="259" t="s">
        <v>218</v>
      </c>
      <c r="E1857" s="259" t="s">
        <v>14705</v>
      </c>
      <c r="F1857" s="259" t="s">
        <v>14706</v>
      </c>
      <c r="G1857" s="259" t="s">
        <v>577</v>
      </c>
      <c r="H1857" s="268"/>
      <c r="I1857" s="6"/>
      <c r="J1857" s="6"/>
      <c r="K1857" s="285"/>
      <c r="L1857" s="271"/>
      <c r="M1857" s="271"/>
      <c r="N1857" s="189"/>
      <c r="O1857" s="268"/>
      <c r="P1857" s="268"/>
      <c r="Q1857" s="268"/>
    </row>
    <row r="1858" ht="15.75" customHeight="1">
      <c r="A1858" s="277" t="s">
        <v>14708</v>
      </c>
      <c r="B1858" s="270" t="s">
        <v>14710</v>
      </c>
      <c r="C1858" s="276" t="s">
        <v>281</v>
      </c>
      <c r="D1858" s="259" t="s">
        <v>218</v>
      </c>
      <c r="E1858" s="259" t="s">
        <v>14712</v>
      </c>
      <c r="F1858" s="259" t="s">
        <v>14713</v>
      </c>
      <c r="G1858" s="259" t="s">
        <v>12836</v>
      </c>
      <c r="H1858" s="268"/>
      <c r="I1858" s="6"/>
      <c r="J1858" s="6"/>
      <c r="K1858" s="285"/>
      <c r="L1858" s="271"/>
      <c r="M1858" s="271"/>
      <c r="N1858" s="189"/>
      <c r="O1858" s="268"/>
      <c r="P1858" s="268"/>
      <c r="Q1858" s="268"/>
    </row>
    <row r="1859" ht="15.75" customHeight="1">
      <c r="A1859" s="270" t="s">
        <v>14718</v>
      </c>
      <c r="B1859" s="270" t="s">
        <v>14720</v>
      </c>
      <c r="C1859" s="276" t="s">
        <v>281</v>
      </c>
      <c r="D1859" s="259" t="s">
        <v>219</v>
      </c>
      <c r="E1859" s="259" t="s">
        <v>14722</v>
      </c>
      <c r="F1859" s="259" t="s">
        <v>14724</v>
      </c>
      <c r="G1859" s="259" t="s">
        <v>577</v>
      </c>
      <c r="H1859" s="268"/>
      <c r="I1859" s="6"/>
      <c r="J1859" s="6"/>
      <c r="K1859" s="285"/>
      <c r="L1859" s="271"/>
      <c r="M1859" s="271"/>
      <c r="N1859" s="189"/>
      <c r="O1859" s="268"/>
      <c r="P1859" s="268"/>
      <c r="Q1859" s="268"/>
    </row>
    <row r="1860" ht="15.75" customHeight="1">
      <c r="A1860" s="270" t="s">
        <v>14728</v>
      </c>
      <c r="B1860" s="270" t="s">
        <v>14730</v>
      </c>
      <c r="C1860" s="276" t="s">
        <v>281</v>
      </c>
      <c r="D1860" s="259" t="s">
        <v>219</v>
      </c>
      <c r="E1860" s="259" t="s">
        <v>14732</v>
      </c>
      <c r="F1860" s="259" t="s">
        <v>14733</v>
      </c>
      <c r="G1860" s="259" t="s">
        <v>12374</v>
      </c>
      <c r="H1860" s="268"/>
      <c r="I1860" s="6"/>
      <c r="J1860" s="6"/>
      <c r="K1860" s="285"/>
      <c r="L1860" s="271"/>
      <c r="M1860" s="271"/>
      <c r="N1860" s="189"/>
      <c r="O1860" s="268"/>
      <c r="P1860" s="268"/>
      <c r="Q1860" s="268"/>
    </row>
    <row r="1861" ht="15.75" customHeight="1">
      <c r="A1861" s="270" t="s">
        <v>14737</v>
      </c>
      <c r="B1861" s="270" t="s">
        <v>14740</v>
      </c>
      <c r="C1861" s="276" t="s">
        <v>281</v>
      </c>
      <c r="D1861" s="259" t="s">
        <v>219</v>
      </c>
      <c r="E1861" s="259" t="s">
        <v>14743</v>
      </c>
      <c r="F1861" s="259" t="s">
        <v>14744</v>
      </c>
      <c r="G1861" s="259" t="s">
        <v>10625</v>
      </c>
      <c r="H1861" s="268"/>
      <c r="I1861" s="6"/>
      <c r="J1861" s="6"/>
      <c r="K1861" s="285"/>
      <c r="L1861" s="271"/>
      <c r="M1861" s="271"/>
      <c r="N1861" s="189"/>
      <c r="O1861" s="268"/>
      <c r="P1861" s="268"/>
      <c r="Q1861" s="268"/>
    </row>
    <row r="1862" ht="15.75" customHeight="1">
      <c r="A1862" s="270" t="s">
        <v>14748</v>
      </c>
      <c r="B1862" s="270" t="s">
        <v>14750</v>
      </c>
      <c r="C1862" s="276" t="s">
        <v>281</v>
      </c>
      <c r="D1862" s="259" t="s">
        <v>219</v>
      </c>
      <c r="E1862" s="259" t="s">
        <v>14753</v>
      </c>
      <c r="F1862" s="259" t="s">
        <v>14755</v>
      </c>
      <c r="G1862" s="259" t="s">
        <v>9568</v>
      </c>
      <c r="H1862" s="268"/>
      <c r="I1862" s="6"/>
      <c r="J1862" s="6"/>
      <c r="K1862" s="285"/>
      <c r="L1862" s="271"/>
      <c r="M1862" s="271"/>
      <c r="N1862" s="189"/>
      <c r="O1862" s="268"/>
      <c r="P1862" s="268"/>
      <c r="Q1862" s="268"/>
    </row>
    <row r="1863" ht="15.75" customHeight="1">
      <c r="A1863" s="270" t="s">
        <v>14759</v>
      </c>
      <c r="B1863" s="270" t="s">
        <v>14761</v>
      </c>
      <c r="C1863" s="276" t="s">
        <v>281</v>
      </c>
      <c r="D1863" s="259" t="s">
        <v>218</v>
      </c>
      <c r="E1863" s="259" t="s">
        <v>14763</v>
      </c>
      <c r="F1863" s="259" t="s">
        <v>14765</v>
      </c>
      <c r="G1863" s="259" t="s">
        <v>12836</v>
      </c>
      <c r="H1863" s="268"/>
      <c r="I1863" s="6"/>
      <c r="J1863" s="6"/>
      <c r="K1863" s="285"/>
      <c r="L1863" s="271"/>
      <c r="M1863" s="271"/>
      <c r="N1863" s="189"/>
      <c r="O1863" s="268"/>
      <c r="P1863" s="268"/>
      <c r="Q1863" s="268"/>
    </row>
    <row r="1864" ht="15.75" customHeight="1">
      <c r="A1864" s="270" t="s">
        <v>14769</v>
      </c>
      <c r="B1864" s="270" t="s">
        <v>14771</v>
      </c>
      <c r="C1864" s="276" t="s">
        <v>281</v>
      </c>
      <c r="D1864" s="259" t="s">
        <v>219</v>
      </c>
      <c r="E1864" s="259" t="s">
        <v>14773</v>
      </c>
      <c r="F1864" s="259" t="s">
        <v>14775</v>
      </c>
      <c r="G1864" s="259" t="s">
        <v>11782</v>
      </c>
      <c r="H1864" s="268"/>
      <c r="I1864" s="6"/>
      <c r="J1864" s="6"/>
      <c r="K1864" s="285"/>
      <c r="L1864" s="271"/>
      <c r="M1864" s="271"/>
      <c r="N1864" s="189"/>
      <c r="O1864" s="268"/>
      <c r="P1864" s="268"/>
      <c r="Q1864" s="268"/>
    </row>
    <row r="1865" ht="15.75" customHeight="1">
      <c r="A1865" s="270" t="s">
        <v>14778</v>
      </c>
      <c r="B1865" s="270" t="s">
        <v>14780</v>
      </c>
      <c r="C1865" s="276" t="s">
        <v>281</v>
      </c>
      <c r="D1865" s="259" t="s">
        <v>215</v>
      </c>
      <c r="E1865" s="259" t="s">
        <v>14781</v>
      </c>
      <c r="F1865" s="259" t="s">
        <v>14782</v>
      </c>
      <c r="G1865" s="259" t="s">
        <v>10625</v>
      </c>
      <c r="H1865" s="268"/>
      <c r="I1865" s="6"/>
      <c r="J1865" s="6"/>
      <c r="K1865" s="285"/>
      <c r="L1865" s="271"/>
      <c r="M1865" s="271"/>
      <c r="N1865" s="189"/>
      <c r="O1865" s="268"/>
      <c r="P1865" s="268"/>
      <c r="Q1865" s="268"/>
    </row>
    <row r="1866" ht="15.75" customHeight="1">
      <c r="A1866" s="270" t="s">
        <v>14784</v>
      </c>
      <c r="B1866" s="270" t="s">
        <v>14785</v>
      </c>
      <c r="C1866" s="276" t="s">
        <v>281</v>
      </c>
      <c r="D1866" s="259" t="s">
        <v>219</v>
      </c>
      <c r="E1866" s="259" t="s">
        <v>14786</v>
      </c>
      <c r="F1866" s="259" t="s">
        <v>14787</v>
      </c>
      <c r="G1866" s="259" t="s">
        <v>10625</v>
      </c>
      <c r="H1866" s="268"/>
      <c r="I1866" s="6"/>
      <c r="J1866" s="6"/>
      <c r="K1866" s="285"/>
      <c r="L1866" s="271"/>
      <c r="M1866" s="271"/>
      <c r="N1866" s="189"/>
      <c r="O1866" s="268"/>
      <c r="P1866" s="268"/>
      <c r="Q1866" s="268"/>
    </row>
    <row r="1867" ht="15.75" customHeight="1">
      <c r="A1867" s="270" t="s">
        <v>14792</v>
      </c>
      <c r="B1867" s="270" t="s">
        <v>14793</v>
      </c>
      <c r="C1867" s="276" t="s">
        <v>281</v>
      </c>
      <c r="D1867" s="259" t="s">
        <v>218</v>
      </c>
      <c r="E1867" s="259" t="s">
        <v>14795</v>
      </c>
      <c r="F1867" s="259" t="s">
        <v>14796</v>
      </c>
      <c r="G1867" s="259" t="s">
        <v>12836</v>
      </c>
      <c r="H1867" s="268"/>
      <c r="I1867" s="6"/>
      <c r="J1867" s="6"/>
      <c r="K1867" s="285"/>
      <c r="L1867" s="271"/>
      <c r="M1867" s="271"/>
      <c r="N1867" s="189"/>
      <c r="O1867" s="268"/>
      <c r="P1867" s="268"/>
      <c r="Q1867" s="268"/>
    </row>
    <row r="1868" ht="15.75" customHeight="1">
      <c r="A1868" s="270" t="s">
        <v>14799</v>
      </c>
      <c r="B1868" s="270" t="s">
        <v>14801</v>
      </c>
      <c r="C1868" s="276" t="s">
        <v>281</v>
      </c>
      <c r="D1868" s="259" t="s">
        <v>215</v>
      </c>
      <c r="E1868" s="259" t="s">
        <v>14803</v>
      </c>
      <c r="F1868" s="259" t="s">
        <v>14804</v>
      </c>
      <c r="G1868" s="259" t="s">
        <v>10625</v>
      </c>
      <c r="H1868" s="268"/>
      <c r="I1868" s="6"/>
      <c r="J1868" s="6"/>
      <c r="K1868" s="285"/>
      <c r="L1868" s="271"/>
      <c r="M1868" s="271"/>
      <c r="N1868" s="189"/>
      <c r="O1868" s="268"/>
      <c r="P1868" s="268"/>
      <c r="Q1868" s="268"/>
    </row>
    <row r="1869" ht="15.75" customHeight="1">
      <c r="A1869" s="270" t="s">
        <v>14806</v>
      </c>
      <c r="B1869" s="270" t="s">
        <v>14808</v>
      </c>
      <c r="C1869" s="276" t="s">
        <v>281</v>
      </c>
      <c r="D1869" s="259" t="s">
        <v>218</v>
      </c>
      <c r="E1869" s="259" t="s">
        <v>14811</v>
      </c>
      <c r="F1869" s="259" t="s">
        <v>14812</v>
      </c>
      <c r="G1869" s="259" t="s">
        <v>577</v>
      </c>
      <c r="H1869" s="268"/>
      <c r="I1869" s="6"/>
      <c r="J1869" s="6"/>
      <c r="K1869" s="285"/>
      <c r="L1869" s="271"/>
      <c r="M1869" s="271"/>
      <c r="N1869" s="189"/>
      <c r="O1869" s="268"/>
      <c r="P1869" s="268"/>
      <c r="Q1869" s="268"/>
    </row>
    <row r="1870" ht="15.75" customHeight="1">
      <c r="A1870" s="270" t="s">
        <v>14816</v>
      </c>
      <c r="B1870" s="270" t="s">
        <v>14817</v>
      </c>
      <c r="C1870" s="276" t="s">
        <v>281</v>
      </c>
      <c r="D1870" s="259" t="s">
        <v>215</v>
      </c>
      <c r="E1870" s="259" t="s">
        <v>14818</v>
      </c>
      <c r="F1870" s="259" t="s">
        <v>14820</v>
      </c>
      <c r="G1870" s="259" t="s">
        <v>12374</v>
      </c>
      <c r="H1870" s="268"/>
      <c r="I1870" s="6"/>
      <c r="J1870" s="6"/>
      <c r="K1870" s="285"/>
      <c r="L1870" s="271"/>
      <c r="M1870" s="271"/>
      <c r="N1870" s="189"/>
      <c r="O1870" s="268"/>
      <c r="P1870" s="268"/>
      <c r="Q1870" s="268"/>
    </row>
    <row r="1871" ht="15.75" customHeight="1">
      <c r="A1871" s="270" t="s">
        <v>14822</v>
      </c>
      <c r="B1871" s="270" t="s">
        <v>14823</v>
      </c>
      <c r="C1871" s="276" t="s">
        <v>281</v>
      </c>
      <c r="D1871" s="259" t="s">
        <v>219</v>
      </c>
      <c r="E1871" s="259" t="s">
        <v>14825</v>
      </c>
      <c r="F1871" s="259" t="s">
        <v>14827</v>
      </c>
      <c r="G1871" s="259" t="s">
        <v>9568</v>
      </c>
      <c r="H1871" s="268"/>
      <c r="I1871" s="6"/>
      <c r="J1871" s="6"/>
      <c r="K1871" s="285"/>
      <c r="L1871" s="271"/>
      <c r="M1871" s="271"/>
      <c r="N1871" s="189"/>
      <c r="O1871" s="268"/>
      <c r="P1871" s="268"/>
      <c r="Q1871" s="268"/>
    </row>
    <row r="1872" ht="15.75" customHeight="1">
      <c r="A1872" s="270" t="s">
        <v>14831</v>
      </c>
      <c r="B1872" s="270" t="s">
        <v>14833</v>
      </c>
      <c r="C1872" s="276" t="s">
        <v>281</v>
      </c>
      <c r="D1872" s="259" t="s">
        <v>220</v>
      </c>
      <c r="E1872" s="259" t="s">
        <v>14835</v>
      </c>
      <c r="F1872" s="259" t="s">
        <v>14836</v>
      </c>
      <c r="G1872" s="259" t="s">
        <v>577</v>
      </c>
      <c r="H1872" s="268"/>
      <c r="I1872" s="6"/>
      <c r="J1872" s="6"/>
      <c r="K1872" s="285"/>
      <c r="L1872" s="271"/>
      <c r="M1872" s="271"/>
      <c r="N1872" s="189"/>
      <c r="O1872" s="268"/>
      <c r="P1872" s="268"/>
      <c r="Q1872" s="268"/>
    </row>
    <row r="1873" ht="15.75" customHeight="1">
      <c r="A1873" s="270" t="s">
        <v>14841</v>
      </c>
      <c r="B1873" s="270" t="s">
        <v>14844</v>
      </c>
      <c r="C1873" s="276" t="s">
        <v>281</v>
      </c>
      <c r="D1873" s="259" t="s">
        <v>219</v>
      </c>
      <c r="E1873" s="259" t="s">
        <v>14846</v>
      </c>
      <c r="F1873" s="259" t="s">
        <v>14847</v>
      </c>
      <c r="G1873" s="259" t="s">
        <v>10625</v>
      </c>
      <c r="H1873" s="268"/>
      <c r="I1873" s="6"/>
      <c r="J1873" s="6"/>
      <c r="K1873" s="285"/>
      <c r="L1873" s="271"/>
      <c r="M1873" s="271"/>
      <c r="N1873" s="189"/>
      <c r="O1873" s="268"/>
      <c r="P1873" s="268"/>
      <c r="Q1873" s="268"/>
    </row>
    <row r="1874" ht="15.75" customHeight="1">
      <c r="A1874" s="270" t="s">
        <v>14852</v>
      </c>
      <c r="B1874" s="270" t="s">
        <v>14853</v>
      </c>
      <c r="C1874" s="276" t="s">
        <v>281</v>
      </c>
      <c r="D1874" s="259" t="s">
        <v>220</v>
      </c>
      <c r="E1874" s="259" t="s">
        <v>14855</v>
      </c>
      <c r="F1874" s="259" t="s">
        <v>14856</v>
      </c>
      <c r="G1874" s="259" t="s">
        <v>577</v>
      </c>
      <c r="H1874" s="268"/>
      <c r="I1874" s="6"/>
      <c r="J1874" s="6"/>
      <c r="K1874" s="285"/>
      <c r="L1874" s="271"/>
      <c r="M1874" s="271"/>
      <c r="N1874" s="189"/>
      <c r="O1874" s="268"/>
      <c r="P1874" s="268"/>
      <c r="Q1874" s="268"/>
    </row>
    <row r="1875" ht="15.75" customHeight="1">
      <c r="A1875" s="270" t="s">
        <v>14861</v>
      </c>
      <c r="B1875" s="270" t="s">
        <v>14862</v>
      </c>
      <c r="C1875" s="276" t="s">
        <v>281</v>
      </c>
      <c r="D1875" s="259" t="s">
        <v>219</v>
      </c>
      <c r="E1875" s="259" t="s">
        <v>14865</v>
      </c>
      <c r="F1875" s="259" t="s">
        <v>14866</v>
      </c>
      <c r="G1875" s="259" t="s">
        <v>577</v>
      </c>
      <c r="H1875" s="268"/>
      <c r="I1875" s="6"/>
      <c r="J1875" s="6"/>
      <c r="K1875" s="285"/>
      <c r="L1875" s="271"/>
      <c r="M1875" s="271"/>
      <c r="N1875" s="189"/>
      <c r="O1875" s="268"/>
      <c r="P1875" s="268"/>
      <c r="Q1875" s="268"/>
    </row>
    <row r="1876" ht="15.75" customHeight="1">
      <c r="A1876" s="270" t="s">
        <v>14868</v>
      </c>
      <c r="B1876" s="270" t="s">
        <v>14869</v>
      </c>
      <c r="C1876" s="276" t="s">
        <v>281</v>
      </c>
      <c r="D1876" s="259" t="s">
        <v>219</v>
      </c>
      <c r="E1876" s="259" t="s">
        <v>14871</v>
      </c>
      <c r="F1876" s="259" t="s">
        <v>14873</v>
      </c>
      <c r="G1876" s="259" t="s">
        <v>10625</v>
      </c>
      <c r="H1876" s="268"/>
      <c r="I1876" s="6"/>
      <c r="J1876" s="6"/>
      <c r="K1876" s="285"/>
      <c r="L1876" s="271"/>
      <c r="M1876" s="271"/>
      <c r="N1876" s="189"/>
      <c r="O1876" s="268"/>
      <c r="P1876" s="268"/>
      <c r="Q1876" s="268"/>
    </row>
    <row r="1877" ht="15.75" customHeight="1">
      <c r="A1877" s="270" t="s">
        <v>14879</v>
      </c>
      <c r="B1877" s="270" t="s">
        <v>14880</v>
      </c>
      <c r="C1877" s="276" t="s">
        <v>281</v>
      </c>
      <c r="D1877" s="259" t="s">
        <v>219</v>
      </c>
      <c r="E1877" s="259" t="s">
        <v>14882</v>
      </c>
      <c r="F1877" s="259" t="s">
        <v>14884</v>
      </c>
      <c r="G1877" s="259" t="s">
        <v>577</v>
      </c>
      <c r="H1877" s="268"/>
      <c r="I1877" s="6"/>
      <c r="J1877" s="6"/>
      <c r="K1877" s="285"/>
      <c r="L1877" s="271"/>
      <c r="M1877" s="271"/>
      <c r="N1877" s="189"/>
      <c r="O1877" s="268"/>
      <c r="P1877" s="268"/>
      <c r="Q1877" s="268"/>
    </row>
    <row r="1878" ht="15.75" customHeight="1">
      <c r="A1878" s="270" t="s">
        <v>14888</v>
      </c>
      <c r="B1878" s="270" t="s">
        <v>14889</v>
      </c>
      <c r="C1878" s="276" t="s">
        <v>281</v>
      </c>
      <c r="D1878" s="259" t="s">
        <v>219</v>
      </c>
      <c r="E1878" s="259" t="s">
        <v>14890</v>
      </c>
      <c r="F1878" s="259" t="s">
        <v>14891</v>
      </c>
      <c r="G1878" s="259" t="s">
        <v>577</v>
      </c>
      <c r="H1878" s="268"/>
      <c r="I1878" s="6"/>
      <c r="J1878" s="6"/>
      <c r="K1878" s="285"/>
      <c r="L1878" s="271"/>
      <c r="M1878" s="271"/>
      <c r="N1878" s="189"/>
      <c r="O1878" s="268"/>
      <c r="P1878" s="268"/>
      <c r="Q1878" s="268"/>
    </row>
    <row r="1879" ht="15.75" customHeight="1">
      <c r="A1879" s="270" t="s">
        <v>14892</v>
      </c>
      <c r="B1879" s="270" t="s">
        <v>14893</v>
      </c>
      <c r="C1879" s="276" t="s">
        <v>281</v>
      </c>
      <c r="D1879" s="259" t="s">
        <v>218</v>
      </c>
      <c r="E1879" s="259" t="s">
        <v>14894</v>
      </c>
      <c r="F1879" s="259" t="s">
        <v>14895</v>
      </c>
      <c r="G1879" s="259" t="s">
        <v>577</v>
      </c>
      <c r="H1879" s="268"/>
      <c r="I1879" s="6"/>
      <c r="J1879" s="6"/>
      <c r="K1879" s="285"/>
      <c r="L1879" s="271"/>
      <c r="M1879" s="271"/>
      <c r="N1879" s="189"/>
      <c r="O1879" s="268"/>
      <c r="P1879" s="268"/>
      <c r="Q1879" s="268"/>
    </row>
    <row r="1880" ht="15.75" customHeight="1">
      <c r="A1880" s="270" t="s">
        <v>14896</v>
      </c>
      <c r="B1880" s="270" t="s">
        <v>14897</v>
      </c>
      <c r="C1880" s="276" t="s">
        <v>281</v>
      </c>
      <c r="D1880" s="259" t="s">
        <v>215</v>
      </c>
      <c r="E1880" s="259" t="s">
        <v>14898</v>
      </c>
      <c r="F1880" s="259" t="s">
        <v>14899</v>
      </c>
      <c r="G1880" s="259" t="s">
        <v>10625</v>
      </c>
      <c r="H1880" s="268"/>
      <c r="I1880" s="6"/>
      <c r="J1880" s="6"/>
      <c r="K1880" s="285"/>
      <c r="L1880" s="271"/>
      <c r="M1880" s="271"/>
      <c r="N1880" s="189"/>
      <c r="O1880" s="268"/>
      <c r="P1880" s="268"/>
      <c r="Q1880" s="268"/>
    </row>
    <row r="1881" ht="15.75" customHeight="1">
      <c r="A1881" s="270" t="s">
        <v>14903</v>
      </c>
      <c r="B1881" s="270" t="s">
        <v>14905</v>
      </c>
      <c r="C1881" s="276" t="s">
        <v>281</v>
      </c>
      <c r="D1881" s="259" t="s">
        <v>220</v>
      </c>
      <c r="E1881" s="259" t="s">
        <v>14906</v>
      </c>
      <c r="F1881" s="259" t="s">
        <v>14907</v>
      </c>
      <c r="G1881" s="259" t="s">
        <v>577</v>
      </c>
      <c r="H1881" s="268"/>
      <c r="I1881" s="6"/>
      <c r="J1881" s="6"/>
      <c r="K1881" s="285"/>
      <c r="L1881" s="271"/>
      <c r="M1881" s="271"/>
      <c r="N1881" s="189"/>
      <c r="O1881" s="268"/>
      <c r="P1881" s="268"/>
      <c r="Q1881" s="268"/>
    </row>
    <row r="1882" ht="15.75" customHeight="1">
      <c r="A1882" s="270" t="s">
        <v>14909</v>
      </c>
      <c r="B1882" s="270" t="s">
        <v>14911</v>
      </c>
      <c r="C1882" s="276" t="s">
        <v>281</v>
      </c>
      <c r="D1882" s="259" t="s">
        <v>219</v>
      </c>
      <c r="E1882" s="259" t="s">
        <v>14913</v>
      </c>
      <c r="F1882" s="259" t="s">
        <v>14914</v>
      </c>
      <c r="G1882" s="259" t="s">
        <v>9568</v>
      </c>
      <c r="H1882" s="268"/>
      <c r="I1882" s="6"/>
      <c r="J1882" s="6"/>
      <c r="K1882" s="285"/>
      <c r="L1882" s="271"/>
      <c r="M1882" s="271"/>
      <c r="N1882" s="189"/>
      <c r="O1882" s="268"/>
      <c r="P1882" s="268"/>
      <c r="Q1882" s="268"/>
    </row>
    <row r="1883" ht="15.75" customHeight="1">
      <c r="A1883" s="270" t="s">
        <v>14915</v>
      </c>
      <c r="B1883" s="270" t="s">
        <v>14916</v>
      </c>
      <c r="C1883" s="276" t="s">
        <v>281</v>
      </c>
      <c r="D1883" s="259" t="s">
        <v>219</v>
      </c>
      <c r="E1883" s="259" t="s">
        <v>14917</v>
      </c>
      <c r="F1883" s="259" t="s">
        <v>14918</v>
      </c>
      <c r="G1883" s="259" t="s">
        <v>577</v>
      </c>
      <c r="H1883" s="268"/>
      <c r="I1883" s="6"/>
      <c r="J1883" s="6"/>
      <c r="K1883" s="285"/>
      <c r="L1883" s="271"/>
      <c r="M1883" s="271"/>
      <c r="N1883" s="189"/>
      <c r="O1883" s="268"/>
      <c r="P1883" s="268"/>
      <c r="Q1883" s="268"/>
    </row>
    <row r="1884" ht="15.75" customHeight="1">
      <c r="A1884" s="270" t="s">
        <v>14921</v>
      </c>
      <c r="B1884" s="270" t="s">
        <v>14923</v>
      </c>
      <c r="C1884" s="276" t="s">
        <v>281</v>
      </c>
      <c r="D1884" s="259" t="s">
        <v>217</v>
      </c>
      <c r="E1884" s="259" t="s">
        <v>14925</v>
      </c>
      <c r="F1884" s="259" t="s">
        <v>14926</v>
      </c>
      <c r="G1884" s="259" t="s">
        <v>274</v>
      </c>
      <c r="H1884" s="268"/>
      <c r="I1884" s="6"/>
      <c r="J1884" s="6"/>
      <c r="K1884" s="285"/>
      <c r="L1884" s="271"/>
      <c r="M1884" s="271"/>
      <c r="N1884" s="189"/>
      <c r="O1884" s="268"/>
      <c r="P1884" s="268"/>
      <c r="Q1884" s="268"/>
    </row>
    <row r="1885" ht="15.75" customHeight="1">
      <c r="A1885" s="270" t="s">
        <v>14928</v>
      </c>
      <c r="B1885" s="270" t="s">
        <v>14929</v>
      </c>
      <c r="C1885" s="276" t="s">
        <v>281</v>
      </c>
      <c r="D1885" s="259" t="s">
        <v>219</v>
      </c>
      <c r="E1885" s="259" t="s">
        <v>14932</v>
      </c>
      <c r="F1885" s="259" t="s">
        <v>14933</v>
      </c>
      <c r="G1885" s="259" t="s">
        <v>10625</v>
      </c>
      <c r="H1885" s="268"/>
      <c r="I1885" s="6"/>
      <c r="J1885" s="6"/>
      <c r="K1885" s="285"/>
      <c r="L1885" s="271"/>
      <c r="M1885" s="271"/>
      <c r="N1885" s="189"/>
      <c r="O1885" s="268"/>
      <c r="P1885" s="268"/>
      <c r="Q1885" s="268"/>
    </row>
    <row r="1886" ht="15.75" customHeight="1">
      <c r="A1886" s="270" t="s">
        <v>14939</v>
      </c>
      <c r="B1886" s="270" t="s">
        <v>14940</v>
      </c>
      <c r="C1886" s="276" t="s">
        <v>281</v>
      </c>
      <c r="D1886" s="259" t="s">
        <v>219</v>
      </c>
      <c r="E1886" s="259" t="s">
        <v>14941</v>
      </c>
      <c r="F1886" s="259" t="s">
        <v>14942</v>
      </c>
      <c r="G1886" s="259" t="s">
        <v>10625</v>
      </c>
      <c r="H1886" s="268"/>
      <c r="I1886" s="6"/>
      <c r="J1886" s="6"/>
      <c r="K1886" s="285"/>
      <c r="L1886" s="271"/>
      <c r="M1886" s="271"/>
      <c r="N1886" s="189"/>
      <c r="O1886" s="268"/>
      <c r="P1886" s="268"/>
      <c r="Q1886" s="268"/>
    </row>
    <row r="1887" ht="15.75" customHeight="1">
      <c r="A1887" s="270" t="s">
        <v>14943</v>
      </c>
      <c r="B1887" s="270" t="s">
        <v>14945</v>
      </c>
      <c r="C1887" s="276" t="s">
        <v>281</v>
      </c>
      <c r="D1887" s="259" t="s">
        <v>219</v>
      </c>
      <c r="E1887" s="259" t="s">
        <v>14946</v>
      </c>
      <c r="F1887" s="259" t="s">
        <v>14948</v>
      </c>
      <c r="G1887" s="259" t="s">
        <v>577</v>
      </c>
      <c r="H1887" s="268"/>
      <c r="I1887" s="6"/>
      <c r="J1887" s="6"/>
      <c r="K1887" s="285"/>
      <c r="L1887" s="271"/>
      <c r="M1887" s="271"/>
      <c r="N1887" s="189"/>
      <c r="O1887" s="268"/>
      <c r="P1887" s="268"/>
      <c r="Q1887" s="268"/>
    </row>
    <row r="1888" ht="15.75" customHeight="1">
      <c r="A1888" s="270" t="s">
        <v>14951</v>
      </c>
      <c r="B1888" s="270" t="s">
        <v>14952</v>
      </c>
      <c r="C1888" s="276" t="s">
        <v>281</v>
      </c>
      <c r="D1888" s="259" t="s">
        <v>218</v>
      </c>
      <c r="E1888" s="259" t="s">
        <v>14954</v>
      </c>
      <c r="F1888" s="259" t="s">
        <v>14956</v>
      </c>
      <c r="G1888" s="259" t="s">
        <v>274</v>
      </c>
      <c r="H1888" s="268"/>
      <c r="I1888" s="6"/>
      <c r="J1888" s="6"/>
      <c r="K1888" s="285"/>
      <c r="L1888" s="271"/>
      <c r="M1888" s="271"/>
      <c r="N1888" s="189"/>
      <c r="O1888" s="268"/>
      <c r="P1888" s="268"/>
      <c r="Q1888" s="268"/>
    </row>
    <row r="1889" ht="15.75" customHeight="1">
      <c r="A1889" s="270" t="s">
        <v>14960</v>
      </c>
      <c r="B1889" s="270" t="s">
        <v>14961</v>
      </c>
      <c r="C1889" s="276" t="s">
        <v>281</v>
      </c>
      <c r="D1889" s="259" t="s">
        <v>218</v>
      </c>
      <c r="E1889" s="259" t="s">
        <v>14962</v>
      </c>
      <c r="F1889" s="278" t="s">
        <v>14963</v>
      </c>
      <c r="G1889" s="259" t="s">
        <v>12836</v>
      </c>
      <c r="H1889" s="268"/>
      <c r="I1889" s="6"/>
      <c r="J1889" s="6"/>
      <c r="K1889" s="285"/>
      <c r="L1889" s="271"/>
      <c r="M1889" s="271"/>
      <c r="N1889" s="189"/>
      <c r="O1889" s="268"/>
      <c r="P1889" s="268"/>
      <c r="Q1889" s="268"/>
    </row>
    <row r="1890" ht="15.75" customHeight="1">
      <c r="A1890" s="270" t="s">
        <v>14966</v>
      </c>
      <c r="B1890" s="270" t="s">
        <v>14967</v>
      </c>
      <c r="C1890" s="276" t="s">
        <v>281</v>
      </c>
      <c r="D1890" s="259" t="s">
        <v>220</v>
      </c>
      <c r="E1890" s="259" t="s">
        <v>14968</v>
      </c>
      <c r="F1890" s="259" t="s">
        <v>14969</v>
      </c>
      <c r="G1890" s="259" t="s">
        <v>577</v>
      </c>
      <c r="H1890" s="268"/>
      <c r="I1890" s="6"/>
      <c r="J1890" s="6"/>
      <c r="K1890" s="285"/>
      <c r="L1890" s="271"/>
      <c r="M1890" s="271"/>
      <c r="N1890" s="189"/>
      <c r="O1890" s="268"/>
      <c r="P1890" s="268"/>
      <c r="Q1890" s="268"/>
    </row>
    <row r="1891" ht="15.75" customHeight="1">
      <c r="A1891" s="270" t="s">
        <v>14974</v>
      </c>
      <c r="B1891" s="270" t="s">
        <v>14975</v>
      </c>
      <c r="C1891" s="276" t="s">
        <v>281</v>
      </c>
      <c r="D1891" s="259" t="s">
        <v>218</v>
      </c>
      <c r="E1891" s="259" t="s">
        <v>14978</v>
      </c>
      <c r="F1891" s="259" t="s">
        <v>14979</v>
      </c>
      <c r="G1891" s="259" t="s">
        <v>12836</v>
      </c>
      <c r="H1891" s="268"/>
      <c r="I1891" s="6"/>
      <c r="J1891" s="6"/>
      <c r="K1891" s="285"/>
      <c r="L1891" s="271"/>
      <c r="M1891" s="271"/>
      <c r="N1891" s="189"/>
      <c r="O1891" s="268"/>
      <c r="P1891" s="268"/>
      <c r="Q1891" s="268"/>
    </row>
    <row r="1892" ht="15.75" customHeight="1">
      <c r="A1892" s="270" t="s">
        <v>14982</v>
      </c>
      <c r="B1892" s="270" t="s">
        <v>14983</v>
      </c>
      <c r="C1892" s="276" t="s">
        <v>281</v>
      </c>
      <c r="D1892" s="259" t="s">
        <v>219</v>
      </c>
      <c r="E1892" s="259" t="s">
        <v>14984</v>
      </c>
      <c r="F1892" s="259" t="s">
        <v>14986</v>
      </c>
      <c r="G1892" s="259" t="s">
        <v>577</v>
      </c>
      <c r="H1892" s="268"/>
      <c r="I1892" s="6"/>
      <c r="J1892" s="6"/>
      <c r="K1892" s="285"/>
      <c r="L1892" s="271"/>
      <c r="M1892" s="271"/>
      <c r="N1892" s="189"/>
      <c r="O1892" s="268"/>
      <c r="P1892" s="268"/>
      <c r="Q1892" s="268"/>
    </row>
    <row r="1893" ht="15.75" customHeight="1">
      <c r="A1893" s="270" t="s">
        <v>14989</v>
      </c>
      <c r="B1893" s="270" t="s">
        <v>14991</v>
      </c>
      <c r="C1893" s="276" t="s">
        <v>281</v>
      </c>
      <c r="D1893" s="259" t="s">
        <v>218</v>
      </c>
      <c r="E1893" s="259" t="s">
        <v>14993</v>
      </c>
      <c r="F1893" s="259" t="s">
        <v>14995</v>
      </c>
      <c r="G1893" s="259" t="s">
        <v>577</v>
      </c>
      <c r="H1893" s="268"/>
      <c r="I1893" s="6"/>
      <c r="J1893" s="6"/>
      <c r="K1893" s="285"/>
      <c r="L1893" s="271"/>
      <c r="M1893" s="271"/>
      <c r="N1893" s="189"/>
      <c r="O1893" s="268"/>
      <c r="P1893" s="268"/>
      <c r="Q1893" s="268"/>
    </row>
    <row r="1894" ht="15.75" customHeight="1">
      <c r="A1894" s="270" t="s">
        <v>15001</v>
      </c>
      <c r="B1894" s="270" t="s">
        <v>15003</v>
      </c>
      <c r="C1894" s="276" t="s">
        <v>281</v>
      </c>
      <c r="D1894" s="259" t="s">
        <v>217</v>
      </c>
      <c r="E1894" s="259" t="s">
        <v>15004</v>
      </c>
      <c r="F1894" s="259" t="s">
        <v>15005</v>
      </c>
      <c r="G1894" s="259" t="s">
        <v>349</v>
      </c>
      <c r="H1894" s="268"/>
      <c r="I1894" s="6"/>
      <c r="J1894" s="6"/>
      <c r="K1894" s="285"/>
      <c r="L1894" s="271"/>
      <c r="M1894" s="271"/>
      <c r="N1894" s="189"/>
      <c r="O1894" s="268"/>
      <c r="P1894" s="268"/>
      <c r="Q1894" s="268"/>
    </row>
    <row r="1895" ht="15.75" customHeight="1">
      <c r="A1895" s="270" t="s">
        <v>15006</v>
      </c>
      <c r="B1895" s="270" t="s">
        <v>15009</v>
      </c>
      <c r="C1895" s="276" t="s">
        <v>281</v>
      </c>
      <c r="D1895" s="259" t="s">
        <v>215</v>
      </c>
      <c r="E1895" s="259" t="s">
        <v>15012</v>
      </c>
      <c r="F1895" s="259" t="s">
        <v>15013</v>
      </c>
      <c r="G1895" s="259" t="s">
        <v>10625</v>
      </c>
      <c r="H1895" s="268"/>
      <c r="I1895" s="6"/>
      <c r="J1895" s="6"/>
      <c r="K1895" s="285"/>
      <c r="L1895" s="271"/>
      <c r="M1895" s="271"/>
      <c r="N1895" s="189"/>
      <c r="O1895" s="268"/>
      <c r="P1895" s="268"/>
      <c r="Q1895" s="268"/>
    </row>
    <row r="1896" ht="15.75" customHeight="1">
      <c r="A1896" s="270" t="s">
        <v>147</v>
      </c>
      <c r="B1896" s="270" t="s">
        <v>15018</v>
      </c>
      <c r="C1896" s="276" t="s">
        <v>281</v>
      </c>
      <c r="D1896" s="259" t="s">
        <v>215</v>
      </c>
      <c r="E1896" s="259" t="s">
        <v>15021</v>
      </c>
      <c r="F1896" s="259" t="s">
        <v>148</v>
      </c>
      <c r="G1896" s="259" t="s">
        <v>12374</v>
      </c>
      <c r="H1896" s="268"/>
      <c r="I1896" s="6"/>
      <c r="J1896" s="6"/>
      <c r="K1896" s="285"/>
      <c r="L1896" s="271"/>
      <c r="M1896" s="271"/>
      <c r="N1896" s="189"/>
      <c r="O1896" s="268"/>
      <c r="P1896" s="268"/>
      <c r="Q1896" s="268"/>
    </row>
    <row r="1897" ht="15.75" customHeight="1">
      <c r="A1897" s="270" t="s">
        <v>15026</v>
      </c>
      <c r="B1897" s="270" t="s">
        <v>15027</v>
      </c>
      <c r="C1897" s="276" t="s">
        <v>281</v>
      </c>
      <c r="D1897" s="259" t="s">
        <v>217</v>
      </c>
      <c r="E1897" s="259" t="s">
        <v>15030</v>
      </c>
      <c r="F1897" s="259" t="s">
        <v>15032</v>
      </c>
      <c r="G1897" s="259" t="s">
        <v>357</v>
      </c>
      <c r="H1897" s="268"/>
      <c r="I1897" s="6"/>
      <c r="J1897" s="6"/>
      <c r="K1897" s="285"/>
      <c r="L1897" s="271"/>
      <c r="M1897" s="271"/>
      <c r="N1897" s="189"/>
      <c r="O1897" s="268"/>
      <c r="P1897" s="268"/>
      <c r="Q1897" s="268"/>
    </row>
    <row r="1898" ht="15.75" customHeight="1">
      <c r="A1898" s="270" t="s">
        <v>15034</v>
      </c>
      <c r="B1898" s="270" t="s">
        <v>15035</v>
      </c>
      <c r="C1898" s="276" t="s">
        <v>281</v>
      </c>
      <c r="D1898" s="259" t="s">
        <v>219</v>
      </c>
      <c r="E1898" s="259" t="s">
        <v>15036</v>
      </c>
      <c r="F1898" s="259" t="s">
        <v>15038</v>
      </c>
      <c r="G1898" s="259" t="s">
        <v>10625</v>
      </c>
      <c r="H1898" s="268"/>
      <c r="I1898" s="6"/>
      <c r="J1898" s="6"/>
      <c r="K1898" s="285"/>
      <c r="L1898" s="271"/>
      <c r="M1898" s="271"/>
      <c r="N1898" s="189"/>
      <c r="O1898" s="268"/>
      <c r="P1898" s="268"/>
      <c r="Q1898" s="268"/>
    </row>
    <row r="1899" ht="15.75" customHeight="1">
      <c r="A1899" s="270" t="s">
        <v>15042</v>
      </c>
      <c r="B1899" s="270" t="s">
        <v>15044</v>
      </c>
      <c r="C1899" s="276" t="s">
        <v>281</v>
      </c>
      <c r="D1899" s="259" t="s">
        <v>220</v>
      </c>
      <c r="E1899" s="259" t="s">
        <v>15045</v>
      </c>
      <c r="F1899" s="259" t="s">
        <v>15046</v>
      </c>
      <c r="G1899" s="259" t="s">
        <v>577</v>
      </c>
      <c r="H1899" s="268"/>
      <c r="I1899" s="6"/>
      <c r="J1899" s="6"/>
      <c r="K1899" s="285"/>
      <c r="L1899" s="271"/>
      <c r="M1899" s="271"/>
      <c r="N1899" s="189"/>
      <c r="O1899" s="268"/>
      <c r="P1899" s="268"/>
      <c r="Q1899" s="268"/>
    </row>
    <row r="1900" ht="15.75" customHeight="1">
      <c r="A1900" s="270" t="s">
        <v>15051</v>
      </c>
      <c r="B1900" s="270" t="s">
        <v>15052</v>
      </c>
      <c r="C1900" s="276" t="s">
        <v>281</v>
      </c>
      <c r="D1900" s="259" t="s">
        <v>218</v>
      </c>
      <c r="E1900" s="259" t="s">
        <v>15054</v>
      </c>
      <c r="F1900" s="259" t="s">
        <v>15055</v>
      </c>
      <c r="G1900" s="259" t="s">
        <v>577</v>
      </c>
      <c r="H1900" s="268"/>
      <c r="I1900" s="6"/>
      <c r="J1900" s="6"/>
      <c r="K1900" s="285"/>
      <c r="L1900" s="271"/>
      <c r="M1900" s="271"/>
      <c r="N1900" s="189"/>
      <c r="O1900" s="268"/>
      <c r="P1900" s="268"/>
      <c r="Q1900" s="268"/>
    </row>
    <row r="1901" ht="15.75" customHeight="1">
      <c r="A1901" s="270" t="s">
        <v>15060</v>
      </c>
      <c r="B1901" s="270" t="s">
        <v>15061</v>
      </c>
      <c r="C1901" s="276" t="s">
        <v>281</v>
      </c>
      <c r="D1901" s="259" t="s">
        <v>218</v>
      </c>
      <c r="E1901" s="259" t="s">
        <v>15063</v>
      </c>
      <c r="F1901" s="259" t="s">
        <v>4524</v>
      </c>
      <c r="G1901" s="259" t="s">
        <v>12836</v>
      </c>
      <c r="H1901" s="268"/>
      <c r="I1901" s="6"/>
      <c r="J1901" s="6"/>
      <c r="K1901" s="285"/>
      <c r="L1901" s="271"/>
      <c r="M1901" s="271"/>
      <c r="N1901" s="189"/>
      <c r="O1901" s="268"/>
      <c r="P1901" s="268"/>
      <c r="Q1901" s="268"/>
    </row>
    <row r="1902" ht="15.75" customHeight="1">
      <c r="A1902" s="270" t="s">
        <v>15068</v>
      </c>
      <c r="B1902" s="270" t="s">
        <v>15069</v>
      </c>
      <c r="C1902" s="276" t="s">
        <v>281</v>
      </c>
      <c r="D1902" s="259" t="s">
        <v>218</v>
      </c>
      <c r="E1902" s="259" t="s">
        <v>15072</v>
      </c>
      <c r="F1902" s="259" t="s">
        <v>15073</v>
      </c>
      <c r="G1902" s="259" t="s">
        <v>9568</v>
      </c>
      <c r="H1902" s="268"/>
      <c r="I1902" s="6"/>
      <c r="J1902" s="6"/>
      <c r="K1902" s="285"/>
      <c r="L1902" s="271"/>
      <c r="M1902" s="271"/>
      <c r="N1902" s="189"/>
      <c r="O1902" s="268"/>
      <c r="P1902" s="268"/>
      <c r="Q1902" s="268"/>
    </row>
    <row r="1903" ht="15.75" customHeight="1">
      <c r="A1903" s="270" t="s">
        <v>15078</v>
      </c>
      <c r="B1903" s="270" t="s">
        <v>15080</v>
      </c>
      <c r="C1903" s="276" t="s">
        <v>281</v>
      </c>
      <c r="D1903" s="259" t="s">
        <v>219</v>
      </c>
      <c r="E1903" s="259" t="s">
        <v>15082</v>
      </c>
      <c r="F1903" s="259" t="s">
        <v>15084</v>
      </c>
      <c r="G1903" s="259" t="s">
        <v>577</v>
      </c>
      <c r="H1903" s="268"/>
      <c r="I1903" s="6"/>
      <c r="J1903" s="6"/>
      <c r="K1903" s="285"/>
      <c r="L1903" s="271"/>
      <c r="M1903" s="271"/>
      <c r="N1903" s="189"/>
      <c r="O1903" s="268"/>
      <c r="P1903" s="268"/>
      <c r="Q1903" s="268"/>
    </row>
    <row r="1904" ht="15.75" customHeight="1">
      <c r="A1904" s="270" t="s">
        <v>15088</v>
      </c>
      <c r="B1904" s="270" t="s">
        <v>15090</v>
      </c>
      <c r="C1904" s="276" t="s">
        <v>281</v>
      </c>
      <c r="D1904" s="259" t="s">
        <v>220</v>
      </c>
      <c r="E1904" s="259" t="s">
        <v>15092</v>
      </c>
      <c r="F1904" s="259" t="s">
        <v>15093</v>
      </c>
      <c r="G1904" s="259" t="s">
        <v>577</v>
      </c>
      <c r="H1904" s="268"/>
      <c r="I1904" s="6"/>
      <c r="J1904" s="6"/>
      <c r="K1904" s="285"/>
      <c r="L1904" s="271"/>
      <c r="M1904" s="271"/>
      <c r="N1904" s="189"/>
      <c r="O1904" s="268"/>
      <c r="P1904" s="268"/>
      <c r="Q1904" s="268"/>
    </row>
    <row r="1905" ht="15.75" customHeight="1">
      <c r="A1905" s="270" t="s">
        <v>15095</v>
      </c>
      <c r="B1905" s="270" t="s">
        <v>15097</v>
      </c>
      <c r="C1905" s="276" t="s">
        <v>281</v>
      </c>
      <c r="D1905" s="259" t="s">
        <v>217</v>
      </c>
      <c r="E1905" s="259" t="s">
        <v>15099</v>
      </c>
      <c r="F1905" s="259" t="s">
        <v>15100</v>
      </c>
      <c r="G1905" s="259" t="s">
        <v>577</v>
      </c>
      <c r="H1905" s="268"/>
      <c r="I1905" s="6"/>
      <c r="J1905" s="6"/>
      <c r="K1905" s="285"/>
      <c r="L1905" s="271"/>
      <c r="M1905" s="271"/>
      <c r="N1905" s="189"/>
      <c r="O1905" s="268"/>
      <c r="P1905" s="268"/>
      <c r="Q1905" s="268"/>
    </row>
    <row r="1906" ht="15.75" customHeight="1">
      <c r="A1906" s="270" t="s">
        <v>15101</v>
      </c>
      <c r="B1906" s="270" t="s">
        <v>15103</v>
      </c>
      <c r="C1906" s="276" t="s">
        <v>281</v>
      </c>
      <c r="D1906" s="259" t="s">
        <v>220</v>
      </c>
      <c r="E1906" s="259" t="s">
        <v>15105</v>
      </c>
      <c r="F1906" s="259" t="s">
        <v>15107</v>
      </c>
      <c r="G1906" s="259" t="s">
        <v>12374</v>
      </c>
      <c r="H1906" s="268"/>
      <c r="I1906" s="6"/>
      <c r="J1906" s="6"/>
      <c r="K1906" s="285"/>
      <c r="L1906" s="271"/>
      <c r="M1906" s="271"/>
      <c r="N1906" s="189"/>
      <c r="O1906" s="268"/>
      <c r="P1906" s="268"/>
      <c r="Q1906" s="268"/>
    </row>
    <row r="1907" ht="15.75" customHeight="1">
      <c r="A1907" s="270" t="s">
        <v>15109</v>
      </c>
      <c r="B1907" s="270" t="s">
        <v>15110</v>
      </c>
      <c r="C1907" s="276" t="s">
        <v>281</v>
      </c>
      <c r="D1907" s="259" t="s">
        <v>220</v>
      </c>
      <c r="E1907" s="259" t="s">
        <v>15111</v>
      </c>
      <c r="F1907" s="259" t="s">
        <v>15112</v>
      </c>
      <c r="G1907" s="259" t="s">
        <v>11782</v>
      </c>
      <c r="H1907" s="268"/>
      <c r="I1907" s="6"/>
      <c r="J1907" s="6"/>
      <c r="K1907" s="285"/>
      <c r="L1907" s="271"/>
      <c r="M1907" s="271"/>
      <c r="N1907" s="189"/>
      <c r="O1907" s="268"/>
      <c r="P1907" s="268"/>
      <c r="Q1907" s="268"/>
    </row>
    <row r="1908" ht="15.75" customHeight="1">
      <c r="A1908" s="270" t="s">
        <v>15116</v>
      </c>
      <c r="B1908" s="270" t="s">
        <v>15118</v>
      </c>
      <c r="C1908" s="276" t="s">
        <v>281</v>
      </c>
      <c r="D1908" s="259" t="s">
        <v>219</v>
      </c>
      <c r="E1908" s="259" t="s">
        <v>15120</v>
      </c>
      <c r="F1908" s="259" t="s">
        <v>15121</v>
      </c>
      <c r="G1908" s="259" t="s">
        <v>12374</v>
      </c>
      <c r="H1908" s="268"/>
      <c r="I1908" s="6"/>
      <c r="J1908" s="6"/>
      <c r="K1908" s="285"/>
      <c r="L1908" s="271"/>
      <c r="M1908" s="271"/>
      <c r="N1908" s="189"/>
      <c r="O1908" s="268"/>
      <c r="P1908" s="268"/>
      <c r="Q1908" s="268"/>
    </row>
    <row r="1909" ht="15.75" customHeight="1">
      <c r="A1909" s="270" t="s">
        <v>15126</v>
      </c>
      <c r="B1909" s="270" t="s">
        <v>15127</v>
      </c>
      <c r="C1909" s="276" t="s">
        <v>281</v>
      </c>
      <c r="D1909" s="259" t="s">
        <v>218</v>
      </c>
      <c r="E1909" s="259" t="s">
        <v>15129</v>
      </c>
      <c r="F1909" s="259" t="s">
        <v>15130</v>
      </c>
      <c r="G1909" s="259" t="s">
        <v>577</v>
      </c>
      <c r="H1909" s="268"/>
      <c r="I1909" s="6"/>
      <c r="J1909" s="6"/>
      <c r="K1909" s="285"/>
      <c r="L1909" s="271"/>
      <c r="M1909" s="271"/>
      <c r="N1909" s="189"/>
      <c r="O1909" s="268"/>
      <c r="P1909" s="268"/>
      <c r="Q1909" s="268"/>
    </row>
    <row r="1910" ht="15.75" customHeight="1">
      <c r="A1910" s="270" t="s">
        <v>15132</v>
      </c>
      <c r="B1910" s="270" t="s">
        <v>15133</v>
      </c>
      <c r="C1910" s="276" t="s">
        <v>281</v>
      </c>
      <c r="D1910" s="259" t="s">
        <v>218</v>
      </c>
      <c r="E1910" s="259" t="s">
        <v>15134</v>
      </c>
      <c r="F1910" s="259" t="s">
        <v>15136</v>
      </c>
      <c r="G1910" s="259" t="s">
        <v>577</v>
      </c>
      <c r="H1910" s="268"/>
      <c r="I1910" s="6"/>
      <c r="J1910" s="6"/>
      <c r="K1910" s="285"/>
      <c r="L1910" s="271"/>
      <c r="M1910" s="271"/>
      <c r="N1910" s="189"/>
      <c r="O1910" s="268"/>
      <c r="P1910" s="268"/>
      <c r="Q1910" s="268"/>
    </row>
    <row r="1911" ht="15.75" customHeight="1">
      <c r="A1911" s="270" t="s">
        <v>15138</v>
      </c>
      <c r="B1911" s="270" t="s">
        <v>15140</v>
      </c>
      <c r="C1911" s="276" t="s">
        <v>281</v>
      </c>
      <c r="D1911" s="259" t="s">
        <v>219</v>
      </c>
      <c r="E1911" s="259" t="s">
        <v>15141</v>
      </c>
      <c r="F1911" s="259" t="s">
        <v>15143</v>
      </c>
      <c r="G1911" s="259" t="s">
        <v>577</v>
      </c>
      <c r="H1911" s="268"/>
      <c r="I1911" s="6"/>
      <c r="J1911" s="6"/>
      <c r="K1911" s="285"/>
      <c r="L1911" s="271"/>
      <c r="M1911" s="271"/>
      <c r="N1911" s="189"/>
      <c r="O1911" s="268"/>
      <c r="P1911" s="268"/>
      <c r="Q1911" s="268"/>
    </row>
    <row r="1912" ht="15.75" customHeight="1">
      <c r="A1912" s="270" t="s">
        <v>15148</v>
      </c>
      <c r="B1912" s="270" t="s">
        <v>15149</v>
      </c>
      <c r="C1912" s="276" t="s">
        <v>281</v>
      </c>
      <c r="D1912" s="259" t="s">
        <v>218</v>
      </c>
      <c r="E1912" s="259" t="s">
        <v>15152</v>
      </c>
      <c r="F1912" s="259" t="s">
        <v>15153</v>
      </c>
      <c r="G1912" s="259" t="s">
        <v>577</v>
      </c>
      <c r="H1912" s="268"/>
      <c r="I1912" s="6"/>
      <c r="J1912" s="6"/>
      <c r="K1912" s="285"/>
      <c r="L1912" s="271"/>
      <c r="M1912" s="271"/>
      <c r="N1912" s="189"/>
      <c r="O1912" s="268"/>
      <c r="P1912" s="268"/>
      <c r="Q1912" s="268"/>
    </row>
    <row r="1913" ht="15.75" customHeight="1">
      <c r="A1913" s="270" t="s">
        <v>15155</v>
      </c>
      <c r="B1913" s="270" t="s">
        <v>15157</v>
      </c>
      <c r="C1913" s="276" t="s">
        <v>281</v>
      </c>
      <c r="D1913" s="259" t="s">
        <v>219</v>
      </c>
      <c r="E1913" s="259" t="s">
        <v>15160</v>
      </c>
      <c r="F1913" s="259" t="s">
        <v>15162</v>
      </c>
      <c r="G1913" s="259" t="s">
        <v>577</v>
      </c>
      <c r="H1913" s="268"/>
      <c r="I1913" s="6"/>
      <c r="J1913" s="6"/>
      <c r="K1913" s="285"/>
      <c r="L1913" s="271"/>
      <c r="M1913" s="271"/>
      <c r="N1913" s="189"/>
      <c r="O1913" s="268"/>
      <c r="P1913" s="268"/>
      <c r="Q1913" s="268"/>
    </row>
    <row r="1914" ht="15.75" customHeight="1">
      <c r="A1914" s="270" t="s">
        <v>15165</v>
      </c>
      <c r="B1914" s="270" t="s">
        <v>15167</v>
      </c>
      <c r="C1914" s="276" t="s">
        <v>281</v>
      </c>
      <c r="D1914" s="259" t="s">
        <v>219</v>
      </c>
      <c r="E1914" s="259" t="s">
        <v>15168</v>
      </c>
      <c r="F1914" s="259" t="s">
        <v>15169</v>
      </c>
      <c r="G1914" s="259" t="s">
        <v>349</v>
      </c>
      <c r="H1914" s="268"/>
      <c r="I1914" s="6"/>
      <c r="J1914" s="6"/>
      <c r="K1914" s="285"/>
      <c r="L1914" s="271"/>
      <c r="M1914" s="271"/>
      <c r="N1914" s="189"/>
      <c r="O1914" s="268"/>
      <c r="P1914" s="268"/>
      <c r="Q1914" s="268"/>
    </row>
    <row r="1915" ht="15.75" customHeight="1">
      <c r="A1915" s="270" t="s">
        <v>15171</v>
      </c>
      <c r="B1915" s="270" t="s">
        <v>15172</v>
      </c>
      <c r="C1915" s="276" t="s">
        <v>281</v>
      </c>
      <c r="D1915" s="259" t="s">
        <v>219</v>
      </c>
      <c r="E1915" s="259" t="s">
        <v>15173</v>
      </c>
      <c r="F1915" s="259" t="s">
        <v>15174</v>
      </c>
      <c r="G1915" s="259" t="s">
        <v>9568</v>
      </c>
      <c r="H1915" s="268"/>
      <c r="I1915" s="6"/>
      <c r="J1915" s="6"/>
      <c r="K1915" s="285"/>
      <c r="L1915" s="271"/>
      <c r="M1915" s="271"/>
      <c r="N1915" s="189"/>
      <c r="O1915" s="268"/>
      <c r="P1915" s="268"/>
      <c r="Q1915" s="268"/>
    </row>
    <row r="1916" ht="15.75" customHeight="1">
      <c r="A1916" s="270" t="s">
        <v>15179</v>
      </c>
      <c r="B1916" s="270" t="s">
        <v>15180</v>
      </c>
      <c r="C1916" s="276" t="s">
        <v>281</v>
      </c>
      <c r="D1916" s="259" t="s">
        <v>215</v>
      </c>
      <c r="E1916" s="259" t="s">
        <v>15182</v>
      </c>
      <c r="F1916" s="259" t="s">
        <v>15183</v>
      </c>
      <c r="G1916" s="259" t="s">
        <v>10625</v>
      </c>
      <c r="H1916" s="268"/>
      <c r="I1916" s="6"/>
      <c r="J1916" s="6"/>
      <c r="K1916" s="285"/>
      <c r="L1916" s="271"/>
      <c r="M1916" s="271"/>
      <c r="N1916" s="189"/>
      <c r="O1916" s="268"/>
      <c r="P1916" s="268"/>
      <c r="Q1916" s="268"/>
    </row>
    <row r="1917" ht="15.75" customHeight="1">
      <c r="A1917" s="270" t="s">
        <v>15187</v>
      </c>
      <c r="B1917" s="270" t="s">
        <v>15189</v>
      </c>
      <c r="C1917" s="276" t="s">
        <v>281</v>
      </c>
      <c r="D1917" s="259" t="s">
        <v>214</v>
      </c>
      <c r="E1917" s="259" t="s">
        <v>15191</v>
      </c>
      <c r="F1917" s="259" t="s">
        <v>15193</v>
      </c>
      <c r="G1917" s="259" t="s">
        <v>577</v>
      </c>
      <c r="H1917" s="268"/>
      <c r="I1917" s="6"/>
      <c r="J1917" s="6"/>
      <c r="K1917" s="285"/>
      <c r="L1917" s="271"/>
      <c r="M1917" s="271"/>
      <c r="N1917" s="189"/>
      <c r="O1917" s="268"/>
      <c r="P1917" s="268"/>
      <c r="Q1917" s="268"/>
    </row>
    <row r="1918" ht="15.75" customHeight="1">
      <c r="A1918" s="270" t="s">
        <v>15196</v>
      </c>
      <c r="B1918" s="270" t="s">
        <v>15198</v>
      </c>
      <c r="C1918" s="276" t="s">
        <v>281</v>
      </c>
      <c r="D1918" s="259" t="s">
        <v>218</v>
      </c>
      <c r="E1918" s="259" t="s">
        <v>15200</v>
      </c>
      <c r="F1918" s="259" t="s">
        <v>15202</v>
      </c>
      <c r="G1918" s="259" t="s">
        <v>274</v>
      </c>
      <c r="H1918" s="268"/>
      <c r="I1918" s="6"/>
      <c r="J1918" s="6"/>
      <c r="K1918" s="285"/>
      <c r="L1918" s="271"/>
      <c r="M1918" s="271"/>
      <c r="N1918" s="189"/>
      <c r="O1918" s="268"/>
      <c r="P1918" s="268"/>
      <c r="Q1918" s="268"/>
    </row>
    <row r="1919" ht="15.75" customHeight="1">
      <c r="A1919" s="270" t="s">
        <v>15206</v>
      </c>
      <c r="B1919" s="270" t="s">
        <v>15208</v>
      </c>
      <c r="C1919" s="276" t="s">
        <v>281</v>
      </c>
      <c r="D1919" s="259" t="s">
        <v>219</v>
      </c>
      <c r="E1919" s="259" t="s">
        <v>15211</v>
      </c>
      <c r="F1919" s="259" t="s">
        <v>15212</v>
      </c>
      <c r="G1919" s="259" t="s">
        <v>9568</v>
      </c>
      <c r="H1919" s="268"/>
      <c r="I1919" s="6"/>
      <c r="J1919" s="6"/>
      <c r="K1919" s="285"/>
      <c r="L1919" s="271"/>
      <c r="M1919" s="271"/>
      <c r="N1919" s="189"/>
      <c r="O1919" s="268"/>
      <c r="P1919" s="268"/>
      <c r="Q1919" s="268"/>
    </row>
    <row r="1920" ht="15.75" customHeight="1">
      <c r="A1920" s="270" t="s">
        <v>15213</v>
      </c>
      <c r="B1920" s="270" t="s">
        <v>15214</v>
      </c>
      <c r="C1920" s="276" t="s">
        <v>281</v>
      </c>
      <c r="D1920" s="259" t="s">
        <v>220</v>
      </c>
      <c r="E1920" s="259" t="s">
        <v>15217</v>
      </c>
      <c r="F1920" s="259" t="s">
        <v>15219</v>
      </c>
      <c r="G1920" s="259" t="s">
        <v>274</v>
      </c>
      <c r="H1920" s="268"/>
      <c r="I1920" s="6"/>
      <c r="J1920" s="6"/>
      <c r="K1920" s="285"/>
      <c r="L1920" s="271"/>
      <c r="M1920" s="271"/>
      <c r="N1920" s="189"/>
      <c r="O1920" s="268"/>
      <c r="P1920" s="268"/>
      <c r="Q1920" s="268"/>
    </row>
    <row r="1921" ht="15.75" customHeight="1">
      <c r="A1921" s="270" t="s">
        <v>15224</v>
      </c>
      <c r="B1921" s="270" t="s">
        <v>15225</v>
      </c>
      <c r="C1921" s="276" t="s">
        <v>281</v>
      </c>
      <c r="D1921" s="259" t="s">
        <v>219</v>
      </c>
      <c r="E1921" s="259" t="s">
        <v>15226</v>
      </c>
      <c r="F1921" s="259" t="s">
        <v>15227</v>
      </c>
      <c r="G1921" s="259" t="s">
        <v>10625</v>
      </c>
      <c r="H1921" s="268"/>
      <c r="I1921" s="6"/>
      <c r="J1921" s="6"/>
      <c r="K1921" s="285"/>
      <c r="L1921" s="271"/>
      <c r="M1921" s="271"/>
      <c r="N1921" s="189"/>
      <c r="O1921" s="268"/>
      <c r="P1921" s="268"/>
      <c r="Q1921" s="268"/>
    </row>
    <row r="1922" ht="15.75" customHeight="1">
      <c r="A1922" s="270" t="s">
        <v>15230</v>
      </c>
      <c r="B1922" s="270" t="s">
        <v>15231</v>
      </c>
      <c r="C1922" s="276" t="s">
        <v>281</v>
      </c>
      <c r="D1922" s="259" t="s">
        <v>215</v>
      </c>
      <c r="E1922" s="259" t="s">
        <v>15232</v>
      </c>
      <c r="F1922" s="259" t="s">
        <v>15233</v>
      </c>
      <c r="G1922" s="259" t="s">
        <v>10625</v>
      </c>
      <c r="H1922" s="268"/>
      <c r="I1922" s="6"/>
      <c r="J1922" s="6"/>
      <c r="K1922" s="285"/>
      <c r="L1922" s="271"/>
      <c r="M1922" s="271"/>
      <c r="N1922" s="189"/>
      <c r="O1922" s="268"/>
      <c r="P1922" s="268"/>
      <c r="Q1922" s="268"/>
    </row>
    <row r="1923" ht="15.75" customHeight="1">
      <c r="A1923" s="270" t="s">
        <v>15236</v>
      </c>
      <c r="B1923" s="270" t="s">
        <v>15237</v>
      </c>
      <c r="C1923" s="276" t="s">
        <v>281</v>
      </c>
      <c r="D1923" s="259" t="s">
        <v>218</v>
      </c>
      <c r="E1923" s="259" t="s">
        <v>15238</v>
      </c>
      <c r="F1923" s="259" t="s">
        <v>15239</v>
      </c>
      <c r="G1923" s="259" t="s">
        <v>349</v>
      </c>
      <c r="H1923" s="268"/>
      <c r="I1923" s="6"/>
      <c r="J1923" s="6"/>
      <c r="K1923" s="285"/>
      <c r="L1923" s="271"/>
      <c r="M1923" s="271"/>
      <c r="N1923" s="189"/>
      <c r="O1923" s="268"/>
      <c r="P1923" s="268"/>
      <c r="Q1923" s="268"/>
    </row>
    <row r="1924" ht="15.75" customHeight="1">
      <c r="A1924" s="270" t="s">
        <v>15243</v>
      </c>
      <c r="B1924" s="270" t="s">
        <v>15245</v>
      </c>
      <c r="C1924" s="276" t="s">
        <v>281</v>
      </c>
      <c r="D1924" s="259" t="s">
        <v>218</v>
      </c>
      <c r="E1924" s="259" t="s">
        <v>15247</v>
      </c>
      <c r="F1924" s="259" t="s">
        <v>15249</v>
      </c>
      <c r="G1924" s="259" t="s">
        <v>577</v>
      </c>
      <c r="H1924" s="268"/>
      <c r="I1924" s="6"/>
      <c r="J1924" s="6"/>
      <c r="K1924" s="285"/>
      <c r="L1924" s="271"/>
      <c r="M1924" s="271"/>
      <c r="N1924" s="189"/>
      <c r="O1924" s="268"/>
      <c r="P1924" s="268"/>
      <c r="Q1924" s="268"/>
    </row>
    <row r="1925" ht="15.75" customHeight="1">
      <c r="A1925" s="270" t="s">
        <v>15250</v>
      </c>
      <c r="B1925" s="270" t="s">
        <v>15251</v>
      </c>
      <c r="C1925" s="276" t="s">
        <v>281</v>
      </c>
      <c r="D1925" s="259" t="s">
        <v>219</v>
      </c>
      <c r="E1925" s="259" t="s">
        <v>15252</v>
      </c>
      <c r="F1925" s="259" t="s">
        <v>15253</v>
      </c>
      <c r="G1925" s="259" t="s">
        <v>9568</v>
      </c>
      <c r="H1925" s="268"/>
      <c r="I1925" s="6"/>
      <c r="J1925" s="6"/>
      <c r="K1925" s="285"/>
      <c r="L1925" s="271"/>
      <c r="M1925" s="271"/>
      <c r="N1925" s="189"/>
      <c r="O1925" s="268"/>
      <c r="P1925" s="268"/>
      <c r="Q1925" s="268"/>
    </row>
    <row r="1926" ht="15.75" customHeight="1">
      <c r="A1926" s="270" t="s">
        <v>15254</v>
      </c>
      <c r="B1926" s="270" t="s">
        <v>15256</v>
      </c>
      <c r="C1926" s="276" t="s">
        <v>281</v>
      </c>
      <c r="D1926" s="259" t="s">
        <v>217</v>
      </c>
      <c r="E1926" s="259" t="s">
        <v>15258</v>
      </c>
      <c r="F1926" s="259" t="s">
        <v>15260</v>
      </c>
      <c r="G1926" s="259" t="s">
        <v>9568</v>
      </c>
      <c r="H1926" s="268"/>
      <c r="I1926" s="6"/>
      <c r="J1926" s="6"/>
      <c r="K1926" s="285"/>
      <c r="L1926" s="271"/>
      <c r="M1926" s="271"/>
      <c r="N1926" s="189"/>
      <c r="O1926" s="268"/>
      <c r="P1926" s="268"/>
      <c r="Q1926" s="268"/>
    </row>
    <row r="1927" ht="15.75" customHeight="1">
      <c r="A1927" s="270" t="s">
        <v>15263</v>
      </c>
      <c r="B1927" s="270" t="s">
        <v>15264</v>
      </c>
      <c r="C1927" s="276" t="s">
        <v>281</v>
      </c>
      <c r="D1927" s="259" t="s">
        <v>217</v>
      </c>
      <c r="E1927" s="259" t="s">
        <v>15267</v>
      </c>
      <c r="F1927" s="259" t="s">
        <v>15268</v>
      </c>
      <c r="G1927" s="259" t="s">
        <v>12374</v>
      </c>
      <c r="H1927" s="268"/>
      <c r="I1927" s="6"/>
      <c r="J1927" s="6"/>
      <c r="K1927" s="285"/>
      <c r="L1927" s="271"/>
      <c r="M1927" s="271"/>
      <c r="N1927" s="189"/>
      <c r="O1927" s="268"/>
      <c r="P1927" s="268"/>
      <c r="Q1927" s="268"/>
    </row>
    <row r="1928" ht="15.75" customHeight="1">
      <c r="A1928" s="270" t="s">
        <v>15270</v>
      </c>
      <c r="B1928" s="270" t="s">
        <v>15272</v>
      </c>
      <c r="C1928" s="276" t="s">
        <v>281</v>
      </c>
      <c r="D1928" s="259" t="s">
        <v>218</v>
      </c>
      <c r="E1928" s="259" t="s">
        <v>15274</v>
      </c>
      <c r="F1928" s="259" t="s">
        <v>15276</v>
      </c>
      <c r="G1928" s="259" t="s">
        <v>274</v>
      </c>
      <c r="H1928" s="268"/>
      <c r="I1928" s="6"/>
      <c r="J1928" s="6"/>
      <c r="K1928" s="285"/>
      <c r="L1928" s="271"/>
      <c r="M1928" s="271"/>
      <c r="N1928" s="189"/>
      <c r="O1928" s="268"/>
      <c r="P1928" s="268"/>
      <c r="Q1928" s="268"/>
    </row>
    <row r="1929" ht="15.75" customHeight="1">
      <c r="A1929" s="270" t="s">
        <v>15280</v>
      </c>
      <c r="B1929" s="270" t="s">
        <v>15282</v>
      </c>
      <c r="C1929" s="276" t="s">
        <v>281</v>
      </c>
      <c r="D1929" s="259" t="s">
        <v>217</v>
      </c>
      <c r="E1929" s="259" t="s">
        <v>15284</v>
      </c>
      <c r="F1929" s="259" t="s">
        <v>15286</v>
      </c>
      <c r="G1929" s="259" t="s">
        <v>12374</v>
      </c>
      <c r="H1929" s="268"/>
      <c r="I1929" s="6"/>
      <c r="J1929" s="6"/>
      <c r="K1929" s="285"/>
      <c r="L1929" s="271"/>
      <c r="M1929" s="271"/>
      <c r="N1929" s="189"/>
      <c r="O1929" s="268"/>
      <c r="P1929" s="268"/>
      <c r="Q1929" s="268"/>
    </row>
    <row r="1930" ht="15.75" customHeight="1">
      <c r="A1930" s="270" t="s">
        <v>15289</v>
      </c>
      <c r="B1930" s="270" t="s">
        <v>15291</v>
      </c>
      <c r="C1930" s="276" t="s">
        <v>281</v>
      </c>
      <c r="D1930" s="259" t="s">
        <v>219</v>
      </c>
      <c r="E1930" s="259" t="s">
        <v>15292</v>
      </c>
      <c r="F1930" s="259" t="s">
        <v>15293</v>
      </c>
      <c r="G1930" s="259" t="s">
        <v>577</v>
      </c>
      <c r="H1930" s="268"/>
      <c r="I1930" s="6"/>
      <c r="J1930" s="6"/>
      <c r="K1930" s="285"/>
      <c r="L1930" s="271"/>
      <c r="M1930" s="271"/>
      <c r="N1930" s="189"/>
      <c r="O1930" s="268"/>
      <c r="P1930" s="268"/>
      <c r="Q1930" s="268"/>
    </row>
    <row r="1931" ht="15.75" customHeight="1">
      <c r="A1931" s="270" t="s">
        <v>15296</v>
      </c>
      <c r="B1931" s="270" t="s">
        <v>15297</v>
      </c>
      <c r="C1931" s="276" t="s">
        <v>281</v>
      </c>
      <c r="D1931" s="259" t="s">
        <v>217</v>
      </c>
      <c r="E1931" s="259" t="s">
        <v>15298</v>
      </c>
      <c r="F1931" s="259" t="s">
        <v>15299</v>
      </c>
      <c r="G1931" s="259" t="s">
        <v>274</v>
      </c>
      <c r="H1931" s="268"/>
      <c r="I1931" s="6"/>
      <c r="J1931" s="6"/>
      <c r="K1931" s="285"/>
      <c r="L1931" s="271"/>
      <c r="M1931" s="271"/>
      <c r="N1931" s="189"/>
      <c r="O1931" s="268"/>
      <c r="P1931" s="268"/>
      <c r="Q1931" s="268"/>
    </row>
    <row r="1932" ht="15.75" customHeight="1">
      <c r="A1932" s="270" t="s">
        <v>15300</v>
      </c>
      <c r="B1932" s="270" t="s">
        <v>15301</v>
      </c>
      <c r="C1932" s="276" t="s">
        <v>281</v>
      </c>
      <c r="D1932" s="259" t="s">
        <v>218</v>
      </c>
      <c r="E1932" s="259" t="s">
        <v>15303</v>
      </c>
      <c r="F1932" s="259" t="s">
        <v>15304</v>
      </c>
      <c r="G1932" s="259" t="s">
        <v>274</v>
      </c>
      <c r="H1932" s="268"/>
      <c r="I1932" s="6"/>
      <c r="J1932" s="6"/>
      <c r="K1932" s="285"/>
      <c r="L1932" s="271"/>
      <c r="M1932" s="271"/>
      <c r="N1932" s="189"/>
      <c r="O1932" s="268"/>
      <c r="P1932" s="268"/>
      <c r="Q1932" s="268"/>
    </row>
    <row r="1933" ht="15.75" customHeight="1">
      <c r="A1933" s="270" t="s">
        <v>15307</v>
      </c>
      <c r="B1933" s="270" t="s">
        <v>15308</v>
      </c>
      <c r="C1933" s="276" t="s">
        <v>281</v>
      </c>
      <c r="D1933" s="259" t="s">
        <v>220</v>
      </c>
      <c r="E1933" s="259" t="s">
        <v>15309</v>
      </c>
      <c r="F1933" s="259" t="s">
        <v>15311</v>
      </c>
      <c r="G1933" s="259" t="s">
        <v>12374</v>
      </c>
      <c r="H1933" s="268"/>
      <c r="I1933" s="6"/>
      <c r="J1933" s="6"/>
      <c r="K1933" s="285"/>
      <c r="L1933" s="271"/>
      <c r="M1933" s="271"/>
      <c r="N1933" s="189"/>
      <c r="O1933" s="268"/>
      <c r="P1933" s="268"/>
      <c r="Q1933" s="268"/>
    </row>
    <row r="1934" ht="15.75" customHeight="1">
      <c r="A1934" s="270" t="s">
        <v>15316</v>
      </c>
      <c r="B1934" s="270" t="s">
        <v>15317</v>
      </c>
      <c r="C1934" s="276" t="s">
        <v>281</v>
      </c>
      <c r="D1934" s="259" t="s">
        <v>218</v>
      </c>
      <c r="E1934" s="259" t="s">
        <v>15320</v>
      </c>
      <c r="F1934" s="278" t="s">
        <v>15321</v>
      </c>
      <c r="G1934" s="259" t="s">
        <v>12836</v>
      </c>
      <c r="H1934" s="268"/>
      <c r="I1934" s="6"/>
      <c r="J1934" s="6"/>
      <c r="K1934" s="285"/>
      <c r="L1934" s="271"/>
      <c r="M1934" s="271"/>
      <c r="N1934" s="189"/>
      <c r="O1934" s="268"/>
      <c r="P1934" s="268"/>
      <c r="Q1934" s="268"/>
    </row>
    <row r="1935" ht="15.75" customHeight="1">
      <c r="A1935" s="270" t="s">
        <v>15325</v>
      </c>
      <c r="B1935" s="270" t="s">
        <v>15326</v>
      </c>
      <c r="C1935" s="276" t="s">
        <v>281</v>
      </c>
      <c r="D1935" s="259" t="s">
        <v>218</v>
      </c>
      <c r="E1935" s="259" t="s">
        <v>15328</v>
      </c>
      <c r="F1935" s="259" t="s">
        <v>15329</v>
      </c>
      <c r="G1935" s="259" t="s">
        <v>577</v>
      </c>
      <c r="H1935" s="268"/>
      <c r="I1935" s="6"/>
      <c r="J1935" s="6"/>
      <c r="K1935" s="285"/>
      <c r="L1935" s="271"/>
      <c r="M1935" s="271"/>
      <c r="N1935" s="189"/>
      <c r="O1935" s="268"/>
      <c r="P1935" s="268"/>
      <c r="Q1935" s="268"/>
    </row>
    <row r="1936" ht="15.75" customHeight="1">
      <c r="A1936" s="270" t="s">
        <v>15330</v>
      </c>
      <c r="B1936" s="270" t="s">
        <v>15331</v>
      </c>
      <c r="C1936" s="276" t="s">
        <v>281</v>
      </c>
      <c r="D1936" s="259" t="s">
        <v>219</v>
      </c>
      <c r="E1936" s="259" t="s">
        <v>15334</v>
      </c>
      <c r="F1936" s="259" t="s">
        <v>15335</v>
      </c>
      <c r="G1936" s="259" t="s">
        <v>577</v>
      </c>
      <c r="H1936" s="268"/>
      <c r="I1936" s="6"/>
      <c r="J1936" s="6"/>
      <c r="K1936" s="285"/>
      <c r="L1936" s="271"/>
      <c r="M1936" s="271"/>
      <c r="N1936" s="189"/>
      <c r="O1936" s="268"/>
      <c r="P1936" s="268"/>
      <c r="Q1936" s="268"/>
    </row>
    <row r="1937" ht="15.75" customHeight="1">
      <c r="A1937" s="270" t="s">
        <v>15340</v>
      </c>
      <c r="B1937" s="270" t="s">
        <v>6355</v>
      </c>
      <c r="C1937" s="276" t="s">
        <v>281</v>
      </c>
      <c r="D1937" s="259" t="s">
        <v>215</v>
      </c>
      <c r="E1937" s="259" t="s">
        <v>15343</v>
      </c>
      <c r="F1937" s="259" t="s">
        <v>15345</v>
      </c>
      <c r="G1937" s="259" t="s">
        <v>12374</v>
      </c>
      <c r="H1937" s="268"/>
      <c r="I1937" s="6"/>
      <c r="J1937" s="6"/>
      <c r="K1937" s="285"/>
      <c r="L1937" s="271"/>
      <c r="M1937" s="271"/>
      <c r="N1937" s="189"/>
      <c r="O1937" s="268"/>
      <c r="P1937" s="268"/>
      <c r="Q1937" s="268"/>
    </row>
    <row r="1938" ht="15.75" customHeight="1">
      <c r="A1938" s="270" t="s">
        <v>15350</v>
      </c>
      <c r="B1938" s="270" t="s">
        <v>15351</v>
      </c>
      <c r="C1938" s="276" t="s">
        <v>281</v>
      </c>
      <c r="D1938" s="259" t="s">
        <v>217</v>
      </c>
      <c r="E1938" s="259" t="s">
        <v>15353</v>
      </c>
      <c r="F1938" s="259" t="s">
        <v>15355</v>
      </c>
      <c r="G1938" s="259" t="s">
        <v>274</v>
      </c>
      <c r="H1938" s="268"/>
      <c r="I1938" s="6"/>
      <c r="J1938" s="6"/>
      <c r="K1938" s="285"/>
      <c r="L1938" s="271"/>
      <c r="M1938" s="271"/>
      <c r="N1938" s="189"/>
      <c r="O1938" s="268"/>
      <c r="P1938" s="268"/>
      <c r="Q1938" s="268"/>
    </row>
    <row r="1939" ht="15.75" customHeight="1">
      <c r="A1939" s="270" t="s">
        <v>15361</v>
      </c>
      <c r="B1939" s="270" t="s">
        <v>15362</v>
      </c>
      <c r="C1939" s="276" t="s">
        <v>281</v>
      </c>
      <c r="D1939" s="259" t="s">
        <v>219</v>
      </c>
      <c r="E1939" s="259" t="s">
        <v>15364</v>
      </c>
      <c r="F1939" s="259" t="s">
        <v>15365</v>
      </c>
      <c r="G1939" s="259" t="s">
        <v>10625</v>
      </c>
      <c r="H1939" s="268"/>
      <c r="I1939" s="6"/>
      <c r="J1939" s="6"/>
      <c r="K1939" s="285"/>
      <c r="L1939" s="271"/>
      <c r="M1939" s="271"/>
      <c r="N1939" s="189"/>
      <c r="O1939" s="268"/>
      <c r="P1939" s="268"/>
      <c r="Q1939" s="268"/>
    </row>
    <row r="1940" ht="15.75" customHeight="1">
      <c r="A1940" s="270" t="s">
        <v>15367</v>
      </c>
      <c r="B1940" s="270" t="s">
        <v>15368</v>
      </c>
      <c r="C1940" s="276" t="s">
        <v>281</v>
      </c>
      <c r="D1940" s="259" t="s">
        <v>219</v>
      </c>
      <c r="E1940" s="259" t="s">
        <v>15371</v>
      </c>
      <c r="F1940" s="259" t="s">
        <v>15372</v>
      </c>
      <c r="G1940" s="259" t="s">
        <v>577</v>
      </c>
      <c r="H1940" s="268"/>
      <c r="I1940" s="6"/>
      <c r="J1940" s="6"/>
      <c r="K1940" s="285"/>
      <c r="L1940" s="271"/>
      <c r="M1940" s="271"/>
      <c r="N1940" s="189"/>
      <c r="O1940" s="268"/>
      <c r="P1940" s="268"/>
      <c r="Q1940" s="268"/>
    </row>
    <row r="1941" ht="15.75" customHeight="1">
      <c r="A1941" s="270" t="s">
        <v>15377</v>
      </c>
      <c r="B1941" s="270" t="s">
        <v>15379</v>
      </c>
      <c r="C1941" s="276" t="s">
        <v>281</v>
      </c>
      <c r="D1941" s="259" t="s">
        <v>214</v>
      </c>
      <c r="E1941" s="259" t="s">
        <v>15380</v>
      </c>
      <c r="F1941" s="259" t="s">
        <v>15381</v>
      </c>
      <c r="G1941" s="259" t="s">
        <v>10625</v>
      </c>
      <c r="H1941" s="268"/>
      <c r="I1941" s="6"/>
      <c r="J1941" s="6"/>
      <c r="K1941" s="285"/>
      <c r="L1941" s="271"/>
      <c r="M1941" s="271"/>
      <c r="N1941" s="189"/>
      <c r="O1941" s="268"/>
      <c r="P1941" s="268"/>
      <c r="Q1941" s="268"/>
    </row>
    <row r="1942" ht="15.75" customHeight="1">
      <c r="A1942" s="270" t="s">
        <v>15384</v>
      </c>
      <c r="B1942" s="270" t="s">
        <v>15386</v>
      </c>
      <c r="C1942" s="276" t="s">
        <v>281</v>
      </c>
      <c r="D1942" s="259" t="s">
        <v>219</v>
      </c>
      <c r="E1942" s="259" t="s">
        <v>15388</v>
      </c>
      <c r="F1942" s="259" t="s">
        <v>15389</v>
      </c>
      <c r="G1942" s="259" t="s">
        <v>577</v>
      </c>
      <c r="H1942" s="268"/>
      <c r="I1942" s="6"/>
      <c r="J1942" s="6"/>
      <c r="K1942" s="285"/>
      <c r="L1942" s="271"/>
      <c r="M1942" s="271"/>
      <c r="N1942" s="189"/>
      <c r="O1942" s="268"/>
      <c r="P1942" s="268"/>
      <c r="Q1942" s="268"/>
    </row>
    <row r="1943" ht="15.75" customHeight="1">
      <c r="A1943" s="270" t="s">
        <v>15391</v>
      </c>
      <c r="B1943" s="270" t="s">
        <v>15392</v>
      </c>
      <c r="C1943" s="276" t="s">
        <v>281</v>
      </c>
      <c r="D1943" s="259" t="s">
        <v>218</v>
      </c>
      <c r="E1943" s="259" t="s">
        <v>15394</v>
      </c>
      <c r="F1943" s="259" t="s">
        <v>15396</v>
      </c>
      <c r="G1943" s="259" t="s">
        <v>577</v>
      </c>
      <c r="H1943" s="268"/>
      <c r="I1943" s="6"/>
      <c r="J1943" s="6"/>
      <c r="K1943" s="285"/>
      <c r="L1943" s="271"/>
      <c r="M1943" s="271"/>
      <c r="N1943" s="189"/>
      <c r="O1943" s="268"/>
      <c r="P1943" s="268"/>
      <c r="Q1943" s="268"/>
    </row>
    <row r="1944" ht="15.75" customHeight="1">
      <c r="A1944" s="270" t="s">
        <v>15400</v>
      </c>
      <c r="B1944" s="270" t="s">
        <v>15401</v>
      </c>
      <c r="C1944" s="276" t="s">
        <v>281</v>
      </c>
      <c r="D1944" s="259" t="s">
        <v>218</v>
      </c>
      <c r="E1944" s="259" t="s">
        <v>15403</v>
      </c>
      <c r="F1944" s="259" t="s">
        <v>15405</v>
      </c>
      <c r="G1944" s="259" t="s">
        <v>274</v>
      </c>
      <c r="H1944" s="268"/>
      <c r="I1944" s="6"/>
      <c r="J1944" s="6"/>
      <c r="K1944" s="285"/>
      <c r="L1944" s="271"/>
      <c r="M1944" s="271"/>
      <c r="N1944" s="189"/>
      <c r="O1944" s="268"/>
      <c r="P1944" s="268"/>
      <c r="Q1944" s="268"/>
    </row>
    <row r="1945" ht="15.75" customHeight="1">
      <c r="A1945" s="270" t="s">
        <v>15406</v>
      </c>
      <c r="B1945" s="270" t="s">
        <v>5730</v>
      </c>
      <c r="C1945" s="276" t="s">
        <v>281</v>
      </c>
      <c r="D1945" s="259" t="s">
        <v>218</v>
      </c>
      <c r="E1945" s="259" t="s">
        <v>15408</v>
      </c>
      <c r="F1945" s="259" t="s">
        <v>15409</v>
      </c>
      <c r="G1945" s="259" t="s">
        <v>577</v>
      </c>
      <c r="H1945" s="268"/>
      <c r="I1945" s="6"/>
      <c r="J1945" s="6"/>
      <c r="K1945" s="285"/>
      <c r="L1945" s="271"/>
      <c r="M1945" s="271"/>
      <c r="N1945" s="189"/>
      <c r="O1945" s="268"/>
      <c r="P1945" s="268"/>
      <c r="Q1945" s="268"/>
    </row>
    <row r="1946" ht="15.75" customHeight="1">
      <c r="A1946" s="270" t="s">
        <v>15411</v>
      </c>
      <c r="B1946" s="270" t="s">
        <v>15412</v>
      </c>
      <c r="C1946" s="276" t="s">
        <v>281</v>
      </c>
      <c r="D1946" s="259" t="s">
        <v>219</v>
      </c>
      <c r="E1946" s="259" t="s">
        <v>15413</v>
      </c>
      <c r="F1946" s="259" t="s">
        <v>15414</v>
      </c>
      <c r="G1946" s="259" t="s">
        <v>577</v>
      </c>
      <c r="H1946" s="268"/>
      <c r="I1946" s="6"/>
      <c r="J1946" s="6"/>
      <c r="K1946" s="285"/>
      <c r="L1946" s="271"/>
      <c r="M1946" s="271"/>
      <c r="N1946" s="189"/>
      <c r="O1946" s="268"/>
      <c r="P1946" s="268"/>
      <c r="Q1946" s="268"/>
    </row>
    <row r="1947" ht="15.75" customHeight="1">
      <c r="A1947" s="270" t="s">
        <v>15419</v>
      </c>
      <c r="B1947" s="270" t="s">
        <v>15421</v>
      </c>
      <c r="C1947" s="276" t="s">
        <v>281</v>
      </c>
      <c r="D1947" s="259" t="s">
        <v>219</v>
      </c>
      <c r="E1947" s="259" t="s">
        <v>15423</v>
      </c>
      <c r="F1947" s="259" t="s">
        <v>15425</v>
      </c>
      <c r="G1947" s="259" t="s">
        <v>577</v>
      </c>
      <c r="H1947" s="268"/>
      <c r="I1947" s="6"/>
      <c r="J1947" s="6"/>
      <c r="K1947" s="285"/>
      <c r="L1947" s="271"/>
      <c r="M1947" s="271"/>
      <c r="N1947" s="189"/>
      <c r="O1947" s="268"/>
      <c r="P1947" s="268"/>
      <c r="Q1947" s="268"/>
    </row>
    <row r="1948" ht="15.75" customHeight="1">
      <c r="A1948" s="270" t="s">
        <v>15430</v>
      </c>
      <c r="B1948" s="270" t="s">
        <v>15431</v>
      </c>
      <c r="C1948" s="276" t="s">
        <v>281</v>
      </c>
      <c r="D1948" s="259" t="s">
        <v>219</v>
      </c>
      <c r="E1948" s="259" t="s">
        <v>15432</v>
      </c>
      <c r="F1948" s="259" t="s">
        <v>15433</v>
      </c>
      <c r="G1948" s="259" t="s">
        <v>577</v>
      </c>
      <c r="H1948" s="268"/>
      <c r="I1948" s="6"/>
      <c r="J1948" s="6"/>
      <c r="K1948" s="285"/>
      <c r="L1948" s="271"/>
      <c r="M1948" s="271"/>
      <c r="N1948" s="189"/>
      <c r="O1948" s="268"/>
      <c r="P1948" s="268"/>
      <c r="Q1948" s="268"/>
    </row>
    <row r="1949" ht="15.75" customHeight="1">
      <c r="A1949" s="270" t="s">
        <v>15436</v>
      </c>
      <c r="B1949" s="270" t="s">
        <v>15438</v>
      </c>
      <c r="C1949" s="276" t="s">
        <v>281</v>
      </c>
      <c r="D1949" s="259" t="s">
        <v>218</v>
      </c>
      <c r="E1949" s="259" t="s">
        <v>15440</v>
      </c>
      <c r="F1949" s="259" t="s">
        <v>15442</v>
      </c>
      <c r="G1949" s="259" t="s">
        <v>12374</v>
      </c>
      <c r="H1949" s="268"/>
      <c r="I1949" s="6"/>
      <c r="J1949" s="6"/>
      <c r="K1949" s="285"/>
      <c r="L1949" s="271"/>
      <c r="M1949" s="271"/>
      <c r="N1949" s="189"/>
      <c r="O1949" s="268"/>
      <c r="P1949" s="268"/>
      <c r="Q1949" s="268"/>
    </row>
    <row r="1950" ht="15.75" customHeight="1">
      <c r="A1950" s="270" t="s">
        <v>15447</v>
      </c>
      <c r="B1950" s="270" t="s">
        <v>15448</v>
      </c>
      <c r="C1950" s="276" t="s">
        <v>281</v>
      </c>
      <c r="D1950" s="259" t="s">
        <v>219</v>
      </c>
      <c r="E1950" s="259" t="s">
        <v>15451</v>
      </c>
      <c r="F1950" s="259" t="s">
        <v>15452</v>
      </c>
      <c r="G1950" s="259" t="s">
        <v>577</v>
      </c>
      <c r="H1950" s="268"/>
      <c r="I1950" s="6"/>
      <c r="J1950" s="6"/>
      <c r="K1950" s="285"/>
      <c r="L1950" s="271"/>
      <c r="M1950" s="271"/>
      <c r="N1950" s="189"/>
      <c r="O1950" s="268"/>
      <c r="P1950" s="268"/>
      <c r="Q1950" s="268"/>
    </row>
    <row r="1951" ht="15.75" customHeight="1">
      <c r="A1951" s="270" t="s">
        <v>15456</v>
      </c>
      <c r="B1951" s="270" t="s">
        <v>15457</v>
      </c>
      <c r="C1951" s="276" t="s">
        <v>281</v>
      </c>
      <c r="D1951" s="259" t="s">
        <v>218</v>
      </c>
      <c r="E1951" s="259" t="s">
        <v>15459</v>
      </c>
      <c r="F1951" s="259" t="s">
        <v>15461</v>
      </c>
      <c r="G1951" s="259" t="s">
        <v>274</v>
      </c>
      <c r="H1951" s="268"/>
      <c r="I1951" s="6"/>
      <c r="J1951" s="6"/>
      <c r="K1951" s="285"/>
      <c r="L1951" s="271"/>
      <c r="M1951" s="271"/>
      <c r="N1951" s="189"/>
      <c r="O1951" s="268"/>
      <c r="P1951" s="268"/>
      <c r="Q1951" s="268"/>
    </row>
    <row r="1952" ht="15.75" customHeight="1">
      <c r="A1952" s="270" t="s">
        <v>15464</v>
      </c>
      <c r="B1952" s="270" t="s">
        <v>15465</v>
      </c>
      <c r="C1952" s="276" t="s">
        <v>281</v>
      </c>
      <c r="D1952" s="259" t="s">
        <v>215</v>
      </c>
      <c r="E1952" s="259" t="s">
        <v>15467</v>
      </c>
      <c r="F1952" s="259" t="s">
        <v>15469</v>
      </c>
      <c r="G1952" s="259" t="s">
        <v>9568</v>
      </c>
      <c r="H1952" s="268"/>
      <c r="I1952" s="6"/>
      <c r="J1952" s="6"/>
      <c r="K1952" s="285"/>
      <c r="L1952" s="271"/>
      <c r="M1952" s="271"/>
      <c r="N1952" s="189"/>
      <c r="O1952" s="268"/>
      <c r="P1952" s="268"/>
      <c r="Q1952" s="268"/>
    </row>
    <row r="1953" ht="15.75" customHeight="1">
      <c r="A1953" s="270" t="s">
        <v>15473</v>
      </c>
      <c r="B1953" s="270" t="s">
        <v>15475</v>
      </c>
      <c r="C1953" s="276" t="s">
        <v>281</v>
      </c>
      <c r="D1953" s="259" t="s">
        <v>219</v>
      </c>
      <c r="E1953" s="259" t="s">
        <v>15476</v>
      </c>
      <c r="F1953" s="259" t="s">
        <v>15477</v>
      </c>
      <c r="G1953" s="259" t="s">
        <v>11782</v>
      </c>
      <c r="H1953" s="268"/>
      <c r="I1953" s="6"/>
      <c r="J1953" s="6"/>
      <c r="K1953" s="285"/>
      <c r="L1953" s="271"/>
      <c r="M1953" s="271"/>
      <c r="N1953" s="189"/>
      <c r="O1953" s="268"/>
      <c r="P1953" s="268"/>
      <c r="Q1953" s="268"/>
    </row>
    <row r="1954" ht="15.75" customHeight="1">
      <c r="A1954" s="270" t="s">
        <v>15479</v>
      </c>
      <c r="B1954" s="270" t="s">
        <v>15481</v>
      </c>
      <c r="C1954" s="276" t="s">
        <v>281</v>
      </c>
      <c r="D1954" s="259" t="s">
        <v>215</v>
      </c>
      <c r="E1954" s="259" t="s">
        <v>15482</v>
      </c>
      <c r="F1954" s="259" t="s">
        <v>15483</v>
      </c>
      <c r="G1954" s="259" t="s">
        <v>12374</v>
      </c>
      <c r="H1954" s="268"/>
      <c r="I1954" s="6"/>
      <c r="J1954" s="6"/>
      <c r="K1954" s="285"/>
      <c r="L1954" s="271"/>
      <c r="M1954" s="271"/>
      <c r="N1954" s="189"/>
      <c r="O1954" s="268"/>
      <c r="P1954" s="268"/>
      <c r="Q1954" s="268"/>
    </row>
    <row r="1955" ht="15.75" customHeight="1">
      <c r="A1955" s="270" t="s">
        <v>15488</v>
      </c>
      <c r="B1955" s="270" t="s">
        <v>15489</v>
      </c>
      <c r="C1955" s="276" t="s">
        <v>281</v>
      </c>
      <c r="D1955" s="259" t="s">
        <v>219</v>
      </c>
      <c r="E1955" s="259" t="s">
        <v>15492</v>
      </c>
      <c r="F1955" s="259" t="s">
        <v>15493</v>
      </c>
      <c r="G1955" s="259" t="s">
        <v>10625</v>
      </c>
      <c r="H1955" s="268"/>
      <c r="I1955" s="6"/>
      <c r="J1955" s="6"/>
      <c r="K1955" s="285"/>
      <c r="L1955" s="271"/>
      <c r="M1955" s="271"/>
      <c r="N1955" s="189"/>
      <c r="O1955" s="268"/>
      <c r="P1955" s="268"/>
      <c r="Q1955" s="268"/>
    </row>
    <row r="1956" ht="15.75" customHeight="1">
      <c r="A1956" s="270" t="s">
        <v>15495</v>
      </c>
      <c r="B1956" s="270" t="s">
        <v>15497</v>
      </c>
      <c r="C1956" s="276" t="s">
        <v>281</v>
      </c>
      <c r="D1956" s="259" t="s">
        <v>219</v>
      </c>
      <c r="E1956" s="259" t="s">
        <v>15498</v>
      </c>
      <c r="F1956" s="259" t="s">
        <v>15500</v>
      </c>
      <c r="G1956" s="259" t="s">
        <v>577</v>
      </c>
      <c r="H1956" s="268"/>
      <c r="I1956" s="6"/>
      <c r="J1956" s="6"/>
      <c r="K1956" s="285"/>
      <c r="L1956" s="271"/>
      <c r="M1956" s="271"/>
      <c r="N1956" s="189"/>
      <c r="O1956" s="268"/>
      <c r="P1956" s="268"/>
      <c r="Q1956" s="268"/>
    </row>
    <row r="1957" ht="15.75" customHeight="1">
      <c r="A1957" s="270" t="s">
        <v>15502</v>
      </c>
      <c r="B1957" s="270" t="s">
        <v>15503</v>
      </c>
      <c r="C1957" s="276" t="s">
        <v>281</v>
      </c>
      <c r="D1957" s="259" t="s">
        <v>215</v>
      </c>
      <c r="E1957" s="259" t="s">
        <v>15505</v>
      </c>
      <c r="F1957" s="259" t="s">
        <v>15506</v>
      </c>
      <c r="G1957" s="259" t="s">
        <v>9568</v>
      </c>
      <c r="H1957" s="268"/>
      <c r="I1957" s="6"/>
      <c r="J1957" s="6"/>
      <c r="K1957" s="285"/>
      <c r="L1957" s="271"/>
      <c r="M1957" s="271"/>
      <c r="N1957" s="189"/>
      <c r="O1957" s="268"/>
      <c r="P1957" s="268"/>
      <c r="Q1957" s="268"/>
    </row>
    <row r="1958" ht="15.75" customHeight="1">
      <c r="A1958" s="270" t="s">
        <v>15510</v>
      </c>
      <c r="B1958" s="270" t="s">
        <v>3658</v>
      </c>
      <c r="C1958" s="276" t="s">
        <v>281</v>
      </c>
      <c r="D1958" s="259" t="s">
        <v>219</v>
      </c>
      <c r="E1958" s="259" t="s">
        <v>15513</v>
      </c>
      <c r="F1958" s="259" t="s">
        <v>15515</v>
      </c>
      <c r="G1958" s="259" t="s">
        <v>274</v>
      </c>
      <c r="H1958" s="268"/>
      <c r="I1958" s="6"/>
      <c r="J1958" s="6"/>
      <c r="K1958" s="285"/>
      <c r="L1958" s="271"/>
      <c r="M1958" s="271"/>
      <c r="N1958" s="189"/>
      <c r="O1958" s="268"/>
      <c r="P1958" s="268"/>
      <c r="Q1958" s="268"/>
    </row>
    <row r="1959" ht="15.75" customHeight="1">
      <c r="A1959" s="270" t="s">
        <v>15519</v>
      </c>
      <c r="B1959" s="270" t="s">
        <v>15521</v>
      </c>
      <c r="C1959" s="276" t="s">
        <v>281</v>
      </c>
      <c r="D1959" s="259" t="s">
        <v>219</v>
      </c>
      <c r="E1959" s="259" t="s">
        <v>15523</v>
      </c>
      <c r="F1959" s="259" t="s">
        <v>15525</v>
      </c>
      <c r="G1959" s="259" t="s">
        <v>274</v>
      </c>
      <c r="H1959" s="268"/>
      <c r="I1959" s="6"/>
      <c r="J1959" s="6"/>
      <c r="K1959" s="285"/>
      <c r="L1959" s="271"/>
      <c r="M1959" s="271"/>
      <c r="N1959" s="189"/>
      <c r="O1959" s="268"/>
      <c r="P1959" s="268"/>
      <c r="Q1959" s="268"/>
    </row>
    <row r="1960" ht="15.75" customHeight="1">
      <c r="A1960" s="270" t="s">
        <v>15528</v>
      </c>
      <c r="B1960" s="270" t="s">
        <v>15530</v>
      </c>
      <c r="C1960" s="276" t="s">
        <v>281</v>
      </c>
      <c r="D1960" s="259" t="s">
        <v>218</v>
      </c>
      <c r="E1960" s="259" t="s">
        <v>15531</v>
      </c>
      <c r="F1960" s="259" t="s">
        <v>15532</v>
      </c>
      <c r="G1960" s="259" t="s">
        <v>577</v>
      </c>
      <c r="H1960" s="268"/>
      <c r="I1960" s="6"/>
      <c r="J1960" s="6"/>
      <c r="K1960" s="285"/>
      <c r="L1960" s="271"/>
      <c r="M1960" s="271"/>
      <c r="N1960" s="189"/>
      <c r="O1960" s="268"/>
      <c r="P1960" s="268"/>
      <c r="Q1960" s="268"/>
    </row>
    <row r="1961" ht="15.75" customHeight="1">
      <c r="A1961" s="270" t="s">
        <v>15534</v>
      </c>
      <c r="B1961" s="270" t="s">
        <v>15535</v>
      </c>
      <c r="C1961" s="276" t="s">
        <v>281</v>
      </c>
      <c r="D1961" s="259" t="s">
        <v>218</v>
      </c>
      <c r="E1961" s="259" t="s">
        <v>15536</v>
      </c>
      <c r="F1961" s="259" t="s">
        <v>15537</v>
      </c>
      <c r="G1961" s="259" t="s">
        <v>274</v>
      </c>
      <c r="H1961" s="268"/>
      <c r="I1961" s="6"/>
      <c r="J1961" s="6"/>
      <c r="K1961" s="285"/>
      <c r="L1961" s="271"/>
      <c r="M1961" s="271"/>
      <c r="N1961" s="189"/>
      <c r="O1961" s="268"/>
      <c r="P1961" s="268"/>
      <c r="Q1961" s="268"/>
    </row>
    <row r="1962" ht="15.75" customHeight="1">
      <c r="A1962" s="270" t="s">
        <v>15538</v>
      </c>
      <c r="B1962" s="270" t="s">
        <v>15540</v>
      </c>
      <c r="C1962" s="276" t="s">
        <v>281</v>
      </c>
      <c r="D1962" s="259" t="s">
        <v>219</v>
      </c>
      <c r="E1962" s="259" t="s">
        <v>15541</v>
      </c>
      <c r="F1962" s="259" t="s">
        <v>15542</v>
      </c>
      <c r="G1962" s="259" t="s">
        <v>10625</v>
      </c>
      <c r="H1962" s="268"/>
      <c r="I1962" s="6"/>
      <c r="J1962" s="6"/>
      <c r="K1962" s="285"/>
      <c r="L1962" s="271"/>
      <c r="M1962" s="271"/>
      <c r="N1962" s="189"/>
      <c r="O1962" s="268"/>
      <c r="P1962" s="268"/>
      <c r="Q1962" s="268"/>
    </row>
    <row r="1963" ht="15.75" customHeight="1">
      <c r="A1963" s="270" t="s">
        <v>15544</v>
      </c>
      <c r="B1963" s="270" t="s">
        <v>15546</v>
      </c>
      <c r="C1963" s="276" t="s">
        <v>281</v>
      </c>
      <c r="D1963" s="259" t="s">
        <v>219</v>
      </c>
      <c r="E1963" s="259" t="s">
        <v>15549</v>
      </c>
      <c r="F1963" s="259" t="s">
        <v>15550</v>
      </c>
      <c r="G1963" s="259" t="s">
        <v>577</v>
      </c>
      <c r="H1963" s="268"/>
      <c r="I1963" s="6"/>
      <c r="J1963" s="6"/>
      <c r="K1963" s="285"/>
      <c r="L1963" s="271"/>
      <c r="M1963" s="271"/>
      <c r="N1963" s="189"/>
      <c r="O1963" s="268"/>
      <c r="P1963" s="268"/>
      <c r="Q1963" s="268"/>
    </row>
    <row r="1964" ht="15.75" customHeight="1">
      <c r="A1964" s="270" t="s">
        <v>15554</v>
      </c>
      <c r="B1964" s="270" t="s">
        <v>15555</v>
      </c>
      <c r="C1964" s="276" t="s">
        <v>281</v>
      </c>
      <c r="D1964" s="259" t="s">
        <v>217</v>
      </c>
      <c r="E1964" s="259" t="s">
        <v>15556</v>
      </c>
      <c r="F1964" s="259" t="s">
        <v>15558</v>
      </c>
      <c r="G1964" s="259" t="s">
        <v>577</v>
      </c>
      <c r="H1964" s="268"/>
      <c r="I1964" s="6"/>
      <c r="J1964" s="6"/>
      <c r="K1964" s="285"/>
      <c r="L1964" s="271"/>
      <c r="M1964" s="271"/>
      <c r="N1964" s="189"/>
      <c r="O1964" s="268"/>
      <c r="P1964" s="268"/>
      <c r="Q1964" s="268"/>
    </row>
    <row r="1965" ht="15.75" customHeight="1">
      <c r="A1965" s="270" t="s">
        <v>15559</v>
      </c>
      <c r="B1965" s="270" t="s">
        <v>15560</v>
      </c>
      <c r="C1965" s="276" t="s">
        <v>281</v>
      </c>
      <c r="D1965" s="259" t="s">
        <v>215</v>
      </c>
      <c r="E1965" s="259" t="s">
        <v>15561</v>
      </c>
      <c r="F1965" s="259" t="s">
        <v>15562</v>
      </c>
      <c r="G1965" s="259" t="s">
        <v>10625</v>
      </c>
      <c r="H1965" s="268"/>
      <c r="I1965" s="6"/>
      <c r="J1965" s="6"/>
      <c r="K1965" s="285"/>
      <c r="L1965" s="271"/>
      <c r="M1965" s="271"/>
      <c r="N1965" s="189"/>
      <c r="O1965" s="268"/>
      <c r="P1965" s="268"/>
      <c r="Q1965" s="268"/>
    </row>
    <row r="1966" ht="15.75" customHeight="1">
      <c r="A1966" s="270" t="s">
        <v>179</v>
      </c>
      <c r="B1966" s="270" t="s">
        <v>15566</v>
      </c>
      <c r="C1966" s="276" t="s">
        <v>281</v>
      </c>
      <c r="D1966" s="259" t="s">
        <v>217</v>
      </c>
      <c r="E1966" s="259" t="s">
        <v>15568</v>
      </c>
      <c r="F1966" s="259" t="s">
        <v>181</v>
      </c>
      <c r="G1966" s="259" t="s">
        <v>274</v>
      </c>
      <c r="H1966" s="268"/>
      <c r="I1966" s="6"/>
      <c r="J1966" s="6"/>
      <c r="K1966" s="285"/>
      <c r="L1966" s="271"/>
      <c r="M1966" s="271"/>
      <c r="N1966" s="189"/>
      <c r="O1966" s="268"/>
      <c r="P1966" s="268"/>
      <c r="Q1966" s="268"/>
    </row>
    <row r="1967" ht="15.75" customHeight="1">
      <c r="A1967" s="270" t="s">
        <v>15573</v>
      </c>
      <c r="B1967" s="270" t="s">
        <v>15574</v>
      </c>
      <c r="C1967" s="276" t="s">
        <v>281</v>
      </c>
      <c r="D1967" s="259" t="s">
        <v>218</v>
      </c>
      <c r="E1967" s="259" t="s">
        <v>15575</v>
      </c>
      <c r="F1967" s="259" t="s">
        <v>15576</v>
      </c>
      <c r="G1967" s="259" t="s">
        <v>577</v>
      </c>
      <c r="H1967" s="268"/>
      <c r="I1967" s="6"/>
      <c r="J1967" s="6"/>
      <c r="K1967" s="285"/>
      <c r="L1967" s="271"/>
      <c r="M1967" s="271"/>
      <c r="N1967" s="189"/>
      <c r="O1967" s="268"/>
      <c r="P1967" s="268"/>
      <c r="Q1967" s="268"/>
    </row>
    <row r="1968" ht="15.75" customHeight="1">
      <c r="A1968" s="270" t="s">
        <v>15577</v>
      </c>
      <c r="B1968" s="270" t="s">
        <v>15579</v>
      </c>
      <c r="C1968" s="276" t="s">
        <v>281</v>
      </c>
      <c r="D1968" s="259" t="s">
        <v>219</v>
      </c>
      <c r="E1968" s="259" t="s">
        <v>15580</v>
      </c>
      <c r="F1968" s="259" t="s">
        <v>15581</v>
      </c>
      <c r="G1968" s="259" t="s">
        <v>577</v>
      </c>
      <c r="H1968" s="268"/>
      <c r="I1968" s="6"/>
      <c r="J1968" s="6"/>
      <c r="K1968" s="285"/>
      <c r="L1968" s="271"/>
      <c r="M1968" s="271"/>
      <c r="N1968" s="189"/>
      <c r="O1968" s="268"/>
      <c r="P1968" s="268"/>
      <c r="Q1968" s="268"/>
    </row>
    <row r="1969" ht="15.75" customHeight="1">
      <c r="A1969" s="270" t="s">
        <v>15582</v>
      </c>
      <c r="B1969" s="270" t="s">
        <v>15583</v>
      </c>
      <c r="C1969" s="276" t="s">
        <v>281</v>
      </c>
      <c r="D1969" s="259" t="s">
        <v>219</v>
      </c>
      <c r="E1969" s="259" t="s">
        <v>15585</v>
      </c>
      <c r="F1969" s="259" t="s">
        <v>15586</v>
      </c>
      <c r="G1969" s="259" t="s">
        <v>577</v>
      </c>
      <c r="H1969" s="268"/>
      <c r="I1969" s="6"/>
      <c r="J1969" s="6"/>
      <c r="K1969" s="285"/>
      <c r="L1969" s="271"/>
      <c r="M1969" s="271"/>
      <c r="N1969" s="189"/>
      <c r="O1969" s="268"/>
      <c r="P1969" s="268"/>
      <c r="Q1969" s="268"/>
    </row>
    <row r="1970" ht="15.75" customHeight="1">
      <c r="A1970" s="270" t="s">
        <v>15590</v>
      </c>
      <c r="B1970" s="270" t="s">
        <v>15591</v>
      </c>
      <c r="C1970" s="276" t="s">
        <v>281</v>
      </c>
      <c r="D1970" s="259" t="s">
        <v>219</v>
      </c>
      <c r="E1970" s="259" t="s">
        <v>15592</v>
      </c>
      <c r="F1970" s="259" t="s">
        <v>15593</v>
      </c>
      <c r="G1970" s="259" t="s">
        <v>274</v>
      </c>
      <c r="H1970" s="268"/>
      <c r="I1970" s="6"/>
      <c r="J1970" s="6"/>
      <c r="K1970" s="285"/>
      <c r="L1970" s="271"/>
      <c r="M1970" s="271"/>
      <c r="N1970" s="189"/>
      <c r="O1970" s="268"/>
      <c r="P1970" s="268"/>
      <c r="Q1970" s="268"/>
    </row>
    <row r="1971" ht="15.75" customHeight="1">
      <c r="A1971" s="270" t="s">
        <v>15595</v>
      </c>
      <c r="B1971" s="270" t="s">
        <v>15596</v>
      </c>
      <c r="C1971" s="276" t="s">
        <v>281</v>
      </c>
      <c r="D1971" s="259" t="s">
        <v>219</v>
      </c>
      <c r="E1971" s="259" t="s">
        <v>15597</v>
      </c>
      <c r="F1971" s="259" t="s">
        <v>15599</v>
      </c>
      <c r="G1971" s="259" t="s">
        <v>274</v>
      </c>
      <c r="H1971" s="268"/>
      <c r="I1971" s="6"/>
      <c r="J1971" s="6"/>
      <c r="K1971" s="285"/>
      <c r="L1971" s="271"/>
      <c r="M1971" s="271"/>
      <c r="N1971" s="189"/>
      <c r="O1971" s="268"/>
      <c r="P1971" s="268"/>
      <c r="Q1971" s="268"/>
    </row>
    <row r="1972" ht="15.75" customHeight="1">
      <c r="A1972" s="270" t="s">
        <v>15604</v>
      </c>
      <c r="B1972" s="270" t="s">
        <v>15606</v>
      </c>
      <c r="C1972" s="276" t="s">
        <v>281</v>
      </c>
      <c r="D1972" s="259" t="s">
        <v>218</v>
      </c>
      <c r="E1972" s="259" t="s">
        <v>15607</v>
      </c>
      <c r="F1972" s="259" t="s">
        <v>15609</v>
      </c>
      <c r="G1972" s="259" t="s">
        <v>12836</v>
      </c>
      <c r="H1972" s="268"/>
      <c r="I1972" s="6"/>
      <c r="J1972" s="6"/>
      <c r="K1972" s="285"/>
      <c r="L1972" s="271"/>
      <c r="M1972" s="271"/>
      <c r="N1972" s="189"/>
      <c r="O1972" s="268"/>
      <c r="P1972" s="268"/>
      <c r="Q1972" s="268"/>
    </row>
    <row r="1973" ht="15.75" customHeight="1">
      <c r="A1973" s="270" t="s">
        <v>15611</v>
      </c>
      <c r="B1973" s="270" t="s">
        <v>15612</v>
      </c>
      <c r="C1973" s="276" t="s">
        <v>281</v>
      </c>
      <c r="D1973" s="259" t="s">
        <v>219</v>
      </c>
      <c r="E1973" s="259" t="s">
        <v>15613</v>
      </c>
      <c r="F1973" s="259" t="s">
        <v>15614</v>
      </c>
      <c r="G1973" s="259" t="s">
        <v>577</v>
      </c>
      <c r="H1973" s="268"/>
      <c r="I1973" s="6"/>
      <c r="J1973" s="6"/>
      <c r="K1973" s="285"/>
      <c r="L1973" s="271"/>
      <c r="M1973" s="271"/>
      <c r="N1973" s="189"/>
      <c r="O1973" s="268"/>
      <c r="P1973" s="268"/>
      <c r="Q1973" s="268"/>
    </row>
    <row r="1974" ht="15.75" customHeight="1">
      <c r="A1974" s="270" t="s">
        <v>15615</v>
      </c>
      <c r="B1974" s="270" t="s">
        <v>15616</v>
      </c>
      <c r="C1974" s="276" t="s">
        <v>281</v>
      </c>
      <c r="D1974" s="259" t="s">
        <v>219</v>
      </c>
      <c r="E1974" s="259" t="s">
        <v>15617</v>
      </c>
      <c r="F1974" s="259" t="s">
        <v>15618</v>
      </c>
      <c r="G1974" s="259" t="s">
        <v>577</v>
      </c>
      <c r="H1974" s="268"/>
      <c r="I1974" s="6"/>
      <c r="J1974" s="6"/>
      <c r="K1974" s="285"/>
      <c r="L1974" s="271"/>
      <c r="M1974" s="271"/>
      <c r="N1974" s="189"/>
      <c r="O1974" s="268"/>
      <c r="P1974" s="268"/>
      <c r="Q1974" s="268"/>
    </row>
    <row r="1975" ht="15.75" customHeight="1">
      <c r="A1975" s="270" t="s">
        <v>15619</v>
      </c>
      <c r="B1975" s="270" t="s">
        <v>1245</v>
      </c>
      <c r="C1975" s="276" t="s">
        <v>281</v>
      </c>
      <c r="D1975" s="259" t="s">
        <v>219</v>
      </c>
      <c r="E1975" s="259" t="s">
        <v>15622</v>
      </c>
      <c r="F1975" s="259" t="s">
        <v>15624</v>
      </c>
      <c r="G1975" s="259" t="s">
        <v>577</v>
      </c>
      <c r="H1975" s="268"/>
      <c r="I1975" s="6"/>
      <c r="J1975" s="6"/>
      <c r="K1975" s="285"/>
      <c r="L1975" s="271"/>
      <c r="M1975" s="271"/>
      <c r="N1975" s="189"/>
      <c r="O1975" s="268"/>
      <c r="P1975" s="268"/>
      <c r="Q1975" s="268"/>
    </row>
    <row r="1976" ht="15.75" customHeight="1">
      <c r="A1976" s="270" t="s">
        <v>15627</v>
      </c>
      <c r="B1976" s="270" t="s">
        <v>15628</v>
      </c>
      <c r="C1976" s="276" t="s">
        <v>281</v>
      </c>
      <c r="D1976" s="259" t="s">
        <v>218</v>
      </c>
      <c r="E1976" s="259" t="s">
        <v>15629</v>
      </c>
      <c r="F1976" s="259" t="s">
        <v>15631</v>
      </c>
      <c r="G1976" s="259" t="s">
        <v>274</v>
      </c>
      <c r="H1976" s="268"/>
      <c r="I1976" s="6"/>
      <c r="J1976" s="6"/>
      <c r="K1976" s="285"/>
      <c r="L1976" s="271"/>
      <c r="M1976" s="271"/>
      <c r="N1976" s="189"/>
      <c r="O1976" s="268"/>
      <c r="P1976" s="268"/>
      <c r="Q1976" s="268"/>
    </row>
    <row r="1977" ht="15.75" customHeight="1">
      <c r="A1977" s="270" t="s">
        <v>15637</v>
      </c>
      <c r="B1977" s="270" t="s">
        <v>15638</v>
      </c>
      <c r="C1977" s="276" t="s">
        <v>281</v>
      </c>
      <c r="D1977" s="259" t="s">
        <v>219</v>
      </c>
      <c r="E1977" s="259" t="s">
        <v>15640</v>
      </c>
      <c r="F1977" s="259" t="s">
        <v>15641</v>
      </c>
      <c r="G1977" s="259" t="s">
        <v>12836</v>
      </c>
      <c r="H1977" s="268"/>
      <c r="I1977" s="6"/>
      <c r="J1977" s="6"/>
      <c r="K1977" s="285"/>
      <c r="L1977" s="271"/>
      <c r="M1977" s="271"/>
      <c r="N1977" s="189"/>
      <c r="O1977" s="268"/>
      <c r="P1977" s="268"/>
      <c r="Q1977" s="268"/>
    </row>
    <row r="1978" ht="15.75" customHeight="1">
      <c r="A1978" s="270" t="s">
        <v>15646</v>
      </c>
      <c r="B1978" s="270" t="s">
        <v>15647</v>
      </c>
      <c r="C1978" s="276" t="s">
        <v>281</v>
      </c>
      <c r="D1978" s="259" t="s">
        <v>220</v>
      </c>
      <c r="E1978" s="259" t="s">
        <v>15649</v>
      </c>
      <c r="F1978" s="259" t="s">
        <v>15651</v>
      </c>
      <c r="G1978" s="259" t="s">
        <v>577</v>
      </c>
      <c r="H1978" s="268"/>
      <c r="I1978" s="6"/>
      <c r="J1978" s="6"/>
      <c r="K1978" s="285"/>
      <c r="L1978" s="271"/>
      <c r="M1978" s="271"/>
      <c r="N1978" s="189"/>
      <c r="O1978" s="268"/>
      <c r="P1978" s="268"/>
      <c r="Q1978" s="268"/>
    </row>
    <row r="1979" ht="15.75" customHeight="1">
      <c r="A1979" s="270" t="s">
        <v>15654</v>
      </c>
      <c r="B1979" s="270" t="s">
        <v>15656</v>
      </c>
      <c r="C1979" s="276" t="s">
        <v>281</v>
      </c>
      <c r="D1979" s="259" t="s">
        <v>215</v>
      </c>
      <c r="E1979" s="259" t="s">
        <v>15657</v>
      </c>
      <c r="F1979" s="259" t="s">
        <v>15659</v>
      </c>
      <c r="G1979" s="259" t="s">
        <v>10625</v>
      </c>
      <c r="H1979" s="268"/>
      <c r="I1979" s="6"/>
      <c r="J1979" s="6"/>
      <c r="K1979" s="285"/>
      <c r="L1979" s="271"/>
      <c r="M1979" s="271"/>
      <c r="N1979" s="189"/>
      <c r="O1979" s="268"/>
      <c r="P1979" s="268"/>
      <c r="Q1979" s="268"/>
    </row>
    <row r="1980" ht="15.75" customHeight="1">
      <c r="A1980" s="270" t="s">
        <v>15662</v>
      </c>
      <c r="B1980" s="270" t="s">
        <v>15663</v>
      </c>
      <c r="C1980" s="276" t="s">
        <v>281</v>
      </c>
      <c r="D1980" s="259" t="s">
        <v>215</v>
      </c>
      <c r="E1980" s="259" t="s">
        <v>15665</v>
      </c>
      <c r="F1980" s="259" t="s">
        <v>15666</v>
      </c>
      <c r="G1980" s="259" t="s">
        <v>10625</v>
      </c>
      <c r="H1980" s="268"/>
      <c r="I1980" s="6"/>
      <c r="J1980" s="6"/>
      <c r="K1980" s="285"/>
      <c r="L1980" s="271"/>
      <c r="M1980" s="271"/>
      <c r="N1980" s="189"/>
      <c r="O1980" s="268"/>
      <c r="P1980" s="268"/>
      <c r="Q1980" s="268"/>
    </row>
    <row r="1981" ht="15.75" customHeight="1">
      <c r="A1981" s="270" t="s">
        <v>15667</v>
      </c>
      <c r="B1981" s="270" t="s">
        <v>15668</v>
      </c>
      <c r="C1981" s="276" t="s">
        <v>281</v>
      </c>
      <c r="D1981" s="259" t="s">
        <v>217</v>
      </c>
      <c r="E1981" s="259" t="s">
        <v>15669</v>
      </c>
      <c r="F1981" s="259" t="s">
        <v>15670</v>
      </c>
      <c r="G1981" s="259" t="s">
        <v>349</v>
      </c>
      <c r="H1981" s="268"/>
      <c r="I1981" s="6"/>
      <c r="J1981" s="6"/>
      <c r="K1981" s="285"/>
      <c r="L1981" s="271"/>
      <c r="M1981" s="271"/>
      <c r="N1981" s="189"/>
      <c r="O1981" s="268"/>
      <c r="P1981" s="268"/>
      <c r="Q1981" s="268"/>
    </row>
    <row r="1982" ht="15.75" customHeight="1">
      <c r="A1982" s="270" t="s">
        <v>15673</v>
      </c>
      <c r="B1982" s="270" t="s">
        <v>15675</v>
      </c>
      <c r="C1982" s="276" t="s">
        <v>281</v>
      </c>
      <c r="D1982" s="259" t="s">
        <v>219</v>
      </c>
      <c r="E1982" s="259" t="s">
        <v>15677</v>
      </c>
      <c r="F1982" s="259" t="s">
        <v>15678</v>
      </c>
      <c r="G1982" s="259" t="s">
        <v>10625</v>
      </c>
      <c r="H1982" s="268"/>
      <c r="I1982" s="6"/>
      <c r="J1982" s="6"/>
      <c r="K1982" s="285"/>
      <c r="L1982" s="271"/>
      <c r="M1982" s="271"/>
      <c r="N1982" s="189"/>
      <c r="O1982" s="268"/>
      <c r="P1982" s="268"/>
      <c r="Q1982" s="268"/>
    </row>
    <row r="1983" ht="15.75" customHeight="1">
      <c r="A1983" s="270" t="s">
        <v>15680</v>
      </c>
      <c r="B1983" s="270" t="s">
        <v>15681</v>
      </c>
      <c r="C1983" s="276" t="s">
        <v>281</v>
      </c>
      <c r="D1983" s="259" t="s">
        <v>218</v>
      </c>
      <c r="E1983" s="259" t="s">
        <v>15683</v>
      </c>
      <c r="F1983" s="259" t="s">
        <v>15684</v>
      </c>
      <c r="G1983" s="259" t="s">
        <v>274</v>
      </c>
      <c r="H1983" s="268"/>
      <c r="I1983" s="6"/>
      <c r="J1983" s="6"/>
      <c r="K1983" s="285"/>
      <c r="L1983" s="271"/>
      <c r="M1983" s="271"/>
      <c r="N1983" s="189"/>
      <c r="O1983" s="268"/>
      <c r="P1983" s="268"/>
      <c r="Q1983" s="268"/>
    </row>
    <row r="1984" ht="15.75" customHeight="1">
      <c r="A1984" s="270" t="s">
        <v>15686</v>
      </c>
      <c r="B1984" s="270" t="s">
        <v>15688</v>
      </c>
      <c r="C1984" s="276" t="s">
        <v>281</v>
      </c>
      <c r="D1984" s="259" t="s">
        <v>219</v>
      </c>
      <c r="E1984" s="259" t="s">
        <v>15690</v>
      </c>
      <c r="F1984" s="259" t="s">
        <v>15692</v>
      </c>
      <c r="G1984" s="259" t="s">
        <v>577</v>
      </c>
      <c r="H1984" s="268"/>
      <c r="I1984" s="6"/>
      <c r="J1984" s="6"/>
      <c r="K1984" s="285"/>
      <c r="L1984" s="271"/>
      <c r="M1984" s="271"/>
      <c r="N1984" s="189"/>
      <c r="O1984" s="268"/>
      <c r="P1984" s="268"/>
      <c r="Q1984" s="268"/>
    </row>
    <row r="1985" ht="15.75" customHeight="1">
      <c r="A1985" s="270" t="s">
        <v>15695</v>
      </c>
      <c r="B1985" s="270" t="s">
        <v>15697</v>
      </c>
      <c r="C1985" s="276" t="s">
        <v>281</v>
      </c>
      <c r="D1985" s="259" t="s">
        <v>218</v>
      </c>
      <c r="E1985" s="259" t="s">
        <v>15699</v>
      </c>
      <c r="F1985" s="259" t="s">
        <v>15700</v>
      </c>
      <c r="G1985" s="259" t="s">
        <v>274</v>
      </c>
      <c r="H1985" s="268"/>
      <c r="I1985" s="6"/>
      <c r="J1985" s="6"/>
      <c r="K1985" s="285"/>
      <c r="L1985" s="271"/>
      <c r="M1985" s="271"/>
      <c r="N1985" s="189"/>
      <c r="O1985" s="268"/>
      <c r="P1985" s="268"/>
      <c r="Q1985" s="268"/>
    </row>
    <row r="1986" ht="15.75" customHeight="1">
      <c r="A1986" s="270" t="s">
        <v>15704</v>
      </c>
      <c r="B1986" s="270" t="s">
        <v>15705</v>
      </c>
      <c r="C1986" s="276" t="s">
        <v>281</v>
      </c>
      <c r="D1986" s="259" t="s">
        <v>219</v>
      </c>
      <c r="E1986" s="259" t="s">
        <v>15707</v>
      </c>
      <c r="F1986" s="259" t="s">
        <v>15708</v>
      </c>
      <c r="G1986" s="259" t="s">
        <v>577</v>
      </c>
      <c r="H1986" s="268"/>
      <c r="I1986" s="6"/>
      <c r="J1986" s="6"/>
      <c r="K1986" s="285"/>
      <c r="L1986" s="271"/>
      <c r="M1986" s="271"/>
      <c r="N1986" s="189"/>
      <c r="O1986" s="268"/>
      <c r="P1986" s="268"/>
      <c r="Q1986" s="268"/>
    </row>
    <row r="1987" ht="15.75" customHeight="1">
      <c r="A1987" s="270" t="s">
        <v>15711</v>
      </c>
      <c r="B1987" s="270" t="s">
        <v>15712</v>
      </c>
      <c r="C1987" s="276" t="s">
        <v>281</v>
      </c>
      <c r="D1987" s="259" t="s">
        <v>219</v>
      </c>
      <c r="E1987" s="259" t="s">
        <v>15714</v>
      </c>
      <c r="F1987" s="259" t="s">
        <v>15715</v>
      </c>
      <c r="G1987" s="259" t="s">
        <v>10625</v>
      </c>
      <c r="H1987" s="268"/>
      <c r="I1987" s="6"/>
      <c r="J1987" s="6"/>
      <c r="K1987" s="285"/>
      <c r="L1987" s="271"/>
      <c r="M1987" s="271"/>
      <c r="N1987" s="189"/>
      <c r="O1987" s="268"/>
      <c r="P1987" s="268"/>
      <c r="Q1987" s="268"/>
    </row>
    <row r="1988" ht="15.75" customHeight="1">
      <c r="A1988" s="270" t="s">
        <v>15719</v>
      </c>
      <c r="B1988" s="270" t="s">
        <v>15720</v>
      </c>
      <c r="C1988" s="276" t="s">
        <v>281</v>
      </c>
      <c r="D1988" s="259" t="s">
        <v>218</v>
      </c>
      <c r="E1988" s="259" t="s">
        <v>15722</v>
      </c>
      <c r="F1988" s="259" t="s">
        <v>15723</v>
      </c>
      <c r="G1988" s="259" t="s">
        <v>577</v>
      </c>
      <c r="H1988" s="268"/>
      <c r="I1988" s="6"/>
      <c r="J1988" s="6"/>
      <c r="K1988" s="285"/>
      <c r="L1988" s="271"/>
      <c r="M1988" s="271"/>
      <c r="N1988" s="189"/>
      <c r="O1988" s="268"/>
      <c r="P1988" s="268"/>
      <c r="Q1988" s="268"/>
    </row>
    <row r="1989" ht="15.75" customHeight="1">
      <c r="A1989" s="270" t="s">
        <v>15727</v>
      </c>
      <c r="B1989" s="270" t="s">
        <v>15729</v>
      </c>
      <c r="C1989" s="276" t="s">
        <v>281</v>
      </c>
      <c r="D1989" s="259" t="s">
        <v>219</v>
      </c>
      <c r="E1989" s="259" t="s">
        <v>15731</v>
      </c>
      <c r="F1989" s="259" t="s">
        <v>15733</v>
      </c>
      <c r="G1989" s="259" t="s">
        <v>577</v>
      </c>
      <c r="H1989" s="268"/>
      <c r="I1989" s="6"/>
      <c r="J1989" s="6"/>
      <c r="K1989" s="285"/>
      <c r="L1989" s="271"/>
      <c r="M1989" s="271"/>
      <c r="N1989" s="189"/>
      <c r="O1989" s="268"/>
      <c r="P1989" s="268"/>
      <c r="Q1989" s="268"/>
    </row>
    <row r="1990" ht="15.75" customHeight="1">
      <c r="A1990" s="270" t="s">
        <v>15737</v>
      </c>
      <c r="B1990" s="270" t="s">
        <v>15739</v>
      </c>
      <c r="C1990" s="276" t="s">
        <v>281</v>
      </c>
      <c r="D1990" s="259" t="s">
        <v>219</v>
      </c>
      <c r="E1990" s="259" t="s">
        <v>15741</v>
      </c>
      <c r="F1990" s="259" t="s">
        <v>15743</v>
      </c>
      <c r="G1990" s="259" t="s">
        <v>274</v>
      </c>
      <c r="H1990" s="268"/>
      <c r="I1990" s="6"/>
      <c r="J1990" s="6"/>
      <c r="K1990" s="285"/>
      <c r="L1990" s="271"/>
      <c r="M1990" s="271"/>
      <c r="N1990" s="189"/>
      <c r="O1990" s="268"/>
      <c r="P1990" s="268"/>
      <c r="Q1990" s="268"/>
    </row>
    <row r="1991" ht="15.75" customHeight="1">
      <c r="A1991" s="270" t="s">
        <v>15745</v>
      </c>
      <c r="B1991" s="270" t="s">
        <v>15746</v>
      </c>
      <c r="C1991" s="276" t="s">
        <v>281</v>
      </c>
      <c r="D1991" s="259" t="s">
        <v>219</v>
      </c>
      <c r="E1991" s="259" t="s">
        <v>15748</v>
      </c>
      <c r="F1991" s="259" t="s">
        <v>15749</v>
      </c>
      <c r="G1991" s="259" t="s">
        <v>577</v>
      </c>
      <c r="H1991" s="268"/>
      <c r="I1991" s="6"/>
      <c r="J1991" s="6"/>
      <c r="K1991" s="285"/>
      <c r="L1991" s="271"/>
      <c r="M1991" s="271"/>
      <c r="N1991" s="189"/>
      <c r="O1991" s="268"/>
      <c r="P1991" s="268"/>
      <c r="Q1991" s="268"/>
    </row>
    <row r="1992" ht="15.75" customHeight="1">
      <c r="A1992" s="270" t="s">
        <v>15752</v>
      </c>
      <c r="B1992" s="270" t="s">
        <v>15753</v>
      </c>
      <c r="C1992" s="276" t="s">
        <v>281</v>
      </c>
      <c r="D1992" s="259" t="s">
        <v>215</v>
      </c>
      <c r="E1992" s="259" t="s">
        <v>15754</v>
      </c>
      <c r="F1992" s="259" t="s">
        <v>15755</v>
      </c>
      <c r="G1992" s="259" t="s">
        <v>9568</v>
      </c>
      <c r="H1992" s="268"/>
      <c r="I1992" s="6"/>
      <c r="J1992" s="6"/>
      <c r="K1992" s="285"/>
      <c r="L1992" s="271"/>
      <c r="M1992" s="271"/>
      <c r="N1992" s="189"/>
      <c r="O1992" s="268"/>
      <c r="P1992" s="268"/>
      <c r="Q1992" s="268"/>
    </row>
    <row r="1993" ht="15.75" customHeight="1">
      <c r="A1993" s="270" t="s">
        <v>15757</v>
      </c>
      <c r="B1993" s="270" t="s">
        <v>15758</v>
      </c>
      <c r="C1993" s="276" t="s">
        <v>281</v>
      </c>
      <c r="D1993" s="259" t="s">
        <v>219</v>
      </c>
      <c r="E1993" s="259" t="s">
        <v>15760</v>
      </c>
      <c r="F1993" s="259" t="s">
        <v>15761</v>
      </c>
      <c r="G1993" s="259" t="s">
        <v>577</v>
      </c>
      <c r="H1993" s="268"/>
      <c r="I1993" s="6"/>
      <c r="J1993" s="6"/>
      <c r="K1993" s="285"/>
      <c r="L1993" s="271"/>
      <c r="M1993" s="271"/>
      <c r="N1993" s="189"/>
      <c r="O1993" s="268"/>
      <c r="P1993" s="268"/>
      <c r="Q1993" s="268"/>
    </row>
    <row r="1994" ht="15.75" customHeight="1">
      <c r="A1994" s="270" t="s">
        <v>15762</v>
      </c>
      <c r="B1994" s="270" t="s">
        <v>15763</v>
      </c>
      <c r="C1994" s="276" t="s">
        <v>281</v>
      </c>
      <c r="D1994" s="259" t="s">
        <v>217</v>
      </c>
      <c r="E1994" s="259" t="s">
        <v>15764</v>
      </c>
      <c r="F1994" s="259" t="s">
        <v>15765</v>
      </c>
      <c r="G1994" s="259" t="s">
        <v>577</v>
      </c>
      <c r="H1994" s="268"/>
      <c r="I1994" s="6"/>
      <c r="J1994" s="6"/>
      <c r="K1994" s="285"/>
      <c r="L1994" s="271"/>
      <c r="M1994" s="271"/>
      <c r="N1994" s="189"/>
      <c r="O1994" s="268"/>
      <c r="P1994" s="268"/>
      <c r="Q1994" s="268"/>
    </row>
    <row r="1995" ht="15.75" customHeight="1">
      <c r="A1995" s="270" t="s">
        <v>15767</v>
      </c>
      <c r="B1995" s="270" t="s">
        <v>15769</v>
      </c>
      <c r="C1995" s="276" t="s">
        <v>281</v>
      </c>
      <c r="D1995" s="259" t="s">
        <v>218</v>
      </c>
      <c r="E1995" s="259" t="s">
        <v>15771</v>
      </c>
      <c r="F1995" s="259" t="s">
        <v>15773</v>
      </c>
      <c r="G1995" s="259" t="s">
        <v>12836</v>
      </c>
      <c r="H1995" s="268"/>
      <c r="I1995" s="6"/>
      <c r="J1995" s="6"/>
      <c r="K1995" s="285"/>
      <c r="L1995" s="271"/>
      <c r="M1995" s="271"/>
      <c r="N1995" s="189"/>
      <c r="O1995" s="268"/>
      <c r="P1995" s="268"/>
      <c r="Q1995" s="268"/>
    </row>
    <row r="1996" ht="15.75" customHeight="1">
      <c r="A1996" s="270" t="s">
        <v>15778</v>
      </c>
      <c r="B1996" s="270" t="s">
        <v>15779</v>
      </c>
      <c r="C1996" s="276" t="s">
        <v>281</v>
      </c>
      <c r="D1996" s="259" t="s">
        <v>219</v>
      </c>
      <c r="E1996" s="259" t="s">
        <v>15780</v>
      </c>
      <c r="F1996" s="259" t="s">
        <v>15781</v>
      </c>
      <c r="G1996" s="259" t="s">
        <v>577</v>
      </c>
      <c r="H1996" s="268"/>
      <c r="I1996" s="6"/>
      <c r="J1996" s="6"/>
      <c r="K1996" s="285"/>
      <c r="L1996" s="271"/>
      <c r="M1996" s="271"/>
      <c r="N1996" s="189"/>
      <c r="O1996" s="268"/>
      <c r="P1996" s="268"/>
      <c r="Q1996" s="268"/>
    </row>
    <row r="1997" ht="15.75" customHeight="1">
      <c r="A1997" s="270" t="s">
        <v>15785</v>
      </c>
      <c r="B1997" s="270" t="s">
        <v>15787</v>
      </c>
      <c r="C1997" s="276" t="s">
        <v>281</v>
      </c>
      <c r="D1997" s="259" t="s">
        <v>215</v>
      </c>
      <c r="E1997" s="259" t="s">
        <v>15788</v>
      </c>
      <c r="F1997" s="259" t="s">
        <v>15789</v>
      </c>
      <c r="G1997" s="259" t="s">
        <v>9568</v>
      </c>
      <c r="H1997" s="268"/>
      <c r="I1997" s="6"/>
      <c r="J1997" s="6"/>
      <c r="K1997" s="285"/>
      <c r="L1997" s="271"/>
      <c r="M1997" s="271"/>
      <c r="N1997" s="189"/>
      <c r="O1997" s="268"/>
      <c r="P1997" s="268"/>
      <c r="Q1997" s="268"/>
    </row>
    <row r="1998" ht="15.75" customHeight="1">
      <c r="A1998" s="270" t="s">
        <v>15790</v>
      </c>
      <c r="B1998" s="270" t="s">
        <v>15792</v>
      </c>
      <c r="C1998" s="276" t="s">
        <v>281</v>
      </c>
      <c r="D1998" s="259" t="s">
        <v>218</v>
      </c>
      <c r="E1998" s="259" t="s">
        <v>15794</v>
      </c>
      <c r="F1998" s="259" t="s">
        <v>15795</v>
      </c>
      <c r="G1998" s="259" t="s">
        <v>274</v>
      </c>
      <c r="H1998" s="268"/>
      <c r="I1998" s="6"/>
      <c r="J1998" s="6"/>
      <c r="K1998" s="285"/>
      <c r="L1998" s="271"/>
      <c r="M1998" s="271"/>
      <c r="N1998" s="189"/>
      <c r="O1998" s="268"/>
      <c r="P1998" s="268"/>
      <c r="Q1998" s="268"/>
    </row>
    <row r="1999" ht="15.75" customHeight="1">
      <c r="A1999" s="270" t="s">
        <v>15796</v>
      </c>
      <c r="B1999" s="270" t="s">
        <v>15797</v>
      </c>
      <c r="C1999" s="276" t="s">
        <v>281</v>
      </c>
      <c r="D1999" s="259" t="s">
        <v>215</v>
      </c>
      <c r="E1999" s="259" t="s">
        <v>15799</v>
      </c>
      <c r="F1999" s="259" t="s">
        <v>15801</v>
      </c>
      <c r="G1999" s="259" t="s">
        <v>9568</v>
      </c>
      <c r="H1999" s="268"/>
      <c r="I1999" s="6"/>
      <c r="J1999" s="6"/>
      <c r="K1999" s="285"/>
      <c r="L1999" s="271"/>
      <c r="M1999" s="271"/>
      <c r="N1999" s="189"/>
      <c r="O1999" s="268"/>
      <c r="P1999" s="268"/>
      <c r="Q1999" s="268"/>
    </row>
    <row r="2000" ht="15.75" customHeight="1">
      <c r="A2000" s="270" t="s">
        <v>15806</v>
      </c>
      <c r="B2000" s="270" t="s">
        <v>15807</v>
      </c>
      <c r="C2000" s="276" t="s">
        <v>281</v>
      </c>
      <c r="D2000" s="259" t="s">
        <v>219</v>
      </c>
      <c r="E2000" s="259" t="s">
        <v>15809</v>
      </c>
      <c r="F2000" s="259" t="s">
        <v>15811</v>
      </c>
      <c r="G2000" s="259" t="s">
        <v>577</v>
      </c>
      <c r="H2000" s="268"/>
      <c r="I2000" s="6"/>
      <c r="J2000" s="6"/>
      <c r="K2000" s="285"/>
      <c r="L2000" s="271"/>
      <c r="M2000" s="271"/>
      <c r="N2000" s="189"/>
      <c r="O2000" s="268"/>
      <c r="P2000" s="268"/>
      <c r="Q2000" s="268"/>
    </row>
    <row r="2001" ht="15.75" customHeight="1">
      <c r="A2001" s="270" t="s">
        <v>15815</v>
      </c>
      <c r="B2001" s="270" t="s">
        <v>15817</v>
      </c>
      <c r="C2001" s="276" t="s">
        <v>281</v>
      </c>
      <c r="D2001" s="259" t="s">
        <v>219</v>
      </c>
      <c r="E2001" s="259" t="s">
        <v>15819</v>
      </c>
      <c r="F2001" s="259" t="s">
        <v>15821</v>
      </c>
      <c r="G2001" s="259" t="s">
        <v>10625</v>
      </c>
      <c r="H2001" s="268"/>
      <c r="I2001" s="6"/>
      <c r="J2001" s="6"/>
      <c r="K2001" s="285"/>
      <c r="L2001" s="271"/>
      <c r="M2001" s="271"/>
      <c r="N2001" s="189"/>
      <c r="O2001" s="268"/>
      <c r="P2001" s="268"/>
      <c r="Q2001" s="268"/>
    </row>
    <row r="2002" ht="15.75" customHeight="1">
      <c r="A2002" s="270" t="s">
        <v>15824</v>
      </c>
      <c r="B2002" s="270" t="s">
        <v>15825</v>
      </c>
      <c r="C2002" s="276" t="s">
        <v>281</v>
      </c>
      <c r="D2002" s="259" t="s">
        <v>218</v>
      </c>
      <c r="E2002" s="259" t="s">
        <v>15826</v>
      </c>
      <c r="F2002" s="259" t="s">
        <v>15827</v>
      </c>
      <c r="G2002" s="259" t="s">
        <v>274</v>
      </c>
      <c r="H2002" s="268"/>
      <c r="I2002" s="6"/>
      <c r="J2002" s="6"/>
      <c r="K2002" s="285"/>
      <c r="L2002" s="271"/>
      <c r="M2002" s="271"/>
      <c r="N2002" s="189"/>
      <c r="O2002" s="268"/>
      <c r="P2002" s="268"/>
      <c r="Q2002" s="268"/>
    </row>
    <row r="2003" ht="15.75" customHeight="1">
      <c r="A2003" s="270" t="s">
        <v>15830</v>
      </c>
      <c r="B2003" s="270" t="s">
        <v>15831</v>
      </c>
      <c r="C2003" s="276" t="s">
        <v>281</v>
      </c>
      <c r="D2003" s="259" t="s">
        <v>219</v>
      </c>
      <c r="E2003" s="259" t="s">
        <v>15832</v>
      </c>
      <c r="F2003" s="259" t="s">
        <v>15833</v>
      </c>
      <c r="G2003" s="259" t="s">
        <v>10625</v>
      </c>
      <c r="H2003" s="268"/>
      <c r="I2003" s="6"/>
      <c r="J2003" s="6"/>
      <c r="K2003" s="285"/>
      <c r="L2003" s="271"/>
      <c r="M2003" s="271"/>
      <c r="N2003" s="189"/>
      <c r="O2003" s="268"/>
      <c r="P2003" s="268"/>
      <c r="Q2003" s="268"/>
    </row>
    <row r="2004" ht="15.75" customHeight="1">
      <c r="A2004" s="270" t="s">
        <v>15838</v>
      </c>
      <c r="B2004" s="270" t="s">
        <v>15839</v>
      </c>
      <c r="C2004" s="276" t="s">
        <v>281</v>
      </c>
      <c r="D2004" s="259" t="s">
        <v>219</v>
      </c>
      <c r="E2004" s="259" t="s">
        <v>15841</v>
      </c>
      <c r="F2004" s="259" t="s">
        <v>15842</v>
      </c>
      <c r="G2004" s="259" t="s">
        <v>10625</v>
      </c>
      <c r="H2004" s="268"/>
      <c r="I2004" s="6"/>
      <c r="J2004" s="6"/>
      <c r="K2004" s="285"/>
      <c r="L2004" s="271"/>
      <c r="M2004" s="271"/>
      <c r="N2004" s="189"/>
      <c r="O2004" s="268"/>
      <c r="P2004" s="268"/>
      <c r="Q2004" s="268"/>
    </row>
    <row r="2005" ht="15.75" customHeight="1">
      <c r="A2005" s="270" t="s">
        <v>15844</v>
      </c>
      <c r="B2005" s="270" t="s">
        <v>15845</v>
      </c>
      <c r="C2005" s="276" t="s">
        <v>281</v>
      </c>
      <c r="D2005" s="259" t="s">
        <v>215</v>
      </c>
      <c r="E2005" s="259" t="s">
        <v>15846</v>
      </c>
      <c r="F2005" s="259" t="s">
        <v>15847</v>
      </c>
      <c r="G2005" s="259" t="s">
        <v>349</v>
      </c>
      <c r="H2005" s="268"/>
      <c r="I2005" s="6"/>
      <c r="J2005" s="6"/>
      <c r="K2005" s="285"/>
      <c r="L2005" s="271"/>
      <c r="M2005" s="271"/>
      <c r="N2005" s="189"/>
      <c r="O2005" s="268"/>
      <c r="P2005" s="268"/>
      <c r="Q2005" s="268"/>
    </row>
    <row r="2006" ht="15.75" customHeight="1">
      <c r="A2006" s="270" t="s">
        <v>222</v>
      </c>
      <c r="B2006" s="270" t="s">
        <v>15851</v>
      </c>
      <c r="C2006" s="276" t="s">
        <v>281</v>
      </c>
      <c r="D2006" s="259" t="s">
        <v>218</v>
      </c>
      <c r="E2006" s="259" t="s">
        <v>15853</v>
      </c>
      <c r="F2006" s="259" t="s">
        <v>229</v>
      </c>
      <c r="G2006" s="259" t="s">
        <v>577</v>
      </c>
      <c r="H2006" s="268"/>
      <c r="I2006" s="6"/>
      <c r="J2006" s="6"/>
      <c r="K2006" s="285"/>
      <c r="L2006" s="271"/>
      <c r="M2006" s="271"/>
      <c r="N2006" s="189"/>
      <c r="O2006" s="268"/>
      <c r="P2006" s="268"/>
      <c r="Q2006" s="268"/>
    </row>
    <row r="2007" ht="15.75" customHeight="1">
      <c r="A2007" s="270" t="s">
        <v>15857</v>
      </c>
      <c r="B2007" s="270" t="s">
        <v>15858</v>
      </c>
      <c r="C2007" s="276" t="s">
        <v>281</v>
      </c>
      <c r="D2007" s="259" t="s">
        <v>218</v>
      </c>
      <c r="E2007" s="278" t="s">
        <v>15860</v>
      </c>
      <c r="F2007" s="278" t="s">
        <v>15861</v>
      </c>
      <c r="G2007" s="259" t="s">
        <v>12836</v>
      </c>
      <c r="H2007" s="268"/>
      <c r="I2007" s="6"/>
      <c r="J2007" s="6"/>
      <c r="K2007" s="285"/>
      <c r="L2007" s="271"/>
      <c r="M2007" s="271"/>
      <c r="N2007" s="189"/>
      <c r="O2007" s="268"/>
      <c r="P2007" s="268"/>
      <c r="Q2007" s="268"/>
    </row>
    <row r="2008" ht="15.75" customHeight="1">
      <c r="A2008" s="270" t="s">
        <v>15862</v>
      </c>
      <c r="B2008" s="270" t="s">
        <v>15863</v>
      </c>
      <c r="C2008" s="276" t="s">
        <v>281</v>
      </c>
      <c r="D2008" s="259" t="s">
        <v>219</v>
      </c>
      <c r="E2008" s="259" t="s">
        <v>15864</v>
      </c>
      <c r="F2008" s="259" t="s">
        <v>15865</v>
      </c>
      <c r="G2008" s="259" t="s">
        <v>577</v>
      </c>
      <c r="H2008" s="268"/>
      <c r="I2008" s="6"/>
      <c r="J2008" s="6"/>
      <c r="K2008" s="285"/>
      <c r="L2008" s="271"/>
      <c r="M2008" s="271"/>
      <c r="N2008" s="189"/>
      <c r="O2008" s="268"/>
      <c r="P2008" s="268"/>
      <c r="Q2008" s="268"/>
    </row>
    <row r="2009" ht="15.75" customHeight="1">
      <c r="A2009" s="270" t="s">
        <v>15867</v>
      </c>
      <c r="B2009" s="270" t="s">
        <v>15868</v>
      </c>
      <c r="C2009" s="276" t="s">
        <v>281</v>
      </c>
      <c r="D2009" s="259" t="s">
        <v>219</v>
      </c>
      <c r="E2009" s="259" t="s">
        <v>15869</v>
      </c>
      <c r="F2009" s="259" t="s">
        <v>15870</v>
      </c>
      <c r="G2009" s="259" t="s">
        <v>12374</v>
      </c>
      <c r="H2009" s="268"/>
      <c r="I2009" s="6"/>
      <c r="J2009" s="6"/>
      <c r="K2009" s="285"/>
      <c r="L2009" s="271"/>
      <c r="M2009" s="271"/>
      <c r="N2009" s="189"/>
      <c r="O2009" s="268"/>
      <c r="P2009" s="268"/>
      <c r="Q2009" s="268"/>
    </row>
    <row r="2010" ht="15.75" customHeight="1">
      <c r="A2010" s="270" t="s">
        <v>15872</v>
      </c>
      <c r="B2010" s="270" t="s">
        <v>15873</v>
      </c>
      <c r="C2010" s="276" t="s">
        <v>281</v>
      </c>
      <c r="D2010" s="259" t="s">
        <v>219</v>
      </c>
      <c r="E2010" s="259" t="s">
        <v>15876</v>
      </c>
      <c r="F2010" s="259" t="s">
        <v>15877</v>
      </c>
      <c r="G2010" s="259" t="s">
        <v>10625</v>
      </c>
      <c r="H2010" s="268"/>
      <c r="I2010" s="6"/>
      <c r="J2010" s="6"/>
      <c r="K2010" s="285"/>
      <c r="L2010" s="271"/>
      <c r="M2010" s="271"/>
      <c r="N2010" s="189"/>
      <c r="O2010" s="268"/>
      <c r="P2010" s="268"/>
      <c r="Q2010" s="268"/>
    </row>
    <row r="2011" ht="15.75" customHeight="1">
      <c r="A2011" s="270" t="s">
        <v>15903</v>
      </c>
      <c r="B2011" s="270" t="s">
        <v>15904</v>
      </c>
      <c r="C2011" s="276" t="s">
        <v>281</v>
      </c>
      <c r="D2011" s="259" t="s">
        <v>219</v>
      </c>
      <c r="E2011" s="259" t="s">
        <v>15906</v>
      </c>
      <c r="F2011" s="259" t="s">
        <v>15907</v>
      </c>
      <c r="G2011" s="259" t="s">
        <v>577</v>
      </c>
      <c r="H2011" s="268"/>
      <c r="I2011" s="6"/>
      <c r="J2011" s="6"/>
      <c r="K2011" s="285"/>
      <c r="L2011" s="271"/>
      <c r="M2011" s="271"/>
      <c r="N2011" s="189"/>
      <c r="O2011" s="268"/>
      <c r="P2011" s="268"/>
      <c r="Q2011" s="268"/>
    </row>
    <row r="2012" ht="15.75" customHeight="1">
      <c r="A2012" s="270" t="s">
        <v>15909</v>
      </c>
      <c r="B2012" s="270" t="s">
        <v>15910</v>
      </c>
      <c r="C2012" s="276" t="s">
        <v>281</v>
      </c>
      <c r="D2012" s="259" t="s">
        <v>219</v>
      </c>
      <c r="E2012" s="259" t="s">
        <v>15911</v>
      </c>
      <c r="F2012" s="259" t="s">
        <v>15912</v>
      </c>
      <c r="G2012" s="259" t="s">
        <v>577</v>
      </c>
      <c r="H2012" s="268"/>
      <c r="I2012" s="6"/>
      <c r="J2012" s="6"/>
      <c r="K2012" s="285"/>
      <c r="L2012" s="271"/>
      <c r="M2012" s="271"/>
      <c r="N2012" s="189"/>
      <c r="O2012" s="268"/>
      <c r="P2012" s="268"/>
      <c r="Q2012" s="268"/>
    </row>
    <row r="2013" ht="15.75" customHeight="1">
      <c r="A2013" s="270" t="s">
        <v>15917</v>
      </c>
      <c r="B2013" s="270" t="s">
        <v>15919</v>
      </c>
      <c r="C2013" s="276" t="s">
        <v>281</v>
      </c>
      <c r="D2013" s="259" t="s">
        <v>219</v>
      </c>
      <c r="E2013" s="259" t="s">
        <v>15921</v>
      </c>
      <c r="F2013" s="259" t="s">
        <v>15923</v>
      </c>
      <c r="G2013" s="259" t="s">
        <v>274</v>
      </c>
      <c r="H2013" s="268"/>
      <c r="I2013" s="6"/>
      <c r="J2013" s="6"/>
      <c r="K2013" s="285"/>
      <c r="L2013" s="271"/>
      <c r="M2013" s="271"/>
      <c r="N2013" s="189"/>
      <c r="O2013" s="268"/>
      <c r="P2013" s="268"/>
      <c r="Q2013" s="268"/>
    </row>
    <row r="2014" ht="15.75" customHeight="1">
      <c r="A2014" s="270" t="s">
        <v>15925</v>
      </c>
      <c r="B2014" s="270" t="s">
        <v>15927</v>
      </c>
      <c r="C2014" s="276" t="s">
        <v>281</v>
      </c>
      <c r="D2014" s="259" t="s">
        <v>215</v>
      </c>
      <c r="E2014" s="259" t="s">
        <v>15929</v>
      </c>
      <c r="F2014" s="259" t="s">
        <v>15930</v>
      </c>
      <c r="G2014" s="259" t="s">
        <v>10625</v>
      </c>
      <c r="H2014" s="268"/>
      <c r="I2014" s="6"/>
      <c r="J2014" s="6"/>
      <c r="K2014" s="285"/>
      <c r="L2014" s="271"/>
      <c r="M2014" s="271"/>
      <c r="N2014" s="189"/>
      <c r="O2014" s="268"/>
      <c r="P2014" s="268"/>
      <c r="Q2014" s="268"/>
    </row>
    <row r="2015" ht="15.75" customHeight="1">
      <c r="A2015" s="270" t="s">
        <v>15931</v>
      </c>
      <c r="B2015" s="270" t="s">
        <v>15933</v>
      </c>
      <c r="C2015" s="276" t="s">
        <v>281</v>
      </c>
      <c r="D2015" s="259" t="s">
        <v>219</v>
      </c>
      <c r="E2015" s="259" t="s">
        <v>15934</v>
      </c>
      <c r="F2015" s="259" t="s">
        <v>15936</v>
      </c>
      <c r="G2015" s="259" t="s">
        <v>577</v>
      </c>
      <c r="H2015" s="268"/>
      <c r="I2015" s="6"/>
      <c r="J2015" s="6"/>
      <c r="K2015" s="285"/>
      <c r="L2015" s="271"/>
      <c r="M2015" s="271"/>
      <c r="N2015" s="189"/>
      <c r="O2015" s="268"/>
      <c r="P2015" s="268"/>
      <c r="Q2015" s="268"/>
    </row>
    <row r="2016" ht="15.75" customHeight="1">
      <c r="A2016" s="270" t="s">
        <v>15939</v>
      </c>
      <c r="B2016" s="270" t="s">
        <v>15940</v>
      </c>
      <c r="C2016" s="276" t="s">
        <v>281</v>
      </c>
      <c r="D2016" s="259" t="s">
        <v>219</v>
      </c>
      <c r="E2016" s="259" t="s">
        <v>15942</v>
      </c>
      <c r="F2016" s="259" t="s">
        <v>15943</v>
      </c>
      <c r="G2016" s="259" t="s">
        <v>577</v>
      </c>
      <c r="H2016" s="268"/>
      <c r="I2016" s="6"/>
      <c r="J2016" s="6"/>
      <c r="K2016" s="285"/>
      <c r="L2016" s="271"/>
      <c r="M2016" s="271"/>
      <c r="N2016" s="189"/>
      <c r="O2016" s="268"/>
      <c r="P2016" s="268"/>
      <c r="Q2016" s="268"/>
    </row>
    <row r="2017" ht="15.75" customHeight="1">
      <c r="A2017" s="270" t="s">
        <v>15944</v>
      </c>
      <c r="B2017" s="270" t="s">
        <v>15945</v>
      </c>
      <c r="C2017" s="276" t="s">
        <v>281</v>
      </c>
      <c r="D2017" s="259" t="s">
        <v>219</v>
      </c>
      <c r="E2017" s="259" t="s">
        <v>15947</v>
      </c>
      <c r="F2017" s="259" t="s">
        <v>15949</v>
      </c>
      <c r="G2017" s="259" t="s">
        <v>577</v>
      </c>
      <c r="H2017" s="268"/>
      <c r="I2017" s="6"/>
      <c r="J2017" s="6"/>
      <c r="K2017" s="285"/>
      <c r="L2017" s="271"/>
      <c r="M2017" s="271"/>
      <c r="N2017" s="189"/>
      <c r="O2017" s="268"/>
      <c r="P2017" s="268"/>
      <c r="Q2017" s="268"/>
    </row>
    <row r="2018" ht="15.75" customHeight="1">
      <c r="A2018" s="270" t="s">
        <v>15952</v>
      </c>
      <c r="B2018" s="270" t="s">
        <v>15954</v>
      </c>
      <c r="C2018" s="276" t="s">
        <v>281</v>
      </c>
      <c r="D2018" s="259" t="s">
        <v>219</v>
      </c>
      <c r="E2018" s="259" t="s">
        <v>15955</v>
      </c>
      <c r="F2018" s="259" t="s">
        <v>15956</v>
      </c>
      <c r="G2018" s="259" t="s">
        <v>11782</v>
      </c>
      <c r="H2018" s="268"/>
      <c r="I2018" s="6"/>
      <c r="J2018" s="6"/>
      <c r="K2018" s="285"/>
      <c r="L2018" s="271"/>
      <c r="M2018" s="271"/>
      <c r="N2018" s="189"/>
      <c r="O2018" s="268"/>
      <c r="P2018" s="268"/>
      <c r="Q2018" s="268"/>
    </row>
    <row r="2019" ht="15.75" customHeight="1">
      <c r="A2019" s="270" t="s">
        <v>15961</v>
      </c>
      <c r="B2019" s="270" t="s">
        <v>15963</v>
      </c>
      <c r="C2019" s="276" t="s">
        <v>281</v>
      </c>
      <c r="D2019" s="259" t="s">
        <v>217</v>
      </c>
      <c r="E2019" s="259" t="s">
        <v>15965</v>
      </c>
      <c r="F2019" s="259" t="s">
        <v>15966</v>
      </c>
      <c r="G2019" s="259" t="s">
        <v>12374</v>
      </c>
      <c r="H2019" s="268"/>
      <c r="I2019" s="6"/>
      <c r="J2019" s="6"/>
      <c r="K2019" s="285"/>
      <c r="L2019" s="271"/>
      <c r="M2019" s="271"/>
      <c r="N2019" s="189"/>
      <c r="O2019" s="268"/>
      <c r="P2019" s="268"/>
      <c r="Q2019" s="268"/>
    </row>
    <row r="2020" ht="15.75" customHeight="1">
      <c r="A2020" s="270" t="s">
        <v>15968</v>
      </c>
      <c r="B2020" s="270" t="s">
        <v>15969</v>
      </c>
      <c r="C2020" s="276" t="s">
        <v>281</v>
      </c>
      <c r="D2020" s="259" t="s">
        <v>218</v>
      </c>
      <c r="E2020" s="259" t="s">
        <v>15970</v>
      </c>
      <c r="F2020" s="259" t="s">
        <v>4524</v>
      </c>
      <c r="G2020" s="259" t="s">
        <v>12836</v>
      </c>
      <c r="H2020" s="268"/>
      <c r="I2020" s="6"/>
      <c r="J2020" s="6"/>
      <c r="K2020" s="285"/>
      <c r="L2020" s="271"/>
      <c r="M2020" s="271"/>
      <c r="N2020" s="189"/>
      <c r="O2020" s="268"/>
      <c r="P2020" s="268"/>
      <c r="Q2020" s="268"/>
    </row>
    <row r="2021" ht="15.75" customHeight="1">
      <c r="A2021" s="270" t="s">
        <v>15974</v>
      </c>
      <c r="B2021" s="270" t="s">
        <v>15976</v>
      </c>
      <c r="C2021" s="276" t="s">
        <v>281</v>
      </c>
      <c r="D2021" s="259" t="s">
        <v>218</v>
      </c>
      <c r="E2021" s="259" t="s">
        <v>15978</v>
      </c>
      <c r="F2021" s="259" t="s">
        <v>15980</v>
      </c>
      <c r="G2021" s="259" t="s">
        <v>577</v>
      </c>
      <c r="H2021" s="268"/>
      <c r="I2021" s="6"/>
      <c r="J2021" s="6"/>
      <c r="K2021" s="285"/>
      <c r="L2021" s="271"/>
      <c r="M2021" s="271"/>
      <c r="N2021" s="189"/>
      <c r="O2021" s="268"/>
      <c r="P2021" s="268"/>
      <c r="Q2021" s="268"/>
    </row>
    <row r="2022" ht="15.75" customHeight="1">
      <c r="A2022" s="270" t="s">
        <v>15982</v>
      </c>
      <c r="B2022" s="270" t="s">
        <v>15983</v>
      </c>
      <c r="C2022" s="276" t="s">
        <v>281</v>
      </c>
      <c r="D2022" s="259" t="s">
        <v>219</v>
      </c>
      <c r="E2022" s="259" t="s">
        <v>15985</v>
      </c>
      <c r="F2022" s="259" t="s">
        <v>15986</v>
      </c>
      <c r="G2022" s="259" t="s">
        <v>11782</v>
      </c>
      <c r="H2022" s="268"/>
      <c r="I2022" s="6"/>
      <c r="J2022" s="6"/>
      <c r="K2022" s="285"/>
      <c r="L2022" s="271"/>
      <c r="M2022" s="271"/>
      <c r="N2022" s="189"/>
      <c r="O2022" s="268"/>
      <c r="P2022" s="268"/>
      <c r="Q2022" s="268"/>
    </row>
    <row r="2023" ht="15.75" customHeight="1">
      <c r="A2023" s="270" t="s">
        <v>15990</v>
      </c>
      <c r="B2023" s="270" t="s">
        <v>15992</v>
      </c>
      <c r="C2023" s="276" t="s">
        <v>281</v>
      </c>
      <c r="D2023" s="259" t="s">
        <v>215</v>
      </c>
      <c r="E2023" s="259" t="s">
        <v>15995</v>
      </c>
      <c r="F2023" s="259" t="s">
        <v>15997</v>
      </c>
      <c r="G2023" s="259" t="s">
        <v>10625</v>
      </c>
      <c r="H2023" s="268"/>
      <c r="I2023" s="6"/>
      <c r="J2023" s="6"/>
      <c r="K2023" s="285"/>
      <c r="L2023" s="271"/>
      <c r="M2023" s="271"/>
      <c r="N2023" s="189"/>
      <c r="O2023" s="268"/>
      <c r="P2023" s="268"/>
      <c r="Q2023" s="268"/>
    </row>
    <row r="2024" ht="15.75" customHeight="1">
      <c r="A2024" s="270" t="s">
        <v>15999</v>
      </c>
      <c r="B2024" s="270" t="s">
        <v>16000</v>
      </c>
      <c r="C2024" s="276" t="s">
        <v>281</v>
      </c>
      <c r="D2024" s="259" t="s">
        <v>219</v>
      </c>
      <c r="E2024" s="259" t="s">
        <v>16002</v>
      </c>
      <c r="F2024" s="259" t="s">
        <v>16004</v>
      </c>
      <c r="G2024" s="259" t="s">
        <v>12374</v>
      </c>
      <c r="H2024" s="268"/>
      <c r="I2024" s="6"/>
      <c r="J2024" s="6"/>
      <c r="K2024" s="285"/>
      <c r="L2024" s="271"/>
      <c r="M2024" s="271"/>
      <c r="N2024" s="189"/>
      <c r="O2024" s="268"/>
      <c r="P2024" s="268"/>
      <c r="Q2024" s="268"/>
    </row>
    <row r="2025" ht="15.75" customHeight="1">
      <c r="A2025" s="270" t="s">
        <v>16009</v>
      </c>
      <c r="B2025" s="270" t="s">
        <v>16010</v>
      </c>
      <c r="C2025" s="276" t="s">
        <v>281</v>
      </c>
      <c r="D2025" s="259" t="s">
        <v>219</v>
      </c>
      <c r="E2025" s="259" t="s">
        <v>16012</v>
      </c>
      <c r="F2025" s="259" t="s">
        <v>16013</v>
      </c>
      <c r="G2025" s="259" t="s">
        <v>577</v>
      </c>
      <c r="H2025" s="268"/>
      <c r="I2025" s="6"/>
      <c r="J2025" s="6"/>
      <c r="K2025" s="285"/>
      <c r="L2025" s="271"/>
      <c r="M2025" s="271"/>
      <c r="N2025" s="189"/>
      <c r="O2025" s="268"/>
      <c r="P2025" s="268"/>
      <c r="Q2025" s="268"/>
    </row>
    <row r="2026" ht="15.75" customHeight="1">
      <c r="A2026" s="270" t="s">
        <v>16017</v>
      </c>
      <c r="B2026" s="270" t="s">
        <v>16019</v>
      </c>
      <c r="C2026" s="276" t="s">
        <v>281</v>
      </c>
      <c r="D2026" s="259" t="s">
        <v>220</v>
      </c>
      <c r="E2026" s="259" t="s">
        <v>16021</v>
      </c>
      <c r="F2026" s="259" t="s">
        <v>16022</v>
      </c>
      <c r="G2026" s="259" t="s">
        <v>577</v>
      </c>
      <c r="H2026" s="268"/>
      <c r="I2026" s="6"/>
      <c r="J2026" s="6"/>
      <c r="K2026" s="285"/>
      <c r="L2026" s="271"/>
      <c r="M2026" s="271"/>
      <c r="N2026" s="189"/>
      <c r="O2026" s="268"/>
      <c r="P2026" s="268"/>
      <c r="Q2026" s="268"/>
    </row>
    <row r="2027" ht="15.75" customHeight="1">
      <c r="A2027" s="270" t="s">
        <v>16024</v>
      </c>
      <c r="B2027" s="270" t="s">
        <v>16026</v>
      </c>
      <c r="C2027" s="276" t="s">
        <v>281</v>
      </c>
      <c r="D2027" s="259" t="s">
        <v>217</v>
      </c>
      <c r="E2027" s="259" t="s">
        <v>16028</v>
      </c>
      <c r="F2027" s="259" t="s">
        <v>16030</v>
      </c>
      <c r="G2027" s="259" t="s">
        <v>577</v>
      </c>
      <c r="H2027" s="268"/>
      <c r="I2027" s="6"/>
      <c r="J2027" s="6"/>
      <c r="K2027" s="285"/>
      <c r="L2027" s="271"/>
      <c r="M2027" s="271"/>
      <c r="N2027" s="189"/>
      <c r="O2027" s="268"/>
      <c r="P2027" s="268"/>
      <c r="Q2027" s="268"/>
    </row>
    <row r="2028" ht="15.75" customHeight="1">
      <c r="A2028" s="270" t="s">
        <v>16032</v>
      </c>
      <c r="B2028" s="270" t="s">
        <v>16034</v>
      </c>
      <c r="C2028" s="276" t="s">
        <v>281</v>
      </c>
      <c r="D2028" s="259" t="s">
        <v>218</v>
      </c>
      <c r="E2028" s="259" t="s">
        <v>16035</v>
      </c>
      <c r="F2028" s="259" t="s">
        <v>16037</v>
      </c>
      <c r="G2028" s="259" t="s">
        <v>577</v>
      </c>
      <c r="H2028" s="268"/>
      <c r="I2028" s="6"/>
      <c r="J2028" s="6"/>
      <c r="K2028" s="285"/>
      <c r="L2028" s="271"/>
      <c r="M2028" s="271"/>
      <c r="N2028" s="189"/>
      <c r="O2028" s="268"/>
      <c r="P2028" s="268"/>
      <c r="Q2028" s="268"/>
    </row>
    <row r="2029" ht="15.75" customHeight="1">
      <c r="A2029" s="270" t="s">
        <v>16041</v>
      </c>
      <c r="B2029" s="270" t="s">
        <v>16042</v>
      </c>
      <c r="C2029" s="276" t="s">
        <v>281</v>
      </c>
      <c r="D2029" s="259" t="s">
        <v>219</v>
      </c>
      <c r="E2029" s="259" t="s">
        <v>16045</v>
      </c>
      <c r="F2029" s="259" t="s">
        <v>16046</v>
      </c>
      <c r="G2029" s="259" t="s">
        <v>577</v>
      </c>
      <c r="H2029" s="268"/>
      <c r="I2029" s="6"/>
      <c r="J2029" s="6"/>
      <c r="K2029" s="285"/>
      <c r="L2029" s="271"/>
      <c r="M2029" s="271"/>
      <c r="N2029" s="189"/>
      <c r="O2029" s="268"/>
      <c r="P2029" s="268"/>
      <c r="Q2029" s="268"/>
    </row>
    <row r="2030" ht="15.75" customHeight="1">
      <c r="A2030" s="270" t="s">
        <v>16050</v>
      </c>
      <c r="B2030" s="270" t="s">
        <v>16051</v>
      </c>
      <c r="C2030" s="276" t="s">
        <v>281</v>
      </c>
      <c r="D2030" s="259" t="s">
        <v>219</v>
      </c>
      <c r="E2030" s="259" t="s">
        <v>16053</v>
      </c>
      <c r="F2030" s="259" t="s">
        <v>16054</v>
      </c>
      <c r="G2030" s="259" t="s">
        <v>577</v>
      </c>
      <c r="H2030" s="268"/>
      <c r="I2030" s="6"/>
      <c r="J2030" s="6"/>
      <c r="K2030" s="285"/>
      <c r="L2030" s="271"/>
      <c r="M2030" s="271"/>
      <c r="N2030" s="189"/>
      <c r="O2030" s="268"/>
      <c r="P2030" s="268"/>
      <c r="Q2030" s="268"/>
    </row>
    <row r="2031" ht="15.75" customHeight="1">
      <c r="A2031" s="270" t="s">
        <v>16057</v>
      </c>
      <c r="B2031" s="270" t="s">
        <v>16059</v>
      </c>
      <c r="C2031" s="276" t="s">
        <v>281</v>
      </c>
      <c r="D2031" s="259" t="s">
        <v>218</v>
      </c>
      <c r="E2031" s="259" t="s">
        <v>16062</v>
      </c>
      <c r="F2031" s="259" t="s">
        <v>16064</v>
      </c>
      <c r="G2031" s="259" t="s">
        <v>577</v>
      </c>
      <c r="H2031" s="268"/>
      <c r="I2031" s="6"/>
      <c r="J2031" s="6"/>
      <c r="K2031" s="285"/>
      <c r="L2031" s="271"/>
      <c r="M2031" s="271"/>
      <c r="N2031" s="189"/>
      <c r="O2031" s="268"/>
      <c r="P2031" s="268"/>
      <c r="Q2031" s="268"/>
    </row>
    <row r="2032" ht="15.75" customHeight="1">
      <c r="A2032" s="270" t="s">
        <v>16065</v>
      </c>
      <c r="B2032" s="270" t="s">
        <v>16066</v>
      </c>
      <c r="C2032" s="276" t="s">
        <v>281</v>
      </c>
      <c r="D2032" s="259" t="s">
        <v>219</v>
      </c>
      <c r="E2032" s="259" t="s">
        <v>16067</v>
      </c>
      <c r="F2032" s="259" t="s">
        <v>16068</v>
      </c>
      <c r="G2032" s="259" t="s">
        <v>577</v>
      </c>
      <c r="H2032" s="268"/>
      <c r="I2032" s="6"/>
      <c r="J2032" s="6"/>
      <c r="K2032" s="285"/>
      <c r="L2032" s="271"/>
      <c r="M2032" s="271"/>
      <c r="N2032" s="189"/>
      <c r="O2032" s="268"/>
      <c r="P2032" s="268"/>
      <c r="Q2032" s="268"/>
    </row>
    <row r="2033" ht="15.75" customHeight="1">
      <c r="A2033" s="270" t="s">
        <v>16071</v>
      </c>
      <c r="B2033" s="270" t="s">
        <v>16073</v>
      </c>
      <c r="C2033" s="276" t="s">
        <v>281</v>
      </c>
      <c r="D2033" s="259" t="s">
        <v>219</v>
      </c>
      <c r="E2033" s="259" t="s">
        <v>16074</v>
      </c>
      <c r="F2033" s="259" t="s">
        <v>16075</v>
      </c>
      <c r="G2033" s="259" t="s">
        <v>577</v>
      </c>
      <c r="H2033" s="268"/>
      <c r="I2033" s="6"/>
      <c r="J2033" s="6"/>
      <c r="K2033" s="285"/>
      <c r="L2033" s="271"/>
      <c r="M2033" s="271"/>
      <c r="N2033" s="189"/>
      <c r="O2033" s="268"/>
      <c r="P2033" s="268"/>
      <c r="Q2033" s="268"/>
    </row>
    <row r="2034" ht="15.75" customHeight="1">
      <c r="A2034" s="270" t="s">
        <v>16078</v>
      </c>
      <c r="B2034" s="270" t="s">
        <v>16080</v>
      </c>
      <c r="C2034" s="276" t="s">
        <v>281</v>
      </c>
      <c r="D2034" s="259" t="s">
        <v>220</v>
      </c>
      <c r="E2034" s="259" t="s">
        <v>16082</v>
      </c>
      <c r="F2034" s="259" t="s">
        <v>16083</v>
      </c>
      <c r="G2034" s="259" t="s">
        <v>577</v>
      </c>
      <c r="H2034" s="268"/>
      <c r="I2034" s="6"/>
      <c r="J2034" s="6"/>
      <c r="K2034" s="285"/>
      <c r="L2034" s="271"/>
      <c r="M2034" s="271"/>
      <c r="N2034" s="189"/>
      <c r="O2034" s="268"/>
      <c r="P2034" s="268"/>
      <c r="Q2034" s="268"/>
    </row>
    <row r="2035" ht="15.75" customHeight="1">
      <c r="A2035" s="270" t="s">
        <v>16085</v>
      </c>
      <c r="B2035" s="270" t="s">
        <v>16086</v>
      </c>
      <c r="C2035" s="276" t="s">
        <v>281</v>
      </c>
      <c r="D2035" s="259" t="s">
        <v>214</v>
      </c>
      <c r="E2035" s="259" t="s">
        <v>16089</v>
      </c>
      <c r="F2035" s="259" t="s">
        <v>16090</v>
      </c>
      <c r="G2035" s="259" t="s">
        <v>10625</v>
      </c>
      <c r="H2035" s="268"/>
      <c r="I2035" s="6"/>
      <c r="J2035" s="6"/>
      <c r="K2035" s="285"/>
      <c r="L2035" s="271"/>
      <c r="M2035" s="271"/>
      <c r="N2035" s="189"/>
      <c r="O2035" s="268"/>
      <c r="P2035" s="268"/>
      <c r="Q2035" s="268"/>
    </row>
    <row r="2036" ht="15.75" customHeight="1">
      <c r="A2036" s="270" t="s">
        <v>16092</v>
      </c>
      <c r="B2036" s="270" t="s">
        <v>16094</v>
      </c>
      <c r="C2036" s="276" t="s">
        <v>281</v>
      </c>
      <c r="D2036" s="259" t="s">
        <v>218</v>
      </c>
      <c r="E2036" s="259" t="s">
        <v>16095</v>
      </c>
      <c r="F2036" s="259" t="s">
        <v>16096</v>
      </c>
      <c r="G2036" s="259" t="s">
        <v>274</v>
      </c>
      <c r="H2036" s="268"/>
      <c r="I2036" s="6"/>
      <c r="J2036" s="6"/>
      <c r="K2036" s="285"/>
      <c r="L2036" s="271"/>
      <c r="M2036" s="271"/>
      <c r="N2036" s="189"/>
      <c r="O2036" s="268"/>
      <c r="P2036" s="268"/>
      <c r="Q2036" s="268"/>
    </row>
    <row r="2037" ht="15.75" customHeight="1">
      <c r="A2037" s="270" t="s">
        <v>16099</v>
      </c>
      <c r="B2037" s="270" t="s">
        <v>16101</v>
      </c>
      <c r="C2037" s="276" t="s">
        <v>281</v>
      </c>
      <c r="D2037" s="259" t="s">
        <v>219</v>
      </c>
      <c r="E2037" s="259" t="s">
        <v>16103</v>
      </c>
      <c r="F2037" s="259" t="s">
        <v>16111</v>
      </c>
      <c r="G2037" s="259" t="s">
        <v>577</v>
      </c>
      <c r="H2037" s="268"/>
      <c r="I2037" s="6"/>
      <c r="J2037" s="6"/>
      <c r="K2037" s="285"/>
      <c r="L2037" s="271"/>
      <c r="M2037" s="271"/>
      <c r="N2037" s="189"/>
      <c r="O2037" s="268"/>
      <c r="P2037" s="268"/>
      <c r="Q2037" s="268"/>
    </row>
    <row r="2038" ht="15.75" customHeight="1">
      <c r="A2038" s="270" t="s">
        <v>16114</v>
      </c>
      <c r="B2038" s="270" t="s">
        <v>16115</v>
      </c>
      <c r="C2038" s="276" t="s">
        <v>281</v>
      </c>
      <c r="D2038" s="259" t="s">
        <v>218</v>
      </c>
      <c r="E2038" s="259" t="s">
        <v>16116</v>
      </c>
      <c r="F2038" s="259" t="s">
        <v>16117</v>
      </c>
      <c r="G2038" s="259" t="s">
        <v>12374</v>
      </c>
      <c r="H2038" s="268"/>
      <c r="I2038" s="6"/>
      <c r="J2038" s="6"/>
      <c r="K2038" s="285"/>
      <c r="L2038" s="271"/>
      <c r="M2038" s="271"/>
      <c r="N2038" s="189"/>
      <c r="O2038" s="268"/>
      <c r="P2038" s="268"/>
      <c r="Q2038" s="268"/>
    </row>
    <row r="2039" ht="15.75" customHeight="1">
      <c r="A2039" s="270" t="s">
        <v>16118</v>
      </c>
      <c r="B2039" s="270" t="s">
        <v>16119</v>
      </c>
      <c r="C2039" s="276" t="s">
        <v>281</v>
      </c>
      <c r="D2039" s="259" t="s">
        <v>218</v>
      </c>
      <c r="E2039" s="259" t="s">
        <v>16120</v>
      </c>
      <c r="F2039" s="259" t="s">
        <v>16121</v>
      </c>
      <c r="G2039" s="259" t="s">
        <v>577</v>
      </c>
      <c r="H2039" s="268"/>
      <c r="I2039" s="6"/>
      <c r="J2039" s="6"/>
      <c r="K2039" s="285"/>
      <c r="L2039" s="271"/>
      <c r="M2039" s="271"/>
      <c r="N2039" s="189"/>
      <c r="O2039" s="268"/>
      <c r="P2039" s="268"/>
      <c r="Q2039" s="268"/>
    </row>
    <row r="2040" ht="15.75" customHeight="1">
      <c r="A2040" s="270" t="s">
        <v>16122</v>
      </c>
      <c r="B2040" s="270" t="s">
        <v>16123</v>
      </c>
      <c r="C2040" s="276" t="s">
        <v>281</v>
      </c>
      <c r="D2040" s="259" t="s">
        <v>215</v>
      </c>
      <c r="E2040" s="259" t="s">
        <v>16124</v>
      </c>
      <c r="F2040" s="259" t="s">
        <v>16125</v>
      </c>
      <c r="G2040" s="259" t="s">
        <v>274</v>
      </c>
      <c r="H2040" s="268"/>
      <c r="I2040" s="6"/>
      <c r="J2040" s="6"/>
      <c r="K2040" s="285"/>
      <c r="L2040" s="271"/>
      <c r="M2040" s="271"/>
      <c r="N2040" s="189"/>
      <c r="O2040" s="268"/>
      <c r="P2040" s="268"/>
      <c r="Q2040" s="268"/>
    </row>
    <row r="2041" ht="15.75" customHeight="1">
      <c r="A2041" s="270" t="s">
        <v>16126</v>
      </c>
      <c r="B2041" s="270" t="s">
        <v>16127</v>
      </c>
      <c r="C2041" s="276" t="s">
        <v>281</v>
      </c>
      <c r="D2041" s="259" t="s">
        <v>219</v>
      </c>
      <c r="E2041" s="259" t="s">
        <v>16128</v>
      </c>
      <c r="F2041" s="259" t="s">
        <v>16129</v>
      </c>
      <c r="G2041" s="259" t="s">
        <v>12374</v>
      </c>
      <c r="H2041" s="268"/>
      <c r="I2041" s="6"/>
      <c r="J2041" s="6"/>
      <c r="K2041" s="285"/>
      <c r="L2041" s="271"/>
      <c r="M2041" s="271"/>
      <c r="N2041" s="189"/>
      <c r="O2041" s="268"/>
      <c r="P2041" s="268"/>
      <c r="Q2041" s="268"/>
    </row>
    <row r="2042" ht="15.75" customHeight="1">
      <c r="A2042" s="270" t="s">
        <v>16130</v>
      </c>
      <c r="B2042" s="270" t="s">
        <v>16131</v>
      </c>
      <c r="C2042" s="276" t="s">
        <v>281</v>
      </c>
      <c r="D2042" s="259" t="s">
        <v>218</v>
      </c>
      <c r="E2042" s="259" t="s">
        <v>16132</v>
      </c>
      <c r="F2042" s="259" t="s">
        <v>16133</v>
      </c>
      <c r="G2042" s="259" t="s">
        <v>274</v>
      </c>
      <c r="H2042" s="268"/>
      <c r="I2042" s="6"/>
      <c r="J2042" s="6"/>
      <c r="K2042" s="285"/>
      <c r="L2042" s="271"/>
      <c r="M2042" s="271"/>
      <c r="N2042" s="189"/>
      <c r="O2042" s="268"/>
      <c r="P2042" s="268"/>
      <c r="Q2042" s="268"/>
    </row>
    <row r="2043" ht="15.75" customHeight="1">
      <c r="A2043" s="270" t="s">
        <v>16137</v>
      </c>
      <c r="B2043" s="270" t="s">
        <v>16139</v>
      </c>
      <c r="C2043" s="276" t="s">
        <v>281</v>
      </c>
      <c r="D2043" s="259" t="s">
        <v>219</v>
      </c>
      <c r="E2043" s="259" t="s">
        <v>16141</v>
      </c>
      <c r="F2043" s="259" t="s">
        <v>16142</v>
      </c>
      <c r="G2043" s="259" t="s">
        <v>577</v>
      </c>
      <c r="H2043" s="268"/>
      <c r="I2043" s="6"/>
      <c r="J2043" s="6"/>
      <c r="K2043" s="285"/>
      <c r="L2043" s="271"/>
      <c r="M2043" s="271"/>
      <c r="N2043" s="189"/>
      <c r="O2043" s="268"/>
      <c r="P2043" s="268"/>
      <c r="Q2043" s="268"/>
    </row>
    <row r="2044" ht="15.75" customHeight="1">
      <c r="A2044" s="270" t="s">
        <v>16145</v>
      </c>
      <c r="B2044" s="270" t="s">
        <v>16146</v>
      </c>
      <c r="C2044" s="276" t="s">
        <v>281</v>
      </c>
      <c r="D2044" s="259" t="s">
        <v>219</v>
      </c>
      <c r="E2044" s="259" t="s">
        <v>16147</v>
      </c>
      <c r="F2044" s="259" t="s">
        <v>16149</v>
      </c>
      <c r="G2044" s="259" t="s">
        <v>577</v>
      </c>
      <c r="H2044" s="268"/>
      <c r="I2044" s="6"/>
      <c r="J2044" s="6"/>
      <c r="K2044" s="285"/>
      <c r="L2044" s="271"/>
      <c r="M2044" s="271"/>
      <c r="N2044" s="189"/>
      <c r="O2044" s="268"/>
      <c r="P2044" s="268"/>
      <c r="Q2044" s="268"/>
    </row>
    <row r="2045" ht="15.75" customHeight="1">
      <c r="A2045" s="270" t="s">
        <v>16152</v>
      </c>
      <c r="B2045" s="270" t="s">
        <v>16153</v>
      </c>
      <c r="C2045" s="276" t="s">
        <v>281</v>
      </c>
      <c r="D2045" s="259" t="s">
        <v>219</v>
      </c>
      <c r="E2045" s="259" t="s">
        <v>16155</v>
      </c>
      <c r="F2045" s="259" t="s">
        <v>16156</v>
      </c>
      <c r="G2045" s="259" t="s">
        <v>577</v>
      </c>
      <c r="H2045" s="268"/>
      <c r="I2045" s="6"/>
      <c r="J2045" s="6"/>
      <c r="K2045" s="285"/>
      <c r="L2045" s="271"/>
      <c r="M2045" s="271"/>
      <c r="N2045" s="189"/>
      <c r="O2045" s="268"/>
      <c r="P2045" s="268"/>
      <c r="Q2045" s="268"/>
    </row>
    <row r="2046" ht="15.75" customHeight="1">
      <c r="A2046" s="270" t="s">
        <v>16159</v>
      </c>
      <c r="B2046" s="270" t="s">
        <v>16160</v>
      </c>
      <c r="C2046" s="276" t="s">
        <v>281</v>
      </c>
      <c r="D2046" s="259" t="s">
        <v>215</v>
      </c>
      <c r="E2046" s="259" t="s">
        <v>16161</v>
      </c>
      <c r="F2046" s="259" t="s">
        <v>16162</v>
      </c>
      <c r="G2046" s="259" t="s">
        <v>10625</v>
      </c>
      <c r="H2046" s="268"/>
      <c r="I2046" s="6"/>
      <c r="J2046" s="6"/>
      <c r="K2046" s="285"/>
      <c r="L2046" s="271"/>
      <c r="M2046" s="271"/>
      <c r="N2046" s="189"/>
      <c r="O2046" s="268"/>
      <c r="P2046" s="268"/>
      <c r="Q2046" s="268"/>
    </row>
    <row r="2047" ht="15.75" customHeight="1">
      <c r="A2047" s="270" t="s">
        <v>182</v>
      </c>
      <c r="B2047" s="270" t="s">
        <v>16164</v>
      </c>
      <c r="C2047" s="276" t="s">
        <v>281</v>
      </c>
      <c r="D2047" s="259" t="s">
        <v>215</v>
      </c>
      <c r="E2047" s="259" t="s">
        <v>16165</v>
      </c>
      <c r="F2047" s="259" t="s">
        <v>197</v>
      </c>
      <c r="G2047" s="259" t="s">
        <v>12374</v>
      </c>
      <c r="H2047" s="268"/>
      <c r="I2047" s="6"/>
      <c r="J2047" s="6"/>
      <c r="K2047" s="285"/>
      <c r="L2047" s="271"/>
      <c r="M2047" s="271"/>
      <c r="N2047" s="189"/>
      <c r="O2047" s="268"/>
      <c r="P2047" s="268"/>
      <c r="Q2047" s="268"/>
    </row>
    <row r="2048" ht="15.75" customHeight="1">
      <c r="A2048" s="270" t="s">
        <v>16170</v>
      </c>
      <c r="B2048" s="270" t="s">
        <v>16172</v>
      </c>
      <c r="C2048" s="276" t="s">
        <v>281</v>
      </c>
      <c r="D2048" s="259" t="s">
        <v>215</v>
      </c>
      <c r="E2048" s="259" t="s">
        <v>16175</v>
      </c>
      <c r="F2048" s="259" t="s">
        <v>16176</v>
      </c>
      <c r="G2048" s="259" t="s">
        <v>10625</v>
      </c>
      <c r="H2048" s="268"/>
      <c r="I2048" s="6"/>
      <c r="J2048" s="6"/>
      <c r="K2048" s="285"/>
      <c r="L2048" s="271"/>
      <c r="M2048" s="271"/>
      <c r="N2048" s="189"/>
      <c r="O2048" s="268"/>
      <c r="P2048" s="268"/>
      <c r="Q2048" s="268"/>
    </row>
    <row r="2049" ht="15.75" customHeight="1">
      <c r="A2049" s="270" t="s">
        <v>16180</v>
      </c>
      <c r="B2049" s="270" t="s">
        <v>16182</v>
      </c>
      <c r="C2049" s="276" t="s">
        <v>281</v>
      </c>
      <c r="D2049" s="259" t="s">
        <v>218</v>
      </c>
      <c r="E2049" s="259" t="s">
        <v>16185</v>
      </c>
      <c r="F2049" s="259" t="s">
        <v>16187</v>
      </c>
      <c r="G2049" s="259" t="s">
        <v>274</v>
      </c>
      <c r="H2049" s="268"/>
      <c r="I2049" s="6"/>
      <c r="J2049" s="6"/>
      <c r="K2049" s="285"/>
      <c r="L2049" s="271"/>
      <c r="M2049" s="271"/>
      <c r="N2049" s="189"/>
      <c r="O2049" s="268"/>
      <c r="P2049" s="268"/>
      <c r="Q2049" s="268"/>
    </row>
    <row r="2050" ht="15.75" customHeight="1">
      <c r="A2050" s="270" t="s">
        <v>16189</v>
      </c>
      <c r="B2050" s="270" t="s">
        <v>16190</v>
      </c>
      <c r="C2050" s="276" t="s">
        <v>281</v>
      </c>
      <c r="D2050" s="259" t="s">
        <v>218</v>
      </c>
      <c r="E2050" s="259" t="s">
        <v>16191</v>
      </c>
      <c r="F2050" s="259" t="s">
        <v>16192</v>
      </c>
      <c r="G2050" s="259" t="s">
        <v>9568</v>
      </c>
      <c r="H2050" s="268"/>
      <c r="I2050" s="6"/>
      <c r="J2050" s="6"/>
      <c r="K2050" s="285"/>
      <c r="L2050" s="271"/>
      <c r="M2050" s="271"/>
      <c r="N2050" s="189"/>
      <c r="O2050" s="268"/>
      <c r="P2050" s="268"/>
      <c r="Q2050" s="268"/>
    </row>
    <row r="2051" ht="15.75" customHeight="1">
      <c r="A2051" s="270" t="s">
        <v>16196</v>
      </c>
      <c r="B2051" s="270" t="s">
        <v>16198</v>
      </c>
      <c r="C2051" s="276" t="s">
        <v>281</v>
      </c>
      <c r="D2051" s="259" t="s">
        <v>220</v>
      </c>
      <c r="E2051" s="259" t="s">
        <v>16200</v>
      </c>
      <c r="F2051" s="259" t="s">
        <v>16202</v>
      </c>
      <c r="G2051" s="259" t="s">
        <v>577</v>
      </c>
      <c r="H2051" s="268"/>
      <c r="I2051" s="6"/>
      <c r="J2051" s="6"/>
      <c r="K2051" s="285"/>
      <c r="L2051" s="271"/>
      <c r="M2051" s="271"/>
      <c r="N2051" s="189"/>
      <c r="O2051" s="268"/>
      <c r="P2051" s="268"/>
      <c r="Q2051" s="268"/>
    </row>
    <row r="2052" ht="15.75" customHeight="1">
      <c r="A2052" s="270" t="s">
        <v>16207</v>
      </c>
      <c r="B2052" s="270" t="s">
        <v>16208</v>
      </c>
      <c r="C2052" s="276" t="s">
        <v>281</v>
      </c>
      <c r="D2052" s="259" t="s">
        <v>215</v>
      </c>
      <c r="E2052" s="259" t="s">
        <v>16210</v>
      </c>
      <c r="F2052" s="259" t="s">
        <v>16211</v>
      </c>
      <c r="G2052" s="259" t="s">
        <v>10625</v>
      </c>
      <c r="H2052" s="268"/>
      <c r="I2052" s="6"/>
      <c r="J2052" s="6"/>
      <c r="K2052" s="285"/>
      <c r="L2052" s="271"/>
      <c r="M2052" s="271"/>
      <c r="N2052" s="189"/>
      <c r="O2052" s="268"/>
      <c r="P2052" s="268"/>
      <c r="Q2052" s="268"/>
    </row>
    <row r="2053" ht="15.75" customHeight="1">
      <c r="A2053" s="270" t="s">
        <v>16214</v>
      </c>
      <c r="B2053" s="270" t="s">
        <v>16216</v>
      </c>
      <c r="C2053" s="276" t="s">
        <v>281</v>
      </c>
      <c r="D2053" s="259" t="s">
        <v>218</v>
      </c>
      <c r="E2053" s="259" t="s">
        <v>16219</v>
      </c>
      <c r="F2053" s="259" t="s">
        <v>4524</v>
      </c>
      <c r="G2053" s="259" t="s">
        <v>12836</v>
      </c>
      <c r="H2053" s="268"/>
      <c r="I2053" s="6"/>
      <c r="J2053" s="6"/>
      <c r="K2053" s="285"/>
      <c r="L2053" s="271"/>
      <c r="M2053" s="271"/>
      <c r="N2053" s="189"/>
      <c r="O2053" s="268"/>
      <c r="P2053" s="268"/>
      <c r="Q2053" s="268"/>
    </row>
    <row r="2054" ht="15.75" customHeight="1">
      <c r="A2054" s="270" t="s">
        <v>16221</v>
      </c>
      <c r="B2054" s="270" t="s">
        <v>16222</v>
      </c>
      <c r="C2054" s="276" t="s">
        <v>281</v>
      </c>
      <c r="D2054" s="259" t="s">
        <v>219</v>
      </c>
      <c r="E2054" s="259" t="s">
        <v>16223</v>
      </c>
      <c r="F2054" s="259" t="s">
        <v>16225</v>
      </c>
      <c r="G2054" s="259" t="s">
        <v>577</v>
      </c>
      <c r="H2054" s="268"/>
      <c r="I2054" s="6"/>
      <c r="J2054" s="6"/>
      <c r="K2054" s="285"/>
      <c r="L2054" s="271"/>
      <c r="M2054" s="271"/>
      <c r="N2054" s="189"/>
      <c r="O2054" s="268"/>
      <c r="P2054" s="268"/>
      <c r="Q2054" s="268"/>
    </row>
    <row r="2055" ht="15.75" customHeight="1">
      <c r="A2055" s="270" t="s">
        <v>16228</v>
      </c>
      <c r="B2055" s="270" t="s">
        <v>16229</v>
      </c>
      <c r="C2055" s="276" t="s">
        <v>281</v>
      </c>
      <c r="D2055" s="259" t="s">
        <v>218</v>
      </c>
      <c r="E2055" s="259" t="s">
        <v>4524</v>
      </c>
      <c r="F2055" s="259" t="s">
        <v>4524</v>
      </c>
      <c r="G2055" s="259" t="s">
        <v>12836</v>
      </c>
      <c r="H2055" s="268"/>
      <c r="I2055" s="6"/>
      <c r="J2055" s="6"/>
      <c r="K2055" s="285"/>
      <c r="L2055" s="271"/>
      <c r="M2055" s="271"/>
      <c r="N2055" s="189"/>
      <c r="O2055" s="268"/>
      <c r="P2055" s="268"/>
      <c r="Q2055" s="268"/>
    </row>
    <row r="2056" ht="15.75" customHeight="1">
      <c r="A2056" s="270" t="s">
        <v>16231</v>
      </c>
      <c r="B2056" s="270" t="s">
        <v>16232</v>
      </c>
      <c r="C2056" s="276" t="s">
        <v>281</v>
      </c>
      <c r="D2056" s="259" t="s">
        <v>215</v>
      </c>
      <c r="E2056" s="259" t="s">
        <v>16235</v>
      </c>
      <c r="F2056" s="259" t="s">
        <v>16236</v>
      </c>
      <c r="G2056" s="259" t="s">
        <v>12374</v>
      </c>
      <c r="H2056" s="268"/>
      <c r="I2056" s="6"/>
      <c r="J2056" s="6"/>
      <c r="K2056" s="285"/>
      <c r="L2056" s="271"/>
      <c r="M2056" s="271"/>
      <c r="N2056" s="189"/>
      <c r="O2056" s="268"/>
      <c r="P2056" s="268"/>
      <c r="Q2056" s="268"/>
    </row>
    <row r="2057" ht="15.75" customHeight="1">
      <c r="A2057" s="270" t="s">
        <v>16241</v>
      </c>
      <c r="B2057" s="270" t="s">
        <v>16242</v>
      </c>
      <c r="C2057" s="276" t="s">
        <v>281</v>
      </c>
      <c r="D2057" s="259" t="s">
        <v>218</v>
      </c>
      <c r="E2057" s="259" t="s">
        <v>16244</v>
      </c>
      <c r="F2057" s="259" t="s">
        <v>16246</v>
      </c>
      <c r="G2057" s="259" t="s">
        <v>12836</v>
      </c>
      <c r="H2057" s="268"/>
      <c r="I2057" s="6"/>
      <c r="J2057" s="6"/>
      <c r="K2057" s="285"/>
      <c r="L2057" s="271"/>
      <c r="M2057" s="271"/>
      <c r="N2057" s="189"/>
      <c r="O2057" s="268"/>
      <c r="P2057" s="268"/>
      <c r="Q2057" s="268"/>
    </row>
    <row r="2058" ht="15.75" customHeight="1">
      <c r="A2058" s="270" t="s">
        <v>16251</v>
      </c>
      <c r="B2058" s="270" t="s">
        <v>16253</v>
      </c>
      <c r="C2058" s="276" t="s">
        <v>281</v>
      </c>
      <c r="D2058" s="259" t="s">
        <v>219</v>
      </c>
      <c r="E2058" s="259" t="s">
        <v>16255</v>
      </c>
      <c r="F2058" s="259" t="s">
        <v>16256</v>
      </c>
      <c r="G2058" s="259" t="s">
        <v>577</v>
      </c>
      <c r="H2058" s="268"/>
      <c r="I2058" s="6"/>
      <c r="J2058" s="6"/>
      <c r="K2058" s="285"/>
      <c r="L2058" s="271"/>
      <c r="M2058" s="271"/>
      <c r="N2058" s="189"/>
      <c r="O2058" s="268"/>
      <c r="P2058" s="268"/>
      <c r="Q2058" s="268"/>
    </row>
    <row r="2059" ht="15.75" customHeight="1">
      <c r="A2059" s="270" t="s">
        <v>16261</v>
      </c>
      <c r="B2059" s="270" t="s">
        <v>16262</v>
      </c>
      <c r="C2059" s="276" t="s">
        <v>281</v>
      </c>
      <c r="D2059" s="259" t="s">
        <v>217</v>
      </c>
      <c r="E2059" s="259" t="s">
        <v>16264</v>
      </c>
      <c r="F2059" s="259" t="s">
        <v>16265</v>
      </c>
      <c r="G2059" s="259" t="s">
        <v>349</v>
      </c>
      <c r="H2059" s="268"/>
      <c r="I2059" s="6"/>
      <c r="J2059" s="6"/>
      <c r="K2059" s="285"/>
      <c r="L2059" s="271"/>
      <c r="M2059" s="271"/>
      <c r="N2059" s="189"/>
      <c r="O2059" s="268"/>
      <c r="P2059" s="268"/>
      <c r="Q2059" s="268"/>
    </row>
    <row r="2060" ht="15.75" customHeight="1">
      <c r="A2060" s="270" t="s">
        <v>16269</v>
      </c>
      <c r="B2060" s="270" t="s">
        <v>16271</v>
      </c>
      <c r="C2060" s="276" t="s">
        <v>281</v>
      </c>
      <c r="D2060" s="259" t="s">
        <v>219</v>
      </c>
      <c r="E2060" s="259" t="s">
        <v>16274</v>
      </c>
      <c r="F2060" s="259" t="s">
        <v>16276</v>
      </c>
      <c r="G2060" s="259" t="s">
        <v>10625</v>
      </c>
      <c r="H2060" s="268"/>
      <c r="I2060" s="6"/>
      <c r="J2060" s="6"/>
      <c r="K2060" s="285"/>
      <c r="L2060" s="271"/>
      <c r="M2060" s="271"/>
      <c r="N2060" s="189"/>
      <c r="O2060" s="268"/>
      <c r="P2060" s="268"/>
      <c r="Q2060" s="268"/>
    </row>
    <row r="2061" ht="15.75" customHeight="1">
      <c r="A2061" s="270" t="s">
        <v>16279</v>
      </c>
      <c r="B2061" s="270" t="s">
        <v>16280</v>
      </c>
      <c r="C2061" s="276" t="s">
        <v>281</v>
      </c>
      <c r="D2061" s="259" t="s">
        <v>218</v>
      </c>
      <c r="E2061" s="259" t="s">
        <v>16283</v>
      </c>
      <c r="F2061" s="259" t="s">
        <v>16284</v>
      </c>
      <c r="G2061" s="259" t="s">
        <v>274</v>
      </c>
      <c r="H2061" s="268"/>
      <c r="I2061" s="6"/>
      <c r="J2061" s="6"/>
      <c r="K2061" s="285"/>
      <c r="L2061" s="271"/>
      <c r="M2061" s="271"/>
      <c r="N2061" s="189"/>
      <c r="O2061" s="268"/>
      <c r="P2061" s="268"/>
      <c r="Q2061" s="268"/>
    </row>
    <row r="2062" ht="15.75" customHeight="1">
      <c r="A2062" s="270" t="s">
        <v>16286</v>
      </c>
      <c r="B2062" s="270" t="s">
        <v>16287</v>
      </c>
      <c r="C2062" s="276" t="s">
        <v>281</v>
      </c>
      <c r="D2062" s="259" t="s">
        <v>214</v>
      </c>
      <c r="E2062" s="259" t="s">
        <v>16288</v>
      </c>
      <c r="F2062" s="259" t="s">
        <v>16290</v>
      </c>
      <c r="G2062" s="259" t="s">
        <v>12374</v>
      </c>
      <c r="H2062" s="268"/>
      <c r="I2062" s="6"/>
      <c r="J2062" s="6"/>
      <c r="K2062" s="285"/>
      <c r="L2062" s="271"/>
      <c r="M2062" s="271"/>
      <c r="N2062" s="189"/>
      <c r="O2062" s="268"/>
      <c r="P2062" s="268"/>
      <c r="Q2062" s="268"/>
    </row>
    <row r="2063" ht="15.75" customHeight="1">
      <c r="A2063" s="270" t="s">
        <v>16292</v>
      </c>
      <c r="B2063" s="270" t="s">
        <v>16293</v>
      </c>
      <c r="C2063" s="276" t="s">
        <v>281</v>
      </c>
      <c r="D2063" s="259" t="s">
        <v>217</v>
      </c>
      <c r="E2063" s="259" t="s">
        <v>16294</v>
      </c>
      <c r="F2063" s="259" t="s">
        <v>16295</v>
      </c>
      <c r="G2063" s="259" t="s">
        <v>9568</v>
      </c>
      <c r="H2063" s="268"/>
      <c r="I2063" s="6"/>
      <c r="J2063" s="6"/>
      <c r="K2063" s="285"/>
      <c r="L2063" s="271"/>
      <c r="M2063" s="271"/>
      <c r="N2063" s="189"/>
      <c r="O2063" s="268"/>
      <c r="P2063" s="268"/>
      <c r="Q2063" s="268"/>
    </row>
    <row r="2064" ht="15.75" customHeight="1">
      <c r="A2064" s="270" t="s">
        <v>16297</v>
      </c>
      <c r="B2064" s="270" t="s">
        <v>16298</v>
      </c>
      <c r="C2064" s="276" t="s">
        <v>281</v>
      </c>
      <c r="D2064" s="259" t="s">
        <v>214</v>
      </c>
      <c r="E2064" s="259" t="s">
        <v>4524</v>
      </c>
      <c r="F2064" s="259" t="s">
        <v>16299</v>
      </c>
      <c r="G2064" s="259" t="s">
        <v>12836</v>
      </c>
      <c r="H2064" s="268"/>
      <c r="I2064" s="6"/>
      <c r="J2064" s="6"/>
      <c r="K2064" s="285"/>
      <c r="L2064" s="271"/>
      <c r="M2064" s="271"/>
      <c r="N2064" s="189"/>
      <c r="O2064" s="268"/>
      <c r="P2064" s="268"/>
      <c r="Q2064" s="268"/>
    </row>
    <row r="2065" ht="15.75" customHeight="1">
      <c r="A2065" s="270" t="s">
        <v>16305</v>
      </c>
      <c r="B2065" s="270" t="s">
        <v>16307</v>
      </c>
      <c r="C2065" s="276" t="s">
        <v>281</v>
      </c>
      <c r="D2065" s="259" t="s">
        <v>218</v>
      </c>
      <c r="E2065" s="259" t="s">
        <v>16309</v>
      </c>
      <c r="F2065" s="259" t="s">
        <v>4524</v>
      </c>
      <c r="G2065" s="259" t="s">
        <v>12836</v>
      </c>
      <c r="H2065" s="268"/>
      <c r="I2065" s="6"/>
      <c r="J2065" s="6"/>
      <c r="K2065" s="285"/>
      <c r="L2065" s="271"/>
      <c r="M2065" s="271"/>
      <c r="N2065" s="189"/>
      <c r="O2065" s="268"/>
      <c r="P2065" s="268"/>
      <c r="Q2065" s="268"/>
    </row>
    <row r="2066" ht="15.75" customHeight="1">
      <c r="A2066" s="270" t="s">
        <v>16314</v>
      </c>
      <c r="B2066" s="270" t="s">
        <v>16315</v>
      </c>
      <c r="C2066" s="276" t="s">
        <v>281</v>
      </c>
      <c r="D2066" s="259" t="s">
        <v>217</v>
      </c>
      <c r="E2066" s="259" t="s">
        <v>16316</v>
      </c>
      <c r="F2066" s="259" t="s">
        <v>16317</v>
      </c>
      <c r="G2066" s="259" t="s">
        <v>10625</v>
      </c>
      <c r="H2066" s="268"/>
      <c r="I2066" s="6"/>
      <c r="J2066" s="6"/>
      <c r="K2066" s="285"/>
      <c r="L2066" s="271"/>
      <c r="M2066" s="271"/>
      <c r="N2066" s="189"/>
      <c r="O2066" s="268"/>
      <c r="P2066" s="268"/>
      <c r="Q2066" s="268"/>
    </row>
    <row r="2067" ht="15.75" customHeight="1">
      <c r="A2067" s="270" t="s">
        <v>16319</v>
      </c>
      <c r="B2067" s="270" t="s">
        <v>16321</v>
      </c>
      <c r="C2067" s="276" t="s">
        <v>281</v>
      </c>
      <c r="D2067" s="259" t="s">
        <v>218</v>
      </c>
      <c r="E2067" s="259" t="s">
        <v>16323</v>
      </c>
      <c r="F2067" s="259" t="s">
        <v>16325</v>
      </c>
      <c r="G2067" s="259" t="s">
        <v>274</v>
      </c>
      <c r="H2067" s="268"/>
      <c r="I2067" s="6"/>
      <c r="J2067" s="6"/>
      <c r="K2067" s="285"/>
      <c r="L2067" s="271"/>
      <c r="M2067" s="271"/>
      <c r="N2067" s="189"/>
      <c r="O2067" s="268"/>
      <c r="P2067" s="268"/>
      <c r="Q2067" s="268"/>
    </row>
    <row r="2068" ht="15.75" customHeight="1">
      <c r="A2068" s="270" t="s">
        <v>16327</v>
      </c>
      <c r="B2068" s="270" t="s">
        <v>16329</v>
      </c>
      <c r="C2068" s="276" t="s">
        <v>281</v>
      </c>
      <c r="D2068" s="259" t="s">
        <v>220</v>
      </c>
      <c r="E2068" s="259" t="s">
        <v>16331</v>
      </c>
      <c r="F2068" s="259" t="s">
        <v>16332</v>
      </c>
      <c r="G2068" s="259" t="s">
        <v>274</v>
      </c>
      <c r="H2068" s="268"/>
      <c r="I2068" s="6"/>
      <c r="J2068" s="6"/>
      <c r="K2068" s="285"/>
      <c r="L2068" s="271"/>
      <c r="M2068" s="271"/>
      <c r="N2068" s="189"/>
      <c r="O2068" s="268"/>
      <c r="P2068" s="268"/>
      <c r="Q2068" s="268"/>
    </row>
    <row r="2069" ht="15.75" customHeight="1">
      <c r="A2069" s="270" t="s">
        <v>16334</v>
      </c>
      <c r="B2069" s="270" t="s">
        <v>16335</v>
      </c>
      <c r="C2069" s="276" t="s">
        <v>281</v>
      </c>
      <c r="D2069" s="259" t="s">
        <v>219</v>
      </c>
      <c r="E2069" s="259" t="s">
        <v>16337</v>
      </c>
      <c r="F2069" s="259" t="s">
        <v>16339</v>
      </c>
      <c r="G2069" s="259" t="s">
        <v>577</v>
      </c>
      <c r="H2069" s="268"/>
      <c r="I2069" s="6"/>
      <c r="J2069" s="6"/>
      <c r="K2069" s="285"/>
      <c r="L2069" s="271"/>
      <c r="M2069" s="271"/>
      <c r="N2069" s="189"/>
      <c r="O2069" s="268"/>
      <c r="P2069" s="268"/>
      <c r="Q2069" s="268"/>
    </row>
    <row r="2070" ht="15.75" customHeight="1">
      <c r="A2070" s="270" t="s">
        <v>16343</v>
      </c>
      <c r="B2070" s="270" t="s">
        <v>16345</v>
      </c>
      <c r="C2070" s="276" t="s">
        <v>281</v>
      </c>
      <c r="D2070" s="259" t="s">
        <v>217</v>
      </c>
      <c r="E2070" s="259" t="s">
        <v>16348</v>
      </c>
      <c r="F2070" s="259" t="s">
        <v>16349</v>
      </c>
      <c r="G2070" s="259" t="s">
        <v>10625</v>
      </c>
      <c r="H2070" s="268"/>
      <c r="I2070" s="6"/>
      <c r="J2070" s="6"/>
      <c r="K2070" s="285"/>
      <c r="L2070" s="271"/>
      <c r="M2070" s="271"/>
      <c r="N2070" s="189"/>
      <c r="O2070" s="268"/>
      <c r="P2070" s="268"/>
      <c r="Q2070" s="268"/>
    </row>
    <row r="2071" ht="15.75" customHeight="1">
      <c r="A2071" s="270" t="s">
        <v>16354</v>
      </c>
      <c r="B2071" s="270" t="s">
        <v>16355</v>
      </c>
      <c r="C2071" s="276" t="s">
        <v>281</v>
      </c>
      <c r="D2071" s="259" t="s">
        <v>215</v>
      </c>
      <c r="E2071" s="259" t="s">
        <v>16358</v>
      </c>
      <c r="F2071" s="259" t="s">
        <v>16359</v>
      </c>
      <c r="G2071" s="259" t="s">
        <v>10625</v>
      </c>
      <c r="H2071" s="268"/>
      <c r="I2071" s="6"/>
      <c r="J2071" s="6"/>
      <c r="K2071" s="285"/>
      <c r="L2071" s="271"/>
      <c r="M2071" s="271"/>
      <c r="N2071" s="189"/>
      <c r="O2071" s="268"/>
      <c r="P2071" s="268"/>
      <c r="Q2071" s="268"/>
    </row>
    <row r="2072" ht="15.75" customHeight="1">
      <c r="A2072" s="270" t="s">
        <v>16361</v>
      </c>
      <c r="B2072" s="270" t="s">
        <v>16362</v>
      </c>
      <c r="C2072" s="276" t="s">
        <v>281</v>
      </c>
      <c r="D2072" s="259" t="s">
        <v>215</v>
      </c>
      <c r="E2072" s="259" t="s">
        <v>16363</v>
      </c>
      <c r="F2072" s="259" t="s">
        <v>16364</v>
      </c>
      <c r="G2072" s="259" t="s">
        <v>10625</v>
      </c>
      <c r="H2072" s="268"/>
      <c r="I2072" s="6"/>
      <c r="J2072" s="6"/>
      <c r="K2072" s="285"/>
      <c r="L2072" s="271"/>
      <c r="M2072" s="271"/>
      <c r="N2072" s="189"/>
      <c r="O2072" s="268"/>
      <c r="P2072" s="268"/>
      <c r="Q2072" s="268"/>
    </row>
    <row r="2073" ht="15.75" customHeight="1">
      <c r="A2073" s="270" t="s">
        <v>16366</v>
      </c>
      <c r="B2073" s="270" t="s">
        <v>16367</v>
      </c>
      <c r="C2073" s="276" t="s">
        <v>281</v>
      </c>
      <c r="D2073" s="259" t="s">
        <v>215</v>
      </c>
      <c r="E2073" s="259" t="s">
        <v>16368</v>
      </c>
      <c r="F2073" s="259" t="s">
        <v>16369</v>
      </c>
      <c r="G2073" s="259" t="s">
        <v>274</v>
      </c>
      <c r="H2073" s="268"/>
      <c r="I2073" s="6"/>
      <c r="J2073" s="6"/>
      <c r="K2073" s="285"/>
      <c r="L2073" s="271"/>
      <c r="M2073" s="271"/>
      <c r="N2073" s="189"/>
      <c r="O2073" s="268"/>
      <c r="P2073" s="268"/>
      <c r="Q2073" s="268"/>
    </row>
    <row r="2074" ht="15.75" customHeight="1">
      <c r="A2074" s="270" t="s">
        <v>16372</v>
      </c>
      <c r="B2074" s="270" t="s">
        <v>16374</v>
      </c>
      <c r="C2074" s="276" t="s">
        <v>281</v>
      </c>
      <c r="D2074" s="259" t="s">
        <v>217</v>
      </c>
      <c r="E2074" s="259" t="s">
        <v>16376</v>
      </c>
      <c r="F2074" s="259" t="s">
        <v>16377</v>
      </c>
      <c r="G2074" s="259" t="s">
        <v>12836</v>
      </c>
      <c r="H2074" s="268"/>
      <c r="I2074" s="6"/>
      <c r="J2074" s="6"/>
      <c r="K2074" s="285"/>
      <c r="L2074" s="271"/>
      <c r="M2074" s="271"/>
      <c r="N2074" s="189"/>
      <c r="O2074" s="268"/>
      <c r="P2074" s="268"/>
      <c r="Q2074" s="268"/>
    </row>
    <row r="2075" ht="15.75" customHeight="1">
      <c r="A2075" s="270" t="s">
        <v>16378</v>
      </c>
      <c r="B2075" s="270" t="s">
        <v>16380</v>
      </c>
      <c r="C2075" s="276" t="s">
        <v>281</v>
      </c>
      <c r="D2075" s="259" t="s">
        <v>215</v>
      </c>
      <c r="E2075" s="259" t="s">
        <v>16382</v>
      </c>
      <c r="F2075" s="259" t="s">
        <v>16383</v>
      </c>
      <c r="G2075" s="259" t="s">
        <v>9568</v>
      </c>
      <c r="H2075" s="268"/>
      <c r="I2075" s="6"/>
      <c r="J2075" s="6"/>
      <c r="K2075" s="285"/>
      <c r="L2075" s="271"/>
      <c r="M2075" s="271"/>
      <c r="N2075" s="189"/>
      <c r="O2075" s="268"/>
      <c r="P2075" s="268"/>
      <c r="Q2075" s="268"/>
    </row>
    <row r="2076" ht="15.75" customHeight="1">
      <c r="A2076" s="270" t="s">
        <v>16388</v>
      </c>
      <c r="B2076" s="270" t="s">
        <v>16390</v>
      </c>
      <c r="C2076" s="276" t="s">
        <v>281</v>
      </c>
      <c r="D2076" s="259" t="s">
        <v>218</v>
      </c>
      <c r="E2076" s="259" t="s">
        <v>16393</v>
      </c>
      <c r="F2076" s="259" t="s">
        <v>16394</v>
      </c>
      <c r="G2076" s="259" t="s">
        <v>274</v>
      </c>
      <c r="H2076" s="268"/>
      <c r="I2076" s="6"/>
      <c r="J2076" s="6"/>
      <c r="K2076" s="285"/>
      <c r="L2076" s="271"/>
      <c r="M2076" s="271"/>
      <c r="N2076" s="189"/>
      <c r="O2076" s="268"/>
      <c r="P2076" s="268"/>
      <c r="Q2076" s="268"/>
    </row>
    <row r="2077" ht="15.75" customHeight="1">
      <c r="A2077" s="270" t="s">
        <v>16396</v>
      </c>
      <c r="B2077" s="270" t="s">
        <v>16398</v>
      </c>
      <c r="C2077" s="276" t="s">
        <v>281</v>
      </c>
      <c r="D2077" s="259" t="s">
        <v>219</v>
      </c>
      <c r="E2077" s="259" t="s">
        <v>16399</v>
      </c>
      <c r="F2077" s="259" t="s">
        <v>16400</v>
      </c>
      <c r="G2077" s="259" t="s">
        <v>10625</v>
      </c>
      <c r="H2077" s="268"/>
      <c r="I2077" s="6"/>
      <c r="J2077" s="6"/>
      <c r="K2077" s="285"/>
      <c r="L2077" s="271"/>
      <c r="M2077" s="271"/>
      <c r="N2077" s="189"/>
      <c r="O2077" s="268"/>
      <c r="P2077" s="268"/>
      <c r="Q2077" s="268"/>
    </row>
    <row r="2078" ht="15.75" customHeight="1">
      <c r="A2078" s="270" t="s">
        <v>16401</v>
      </c>
      <c r="B2078" s="270" t="s">
        <v>16402</v>
      </c>
      <c r="C2078" s="276" t="s">
        <v>281</v>
      </c>
      <c r="D2078" s="259" t="s">
        <v>218</v>
      </c>
      <c r="E2078" s="259" t="s">
        <v>16404</v>
      </c>
      <c r="F2078" s="259" t="s">
        <v>16405</v>
      </c>
      <c r="G2078" s="259" t="s">
        <v>9568</v>
      </c>
      <c r="H2078" s="268"/>
      <c r="I2078" s="6"/>
      <c r="J2078" s="6"/>
      <c r="K2078" s="285"/>
      <c r="L2078" s="271"/>
      <c r="M2078" s="271"/>
      <c r="N2078" s="189"/>
      <c r="O2078" s="268"/>
      <c r="P2078" s="268"/>
      <c r="Q2078" s="268"/>
    </row>
    <row r="2079" ht="15.75" customHeight="1">
      <c r="A2079" s="270" t="s">
        <v>16407</v>
      </c>
      <c r="B2079" s="270" t="s">
        <v>16408</v>
      </c>
      <c r="C2079" s="276" t="s">
        <v>281</v>
      </c>
      <c r="D2079" s="259" t="s">
        <v>215</v>
      </c>
      <c r="E2079" s="259" t="s">
        <v>16411</v>
      </c>
      <c r="F2079" s="259" t="s">
        <v>16412</v>
      </c>
      <c r="G2079" s="259" t="s">
        <v>10625</v>
      </c>
      <c r="H2079" s="268"/>
      <c r="I2079" s="6"/>
      <c r="J2079" s="6"/>
      <c r="K2079" s="285"/>
      <c r="L2079" s="271"/>
      <c r="M2079" s="271"/>
      <c r="N2079" s="189"/>
      <c r="O2079" s="268"/>
      <c r="P2079" s="268"/>
      <c r="Q2079" s="268"/>
    </row>
    <row r="2080" ht="15.75" customHeight="1">
      <c r="A2080" s="270" t="s">
        <v>16416</v>
      </c>
      <c r="B2080" s="270" t="s">
        <v>16417</v>
      </c>
      <c r="C2080" s="276" t="s">
        <v>281</v>
      </c>
      <c r="D2080" s="259" t="s">
        <v>215</v>
      </c>
      <c r="E2080" s="259" t="s">
        <v>16420</v>
      </c>
      <c r="F2080" s="259" t="s">
        <v>16422</v>
      </c>
      <c r="G2080" s="259" t="s">
        <v>12374</v>
      </c>
      <c r="H2080" s="268"/>
      <c r="I2080" s="6"/>
      <c r="J2080" s="6"/>
      <c r="K2080" s="285"/>
      <c r="L2080" s="271"/>
      <c r="M2080" s="271"/>
      <c r="N2080" s="189"/>
      <c r="O2080" s="268"/>
      <c r="P2080" s="268"/>
      <c r="Q2080" s="268"/>
    </row>
    <row r="2081" ht="15.75" customHeight="1">
      <c r="A2081" s="270" t="s">
        <v>16426</v>
      </c>
      <c r="B2081" s="270" t="s">
        <v>16428</v>
      </c>
      <c r="C2081" s="276" t="s">
        <v>281</v>
      </c>
      <c r="D2081" s="259" t="s">
        <v>217</v>
      </c>
      <c r="E2081" s="259" t="s">
        <v>16430</v>
      </c>
      <c r="F2081" s="259" t="s">
        <v>16432</v>
      </c>
      <c r="G2081" s="259" t="s">
        <v>12374</v>
      </c>
      <c r="H2081" s="268"/>
      <c r="I2081" s="6"/>
      <c r="J2081" s="6"/>
      <c r="K2081" s="285"/>
      <c r="L2081" s="271"/>
      <c r="M2081" s="271"/>
      <c r="N2081" s="189"/>
      <c r="O2081" s="268"/>
      <c r="P2081" s="268"/>
      <c r="Q2081" s="268"/>
    </row>
    <row r="2082" ht="15.75" customHeight="1">
      <c r="A2082" s="270" t="s">
        <v>16435</v>
      </c>
      <c r="B2082" s="270" t="s">
        <v>16436</v>
      </c>
      <c r="C2082" s="276" t="s">
        <v>281</v>
      </c>
      <c r="D2082" s="259" t="s">
        <v>215</v>
      </c>
      <c r="E2082" s="259" t="s">
        <v>16437</v>
      </c>
      <c r="F2082" s="259" t="s">
        <v>16438</v>
      </c>
      <c r="G2082" s="259" t="s">
        <v>9568</v>
      </c>
      <c r="H2082" s="268"/>
      <c r="I2082" s="6"/>
      <c r="J2082" s="6"/>
      <c r="K2082" s="285"/>
      <c r="L2082" s="271"/>
      <c r="M2082" s="271"/>
      <c r="N2082" s="189"/>
      <c r="O2082" s="268"/>
      <c r="P2082" s="268"/>
      <c r="Q2082" s="268"/>
    </row>
    <row r="2083" ht="15.75" customHeight="1">
      <c r="A2083" s="270" t="s">
        <v>16441</v>
      </c>
      <c r="B2083" s="270" t="s">
        <v>16443</v>
      </c>
      <c r="C2083" s="276" t="s">
        <v>281</v>
      </c>
      <c r="D2083" s="259" t="s">
        <v>218</v>
      </c>
      <c r="E2083" s="259" t="s">
        <v>16445</v>
      </c>
      <c r="F2083" s="259" t="s">
        <v>16447</v>
      </c>
      <c r="G2083" s="259" t="s">
        <v>12836</v>
      </c>
      <c r="H2083" s="268"/>
      <c r="I2083" s="6"/>
      <c r="J2083" s="6"/>
      <c r="K2083" s="285"/>
      <c r="L2083" s="271"/>
      <c r="M2083" s="271"/>
      <c r="N2083" s="189"/>
      <c r="O2083" s="268"/>
      <c r="P2083" s="268"/>
      <c r="Q2083" s="268"/>
    </row>
    <row r="2084" ht="15.75" customHeight="1">
      <c r="A2084" s="270" t="s">
        <v>16452</v>
      </c>
      <c r="B2084" s="270" t="s">
        <v>16453</v>
      </c>
      <c r="C2084" s="276" t="s">
        <v>281</v>
      </c>
      <c r="D2084" s="259" t="s">
        <v>218</v>
      </c>
      <c r="E2084" s="259" t="s">
        <v>16454</v>
      </c>
      <c r="F2084" s="259" t="s">
        <v>16455</v>
      </c>
      <c r="G2084" s="259" t="s">
        <v>12836</v>
      </c>
      <c r="H2084" s="268"/>
      <c r="I2084" s="6"/>
      <c r="J2084" s="6"/>
      <c r="K2084" s="285"/>
      <c r="L2084" s="271"/>
      <c r="M2084" s="271"/>
      <c r="N2084" s="189"/>
      <c r="O2084" s="268"/>
      <c r="P2084" s="268"/>
      <c r="Q2084" s="268"/>
    </row>
    <row r="2085" ht="15.75" customHeight="1">
      <c r="A2085" s="270" t="s">
        <v>16459</v>
      </c>
      <c r="B2085" s="270" t="s">
        <v>16461</v>
      </c>
      <c r="C2085" s="276" t="s">
        <v>281</v>
      </c>
      <c r="D2085" s="259" t="s">
        <v>215</v>
      </c>
      <c r="E2085" s="259" t="s">
        <v>16462</v>
      </c>
      <c r="F2085" s="259" t="s">
        <v>16464</v>
      </c>
      <c r="G2085" s="259" t="s">
        <v>12374</v>
      </c>
      <c r="H2085" s="268"/>
      <c r="I2085" s="6"/>
      <c r="J2085" s="6"/>
      <c r="K2085" s="285"/>
      <c r="L2085" s="271"/>
      <c r="M2085" s="271"/>
      <c r="N2085" s="189"/>
      <c r="O2085" s="268"/>
      <c r="P2085" s="268"/>
      <c r="Q2085" s="268"/>
    </row>
    <row r="2086" ht="15.75" customHeight="1">
      <c r="A2086" s="270" t="s">
        <v>16465</v>
      </c>
      <c r="B2086" s="270" t="s">
        <v>16466</v>
      </c>
      <c r="C2086" s="276" t="s">
        <v>281</v>
      </c>
      <c r="D2086" s="259" t="s">
        <v>219</v>
      </c>
      <c r="E2086" s="259" t="s">
        <v>16468</v>
      </c>
      <c r="F2086" s="259" t="s">
        <v>16469</v>
      </c>
      <c r="G2086" s="259" t="s">
        <v>274</v>
      </c>
      <c r="H2086" s="268"/>
      <c r="I2086" s="6"/>
      <c r="J2086" s="6"/>
      <c r="K2086" s="285"/>
      <c r="L2086" s="271"/>
      <c r="M2086" s="271"/>
      <c r="N2086" s="189"/>
      <c r="O2086" s="268"/>
      <c r="P2086" s="268"/>
      <c r="Q2086" s="268"/>
    </row>
    <row r="2087" ht="15.75" customHeight="1">
      <c r="A2087" s="270" t="s">
        <v>16472</v>
      </c>
      <c r="B2087" s="270" t="s">
        <v>16473</v>
      </c>
      <c r="C2087" s="276" t="s">
        <v>281</v>
      </c>
      <c r="D2087" s="259" t="s">
        <v>218</v>
      </c>
      <c r="E2087" s="259" t="s">
        <v>16475</v>
      </c>
      <c r="F2087" s="278" t="s">
        <v>16476</v>
      </c>
      <c r="G2087" s="259" t="s">
        <v>12836</v>
      </c>
      <c r="H2087" s="268"/>
      <c r="I2087" s="6"/>
      <c r="J2087" s="6"/>
      <c r="K2087" s="285"/>
      <c r="L2087" s="271"/>
      <c r="M2087" s="271"/>
      <c r="N2087" s="189"/>
      <c r="O2087" s="268"/>
      <c r="P2087" s="268"/>
      <c r="Q2087" s="268"/>
    </row>
    <row r="2088" ht="15.75" customHeight="1">
      <c r="A2088" s="270" t="s">
        <v>16477</v>
      </c>
      <c r="B2088" s="270" t="s">
        <v>16478</v>
      </c>
      <c r="C2088" s="276" t="s">
        <v>281</v>
      </c>
      <c r="D2088" s="259" t="s">
        <v>218</v>
      </c>
      <c r="E2088" s="259" t="s">
        <v>16480</v>
      </c>
      <c r="F2088" s="259" t="s">
        <v>16482</v>
      </c>
      <c r="G2088" s="259" t="s">
        <v>349</v>
      </c>
      <c r="H2088" s="268"/>
      <c r="I2088" s="6"/>
      <c r="J2088" s="6"/>
      <c r="K2088" s="285"/>
      <c r="L2088" s="271"/>
      <c r="M2088" s="271"/>
      <c r="N2088" s="189"/>
      <c r="O2088" s="268"/>
      <c r="P2088" s="268"/>
      <c r="Q2088" s="268"/>
    </row>
    <row r="2089" ht="15.75" customHeight="1">
      <c r="A2089" s="277" t="s">
        <v>16487</v>
      </c>
      <c r="B2089" s="270" t="s">
        <v>16488</v>
      </c>
      <c r="C2089" s="276" t="s">
        <v>281</v>
      </c>
      <c r="D2089" s="259" t="s">
        <v>218</v>
      </c>
      <c r="E2089" s="259" t="s">
        <v>16490</v>
      </c>
      <c r="F2089" s="259" t="s">
        <v>16491</v>
      </c>
      <c r="G2089" s="259" t="s">
        <v>12836</v>
      </c>
      <c r="H2089" s="268"/>
      <c r="I2089" s="6"/>
      <c r="J2089" s="6"/>
      <c r="K2089" s="285"/>
      <c r="L2089" s="271"/>
      <c r="M2089" s="271"/>
      <c r="N2089" s="189"/>
      <c r="O2089" s="268"/>
      <c r="P2089" s="268"/>
      <c r="Q2089" s="268"/>
    </row>
    <row r="2090" ht="15.75" customHeight="1">
      <c r="A2090" s="270" t="s">
        <v>16493</v>
      </c>
      <c r="B2090" s="270" t="s">
        <v>16494</v>
      </c>
      <c r="C2090" s="276" t="s">
        <v>281</v>
      </c>
      <c r="D2090" s="259" t="s">
        <v>218</v>
      </c>
      <c r="E2090" s="259" t="s">
        <v>16497</v>
      </c>
      <c r="F2090" s="259" t="s">
        <v>16498</v>
      </c>
      <c r="G2090" s="259" t="s">
        <v>274</v>
      </c>
      <c r="H2090" s="268"/>
      <c r="I2090" s="6"/>
      <c r="J2090" s="6"/>
      <c r="K2090" s="285"/>
      <c r="L2090" s="271"/>
      <c r="M2090" s="271"/>
      <c r="N2090" s="189"/>
      <c r="O2090" s="268"/>
      <c r="P2090" s="268"/>
      <c r="Q2090" s="268"/>
    </row>
    <row r="2091" ht="15.75" customHeight="1">
      <c r="A2091" s="270" t="s">
        <v>16501</v>
      </c>
      <c r="B2091" s="270" t="s">
        <v>16502</v>
      </c>
      <c r="C2091" s="276" t="s">
        <v>281</v>
      </c>
      <c r="D2091" s="259" t="s">
        <v>214</v>
      </c>
      <c r="E2091" s="259" t="s">
        <v>16503</v>
      </c>
      <c r="F2091" s="259" t="s">
        <v>16505</v>
      </c>
      <c r="G2091" s="259" t="s">
        <v>12836</v>
      </c>
      <c r="H2091" s="268"/>
      <c r="I2091" s="6"/>
      <c r="J2091" s="6"/>
      <c r="K2091" s="285"/>
      <c r="L2091" s="271"/>
      <c r="M2091" s="271"/>
      <c r="N2091" s="189"/>
      <c r="O2091" s="268"/>
      <c r="P2091" s="268"/>
      <c r="Q2091" s="268"/>
    </row>
    <row r="2092" ht="15.75" customHeight="1">
      <c r="A2092" s="270" t="s">
        <v>16508</v>
      </c>
      <c r="B2092" s="270" t="s">
        <v>16509</v>
      </c>
      <c r="C2092" s="276" t="s">
        <v>281</v>
      </c>
      <c r="D2092" s="259" t="s">
        <v>215</v>
      </c>
      <c r="E2092" s="259" t="s">
        <v>16510</v>
      </c>
      <c r="F2092" s="259" t="s">
        <v>16511</v>
      </c>
      <c r="G2092" s="259" t="s">
        <v>10625</v>
      </c>
      <c r="H2092" s="268"/>
      <c r="I2092" s="6"/>
      <c r="J2092" s="6"/>
      <c r="K2092" s="285"/>
      <c r="L2092" s="271"/>
      <c r="M2092" s="271"/>
      <c r="N2092" s="189"/>
      <c r="O2092" s="268"/>
      <c r="P2092" s="268"/>
      <c r="Q2092" s="268"/>
    </row>
    <row r="2093" ht="15.75" customHeight="1">
      <c r="A2093" s="270" t="s">
        <v>16512</v>
      </c>
      <c r="B2093" s="270" t="s">
        <v>16513</v>
      </c>
      <c r="C2093" s="276" t="s">
        <v>281</v>
      </c>
      <c r="D2093" s="259" t="s">
        <v>218</v>
      </c>
      <c r="E2093" s="259" t="s">
        <v>16514</v>
      </c>
      <c r="F2093" s="259" t="s">
        <v>16515</v>
      </c>
      <c r="G2093" s="259" t="s">
        <v>9568</v>
      </c>
      <c r="H2093" s="268"/>
      <c r="I2093" s="6"/>
      <c r="J2093" s="6"/>
      <c r="K2093" s="285"/>
      <c r="L2093" s="271"/>
      <c r="M2093" s="271"/>
      <c r="N2093" s="189"/>
      <c r="O2093" s="268"/>
      <c r="P2093" s="268"/>
      <c r="Q2093" s="268"/>
    </row>
    <row r="2094" ht="15.75" customHeight="1">
      <c r="A2094" s="270" t="s">
        <v>16516</v>
      </c>
      <c r="B2094" s="270" t="s">
        <v>16518</v>
      </c>
      <c r="C2094" s="276" t="s">
        <v>281</v>
      </c>
      <c r="D2094" s="259" t="s">
        <v>215</v>
      </c>
      <c r="E2094" s="259" t="s">
        <v>16519</v>
      </c>
      <c r="F2094" s="259" t="s">
        <v>16520</v>
      </c>
      <c r="G2094" s="259" t="s">
        <v>12374</v>
      </c>
      <c r="H2094" s="268"/>
      <c r="I2094" s="6"/>
      <c r="J2094" s="6"/>
      <c r="K2094" s="285"/>
      <c r="L2094" s="271"/>
      <c r="M2094" s="271"/>
      <c r="N2094" s="189"/>
      <c r="O2094" s="268"/>
      <c r="P2094" s="268"/>
      <c r="Q2094" s="268"/>
    </row>
    <row r="2095" ht="15.75" customHeight="1">
      <c r="A2095" s="270" t="s">
        <v>16522</v>
      </c>
      <c r="B2095" s="270" t="s">
        <v>16523</v>
      </c>
      <c r="C2095" s="276" t="s">
        <v>281</v>
      </c>
      <c r="D2095" s="259" t="s">
        <v>218</v>
      </c>
      <c r="E2095" s="259" t="s">
        <v>16525</v>
      </c>
      <c r="F2095" s="259" t="s">
        <v>16526</v>
      </c>
      <c r="G2095" s="259" t="s">
        <v>274</v>
      </c>
      <c r="H2095" s="268"/>
      <c r="I2095" s="6"/>
      <c r="J2095" s="6"/>
      <c r="K2095" s="285"/>
      <c r="L2095" s="271"/>
      <c r="M2095" s="271"/>
      <c r="N2095" s="189"/>
      <c r="O2095" s="268"/>
      <c r="P2095" s="268"/>
      <c r="Q2095" s="268"/>
    </row>
    <row r="2096" ht="15.75" customHeight="1">
      <c r="A2096" s="270" t="s">
        <v>16529</v>
      </c>
      <c r="B2096" s="270" t="s">
        <v>16530</v>
      </c>
      <c r="C2096" s="276" t="s">
        <v>281</v>
      </c>
      <c r="D2096" s="259" t="s">
        <v>215</v>
      </c>
      <c r="E2096" s="259" t="s">
        <v>16532</v>
      </c>
      <c r="F2096" s="259" t="s">
        <v>16533</v>
      </c>
      <c r="G2096" s="259" t="s">
        <v>10625</v>
      </c>
      <c r="H2096" s="268"/>
      <c r="I2096" s="6"/>
      <c r="J2096" s="6"/>
      <c r="K2096" s="285"/>
      <c r="L2096" s="271"/>
      <c r="M2096" s="271"/>
      <c r="N2096" s="189"/>
      <c r="O2096" s="268"/>
      <c r="P2096" s="268"/>
      <c r="Q2096" s="268"/>
    </row>
    <row r="2097" ht="15.75" customHeight="1">
      <c r="A2097" s="270" t="s">
        <v>16535</v>
      </c>
      <c r="B2097" s="270" t="s">
        <v>16536</v>
      </c>
      <c r="C2097" s="276" t="s">
        <v>281</v>
      </c>
      <c r="D2097" s="259" t="s">
        <v>218</v>
      </c>
      <c r="E2097" s="259" t="s">
        <v>16538</v>
      </c>
      <c r="F2097" s="259" t="s">
        <v>16539</v>
      </c>
      <c r="G2097" s="259" t="s">
        <v>9568</v>
      </c>
      <c r="H2097" s="268"/>
      <c r="I2097" s="6"/>
      <c r="J2097" s="6"/>
      <c r="K2097" s="285"/>
      <c r="L2097" s="271"/>
      <c r="M2097" s="271"/>
      <c r="N2097" s="189"/>
      <c r="O2097" s="268"/>
      <c r="P2097" s="268"/>
      <c r="Q2097" s="268"/>
    </row>
    <row r="2098" ht="15.75" customHeight="1">
      <c r="A2098" s="270" t="s">
        <v>16541</v>
      </c>
      <c r="B2098" s="270" t="s">
        <v>16542</v>
      </c>
      <c r="C2098" s="276" t="s">
        <v>281</v>
      </c>
      <c r="D2098" s="259" t="s">
        <v>219</v>
      </c>
      <c r="E2098" s="259" t="s">
        <v>16543</v>
      </c>
      <c r="F2098" s="259" t="s">
        <v>16544</v>
      </c>
      <c r="G2098" s="259" t="s">
        <v>11782</v>
      </c>
      <c r="H2098" s="268"/>
      <c r="I2098" s="6"/>
      <c r="J2098" s="6"/>
      <c r="K2098" s="285"/>
      <c r="L2098" s="271"/>
      <c r="M2098" s="271"/>
      <c r="N2098" s="189"/>
      <c r="O2098" s="268"/>
      <c r="P2098" s="268"/>
      <c r="Q2098" s="268"/>
    </row>
    <row r="2099" ht="15.75" customHeight="1">
      <c r="A2099" s="270" t="s">
        <v>16546</v>
      </c>
      <c r="B2099" s="270" t="s">
        <v>16547</v>
      </c>
      <c r="C2099" s="276" t="s">
        <v>281</v>
      </c>
      <c r="D2099" s="259" t="s">
        <v>214</v>
      </c>
      <c r="E2099" s="259" t="s">
        <v>16549</v>
      </c>
      <c r="F2099" s="259" t="s">
        <v>16550</v>
      </c>
      <c r="G2099" s="259" t="s">
        <v>12836</v>
      </c>
      <c r="H2099" s="268"/>
      <c r="I2099" s="6"/>
      <c r="J2099" s="6"/>
      <c r="K2099" s="285"/>
      <c r="L2099" s="271"/>
      <c r="M2099" s="271"/>
      <c r="N2099" s="189"/>
      <c r="O2099" s="268"/>
      <c r="P2099" s="268"/>
      <c r="Q2099" s="268"/>
    </row>
    <row r="2100" ht="15.75" customHeight="1">
      <c r="A2100" s="270" t="s">
        <v>16554</v>
      </c>
      <c r="B2100" s="270" t="s">
        <v>16556</v>
      </c>
      <c r="C2100" s="276" t="s">
        <v>281</v>
      </c>
      <c r="D2100" s="259" t="s">
        <v>218</v>
      </c>
      <c r="E2100" s="259" t="s">
        <v>16559</v>
      </c>
      <c r="F2100" s="259" t="s">
        <v>16561</v>
      </c>
      <c r="G2100" s="259" t="s">
        <v>12836</v>
      </c>
      <c r="H2100" s="268"/>
      <c r="I2100" s="6"/>
      <c r="J2100" s="6"/>
      <c r="K2100" s="285"/>
      <c r="L2100" s="271"/>
      <c r="M2100" s="271"/>
      <c r="N2100" s="189"/>
      <c r="O2100" s="268"/>
      <c r="P2100" s="268"/>
      <c r="Q2100" s="268"/>
    </row>
    <row r="2101" ht="15.75" customHeight="1">
      <c r="A2101" s="270" t="s">
        <v>16563</v>
      </c>
      <c r="B2101" s="270" t="s">
        <v>16564</v>
      </c>
      <c r="C2101" s="276" t="s">
        <v>281</v>
      </c>
      <c r="D2101" s="259" t="s">
        <v>219</v>
      </c>
      <c r="E2101" s="259" t="s">
        <v>16565</v>
      </c>
      <c r="F2101" s="259" t="s">
        <v>16566</v>
      </c>
      <c r="G2101" s="259" t="s">
        <v>11782</v>
      </c>
      <c r="H2101" s="268"/>
      <c r="I2101" s="6"/>
      <c r="J2101" s="6"/>
      <c r="K2101" s="285"/>
      <c r="L2101" s="271"/>
      <c r="M2101" s="271"/>
      <c r="N2101" s="189"/>
      <c r="O2101" s="268"/>
      <c r="P2101" s="268"/>
      <c r="Q2101" s="268"/>
    </row>
    <row r="2102" ht="15.75" customHeight="1">
      <c r="A2102" s="270" t="s">
        <v>16568</v>
      </c>
      <c r="B2102" s="270" t="s">
        <v>16569</v>
      </c>
      <c r="C2102" s="276" t="s">
        <v>281</v>
      </c>
      <c r="D2102" s="259" t="s">
        <v>218</v>
      </c>
      <c r="E2102" s="259" t="s">
        <v>16570</v>
      </c>
      <c r="F2102" s="259" t="s">
        <v>16571</v>
      </c>
      <c r="G2102" s="259" t="s">
        <v>12836</v>
      </c>
      <c r="H2102" s="268"/>
      <c r="I2102" s="6"/>
      <c r="J2102" s="6"/>
      <c r="K2102" s="285"/>
      <c r="L2102" s="271"/>
      <c r="M2102" s="271"/>
      <c r="N2102" s="189"/>
      <c r="O2102" s="268"/>
      <c r="P2102" s="268"/>
      <c r="Q2102" s="268"/>
    </row>
    <row r="2103" ht="15.75" customHeight="1">
      <c r="A2103" s="270" t="s">
        <v>16572</v>
      </c>
      <c r="B2103" s="270" t="s">
        <v>16574</v>
      </c>
      <c r="C2103" s="276" t="s">
        <v>281</v>
      </c>
      <c r="D2103" s="259" t="s">
        <v>215</v>
      </c>
      <c r="E2103" s="259" t="s">
        <v>16576</v>
      </c>
      <c r="F2103" s="259" t="s">
        <v>16577</v>
      </c>
      <c r="G2103" s="259" t="s">
        <v>10625</v>
      </c>
      <c r="H2103" s="268"/>
      <c r="I2103" s="6"/>
      <c r="J2103" s="6"/>
      <c r="K2103" s="285"/>
      <c r="L2103" s="271"/>
      <c r="M2103" s="271"/>
      <c r="N2103" s="189"/>
      <c r="O2103" s="268"/>
      <c r="P2103" s="268"/>
      <c r="Q2103" s="268"/>
    </row>
    <row r="2104" ht="15.75" customHeight="1">
      <c r="A2104" s="270" t="s">
        <v>16582</v>
      </c>
      <c r="B2104" s="270" t="s">
        <v>16584</v>
      </c>
      <c r="C2104" s="276" t="s">
        <v>281</v>
      </c>
      <c r="D2104" s="259" t="s">
        <v>218</v>
      </c>
      <c r="E2104" s="259" t="s">
        <v>16585</v>
      </c>
      <c r="F2104" s="259" t="s">
        <v>16587</v>
      </c>
      <c r="G2104" s="259" t="s">
        <v>12836</v>
      </c>
      <c r="H2104" s="268"/>
      <c r="I2104" s="6"/>
      <c r="J2104" s="6"/>
      <c r="K2104" s="285"/>
      <c r="L2104" s="271"/>
      <c r="M2104" s="271"/>
      <c r="N2104" s="189"/>
      <c r="O2104" s="268"/>
      <c r="P2104" s="268"/>
      <c r="Q2104" s="268"/>
    </row>
    <row r="2105" ht="15.75" customHeight="1">
      <c r="A2105" s="270" t="s">
        <v>16588</v>
      </c>
      <c r="B2105" s="270" t="s">
        <v>16589</v>
      </c>
      <c r="C2105" s="276" t="s">
        <v>281</v>
      </c>
      <c r="D2105" s="259" t="s">
        <v>215</v>
      </c>
      <c r="E2105" s="259" t="s">
        <v>16592</v>
      </c>
      <c r="F2105" s="259" t="s">
        <v>16593</v>
      </c>
      <c r="G2105" s="259" t="s">
        <v>12374</v>
      </c>
      <c r="H2105" s="268"/>
      <c r="I2105" s="6"/>
      <c r="J2105" s="6"/>
      <c r="K2105" s="285"/>
      <c r="L2105" s="271"/>
      <c r="M2105" s="271"/>
      <c r="N2105" s="189"/>
      <c r="O2105" s="268"/>
      <c r="P2105" s="268"/>
      <c r="Q2105" s="268"/>
    </row>
    <row r="2106" ht="15.75" customHeight="1">
      <c r="A2106" s="270" t="s">
        <v>16594</v>
      </c>
      <c r="B2106" s="270" t="s">
        <v>16595</v>
      </c>
      <c r="C2106" s="276" t="s">
        <v>281</v>
      </c>
      <c r="D2106" s="259" t="s">
        <v>219</v>
      </c>
      <c r="E2106" s="259" t="s">
        <v>16598</v>
      </c>
      <c r="F2106" s="259" t="s">
        <v>16599</v>
      </c>
      <c r="G2106" s="259" t="s">
        <v>10625</v>
      </c>
      <c r="H2106" s="268"/>
      <c r="I2106" s="6"/>
      <c r="J2106" s="6"/>
      <c r="K2106" s="285"/>
      <c r="L2106" s="271"/>
      <c r="M2106" s="271"/>
      <c r="N2106" s="189"/>
      <c r="O2106" s="268"/>
      <c r="P2106" s="268"/>
      <c r="Q2106" s="268"/>
    </row>
    <row r="2107" ht="15.75" customHeight="1">
      <c r="A2107" s="270" t="s">
        <v>16793</v>
      </c>
      <c r="B2107" s="270" t="s">
        <v>16795</v>
      </c>
      <c r="C2107" s="276" t="s">
        <v>281</v>
      </c>
      <c r="D2107" s="259" t="s">
        <v>218</v>
      </c>
      <c r="E2107" s="259" t="s">
        <v>16797</v>
      </c>
      <c r="F2107" s="259" t="s">
        <v>16798</v>
      </c>
      <c r="G2107" s="259" t="s">
        <v>12374</v>
      </c>
      <c r="H2107" s="268"/>
      <c r="I2107" s="6"/>
      <c r="J2107" s="6"/>
      <c r="K2107" s="285"/>
      <c r="L2107" s="271"/>
      <c r="M2107" s="271"/>
      <c r="N2107" s="189"/>
      <c r="O2107" s="268"/>
      <c r="P2107" s="268"/>
      <c r="Q2107" s="268"/>
    </row>
    <row r="2108" ht="15.75" customHeight="1">
      <c r="A2108" s="270" t="s">
        <v>16802</v>
      </c>
      <c r="B2108" s="270" t="s">
        <v>16804</v>
      </c>
      <c r="C2108" s="276" t="s">
        <v>281</v>
      </c>
      <c r="D2108" s="259" t="s">
        <v>219</v>
      </c>
      <c r="E2108" s="259" t="s">
        <v>16808</v>
      </c>
      <c r="F2108" s="259" t="s">
        <v>16809</v>
      </c>
      <c r="G2108" s="259" t="s">
        <v>10625</v>
      </c>
      <c r="H2108" s="268"/>
      <c r="I2108" s="6"/>
      <c r="J2108" s="6"/>
      <c r="K2108" s="285"/>
      <c r="L2108" s="271"/>
      <c r="M2108" s="271"/>
      <c r="N2108" s="189"/>
      <c r="O2108" s="268"/>
      <c r="P2108" s="268"/>
      <c r="Q2108" s="268"/>
    </row>
    <row r="2109" ht="15.75" customHeight="1">
      <c r="A2109" s="270" t="s">
        <v>16811</v>
      </c>
      <c r="B2109" s="270" t="s">
        <v>16812</v>
      </c>
      <c r="C2109" s="276" t="s">
        <v>281</v>
      </c>
      <c r="D2109" s="259" t="s">
        <v>217</v>
      </c>
      <c r="E2109" s="259" t="s">
        <v>16814</v>
      </c>
      <c r="F2109" s="259" t="s">
        <v>16815</v>
      </c>
      <c r="G2109" s="259" t="s">
        <v>12374</v>
      </c>
      <c r="H2109" s="268"/>
      <c r="I2109" s="6"/>
      <c r="J2109" s="6"/>
      <c r="K2109" s="285"/>
      <c r="L2109" s="271"/>
      <c r="M2109" s="271"/>
      <c r="N2109" s="189"/>
      <c r="O2109" s="268"/>
      <c r="P2109" s="268"/>
      <c r="Q2109" s="268"/>
    </row>
    <row r="2110" ht="15.75" customHeight="1">
      <c r="A2110" s="270" t="s">
        <v>16818</v>
      </c>
      <c r="B2110" s="270" t="s">
        <v>16819</v>
      </c>
      <c r="C2110" s="276" t="s">
        <v>281</v>
      </c>
      <c r="D2110" s="259" t="s">
        <v>218</v>
      </c>
      <c r="E2110" s="259" t="s">
        <v>16820</v>
      </c>
      <c r="F2110" s="259" t="s">
        <v>16821</v>
      </c>
      <c r="G2110" s="259" t="s">
        <v>9568</v>
      </c>
      <c r="H2110" s="268"/>
      <c r="I2110" s="6"/>
      <c r="J2110" s="6"/>
      <c r="K2110" s="285"/>
      <c r="L2110" s="271"/>
      <c r="M2110" s="271"/>
      <c r="N2110" s="189"/>
      <c r="O2110" s="268"/>
      <c r="P2110" s="268"/>
      <c r="Q2110" s="268"/>
    </row>
    <row r="2111" ht="15.75" customHeight="1">
      <c r="A2111" s="270" t="s">
        <v>16825</v>
      </c>
      <c r="B2111" s="270" t="s">
        <v>16826</v>
      </c>
      <c r="C2111" s="276" t="s">
        <v>281</v>
      </c>
      <c r="D2111" s="259" t="s">
        <v>218</v>
      </c>
      <c r="E2111" s="259" t="s">
        <v>16828</v>
      </c>
      <c r="F2111" s="259" t="s">
        <v>16830</v>
      </c>
      <c r="G2111" s="259" t="s">
        <v>274</v>
      </c>
      <c r="H2111" s="268"/>
      <c r="I2111" s="6"/>
      <c r="J2111" s="6"/>
      <c r="K2111" s="285"/>
      <c r="L2111" s="271"/>
      <c r="M2111" s="271"/>
      <c r="N2111" s="189"/>
      <c r="O2111" s="268"/>
      <c r="P2111" s="268"/>
      <c r="Q2111" s="268"/>
    </row>
    <row r="2112" ht="15.75" customHeight="1">
      <c r="A2112" s="270" t="s">
        <v>16837</v>
      </c>
      <c r="B2112" s="270" t="s">
        <v>16839</v>
      </c>
      <c r="C2112" s="276" t="s">
        <v>281</v>
      </c>
      <c r="D2112" s="259" t="s">
        <v>217</v>
      </c>
      <c r="E2112" s="259" t="s">
        <v>16840</v>
      </c>
      <c r="F2112" s="259" t="s">
        <v>16841</v>
      </c>
      <c r="G2112" s="259" t="s">
        <v>274</v>
      </c>
      <c r="H2112" s="268"/>
      <c r="I2112" s="6"/>
      <c r="J2112" s="6"/>
      <c r="K2112" s="285"/>
      <c r="L2112" s="271"/>
      <c r="M2112" s="271"/>
      <c r="N2112" s="189"/>
      <c r="O2112" s="268"/>
      <c r="P2112" s="268"/>
      <c r="Q2112" s="268"/>
    </row>
    <row r="2113" ht="15.75" customHeight="1">
      <c r="A2113" s="270" t="s">
        <v>16843</v>
      </c>
      <c r="B2113" s="270" t="s">
        <v>16844</v>
      </c>
      <c r="C2113" s="276" t="s">
        <v>281</v>
      </c>
      <c r="D2113" s="259" t="s">
        <v>215</v>
      </c>
      <c r="E2113" s="259" t="s">
        <v>16847</v>
      </c>
      <c r="F2113" s="259" t="s">
        <v>16848</v>
      </c>
      <c r="G2113" s="259" t="s">
        <v>10625</v>
      </c>
      <c r="H2113" s="268"/>
      <c r="I2113" s="6"/>
      <c r="J2113" s="6"/>
      <c r="K2113" s="285"/>
      <c r="L2113" s="271"/>
      <c r="M2113" s="271"/>
      <c r="N2113" s="189"/>
      <c r="O2113" s="268"/>
      <c r="P2113" s="268"/>
      <c r="Q2113" s="268"/>
    </row>
    <row r="2114" ht="15.75" customHeight="1">
      <c r="A2114" s="270" t="s">
        <v>16849</v>
      </c>
      <c r="B2114" s="270" t="s">
        <v>16851</v>
      </c>
      <c r="C2114" s="276" t="s">
        <v>281</v>
      </c>
      <c r="D2114" s="259" t="s">
        <v>218</v>
      </c>
      <c r="E2114" s="259" t="s">
        <v>16852</v>
      </c>
      <c r="F2114" s="259" t="s">
        <v>16853</v>
      </c>
      <c r="G2114" s="259" t="s">
        <v>9568</v>
      </c>
      <c r="H2114" s="268"/>
      <c r="I2114" s="6"/>
      <c r="J2114" s="6"/>
      <c r="K2114" s="285"/>
      <c r="L2114" s="271"/>
      <c r="M2114" s="271"/>
      <c r="N2114" s="189"/>
      <c r="O2114" s="268"/>
      <c r="P2114" s="268"/>
      <c r="Q2114" s="268"/>
    </row>
    <row r="2115" ht="15.75" customHeight="1">
      <c r="A2115" s="270" t="s">
        <v>16855</v>
      </c>
      <c r="B2115" s="270" t="s">
        <v>16856</v>
      </c>
      <c r="C2115" s="276" t="s">
        <v>281</v>
      </c>
      <c r="D2115" s="259" t="s">
        <v>220</v>
      </c>
      <c r="E2115" s="259" t="s">
        <v>16857</v>
      </c>
      <c r="F2115" s="259" t="s">
        <v>16858</v>
      </c>
      <c r="G2115" s="259" t="s">
        <v>11782</v>
      </c>
      <c r="H2115" s="268"/>
      <c r="I2115" s="6"/>
      <c r="J2115" s="6"/>
      <c r="K2115" s="285"/>
      <c r="L2115" s="271"/>
      <c r="M2115" s="271"/>
      <c r="N2115" s="189"/>
      <c r="O2115" s="268"/>
      <c r="P2115" s="268"/>
      <c r="Q2115" s="268"/>
    </row>
    <row r="2116" ht="15.75" customHeight="1">
      <c r="A2116" s="270" t="s">
        <v>16861</v>
      </c>
      <c r="B2116" s="270" t="s">
        <v>16862</v>
      </c>
      <c r="C2116" s="276" t="s">
        <v>281</v>
      </c>
      <c r="D2116" s="259" t="s">
        <v>215</v>
      </c>
      <c r="E2116" s="259" t="s">
        <v>16863</v>
      </c>
      <c r="F2116" s="259" t="s">
        <v>16864</v>
      </c>
      <c r="G2116" s="259" t="s">
        <v>10625</v>
      </c>
      <c r="H2116" s="268"/>
      <c r="I2116" s="6"/>
      <c r="J2116" s="6"/>
      <c r="K2116" s="285"/>
      <c r="L2116" s="271"/>
      <c r="M2116" s="271"/>
      <c r="N2116" s="189"/>
      <c r="O2116" s="268"/>
      <c r="P2116" s="268"/>
      <c r="Q2116" s="268"/>
    </row>
    <row r="2117" ht="15.75" customHeight="1">
      <c r="A2117" s="270" t="s">
        <v>16866</v>
      </c>
      <c r="B2117" s="270" t="s">
        <v>16867</v>
      </c>
      <c r="C2117" s="276" t="s">
        <v>281</v>
      </c>
      <c r="D2117" s="259" t="s">
        <v>217</v>
      </c>
      <c r="E2117" s="259" t="s">
        <v>16869</v>
      </c>
      <c r="F2117" s="259" t="s">
        <v>16870</v>
      </c>
      <c r="G2117" s="259" t="s">
        <v>12374</v>
      </c>
      <c r="H2117" s="268"/>
      <c r="I2117" s="6"/>
      <c r="J2117" s="6"/>
      <c r="K2117" s="285"/>
      <c r="L2117" s="271"/>
      <c r="M2117" s="271"/>
      <c r="N2117" s="189"/>
      <c r="O2117" s="268"/>
      <c r="P2117" s="268"/>
      <c r="Q2117" s="268"/>
    </row>
    <row r="2118" ht="15.75" customHeight="1">
      <c r="A2118" s="270" t="s">
        <v>16871</v>
      </c>
      <c r="B2118" s="270" t="s">
        <v>16872</v>
      </c>
      <c r="C2118" s="276" t="s">
        <v>281</v>
      </c>
      <c r="D2118" s="259" t="s">
        <v>215</v>
      </c>
      <c r="E2118" s="259" t="s">
        <v>16874</v>
      </c>
      <c r="F2118" s="259" t="s">
        <v>16875</v>
      </c>
      <c r="G2118" s="259" t="s">
        <v>12374</v>
      </c>
      <c r="H2118" s="268"/>
      <c r="I2118" s="6"/>
      <c r="J2118" s="6"/>
      <c r="K2118" s="285"/>
      <c r="L2118" s="271"/>
      <c r="M2118" s="271"/>
      <c r="N2118" s="189"/>
      <c r="O2118" s="268"/>
      <c r="P2118" s="268"/>
      <c r="Q2118" s="268"/>
    </row>
    <row r="2119" ht="15.75" customHeight="1">
      <c r="A2119" s="270" t="s">
        <v>16879</v>
      </c>
      <c r="B2119" s="270" t="s">
        <v>16880</v>
      </c>
      <c r="C2119" s="276" t="s">
        <v>281</v>
      </c>
      <c r="D2119" s="259" t="s">
        <v>218</v>
      </c>
      <c r="E2119" s="259" t="s">
        <v>16883</v>
      </c>
      <c r="F2119" s="259" t="s">
        <v>16884</v>
      </c>
      <c r="G2119" s="259" t="s">
        <v>12836</v>
      </c>
      <c r="H2119" s="268"/>
      <c r="I2119" s="6"/>
      <c r="J2119" s="6"/>
      <c r="K2119" s="285"/>
      <c r="L2119" s="271"/>
      <c r="M2119" s="271"/>
      <c r="N2119" s="189"/>
      <c r="O2119" s="268"/>
      <c r="P2119" s="268"/>
      <c r="Q2119" s="268"/>
    </row>
    <row r="2120" ht="15.75" customHeight="1">
      <c r="A2120" s="270" t="s">
        <v>133</v>
      </c>
      <c r="B2120" s="270" t="s">
        <v>16887</v>
      </c>
      <c r="C2120" s="276" t="s">
        <v>281</v>
      </c>
      <c r="D2120" s="259" t="s">
        <v>217</v>
      </c>
      <c r="E2120" s="259" t="s">
        <v>16888</v>
      </c>
      <c r="F2120" s="259" t="s">
        <v>139</v>
      </c>
      <c r="G2120" s="259" t="s">
        <v>12374</v>
      </c>
      <c r="H2120" s="268"/>
      <c r="I2120" s="6"/>
      <c r="J2120" s="6"/>
      <c r="K2120" s="285"/>
      <c r="L2120" s="271"/>
      <c r="M2120" s="271"/>
      <c r="N2120" s="189"/>
      <c r="O2120" s="268"/>
      <c r="P2120" s="268"/>
      <c r="Q2120" s="268"/>
    </row>
    <row r="2121" ht="15.75" customHeight="1">
      <c r="A2121" s="270" t="s">
        <v>16890</v>
      </c>
      <c r="B2121" s="270" t="s">
        <v>16891</v>
      </c>
      <c r="C2121" s="276" t="s">
        <v>281</v>
      </c>
      <c r="D2121" s="259" t="s">
        <v>218</v>
      </c>
      <c r="E2121" s="259" t="s">
        <v>16892</v>
      </c>
      <c r="F2121" s="278" t="s">
        <v>16893</v>
      </c>
      <c r="G2121" s="259" t="s">
        <v>12836</v>
      </c>
      <c r="H2121" s="268"/>
      <c r="I2121" s="6"/>
      <c r="J2121" s="6"/>
      <c r="K2121" s="285"/>
      <c r="L2121" s="271"/>
      <c r="M2121" s="271"/>
      <c r="N2121" s="189"/>
      <c r="O2121" s="268"/>
      <c r="P2121" s="268"/>
      <c r="Q2121" s="268"/>
    </row>
    <row r="2122" ht="15.75" customHeight="1">
      <c r="A2122" s="270" t="s">
        <v>16894</v>
      </c>
      <c r="B2122" s="270" t="s">
        <v>16895</v>
      </c>
      <c r="C2122" s="276" t="s">
        <v>281</v>
      </c>
      <c r="D2122" s="259" t="s">
        <v>218</v>
      </c>
      <c r="E2122" s="259" t="s">
        <v>16897</v>
      </c>
      <c r="F2122" s="259" t="s">
        <v>16899</v>
      </c>
      <c r="G2122" s="259" t="s">
        <v>12374</v>
      </c>
      <c r="H2122" s="268"/>
      <c r="I2122" s="6"/>
      <c r="J2122" s="6"/>
      <c r="K2122" s="285"/>
      <c r="L2122" s="271"/>
      <c r="M2122" s="271"/>
      <c r="N2122" s="189"/>
      <c r="O2122" s="268"/>
      <c r="P2122" s="268"/>
      <c r="Q2122" s="268"/>
    </row>
    <row r="2123" ht="15.75" customHeight="1">
      <c r="A2123" s="270" t="s">
        <v>16902</v>
      </c>
      <c r="B2123" s="270" t="s">
        <v>16903</v>
      </c>
      <c r="C2123" s="276" t="s">
        <v>281</v>
      </c>
      <c r="D2123" s="259" t="s">
        <v>219</v>
      </c>
      <c r="E2123" s="259" t="s">
        <v>16904</v>
      </c>
      <c r="F2123" s="259" t="s">
        <v>16905</v>
      </c>
      <c r="G2123" s="259" t="s">
        <v>10625</v>
      </c>
      <c r="H2123" s="268"/>
      <c r="I2123" s="6"/>
      <c r="J2123" s="6"/>
      <c r="K2123" s="285"/>
      <c r="L2123" s="271"/>
      <c r="M2123" s="271"/>
      <c r="N2123" s="189"/>
      <c r="O2123" s="268"/>
      <c r="P2123" s="268"/>
      <c r="Q2123" s="268"/>
    </row>
    <row r="2124" ht="15.75" customHeight="1">
      <c r="A2124" s="270" t="s">
        <v>16908</v>
      </c>
      <c r="B2124" s="270" t="s">
        <v>16910</v>
      </c>
      <c r="C2124" s="276" t="s">
        <v>281</v>
      </c>
      <c r="D2124" s="259" t="s">
        <v>215</v>
      </c>
      <c r="E2124" s="259" t="s">
        <v>16911</v>
      </c>
      <c r="F2124" s="259" t="s">
        <v>16912</v>
      </c>
      <c r="G2124" s="259" t="s">
        <v>10625</v>
      </c>
      <c r="H2124" s="268"/>
      <c r="I2124" s="6"/>
      <c r="J2124" s="6"/>
      <c r="K2124" s="285"/>
      <c r="L2124" s="271"/>
      <c r="M2124" s="271"/>
      <c r="N2124" s="189"/>
      <c r="O2124" s="268"/>
      <c r="P2124" s="268"/>
      <c r="Q2124" s="268"/>
    </row>
    <row r="2125" ht="15.75" customHeight="1">
      <c r="A2125" s="270" t="s">
        <v>16915</v>
      </c>
      <c r="B2125" s="270" t="s">
        <v>16916</v>
      </c>
      <c r="C2125" s="276" t="s">
        <v>281</v>
      </c>
      <c r="D2125" s="259" t="s">
        <v>215</v>
      </c>
      <c r="E2125" s="259" t="s">
        <v>16917</v>
      </c>
      <c r="F2125" s="259" t="s">
        <v>16919</v>
      </c>
      <c r="G2125" s="259" t="s">
        <v>9568</v>
      </c>
      <c r="H2125" s="268"/>
      <c r="I2125" s="6"/>
      <c r="J2125" s="6"/>
      <c r="K2125" s="285"/>
      <c r="L2125" s="271"/>
      <c r="M2125" s="271"/>
      <c r="N2125" s="189"/>
      <c r="O2125" s="268"/>
      <c r="P2125" s="268"/>
      <c r="Q2125" s="268"/>
    </row>
    <row r="2126" ht="15.75" customHeight="1">
      <c r="A2126" s="270" t="s">
        <v>16921</v>
      </c>
      <c r="B2126" s="270" t="s">
        <v>16922</v>
      </c>
      <c r="C2126" s="276" t="s">
        <v>281</v>
      </c>
      <c r="D2126" s="259" t="s">
        <v>217</v>
      </c>
      <c r="E2126" s="259" t="s">
        <v>16924</v>
      </c>
      <c r="F2126" s="259" t="s">
        <v>16925</v>
      </c>
      <c r="G2126" s="259" t="s">
        <v>12374</v>
      </c>
      <c r="H2126" s="268"/>
      <c r="I2126" s="6"/>
      <c r="J2126" s="6"/>
      <c r="K2126" s="285"/>
      <c r="L2126" s="271"/>
      <c r="M2126" s="271"/>
      <c r="N2126" s="189"/>
      <c r="O2126" s="268"/>
      <c r="P2126" s="268"/>
      <c r="Q2126" s="268"/>
    </row>
    <row r="2127" ht="15.75" customHeight="1">
      <c r="A2127" s="270" t="s">
        <v>16926</v>
      </c>
      <c r="B2127" s="270" t="s">
        <v>16927</v>
      </c>
      <c r="C2127" s="276" t="s">
        <v>281</v>
      </c>
      <c r="D2127" s="259" t="s">
        <v>215</v>
      </c>
      <c r="E2127" s="259" t="s">
        <v>16929</v>
      </c>
      <c r="F2127" s="259" t="s">
        <v>16931</v>
      </c>
      <c r="G2127" s="259" t="s">
        <v>12374</v>
      </c>
      <c r="H2127" s="268"/>
      <c r="I2127" s="6"/>
      <c r="J2127" s="6"/>
      <c r="K2127" s="285"/>
      <c r="L2127" s="271"/>
      <c r="M2127" s="271"/>
      <c r="N2127" s="189"/>
      <c r="O2127" s="268"/>
      <c r="P2127" s="268"/>
      <c r="Q2127" s="268"/>
    </row>
    <row r="2128" ht="15.75" customHeight="1">
      <c r="A2128" s="270" t="s">
        <v>16935</v>
      </c>
      <c r="B2128" s="270" t="s">
        <v>16936</v>
      </c>
      <c r="C2128" s="276" t="s">
        <v>281</v>
      </c>
      <c r="D2128" s="259" t="s">
        <v>218</v>
      </c>
      <c r="E2128" s="259" t="s">
        <v>16937</v>
      </c>
      <c r="F2128" s="259" t="s">
        <v>16938</v>
      </c>
      <c r="G2128" s="259" t="s">
        <v>12374</v>
      </c>
      <c r="H2128" s="268"/>
      <c r="I2128" s="6"/>
      <c r="J2128" s="6"/>
      <c r="K2128" s="285"/>
      <c r="L2128" s="271"/>
      <c r="M2128" s="271"/>
      <c r="N2128" s="189"/>
      <c r="O2128" s="268"/>
      <c r="P2128" s="268"/>
      <c r="Q2128" s="268"/>
    </row>
    <row r="2129" ht="15.75" customHeight="1">
      <c r="A2129" s="270" t="s">
        <v>16940</v>
      </c>
      <c r="B2129" s="270" t="s">
        <v>16941</v>
      </c>
      <c r="C2129" s="276" t="s">
        <v>281</v>
      </c>
      <c r="D2129" s="259" t="s">
        <v>220</v>
      </c>
      <c r="E2129" s="259" t="s">
        <v>16942</v>
      </c>
      <c r="F2129" s="259" t="s">
        <v>16943</v>
      </c>
      <c r="G2129" s="259" t="s">
        <v>11782</v>
      </c>
      <c r="H2129" s="268"/>
      <c r="I2129" s="6"/>
      <c r="J2129" s="6"/>
      <c r="K2129" s="285"/>
      <c r="L2129" s="271"/>
      <c r="M2129" s="271"/>
      <c r="N2129" s="189"/>
      <c r="O2129" s="268"/>
      <c r="P2129" s="268"/>
      <c r="Q2129" s="268"/>
    </row>
    <row r="2130" ht="15.75" customHeight="1">
      <c r="A2130" s="270" t="s">
        <v>16945</v>
      </c>
      <c r="B2130" s="270" t="s">
        <v>16946</v>
      </c>
      <c r="C2130" s="276" t="s">
        <v>281</v>
      </c>
      <c r="D2130" s="259" t="s">
        <v>218</v>
      </c>
      <c r="E2130" s="259" t="s">
        <v>4524</v>
      </c>
      <c r="F2130" s="259" t="s">
        <v>4524</v>
      </c>
      <c r="G2130" s="259" t="s">
        <v>12836</v>
      </c>
      <c r="H2130" s="268"/>
      <c r="I2130" s="6"/>
      <c r="J2130" s="6"/>
      <c r="K2130" s="285"/>
      <c r="L2130" s="271"/>
      <c r="M2130" s="271"/>
      <c r="N2130" s="189"/>
      <c r="O2130" s="268"/>
      <c r="P2130" s="268"/>
      <c r="Q2130" s="268"/>
    </row>
    <row r="2131" ht="15.75" customHeight="1">
      <c r="A2131" s="270" t="s">
        <v>16947</v>
      </c>
      <c r="B2131" s="270" t="s">
        <v>16948</v>
      </c>
      <c r="C2131" s="276" t="s">
        <v>281</v>
      </c>
      <c r="D2131" s="259" t="s">
        <v>215</v>
      </c>
      <c r="E2131" s="259" t="s">
        <v>16950</v>
      </c>
      <c r="F2131" s="259" t="s">
        <v>16951</v>
      </c>
      <c r="G2131" s="259" t="s">
        <v>10625</v>
      </c>
      <c r="H2131" s="268"/>
      <c r="I2131" s="6"/>
      <c r="J2131" s="6"/>
      <c r="K2131" s="285"/>
      <c r="L2131" s="271"/>
      <c r="M2131" s="271"/>
      <c r="N2131" s="189"/>
      <c r="O2131" s="268"/>
      <c r="P2131" s="268"/>
      <c r="Q2131" s="268"/>
    </row>
    <row r="2132" ht="15.75" customHeight="1">
      <c r="A2132" s="270" t="s">
        <v>16953</v>
      </c>
      <c r="B2132" s="270" t="s">
        <v>16954</v>
      </c>
      <c r="C2132" s="276" t="s">
        <v>281</v>
      </c>
      <c r="D2132" s="259" t="s">
        <v>218</v>
      </c>
      <c r="E2132" s="259" t="s">
        <v>16955</v>
      </c>
      <c r="F2132" s="259" t="s">
        <v>16956</v>
      </c>
      <c r="G2132" s="259" t="s">
        <v>12836</v>
      </c>
      <c r="H2132" s="268"/>
      <c r="I2132" s="6"/>
      <c r="J2132" s="6"/>
      <c r="K2132" s="285"/>
      <c r="L2132" s="271"/>
      <c r="M2132" s="271"/>
      <c r="N2132" s="189"/>
      <c r="O2132" s="268"/>
      <c r="P2132" s="268"/>
      <c r="Q2132" s="268"/>
    </row>
    <row r="2133" ht="15.75" customHeight="1">
      <c r="A2133" s="270" t="s">
        <v>16958</v>
      </c>
      <c r="B2133" s="270" t="s">
        <v>16959</v>
      </c>
      <c r="C2133" s="276" t="s">
        <v>281</v>
      </c>
      <c r="D2133" s="259" t="s">
        <v>215</v>
      </c>
      <c r="E2133" s="259" t="s">
        <v>16960</v>
      </c>
      <c r="F2133" s="259" t="s">
        <v>16961</v>
      </c>
      <c r="G2133" s="259" t="s">
        <v>349</v>
      </c>
      <c r="H2133" s="268"/>
      <c r="I2133" s="6"/>
      <c r="J2133" s="6"/>
      <c r="K2133" s="285"/>
      <c r="L2133" s="271"/>
      <c r="M2133" s="271"/>
      <c r="N2133" s="189"/>
      <c r="O2133" s="268"/>
      <c r="P2133" s="268"/>
      <c r="Q2133" s="268"/>
    </row>
    <row r="2134" ht="15.75" customHeight="1">
      <c r="A2134" s="270" t="s">
        <v>16963</v>
      </c>
      <c r="B2134" s="270" t="s">
        <v>16964</v>
      </c>
      <c r="C2134" s="276" t="s">
        <v>281</v>
      </c>
      <c r="D2134" s="259" t="s">
        <v>215</v>
      </c>
      <c r="E2134" s="259" t="s">
        <v>16965</v>
      </c>
      <c r="F2134" s="259" t="s">
        <v>16966</v>
      </c>
      <c r="G2134" s="259" t="s">
        <v>12374</v>
      </c>
      <c r="H2134" s="268"/>
      <c r="I2134" s="6"/>
      <c r="J2134" s="6"/>
      <c r="K2134" s="285"/>
      <c r="L2134" s="271"/>
      <c r="M2134" s="271"/>
      <c r="N2134" s="189"/>
      <c r="O2134" s="268"/>
      <c r="P2134" s="268"/>
      <c r="Q2134" s="268"/>
    </row>
    <row r="2135" ht="15.75" customHeight="1">
      <c r="A2135" s="270" t="s">
        <v>16968</v>
      </c>
      <c r="B2135" s="270" t="s">
        <v>16969</v>
      </c>
      <c r="C2135" s="276" t="s">
        <v>281</v>
      </c>
      <c r="D2135" s="259" t="s">
        <v>215</v>
      </c>
      <c r="E2135" s="259" t="s">
        <v>16970</v>
      </c>
      <c r="F2135" s="259" t="s">
        <v>16971</v>
      </c>
      <c r="G2135" s="259" t="s">
        <v>10625</v>
      </c>
      <c r="H2135" s="268"/>
      <c r="I2135" s="6"/>
      <c r="J2135" s="6"/>
      <c r="K2135" s="285"/>
      <c r="L2135" s="271"/>
      <c r="M2135" s="271"/>
      <c r="N2135" s="189"/>
      <c r="O2135" s="268"/>
      <c r="P2135" s="268"/>
      <c r="Q2135" s="268"/>
    </row>
    <row r="2136" ht="15.75" customHeight="1">
      <c r="A2136" s="270" t="s">
        <v>16972</v>
      </c>
      <c r="B2136" s="270" t="s">
        <v>16973</v>
      </c>
      <c r="C2136" s="276" t="s">
        <v>281</v>
      </c>
      <c r="D2136" s="259" t="s">
        <v>218</v>
      </c>
      <c r="E2136" s="259" t="s">
        <v>16975</v>
      </c>
      <c r="F2136" s="259" t="s">
        <v>16976</v>
      </c>
      <c r="G2136" s="259" t="s">
        <v>12374</v>
      </c>
      <c r="H2136" s="268"/>
      <c r="I2136" s="6"/>
      <c r="J2136" s="6"/>
      <c r="K2136" s="285"/>
      <c r="L2136" s="271"/>
      <c r="M2136" s="271"/>
      <c r="N2136" s="189"/>
      <c r="O2136" s="268"/>
      <c r="P2136" s="268"/>
      <c r="Q2136" s="268"/>
    </row>
    <row r="2137" ht="15.75" customHeight="1">
      <c r="A2137" s="270" t="s">
        <v>16978</v>
      </c>
      <c r="B2137" s="270" t="s">
        <v>16979</v>
      </c>
      <c r="C2137" s="276" t="s">
        <v>281</v>
      </c>
      <c r="D2137" s="259" t="s">
        <v>220</v>
      </c>
      <c r="E2137" s="259" t="s">
        <v>16980</v>
      </c>
      <c r="F2137" s="259" t="s">
        <v>16981</v>
      </c>
      <c r="G2137" s="259" t="s">
        <v>274</v>
      </c>
      <c r="H2137" s="268"/>
      <c r="I2137" s="6"/>
      <c r="J2137" s="6"/>
      <c r="K2137" s="285"/>
      <c r="L2137" s="271"/>
      <c r="M2137" s="271"/>
      <c r="N2137" s="189"/>
      <c r="O2137" s="268"/>
      <c r="P2137" s="268"/>
      <c r="Q2137" s="268"/>
    </row>
    <row r="2138" ht="15.75" customHeight="1">
      <c r="A2138" s="270" t="s">
        <v>16984</v>
      </c>
      <c r="B2138" s="270" t="s">
        <v>16985</v>
      </c>
      <c r="C2138" s="276" t="s">
        <v>281</v>
      </c>
      <c r="D2138" s="259" t="s">
        <v>218</v>
      </c>
      <c r="E2138" s="259" t="s">
        <v>16987</v>
      </c>
      <c r="F2138" s="259" t="s">
        <v>16988</v>
      </c>
      <c r="G2138" s="259" t="s">
        <v>12374</v>
      </c>
      <c r="H2138" s="268"/>
      <c r="I2138" s="6"/>
      <c r="J2138" s="6"/>
      <c r="K2138" s="285"/>
      <c r="L2138" s="271"/>
      <c r="M2138" s="271"/>
      <c r="N2138" s="189"/>
      <c r="O2138" s="268"/>
      <c r="P2138" s="268"/>
      <c r="Q2138" s="268"/>
    </row>
    <row r="2139" ht="15.75" customHeight="1">
      <c r="A2139" s="270" t="s">
        <v>16991</v>
      </c>
      <c r="B2139" s="270" t="s">
        <v>16992</v>
      </c>
      <c r="C2139" s="276" t="s">
        <v>281</v>
      </c>
      <c r="D2139" s="259" t="s">
        <v>218</v>
      </c>
      <c r="E2139" s="259" t="s">
        <v>16995</v>
      </c>
      <c r="F2139" s="259" t="s">
        <v>16998</v>
      </c>
      <c r="G2139" s="259" t="s">
        <v>274</v>
      </c>
      <c r="H2139" s="268"/>
      <c r="I2139" s="6"/>
      <c r="J2139" s="6"/>
      <c r="K2139" s="285"/>
      <c r="L2139" s="271"/>
      <c r="M2139" s="271"/>
      <c r="N2139" s="189"/>
      <c r="O2139" s="268"/>
      <c r="P2139" s="268"/>
      <c r="Q2139" s="268"/>
    </row>
    <row r="2140" ht="15.75" customHeight="1">
      <c r="A2140" s="270" t="s">
        <v>17000</v>
      </c>
      <c r="B2140" s="270" t="s">
        <v>17002</v>
      </c>
      <c r="C2140" s="276" t="s">
        <v>281</v>
      </c>
      <c r="D2140" s="259" t="s">
        <v>218</v>
      </c>
      <c r="E2140" s="259" t="s">
        <v>17003</v>
      </c>
      <c r="F2140" s="259" t="s">
        <v>17004</v>
      </c>
      <c r="G2140" s="259" t="s">
        <v>12836</v>
      </c>
      <c r="H2140" s="268"/>
      <c r="I2140" s="6"/>
      <c r="J2140" s="6"/>
      <c r="K2140" s="285"/>
      <c r="L2140" s="271"/>
      <c r="M2140" s="271"/>
      <c r="N2140" s="189"/>
      <c r="O2140" s="268"/>
      <c r="P2140" s="268"/>
      <c r="Q2140" s="268"/>
    </row>
    <row r="2141" ht="15.75" customHeight="1">
      <c r="A2141" s="270" t="s">
        <v>17009</v>
      </c>
      <c r="B2141" s="270" t="s">
        <v>17010</v>
      </c>
      <c r="C2141" s="276" t="s">
        <v>281</v>
      </c>
      <c r="D2141" s="259" t="s">
        <v>217</v>
      </c>
      <c r="E2141" s="259" t="s">
        <v>17011</v>
      </c>
      <c r="F2141" s="259" t="s">
        <v>17012</v>
      </c>
      <c r="G2141" s="259" t="s">
        <v>349</v>
      </c>
      <c r="H2141" s="268"/>
      <c r="I2141" s="6"/>
      <c r="J2141" s="6"/>
      <c r="K2141" s="285"/>
      <c r="L2141" s="271"/>
      <c r="M2141" s="271"/>
      <c r="N2141" s="189"/>
      <c r="O2141" s="268"/>
      <c r="P2141" s="268"/>
      <c r="Q2141" s="268"/>
    </row>
    <row r="2142" ht="15.75" customHeight="1">
      <c r="A2142" s="270" t="s">
        <v>17014</v>
      </c>
      <c r="B2142" s="270" t="s">
        <v>17015</v>
      </c>
      <c r="C2142" s="276" t="s">
        <v>281</v>
      </c>
      <c r="D2142" s="259" t="s">
        <v>214</v>
      </c>
      <c r="E2142" s="259" t="s">
        <v>17017</v>
      </c>
      <c r="F2142" s="259" t="s">
        <v>17018</v>
      </c>
      <c r="G2142" s="259" t="s">
        <v>12836</v>
      </c>
      <c r="H2142" s="268"/>
      <c r="I2142" s="6"/>
      <c r="J2142" s="6"/>
      <c r="K2142" s="285"/>
      <c r="L2142" s="271"/>
      <c r="M2142" s="271"/>
      <c r="N2142" s="189"/>
      <c r="O2142" s="268"/>
      <c r="P2142" s="268"/>
      <c r="Q2142" s="268"/>
    </row>
    <row r="2143" ht="15.75" customHeight="1">
      <c r="A2143" s="270" t="s">
        <v>17020</v>
      </c>
      <c r="B2143" s="270" t="s">
        <v>17021</v>
      </c>
      <c r="C2143" s="276" t="s">
        <v>281</v>
      </c>
      <c r="D2143" s="259" t="s">
        <v>218</v>
      </c>
      <c r="E2143" s="259" t="s">
        <v>17022</v>
      </c>
      <c r="F2143" s="278" t="s">
        <v>17023</v>
      </c>
      <c r="G2143" s="259" t="s">
        <v>12836</v>
      </c>
      <c r="H2143" s="268"/>
      <c r="I2143" s="6"/>
      <c r="J2143" s="6"/>
      <c r="K2143" s="285"/>
      <c r="L2143" s="271"/>
      <c r="M2143" s="271"/>
      <c r="N2143" s="189"/>
      <c r="O2143" s="268"/>
      <c r="P2143" s="268"/>
      <c r="Q2143" s="268"/>
    </row>
    <row r="2144" ht="15.75" customHeight="1">
      <c r="A2144" s="270" t="s">
        <v>17025</v>
      </c>
      <c r="B2144" s="270" t="s">
        <v>17026</v>
      </c>
      <c r="C2144" s="276" t="s">
        <v>281</v>
      </c>
      <c r="D2144" s="259" t="s">
        <v>218</v>
      </c>
      <c r="E2144" s="259" t="s">
        <v>17027</v>
      </c>
      <c r="F2144" s="259" t="s">
        <v>17029</v>
      </c>
      <c r="G2144" s="259" t="s">
        <v>12836</v>
      </c>
      <c r="H2144" s="268"/>
      <c r="I2144" s="6"/>
      <c r="J2144" s="6"/>
      <c r="K2144" s="285"/>
      <c r="L2144" s="271"/>
      <c r="M2144" s="271"/>
      <c r="N2144" s="189"/>
      <c r="O2144" s="268"/>
      <c r="P2144" s="268"/>
      <c r="Q2144" s="268"/>
    </row>
    <row r="2145" ht="15.75" customHeight="1">
      <c r="A2145" s="270" t="s">
        <v>17030</v>
      </c>
      <c r="B2145" s="270" t="s">
        <v>17032</v>
      </c>
      <c r="C2145" s="276" t="s">
        <v>281</v>
      </c>
      <c r="D2145" s="259" t="s">
        <v>215</v>
      </c>
      <c r="E2145" s="259" t="s">
        <v>17034</v>
      </c>
      <c r="F2145" s="259" t="s">
        <v>17035</v>
      </c>
      <c r="G2145" s="259" t="s">
        <v>12374</v>
      </c>
      <c r="H2145" s="268"/>
      <c r="I2145" s="6"/>
      <c r="J2145" s="6"/>
      <c r="K2145" s="285"/>
      <c r="L2145" s="271"/>
      <c r="M2145" s="271"/>
      <c r="N2145" s="189"/>
      <c r="O2145" s="268"/>
      <c r="P2145" s="268"/>
      <c r="Q2145" s="268"/>
    </row>
    <row r="2146" ht="15.75" customHeight="1">
      <c r="A2146" s="270" t="s">
        <v>17037</v>
      </c>
      <c r="B2146" s="270" t="s">
        <v>17038</v>
      </c>
      <c r="C2146" s="276" t="s">
        <v>281</v>
      </c>
      <c r="D2146" s="259" t="s">
        <v>217</v>
      </c>
      <c r="E2146" s="259" t="s">
        <v>17039</v>
      </c>
      <c r="F2146" s="259" t="s">
        <v>17040</v>
      </c>
      <c r="G2146" s="259" t="s">
        <v>349</v>
      </c>
      <c r="H2146" s="268"/>
      <c r="I2146" s="6"/>
      <c r="J2146" s="6"/>
      <c r="K2146" s="285"/>
      <c r="L2146" s="271"/>
      <c r="M2146" s="271"/>
      <c r="N2146" s="189"/>
      <c r="O2146" s="268"/>
      <c r="P2146" s="268"/>
      <c r="Q2146" s="268"/>
    </row>
    <row r="2147" ht="15.75" customHeight="1">
      <c r="A2147" s="270" t="s">
        <v>17043</v>
      </c>
      <c r="B2147" s="270" t="s">
        <v>17045</v>
      </c>
      <c r="C2147" s="276" t="s">
        <v>281</v>
      </c>
      <c r="D2147" s="259" t="s">
        <v>215</v>
      </c>
      <c r="E2147" s="259" t="s">
        <v>17049</v>
      </c>
      <c r="F2147" s="259" t="s">
        <v>17050</v>
      </c>
      <c r="G2147" s="259" t="s">
        <v>9568</v>
      </c>
      <c r="H2147" s="268"/>
      <c r="I2147" s="6"/>
      <c r="J2147" s="6"/>
      <c r="K2147" s="285"/>
      <c r="L2147" s="271"/>
      <c r="M2147" s="271"/>
      <c r="N2147" s="189"/>
      <c r="O2147" s="268"/>
      <c r="P2147" s="268"/>
      <c r="Q2147" s="268"/>
    </row>
    <row r="2148" ht="15.75" customHeight="1">
      <c r="A2148" s="270" t="s">
        <v>17053</v>
      </c>
      <c r="B2148" s="270" t="s">
        <v>17054</v>
      </c>
      <c r="C2148" s="276" t="s">
        <v>281</v>
      </c>
      <c r="D2148" s="259" t="s">
        <v>217</v>
      </c>
      <c r="E2148" s="259" t="s">
        <v>17055</v>
      </c>
      <c r="F2148" s="259" t="s">
        <v>17056</v>
      </c>
      <c r="G2148" s="259" t="s">
        <v>12836</v>
      </c>
      <c r="H2148" s="268"/>
      <c r="I2148" s="6"/>
      <c r="J2148" s="6"/>
      <c r="K2148" s="285"/>
      <c r="L2148" s="271"/>
      <c r="M2148" s="271"/>
      <c r="N2148" s="189"/>
      <c r="O2148" s="268"/>
      <c r="P2148" s="268"/>
      <c r="Q2148" s="268"/>
    </row>
    <row r="2149" ht="15.75" customHeight="1">
      <c r="A2149" s="270" t="s">
        <v>17059</v>
      </c>
      <c r="B2149" s="270" t="s">
        <v>17060</v>
      </c>
      <c r="C2149" s="276" t="s">
        <v>281</v>
      </c>
      <c r="D2149" s="259" t="s">
        <v>218</v>
      </c>
      <c r="E2149" s="259" t="s">
        <v>17062</v>
      </c>
      <c r="F2149" s="259" t="s">
        <v>17063</v>
      </c>
      <c r="G2149" s="259" t="s">
        <v>12836</v>
      </c>
      <c r="H2149" s="268"/>
      <c r="I2149" s="6"/>
      <c r="J2149" s="6"/>
      <c r="K2149" s="285"/>
      <c r="L2149" s="271"/>
      <c r="M2149" s="271"/>
      <c r="N2149" s="189"/>
      <c r="O2149" s="268"/>
      <c r="P2149" s="268"/>
      <c r="Q2149" s="268"/>
    </row>
    <row r="2150" ht="15.75" customHeight="1">
      <c r="A2150" s="270" t="s">
        <v>17068</v>
      </c>
      <c r="B2150" s="270" t="s">
        <v>17069</v>
      </c>
      <c r="C2150" s="276" t="s">
        <v>281</v>
      </c>
      <c r="D2150" s="259" t="s">
        <v>218</v>
      </c>
      <c r="E2150" s="259" t="s">
        <v>17072</v>
      </c>
      <c r="F2150" s="259" t="s">
        <v>17073</v>
      </c>
      <c r="G2150" s="259" t="s">
        <v>274</v>
      </c>
      <c r="H2150" s="268"/>
      <c r="I2150" s="6"/>
      <c r="J2150" s="6"/>
      <c r="K2150" s="285"/>
      <c r="L2150" s="271"/>
      <c r="M2150" s="271"/>
      <c r="N2150" s="189"/>
      <c r="O2150" s="268"/>
      <c r="P2150" s="268"/>
      <c r="Q2150" s="268"/>
    </row>
    <row r="2151" ht="15.75" customHeight="1">
      <c r="A2151" s="270" t="s">
        <v>17076</v>
      </c>
      <c r="B2151" s="270" t="s">
        <v>17078</v>
      </c>
      <c r="C2151" s="276" t="s">
        <v>281</v>
      </c>
      <c r="D2151" s="259" t="s">
        <v>218</v>
      </c>
      <c r="E2151" s="259" t="s">
        <v>17080</v>
      </c>
      <c r="F2151" s="259" t="s">
        <v>17081</v>
      </c>
      <c r="G2151" s="259" t="s">
        <v>10625</v>
      </c>
      <c r="H2151" s="268"/>
      <c r="I2151" s="6"/>
      <c r="J2151" s="6"/>
      <c r="K2151" s="285"/>
      <c r="L2151" s="271"/>
      <c r="M2151" s="271"/>
      <c r="N2151" s="189"/>
      <c r="O2151" s="268"/>
      <c r="P2151" s="268"/>
      <c r="Q2151" s="268"/>
    </row>
    <row r="2152" ht="15.75" customHeight="1">
      <c r="A2152" s="270" t="s">
        <v>17082</v>
      </c>
      <c r="B2152" s="270" t="s">
        <v>17083</v>
      </c>
      <c r="C2152" s="276" t="s">
        <v>281</v>
      </c>
      <c r="D2152" s="259" t="s">
        <v>217</v>
      </c>
      <c r="E2152" s="259" t="s">
        <v>17084</v>
      </c>
      <c r="F2152" s="259" t="s">
        <v>17085</v>
      </c>
      <c r="G2152" s="259" t="s">
        <v>12836</v>
      </c>
      <c r="H2152" s="268"/>
      <c r="I2152" s="6"/>
      <c r="J2152" s="6"/>
      <c r="K2152" s="285"/>
      <c r="L2152" s="271"/>
      <c r="M2152" s="271"/>
      <c r="N2152" s="189"/>
      <c r="O2152" s="268"/>
      <c r="P2152" s="268"/>
      <c r="Q2152" s="268"/>
    </row>
    <row r="2153" ht="15.75" customHeight="1">
      <c r="A2153" s="270" t="s">
        <v>17087</v>
      </c>
      <c r="B2153" s="270" t="s">
        <v>17088</v>
      </c>
      <c r="C2153" s="276" t="s">
        <v>281</v>
      </c>
      <c r="D2153" s="259" t="s">
        <v>218</v>
      </c>
      <c r="E2153" s="259" t="s">
        <v>17089</v>
      </c>
      <c r="F2153" s="259" t="s">
        <v>17090</v>
      </c>
      <c r="G2153" s="259" t="s">
        <v>9568</v>
      </c>
      <c r="H2153" s="268"/>
      <c r="I2153" s="6"/>
      <c r="J2153" s="6"/>
      <c r="K2153" s="285"/>
      <c r="L2153" s="271"/>
      <c r="M2153" s="271"/>
      <c r="N2153" s="189"/>
      <c r="O2153" s="268"/>
      <c r="P2153" s="268"/>
      <c r="Q2153" s="268"/>
    </row>
    <row r="2154" ht="15.75" customHeight="1">
      <c r="A2154" s="270" t="s">
        <v>17091</v>
      </c>
      <c r="B2154" s="270" t="s">
        <v>17092</v>
      </c>
      <c r="C2154" s="276" t="s">
        <v>281</v>
      </c>
      <c r="D2154" s="259" t="s">
        <v>218</v>
      </c>
      <c r="E2154" s="259" t="s">
        <v>17094</v>
      </c>
      <c r="F2154" s="259" t="s">
        <v>17095</v>
      </c>
      <c r="G2154" s="259" t="s">
        <v>349</v>
      </c>
      <c r="H2154" s="268"/>
      <c r="I2154" s="6"/>
      <c r="J2154" s="6"/>
      <c r="K2154" s="285"/>
      <c r="L2154" s="271"/>
      <c r="M2154" s="271"/>
      <c r="N2154" s="189"/>
      <c r="O2154" s="268"/>
      <c r="P2154" s="268"/>
      <c r="Q2154" s="268"/>
    </row>
    <row r="2155" ht="15.75" customHeight="1">
      <c r="A2155" s="270" t="s">
        <v>17096</v>
      </c>
      <c r="B2155" s="270" t="s">
        <v>17097</v>
      </c>
      <c r="C2155" s="276" t="s">
        <v>281</v>
      </c>
      <c r="D2155" s="259" t="s">
        <v>218</v>
      </c>
      <c r="E2155" s="259" t="s">
        <v>17098</v>
      </c>
      <c r="F2155" s="259" t="s">
        <v>17099</v>
      </c>
      <c r="G2155" s="259" t="s">
        <v>9568</v>
      </c>
      <c r="H2155" s="268"/>
      <c r="I2155" s="6"/>
      <c r="J2155" s="6"/>
      <c r="K2155" s="285"/>
      <c r="L2155" s="271"/>
      <c r="M2155" s="271"/>
      <c r="N2155" s="189"/>
      <c r="O2155" s="268"/>
      <c r="P2155" s="268"/>
      <c r="Q2155" s="268"/>
    </row>
    <row r="2156" ht="15.75" customHeight="1">
      <c r="A2156" s="270" t="s">
        <v>17101</v>
      </c>
      <c r="B2156" s="270" t="s">
        <v>17102</v>
      </c>
      <c r="C2156" s="276" t="s">
        <v>281</v>
      </c>
      <c r="D2156" s="259" t="s">
        <v>215</v>
      </c>
      <c r="E2156" s="259" t="s">
        <v>17103</v>
      </c>
      <c r="F2156" s="259" t="s">
        <v>17104</v>
      </c>
      <c r="G2156" s="259" t="s">
        <v>10625</v>
      </c>
      <c r="H2156" s="268"/>
      <c r="I2156" s="6"/>
      <c r="J2156" s="6"/>
      <c r="K2156" s="285"/>
      <c r="L2156" s="271"/>
      <c r="M2156" s="271"/>
      <c r="N2156" s="189"/>
      <c r="O2156" s="268"/>
      <c r="P2156" s="268"/>
      <c r="Q2156" s="268"/>
    </row>
    <row r="2157" ht="15.75" customHeight="1">
      <c r="A2157" s="270" t="s">
        <v>17106</v>
      </c>
      <c r="B2157" s="270" t="s">
        <v>17107</v>
      </c>
      <c r="C2157" s="276" t="s">
        <v>281</v>
      </c>
      <c r="D2157" s="259" t="s">
        <v>219</v>
      </c>
      <c r="E2157" s="259" t="s">
        <v>17108</v>
      </c>
      <c r="F2157" s="259" t="s">
        <v>17109</v>
      </c>
      <c r="G2157" s="259" t="s">
        <v>10625</v>
      </c>
      <c r="H2157" s="268"/>
      <c r="I2157" s="6"/>
      <c r="J2157" s="6"/>
      <c r="K2157" s="285"/>
      <c r="L2157" s="271"/>
      <c r="M2157" s="271"/>
      <c r="N2157" s="189"/>
      <c r="O2157" s="268"/>
      <c r="P2157" s="268"/>
      <c r="Q2157" s="268"/>
    </row>
    <row r="2158" ht="15.75" customHeight="1">
      <c r="A2158" s="270" t="s">
        <v>17110</v>
      </c>
      <c r="B2158" s="270" t="s">
        <v>17111</v>
      </c>
      <c r="C2158" s="276" t="s">
        <v>281</v>
      </c>
      <c r="D2158" s="259" t="s">
        <v>215</v>
      </c>
      <c r="E2158" s="259" t="s">
        <v>17113</v>
      </c>
      <c r="F2158" s="259" t="s">
        <v>17114</v>
      </c>
      <c r="G2158" s="259" t="s">
        <v>9568</v>
      </c>
      <c r="H2158" s="268"/>
      <c r="I2158" s="6"/>
      <c r="J2158" s="6"/>
      <c r="K2158" s="285"/>
      <c r="L2158" s="271"/>
      <c r="M2158" s="271"/>
      <c r="N2158" s="189"/>
      <c r="O2158" s="268"/>
      <c r="P2158" s="268"/>
      <c r="Q2158" s="268"/>
    </row>
    <row r="2159" ht="15.75" customHeight="1">
      <c r="A2159" s="270" t="s">
        <v>17115</v>
      </c>
      <c r="B2159" s="270" t="s">
        <v>17116</v>
      </c>
      <c r="C2159" s="276" t="s">
        <v>281</v>
      </c>
      <c r="D2159" s="259" t="s">
        <v>218</v>
      </c>
      <c r="E2159" s="259" t="s">
        <v>17117</v>
      </c>
      <c r="F2159" s="259" t="s">
        <v>17118</v>
      </c>
      <c r="G2159" s="259" t="s">
        <v>274</v>
      </c>
      <c r="H2159" s="268"/>
      <c r="I2159" s="6"/>
      <c r="J2159" s="6"/>
      <c r="K2159" s="285"/>
      <c r="L2159" s="271"/>
      <c r="M2159" s="271"/>
      <c r="N2159" s="189"/>
      <c r="O2159" s="268"/>
      <c r="P2159" s="268"/>
      <c r="Q2159" s="268"/>
    </row>
    <row r="2160" ht="15.75" customHeight="1">
      <c r="A2160" s="270" t="s">
        <v>17120</v>
      </c>
      <c r="B2160" s="270" t="s">
        <v>17121</v>
      </c>
      <c r="C2160" s="276" t="s">
        <v>281</v>
      </c>
      <c r="D2160" s="259" t="s">
        <v>217</v>
      </c>
      <c r="E2160" s="259" t="s">
        <v>17122</v>
      </c>
      <c r="F2160" s="259" t="s">
        <v>17123</v>
      </c>
      <c r="G2160" s="259" t="s">
        <v>274</v>
      </c>
      <c r="H2160" s="268"/>
      <c r="I2160" s="6"/>
      <c r="J2160" s="6"/>
      <c r="K2160" s="285"/>
      <c r="L2160" s="271"/>
      <c r="M2160" s="271"/>
      <c r="N2160" s="189"/>
      <c r="O2160" s="268"/>
      <c r="P2160" s="268"/>
      <c r="Q2160" s="268"/>
    </row>
    <row r="2161" ht="15.75" customHeight="1">
      <c r="A2161" s="270" t="s">
        <v>17125</v>
      </c>
      <c r="B2161" s="270" t="s">
        <v>17126</v>
      </c>
      <c r="C2161" s="276" t="s">
        <v>281</v>
      </c>
      <c r="D2161" s="259" t="s">
        <v>218</v>
      </c>
      <c r="E2161" s="259" t="s">
        <v>17128</v>
      </c>
      <c r="F2161" s="259" t="s">
        <v>17130</v>
      </c>
      <c r="G2161" s="259" t="s">
        <v>12836</v>
      </c>
      <c r="H2161" s="268"/>
      <c r="I2161" s="6"/>
      <c r="J2161" s="6"/>
      <c r="K2161" s="285"/>
      <c r="L2161" s="271"/>
      <c r="M2161" s="271"/>
      <c r="N2161" s="189"/>
      <c r="O2161" s="268"/>
      <c r="P2161" s="268"/>
      <c r="Q2161" s="268"/>
    </row>
    <row r="2162" ht="15.75" customHeight="1">
      <c r="A2162" s="270" t="s">
        <v>17132</v>
      </c>
      <c r="B2162" s="270" t="s">
        <v>17133</v>
      </c>
      <c r="C2162" s="276" t="s">
        <v>281</v>
      </c>
      <c r="D2162" s="259" t="s">
        <v>215</v>
      </c>
      <c r="E2162" s="259" t="s">
        <v>17135</v>
      </c>
      <c r="F2162" s="259" t="s">
        <v>17136</v>
      </c>
      <c r="G2162" s="259" t="s">
        <v>349</v>
      </c>
      <c r="H2162" s="268"/>
      <c r="I2162" s="6"/>
      <c r="J2162" s="6"/>
      <c r="K2162" s="285"/>
      <c r="L2162" s="271"/>
      <c r="M2162" s="271"/>
      <c r="N2162" s="189"/>
      <c r="O2162" s="268"/>
      <c r="P2162" s="268"/>
      <c r="Q2162" s="268"/>
    </row>
    <row r="2163" ht="15.75" customHeight="1">
      <c r="A2163" s="270" t="s">
        <v>17138</v>
      </c>
      <c r="B2163" s="270" t="s">
        <v>17139</v>
      </c>
      <c r="C2163" s="276" t="s">
        <v>281</v>
      </c>
      <c r="D2163" s="259" t="s">
        <v>215</v>
      </c>
      <c r="E2163" s="259" t="s">
        <v>17142</v>
      </c>
      <c r="F2163" s="259" t="s">
        <v>17145</v>
      </c>
      <c r="G2163" s="259" t="s">
        <v>10625</v>
      </c>
      <c r="H2163" s="268"/>
      <c r="I2163" s="6"/>
      <c r="J2163" s="6"/>
      <c r="K2163" s="285"/>
      <c r="L2163" s="271"/>
      <c r="M2163" s="271"/>
      <c r="N2163" s="189"/>
      <c r="O2163" s="268"/>
      <c r="P2163" s="268"/>
      <c r="Q2163" s="268"/>
    </row>
    <row r="2164" ht="15.75" customHeight="1">
      <c r="A2164" s="270" t="s">
        <v>17146</v>
      </c>
      <c r="B2164" s="270" t="s">
        <v>17147</v>
      </c>
      <c r="C2164" s="276" t="s">
        <v>281</v>
      </c>
      <c r="D2164" s="259" t="s">
        <v>219</v>
      </c>
      <c r="E2164" s="259" t="s">
        <v>17149</v>
      </c>
      <c r="F2164" s="259" t="s">
        <v>17150</v>
      </c>
      <c r="G2164" s="259" t="s">
        <v>11782</v>
      </c>
      <c r="H2164" s="268"/>
      <c r="I2164" s="6"/>
      <c r="J2164" s="6"/>
      <c r="K2164" s="285"/>
      <c r="L2164" s="271"/>
      <c r="M2164" s="271"/>
      <c r="N2164" s="189"/>
      <c r="O2164" s="268"/>
      <c r="P2164" s="268"/>
      <c r="Q2164" s="268"/>
    </row>
    <row r="2165" ht="15.75" customHeight="1">
      <c r="A2165" s="270" t="s">
        <v>17154</v>
      </c>
      <c r="B2165" s="270" t="s">
        <v>17155</v>
      </c>
      <c r="C2165" s="276" t="s">
        <v>281</v>
      </c>
      <c r="D2165" s="259" t="s">
        <v>218</v>
      </c>
      <c r="E2165" s="259" t="s">
        <v>17156</v>
      </c>
      <c r="F2165" s="259" t="s">
        <v>17157</v>
      </c>
      <c r="G2165" s="259" t="s">
        <v>12836</v>
      </c>
      <c r="H2165" s="268"/>
      <c r="I2165" s="6"/>
      <c r="J2165" s="6"/>
      <c r="K2165" s="285"/>
      <c r="L2165" s="271"/>
      <c r="M2165" s="271"/>
      <c r="N2165" s="189"/>
      <c r="O2165" s="268"/>
      <c r="P2165" s="268"/>
      <c r="Q2165" s="268"/>
    </row>
    <row r="2166" ht="15.75" customHeight="1">
      <c r="A2166" s="270" t="s">
        <v>17159</v>
      </c>
      <c r="B2166" s="270" t="s">
        <v>17160</v>
      </c>
      <c r="C2166" s="276" t="s">
        <v>281</v>
      </c>
      <c r="D2166" s="259" t="s">
        <v>215</v>
      </c>
      <c r="E2166" s="259" t="s">
        <v>17162</v>
      </c>
      <c r="F2166" s="259" t="s">
        <v>17163</v>
      </c>
      <c r="G2166" s="259" t="s">
        <v>9568</v>
      </c>
      <c r="H2166" s="268"/>
      <c r="I2166" s="6"/>
      <c r="J2166" s="6"/>
      <c r="K2166" s="285"/>
      <c r="L2166" s="271"/>
      <c r="M2166" s="271"/>
      <c r="N2166" s="189"/>
      <c r="O2166" s="268"/>
      <c r="P2166" s="268"/>
      <c r="Q2166" s="268"/>
    </row>
    <row r="2167" ht="15.75" customHeight="1">
      <c r="A2167" s="270" t="s">
        <v>17164</v>
      </c>
      <c r="B2167" s="270" t="s">
        <v>17165</v>
      </c>
      <c r="C2167" s="276" t="s">
        <v>281</v>
      </c>
      <c r="D2167" s="259" t="s">
        <v>218</v>
      </c>
      <c r="E2167" s="259" t="s">
        <v>17167</v>
      </c>
      <c r="F2167" s="259" t="s">
        <v>17168</v>
      </c>
      <c r="G2167" s="259" t="s">
        <v>10625</v>
      </c>
      <c r="H2167" s="268"/>
      <c r="I2167" s="6"/>
      <c r="J2167" s="6"/>
      <c r="K2167" s="285"/>
      <c r="L2167" s="271"/>
      <c r="M2167" s="271"/>
      <c r="N2167" s="189"/>
      <c r="O2167" s="268"/>
      <c r="P2167" s="268"/>
      <c r="Q2167" s="268"/>
    </row>
    <row r="2168" ht="15.75" customHeight="1">
      <c r="A2168" s="270" t="s">
        <v>17169</v>
      </c>
      <c r="B2168" s="270" t="s">
        <v>17170</v>
      </c>
      <c r="C2168" s="276" t="s">
        <v>281</v>
      </c>
      <c r="D2168" s="259" t="s">
        <v>219</v>
      </c>
      <c r="E2168" s="259" t="s">
        <v>17172</v>
      </c>
      <c r="F2168" s="259" t="s">
        <v>17174</v>
      </c>
      <c r="G2168" s="259" t="s">
        <v>12374</v>
      </c>
      <c r="H2168" s="268"/>
      <c r="I2168" s="6"/>
      <c r="J2168" s="6"/>
      <c r="K2168" s="285"/>
      <c r="L2168" s="271"/>
      <c r="M2168" s="271"/>
      <c r="N2168" s="189"/>
      <c r="O2168" s="268"/>
      <c r="P2168" s="268"/>
      <c r="Q2168" s="268"/>
    </row>
    <row r="2169" ht="15.75" customHeight="1">
      <c r="A2169" s="270" t="s">
        <v>17175</v>
      </c>
      <c r="B2169" s="270" t="s">
        <v>17176</v>
      </c>
      <c r="C2169" s="276" t="s">
        <v>281</v>
      </c>
      <c r="D2169" s="259" t="s">
        <v>215</v>
      </c>
      <c r="E2169" s="259" t="s">
        <v>17177</v>
      </c>
      <c r="F2169" s="259" t="s">
        <v>17178</v>
      </c>
      <c r="G2169" s="259" t="s">
        <v>10625</v>
      </c>
      <c r="H2169" s="268"/>
      <c r="I2169" s="6"/>
      <c r="J2169" s="6"/>
      <c r="K2169" s="285"/>
      <c r="L2169" s="271"/>
      <c r="M2169" s="271"/>
      <c r="N2169" s="189"/>
      <c r="O2169" s="268"/>
      <c r="P2169" s="268"/>
      <c r="Q2169" s="268"/>
    </row>
    <row r="2170" ht="15.75" customHeight="1">
      <c r="A2170" s="270" t="s">
        <v>17180</v>
      </c>
      <c r="B2170" s="270" t="s">
        <v>17182</v>
      </c>
      <c r="C2170" s="276" t="s">
        <v>281</v>
      </c>
      <c r="D2170" s="259" t="s">
        <v>215</v>
      </c>
      <c r="E2170" s="259" t="s">
        <v>17183</v>
      </c>
      <c r="F2170" s="259" t="s">
        <v>17184</v>
      </c>
      <c r="G2170" s="259" t="s">
        <v>9568</v>
      </c>
      <c r="H2170" s="268"/>
      <c r="I2170" s="6"/>
      <c r="J2170" s="6"/>
      <c r="K2170" s="285"/>
      <c r="L2170" s="271"/>
      <c r="M2170" s="271"/>
      <c r="N2170" s="189"/>
      <c r="O2170" s="268"/>
      <c r="P2170" s="268"/>
      <c r="Q2170" s="268"/>
    </row>
    <row r="2171" ht="15.75" customHeight="1">
      <c r="A2171" s="270" t="s">
        <v>17187</v>
      </c>
      <c r="B2171" s="270" t="s">
        <v>17188</v>
      </c>
      <c r="C2171" s="276" t="s">
        <v>281</v>
      </c>
      <c r="D2171" s="259" t="s">
        <v>217</v>
      </c>
      <c r="E2171" s="259" t="s">
        <v>17189</v>
      </c>
      <c r="F2171" s="259" t="s">
        <v>17190</v>
      </c>
      <c r="G2171" s="259" t="s">
        <v>11782</v>
      </c>
      <c r="H2171" s="268"/>
      <c r="I2171" s="6"/>
      <c r="J2171" s="6"/>
      <c r="K2171" s="285"/>
      <c r="L2171" s="271"/>
      <c r="M2171" s="271"/>
      <c r="N2171" s="189"/>
      <c r="O2171" s="268"/>
      <c r="P2171" s="268"/>
      <c r="Q2171" s="268"/>
    </row>
    <row r="2172" ht="15.75" customHeight="1">
      <c r="A2172" s="270" t="s">
        <v>17191</v>
      </c>
      <c r="B2172" s="270" t="s">
        <v>17192</v>
      </c>
      <c r="C2172" s="276" t="s">
        <v>281</v>
      </c>
      <c r="D2172" s="259" t="s">
        <v>215</v>
      </c>
      <c r="E2172" s="259" t="s">
        <v>17195</v>
      </c>
      <c r="F2172" s="259" t="s">
        <v>17196</v>
      </c>
      <c r="G2172" s="259" t="s">
        <v>9568</v>
      </c>
      <c r="H2172" s="268"/>
      <c r="I2172" s="6"/>
      <c r="J2172" s="6"/>
      <c r="K2172" s="285"/>
      <c r="L2172" s="271"/>
      <c r="M2172" s="271"/>
      <c r="N2172" s="189"/>
      <c r="O2172" s="268"/>
      <c r="P2172" s="268"/>
      <c r="Q2172" s="268"/>
    </row>
    <row r="2173" ht="15.75" customHeight="1">
      <c r="A2173" s="270" t="s">
        <v>17198</v>
      </c>
      <c r="B2173" s="270" t="s">
        <v>17199</v>
      </c>
      <c r="C2173" s="276" t="s">
        <v>281</v>
      </c>
      <c r="D2173" s="259" t="s">
        <v>215</v>
      </c>
      <c r="E2173" s="259" t="s">
        <v>17201</v>
      </c>
      <c r="F2173" s="259" t="s">
        <v>17202</v>
      </c>
      <c r="G2173" s="259" t="s">
        <v>10625</v>
      </c>
      <c r="H2173" s="268"/>
      <c r="I2173" s="6"/>
      <c r="J2173" s="6"/>
      <c r="K2173" s="285"/>
      <c r="L2173" s="271"/>
      <c r="M2173" s="271"/>
      <c r="N2173" s="189"/>
      <c r="O2173" s="268"/>
      <c r="P2173" s="268"/>
      <c r="Q2173" s="268"/>
    </row>
    <row r="2174" ht="15.75" customHeight="1">
      <c r="A2174" s="270" t="s">
        <v>17203</v>
      </c>
      <c r="B2174" s="270" t="s">
        <v>17204</v>
      </c>
      <c r="C2174" s="276" t="s">
        <v>281</v>
      </c>
      <c r="D2174" s="259" t="s">
        <v>215</v>
      </c>
      <c r="E2174" s="259" t="s">
        <v>17205</v>
      </c>
      <c r="F2174" s="259" t="s">
        <v>17207</v>
      </c>
      <c r="G2174" s="259" t="s">
        <v>9568</v>
      </c>
      <c r="H2174" s="268"/>
      <c r="I2174" s="6"/>
      <c r="J2174" s="6"/>
      <c r="K2174" s="285"/>
      <c r="L2174" s="271"/>
      <c r="M2174" s="271"/>
      <c r="N2174" s="189"/>
      <c r="O2174" s="268"/>
      <c r="P2174" s="268"/>
      <c r="Q2174" s="268"/>
    </row>
    <row r="2175" ht="15.75" customHeight="1">
      <c r="A2175" s="270" t="s">
        <v>17211</v>
      </c>
      <c r="B2175" s="270" t="s">
        <v>17212</v>
      </c>
      <c r="C2175" s="276" t="s">
        <v>281</v>
      </c>
      <c r="D2175" s="259" t="s">
        <v>218</v>
      </c>
      <c r="E2175" s="259" t="s">
        <v>17214</v>
      </c>
      <c r="F2175" s="259" t="s">
        <v>17215</v>
      </c>
      <c r="G2175" s="259" t="s">
        <v>12836</v>
      </c>
      <c r="H2175" s="268"/>
      <c r="I2175" s="6"/>
      <c r="J2175" s="6"/>
      <c r="K2175" s="285"/>
      <c r="L2175" s="271"/>
      <c r="M2175" s="271"/>
      <c r="N2175" s="189"/>
      <c r="O2175" s="268"/>
      <c r="P2175" s="268"/>
      <c r="Q2175" s="268"/>
    </row>
    <row r="2176" ht="15.75" customHeight="1">
      <c r="A2176" s="270" t="s">
        <v>17217</v>
      </c>
      <c r="B2176" s="270" t="s">
        <v>17218</v>
      </c>
      <c r="C2176" s="276" t="s">
        <v>281</v>
      </c>
      <c r="D2176" s="259" t="s">
        <v>218</v>
      </c>
      <c r="E2176" s="259" t="s">
        <v>4524</v>
      </c>
      <c r="F2176" s="259" t="s">
        <v>4524</v>
      </c>
      <c r="G2176" s="259" t="s">
        <v>12836</v>
      </c>
      <c r="H2176" s="268"/>
      <c r="I2176" s="6"/>
      <c r="J2176" s="6"/>
      <c r="K2176" s="285"/>
      <c r="L2176" s="271"/>
      <c r="M2176" s="271"/>
      <c r="N2176" s="189"/>
      <c r="O2176" s="268"/>
      <c r="P2176" s="268"/>
      <c r="Q2176" s="268"/>
    </row>
    <row r="2177" ht="15.75" customHeight="1">
      <c r="A2177" s="270" t="s">
        <v>17219</v>
      </c>
      <c r="B2177" s="270" t="s">
        <v>17220</v>
      </c>
      <c r="C2177" s="276" t="s">
        <v>281</v>
      </c>
      <c r="D2177" s="259" t="s">
        <v>218</v>
      </c>
      <c r="E2177" s="259" t="s">
        <v>17222</v>
      </c>
      <c r="F2177" s="259" t="s">
        <v>17224</v>
      </c>
      <c r="G2177" s="259" t="s">
        <v>274</v>
      </c>
      <c r="H2177" s="268"/>
      <c r="I2177" s="6"/>
      <c r="J2177" s="6"/>
      <c r="K2177" s="285"/>
      <c r="L2177" s="271"/>
      <c r="M2177" s="271"/>
      <c r="N2177" s="189"/>
      <c r="O2177" s="268"/>
      <c r="P2177" s="268"/>
      <c r="Q2177" s="268"/>
    </row>
    <row r="2178" ht="15.75" customHeight="1">
      <c r="A2178" s="270" t="s">
        <v>17227</v>
      </c>
      <c r="B2178" s="270" t="s">
        <v>17228</v>
      </c>
      <c r="C2178" s="276" t="s">
        <v>281</v>
      </c>
      <c r="D2178" s="259" t="s">
        <v>215</v>
      </c>
      <c r="E2178" s="259" t="s">
        <v>17229</v>
      </c>
      <c r="F2178" s="259" t="s">
        <v>17230</v>
      </c>
      <c r="G2178" s="259" t="s">
        <v>349</v>
      </c>
      <c r="H2178" s="268"/>
      <c r="I2178" s="6"/>
      <c r="J2178" s="6"/>
      <c r="K2178" s="285"/>
      <c r="L2178" s="271"/>
      <c r="M2178" s="271"/>
      <c r="N2178" s="189"/>
      <c r="O2178" s="268"/>
      <c r="P2178" s="268"/>
      <c r="Q2178" s="268"/>
    </row>
    <row r="2179" ht="15.75" customHeight="1">
      <c r="A2179" s="270" t="s">
        <v>17232</v>
      </c>
      <c r="B2179" s="270" t="s">
        <v>17233</v>
      </c>
      <c r="C2179" s="276" t="s">
        <v>281</v>
      </c>
      <c r="D2179" s="259" t="s">
        <v>219</v>
      </c>
      <c r="E2179" s="259" t="s">
        <v>17234</v>
      </c>
      <c r="F2179" s="259" t="s">
        <v>17235</v>
      </c>
      <c r="G2179" s="259" t="s">
        <v>11782</v>
      </c>
      <c r="H2179" s="268"/>
      <c r="I2179" s="6"/>
      <c r="J2179" s="6"/>
      <c r="K2179" s="285"/>
      <c r="L2179" s="271"/>
      <c r="M2179" s="271"/>
      <c r="N2179" s="189"/>
      <c r="O2179" s="268"/>
      <c r="P2179" s="268"/>
      <c r="Q2179" s="268"/>
    </row>
    <row r="2180" ht="15.75" customHeight="1">
      <c r="A2180" s="270" t="s">
        <v>17237</v>
      </c>
      <c r="B2180" s="270" t="s">
        <v>17238</v>
      </c>
      <c r="C2180" s="276" t="s">
        <v>281</v>
      </c>
      <c r="D2180" s="259" t="s">
        <v>218</v>
      </c>
      <c r="E2180" s="259" t="s">
        <v>17239</v>
      </c>
      <c r="F2180" s="259" t="s">
        <v>17240</v>
      </c>
      <c r="G2180" s="259" t="s">
        <v>349</v>
      </c>
      <c r="H2180" s="268"/>
      <c r="I2180" s="6"/>
      <c r="J2180" s="6"/>
      <c r="K2180" s="285"/>
      <c r="L2180" s="271"/>
      <c r="M2180" s="271"/>
      <c r="N2180" s="189"/>
      <c r="O2180" s="268"/>
      <c r="P2180" s="268"/>
      <c r="Q2180" s="268"/>
    </row>
    <row r="2181" ht="15.75" customHeight="1">
      <c r="A2181" s="270" t="s">
        <v>17242</v>
      </c>
      <c r="B2181" s="270" t="s">
        <v>17244</v>
      </c>
      <c r="C2181" s="276" t="s">
        <v>281</v>
      </c>
      <c r="D2181" s="259" t="s">
        <v>219</v>
      </c>
      <c r="E2181" s="259" t="s">
        <v>17246</v>
      </c>
      <c r="F2181" s="259" t="s">
        <v>17247</v>
      </c>
      <c r="G2181" s="259" t="s">
        <v>10625</v>
      </c>
      <c r="H2181" s="268"/>
      <c r="I2181" s="6"/>
      <c r="J2181" s="6"/>
      <c r="K2181" s="285"/>
      <c r="L2181" s="271"/>
      <c r="M2181" s="271"/>
      <c r="N2181" s="189"/>
      <c r="O2181" s="268"/>
      <c r="P2181" s="268"/>
      <c r="Q2181" s="268"/>
    </row>
    <row r="2182" ht="15.75" customHeight="1">
      <c r="A2182" s="270" t="s">
        <v>17248</v>
      </c>
      <c r="B2182" s="270" t="s">
        <v>17249</v>
      </c>
      <c r="C2182" s="276" t="s">
        <v>281</v>
      </c>
      <c r="D2182" s="259" t="s">
        <v>218</v>
      </c>
      <c r="E2182" s="259" t="s">
        <v>17252</v>
      </c>
      <c r="F2182" s="259" t="s">
        <v>17253</v>
      </c>
      <c r="G2182" s="259" t="s">
        <v>12836</v>
      </c>
      <c r="H2182" s="268"/>
      <c r="I2182" s="6"/>
      <c r="J2182" s="6"/>
      <c r="K2182" s="285"/>
      <c r="L2182" s="271"/>
      <c r="M2182" s="271"/>
      <c r="N2182" s="189"/>
      <c r="O2182" s="268"/>
      <c r="P2182" s="268"/>
      <c r="Q2182" s="268"/>
    </row>
    <row r="2183" ht="15.75" customHeight="1">
      <c r="A2183" s="270" t="s">
        <v>17255</v>
      </c>
      <c r="B2183" s="270" t="s">
        <v>17256</v>
      </c>
      <c r="C2183" s="276" t="s">
        <v>281</v>
      </c>
      <c r="D2183" s="259" t="s">
        <v>215</v>
      </c>
      <c r="E2183" s="259" t="s">
        <v>17257</v>
      </c>
      <c r="F2183" s="259" t="s">
        <v>17258</v>
      </c>
      <c r="G2183" s="259" t="s">
        <v>10625</v>
      </c>
      <c r="H2183" s="268"/>
      <c r="I2183" s="6"/>
      <c r="J2183" s="6"/>
      <c r="K2183" s="285"/>
      <c r="L2183" s="271"/>
      <c r="M2183" s="271"/>
      <c r="N2183" s="189"/>
      <c r="O2183" s="268"/>
      <c r="P2183" s="268"/>
      <c r="Q2183" s="268"/>
    </row>
    <row r="2184" ht="15.75" customHeight="1">
      <c r="A2184" s="270" t="s">
        <v>17260</v>
      </c>
      <c r="B2184" s="270" t="s">
        <v>17261</v>
      </c>
      <c r="C2184" s="276" t="s">
        <v>281</v>
      </c>
      <c r="D2184" s="259" t="s">
        <v>215</v>
      </c>
      <c r="E2184" s="259" t="s">
        <v>17262</v>
      </c>
      <c r="F2184" s="259" t="s">
        <v>17263</v>
      </c>
      <c r="G2184" s="259" t="s">
        <v>9568</v>
      </c>
      <c r="H2184" s="268"/>
      <c r="I2184" s="6"/>
      <c r="J2184" s="6"/>
      <c r="K2184" s="285"/>
      <c r="L2184" s="271"/>
      <c r="M2184" s="271"/>
      <c r="N2184" s="189"/>
      <c r="O2184" s="268"/>
      <c r="P2184" s="268"/>
      <c r="Q2184" s="268"/>
    </row>
    <row r="2185" ht="15.75" customHeight="1">
      <c r="A2185" s="270" t="s">
        <v>17265</v>
      </c>
      <c r="B2185" s="270" t="s">
        <v>17266</v>
      </c>
      <c r="C2185" s="276" t="s">
        <v>281</v>
      </c>
      <c r="D2185" s="259" t="s">
        <v>217</v>
      </c>
      <c r="E2185" s="259" t="s">
        <v>17268</v>
      </c>
      <c r="F2185" s="259" t="s">
        <v>17269</v>
      </c>
      <c r="G2185" s="259" t="s">
        <v>349</v>
      </c>
      <c r="H2185" s="268"/>
      <c r="I2185" s="6"/>
      <c r="J2185" s="6"/>
      <c r="K2185" s="285"/>
      <c r="L2185" s="271"/>
      <c r="M2185" s="271"/>
      <c r="N2185" s="189"/>
      <c r="O2185" s="268"/>
      <c r="P2185" s="268"/>
      <c r="Q2185" s="268"/>
    </row>
    <row r="2186" ht="15.75" customHeight="1">
      <c r="A2186" s="270" t="s">
        <v>17270</v>
      </c>
      <c r="B2186" s="270" t="s">
        <v>17271</v>
      </c>
      <c r="C2186" s="276" t="s">
        <v>281</v>
      </c>
      <c r="D2186" s="259" t="s">
        <v>219</v>
      </c>
      <c r="E2186" s="259" t="s">
        <v>17273</v>
      </c>
      <c r="F2186" s="259" t="s">
        <v>17274</v>
      </c>
      <c r="G2186" s="259" t="s">
        <v>10625</v>
      </c>
      <c r="H2186" s="268"/>
      <c r="I2186" s="6"/>
      <c r="J2186" s="6"/>
      <c r="K2186" s="285"/>
      <c r="L2186" s="271"/>
      <c r="M2186" s="271"/>
      <c r="N2186" s="189"/>
      <c r="O2186" s="268"/>
      <c r="P2186" s="268"/>
      <c r="Q2186" s="268"/>
    </row>
    <row r="2187" ht="15.75" customHeight="1">
      <c r="A2187" s="270" t="s">
        <v>17275</v>
      </c>
      <c r="B2187" s="270" t="s">
        <v>17276</v>
      </c>
      <c r="C2187" s="276" t="s">
        <v>281</v>
      </c>
      <c r="D2187" s="259" t="s">
        <v>217</v>
      </c>
      <c r="E2187" s="259" t="s">
        <v>17278</v>
      </c>
      <c r="F2187" s="259" t="s">
        <v>17279</v>
      </c>
      <c r="G2187" s="259" t="s">
        <v>349</v>
      </c>
      <c r="H2187" s="268"/>
      <c r="I2187" s="6"/>
      <c r="J2187" s="6"/>
      <c r="K2187" s="285"/>
      <c r="L2187" s="271"/>
      <c r="M2187" s="271"/>
      <c r="N2187" s="189"/>
      <c r="O2187" s="268"/>
      <c r="P2187" s="268"/>
      <c r="Q2187" s="268"/>
    </row>
    <row r="2188" ht="15.75" customHeight="1">
      <c r="A2188" s="270" t="s">
        <v>17281</v>
      </c>
      <c r="B2188" s="270" t="s">
        <v>17282</v>
      </c>
      <c r="C2188" s="276" t="s">
        <v>281</v>
      </c>
      <c r="D2188" s="259" t="s">
        <v>219</v>
      </c>
      <c r="E2188" s="259" t="s">
        <v>17283</v>
      </c>
      <c r="F2188" s="259" t="s">
        <v>17284</v>
      </c>
      <c r="G2188" s="259" t="s">
        <v>10625</v>
      </c>
      <c r="H2188" s="268"/>
      <c r="I2188" s="6"/>
      <c r="J2188" s="6"/>
      <c r="K2188" s="285"/>
      <c r="L2188" s="271"/>
      <c r="M2188" s="271"/>
      <c r="N2188" s="189"/>
      <c r="O2188" s="268"/>
      <c r="P2188" s="268"/>
      <c r="Q2188" s="268"/>
    </row>
    <row r="2189" ht="15.75" customHeight="1">
      <c r="A2189" s="270" t="s">
        <v>17287</v>
      </c>
      <c r="B2189" s="270" t="s">
        <v>17288</v>
      </c>
      <c r="C2189" s="276" t="s">
        <v>281</v>
      </c>
      <c r="D2189" s="259" t="s">
        <v>217</v>
      </c>
      <c r="E2189" s="259" t="s">
        <v>17291</v>
      </c>
      <c r="F2189" s="259" t="s">
        <v>17292</v>
      </c>
      <c r="G2189" s="259" t="s">
        <v>11782</v>
      </c>
      <c r="H2189" s="268"/>
      <c r="I2189" s="6"/>
      <c r="J2189" s="6"/>
      <c r="K2189" s="285"/>
      <c r="L2189" s="271"/>
      <c r="M2189" s="271"/>
      <c r="N2189" s="189"/>
      <c r="O2189" s="268"/>
      <c r="P2189" s="268"/>
      <c r="Q2189" s="268"/>
    </row>
    <row r="2190" ht="15.75" customHeight="1">
      <c r="A2190" s="270" t="s">
        <v>17294</v>
      </c>
      <c r="B2190" s="270" t="s">
        <v>17295</v>
      </c>
      <c r="C2190" s="276" t="s">
        <v>281</v>
      </c>
      <c r="D2190" s="259" t="s">
        <v>215</v>
      </c>
      <c r="E2190" s="259" t="s">
        <v>17296</v>
      </c>
      <c r="F2190" s="259" t="s">
        <v>17297</v>
      </c>
      <c r="G2190" s="259" t="s">
        <v>12374</v>
      </c>
      <c r="H2190" s="268"/>
      <c r="I2190" s="6"/>
      <c r="J2190" s="6"/>
      <c r="K2190" s="285"/>
      <c r="L2190" s="271"/>
      <c r="M2190" s="271"/>
      <c r="N2190" s="189"/>
      <c r="O2190" s="268"/>
      <c r="P2190" s="268"/>
      <c r="Q2190" s="268"/>
    </row>
    <row r="2191" ht="15.75" customHeight="1">
      <c r="A2191" s="270" t="s">
        <v>17299</v>
      </c>
      <c r="B2191" s="270" t="s">
        <v>17300</v>
      </c>
      <c r="C2191" s="276" t="s">
        <v>281</v>
      </c>
      <c r="D2191" s="259" t="s">
        <v>218</v>
      </c>
      <c r="E2191" s="259" t="s">
        <v>17301</v>
      </c>
      <c r="F2191" s="259" t="s">
        <v>17302</v>
      </c>
      <c r="G2191" s="259" t="s">
        <v>12836</v>
      </c>
      <c r="H2191" s="268"/>
      <c r="I2191" s="6"/>
      <c r="J2191" s="6"/>
      <c r="K2191" s="285"/>
      <c r="L2191" s="271"/>
      <c r="M2191" s="271"/>
      <c r="N2191" s="189"/>
      <c r="O2191" s="268"/>
      <c r="P2191" s="268"/>
      <c r="Q2191" s="268"/>
    </row>
    <row r="2192" ht="15.75" customHeight="1">
      <c r="A2192" s="270" t="s">
        <v>17303</v>
      </c>
      <c r="B2192" s="270" t="s">
        <v>17304</v>
      </c>
      <c r="C2192" s="276" t="s">
        <v>281</v>
      </c>
      <c r="D2192" s="259" t="s">
        <v>218</v>
      </c>
      <c r="E2192" s="259" t="s">
        <v>17306</v>
      </c>
      <c r="F2192" s="259" t="s">
        <v>17307</v>
      </c>
      <c r="G2192" s="259" t="s">
        <v>12836</v>
      </c>
      <c r="H2192" s="268"/>
      <c r="I2192" s="6"/>
      <c r="J2192" s="6"/>
      <c r="K2192" s="285"/>
      <c r="L2192" s="271"/>
      <c r="M2192" s="271"/>
      <c r="N2192" s="189"/>
      <c r="O2192" s="268"/>
      <c r="P2192" s="268"/>
      <c r="Q2192" s="268"/>
    </row>
    <row r="2193" ht="15.75" customHeight="1">
      <c r="A2193" s="270" t="s">
        <v>17308</v>
      </c>
      <c r="B2193" s="270" t="s">
        <v>17309</v>
      </c>
      <c r="C2193" s="276" t="s">
        <v>281</v>
      </c>
      <c r="D2193" s="259" t="s">
        <v>215</v>
      </c>
      <c r="E2193" s="259" t="s">
        <v>17310</v>
      </c>
      <c r="F2193" s="259" t="s">
        <v>17311</v>
      </c>
      <c r="G2193" s="259" t="s">
        <v>10625</v>
      </c>
      <c r="H2193" s="268"/>
      <c r="I2193" s="6"/>
      <c r="J2193" s="6"/>
      <c r="K2193" s="285"/>
      <c r="L2193" s="271"/>
      <c r="M2193" s="271"/>
      <c r="N2193" s="189"/>
      <c r="O2193" s="268"/>
      <c r="P2193" s="268"/>
      <c r="Q2193" s="268"/>
    </row>
    <row r="2194" ht="15.75" customHeight="1">
      <c r="A2194" s="270" t="s">
        <v>17314</v>
      </c>
      <c r="B2194" s="270" t="s">
        <v>17316</v>
      </c>
      <c r="C2194" s="276" t="s">
        <v>281</v>
      </c>
      <c r="D2194" s="259" t="s">
        <v>217</v>
      </c>
      <c r="E2194" s="259" t="s">
        <v>17317</v>
      </c>
      <c r="F2194" s="259" t="s">
        <v>17318</v>
      </c>
      <c r="G2194" s="259" t="s">
        <v>349</v>
      </c>
      <c r="H2194" s="268"/>
      <c r="I2194" s="6"/>
      <c r="J2194" s="6"/>
      <c r="K2194" s="285"/>
      <c r="L2194" s="271"/>
      <c r="M2194" s="271"/>
      <c r="N2194" s="189"/>
      <c r="O2194" s="268"/>
      <c r="P2194" s="268"/>
      <c r="Q2194" s="268"/>
    </row>
    <row r="2195" ht="15.75" customHeight="1">
      <c r="A2195" s="270" t="s">
        <v>17321</v>
      </c>
      <c r="B2195" s="270" t="s">
        <v>17322</v>
      </c>
      <c r="C2195" s="276" t="s">
        <v>281</v>
      </c>
      <c r="D2195" s="259" t="s">
        <v>218</v>
      </c>
      <c r="E2195" s="259" t="s">
        <v>17324</v>
      </c>
      <c r="F2195" s="259" t="s">
        <v>17325</v>
      </c>
      <c r="G2195" s="259" t="s">
        <v>9568</v>
      </c>
      <c r="H2195" s="268"/>
      <c r="I2195" s="6"/>
      <c r="J2195" s="6"/>
      <c r="K2195" s="285"/>
      <c r="L2195" s="271"/>
      <c r="M2195" s="271"/>
      <c r="N2195" s="189"/>
      <c r="O2195" s="268"/>
      <c r="P2195" s="268"/>
      <c r="Q2195" s="268"/>
    </row>
    <row r="2196" ht="15.75" customHeight="1">
      <c r="A2196" s="270" t="s">
        <v>17327</v>
      </c>
      <c r="B2196" s="270" t="s">
        <v>17328</v>
      </c>
      <c r="C2196" s="276" t="s">
        <v>281</v>
      </c>
      <c r="D2196" s="259" t="s">
        <v>215</v>
      </c>
      <c r="E2196" s="259" t="s">
        <v>17330</v>
      </c>
      <c r="F2196" s="259" t="s">
        <v>17331</v>
      </c>
      <c r="G2196" s="259" t="s">
        <v>12374</v>
      </c>
      <c r="H2196" s="268"/>
      <c r="I2196" s="6"/>
      <c r="J2196" s="6"/>
      <c r="K2196" s="285"/>
      <c r="L2196" s="271"/>
      <c r="M2196" s="271"/>
      <c r="N2196" s="189"/>
      <c r="O2196" s="268"/>
      <c r="P2196" s="268"/>
      <c r="Q2196" s="268"/>
    </row>
    <row r="2197" ht="15.75" customHeight="1">
      <c r="A2197" s="270" t="s">
        <v>17332</v>
      </c>
      <c r="B2197" s="270" t="s">
        <v>17333</v>
      </c>
      <c r="C2197" s="276" t="s">
        <v>281</v>
      </c>
      <c r="D2197" s="259" t="s">
        <v>218</v>
      </c>
      <c r="E2197" s="259" t="s">
        <v>17334</v>
      </c>
      <c r="F2197" s="259" t="s">
        <v>17335</v>
      </c>
      <c r="G2197" s="259" t="s">
        <v>12836</v>
      </c>
      <c r="H2197" s="268"/>
      <c r="I2197" s="6"/>
      <c r="J2197" s="6"/>
      <c r="K2197" s="285"/>
      <c r="L2197" s="271"/>
      <c r="M2197" s="271"/>
      <c r="N2197" s="189"/>
      <c r="O2197" s="268"/>
      <c r="P2197" s="268"/>
      <c r="Q2197" s="268"/>
    </row>
    <row r="2198" ht="15.75" customHeight="1">
      <c r="A2198" s="270" t="s">
        <v>17337</v>
      </c>
      <c r="B2198" s="270" t="s">
        <v>17338</v>
      </c>
      <c r="C2198" s="276" t="s">
        <v>281</v>
      </c>
      <c r="D2198" s="259" t="s">
        <v>218</v>
      </c>
      <c r="E2198" s="259" t="s">
        <v>17339</v>
      </c>
      <c r="F2198" s="259" t="s">
        <v>17340</v>
      </c>
      <c r="G2198" s="259" t="s">
        <v>274</v>
      </c>
      <c r="H2198" s="268"/>
      <c r="I2198" s="6"/>
      <c r="J2198" s="6"/>
      <c r="K2198" s="285"/>
      <c r="L2198" s="271"/>
      <c r="M2198" s="271"/>
      <c r="N2198" s="189"/>
      <c r="O2198" s="268"/>
      <c r="P2198" s="268"/>
      <c r="Q2198" s="268"/>
    </row>
    <row r="2199" ht="15.75" customHeight="1">
      <c r="A2199" s="270" t="s">
        <v>17342</v>
      </c>
      <c r="B2199" s="270" t="s">
        <v>17343</v>
      </c>
      <c r="C2199" s="276" t="s">
        <v>281</v>
      </c>
      <c r="D2199" s="259" t="s">
        <v>214</v>
      </c>
      <c r="E2199" s="259" t="s">
        <v>17344</v>
      </c>
      <c r="F2199" s="259" t="s">
        <v>17345</v>
      </c>
      <c r="G2199" s="259" t="s">
        <v>12836</v>
      </c>
      <c r="H2199" s="268"/>
      <c r="I2199" s="6"/>
      <c r="J2199" s="6"/>
      <c r="K2199" s="285"/>
      <c r="L2199" s="271"/>
      <c r="M2199" s="271"/>
      <c r="N2199" s="189"/>
      <c r="O2199" s="268"/>
      <c r="P2199" s="268"/>
      <c r="Q2199" s="268"/>
    </row>
    <row r="2200" ht="15.75" customHeight="1">
      <c r="A2200" s="270" t="s">
        <v>17346</v>
      </c>
      <c r="B2200" s="270" t="s">
        <v>17347</v>
      </c>
      <c r="C2200" s="276" t="s">
        <v>281</v>
      </c>
      <c r="D2200" s="259" t="s">
        <v>217</v>
      </c>
      <c r="E2200" s="259" t="s">
        <v>17349</v>
      </c>
      <c r="F2200" s="259" t="s">
        <v>17350</v>
      </c>
      <c r="G2200" s="259" t="s">
        <v>12836</v>
      </c>
      <c r="H2200" s="268"/>
      <c r="I2200" s="6"/>
      <c r="J2200" s="6"/>
      <c r="K2200" s="285"/>
      <c r="L2200" s="271"/>
      <c r="M2200" s="271"/>
      <c r="N2200" s="189"/>
      <c r="O2200" s="268"/>
      <c r="P2200" s="268"/>
      <c r="Q2200" s="268"/>
    </row>
    <row r="2201" ht="15.75" customHeight="1">
      <c r="A2201" s="270" t="s">
        <v>17352</v>
      </c>
      <c r="B2201" s="270" t="s">
        <v>17353</v>
      </c>
      <c r="C2201" s="276" t="s">
        <v>281</v>
      </c>
      <c r="D2201" s="259" t="s">
        <v>219</v>
      </c>
      <c r="E2201" s="259" t="s">
        <v>17355</v>
      </c>
      <c r="F2201" s="259" t="s">
        <v>17356</v>
      </c>
      <c r="G2201" s="259" t="s">
        <v>10625</v>
      </c>
      <c r="H2201" s="268"/>
      <c r="I2201" s="6"/>
      <c r="J2201" s="6"/>
      <c r="K2201" s="285"/>
      <c r="L2201" s="271"/>
      <c r="M2201" s="271"/>
      <c r="N2201" s="189"/>
      <c r="O2201" s="268"/>
      <c r="P2201" s="268"/>
      <c r="Q2201" s="268"/>
    </row>
    <row r="2202" ht="15.75" customHeight="1">
      <c r="A2202" s="270" t="s">
        <v>17357</v>
      </c>
      <c r="B2202" s="270" t="s">
        <v>17358</v>
      </c>
      <c r="C2202" s="276" t="s">
        <v>281</v>
      </c>
      <c r="D2202" s="259" t="s">
        <v>218</v>
      </c>
      <c r="E2202" s="259" t="s">
        <v>4524</v>
      </c>
      <c r="F2202" s="278" t="s">
        <v>17359</v>
      </c>
      <c r="G2202" s="259" t="s">
        <v>12836</v>
      </c>
      <c r="H2202" s="268"/>
      <c r="I2202" s="6"/>
      <c r="J2202" s="6"/>
      <c r="K2202" s="285"/>
      <c r="L2202" s="271"/>
      <c r="M2202" s="271"/>
      <c r="N2202" s="189"/>
      <c r="O2202" s="268"/>
      <c r="P2202" s="268"/>
      <c r="Q2202" s="268"/>
    </row>
    <row r="2203" ht="15.75" customHeight="1">
      <c r="A2203" s="270" t="s">
        <v>17362</v>
      </c>
      <c r="B2203" s="270" t="s">
        <v>17363</v>
      </c>
      <c r="C2203" s="276" t="s">
        <v>281</v>
      </c>
      <c r="D2203" s="259" t="s">
        <v>218</v>
      </c>
      <c r="E2203" s="259" t="s">
        <v>17364</v>
      </c>
      <c r="F2203" s="259" t="s">
        <v>17365</v>
      </c>
      <c r="G2203" s="259" t="s">
        <v>12836</v>
      </c>
      <c r="H2203" s="268"/>
      <c r="I2203" s="6"/>
      <c r="J2203" s="6"/>
      <c r="K2203" s="285"/>
      <c r="L2203" s="271"/>
      <c r="M2203" s="271"/>
      <c r="N2203" s="189"/>
      <c r="O2203" s="268"/>
      <c r="P2203" s="268"/>
      <c r="Q2203" s="268"/>
    </row>
    <row r="2204" ht="15.75" customHeight="1">
      <c r="A2204" s="270" t="s">
        <v>17366</v>
      </c>
      <c r="B2204" s="270" t="s">
        <v>17367</v>
      </c>
      <c r="C2204" s="276" t="s">
        <v>281</v>
      </c>
      <c r="D2204" s="259" t="s">
        <v>215</v>
      </c>
      <c r="E2204" s="259" t="s">
        <v>17368</v>
      </c>
      <c r="F2204" s="259" t="s">
        <v>17370</v>
      </c>
      <c r="G2204" s="259" t="s">
        <v>12374</v>
      </c>
      <c r="H2204" s="268"/>
      <c r="I2204" s="6"/>
      <c r="J2204" s="6"/>
      <c r="K2204" s="285"/>
      <c r="L2204" s="271"/>
      <c r="M2204" s="271"/>
      <c r="N2204" s="189"/>
      <c r="O2204" s="268"/>
      <c r="P2204" s="268"/>
      <c r="Q2204" s="268"/>
    </row>
    <row r="2205" ht="15.75" customHeight="1">
      <c r="A2205" s="270" t="s">
        <v>155</v>
      </c>
      <c r="B2205" s="270" t="s">
        <v>17371</v>
      </c>
      <c r="C2205" s="276" t="s">
        <v>281</v>
      </c>
      <c r="D2205" s="259" t="s">
        <v>218</v>
      </c>
      <c r="E2205" s="259" t="s">
        <v>17373</v>
      </c>
      <c r="F2205" s="259" t="s">
        <v>156</v>
      </c>
      <c r="G2205" s="259" t="s">
        <v>10625</v>
      </c>
      <c r="H2205" s="268"/>
      <c r="I2205" s="6"/>
      <c r="J2205" s="6"/>
      <c r="K2205" s="285"/>
      <c r="L2205" s="271"/>
      <c r="M2205" s="271"/>
      <c r="N2205" s="189"/>
      <c r="O2205" s="268"/>
      <c r="P2205" s="268"/>
      <c r="Q2205" s="268"/>
    </row>
    <row r="2206" ht="15.75" customHeight="1">
      <c r="A2206" s="270" t="s">
        <v>17375</v>
      </c>
      <c r="B2206" s="270" t="s">
        <v>17376</v>
      </c>
      <c r="C2206" s="276" t="s">
        <v>281</v>
      </c>
      <c r="D2206" s="259" t="s">
        <v>219</v>
      </c>
      <c r="E2206" s="259" t="s">
        <v>17378</v>
      </c>
      <c r="F2206" s="259" t="s">
        <v>17379</v>
      </c>
      <c r="G2206" s="259" t="s">
        <v>10625</v>
      </c>
      <c r="H2206" s="268"/>
      <c r="I2206" s="6"/>
      <c r="J2206" s="6"/>
      <c r="K2206" s="285"/>
      <c r="L2206" s="271"/>
      <c r="M2206" s="271"/>
      <c r="N2206" s="189"/>
      <c r="O2206" s="268"/>
      <c r="P2206" s="268"/>
      <c r="Q2206" s="268"/>
    </row>
    <row r="2207" ht="15.75" customHeight="1">
      <c r="A2207" s="270" t="s">
        <v>17380</v>
      </c>
      <c r="B2207" s="270" t="s">
        <v>17381</v>
      </c>
      <c r="C2207" s="276" t="s">
        <v>281</v>
      </c>
      <c r="D2207" s="259" t="s">
        <v>215</v>
      </c>
      <c r="E2207" s="259" t="s">
        <v>17384</v>
      </c>
      <c r="F2207" s="259" t="s">
        <v>17385</v>
      </c>
      <c r="G2207" s="259" t="s">
        <v>10625</v>
      </c>
      <c r="H2207" s="268"/>
      <c r="I2207" s="6"/>
      <c r="J2207" s="6"/>
      <c r="K2207" s="285"/>
      <c r="L2207" s="271"/>
      <c r="M2207" s="271"/>
      <c r="N2207" s="189"/>
      <c r="O2207" s="268"/>
      <c r="P2207" s="268"/>
      <c r="Q2207" s="268"/>
    </row>
    <row r="2208" ht="15.75" customHeight="1">
      <c r="A2208" s="270" t="s">
        <v>17388</v>
      </c>
      <c r="B2208" s="270" t="s">
        <v>17389</v>
      </c>
      <c r="C2208" s="276" t="s">
        <v>281</v>
      </c>
      <c r="D2208" s="259" t="s">
        <v>215</v>
      </c>
      <c r="E2208" s="259" t="s">
        <v>17390</v>
      </c>
      <c r="F2208" s="259" t="s">
        <v>17391</v>
      </c>
      <c r="G2208" s="259" t="s">
        <v>10625</v>
      </c>
      <c r="H2208" s="268"/>
      <c r="I2208" s="6"/>
      <c r="J2208" s="6"/>
      <c r="K2208" s="285"/>
      <c r="L2208" s="271"/>
      <c r="M2208" s="271"/>
      <c r="N2208" s="189"/>
      <c r="O2208" s="268"/>
      <c r="P2208" s="268"/>
      <c r="Q2208" s="268"/>
    </row>
    <row r="2209" ht="15.75" customHeight="1">
      <c r="A2209" s="270" t="s">
        <v>17393</v>
      </c>
      <c r="B2209" s="270" t="s">
        <v>17394</v>
      </c>
      <c r="C2209" s="276" t="s">
        <v>281</v>
      </c>
      <c r="D2209" s="259" t="s">
        <v>218</v>
      </c>
      <c r="E2209" s="259" t="s">
        <v>17395</v>
      </c>
      <c r="F2209" s="259" t="s">
        <v>17396</v>
      </c>
      <c r="G2209" s="259" t="s">
        <v>11782</v>
      </c>
      <c r="H2209" s="268"/>
      <c r="I2209" s="6"/>
      <c r="J2209" s="6"/>
      <c r="K2209" s="285"/>
      <c r="L2209" s="271"/>
      <c r="M2209" s="271"/>
      <c r="N2209" s="189"/>
      <c r="O2209" s="268"/>
      <c r="P2209" s="268"/>
      <c r="Q2209" s="268"/>
    </row>
    <row r="2210" ht="15.75" customHeight="1">
      <c r="A2210" s="270" t="s">
        <v>17398</v>
      </c>
      <c r="B2210" s="270" t="s">
        <v>17399</v>
      </c>
      <c r="C2210" s="276" t="s">
        <v>281</v>
      </c>
      <c r="D2210" s="259" t="s">
        <v>218</v>
      </c>
      <c r="E2210" s="259" t="s">
        <v>17400</v>
      </c>
      <c r="F2210" s="259" t="s">
        <v>17401</v>
      </c>
      <c r="G2210" s="259" t="s">
        <v>12836</v>
      </c>
      <c r="H2210" s="268"/>
      <c r="I2210" s="6"/>
      <c r="J2210" s="6"/>
      <c r="K2210" s="285"/>
      <c r="L2210" s="271"/>
      <c r="M2210" s="271"/>
      <c r="N2210" s="189"/>
      <c r="O2210" s="268"/>
      <c r="P2210" s="268"/>
      <c r="Q2210" s="268"/>
    </row>
    <row r="2211" ht="15.75" customHeight="1">
      <c r="A2211" s="270" t="s">
        <v>17402</v>
      </c>
      <c r="B2211" s="270" t="s">
        <v>17403</v>
      </c>
      <c r="C2211" s="276" t="s">
        <v>281</v>
      </c>
      <c r="D2211" s="259" t="s">
        <v>218</v>
      </c>
      <c r="E2211" s="259" t="s">
        <v>17405</v>
      </c>
      <c r="F2211" s="259" t="s">
        <v>4524</v>
      </c>
      <c r="G2211" s="259" t="s">
        <v>12836</v>
      </c>
      <c r="H2211" s="268"/>
      <c r="I2211" s="6"/>
      <c r="J2211" s="6"/>
      <c r="K2211" s="285"/>
      <c r="L2211" s="271"/>
      <c r="M2211" s="271"/>
      <c r="N2211" s="189"/>
      <c r="O2211" s="268"/>
      <c r="P2211" s="268"/>
      <c r="Q2211" s="268"/>
    </row>
    <row r="2212" ht="15.75" customHeight="1">
      <c r="A2212" s="270" t="s">
        <v>17407</v>
      </c>
      <c r="B2212" s="270" t="s">
        <v>17408</v>
      </c>
      <c r="C2212" s="276" t="s">
        <v>281</v>
      </c>
      <c r="D2212" s="259" t="s">
        <v>218</v>
      </c>
      <c r="E2212" s="259" t="s">
        <v>17410</v>
      </c>
      <c r="F2212" s="259" t="s">
        <v>17412</v>
      </c>
      <c r="G2212" s="259" t="s">
        <v>349</v>
      </c>
      <c r="H2212" s="268"/>
      <c r="I2212" s="6"/>
      <c r="J2212" s="6"/>
      <c r="K2212" s="285"/>
      <c r="L2212" s="271"/>
      <c r="M2212" s="271"/>
      <c r="N2212" s="189"/>
      <c r="O2212" s="268"/>
      <c r="P2212" s="268"/>
      <c r="Q2212" s="268"/>
    </row>
    <row r="2213" ht="15.75" customHeight="1">
      <c r="A2213" s="270" t="s">
        <v>17414</v>
      </c>
      <c r="B2213" s="270" t="s">
        <v>17415</v>
      </c>
      <c r="C2213" s="276" t="s">
        <v>281</v>
      </c>
      <c r="D2213" s="259" t="s">
        <v>215</v>
      </c>
      <c r="E2213" s="259" t="s">
        <v>17416</v>
      </c>
      <c r="F2213" s="259" t="s">
        <v>17417</v>
      </c>
      <c r="G2213" s="259" t="s">
        <v>10625</v>
      </c>
      <c r="H2213" s="268"/>
      <c r="I2213" s="6"/>
      <c r="J2213" s="6"/>
      <c r="K2213" s="285"/>
      <c r="L2213" s="271"/>
      <c r="M2213" s="271"/>
      <c r="N2213" s="189"/>
      <c r="O2213" s="268"/>
      <c r="P2213" s="268"/>
      <c r="Q2213" s="268"/>
    </row>
    <row r="2214" ht="15.75" customHeight="1">
      <c r="A2214" s="270" t="s">
        <v>17419</v>
      </c>
      <c r="B2214" s="270" t="s">
        <v>17421</v>
      </c>
      <c r="C2214" s="276" t="s">
        <v>281</v>
      </c>
      <c r="D2214" s="259" t="s">
        <v>215</v>
      </c>
      <c r="E2214" s="259" t="s">
        <v>17422</v>
      </c>
      <c r="F2214" s="259" t="s">
        <v>17423</v>
      </c>
      <c r="G2214" s="259" t="s">
        <v>10625</v>
      </c>
      <c r="H2214" s="268"/>
      <c r="I2214" s="6"/>
      <c r="J2214" s="6"/>
      <c r="K2214" s="285"/>
      <c r="L2214" s="271"/>
      <c r="M2214" s="271"/>
      <c r="N2214" s="189"/>
      <c r="O2214" s="268"/>
      <c r="P2214" s="268"/>
      <c r="Q2214" s="268"/>
    </row>
    <row r="2215" ht="15.75" customHeight="1">
      <c r="A2215" s="270" t="s">
        <v>17425</v>
      </c>
      <c r="B2215" s="270" t="s">
        <v>17426</v>
      </c>
      <c r="C2215" s="276" t="s">
        <v>281</v>
      </c>
      <c r="D2215" s="259" t="s">
        <v>218</v>
      </c>
      <c r="E2215" s="259" t="s">
        <v>17427</v>
      </c>
      <c r="F2215" s="259" t="s">
        <v>17429</v>
      </c>
      <c r="G2215" s="259" t="s">
        <v>12836</v>
      </c>
      <c r="H2215" s="268"/>
      <c r="I2215" s="6"/>
      <c r="J2215" s="6"/>
      <c r="K2215" s="285"/>
      <c r="L2215" s="271"/>
      <c r="M2215" s="271"/>
      <c r="N2215" s="189"/>
      <c r="O2215" s="268"/>
      <c r="P2215" s="268"/>
      <c r="Q2215" s="268"/>
    </row>
    <row r="2216" ht="15.75" customHeight="1">
      <c r="A2216" s="270" t="s">
        <v>17432</v>
      </c>
      <c r="B2216" s="270" t="s">
        <v>17433</v>
      </c>
      <c r="C2216" s="276" t="s">
        <v>281</v>
      </c>
      <c r="D2216" s="259" t="s">
        <v>218</v>
      </c>
      <c r="E2216" s="259" t="s">
        <v>4524</v>
      </c>
      <c r="F2216" s="259" t="s">
        <v>17435</v>
      </c>
      <c r="G2216" s="259" t="s">
        <v>12836</v>
      </c>
      <c r="H2216" s="268"/>
      <c r="I2216" s="6"/>
      <c r="J2216" s="6"/>
      <c r="K2216" s="285"/>
      <c r="L2216" s="271"/>
      <c r="M2216" s="271"/>
      <c r="N2216" s="189"/>
      <c r="O2216" s="268"/>
      <c r="P2216" s="268"/>
      <c r="Q2216" s="268"/>
    </row>
    <row r="2217" ht="15.75" customHeight="1">
      <c r="A2217" s="270" t="s">
        <v>17438</v>
      </c>
      <c r="B2217" s="270" t="s">
        <v>17439</v>
      </c>
      <c r="C2217" s="276" t="s">
        <v>281</v>
      </c>
      <c r="D2217" s="259" t="s">
        <v>215</v>
      </c>
      <c r="E2217" s="259" t="s">
        <v>17440</v>
      </c>
      <c r="F2217" s="259" t="s">
        <v>17441</v>
      </c>
      <c r="G2217" s="259" t="s">
        <v>12374</v>
      </c>
      <c r="H2217" s="268"/>
      <c r="I2217" s="6"/>
      <c r="J2217" s="6"/>
      <c r="K2217" s="285"/>
      <c r="L2217" s="271"/>
      <c r="M2217" s="271"/>
      <c r="N2217" s="189"/>
      <c r="O2217" s="268"/>
      <c r="P2217" s="268"/>
      <c r="Q2217" s="268"/>
    </row>
    <row r="2218" ht="15.75" customHeight="1">
      <c r="A2218" s="270" t="s">
        <v>17443</v>
      </c>
      <c r="B2218" s="270" t="s">
        <v>17445</v>
      </c>
      <c r="C2218" s="276" t="s">
        <v>281</v>
      </c>
      <c r="D2218" s="259" t="s">
        <v>215</v>
      </c>
      <c r="E2218" s="259" t="s">
        <v>17446</v>
      </c>
      <c r="F2218" s="259" t="s">
        <v>17447</v>
      </c>
      <c r="G2218" s="259" t="s">
        <v>12374</v>
      </c>
      <c r="H2218" s="268"/>
      <c r="I2218" s="6"/>
      <c r="J2218" s="6"/>
      <c r="K2218" s="285"/>
      <c r="L2218" s="271"/>
      <c r="M2218" s="271"/>
      <c r="N2218" s="189"/>
      <c r="O2218" s="268"/>
      <c r="P2218" s="268"/>
      <c r="Q2218" s="268"/>
    </row>
    <row r="2219" ht="15.75" customHeight="1">
      <c r="A2219" s="270" t="s">
        <v>17448</v>
      </c>
      <c r="B2219" s="270" t="s">
        <v>17450</v>
      </c>
      <c r="C2219" s="276" t="s">
        <v>281</v>
      </c>
      <c r="D2219" s="259" t="s">
        <v>218</v>
      </c>
      <c r="E2219" s="259" t="s">
        <v>17451</v>
      </c>
      <c r="F2219" s="259" t="s">
        <v>17452</v>
      </c>
      <c r="G2219" s="259" t="s">
        <v>12836</v>
      </c>
      <c r="H2219" s="268"/>
      <c r="I2219" s="6"/>
      <c r="J2219" s="6"/>
      <c r="K2219" s="285"/>
      <c r="L2219" s="271"/>
      <c r="M2219" s="271"/>
      <c r="N2219" s="189"/>
      <c r="O2219" s="268"/>
      <c r="P2219" s="268"/>
      <c r="Q2219" s="268"/>
    </row>
    <row r="2220" ht="15.75" customHeight="1">
      <c r="A2220" s="270" t="s">
        <v>17453</v>
      </c>
      <c r="B2220" s="270" t="s">
        <v>17454</v>
      </c>
      <c r="C2220" s="276" t="s">
        <v>281</v>
      </c>
      <c r="D2220" s="259" t="s">
        <v>219</v>
      </c>
      <c r="E2220" s="259" t="s">
        <v>17455</v>
      </c>
      <c r="F2220" s="259" t="s">
        <v>17456</v>
      </c>
      <c r="G2220" s="259" t="s">
        <v>11782</v>
      </c>
      <c r="H2220" s="268"/>
      <c r="I2220" s="6"/>
      <c r="J2220" s="6"/>
      <c r="K2220" s="285"/>
      <c r="L2220" s="271"/>
      <c r="M2220" s="271"/>
      <c r="N2220" s="189"/>
      <c r="O2220" s="268"/>
      <c r="P2220" s="268"/>
      <c r="Q2220" s="268"/>
    </row>
    <row r="2221" ht="15.75" customHeight="1">
      <c r="A2221" s="270" t="s">
        <v>17458</v>
      </c>
      <c r="B2221" s="270" t="s">
        <v>17459</v>
      </c>
      <c r="C2221" s="276" t="s">
        <v>281</v>
      </c>
      <c r="D2221" s="259" t="s">
        <v>215</v>
      </c>
      <c r="E2221" s="259" t="s">
        <v>17460</v>
      </c>
      <c r="F2221" s="259" t="s">
        <v>17461</v>
      </c>
      <c r="G2221" s="259" t="s">
        <v>10625</v>
      </c>
      <c r="H2221" s="268"/>
      <c r="I2221" s="6"/>
      <c r="J2221" s="6"/>
      <c r="K2221" s="285"/>
      <c r="L2221" s="271"/>
      <c r="M2221" s="271"/>
      <c r="N2221" s="189"/>
      <c r="O2221" s="268"/>
      <c r="P2221" s="268"/>
      <c r="Q2221" s="268"/>
    </row>
    <row r="2222" ht="15.75" customHeight="1">
      <c r="A2222" s="270" t="s">
        <v>17462</v>
      </c>
      <c r="B2222" s="270" t="s">
        <v>17463</v>
      </c>
      <c r="C2222" s="276" t="s">
        <v>281</v>
      </c>
      <c r="D2222" s="259" t="s">
        <v>215</v>
      </c>
      <c r="E2222" s="259" t="s">
        <v>17464</v>
      </c>
      <c r="F2222" s="259" t="s">
        <v>17465</v>
      </c>
      <c r="G2222" s="259" t="s">
        <v>10625</v>
      </c>
      <c r="H2222" s="268"/>
      <c r="I2222" s="6"/>
      <c r="J2222" s="6"/>
      <c r="K2222" s="285"/>
      <c r="L2222" s="271"/>
      <c r="M2222" s="271"/>
      <c r="N2222" s="189"/>
      <c r="O2222" s="268"/>
      <c r="P2222" s="268"/>
      <c r="Q2222" s="268"/>
    </row>
    <row r="2223" ht="15.75" customHeight="1">
      <c r="A2223" s="270" t="s">
        <v>17466</v>
      </c>
      <c r="B2223" s="270" t="s">
        <v>17468</v>
      </c>
      <c r="C2223" s="276" t="s">
        <v>281</v>
      </c>
      <c r="D2223" s="259" t="s">
        <v>215</v>
      </c>
      <c r="E2223" s="259" t="s">
        <v>17469</v>
      </c>
      <c r="F2223" s="259" t="s">
        <v>17470</v>
      </c>
      <c r="G2223" s="259" t="s">
        <v>10625</v>
      </c>
      <c r="H2223" s="268"/>
      <c r="I2223" s="6"/>
      <c r="J2223" s="6"/>
      <c r="K2223" s="285"/>
      <c r="L2223" s="271"/>
      <c r="M2223" s="271"/>
      <c r="N2223" s="189"/>
      <c r="O2223" s="268"/>
      <c r="P2223" s="268"/>
      <c r="Q2223" s="268"/>
    </row>
    <row r="2224" ht="15.75" customHeight="1">
      <c r="A2224" s="270" t="s">
        <v>17471</v>
      </c>
      <c r="B2224" s="270" t="s">
        <v>17472</v>
      </c>
      <c r="C2224" s="276" t="s">
        <v>281</v>
      </c>
      <c r="D2224" s="259" t="s">
        <v>215</v>
      </c>
      <c r="E2224" s="259" t="s">
        <v>17473</v>
      </c>
      <c r="F2224" s="259" t="s">
        <v>17474</v>
      </c>
      <c r="G2224" s="259" t="s">
        <v>10625</v>
      </c>
      <c r="H2224" s="268"/>
      <c r="I2224" s="6"/>
      <c r="J2224" s="6"/>
      <c r="K2224" s="285"/>
      <c r="L2224" s="271"/>
      <c r="M2224" s="271"/>
      <c r="N2224" s="189"/>
      <c r="O2224" s="268"/>
      <c r="P2224" s="268"/>
      <c r="Q2224" s="268"/>
    </row>
    <row r="2225" ht="15.75" customHeight="1">
      <c r="A2225" s="270" t="s">
        <v>17475</v>
      </c>
      <c r="B2225" s="270" t="s">
        <v>17476</v>
      </c>
      <c r="C2225" s="276" t="s">
        <v>281</v>
      </c>
      <c r="D2225" s="259" t="s">
        <v>219</v>
      </c>
      <c r="E2225" s="259" t="s">
        <v>17477</v>
      </c>
      <c r="F2225" s="259" t="s">
        <v>17479</v>
      </c>
      <c r="G2225" s="259" t="s">
        <v>11782</v>
      </c>
      <c r="H2225" s="268"/>
      <c r="I2225" s="6"/>
      <c r="J2225" s="6"/>
      <c r="K2225" s="285"/>
      <c r="L2225" s="271"/>
      <c r="M2225" s="271"/>
      <c r="N2225" s="189"/>
      <c r="O2225" s="268"/>
      <c r="P2225" s="268"/>
      <c r="Q2225" s="268"/>
    </row>
    <row r="2226" ht="15.75" customHeight="1">
      <c r="A2226" s="270" t="s">
        <v>17481</v>
      </c>
      <c r="B2226" s="270" t="s">
        <v>17482</v>
      </c>
      <c r="C2226" s="276" t="s">
        <v>281</v>
      </c>
      <c r="D2226" s="259" t="s">
        <v>215</v>
      </c>
      <c r="E2226" s="259" t="s">
        <v>17485</v>
      </c>
      <c r="F2226" s="259" t="s">
        <v>17486</v>
      </c>
      <c r="G2226" s="259" t="s">
        <v>10625</v>
      </c>
      <c r="H2226" s="268"/>
      <c r="I2226" s="6"/>
      <c r="J2226" s="6"/>
      <c r="K2226" s="285"/>
      <c r="L2226" s="271"/>
      <c r="M2226" s="271"/>
      <c r="N2226" s="189"/>
      <c r="O2226" s="268"/>
      <c r="P2226" s="268"/>
      <c r="Q2226" s="268"/>
    </row>
    <row r="2227" ht="15.75" customHeight="1">
      <c r="A2227" s="270" t="s">
        <v>17487</v>
      </c>
      <c r="B2227" s="270" t="s">
        <v>17489</v>
      </c>
      <c r="C2227" s="276" t="s">
        <v>281</v>
      </c>
      <c r="D2227" s="259" t="s">
        <v>218</v>
      </c>
      <c r="E2227" s="259" t="s">
        <v>17491</v>
      </c>
      <c r="F2227" s="278" t="s">
        <v>17492</v>
      </c>
      <c r="G2227" s="259" t="s">
        <v>12836</v>
      </c>
      <c r="H2227" s="268"/>
      <c r="I2227" s="6"/>
      <c r="J2227" s="6"/>
      <c r="K2227" s="285"/>
      <c r="L2227" s="271"/>
      <c r="M2227" s="271"/>
      <c r="N2227" s="189"/>
      <c r="O2227" s="268"/>
      <c r="P2227" s="268"/>
      <c r="Q2227" s="268"/>
    </row>
    <row r="2228" ht="15.75" customHeight="1">
      <c r="A2228" s="270" t="s">
        <v>17495</v>
      </c>
      <c r="B2228" s="270" t="s">
        <v>17496</v>
      </c>
      <c r="C2228" s="276" t="s">
        <v>281</v>
      </c>
      <c r="D2228" s="259" t="s">
        <v>219</v>
      </c>
      <c r="E2228" s="259" t="s">
        <v>17497</v>
      </c>
      <c r="F2228" s="259" t="s">
        <v>17498</v>
      </c>
      <c r="G2228" s="259" t="s">
        <v>9568</v>
      </c>
      <c r="H2228" s="268"/>
      <c r="I2228" s="6"/>
      <c r="J2228" s="6"/>
      <c r="K2228" s="285"/>
      <c r="L2228" s="271"/>
      <c r="M2228" s="271"/>
      <c r="N2228" s="189"/>
      <c r="O2228" s="268"/>
      <c r="P2228" s="268"/>
      <c r="Q2228" s="268"/>
    </row>
    <row r="2229" ht="15.75" customHeight="1">
      <c r="A2229" s="270" t="s">
        <v>17501</v>
      </c>
      <c r="B2229" s="270" t="s">
        <v>17502</v>
      </c>
      <c r="C2229" s="276" t="s">
        <v>281</v>
      </c>
      <c r="D2229" s="259" t="s">
        <v>219</v>
      </c>
      <c r="E2229" s="259" t="s">
        <v>17503</v>
      </c>
      <c r="F2229" s="259" t="s">
        <v>17505</v>
      </c>
      <c r="G2229" s="259" t="s">
        <v>10625</v>
      </c>
      <c r="H2229" s="268"/>
      <c r="I2229" s="6"/>
      <c r="J2229" s="6"/>
      <c r="K2229" s="285"/>
      <c r="L2229" s="271"/>
      <c r="M2229" s="271"/>
      <c r="N2229" s="189"/>
      <c r="O2229" s="268"/>
      <c r="P2229" s="268"/>
      <c r="Q2229" s="268"/>
    </row>
    <row r="2230" ht="15.75" customHeight="1">
      <c r="A2230" s="270" t="s">
        <v>17507</v>
      </c>
      <c r="B2230" s="270" t="s">
        <v>17508</v>
      </c>
      <c r="C2230" s="276" t="s">
        <v>281</v>
      </c>
      <c r="D2230" s="259" t="s">
        <v>218</v>
      </c>
      <c r="E2230" s="259" t="s">
        <v>17511</v>
      </c>
      <c r="F2230" s="259" t="s">
        <v>17512</v>
      </c>
      <c r="G2230" s="259" t="s">
        <v>274</v>
      </c>
      <c r="H2230" s="268"/>
      <c r="I2230" s="6"/>
      <c r="J2230" s="6"/>
      <c r="K2230" s="285"/>
      <c r="L2230" s="271"/>
      <c r="M2230" s="271"/>
      <c r="N2230" s="189"/>
      <c r="O2230" s="268"/>
      <c r="P2230" s="268"/>
      <c r="Q2230" s="268"/>
    </row>
    <row r="2231" ht="15.75" customHeight="1">
      <c r="A2231" s="270" t="s">
        <v>17513</v>
      </c>
      <c r="B2231" s="270" t="s">
        <v>17515</v>
      </c>
      <c r="C2231" s="276" t="s">
        <v>281</v>
      </c>
      <c r="D2231" s="259" t="s">
        <v>218</v>
      </c>
      <c r="E2231" s="259" t="s">
        <v>17517</v>
      </c>
      <c r="F2231" s="259" t="s">
        <v>17518</v>
      </c>
      <c r="G2231" s="259" t="s">
        <v>349</v>
      </c>
      <c r="H2231" s="268"/>
      <c r="I2231" s="6"/>
      <c r="J2231" s="6"/>
      <c r="K2231" s="285"/>
      <c r="L2231" s="271"/>
      <c r="M2231" s="271"/>
      <c r="N2231" s="189"/>
      <c r="O2231" s="268"/>
      <c r="P2231" s="268"/>
      <c r="Q2231" s="268"/>
    </row>
    <row r="2232" ht="15.75" customHeight="1">
      <c r="A2232" s="270" t="s">
        <v>17521</v>
      </c>
      <c r="B2232" s="270" t="s">
        <v>17522</v>
      </c>
      <c r="C2232" s="276" t="s">
        <v>281</v>
      </c>
      <c r="D2232" s="259" t="s">
        <v>217</v>
      </c>
      <c r="E2232" s="259" t="s">
        <v>17523</v>
      </c>
      <c r="F2232" s="259" t="s">
        <v>17524</v>
      </c>
      <c r="G2232" s="259" t="s">
        <v>349</v>
      </c>
      <c r="H2232" s="268"/>
      <c r="I2232" s="6"/>
      <c r="J2232" s="6"/>
      <c r="K2232" s="285"/>
      <c r="L2232" s="271"/>
      <c r="M2232" s="271"/>
      <c r="N2232" s="189"/>
      <c r="O2232" s="268"/>
      <c r="P2232" s="268"/>
      <c r="Q2232" s="268"/>
    </row>
    <row r="2233" ht="15.75" customHeight="1">
      <c r="A2233" s="270" t="s">
        <v>17527</v>
      </c>
      <c r="B2233" s="270" t="s">
        <v>17528</v>
      </c>
      <c r="C2233" s="276" t="s">
        <v>281</v>
      </c>
      <c r="D2233" s="259" t="s">
        <v>215</v>
      </c>
      <c r="E2233" s="259" t="s">
        <v>17529</v>
      </c>
      <c r="F2233" s="259" t="s">
        <v>17531</v>
      </c>
      <c r="G2233" s="259" t="s">
        <v>12374</v>
      </c>
      <c r="H2233" s="268"/>
      <c r="I2233" s="6"/>
      <c r="J2233" s="6"/>
      <c r="K2233" s="285"/>
      <c r="L2233" s="271"/>
      <c r="M2233" s="271"/>
      <c r="N2233" s="189"/>
      <c r="O2233" s="268"/>
      <c r="P2233" s="268"/>
      <c r="Q2233" s="268"/>
    </row>
    <row r="2234" ht="15.75" customHeight="1">
      <c r="A2234" s="270" t="s">
        <v>17533</v>
      </c>
      <c r="B2234" s="270" t="s">
        <v>17534</v>
      </c>
      <c r="C2234" s="276" t="s">
        <v>281</v>
      </c>
      <c r="D2234" s="259" t="s">
        <v>215</v>
      </c>
      <c r="E2234" s="259" t="s">
        <v>17537</v>
      </c>
      <c r="F2234" s="259" t="s">
        <v>17538</v>
      </c>
      <c r="G2234" s="259" t="s">
        <v>9568</v>
      </c>
      <c r="H2234" s="268"/>
      <c r="I2234" s="6"/>
      <c r="J2234" s="6"/>
      <c r="K2234" s="285"/>
      <c r="L2234" s="271"/>
      <c r="M2234" s="271"/>
      <c r="N2234" s="189"/>
      <c r="O2234" s="268"/>
      <c r="P2234" s="268"/>
      <c r="Q2234" s="268"/>
    </row>
    <row r="2235" ht="15.75" customHeight="1">
      <c r="A2235" s="270" t="s">
        <v>17539</v>
      </c>
      <c r="B2235" s="270" t="s">
        <v>17540</v>
      </c>
      <c r="C2235" s="276" t="s">
        <v>281</v>
      </c>
      <c r="D2235" s="259" t="s">
        <v>219</v>
      </c>
      <c r="E2235" s="259" t="s">
        <v>17541</v>
      </c>
      <c r="F2235" s="259" t="s">
        <v>17542</v>
      </c>
      <c r="G2235" s="259" t="s">
        <v>10625</v>
      </c>
      <c r="H2235" s="268"/>
      <c r="I2235" s="6"/>
      <c r="J2235" s="6"/>
      <c r="K2235" s="285"/>
      <c r="L2235" s="271"/>
      <c r="M2235" s="271"/>
      <c r="N2235" s="189"/>
      <c r="O2235" s="268"/>
      <c r="P2235" s="268"/>
      <c r="Q2235" s="268"/>
    </row>
    <row r="2236" ht="15.75" customHeight="1">
      <c r="A2236" s="270" t="s">
        <v>17543</v>
      </c>
      <c r="B2236" s="270" t="s">
        <v>17544</v>
      </c>
      <c r="C2236" s="276" t="s">
        <v>281</v>
      </c>
      <c r="D2236" s="259" t="s">
        <v>219</v>
      </c>
      <c r="E2236" s="259" t="s">
        <v>17545</v>
      </c>
      <c r="F2236" s="259" t="s">
        <v>17546</v>
      </c>
      <c r="G2236" s="259" t="s">
        <v>10625</v>
      </c>
      <c r="H2236" s="268"/>
      <c r="I2236" s="6"/>
      <c r="J2236" s="6"/>
      <c r="K2236" s="285"/>
      <c r="L2236" s="271"/>
      <c r="M2236" s="271"/>
      <c r="N2236" s="189"/>
      <c r="O2236" s="268"/>
      <c r="P2236" s="268"/>
      <c r="Q2236" s="268"/>
    </row>
    <row r="2237" ht="15.75" customHeight="1">
      <c r="A2237" s="270" t="s">
        <v>17547</v>
      </c>
      <c r="B2237" s="270" t="s">
        <v>17548</v>
      </c>
      <c r="C2237" s="276" t="s">
        <v>281</v>
      </c>
      <c r="D2237" s="259" t="s">
        <v>218</v>
      </c>
      <c r="E2237" s="259" t="s">
        <v>17549</v>
      </c>
      <c r="F2237" s="259" t="s">
        <v>17550</v>
      </c>
      <c r="G2237" s="259" t="s">
        <v>12836</v>
      </c>
      <c r="H2237" s="268"/>
      <c r="I2237" s="6"/>
      <c r="J2237" s="6"/>
      <c r="K2237" s="285"/>
      <c r="L2237" s="271"/>
      <c r="M2237" s="271"/>
      <c r="N2237" s="189"/>
      <c r="O2237" s="268"/>
      <c r="P2237" s="268"/>
      <c r="Q2237" s="268"/>
    </row>
    <row r="2238" ht="15.75" customHeight="1">
      <c r="A2238" s="270" t="s">
        <v>17551</v>
      </c>
      <c r="B2238" s="270" t="s">
        <v>17552</v>
      </c>
      <c r="C2238" s="276" t="s">
        <v>281</v>
      </c>
      <c r="D2238" s="259" t="s">
        <v>214</v>
      </c>
      <c r="E2238" s="259" t="s">
        <v>17553</v>
      </c>
      <c r="F2238" s="259" t="s">
        <v>17554</v>
      </c>
      <c r="G2238" s="259" t="s">
        <v>12374</v>
      </c>
      <c r="H2238" s="268"/>
      <c r="I2238" s="6"/>
      <c r="J2238" s="6"/>
      <c r="K2238" s="285"/>
      <c r="L2238" s="271"/>
      <c r="M2238" s="271"/>
      <c r="N2238" s="189"/>
      <c r="O2238" s="268"/>
      <c r="P2238" s="268"/>
      <c r="Q2238" s="268"/>
    </row>
    <row r="2239" ht="15.75" customHeight="1">
      <c r="A2239" s="270" t="s">
        <v>17555</v>
      </c>
      <c r="B2239" s="270" t="s">
        <v>17556</v>
      </c>
      <c r="C2239" s="276" t="s">
        <v>281</v>
      </c>
      <c r="D2239" s="259" t="s">
        <v>215</v>
      </c>
      <c r="E2239" s="259" t="s">
        <v>17557</v>
      </c>
      <c r="F2239" s="259" t="s">
        <v>17558</v>
      </c>
      <c r="G2239" s="259" t="s">
        <v>12374</v>
      </c>
      <c r="H2239" s="268"/>
      <c r="I2239" s="6"/>
      <c r="J2239" s="6"/>
      <c r="K2239" s="285"/>
      <c r="L2239" s="271"/>
      <c r="M2239" s="271"/>
      <c r="N2239" s="189"/>
      <c r="O2239" s="268"/>
      <c r="P2239" s="268"/>
      <c r="Q2239" s="268"/>
    </row>
    <row r="2240" ht="15.75" customHeight="1">
      <c r="A2240" s="270" t="s">
        <v>17559</v>
      </c>
      <c r="B2240" s="270" t="s">
        <v>17560</v>
      </c>
      <c r="C2240" s="276" t="s">
        <v>281</v>
      </c>
      <c r="D2240" s="259" t="s">
        <v>215</v>
      </c>
      <c r="E2240" s="259" t="s">
        <v>17561</v>
      </c>
      <c r="F2240" s="259" t="s">
        <v>17562</v>
      </c>
      <c r="G2240" s="259" t="s">
        <v>10625</v>
      </c>
      <c r="H2240" s="268"/>
      <c r="I2240" s="6"/>
      <c r="J2240" s="6"/>
      <c r="K2240" s="285"/>
      <c r="L2240" s="271"/>
      <c r="M2240" s="271"/>
      <c r="N2240" s="189"/>
      <c r="O2240" s="268"/>
      <c r="P2240" s="268"/>
      <c r="Q2240" s="268"/>
    </row>
    <row r="2241" ht="15.75" customHeight="1">
      <c r="A2241" s="270" t="s">
        <v>17563</v>
      </c>
      <c r="B2241" s="270" t="s">
        <v>17564</v>
      </c>
      <c r="C2241" s="276" t="s">
        <v>281</v>
      </c>
      <c r="D2241" s="259" t="s">
        <v>218</v>
      </c>
      <c r="E2241" s="259" t="s">
        <v>17565</v>
      </c>
      <c r="F2241" s="259" t="s">
        <v>17566</v>
      </c>
      <c r="G2241" s="259" t="s">
        <v>274</v>
      </c>
      <c r="H2241" s="268"/>
      <c r="I2241" s="6"/>
      <c r="J2241" s="6"/>
      <c r="K2241" s="285"/>
      <c r="L2241" s="271"/>
      <c r="M2241" s="271"/>
      <c r="N2241" s="189"/>
      <c r="O2241" s="268"/>
      <c r="P2241" s="268"/>
      <c r="Q2241" s="268"/>
    </row>
    <row r="2242" ht="15.75" customHeight="1">
      <c r="A2242" s="270" t="s">
        <v>17567</v>
      </c>
      <c r="B2242" s="270" t="s">
        <v>17568</v>
      </c>
      <c r="C2242" s="276" t="s">
        <v>281</v>
      </c>
      <c r="D2242" s="259" t="s">
        <v>215</v>
      </c>
      <c r="E2242" s="259" t="s">
        <v>17569</v>
      </c>
      <c r="F2242" s="259" t="s">
        <v>17570</v>
      </c>
      <c r="G2242" s="259" t="s">
        <v>10625</v>
      </c>
      <c r="H2242" s="268"/>
      <c r="I2242" s="6"/>
      <c r="J2242" s="6"/>
      <c r="K2242" s="285"/>
      <c r="L2242" s="271"/>
      <c r="M2242" s="271"/>
      <c r="N2242" s="189"/>
      <c r="O2242" s="268"/>
      <c r="P2242" s="268"/>
      <c r="Q2242" s="268"/>
    </row>
    <row r="2243" ht="15.75" customHeight="1">
      <c r="A2243" s="270" t="s">
        <v>17571</v>
      </c>
      <c r="B2243" s="270" t="s">
        <v>17572</v>
      </c>
      <c r="C2243" s="276" t="s">
        <v>281</v>
      </c>
      <c r="D2243" s="259" t="s">
        <v>218</v>
      </c>
      <c r="E2243" s="259" t="s">
        <v>17573</v>
      </c>
      <c r="F2243" s="259" t="s">
        <v>17574</v>
      </c>
      <c r="G2243" s="259" t="s">
        <v>12374</v>
      </c>
      <c r="H2243" s="268"/>
      <c r="I2243" s="6"/>
      <c r="J2243" s="6"/>
      <c r="K2243" s="285"/>
      <c r="L2243" s="271"/>
      <c r="M2243" s="271"/>
      <c r="N2243" s="189"/>
      <c r="O2243" s="268"/>
      <c r="P2243" s="268"/>
      <c r="Q2243" s="268"/>
    </row>
    <row r="2244" ht="15.75" customHeight="1">
      <c r="A2244" s="270" t="s">
        <v>17575</v>
      </c>
      <c r="B2244" s="270" t="s">
        <v>17576</v>
      </c>
      <c r="C2244" s="276" t="s">
        <v>281</v>
      </c>
      <c r="D2244" s="259" t="s">
        <v>215</v>
      </c>
      <c r="E2244" s="259" t="s">
        <v>17577</v>
      </c>
      <c r="F2244" s="259" t="s">
        <v>17578</v>
      </c>
      <c r="G2244" s="259" t="s">
        <v>12374</v>
      </c>
      <c r="H2244" s="268"/>
      <c r="I2244" s="6"/>
      <c r="J2244" s="6"/>
      <c r="K2244" s="285"/>
      <c r="L2244" s="271"/>
      <c r="M2244" s="271"/>
      <c r="N2244" s="189"/>
      <c r="O2244" s="268"/>
      <c r="P2244" s="268"/>
      <c r="Q2244" s="268"/>
    </row>
    <row r="2245" ht="15.75" customHeight="1">
      <c r="A2245" s="270" t="s">
        <v>17579</v>
      </c>
      <c r="B2245" s="270" t="s">
        <v>17580</v>
      </c>
      <c r="C2245" s="276" t="s">
        <v>281</v>
      </c>
      <c r="D2245" s="259" t="s">
        <v>218</v>
      </c>
      <c r="E2245" s="259" t="s">
        <v>17581</v>
      </c>
      <c r="F2245" s="259" t="s">
        <v>17582</v>
      </c>
      <c r="G2245" s="259" t="s">
        <v>12836</v>
      </c>
      <c r="H2245" s="268"/>
      <c r="I2245" s="6"/>
      <c r="J2245" s="6"/>
      <c r="K2245" s="285"/>
      <c r="L2245" s="271"/>
      <c r="M2245" s="271"/>
      <c r="N2245" s="189"/>
      <c r="O2245" s="268"/>
      <c r="P2245" s="268"/>
      <c r="Q2245" s="268"/>
    </row>
    <row r="2246" ht="15.75" customHeight="1">
      <c r="A2246" s="270" t="s">
        <v>17583</v>
      </c>
      <c r="B2246" s="270" t="s">
        <v>17584</v>
      </c>
      <c r="C2246" s="276" t="s">
        <v>281</v>
      </c>
      <c r="D2246" s="259" t="s">
        <v>219</v>
      </c>
      <c r="E2246" s="259" t="s">
        <v>17585</v>
      </c>
      <c r="F2246" s="259" t="s">
        <v>17586</v>
      </c>
      <c r="G2246" s="259" t="s">
        <v>10625</v>
      </c>
      <c r="H2246" s="268"/>
      <c r="I2246" s="6"/>
      <c r="J2246" s="6"/>
      <c r="K2246" s="285"/>
      <c r="L2246" s="271"/>
      <c r="M2246" s="271"/>
      <c r="N2246" s="189"/>
      <c r="O2246" s="268"/>
      <c r="P2246" s="268"/>
      <c r="Q2246" s="268"/>
    </row>
    <row r="2247" ht="15.75" customHeight="1">
      <c r="A2247" s="270" t="s">
        <v>17587</v>
      </c>
      <c r="B2247" s="270" t="s">
        <v>17588</v>
      </c>
      <c r="C2247" s="276" t="s">
        <v>281</v>
      </c>
      <c r="D2247" s="259" t="s">
        <v>215</v>
      </c>
      <c r="E2247" s="259" t="s">
        <v>17589</v>
      </c>
      <c r="F2247" s="259" t="s">
        <v>17590</v>
      </c>
      <c r="G2247" s="259" t="s">
        <v>10625</v>
      </c>
      <c r="H2247" s="268"/>
      <c r="I2247" s="6"/>
      <c r="J2247" s="6"/>
      <c r="K2247" s="285"/>
      <c r="L2247" s="271"/>
      <c r="M2247" s="271"/>
      <c r="N2247" s="189"/>
      <c r="O2247" s="268"/>
      <c r="P2247" s="268"/>
      <c r="Q2247" s="268"/>
    </row>
    <row r="2248" ht="15.75" customHeight="1">
      <c r="A2248" s="270" t="s">
        <v>17591</v>
      </c>
      <c r="B2248" s="270" t="s">
        <v>17592</v>
      </c>
      <c r="C2248" s="276" t="s">
        <v>281</v>
      </c>
      <c r="D2248" s="259" t="s">
        <v>218</v>
      </c>
      <c r="E2248" s="259" t="s">
        <v>17593</v>
      </c>
      <c r="F2248" s="259" t="s">
        <v>17594</v>
      </c>
      <c r="G2248" s="259" t="s">
        <v>349</v>
      </c>
      <c r="H2248" s="268"/>
      <c r="I2248" s="6"/>
      <c r="J2248" s="6"/>
      <c r="K2248" s="285"/>
      <c r="L2248" s="271"/>
      <c r="M2248" s="271"/>
      <c r="N2248" s="189"/>
      <c r="O2248" s="268"/>
      <c r="P2248" s="268"/>
      <c r="Q2248" s="268"/>
    </row>
    <row r="2249" ht="15.75" customHeight="1">
      <c r="A2249" s="270" t="s">
        <v>17595</v>
      </c>
      <c r="B2249" s="270" t="s">
        <v>17596</v>
      </c>
      <c r="C2249" s="276" t="s">
        <v>281</v>
      </c>
      <c r="D2249" s="259" t="s">
        <v>218</v>
      </c>
      <c r="E2249" s="259" t="s">
        <v>17597</v>
      </c>
      <c r="F2249" s="259" t="s">
        <v>17598</v>
      </c>
      <c r="G2249" s="259" t="s">
        <v>9568</v>
      </c>
      <c r="H2249" s="268"/>
      <c r="I2249" s="6"/>
      <c r="J2249" s="6"/>
      <c r="K2249" s="285"/>
      <c r="L2249" s="271"/>
      <c r="M2249" s="271"/>
      <c r="N2249" s="189"/>
      <c r="O2249" s="268"/>
      <c r="P2249" s="268"/>
      <c r="Q2249" s="268"/>
    </row>
    <row r="2250" ht="15.75" customHeight="1">
      <c r="A2250" s="270" t="s">
        <v>17599</v>
      </c>
      <c r="B2250" s="270" t="s">
        <v>17600</v>
      </c>
      <c r="C2250" s="276" t="s">
        <v>281</v>
      </c>
      <c r="D2250" s="259" t="s">
        <v>217</v>
      </c>
      <c r="E2250" s="259" t="s">
        <v>4524</v>
      </c>
      <c r="F2250" s="259" t="s">
        <v>17601</v>
      </c>
      <c r="G2250" s="259" t="s">
        <v>12836</v>
      </c>
      <c r="H2250" s="268"/>
      <c r="I2250" s="6"/>
      <c r="J2250" s="6"/>
      <c r="K2250" s="285"/>
      <c r="L2250" s="271"/>
      <c r="M2250" s="271"/>
      <c r="N2250" s="189"/>
      <c r="O2250" s="268"/>
      <c r="P2250" s="268"/>
      <c r="Q2250" s="268"/>
    </row>
    <row r="2251" ht="15.75" customHeight="1">
      <c r="A2251" s="270" t="s">
        <v>17602</v>
      </c>
      <c r="B2251" s="270" t="s">
        <v>17603</v>
      </c>
      <c r="C2251" s="276" t="s">
        <v>281</v>
      </c>
      <c r="D2251" s="259" t="s">
        <v>217</v>
      </c>
      <c r="E2251" s="259" t="s">
        <v>17604</v>
      </c>
      <c r="F2251" s="259" t="s">
        <v>17605</v>
      </c>
      <c r="G2251" s="259" t="s">
        <v>12374</v>
      </c>
      <c r="H2251" s="268"/>
      <c r="I2251" s="6"/>
      <c r="J2251" s="6"/>
      <c r="K2251" s="285"/>
      <c r="L2251" s="271"/>
      <c r="M2251" s="271"/>
      <c r="N2251" s="189"/>
      <c r="O2251" s="268"/>
      <c r="P2251" s="268"/>
      <c r="Q2251" s="268"/>
    </row>
    <row r="2252" ht="15.75" customHeight="1">
      <c r="A2252" s="270" t="s">
        <v>17606</v>
      </c>
      <c r="B2252" s="270" t="s">
        <v>17607</v>
      </c>
      <c r="C2252" s="276" t="s">
        <v>281</v>
      </c>
      <c r="D2252" s="259" t="s">
        <v>215</v>
      </c>
      <c r="E2252" s="259" t="s">
        <v>17608</v>
      </c>
      <c r="F2252" s="259" t="s">
        <v>17609</v>
      </c>
      <c r="G2252" s="259" t="s">
        <v>10625</v>
      </c>
      <c r="H2252" s="268"/>
      <c r="I2252" s="6"/>
      <c r="J2252" s="6"/>
      <c r="K2252" s="285"/>
      <c r="L2252" s="271"/>
      <c r="M2252" s="271"/>
      <c r="N2252" s="189"/>
      <c r="O2252" s="268"/>
      <c r="P2252" s="268"/>
      <c r="Q2252" s="268"/>
    </row>
    <row r="2253" ht="15.75" customHeight="1">
      <c r="A2253" s="270" t="s">
        <v>17610</v>
      </c>
      <c r="B2253" s="270" t="s">
        <v>17611</v>
      </c>
      <c r="C2253" s="276" t="s">
        <v>281</v>
      </c>
      <c r="D2253" s="259" t="s">
        <v>220</v>
      </c>
      <c r="E2253" s="259" t="s">
        <v>17612</v>
      </c>
      <c r="F2253" s="259" t="s">
        <v>17613</v>
      </c>
      <c r="G2253" s="259" t="s">
        <v>11782</v>
      </c>
      <c r="H2253" s="268"/>
      <c r="I2253" s="6"/>
      <c r="J2253" s="6"/>
      <c r="K2253" s="285"/>
      <c r="L2253" s="271"/>
      <c r="M2253" s="271"/>
      <c r="N2253" s="189"/>
      <c r="O2253" s="268"/>
      <c r="P2253" s="268"/>
      <c r="Q2253" s="268"/>
    </row>
    <row r="2254" ht="15.75" customHeight="1">
      <c r="A2254" s="270" t="s">
        <v>17614</v>
      </c>
      <c r="B2254" s="270" t="s">
        <v>17615</v>
      </c>
      <c r="C2254" s="276" t="s">
        <v>281</v>
      </c>
      <c r="D2254" s="259" t="s">
        <v>217</v>
      </c>
      <c r="E2254" s="259" t="s">
        <v>17616</v>
      </c>
      <c r="F2254" s="259" t="s">
        <v>17617</v>
      </c>
      <c r="G2254" s="259" t="s">
        <v>9568</v>
      </c>
      <c r="H2254" s="268"/>
      <c r="I2254" s="6"/>
      <c r="J2254" s="6"/>
      <c r="K2254" s="285"/>
      <c r="L2254" s="271"/>
      <c r="M2254" s="271"/>
      <c r="N2254" s="189"/>
      <c r="O2254" s="268"/>
      <c r="P2254" s="268"/>
      <c r="Q2254" s="268"/>
    </row>
    <row r="2255" ht="15.75" customHeight="1">
      <c r="A2255" s="270" t="s">
        <v>17618</v>
      </c>
      <c r="B2255" s="270" t="s">
        <v>17619</v>
      </c>
      <c r="C2255" s="276" t="s">
        <v>281</v>
      </c>
      <c r="D2255" s="259" t="s">
        <v>218</v>
      </c>
      <c r="E2255" s="259" t="s">
        <v>17620</v>
      </c>
      <c r="F2255" s="259" t="s">
        <v>17621</v>
      </c>
      <c r="G2255" s="259" t="s">
        <v>9568</v>
      </c>
      <c r="H2255" s="268"/>
      <c r="I2255" s="6"/>
      <c r="J2255" s="6"/>
      <c r="K2255" s="285"/>
      <c r="L2255" s="271"/>
      <c r="M2255" s="271"/>
      <c r="N2255" s="189"/>
      <c r="O2255" s="268"/>
      <c r="P2255" s="268"/>
      <c r="Q2255" s="268"/>
    </row>
    <row r="2256" ht="15.75" customHeight="1">
      <c r="A2256" s="270" t="s">
        <v>17622</v>
      </c>
      <c r="B2256" s="270" t="s">
        <v>17623</v>
      </c>
      <c r="C2256" s="276" t="s">
        <v>281</v>
      </c>
      <c r="D2256" s="259" t="s">
        <v>218</v>
      </c>
      <c r="E2256" s="259" t="s">
        <v>17624</v>
      </c>
      <c r="F2256" s="259" t="s">
        <v>17625</v>
      </c>
      <c r="G2256" s="259" t="s">
        <v>12836</v>
      </c>
      <c r="H2256" s="268"/>
      <c r="I2256" s="6"/>
      <c r="J2256" s="6"/>
      <c r="K2256" s="285"/>
      <c r="L2256" s="271"/>
      <c r="M2256" s="271"/>
      <c r="N2256" s="189"/>
      <c r="O2256" s="268"/>
      <c r="P2256" s="268"/>
      <c r="Q2256" s="268"/>
    </row>
    <row r="2257" ht="15.75" customHeight="1">
      <c r="A2257" s="270" t="s">
        <v>17626</v>
      </c>
      <c r="B2257" s="270" t="s">
        <v>17627</v>
      </c>
      <c r="C2257" s="276" t="s">
        <v>281</v>
      </c>
      <c r="D2257" s="259" t="s">
        <v>219</v>
      </c>
      <c r="E2257" s="259" t="s">
        <v>17628</v>
      </c>
      <c r="F2257" s="259" t="s">
        <v>17629</v>
      </c>
      <c r="G2257" s="259" t="s">
        <v>10625</v>
      </c>
      <c r="H2257" s="268"/>
      <c r="I2257" s="6"/>
      <c r="J2257" s="6"/>
      <c r="K2257" s="285"/>
      <c r="L2257" s="271"/>
      <c r="M2257" s="271"/>
      <c r="N2257" s="189"/>
      <c r="O2257" s="268"/>
      <c r="P2257" s="268"/>
      <c r="Q2257" s="268"/>
    </row>
    <row r="2258" ht="15.75" customHeight="1">
      <c r="A2258" s="270" t="s">
        <v>17630</v>
      </c>
      <c r="B2258" s="270" t="s">
        <v>17631</v>
      </c>
      <c r="C2258" s="276" t="s">
        <v>281</v>
      </c>
      <c r="D2258" s="259" t="s">
        <v>215</v>
      </c>
      <c r="E2258" s="259" t="s">
        <v>17632</v>
      </c>
      <c r="F2258" s="259" t="s">
        <v>17633</v>
      </c>
      <c r="G2258" s="259" t="s">
        <v>10625</v>
      </c>
      <c r="H2258" s="268"/>
      <c r="I2258" s="6"/>
      <c r="J2258" s="6"/>
      <c r="K2258" s="285"/>
      <c r="L2258" s="271"/>
      <c r="M2258" s="271"/>
      <c r="N2258" s="189"/>
      <c r="O2258" s="268"/>
      <c r="P2258" s="268"/>
      <c r="Q2258" s="268"/>
    </row>
    <row r="2259" ht="15.75" customHeight="1">
      <c r="A2259" s="270" t="s">
        <v>17634</v>
      </c>
      <c r="B2259" s="270" t="s">
        <v>17635</v>
      </c>
      <c r="C2259" s="276" t="s">
        <v>281</v>
      </c>
      <c r="D2259" s="259" t="s">
        <v>215</v>
      </c>
      <c r="E2259" s="259" t="s">
        <v>17636</v>
      </c>
      <c r="F2259" s="259" t="s">
        <v>17637</v>
      </c>
      <c r="G2259" s="259" t="s">
        <v>10625</v>
      </c>
      <c r="H2259" s="268"/>
      <c r="I2259" s="6"/>
      <c r="J2259" s="6"/>
      <c r="K2259" s="285"/>
      <c r="L2259" s="271"/>
      <c r="M2259" s="271"/>
      <c r="N2259" s="189"/>
      <c r="O2259" s="268"/>
      <c r="P2259" s="268"/>
      <c r="Q2259" s="268"/>
    </row>
    <row r="2260" ht="15.75" customHeight="1">
      <c r="A2260" s="270" t="s">
        <v>17638</v>
      </c>
      <c r="B2260" s="270" t="s">
        <v>17639</v>
      </c>
      <c r="C2260" s="276" t="s">
        <v>281</v>
      </c>
      <c r="D2260" s="259" t="s">
        <v>215</v>
      </c>
      <c r="E2260" s="259" t="s">
        <v>17640</v>
      </c>
      <c r="F2260" s="259" t="s">
        <v>17641</v>
      </c>
      <c r="G2260" s="259" t="s">
        <v>12374</v>
      </c>
      <c r="H2260" s="268"/>
      <c r="I2260" s="6"/>
      <c r="J2260" s="6"/>
      <c r="K2260" s="285"/>
      <c r="L2260" s="271"/>
      <c r="M2260" s="271"/>
      <c r="N2260" s="189"/>
      <c r="O2260" s="268"/>
      <c r="P2260" s="268"/>
      <c r="Q2260" s="268"/>
    </row>
    <row r="2261" ht="15.75" customHeight="1">
      <c r="A2261" s="270" t="s">
        <v>17642</v>
      </c>
      <c r="B2261" s="270" t="s">
        <v>17643</v>
      </c>
      <c r="C2261" s="276" t="s">
        <v>281</v>
      </c>
      <c r="D2261" s="259" t="s">
        <v>215</v>
      </c>
      <c r="E2261" s="259" t="s">
        <v>17644</v>
      </c>
      <c r="F2261" s="259" t="s">
        <v>17645</v>
      </c>
      <c r="G2261" s="259" t="s">
        <v>12374</v>
      </c>
      <c r="H2261" s="268"/>
      <c r="I2261" s="6"/>
      <c r="J2261" s="6"/>
      <c r="K2261" s="285"/>
      <c r="L2261" s="271"/>
      <c r="M2261" s="271"/>
      <c r="N2261" s="189"/>
      <c r="O2261" s="268"/>
      <c r="P2261" s="268"/>
      <c r="Q2261" s="268"/>
    </row>
    <row r="2262" ht="15.75" customHeight="1">
      <c r="A2262" s="270" t="s">
        <v>17646</v>
      </c>
      <c r="B2262" s="270" t="s">
        <v>17647</v>
      </c>
      <c r="C2262" s="276" t="s">
        <v>281</v>
      </c>
      <c r="D2262" s="259" t="s">
        <v>215</v>
      </c>
      <c r="E2262" s="259" t="s">
        <v>17648</v>
      </c>
      <c r="F2262" s="259" t="s">
        <v>17649</v>
      </c>
      <c r="G2262" s="259" t="s">
        <v>10625</v>
      </c>
      <c r="H2262" s="268"/>
      <c r="I2262" s="6"/>
      <c r="J2262" s="6"/>
      <c r="K2262" s="285"/>
      <c r="L2262" s="271"/>
      <c r="M2262" s="271"/>
      <c r="N2262" s="189"/>
      <c r="O2262" s="268"/>
      <c r="P2262" s="268"/>
      <c r="Q2262" s="268"/>
    </row>
    <row r="2263" ht="15.75" customHeight="1">
      <c r="A2263" s="270" t="s">
        <v>17650</v>
      </c>
      <c r="B2263" s="270" t="s">
        <v>17651</v>
      </c>
      <c r="C2263" s="276" t="s">
        <v>281</v>
      </c>
      <c r="D2263" s="259" t="s">
        <v>218</v>
      </c>
      <c r="E2263" s="259" t="s">
        <v>17652</v>
      </c>
      <c r="F2263" s="259" t="s">
        <v>17653</v>
      </c>
      <c r="G2263" s="259" t="s">
        <v>12374</v>
      </c>
      <c r="H2263" s="268"/>
      <c r="I2263" s="6"/>
      <c r="J2263" s="6"/>
      <c r="K2263" s="285"/>
      <c r="L2263" s="271"/>
      <c r="M2263" s="271"/>
      <c r="N2263" s="189"/>
      <c r="O2263" s="268"/>
      <c r="P2263" s="268"/>
      <c r="Q2263" s="268"/>
    </row>
    <row r="2264" ht="15.75" customHeight="1">
      <c r="A2264" s="270" t="s">
        <v>17654</v>
      </c>
      <c r="B2264" s="270" t="s">
        <v>17655</v>
      </c>
      <c r="C2264" s="276" t="s">
        <v>281</v>
      </c>
      <c r="D2264" s="259" t="s">
        <v>219</v>
      </c>
      <c r="E2264" s="259" t="s">
        <v>17656</v>
      </c>
      <c r="F2264" s="259" t="s">
        <v>17657</v>
      </c>
      <c r="G2264" s="259" t="s">
        <v>10625</v>
      </c>
      <c r="H2264" s="268"/>
      <c r="I2264" s="6"/>
      <c r="J2264" s="6"/>
      <c r="K2264" s="285"/>
      <c r="L2264" s="271"/>
      <c r="M2264" s="271"/>
      <c r="N2264" s="189"/>
      <c r="O2264" s="268"/>
      <c r="P2264" s="268"/>
      <c r="Q2264" s="268"/>
    </row>
    <row r="2265" ht="15.75" customHeight="1">
      <c r="A2265" s="270" t="s">
        <v>17658</v>
      </c>
      <c r="B2265" s="270" t="s">
        <v>17659</v>
      </c>
      <c r="C2265" s="276" t="s">
        <v>281</v>
      </c>
      <c r="D2265" s="259" t="s">
        <v>215</v>
      </c>
      <c r="E2265" s="259" t="s">
        <v>17660</v>
      </c>
      <c r="F2265" s="259" t="s">
        <v>17661</v>
      </c>
      <c r="G2265" s="259" t="s">
        <v>10625</v>
      </c>
      <c r="H2265" s="268"/>
      <c r="I2265" s="6"/>
      <c r="J2265" s="6"/>
      <c r="K2265" s="285"/>
      <c r="L2265" s="271"/>
      <c r="M2265" s="271"/>
      <c r="N2265" s="189"/>
      <c r="O2265" s="268"/>
      <c r="P2265" s="268"/>
      <c r="Q2265" s="268"/>
    </row>
    <row r="2266" ht="15.75" customHeight="1">
      <c r="A2266" s="270" t="s">
        <v>17662</v>
      </c>
      <c r="B2266" s="270" t="s">
        <v>17663</v>
      </c>
      <c r="C2266" s="276" t="s">
        <v>281</v>
      </c>
      <c r="D2266" s="259" t="s">
        <v>218</v>
      </c>
      <c r="E2266" s="259" t="s">
        <v>17664</v>
      </c>
      <c r="F2266" s="259" t="s">
        <v>4524</v>
      </c>
      <c r="G2266" s="259" t="s">
        <v>12836</v>
      </c>
      <c r="H2266" s="268"/>
      <c r="I2266" s="6"/>
      <c r="J2266" s="6"/>
      <c r="K2266" s="285"/>
      <c r="L2266" s="271"/>
      <c r="M2266" s="271"/>
      <c r="N2266" s="189"/>
      <c r="O2266" s="268"/>
      <c r="P2266" s="268"/>
      <c r="Q2266" s="268"/>
    </row>
    <row r="2267" ht="15.75" customHeight="1">
      <c r="A2267" s="270" t="s">
        <v>17665</v>
      </c>
      <c r="B2267" s="270" t="s">
        <v>17666</v>
      </c>
      <c r="C2267" s="276" t="s">
        <v>281</v>
      </c>
      <c r="D2267" s="259" t="s">
        <v>219</v>
      </c>
      <c r="E2267" s="259" t="s">
        <v>17667</v>
      </c>
      <c r="F2267" s="259" t="s">
        <v>17668</v>
      </c>
      <c r="G2267" s="259" t="s">
        <v>12374</v>
      </c>
      <c r="H2267" s="268"/>
      <c r="I2267" s="6"/>
      <c r="J2267" s="6"/>
      <c r="K2267" s="285"/>
      <c r="L2267" s="271"/>
      <c r="M2267" s="271"/>
      <c r="N2267" s="189"/>
      <c r="O2267" s="268"/>
      <c r="P2267" s="268"/>
      <c r="Q2267" s="268"/>
    </row>
    <row r="2268" ht="15.75" customHeight="1">
      <c r="A2268" s="270" t="s">
        <v>17669</v>
      </c>
      <c r="B2268" s="270" t="s">
        <v>17670</v>
      </c>
      <c r="C2268" s="276" t="s">
        <v>281</v>
      </c>
      <c r="D2268" s="259" t="s">
        <v>217</v>
      </c>
      <c r="E2268" s="259" t="s">
        <v>17671</v>
      </c>
      <c r="F2268" s="259" t="s">
        <v>17672</v>
      </c>
      <c r="G2268" s="259" t="s">
        <v>349</v>
      </c>
      <c r="H2268" s="268"/>
      <c r="I2268" s="6"/>
      <c r="J2268" s="6"/>
      <c r="K2268" s="285"/>
      <c r="L2268" s="271"/>
      <c r="M2268" s="271"/>
      <c r="N2268" s="189"/>
      <c r="O2268" s="268"/>
      <c r="P2268" s="268"/>
      <c r="Q2268" s="268"/>
    </row>
    <row r="2269" ht="15.75" customHeight="1">
      <c r="A2269" s="270" t="s">
        <v>17673</v>
      </c>
      <c r="B2269" s="270" t="s">
        <v>17674</v>
      </c>
      <c r="C2269" s="276" t="s">
        <v>281</v>
      </c>
      <c r="D2269" s="259" t="s">
        <v>217</v>
      </c>
      <c r="E2269" s="259" t="s">
        <v>17675</v>
      </c>
      <c r="F2269" s="259" t="s">
        <v>17676</v>
      </c>
      <c r="G2269" s="259" t="s">
        <v>349</v>
      </c>
      <c r="H2269" s="268"/>
      <c r="I2269" s="6"/>
      <c r="J2269" s="6"/>
      <c r="K2269" s="285"/>
      <c r="L2269" s="271"/>
      <c r="M2269" s="271"/>
      <c r="N2269" s="189"/>
      <c r="O2269" s="268"/>
      <c r="P2269" s="268"/>
      <c r="Q2269" s="268"/>
    </row>
    <row r="2270" ht="15.75" customHeight="1">
      <c r="A2270" s="270" t="s">
        <v>17677</v>
      </c>
      <c r="B2270" s="270" t="s">
        <v>17678</v>
      </c>
      <c r="C2270" s="276" t="s">
        <v>281</v>
      </c>
      <c r="D2270" s="259" t="s">
        <v>218</v>
      </c>
      <c r="E2270" s="259" t="s">
        <v>17679</v>
      </c>
      <c r="F2270" s="259" t="s">
        <v>17680</v>
      </c>
      <c r="G2270" s="259" t="s">
        <v>12836</v>
      </c>
      <c r="H2270" s="268"/>
      <c r="I2270" s="6"/>
      <c r="J2270" s="6"/>
      <c r="K2270" s="285"/>
      <c r="L2270" s="271"/>
      <c r="M2270" s="271"/>
      <c r="N2270" s="189"/>
      <c r="O2270" s="268"/>
      <c r="P2270" s="268"/>
      <c r="Q2270" s="268"/>
    </row>
    <row r="2271" ht="15.75" customHeight="1">
      <c r="A2271" s="270" t="s">
        <v>17681</v>
      </c>
      <c r="B2271" s="270" t="s">
        <v>17682</v>
      </c>
      <c r="C2271" s="276" t="s">
        <v>281</v>
      </c>
      <c r="D2271" s="259" t="s">
        <v>215</v>
      </c>
      <c r="E2271" s="259" t="s">
        <v>17683</v>
      </c>
      <c r="F2271" s="259" t="s">
        <v>17684</v>
      </c>
      <c r="G2271" s="259" t="s">
        <v>12374</v>
      </c>
      <c r="H2271" s="268"/>
      <c r="I2271" s="6"/>
      <c r="J2271" s="6"/>
      <c r="K2271" s="285"/>
      <c r="L2271" s="271"/>
      <c r="M2271" s="271"/>
      <c r="N2271" s="189"/>
      <c r="O2271" s="268"/>
      <c r="P2271" s="268"/>
      <c r="Q2271" s="268"/>
    </row>
    <row r="2272" ht="15.75" customHeight="1">
      <c r="A2272" s="270" t="s">
        <v>17685</v>
      </c>
      <c r="B2272" s="270" t="s">
        <v>13949</v>
      </c>
      <c r="C2272" s="276" t="s">
        <v>281</v>
      </c>
      <c r="D2272" s="259" t="s">
        <v>215</v>
      </c>
      <c r="E2272" s="259" t="s">
        <v>17686</v>
      </c>
      <c r="F2272" s="259" t="s">
        <v>17687</v>
      </c>
      <c r="G2272" s="259" t="s">
        <v>9568</v>
      </c>
      <c r="H2272" s="268"/>
      <c r="I2272" s="6"/>
      <c r="J2272" s="6"/>
      <c r="K2272" s="285"/>
      <c r="L2272" s="271"/>
      <c r="M2272" s="271"/>
      <c r="N2272" s="189"/>
      <c r="O2272" s="268"/>
      <c r="P2272" s="268"/>
      <c r="Q2272" s="268"/>
    </row>
    <row r="2273" ht="15.75" customHeight="1">
      <c r="A2273" s="270" t="s">
        <v>17688</v>
      </c>
      <c r="B2273" s="270" t="s">
        <v>17689</v>
      </c>
      <c r="C2273" s="276" t="s">
        <v>281</v>
      </c>
      <c r="D2273" s="259" t="s">
        <v>215</v>
      </c>
      <c r="E2273" s="259" t="s">
        <v>17690</v>
      </c>
      <c r="F2273" s="259" t="s">
        <v>17691</v>
      </c>
      <c r="G2273" s="259" t="s">
        <v>9568</v>
      </c>
      <c r="H2273" s="268"/>
      <c r="I2273" s="6"/>
      <c r="J2273" s="6"/>
      <c r="K2273" s="285"/>
      <c r="L2273" s="271"/>
      <c r="M2273" s="271"/>
      <c r="N2273" s="189"/>
      <c r="O2273" s="268"/>
      <c r="P2273" s="268"/>
      <c r="Q2273" s="268"/>
    </row>
    <row r="2274" ht="15.75" customHeight="1">
      <c r="A2274" s="270" t="s">
        <v>17692</v>
      </c>
      <c r="B2274" s="270" t="s">
        <v>17693</v>
      </c>
      <c r="C2274" s="276" t="s">
        <v>281</v>
      </c>
      <c r="D2274" s="259" t="s">
        <v>215</v>
      </c>
      <c r="E2274" s="259" t="s">
        <v>17694</v>
      </c>
      <c r="F2274" s="259" t="s">
        <v>17695</v>
      </c>
      <c r="G2274" s="259" t="s">
        <v>12374</v>
      </c>
      <c r="H2274" s="268"/>
      <c r="I2274" s="6"/>
      <c r="J2274" s="6"/>
      <c r="K2274" s="285"/>
      <c r="L2274" s="271"/>
      <c r="M2274" s="271"/>
      <c r="N2274" s="189"/>
      <c r="O2274" s="268"/>
      <c r="P2274" s="268"/>
      <c r="Q2274" s="268"/>
    </row>
    <row r="2275" ht="15.75" customHeight="1">
      <c r="A2275" s="270" t="s">
        <v>17696</v>
      </c>
      <c r="B2275" s="270" t="s">
        <v>17697</v>
      </c>
      <c r="C2275" s="276" t="s">
        <v>281</v>
      </c>
      <c r="D2275" s="259" t="s">
        <v>219</v>
      </c>
      <c r="E2275" s="259" t="s">
        <v>17698</v>
      </c>
      <c r="F2275" s="259" t="s">
        <v>17699</v>
      </c>
      <c r="G2275" s="259" t="s">
        <v>10625</v>
      </c>
      <c r="H2275" s="268"/>
      <c r="I2275" s="6"/>
      <c r="J2275" s="6"/>
      <c r="K2275" s="285"/>
      <c r="L2275" s="271"/>
      <c r="M2275" s="271"/>
      <c r="N2275" s="189"/>
      <c r="O2275" s="268"/>
      <c r="P2275" s="268"/>
      <c r="Q2275" s="268"/>
    </row>
    <row r="2276" ht="15.75" customHeight="1">
      <c r="A2276" s="270" t="s">
        <v>17700</v>
      </c>
      <c r="B2276" s="270" t="s">
        <v>17701</v>
      </c>
      <c r="C2276" s="276" t="s">
        <v>281</v>
      </c>
      <c r="D2276" s="259" t="s">
        <v>218</v>
      </c>
      <c r="E2276" s="259" t="s">
        <v>17702</v>
      </c>
      <c r="F2276" s="259" t="s">
        <v>17703</v>
      </c>
      <c r="G2276" s="259" t="s">
        <v>12836</v>
      </c>
      <c r="H2276" s="268"/>
      <c r="I2276" s="6"/>
      <c r="J2276" s="6"/>
      <c r="K2276" s="285"/>
      <c r="L2276" s="271"/>
      <c r="M2276" s="271"/>
      <c r="N2276" s="189"/>
      <c r="O2276" s="268"/>
      <c r="P2276" s="268"/>
      <c r="Q2276" s="268"/>
    </row>
    <row r="2277" ht="15.75" customHeight="1">
      <c r="A2277" s="270" t="s">
        <v>17704</v>
      </c>
      <c r="B2277" s="270" t="s">
        <v>17705</v>
      </c>
      <c r="C2277" s="276" t="s">
        <v>281</v>
      </c>
      <c r="D2277" s="259" t="s">
        <v>214</v>
      </c>
      <c r="E2277" s="259" t="s">
        <v>17706</v>
      </c>
      <c r="F2277" s="259" t="s">
        <v>17707</v>
      </c>
      <c r="G2277" s="259" t="s">
        <v>10625</v>
      </c>
      <c r="H2277" s="268"/>
      <c r="I2277" s="6"/>
      <c r="J2277" s="6"/>
      <c r="K2277" s="285"/>
      <c r="L2277" s="271"/>
      <c r="M2277" s="271"/>
      <c r="N2277" s="189"/>
      <c r="O2277" s="268"/>
      <c r="P2277" s="268"/>
      <c r="Q2277" s="268"/>
    </row>
    <row r="2278" ht="15.75" customHeight="1">
      <c r="A2278" s="270" t="s">
        <v>17708</v>
      </c>
      <c r="B2278" s="270" t="s">
        <v>17709</v>
      </c>
      <c r="C2278" s="276" t="s">
        <v>281</v>
      </c>
      <c r="D2278" s="259" t="s">
        <v>215</v>
      </c>
      <c r="E2278" s="259" t="s">
        <v>17710</v>
      </c>
      <c r="F2278" s="259" t="s">
        <v>17711</v>
      </c>
      <c r="G2278" s="259" t="s">
        <v>10625</v>
      </c>
      <c r="H2278" s="268"/>
      <c r="I2278" s="6"/>
      <c r="J2278" s="6"/>
      <c r="K2278" s="285"/>
      <c r="L2278" s="271"/>
      <c r="M2278" s="271"/>
      <c r="N2278" s="189"/>
      <c r="O2278" s="268"/>
      <c r="P2278" s="268"/>
      <c r="Q2278" s="268"/>
    </row>
    <row r="2279" ht="15.75" customHeight="1">
      <c r="A2279" s="270" t="s">
        <v>17712</v>
      </c>
      <c r="B2279" s="270" t="s">
        <v>17713</v>
      </c>
      <c r="C2279" s="276" t="s">
        <v>281</v>
      </c>
      <c r="D2279" s="259" t="s">
        <v>215</v>
      </c>
      <c r="E2279" s="259" t="s">
        <v>17714</v>
      </c>
      <c r="F2279" s="259" t="s">
        <v>17715</v>
      </c>
      <c r="G2279" s="259" t="s">
        <v>10625</v>
      </c>
      <c r="H2279" s="268"/>
      <c r="I2279" s="6"/>
      <c r="J2279" s="6"/>
      <c r="K2279" s="285"/>
      <c r="L2279" s="271"/>
      <c r="M2279" s="271"/>
      <c r="N2279" s="189"/>
      <c r="O2279" s="268"/>
      <c r="P2279" s="268"/>
      <c r="Q2279" s="268"/>
    </row>
    <row r="2280" ht="15.75" customHeight="1">
      <c r="A2280" s="270" t="s">
        <v>17716</v>
      </c>
      <c r="B2280" s="270" t="s">
        <v>17717</v>
      </c>
      <c r="C2280" s="276" t="s">
        <v>281</v>
      </c>
      <c r="D2280" s="259" t="s">
        <v>218</v>
      </c>
      <c r="E2280" s="259" t="s">
        <v>17718</v>
      </c>
      <c r="F2280" s="259" t="s">
        <v>17719</v>
      </c>
      <c r="G2280" s="259" t="s">
        <v>11782</v>
      </c>
      <c r="H2280" s="268"/>
      <c r="I2280" s="6"/>
      <c r="J2280" s="6"/>
      <c r="K2280" s="285"/>
      <c r="L2280" s="271"/>
      <c r="M2280" s="271"/>
      <c r="N2280" s="189"/>
      <c r="O2280" s="268"/>
      <c r="P2280" s="268"/>
      <c r="Q2280" s="268"/>
    </row>
    <row r="2281" ht="15.75" customHeight="1">
      <c r="A2281" s="270" t="s">
        <v>17720</v>
      </c>
      <c r="B2281" s="270" t="s">
        <v>17721</v>
      </c>
      <c r="C2281" s="276" t="s">
        <v>281</v>
      </c>
      <c r="D2281" s="259" t="s">
        <v>215</v>
      </c>
      <c r="E2281" s="259" t="s">
        <v>17722</v>
      </c>
      <c r="F2281" s="259" t="s">
        <v>17723</v>
      </c>
      <c r="G2281" s="259" t="s">
        <v>12374</v>
      </c>
      <c r="H2281" s="268"/>
      <c r="I2281" s="6"/>
      <c r="J2281" s="6"/>
      <c r="K2281" s="285"/>
      <c r="L2281" s="271"/>
      <c r="M2281" s="271"/>
      <c r="N2281" s="189"/>
      <c r="O2281" s="268"/>
      <c r="P2281" s="268"/>
      <c r="Q2281" s="268"/>
    </row>
    <row r="2282" ht="15.75" customHeight="1">
      <c r="A2282" s="270" t="s">
        <v>17724</v>
      </c>
      <c r="B2282" s="270" t="s">
        <v>17725</v>
      </c>
      <c r="C2282" s="276" t="s">
        <v>281</v>
      </c>
      <c r="D2282" s="259" t="s">
        <v>214</v>
      </c>
      <c r="E2282" s="259" t="s">
        <v>17726</v>
      </c>
      <c r="F2282" s="259" t="s">
        <v>17727</v>
      </c>
      <c r="G2282" s="259" t="s">
        <v>12836</v>
      </c>
      <c r="H2282" s="268"/>
      <c r="I2282" s="6"/>
      <c r="J2282" s="6"/>
      <c r="K2282" s="285"/>
      <c r="L2282" s="271"/>
      <c r="M2282" s="271"/>
      <c r="N2282" s="189"/>
      <c r="O2282" s="268"/>
      <c r="P2282" s="268"/>
      <c r="Q2282" s="268"/>
    </row>
    <row r="2283" ht="15.75" customHeight="1">
      <c r="A2283" s="270" t="s">
        <v>17728</v>
      </c>
      <c r="B2283" s="270" t="s">
        <v>17729</v>
      </c>
      <c r="C2283" s="276" t="s">
        <v>281</v>
      </c>
      <c r="D2283" s="259" t="s">
        <v>215</v>
      </c>
      <c r="E2283" s="259" t="s">
        <v>17730</v>
      </c>
      <c r="F2283" s="259" t="s">
        <v>17731</v>
      </c>
      <c r="G2283" s="259" t="s">
        <v>10625</v>
      </c>
      <c r="H2283" s="268"/>
      <c r="I2283" s="6"/>
      <c r="J2283" s="6"/>
      <c r="K2283" s="285"/>
      <c r="L2283" s="271"/>
      <c r="M2283" s="271"/>
      <c r="N2283" s="189"/>
      <c r="O2283" s="268"/>
      <c r="P2283" s="268"/>
      <c r="Q2283" s="268"/>
    </row>
    <row r="2284" ht="15.75" customHeight="1">
      <c r="A2284" s="270" t="s">
        <v>17732</v>
      </c>
      <c r="B2284" s="270" t="s">
        <v>17733</v>
      </c>
      <c r="C2284" s="276" t="s">
        <v>281</v>
      </c>
      <c r="D2284" s="259" t="s">
        <v>218</v>
      </c>
      <c r="E2284" s="259" t="s">
        <v>17734</v>
      </c>
      <c r="F2284" s="259" t="s">
        <v>17735</v>
      </c>
      <c r="G2284" s="259" t="s">
        <v>12836</v>
      </c>
      <c r="H2284" s="268"/>
      <c r="I2284" s="6"/>
      <c r="J2284" s="6"/>
      <c r="K2284" s="285"/>
      <c r="L2284" s="271"/>
      <c r="M2284" s="271"/>
      <c r="N2284" s="189"/>
      <c r="O2284" s="268"/>
      <c r="P2284" s="268"/>
      <c r="Q2284" s="268"/>
    </row>
    <row r="2285" ht="15.75" customHeight="1">
      <c r="A2285" s="270" t="s">
        <v>17736</v>
      </c>
      <c r="B2285" s="270" t="s">
        <v>17737</v>
      </c>
      <c r="C2285" s="276" t="s">
        <v>281</v>
      </c>
      <c r="D2285" s="259" t="s">
        <v>215</v>
      </c>
      <c r="E2285" s="259" t="s">
        <v>17738</v>
      </c>
      <c r="F2285" s="259" t="s">
        <v>17739</v>
      </c>
      <c r="G2285" s="259" t="s">
        <v>10625</v>
      </c>
      <c r="H2285" s="268"/>
      <c r="I2285" s="6"/>
      <c r="J2285" s="6"/>
      <c r="K2285" s="285"/>
      <c r="L2285" s="271"/>
      <c r="M2285" s="271"/>
      <c r="N2285" s="189"/>
      <c r="O2285" s="268"/>
      <c r="P2285" s="268"/>
      <c r="Q2285" s="268"/>
    </row>
    <row r="2286" ht="15.75" customHeight="1">
      <c r="A2286" s="270" t="s">
        <v>17740</v>
      </c>
      <c r="B2286" s="270" t="s">
        <v>17741</v>
      </c>
      <c r="C2286" s="276" t="s">
        <v>281</v>
      </c>
      <c r="D2286" s="259" t="s">
        <v>219</v>
      </c>
      <c r="E2286" s="259" t="s">
        <v>17742</v>
      </c>
      <c r="F2286" s="259" t="s">
        <v>17743</v>
      </c>
      <c r="G2286" s="259" t="s">
        <v>9568</v>
      </c>
      <c r="H2286" s="268"/>
      <c r="I2286" s="6"/>
      <c r="J2286" s="6"/>
      <c r="K2286" s="285"/>
      <c r="L2286" s="271"/>
      <c r="M2286" s="271"/>
      <c r="N2286" s="189"/>
      <c r="O2286" s="268"/>
      <c r="P2286" s="268"/>
      <c r="Q2286" s="268"/>
    </row>
    <row r="2287" ht="15.75" customHeight="1">
      <c r="A2287" s="270" t="s">
        <v>17744</v>
      </c>
      <c r="B2287" s="270" t="s">
        <v>17745</v>
      </c>
      <c r="C2287" s="276" t="s">
        <v>281</v>
      </c>
      <c r="D2287" s="259" t="s">
        <v>218</v>
      </c>
      <c r="E2287" s="259" t="s">
        <v>4524</v>
      </c>
      <c r="F2287" s="259" t="s">
        <v>17746</v>
      </c>
      <c r="G2287" s="259" t="s">
        <v>12836</v>
      </c>
      <c r="H2287" s="268"/>
      <c r="I2287" s="6"/>
      <c r="J2287" s="6"/>
      <c r="K2287" s="285"/>
      <c r="L2287" s="271"/>
      <c r="M2287" s="271"/>
      <c r="N2287" s="189"/>
      <c r="O2287" s="268"/>
      <c r="P2287" s="268"/>
      <c r="Q2287" s="268"/>
    </row>
    <row r="2288" ht="15.75" customHeight="1">
      <c r="A2288" s="270" t="s">
        <v>17747</v>
      </c>
      <c r="B2288" s="270" t="s">
        <v>17748</v>
      </c>
      <c r="C2288" s="276" t="s">
        <v>281</v>
      </c>
      <c r="D2288" s="259" t="s">
        <v>218</v>
      </c>
      <c r="E2288" s="259" t="s">
        <v>17749</v>
      </c>
      <c r="F2288" s="259" t="s">
        <v>17750</v>
      </c>
      <c r="G2288" s="259" t="s">
        <v>12836</v>
      </c>
      <c r="H2288" s="268"/>
      <c r="I2288" s="6"/>
      <c r="J2288" s="6"/>
      <c r="K2288" s="285"/>
      <c r="L2288" s="271"/>
      <c r="M2288" s="271"/>
      <c r="N2288" s="189"/>
      <c r="O2288" s="268"/>
      <c r="P2288" s="268"/>
      <c r="Q2288" s="268"/>
    </row>
    <row r="2289" ht="15.75" customHeight="1">
      <c r="A2289" s="270" t="s">
        <v>17751</v>
      </c>
      <c r="B2289" s="270" t="s">
        <v>17752</v>
      </c>
      <c r="C2289" s="276" t="s">
        <v>281</v>
      </c>
      <c r="D2289" s="259" t="s">
        <v>218</v>
      </c>
      <c r="E2289" s="259" t="s">
        <v>17753</v>
      </c>
      <c r="F2289" s="278" t="s">
        <v>17754</v>
      </c>
      <c r="G2289" s="259" t="s">
        <v>12836</v>
      </c>
      <c r="H2289" s="268"/>
      <c r="I2289" s="6"/>
      <c r="J2289" s="6"/>
      <c r="K2289" s="285"/>
      <c r="L2289" s="271"/>
      <c r="M2289" s="271"/>
      <c r="N2289" s="189"/>
      <c r="O2289" s="268"/>
      <c r="P2289" s="268"/>
      <c r="Q2289" s="268"/>
    </row>
    <row r="2290" ht="15.75" customHeight="1">
      <c r="A2290" s="270" t="s">
        <v>17755</v>
      </c>
      <c r="B2290" s="270" t="s">
        <v>17756</v>
      </c>
      <c r="C2290" s="276" t="s">
        <v>281</v>
      </c>
      <c r="D2290" s="259" t="s">
        <v>218</v>
      </c>
      <c r="E2290" s="259" t="s">
        <v>17757</v>
      </c>
      <c r="F2290" s="259" t="s">
        <v>17758</v>
      </c>
      <c r="G2290" s="259" t="s">
        <v>349</v>
      </c>
      <c r="H2290" s="268"/>
      <c r="I2290" s="6"/>
      <c r="J2290" s="6"/>
      <c r="K2290" s="285"/>
      <c r="L2290" s="271"/>
      <c r="M2290" s="271"/>
      <c r="N2290" s="189"/>
      <c r="O2290" s="268"/>
      <c r="P2290" s="268"/>
      <c r="Q2290" s="268"/>
    </row>
    <row r="2291" ht="15.75" customHeight="1">
      <c r="A2291" s="270" t="s">
        <v>17759</v>
      </c>
      <c r="B2291" s="270" t="s">
        <v>17760</v>
      </c>
      <c r="C2291" s="276" t="s">
        <v>281</v>
      </c>
      <c r="D2291" s="259" t="s">
        <v>215</v>
      </c>
      <c r="E2291" s="259" t="s">
        <v>17761</v>
      </c>
      <c r="F2291" s="259" t="s">
        <v>17762</v>
      </c>
      <c r="G2291" s="259" t="s">
        <v>9568</v>
      </c>
      <c r="H2291" s="268"/>
      <c r="I2291" s="6"/>
      <c r="J2291" s="6"/>
      <c r="K2291" s="285"/>
      <c r="L2291" s="271"/>
      <c r="M2291" s="271"/>
      <c r="N2291" s="189"/>
      <c r="O2291" s="268"/>
      <c r="P2291" s="268"/>
      <c r="Q2291" s="268"/>
    </row>
    <row r="2292" ht="15.75" customHeight="1">
      <c r="A2292" s="270" t="s">
        <v>17763</v>
      </c>
      <c r="B2292" s="270" t="s">
        <v>17764</v>
      </c>
      <c r="C2292" s="276" t="s">
        <v>281</v>
      </c>
      <c r="D2292" s="259" t="s">
        <v>215</v>
      </c>
      <c r="E2292" s="259" t="s">
        <v>17765</v>
      </c>
      <c r="F2292" s="259" t="s">
        <v>17766</v>
      </c>
      <c r="G2292" s="259" t="s">
        <v>12374</v>
      </c>
      <c r="H2292" s="268"/>
      <c r="I2292" s="6"/>
      <c r="J2292" s="6"/>
      <c r="K2292" s="285"/>
      <c r="L2292" s="271"/>
      <c r="M2292" s="271"/>
      <c r="N2292" s="189"/>
      <c r="O2292" s="268"/>
      <c r="P2292" s="268"/>
      <c r="Q2292" s="268"/>
    </row>
    <row r="2293" ht="15.75" customHeight="1">
      <c r="A2293" s="270" t="s">
        <v>17767</v>
      </c>
      <c r="B2293" s="270" t="s">
        <v>17768</v>
      </c>
      <c r="C2293" s="276" t="s">
        <v>281</v>
      </c>
      <c r="D2293" s="259" t="s">
        <v>215</v>
      </c>
      <c r="E2293" s="259" t="s">
        <v>17769</v>
      </c>
      <c r="F2293" s="259" t="s">
        <v>17770</v>
      </c>
      <c r="G2293" s="259" t="s">
        <v>10625</v>
      </c>
      <c r="H2293" s="268"/>
      <c r="I2293" s="6"/>
      <c r="J2293" s="6"/>
      <c r="K2293" s="285"/>
      <c r="L2293" s="271"/>
      <c r="M2293" s="271"/>
      <c r="N2293" s="189"/>
      <c r="O2293" s="268"/>
      <c r="P2293" s="268"/>
      <c r="Q2293" s="268"/>
    </row>
    <row r="2294" ht="15.75" customHeight="1">
      <c r="A2294" s="270" t="s">
        <v>17771</v>
      </c>
      <c r="B2294" s="270" t="s">
        <v>17772</v>
      </c>
      <c r="C2294" s="276" t="s">
        <v>281</v>
      </c>
      <c r="D2294" s="259" t="s">
        <v>219</v>
      </c>
      <c r="E2294" s="259" t="s">
        <v>17773</v>
      </c>
      <c r="F2294" s="259" t="s">
        <v>17774</v>
      </c>
      <c r="G2294" s="259" t="s">
        <v>10625</v>
      </c>
      <c r="H2294" s="268"/>
      <c r="I2294" s="6"/>
      <c r="J2294" s="6"/>
      <c r="K2294" s="285"/>
      <c r="L2294" s="271"/>
      <c r="M2294" s="271"/>
      <c r="N2294" s="189"/>
      <c r="O2294" s="268"/>
      <c r="P2294" s="268"/>
      <c r="Q2294" s="268"/>
    </row>
    <row r="2295" ht="15.75" customHeight="1">
      <c r="A2295" s="270" t="s">
        <v>17775</v>
      </c>
      <c r="B2295" s="270" t="s">
        <v>17776</v>
      </c>
      <c r="C2295" s="276" t="s">
        <v>281</v>
      </c>
      <c r="D2295" s="259" t="s">
        <v>215</v>
      </c>
      <c r="E2295" s="259" t="s">
        <v>17777</v>
      </c>
      <c r="F2295" s="259" t="s">
        <v>17778</v>
      </c>
      <c r="G2295" s="259" t="s">
        <v>10625</v>
      </c>
      <c r="H2295" s="268"/>
      <c r="I2295" s="6"/>
      <c r="J2295" s="6"/>
      <c r="K2295" s="285"/>
      <c r="L2295" s="271"/>
      <c r="M2295" s="271"/>
      <c r="N2295" s="189"/>
      <c r="O2295" s="268"/>
      <c r="P2295" s="268"/>
      <c r="Q2295" s="268"/>
    </row>
    <row r="2296" ht="15.75" customHeight="1">
      <c r="A2296" s="270" t="s">
        <v>17779</v>
      </c>
      <c r="B2296" s="270" t="s">
        <v>17780</v>
      </c>
      <c r="C2296" s="276" t="s">
        <v>281</v>
      </c>
      <c r="D2296" s="259" t="s">
        <v>218</v>
      </c>
      <c r="E2296" s="259" t="s">
        <v>17781</v>
      </c>
      <c r="F2296" s="259" t="s">
        <v>4524</v>
      </c>
      <c r="G2296" s="259" t="s">
        <v>12836</v>
      </c>
      <c r="H2296" s="268"/>
      <c r="I2296" s="6"/>
      <c r="J2296" s="6"/>
      <c r="K2296" s="285"/>
      <c r="L2296" s="271"/>
      <c r="M2296" s="271"/>
      <c r="N2296" s="189"/>
      <c r="O2296" s="268"/>
      <c r="P2296" s="268"/>
      <c r="Q2296" s="268"/>
    </row>
    <row r="2297" ht="15.75" customHeight="1">
      <c r="A2297" s="270" t="s">
        <v>17782</v>
      </c>
      <c r="B2297" s="270" t="s">
        <v>17783</v>
      </c>
      <c r="C2297" s="276" t="s">
        <v>281</v>
      </c>
      <c r="D2297" s="259" t="s">
        <v>217</v>
      </c>
      <c r="E2297" s="259" t="s">
        <v>17784</v>
      </c>
      <c r="F2297" s="259" t="s">
        <v>17785</v>
      </c>
      <c r="G2297" s="259" t="s">
        <v>12374</v>
      </c>
      <c r="H2297" s="268"/>
      <c r="I2297" s="6"/>
      <c r="J2297" s="6"/>
      <c r="K2297" s="285"/>
      <c r="L2297" s="271"/>
      <c r="M2297" s="271"/>
      <c r="N2297" s="189"/>
      <c r="O2297" s="268"/>
      <c r="P2297" s="268"/>
      <c r="Q2297" s="268"/>
    </row>
    <row r="2298" ht="15.75" customHeight="1">
      <c r="A2298" s="270" t="s">
        <v>17786</v>
      </c>
      <c r="B2298" s="270" t="s">
        <v>17787</v>
      </c>
      <c r="C2298" s="276" t="s">
        <v>281</v>
      </c>
      <c r="D2298" s="259" t="s">
        <v>218</v>
      </c>
      <c r="E2298" s="259" t="s">
        <v>17788</v>
      </c>
      <c r="F2298" s="259" t="s">
        <v>17789</v>
      </c>
      <c r="G2298" s="259" t="s">
        <v>12374</v>
      </c>
      <c r="H2298" s="268"/>
      <c r="I2298" s="6"/>
      <c r="J2298" s="6"/>
      <c r="K2298" s="285"/>
      <c r="L2298" s="271"/>
      <c r="M2298" s="271"/>
      <c r="N2298" s="189"/>
      <c r="O2298" s="268"/>
      <c r="P2298" s="268"/>
      <c r="Q2298" s="268"/>
    </row>
    <row r="2299" ht="15.75" customHeight="1">
      <c r="A2299" s="270" t="s">
        <v>17790</v>
      </c>
      <c r="B2299" s="270" t="s">
        <v>17791</v>
      </c>
      <c r="C2299" s="276" t="s">
        <v>281</v>
      </c>
      <c r="D2299" s="259" t="s">
        <v>219</v>
      </c>
      <c r="E2299" s="259" t="s">
        <v>17792</v>
      </c>
      <c r="F2299" s="259" t="s">
        <v>17793</v>
      </c>
      <c r="G2299" s="259" t="s">
        <v>10625</v>
      </c>
      <c r="H2299" s="268"/>
      <c r="I2299" s="6"/>
      <c r="J2299" s="6"/>
      <c r="K2299" s="285"/>
      <c r="L2299" s="271"/>
      <c r="M2299" s="271"/>
      <c r="N2299" s="189"/>
      <c r="O2299" s="268"/>
      <c r="P2299" s="268"/>
      <c r="Q2299" s="268"/>
    </row>
    <row r="2300" ht="15.75" customHeight="1">
      <c r="A2300" s="270" t="s">
        <v>17794</v>
      </c>
      <c r="B2300" s="270" t="s">
        <v>17795</v>
      </c>
      <c r="C2300" s="276" t="s">
        <v>281</v>
      </c>
      <c r="D2300" s="259" t="s">
        <v>218</v>
      </c>
      <c r="E2300" s="259" t="s">
        <v>17796</v>
      </c>
      <c r="F2300" s="259" t="s">
        <v>17797</v>
      </c>
      <c r="G2300" s="259" t="s">
        <v>12374</v>
      </c>
      <c r="H2300" s="268"/>
      <c r="I2300" s="6"/>
      <c r="J2300" s="6"/>
      <c r="K2300" s="285"/>
      <c r="L2300" s="271"/>
      <c r="M2300" s="271"/>
      <c r="N2300" s="189"/>
      <c r="O2300" s="268"/>
      <c r="P2300" s="268"/>
      <c r="Q2300" s="268"/>
    </row>
    <row r="2301" ht="15.75" customHeight="1">
      <c r="A2301" s="270" t="s">
        <v>17798</v>
      </c>
      <c r="B2301" s="270" t="s">
        <v>17799</v>
      </c>
      <c r="C2301" s="276" t="s">
        <v>281</v>
      </c>
      <c r="D2301" s="259" t="s">
        <v>217</v>
      </c>
      <c r="E2301" s="259" t="s">
        <v>17800</v>
      </c>
      <c r="F2301" s="259" t="s">
        <v>17801</v>
      </c>
      <c r="G2301" s="259" t="s">
        <v>11782</v>
      </c>
      <c r="H2301" s="268"/>
      <c r="I2301" s="6"/>
      <c r="J2301" s="6"/>
      <c r="K2301" s="285"/>
      <c r="L2301" s="271"/>
      <c r="M2301" s="271"/>
      <c r="N2301" s="189"/>
      <c r="O2301" s="268"/>
      <c r="P2301" s="268"/>
      <c r="Q2301" s="268"/>
    </row>
    <row r="2302" ht="15.75" customHeight="1">
      <c r="A2302" s="270" t="s">
        <v>17802</v>
      </c>
      <c r="B2302" s="270" t="s">
        <v>17803</v>
      </c>
      <c r="C2302" s="276" t="s">
        <v>281</v>
      </c>
      <c r="D2302" s="259" t="s">
        <v>215</v>
      </c>
      <c r="E2302" s="259" t="s">
        <v>17804</v>
      </c>
      <c r="F2302" s="259" t="s">
        <v>17805</v>
      </c>
      <c r="G2302" s="259" t="s">
        <v>10625</v>
      </c>
      <c r="H2302" s="268"/>
      <c r="I2302" s="6"/>
      <c r="J2302" s="6"/>
      <c r="K2302" s="285"/>
      <c r="L2302" s="271"/>
      <c r="M2302" s="271"/>
      <c r="N2302" s="189"/>
      <c r="O2302" s="268"/>
      <c r="P2302" s="268"/>
      <c r="Q2302" s="268"/>
    </row>
    <row r="2303" ht="15.75" customHeight="1">
      <c r="A2303" s="270" t="s">
        <v>17806</v>
      </c>
      <c r="B2303" s="270" t="s">
        <v>17807</v>
      </c>
      <c r="C2303" s="276" t="s">
        <v>281</v>
      </c>
      <c r="D2303" s="259" t="s">
        <v>219</v>
      </c>
      <c r="E2303" s="259" t="s">
        <v>17808</v>
      </c>
      <c r="F2303" s="259" t="s">
        <v>17809</v>
      </c>
      <c r="G2303" s="259" t="s">
        <v>10625</v>
      </c>
      <c r="H2303" s="268"/>
      <c r="I2303" s="6"/>
      <c r="J2303" s="6"/>
      <c r="K2303" s="285"/>
      <c r="L2303" s="271"/>
      <c r="M2303" s="271"/>
      <c r="N2303" s="189"/>
      <c r="O2303" s="268"/>
      <c r="P2303" s="268"/>
      <c r="Q2303" s="268"/>
    </row>
    <row r="2304" ht="15.75" customHeight="1">
      <c r="A2304" s="270" t="s">
        <v>17810</v>
      </c>
      <c r="B2304" s="270" t="s">
        <v>17811</v>
      </c>
      <c r="C2304" s="276" t="s">
        <v>281</v>
      </c>
      <c r="D2304" s="259" t="s">
        <v>218</v>
      </c>
      <c r="E2304" s="259" t="s">
        <v>17812</v>
      </c>
      <c r="F2304" s="259" t="s">
        <v>17813</v>
      </c>
      <c r="G2304" s="259" t="s">
        <v>12836</v>
      </c>
      <c r="H2304" s="268"/>
      <c r="I2304" s="6"/>
      <c r="J2304" s="6"/>
      <c r="K2304" s="285"/>
      <c r="L2304" s="271"/>
      <c r="M2304" s="271"/>
      <c r="N2304" s="189"/>
      <c r="O2304" s="268"/>
      <c r="P2304" s="268"/>
      <c r="Q2304" s="268"/>
    </row>
    <row r="2305" ht="15.75" customHeight="1">
      <c r="A2305" s="270" t="s">
        <v>17814</v>
      </c>
      <c r="B2305" s="270" t="s">
        <v>17815</v>
      </c>
      <c r="C2305" s="276" t="s">
        <v>281</v>
      </c>
      <c r="D2305" s="259" t="s">
        <v>218</v>
      </c>
      <c r="E2305" s="259" t="s">
        <v>17816</v>
      </c>
      <c r="F2305" s="259" t="s">
        <v>17817</v>
      </c>
      <c r="G2305" s="259" t="s">
        <v>12836</v>
      </c>
      <c r="H2305" s="268"/>
      <c r="I2305" s="6"/>
      <c r="J2305" s="6"/>
      <c r="K2305" s="285"/>
      <c r="L2305" s="271"/>
      <c r="M2305" s="271"/>
      <c r="N2305" s="189"/>
      <c r="O2305" s="268"/>
      <c r="P2305" s="268"/>
      <c r="Q2305" s="268"/>
    </row>
    <row r="2306" ht="15.75" customHeight="1">
      <c r="A2306" s="270" t="s">
        <v>17818</v>
      </c>
      <c r="B2306" s="270" t="s">
        <v>17819</v>
      </c>
      <c r="C2306" s="276" t="s">
        <v>281</v>
      </c>
      <c r="D2306" s="259" t="s">
        <v>218</v>
      </c>
      <c r="E2306" s="259" t="s">
        <v>17820</v>
      </c>
      <c r="F2306" s="259" t="s">
        <v>17821</v>
      </c>
      <c r="G2306" s="259" t="s">
        <v>12374</v>
      </c>
      <c r="H2306" s="268"/>
      <c r="I2306" s="6"/>
      <c r="J2306" s="6"/>
      <c r="K2306" s="285"/>
      <c r="L2306" s="271"/>
      <c r="M2306" s="271"/>
      <c r="N2306" s="189"/>
      <c r="O2306" s="268"/>
      <c r="P2306" s="268"/>
      <c r="Q2306" s="268"/>
    </row>
    <row r="2307" ht="15.75" customHeight="1">
      <c r="A2307" s="270" t="s">
        <v>17822</v>
      </c>
      <c r="B2307" s="270" t="s">
        <v>17823</v>
      </c>
      <c r="C2307" s="276" t="s">
        <v>281</v>
      </c>
      <c r="D2307" s="259" t="s">
        <v>218</v>
      </c>
      <c r="E2307" s="259" t="s">
        <v>17824</v>
      </c>
      <c r="F2307" s="259" t="s">
        <v>17825</v>
      </c>
      <c r="G2307" s="259" t="s">
        <v>9568</v>
      </c>
      <c r="H2307" s="268"/>
      <c r="I2307" s="6"/>
      <c r="J2307" s="6"/>
      <c r="K2307" s="285"/>
      <c r="L2307" s="271"/>
      <c r="M2307" s="271"/>
      <c r="N2307" s="189"/>
      <c r="O2307" s="268"/>
      <c r="P2307" s="268"/>
      <c r="Q2307" s="268"/>
    </row>
    <row r="2308" ht="15.75" customHeight="1">
      <c r="A2308" s="270" t="s">
        <v>17826</v>
      </c>
      <c r="B2308" s="270" t="s">
        <v>17827</v>
      </c>
      <c r="C2308" s="276" t="s">
        <v>281</v>
      </c>
      <c r="D2308" s="259" t="s">
        <v>215</v>
      </c>
      <c r="E2308" s="259" t="s">
        <v>17828</v>
      </c>
      <c r="F2308" s="259" t="s">
        <v>17829</v>
      </c>
      <c r="G2308" s="259" t="s">
        <v>9568</v>
      </c>
      <c r="H2308" s="268"/>
      <c r="I2308" s="6"/>
      <c r="J2308" s="6"/>
      <c r="K2308" s="285"/>
      <c r="L2308" s="271"/>
      <c r="M2308" s="271"/>
      <c r="N2308" s="189"/>
      <c r="O2308" s="268"/>
      <c r="P2308" s="268"/>
      <c r="Q2308" s="268"/>
    </row>
    <row r="2309" ht="15.75" customHeight="1">
      <c r="A2309" s="270" t="s">
        <v>17830</v>
      </c>
      <c r="B2309" s="270" t="s">
        <v>17831</v>
      </c>
      <c r="C2309" s="276" t="s">
        <v>281</v>
      </c>
      <c r="D2309" s="259" t="s">
        <v>217</v>
      </c>
      <c r="E2309" s="259" t="s">
        <v>17832</v>
      </c>
      <c r="F2309" s="259" t="s">
        <v>17833</v>
      </c>
      <c r="G2309" s="259" t="s">
        <v>349</v>
      </c>
      <c r="H2309" s="268"/>
      <c r="I2309" s="6"/>
      <c r="J2309" s="6"/>
      <c r="K2309" s="285"/>
      <c r="L2309" s="271"/>
      <c r="M2309" s="271"/>
      <c r="N2309" s="189"/>
      <c r="O2309" s="268"/>
      <c r="P2309" s="268"/>
      <c r="Q2309" s="268"/>
    </row>
    <row r="2310" ht="15.75" customHeight="1">
      <c r="A2310" s="270" t="s">
        <v>17834</v>
      </c>
      <c r="B2310" s="270" t="s">
        <v>17835</v>
      </c>
      <c r="C2310" s="276" t="s">
        <v>281</v>
      </c>
      <c r="D2310" s="259" t="s">
        <v>219</v>
      </c>
      <c r="E2310" s="259" t="s">
        <v>17836</v>
      </c>
      <c r="F2310" s="259" t="s">
        <v>17837</v>
      </c>
      <c r="G2310" s="259" t="s">
        <v>10625</v>
      </c>
      <c r="H2310" s="268"/>
      <c r="I2310" s="6"/>
      <c r="J2310" s="6"/>
      <c r="K2310" s="285"/>
      <c r="L2310" s="271"/>
      <c r="M2310" s="271"/>
      <c r="N2310" s="189"/>
      <c r="O2310" s="268"/>
      <c r="P2310" s="268"/>
      <c r="Q2310" s="268"/>
    </row>
    <row r="2311" ht="15.75" customHeight="1">
      <c r="A2311" s="270" t="s">
        <v>17838</v>
      </c>
      <c r="B2311" s="270" t="s">
        <v>17839</v>
      </c>
      <c r="C2311" s="276" t="s">
        <v>281</v>
      </c>
      <c r="D2311" s="259" t="s">
        <v>219</v>
      </c>
      <c r="E2311" s="259" t="s">
        <v>17840</v>
      </c>
      <c r="F2311" s="259" t="s">
        <v>17841</v>
      </c>
      <c r="G2311" s="259" t="s">
        <v>10625</v>
      </c>
      <c r="H2311" s="268"/>
      <c r="I2311" s="6"/>
      <c r="J2311" s="6"/>
      <c r="K2311" s="285"/>
      <c r="L2311" s="271"/>
      <c r="M2311" s="271"/>
      <c r="N2311" s="189"/>
      <c r="O2311" s="268"/>
      <c r="P2311" s="268"/>
      <c r="Q2311" s="268"/>
    </row>
    <row r="2312" ht="15.75" customHeight="1">
      <c r="A2312" s="270" t="s">
        <v>17842</v>
      </c>
      <c r="B2312" s="270" t="s">
        <v>17843</v>
      </c>
      <c r="C2312" s="276" t="s">
        <v>281</v>
      </c>
      <c r="D2312" s="259" t="s">
        <v>218</v>
      </c>
      <c r="E2312" s="259" t="s">
        <v>17844</v>
      </c>
      <c r="F2312" s="259" t="s">
        <v>17845</v>
      </c>
      <c r="G2312" s="259" t="s">
        <v>9568</v>
      </c>
      <c r="H2312" s="268"/>
      <c r="I2312" s="6"/>
      <c r="J2312" s="6"/>
      <c r="K2312" s="285"/>
      <c r="L2312" s="271"/>
      <c r="M2312" s="271"/>
      <c r="N2312" s="189"/>
      <c r="O2312" s="268"/>
      <c r="P2312" s="268"/>
      <c r="Q2312" s="268"/>
    </row>
    <row r="2313" ht="15.75" customHeight="1">
      <c r="A2313" s="270" t="s">
        <v>17846</v>
      </c>
      <c r="B2313" s="270" t="s">
        <v>17847</v>
      </c>
      <c r="C2313" s="276" t="s">
        <v>281</v>
      </c>
      <c r="D2313" s="259" t="s">
        <v>219</v>
      </c>
      <c r="E2313" s="259" t="s">
        <v>17848</v>
      </c>
      <c r="F2313" s="259" t="s">
        <v>17849</v>
      </c>
      <c r="G2313" s="259" t="s">
        <v>10625</v>
      </c>
      <c r="H2313" s="268"/>
      <c r="I2313" s="6"/>
      <c r="J2313" s="6"/>
      <c r="K2313" s="285"/>
      <c r="L2313" s="271"/>
      <c r="M2313" s="271"/>
      <c r="N2313" s="189"/>
      <c r="O2313" s="268"/>
      <c r="P2313" s="268"/>
      <c r="Q2313" s="268"/>
    </row>
    <row r="2314" ht="15.75" customHeight="1">
      <c r="A2314" s="270" t="s">
        <v>17850</v>
      </c>
      <c r="B2314" s="270" t="s">
        <v>17851</v>
      </c>
      <c r="C2314" s="276" t="s">
        <v>281</v>
      </c>
      <c r="D2314" s="259" t="s">
        <v>218</v>
      </c>
      <c r="E2314" s="259" t="s">
        <v>17852</v>
      </c>
      <c r="F2314" s="259" t="s">
        <v>17853</v>
      </c>
      <c r="G2314" s="259" t="s">
        <v>10625</v>
      </c>
      <c r="H2314" s="268"/>
      <c r="I2314" s="6"/>
      <c r="J2314" s="6"/>
      <c r="K2314" s="285"/>
      <c r="L2314" s="271"/>
      <c r="M2314" s="271"/>
      <c r="N2314" s="189"/>
      <c r="O2314" s="268"/>
      <c r="P2314" s="268"/>
      <c r="Q2314" s="268"/>
    </row>
    <row r="2315" ht="15.75" customHeight="1">
      <c r="A2315" s="270" t="s">
        <v>17854</v>
      </c>
      <c r="B2315" s="270" t="s">
        <v>17855</v>
      </c>
      <c r="C2315" s="276" t="s">
        <v>281</v>
      </c>
      <c r="D2315" s="259" t="s">
        <v>219</v>
      </c>
      <c r="E2315" s="259" t="s">
        <v>17856</v>
      </c>
      <c r="F2315" s="259" t="s">
        <v>17857</v>
      </c>
      <c r="G2315" s="259" t="s">
        <v>10625</v>
      </c>
      <c r="H2315" s="268"/>
      <c r="I2315" s="6"/>
      <c r="J2315" s="6"/>
      <c r="K2315" s="285"/>
      <c r="L2315" s="271"/>
      <c r="M2315" s="271"/>
      <c r="N2315" s="189"/>
      <c r="O2315" s="268"/>
      <c r="P2315" s="268"/>
      <c r="Q2315" s="268"/>
    </row>
    <row r="2316" ht="15.75" customHeight="1">
      <c r="A2316" s="270" t="s">
        <v>157</v>
      </c>
      <c r="B2316" s="270" t="s">
        <v>17858</v>
      </c>
      <c r="C2316" s="276" t="s">
        <v>281</v>
      </c>
      <c r="D2316" s="259" t="s">
        <v>218</v>
      </c>
      <c r="E2316" s="259" t="s">
        <v>17859</v>
      </c>
      <c r="F2316" s="259" t="s">
        <v>158</v>
      </c>
      <c r="G2316" s="259" t="s">
        <v>10625</v>
      </c>
      <c r="H2316" s="268"/>
      <c r="I2316" s="6"/>
      <c r="J2316" s="6"/>
      <c r="K2316" s="285"/>
      <c r="L2316" s="271"/>
      <c r="M2316" s="271"/>
      <c r="N2316" s="189"/>
      <c r="O2316" s="268"/>
      <c r="P2316" s="268"/>
      <c r="Q2316" s="268"/>
    </row>
    <row r="2317" ht="15.75" customHeight="1">
      <c r="A2317" s="270" t="s">
        <v>17860</v>
      </c>
      <c r="B2317" s="270" t="s">
        <v>17861</v>
      </c>
      <c r="C2317" s="276" t="s">
        <v>281</v>
      </c>
      <c r="D2317" s="259" t="s">
        <v>215</v>
      </c>
      <c r="E2317" s="259" t="s">
        <v>17862</v>
      </c>
      <c r="F2317" s="259" t="s">
        <v>17863</v>
      </c>
      <c r="G2317" s="259" t="s">
        <v>10625</v>
      </c>
      <c r="H2317" s="268"/>
      <c r="I2317" s="6"/>
      <c r="J2317" s="6"/>
      <c r="K2317" s="285"/>
      <c r="L2317" s="271"/>
      <c r="M2317" s="271"/>
      <c r="N2317" s="189"/>
      <c r="O2317" s="268"/>
      <c r="P2317" s="268"/>
      <c r="Q2317" s="268"/>
    </row>
    <row r="2318" ht="15.75" customHeight="1">
      <c r="A2318" s="270" t="s">
        <v>17864</v>
      </c>
      <c r="B2318" s="270" t="s">
        <v>17865</v>
      </c>
      <c r="C2318" s="276" t="s">
        <v>281</v>
      </c>
      <c r="D2318" s="259" t="s">
        <v>219</v>
      </c>
      <c r="E2318" s="259" t="s">
        <v>17866</v>
      </c>
      <c r="F2318" s="259" t="s">
        <v>17867</v>
      </c>
      <c r="G2318" s="259" t="s">
        <v>10625</v>
      </c>
      <c r="H2318" s="268"/>
      <c r="I2318" s="6"/>
      <c r="J2318" s="6"/>
      <c r="K2318" s="285"/>
      <c r="L2318" s="271"/>
      <c r="M2318" s="271"/>
      <c r="N2318" s="189"/>
      <c r="O2318" s="268"/>
      <c r="P2318" s="268"/>
      <c r="Q2318" s="268"/>
    </row>
    <row r="2319" ht="15.75" customHeight="1">
      <c r="A2319" s="270" t="s">
        <v>17868</v>
      </c>
      <c r="B2319" s="270" t="s">
        <v>17869</v>
      </c>
      <c r="C2319" s="276" t="s">
        <v>281</v>
      </c>
      <c r="D2319" s="259" t="s">
        <v>218</v>
      </c>
      <c r="E2319" s="259" t="s">
        <v>4524</v>
      </c>
      <c r="F2319" s="259" t="s">
        <v>17870</v>
      </c>
      <c r="G2319" s="259" t="s">
        <v>12836</v>
      </c>
      <c r="H2319" s="268"/>
      <c r="I2319" s="6"/>
      <c r="J2319" s="6"/>
      <c r="K2319" s="285"/>
      <c r="L2319" s="271"/>
      <c r="M2319" s="271"/>
      <c r="N2319" s="189"/>
      <c r="O2319" s="268"/>
      <c r="P2319" s="268"/>
      <c r="Q2319" s="268"/>
    </row>
    <row r="2320" ht="15.75" customHeight="1">
      <c r="A2320" s="270" t="s">
        <v>17871</v>
      </c>
      <c r="B2320" s="270" t="s">
        <v>17872</v>
      </c>
      <c r="C2320" s="276" t="s">
        <v>281</v>
      </c>
      <c r="D2320" s="259" t="s">
        <v>218</v>
      </c>
      <c r="E2320" s="259" t="s">
        <v>4524</v>
      </c>
      <c r="F2320" s="259" t="s">
        <v>17873</v>
      </c>
      <c r="G2320" s="259" t="s">
        <v>12836</v>
      </c>
      <c r="H2320" s="268"/>
      <c r="I2320" s="6"/>
      <c r="J2320" s="6"/>
      <c r="K2320" s="285"/>
      <c r="L2320" s="271"/>
      <c r="M2320" s="271"/>
      <c r="N2320" s="189"/>
      <c r="O2320" s="268"/>
      <c r="P2320" s="268"/>
      <c r="Q2320" s="268"/>
    </row>
    <row r="2321" ht="15.75" customHeight="1">
      <c r="A2321" s="270" t="s">
        <v>17874</v>
      </c>
      <c r="B2321" s="270" t="s">
        <v>17875</v>
      </c>
      <c r="C2321" s="276" t="s">
        <v>281</v>
      </c>
      <c r="D2321" s="259" t="s">
        <v>217</v>
      </c>
      <c r="E2321" s="259" t="s">
        <v>17876</v>
      </c>
      <c r="F2321" s="259" t="s">
        <v>17877</v>
      </c>
      <c r="G2321" s="259" t="s">
        <v>9568</v>
      </c>
      <c r="H2321" s="268"/>
      <c r="I2321" s="6"/>
      <c r="J2321" s="6"/>
      <c r="K2321" s="285"/>
      <c r="L2321" s="271"/>
      <c r="M2321" s="271"/>
      <c r="N2321" s="189"/>
      <c r="O2321" s="268"/>
      <c r="P2321" s="268"/>
      <c r="Q2321" s="268"/>
    </row>
    <row r="2322" ht="15.75" customHeight="1">
      <c r="A2322" s="270" t="s">
        <v>17878</v>
      </c>
      <c r="B2322" s="270" t="s">
        <v>17879</v>
      </c>
      <c r="C2322" s="276" t="s">
        <v>281</v>
      </c>
      <c r="D2322" s="259" t="s">
        <v>215</v>
      </c>
      <c r="E2322" s="259" t="s">
        <v>17880</v>
      </c>
      <c r="F2322" s="259" t="s">
        <v>17881</v>
      </c>
      <c r="G2322" s="259" t="s">
        <v>12374</v>
      </c>
      <c r="H2322" s="268"/>
      <c r="I2322" s="6"/>
      <c r="J2322" s="6"/>
      <c r="K2322" s="285"/>
      <c r="L2322" s="271"/>
      <c r="M2322" s="271"/>
      <c r="N2322" s="189"/>
      <c r="O2322" s="268"/>
      <c r="P2322" s="268"/>
      <c r="Q2322" s="268"/>
    </row>
    <row r="2323" ht="15.75" customHeight="1">
      <c r="A2323" s="270" t="s">
        <v>17882</v>
      </c>
      <c r="B2323" s="270" t="s">
        <v>17883</v>
      </c>
      <c r="C2323" s="276" t="s">
        <v>281</v>
      </c>
      <c r="D2323" s="259" t="s">
        <v>219</v>
      </c>
      <c r="E2323" s="259" t="s">
        <v>17884</v>
      </c>
      <c r="F2323" s="259" t="s">
        <v>17885</v>
      </c>
      <c r="G2323" s="259" t="s">
        <v>10625</v>
      </c>
      <c r="H2323" s="268"/>
      <c r="I2323" s="6"/>
      <c r="J2323" s="6"/>
      <c r="K2323" s="285"/>
      <c r="L2323" s="271"/>
      <c r="M2323" s="271"/>
      <c r="N2323" s="189"/>
      <c r="O2323" s="268"/>
      <c r="P2323" s="268"/>
      <c r="Q2323" s="268"/>
    </row>
    <row r="2324" ht="15.75" customHeight="1">
      <c r="A2324" s="270" t="s">
        <v>17886</v>
      </c>
      <c r="B2324" s="270" t="s">
        <v>17887</v>
      </c>
      <c r="C2324" s="276" t="s">
        <v>281</v>
      </c>
      <c r="D2324" s="259" t="s">
        <v>215</v>
      </c>
      <c r="E2324" s="259" t="s">
        <v>17888</v>
      </c>
      <c r="F2324" s="259" t="s">
        <v>17889</v>
      </c>
      <c r="G2324" s="259" t="s">
        <v>12374</v>
      </c>
      <c r="H2324" s="268"/>
      <c r="I2324" s="6"/>
      <c r="J2324" s="6"/>
      <c r="K2324" s="285"/>
      <c r="L2324" s="271"/>
      <c r="M2324" s="271"/>
      <c r="N2324" s="189"/>
      <c r="O2324" s="268"/>
      <c r="P2324" s="268"/>
      <c r="Q2324" s="268"/>
    </row>
    <row r="2325" ht="15.75" customHeight="1">
      <c r="A2325" s="270" t="s">
        <v>17890</v>
      </c>
      <c r="B2325" s="270" t="s">
        <v>17891</v>
      </c>
      <c r="C2325" s="276" t="s">
        <v>281</v>
      </c>
      <c r="D2325" s="259" t="s">
        <v>215</v>
      </c>
      <c r="E2325" s="259" t="s">
        <v>17892</v>
      </c>
      <c r="F2325" s="259" t="s">
        <v>17893</v>
      </c>
      <c r="G2325" s="259" t="s">
        <v>12374</v>
      </c>
      <c r="H2325" s="268"/>
      <c r="I2325" s="6"/>
      <c r="J2325" s="6"/>
      <c r="K2325" s="285"/>
      <c r="L2325" s="271"/>
      <c r="M2325" s="271"/>
      <c r="N2325" s="189"/>
      <c r="O2325" s="268"/>
      <c r="P2325" s="268"/>
      <c r="Q2325" s="268"/>
    </row>
    <row r="2326" ht="15.75" customHeight="1">
      <c r="A2326" s="270" t="s">
        <v>17894</v>
      </c>
      <c r="B2326" s="270" t="s">
        <v>17895</v>
      </c>
      <c r="C2326" s="276" t="s">
        <v>281</v>
      </c>
      <c r="D2326" s="259" t="s">
        <v>218</v>
      </c>
      <c r="E2326" s="259" t="s">
        <v>17896</v>
      </c>
      <c r="F2326" s="259" t="s">
        <v>17897</v>
      </c>
      <c r="G2326" s="259" t="s">
        <v>9568</v>
      </c>
      <c r="H2326" s="268"/>
      <c r="I2326" s="6"/>
      <c r="J2326" s="6"/>
      <c r="K2326" s="285"/>
      <c r="L2326" s="271"/>
      <c r="M2326" s="271"/>
      <c r="N2326" s="189"/>
      <c r="O2326" s="268"/>
      <c r="P2326" s="268"/>
      <c r="Q2326" s="268"/>
    </row>
    <row r="2327" ht="15.75" customHeight="1">
      <c r="A2327" s="270" t="s">
        <v>17898</v>
      </c>
      <c r="B2327" s="270" t="s">
        <v>17899</v>
      </c>
      <c r="C2327" s="276" t="s">
        <v>281</v>
      </c>
      <c r="D2327" s="259" t="s">
        <v>219</v>
      </c>
      <c r="E2327" s="259" t="s">
        <v>17900</v>
      </c>
      <c r="F2327" s="259" t="s">
        <v>17901</v>
      </c>
      <c r="G2327" s="259" t="s">
        <v>10625</v>
      </c>
      <c r="H2327" s="268"/>
      <c r="I2327" s="6"/>
      <c r="J2327" s="6"/>
      <c r="K2327" s="285"/>
      <c r="L2327" s="271"/>
      <c r="M2327" s="271"/>
      <c r="N2327" s="189"/>
      <c r="O2327" s="268"/>
      <c r="P2327" s="268"/>
      <c r="Q2327" s="268"/>
    </row>
    <row r="2328" ht="15.75" customHeight="1">
      <c r="A2328" s="270" t="s">
        <v>17902</v>
      </c>
      <c r="B2328" s="270" t="s">
        <v>17903</v>
      </c>
      <c r="C2328" s="276" t="s">
        <v>281</v>
      </c>
      <c r="D2328" s="259" t="s">
        <v>215</v>
      </c>
      <c r="E2328" s="259" t="s">
        <v>17904</v>
      </c>
      <c r="F2328" s="259" t="s">
        <v>17905</v>
      </c>
      <c r="G2328" s="259" t="s">
        <v>9568</v>
      </c>
      <c r="H2328" s="268"/>
      <c r="I2328" s="6"/>
      <c r="J2328" s="6"/>
      <c r="K2328" s="285"/>
      <c r="L2328" s="271"/>
      <c r="M2328" s="271"/>
      <c r="N2328" s="189"/>
      <c r="O2328" s="268"/>
      <c r="P2328" s="268"/>
      <c r="Q2328" s="268"/>
    </row>
    <row r="2329" ht="15.75" customHeight="1">
      <c r="A2329" s="270" t="s">
        <v>17906</v>
      </c>
      <c r="B2329" s="270" t="s">
        <v>17907</v>
      </c>
      <c r="C2329" s="276" t="s">
        <v>281</v>
      </c>
      <c r="D2329" s="259" t="s">
        <v>218</v>
      </c>
      <c r="E2329" s="259" t="s">
        <v>17908</v>
      </c>
      <c r="F2329" s="259" t="s">
        <v>17909</v>
      </c>
      <c r="G2329" s="259" t="s">
        <v>12836</v>
      </c>
      <c r="H2329" s="268"/>
      <c r="I2329" s="6"/>
      <c r="J2329" s="6"/>
      <c r="K2329" s="285"/>
      <c r="L2329" s="271"/>
      <c r="M2329" s="271"/>
      <c r="N2329" s="189"/>
      <c r="O2329" s="268"/>
      <c r="P2329" s="268"/>
      <c r="Q2329" s="268"/>
    </row>
    <row r="2330" ht="15.75" customHeight="1">
      <c r="A2330" s="270" t="s">
        <v>17910</v>
      </c>
      <c r="B2330" s="270" t="s">
        <v>17911</v>
      </c>
      <c r="C2330" s="276" t="s">
        <v>281</v>
      </c>
      <c r="D2330" s="259" t="s">
        <v>220</v>
      </c>
      <c r="E2330" s="259" t="s">
        <v>17912</v>
      </c>
      <c r="F2330" s="259" t="s">
        <v>17913</v>
      </c>
      <c r="G2330" s="259" t="s">
        <v>11782</v>
      </c>
      <c r="H2330" s="268"/>
      <c r="I2330" s="6"/>
      <c r="J2330" s="6"/>
      <c r="K2330" s="285"/>
      <c r="L2330" s="271"/>
      <c r="M2330" s="271"/>
      <c r="N2330" s="189"/>
      <c r="O2330" s="268"/>
      <c r="P2330" s="268"/>
      <c r="Q2330" s="268"/>
    </row>
    <row r="2331" ht="15.75" customHeight="1">
      <c r="A2331" s="270" t="s">
        <v>17914</v>
      </c>
      <c r="B2331" s="270" t="s">
        <v>17915</v>
      </c>
      <c r="C2331" s="276" t="s">
        <v>281</v>
      </c>
      <c r="D2331" s="259" t="s">
        <v>219</v>
      </c>
      <c r="E2331" s="259" t="s">
        <v>17916</v>
      </c>
      <c r="F2331" s="259" t="s">
        <v>17917</v>
      </c>
      <c r="G2331" s="259" t="s">
        <v>10625</v>
      </c>
      <c r="H2331" s="268"/>
      <c r="I2331" s="6"/>
      <c r="J2331" s="6"/>
      <c r="K2331" s="285"/>
      <c r="L2331" s="271"/>
      <c r="M2331" s="271"/>
      <c r="N2331" s="189"/>
      <c r="O2331" s="268"/>
      <c r="P2331" s="268"/>
      <c r="Q2331" s="268"/>
    </row>
    <row r="2332" ht="15.75" customHeight="1">
      <c r="A2332" s="270" t="s">
        <v>17918</v>
      </c>
      <c r="B2332" s="270" t="s">
        <v>17919</v>
      </c>
      <c r="C2332" s="276" t="s">
        <v>281</v>
      </c>
      <c r="D2332" s="259" t="s">
        <v>218</v>
      </c>
      <c r="E2332" s="259" t="s">
        <v>17920</v>
      </c>
      <c r="F2332" s="259" t="s">
        <v>17921</v>
      </c>
      <c r="G2332" s="259" t="s">
        <v>12836</v>
      </c>
      <c r="H2332" s="268"/>
      <c r="I2332" s="6"/>
      <c r="J2332" s="6"/>
      <c r="K2332" s="285"/>
      <c r="L2332" s="271"/>
      <c r="M2332" s="271"/>
      <c r="N2332" s="189"/>
      <c r="O2332" s="268"/>
      <c r="P2332" s="268"/>
      <c r="Q2332" s="268"/>
    </row>
    <row r="2333" ht="15.75" customHeight="1">
      <c r="A2333" s="270" t="s">
        <v>17922</v>
      </c>
      <c r="B2333" s="270" t="s">
        <v>17923</v>
      </c>
      <c r="C2333" s="276" t="s">
        <v>281</v>
      </c>
      <c r="D2333" s="259" t="s">
        <v>215</v>
      </c>
      <c r="E2333" s="259" t="s">
        <v>17924</v>
      </c>
      <c r="F2333" s="259" t="s">
        <v>17925</v>
      </c>
      <c r="G2333" s="259" t="s">
        <v>10625</v>
      </c>
      <c r="H2333" s="268"/>
      <c r="I2333" s="6"/>
      <c r="J2333" s="6"/>
      <c r="K2333" s="285"/>
      <c r="L2333" s="271"/>
      <c r="M2333" s="271"/>
      <c r="N2333" s="189"/>
      <c r="O2333" s="268"/>
      <c r="P2333" s="268"/>
      <c r="Q2333" s="268"/>
    </row>
    <row r="2334" ht="15.75" customHeight="1">
      <c r="A2334" s="270" t="s">
        <v>17926</v>
      </c>
      <c r="B2334" s="270" t="s">
        <v>17927</v>
      </c>
      <c r="C2334" s="276" t="s">
        <v>281</v>
      </c>
      <c r="D2334" s="259" t="s">
        <v>215</v>
      </c>
      <c r="E2334" s="259" t="s">
        <v>17928</v>
      </c>
      <c r="F2334" s="259" t="s">
        <v>17929</v>
      </c>
      <c r="G2334" s="259" t="s">
        <v>12374</v>
      </c>
      <c r="H2334" s="268"/>
      <c r="I2334" s="6"/>
      <c r="J2334" s="6"/>
      <c r="K2334" s="285"/>
      <c r="L2334" s="271"/>
      <c r="M2334" s="271"/>
      <c r="N2334" s="189"/>
      <c r="O2334" s="268"/>
      <c r="P2334" s="268"/>
      <c r="Q2334" s="268"/>
    </row>
    <row r="2335" ht="15.75" customHeight="1">
      <c r="A2335" s="270" t="s">
        <v>17930</v>
      </c>
      <c r="B2335" s="270" t="s">
        <v>17931</v>
      </c>
      <c r="C2335" s="276" t="s">
        <v>281</v>
      </c>
      <c r="D2335" s="259" t="s">
        <v>217</v>
      </c>
      <c r="E2335" s="259" t="s">
        <v>17932</v>
      </c>
      <c r="F2335" s="259" t="s">
        <v>17933</v>
      </c>
      <c r="G2335" s="259" t="s">
        <v>12836</v>
      </c>
      <c r="H2335" s="268"/>
      <c r="I2335" s="6"/>
      <c r="J2335" s="6"/>
      <c r="K2335" s="285"/>
      <c r="L2335" s="271"/>
      <c r="M2335" s="271"/>
      <c r="N2335" s="189"/>
      <c r="O2335" s="268"/>
      <c r="P2335" s="268"/>
      <c r="Q2335" s="268"/>
    </row>
    <row r="2336" ht="15.75" customHeight="1">
      <c r="A2336" s="270" t="s">
        <v>17934</v>
      </c>
      <c r="B2336" s="270" t="s">
        <v>17935</v>
      </c>
      <c r="C2336" s="276" t="s">
        <v>281</v>
      </c>
      <c r="D2336" s="259" t="s">
        <v>215</v>
      </c>
      <c r="E2336" s="259" t="s">
        <v>17936</v>
      </c>
      <c r="F2336" s="259" t="s">
        <v>17937</v>
      </c>
      <c r="G2336" s="259" t="s">
        <v>12374</v>
      </c>
      <c r="H2336" s="268"/>
      <c r="I2336" s="6"/>
      <c r="J2336" s="6"/>
      <c r="K2336" s="285"/>
      <c r="L2336" s="271"/>
      <c r="M2336" s="271"/>
      <c r="N2336" s="189"/>
      <c r="O2336" s="268"/>
      <c r="P2336" s="268"/>
      <c r="Q2336" s="268"/>
    </row>
    <row r="2337" ht="15.75" customHeight="1">
      <c r="A2337" s="270" t="s">
        <v>17938</v>
      </c>
      <c r="B2337" s="270" t="s">
        <v>17939</v>
      </c>
      <c r="C2337" s="276" t="s">
        <v>281</v>
      </c>
      <c r="D2337" s="259" t="s">
        <v>215</v>
      </c>
      <c r="E2337" s="259" t="s">
        <v>17940</v>
      </c>
      <c r="F2337" s="259" t="s">
        <v>17941</v>
      </c>
      <c r="G2337" s="259" t="s">
        <v>10625</v>
      </c>
      <c r="H2337" s="268"/>
      <c r="I2337" s="6"/>
      <c r="J2337" s="6"/>
      <c r="K2337" s="285"/>
      <c r="L2337" s="271"/>
      <c r="M2337" s="271"/>
      <c r="N2337" s="189"/>
      <c r="O2337" s="268"/>
      <c r="P2337" s="268"/>
      <c r="Q2337" s="268"/>
    </row>
    <row r="2338" ht="15.75" customHeight="1">
      <c r="A2338" s="270" t="s">
        <v>17942</v>
      </c>
      <c r="B2338" s="270" t="s">
        <v>17943</v>
      </c>
      <c r="C2338" s="276" t="s">
        <v>281</v>
      </c>
      <c r="D2338" s="259" t="s">
        <v>215</v>
      </c>
      <c r="E2338" s="259" t="s">
        <v>17944</v>
      </c>
      <c r="F2338" s="259" t="s">
        <v>17945</v>
      </c>
      <c r="G2338" s="259" t="s">
        <v>10625</v>
      </c>
      <c r="H2338" s="268"/>
      <c r="I2338" s="6"/>
      <c r="J2338" s="6"/>
      <c r="K2338" s="285"/>
      <c r="L2338" s="271"/>
      <c r="M2338" s="271"/>
      <c r="N2338" s="189"/>
      <c r="O2338" s="268"/>
      <c r="P2338" s="268"/>
      <c r="Q2338" s="268"/>
    </row>
    <row r="2339" ht="15.75" customHeight="1">
      <c r="A2339" s="270" t="s">
        <v>17946</v>
      </c>
      <c r="B2339" s="270" t="s">
        <v>17947</v>
      </c>
      <c r="C2339" s="276" t="s">
        <v>281</v>
      </c>
      <c r="D2339" s="259" t="s">
        <v>215</v>
      </c>
      <c r="E2339" s="259" t="s">
        <v>17948</v>
      </c>
      <c r="F2339" s="259" t="s">
        <v>17949</v>
      </c>
      <c r="G2339" s="259" t="s">
        <v>10625</v>
      </c>
      <c r="H2339" s="268"/>
      <c r="I2339" s="6"/>
      <c r="J2339" s="6"/>
      <c r="K2339" s="285"/>
      <c r="L2339" s="271"/>
      <c r="M2339" s="271"/>
      <c r="N2339" s="189"/>
      <c r="O2339" s="268"/>
      <c r="P2339" s="268"/>
      <c r="Q2339" s="268"/>
    </row>
    <row r="2340" ht="15.75" customHeight="1">
      <c r="A2340" s="270" t="s">
        <v>17950</v>
      </c>
      <c r="B2340" s="270" t="s">
        <v>17951</v>
      </c>
      <c r="C2340" s="276" t="s">
        <v>281</v>
      </c>
      <c r="D2340" s="259" t="s">
        <v>218</v>
      </c>
      <c r="E2340" s="259" t="s">
        <v>17952</v>
      </c>
      <c r="F2340" s="259" t="s">
        <v>17953</v>
      </c>
      <c r="G2340" s="259" t="s">
        <v>12374</v>
      </c>
      <c r="H2340" s="268"/>
      <c r="I2340" s="6"/>
      <c r="J2340" s="6"/>
      <c r="K2340" s="285"/>
      <c r="L2340" s="271"/>
      <c r="M2340" s="271"/>
      <c r="N2340" s="189"/>
      <c r="O2340" s="268"/>
      <c r="P2340" s="268"/>
      <c r="Q2340" s="268"/>
    </row>
    <row r="2341" ht="15.75" customHeight="1">
      <c r="A2341" s="270" t="s">
        <v>17954</v>
      </c>
      <c r="B2341" s="270" t="s">
        <v>3420</v>
      </c>
      <c r="C2341" s="276" t="s">
        <v>281</v>
      </c>
      <c r="D2341" s="259" t="s">
        <v>217</v>
      </c>
      <c r="E2341" s="259" t="s">
        <v>17955</v>
      </c>
      <c r="F2341" s="259" t="s">
        <v>17956</v>
      </c>
      <c r="G2341" s="259" t="s">
        <v>12374</v>
      </c>
      <c r="H2341" s="268"/>
      <c r="I2341" s="6"/>
      <c r="J2341" s="6"/>
      <c r="K2341" s="285"/>
      <c r="L2341" s="271"/>
      <c r="M2341" s="271"/>
      <c r="N2341" s="189"/>
      <c r="O2341" s="268"/>
      <c r="P2341" s="268"/>
      <c r="Q2341" s="268"/>
    </row>
    <row r="2342" ht="15.75" customHeight="1">
      <c r="A2342" s="270" t="s">
        <v>17957</v>
      </c>
      <c r="B2342" s="270" t="s">
        <v>17958</v>
      </c>
      <c r="C2342" s="276" t="s">
        <v>281</v>
      </c>
      <c r="D2342" s="259" t="s">
        <v>218</v>
      </c>
      <c r="E2342" s="259" t="s">
        <v>17959</v>
      </c>
      <c r="F2342" s="259" t="s">
        <v>17960</v>
      </c>
      <c r="G2342" s="259" t="s">
        <v>12836</v>
      </c>
      <c r="H2342" s="268"/>
      <c r="I2342" s="6"/>
      <c r="J2342" s="6"/>
      <c r="K2342" s="285"/>
      <c r="L2342" s="271"/>
      <c r="M2342" s="271"/>
      <c r="N2342" s="189"/>
      <c r="O2342" s="268"/>
      <c r="P2342" s="268"/>
      <c r="Q2342" s="268"/>
    </row>
    <row r="2343" ht="15.75" customHeight="1">
      <c r="A2343" s="270" t="s">
        <v>17961</v>
      </c>
      <c r="B2343" s="270" t="s">
        <v>17962</v>
      </c>
      <c r="C2343" s="276" t="s">
        <v>281</v>
      </c>
      <c r="D2343" s="259" t="s">
        <v>218</v>
      </c>
      <c r="E2343" s="259" t="s">
        <v>17963</v>
      </c>
      <c r="F2343" s="259" t="s">
        <v>17964</v>
      </c>
      <c r="G2343" s="259" t="s">
        <v>12374</v>
      </c>
      <c r="H2343" s="268"/>
      <c r="I2343" s="6"/>
      <c r="J2343" s="6"/>
      <c r="K2343" s="285"/>
      <c r="L2343" s="271"/>
      <c r="M2343" s="271"/>
      <c r="N2343" s="189"/>
      <c r="O2343" s="268"/>
      <c r="P2343" s="268"/>
      <c r="Q2343" s="268"/>
    </row>
    <row r="2344" ht="15.75" customHeight="1">
      <c r="A2344" s="270" t="s">
        <v>17965</v>
      </c>
      <c r="B2344" s="270" t="s">
        <v>17966</v>
      </c>
      <c r="C2344" s="276" t="s">
        <v>281</v>
      </c>
      <c r="D2344" s="259" t="s">
        <v>217</v>
      </c>
      <c r="E2344" s="259" t="s">
        <v>17967</v>
      </c>
      <c r="F2344" s="259" t="s">
        <v>17968</v>
      </c>
      <c r="G2344" s="259" t="s">
        <v>11782</v>
      </c>
      <c r="H2344" s="268"/>
      <c r="I2344" s="6"/>
      <c r="J2344" s="6"/>
      <c r="K2344" s="285"/>
      <c r="L2344" s="271"/>
      <c r="M2344" s="271"/>
      <c r="N2344" s="189"/>
      <c r="O2344" s="268"/>
      <c r="P2344" s="268"/>
      <c r="Q2344" s="268"/>
    </row>
    <row r="2345" ht="15.75" customHeight="1">
      <c r="A2345" s="270" t="s">
        <v>17969</v>
      </c>
      <c r="B2345" s="270" t="s">
        <v>17970</v>
      </c>
      <c r="C2345" s="276" t="s">
        <v>281</v>
      </c>
      <c r="D2345" s="259" t="s">
        <v>218</v>
      </c>
      <c r="E2345" s="259" t="s">
        <v>17971</v>
      </c>
      <c r="F2345" s="259" t="s">
        <v>17972</v>
      </c>
      <c r="G2345" s="259" t="s">
        <v>12374</v>
      </c>
      <c r="H2345" s="268"/>
      <c r="I2345" s="6"/>
      <c r="J2345" s="6"/>
      <c r="K2345" s="285"/>
      <c r="L2345" s="271"/>
      <c r="M2345" s="271"/>
      <c r="N2345" s="189"/>
      <c r="O2345" s="268"/>
      <c r="P2345" s="268"/>
      <c r="Q2345" s="268"/>
    </row>
    <row r="2346" ht="15.75" customHeight="1">
      <c r="A2346" s="270" t="s">
        <v>17973</v>
      </c>
      <c r="B2346" s="270" t="s">
        <v>17974</v>
      </c>
      <c r="C2346" s="276" t="s">
        <v>281</v>
      </c>
      <c r="D2346" s="259" t="s">
        <v>215</v>
      </c>
      <c r="E2346" s="259" t="s">
        <v>17975</v>
      </c>
      <c r="F2346" s="259" t="s">
        <v>17976</v>
      </c>
      <c r="G2346" s="259" t="s">
        <v>12374</v>
      </c>
      <c r="H2346" s="268"/>
      <c r="I2346" s="6"/>
      <c r="J2346" s="6"/>
      <c r="K2346" s="285"/>
      <c r="L2346" s="271"/>
      <c r="M2346" s="271"/>
      <c r="N2346" s="189"/>
      <c r="O2346" s="268"/>
      <c r="P2346" s="268"/>
      <c r="Q2346" s="268"/>
    </row>
    <row r="2347" ht="15.75" customHeight="1">
      <c r="A2347" s="270" t="s">
        <v>17977</v>
      </c>
      <c r="B2347" s="270" t="s">
        <v>17978</v>
      </c>
      <c r="C2347" s="276" t="s">
        <v>281</v>
      </c>
      <c r="D2347" s="259" t="s">
        <v>215</v>
      </c>
      <c r="E2347" s="259" t="s">
        <v>17979</v>
      </c>
      <c r="F2347" s="259" t="s">
        <v>17980</v>
      </c>
      <c r="G2347" s="259" t="s">
        <v>9568</v>
      </c>
      <c r="H2347" s="268"/>
      <c r="I2347" s="6"/>
      <c r="J2347" s="6"/>
      <c r="K2347" s="285"/>
      <c r="L2347" s="271"/>
      <c r="M2347" s="271"/>
      <c r="N2347" s="189"/>
      <c r="O2347" s="268"/>
      <c r="P2347" s="268"/>
      <c r="Q2347" s="268"/>
    </row>
    <row r="2348" ht="15.75" customHeight="1">
      <c r="A2348" s="270" t="s">
        <v>17981</v>
      </c>
      <c r="B2348" s="270" t="s">
        <v>17982</v>
      </c>
      <c r="C2348" s="276" t="s">
        <v>281</v>
      </c>
      <c r="D2348" s="259" t="s">
        <v>218</v>
      </c>
      <c r="E2348" s="259" t="s">
        <v>17983</v>
      </c>
      <c r="F2348" s="259" t="s">
        <v>17984</v>
      </c>
      <c r="G2348" s="259" t="s">
        <v>12836</v>
      </c>
      <c r="H2348" s="268"/>
      <c r="I2348" s="6"/>
      <c r="J2348" s="6"/>
      <c r="K2348" s="285"/>
      <c r="L2348" s="271"/>
      <c r="M2348" s="271"/>
      <c r="N2348" s="189"/>
      <c r="O2348" s="268"/>
      <c r="P2348" s="268"/>
      <c r="Q2348" s="268"/>
    </row>
    <row r="2349" ht="15.75" customHeight="1">
      <c r="A2349" s="270" t="s">
        <v>17985</v>
      </c>
      <c r="B2349" s="270" t="s">
        <v>17986</v>
      </c>
      <c r="C2349" s="276" t="s">
        <v>281</v>
      </c>
      <c r="D2349" s="259" t="s">
        <v>218</v>
      </c>
      <c r="E2349" s="259" t="s">
        <v>17987</v>
      </c>
      <c r="F2349" s="278" t="s">
        <v>17988</v>
      </c>
      <c r="G2349" s="259" t="s">
        <v>12836</v>
      </c>
      <c r="H2349" s="268"/>
      <c r="I2349" s="6"/>
      <c r="J2349" s="6"/>
      <c r="K2349" s="285"/>
      <c r="L2349" s="271"/>
      <c r="M2349" s="271"/>
      <c r="N2349" s="189"/>
      <c r="O2349" s="268"/>
      <c r="P2349" s="268"/>
      <c r="Q2349" s="268"/>
    </row>
    <row r="2350" ht="15.75" customHeight="1">
      <c r="A2350" s="270" t="s">
        <v>17989</v>
      </c>
      <c r="B2350" s="270" t="s">
        <v>17990</v>
      </c>
      <c r="C2350" s="276" t="s">
        <v>281</v>
      </c>
      <c r="D2350" s="259" t="s">
        <v>215</v>
      </c>
      <c r="E2350" s="259" t="s">
        <v>17991</v>
      </c>
      <c r="F2350" s="259" t="s">
        <v>17992</v>
      </c>
      <c r="G2350" s="259" t="s">
        <v>10625</v>
      </c>
      <c r="H2350" s="268"/>
      <c r="I2350" s="6"/>
      <c r="J2350" s="6"/>
      <c r="K2350" s="285"/>
      <c r="L2350" s="271"/>
      <c r="M2350" s="271"/>
      <c r="N2350" s="189"/>
      <c r="O2350" s="268"/>
      <c r="P2350" s="268"/>
      <c r="Q2350" s="268"/>
    </row>
    <row r="2351" ht="15.75" customHeight="1">
      <c r="A2351" s="270" t="s">
        <v>17993</v>
      </c>
      <c r="B2351" s="270" t="s">
        <v>17994</v>
      </c>
      <c r="C2351" s="276" t="s">
        <v>281</v>
      </c>
      <c r="D2351" s="259" t="s">
        <v>215</v>
      </c>
      <c r="E2351" s="259" t="s">
        <v>17995</v>
      </c>
      <c r="F2351" s="259" t="s">
        <v>17996</v>
      </c>
      <c r="G2351" s="259" t="s">
        <v>9568</v>
      </c>
      <c r="H2351" s="268"/>
      <c r="I2351" s="6"/>
      <c r="J2351" s="6"/>
      <c r="K2351" s="285"/>
      <c r="L2351" s="271"/>
      <c r="M2351" s="271"/>
      <c r="N2351" s="189"/>
      <c r="O2351" s="268"/>
      <c r="P2351" s="268"/>
      <c r="Q2351" s="268"/>
    </row>
    <row r="2352" ht="15.75" customHeight="1">
      <c r="A2352" s="270" t="s">
        <v>17997</v>
      </c>
      <c r="B2352" s="270" t="s">
        <v>17998</v>
      </c>
      <c r="C2352" s="276" t="s">
        <v>281</v>
      </c>
      <c r="D2352" s="259" t="s">
        <v>218</v>
      </c>
      <c r="E2352" s="259" t="s">
        <v>17999</v>
      </c>
      <c r="F2352" s="259" t="s">
        <v>18000</v>
      </c>
      <c r="G2352" s="259" t="s">
        <v>12836</v>
      </c>
      <c r="H2352" s="268"/>
      <c r="I2352" s="6"/>
      <c r="J2352" s="6"/>
      <c r="K2352" s="285"/>
      <c r="L2352" s="271"/>
      <c r="M2352" s="271"/>
      <c r="N2352" s="189"/>
      <c r="O2352" s="268"/>
      <c r="P2352" s="268"/>
      <c r="Q2352" s="268"/>
    </row>
    <row r="2353" ht="15.75" customHeight="1">
      <c r="A2353" s="270" t="s">
        <v>18001</v>
      </c>
      <c r="B2353" s="270" t="s">
        <v>18002</v>
      </c>
      <c r="C2353" s="276" t="s">
        <v>281</v>
      </c>
      <c r="D2353" s="259" t="s">
        <v>219</v>
      </c>
      <c r="E2353" s="259" t="s">
        <v>18003</v>
      </c>
      <c r="F2353" s="259" t="s">
        <v>18004</v>
      </c>
      <c r="G2353" s="259" t="s">
        <v>10625</v>
      </c>
      <c r="H2353" s="268"/>
      <c r="I2353" s="6"/>
      <c r="J2353" s="6"/>
      <c r="K2353" s="285"/>
      <c r="L2353" s="271"/>
      <c r="M2353" s="271"/>
      <c r="N2353" s="189"/>
      <c r="O2353" s="268"/>
      <c r="P2353" s="268"/>
      <c r="Q2353" s="268"/>
    </row>
    <row r="2354" ht="15.75" customHeight="1">
      <c r="A2354" s="270" t="s">
        <v>18005</v>
      </c>
      <c r="B2354" s="270" t="s">
        <v>18006</v>
      </c>
      <c r="C2354" s="276" t="s">
        <v>281</v>
      </c>
      <c r="D2354" s="259" t="s">
        <v>215</v>
      </c>
      <c r="E2354" s="259" t="s">
        <v>18007</v>
      </c>
      <c r="F2354" s="259" t="s">
        <v>18008</v>
      </c>
      <c r="G2354" s="259" t="s">
        <v>10625</v>
      </c>
      <c r="H2354" s="268"/>
      <c r="I2354" s="6"/>
      <c r="J2354" s="6"/>
      <c r="K2354" s="285"/>
      <c r="L2354" s="271"/>
      <c r="M2354" s="271"/>
      <c r="N2354" s="189"/>
      <c r="O2354" s="268"/>
      <c r="P2354" s="268"/>
      <c r="Q2354" s="268"/>
    </row>
    <row r="2355" ht="15.75" customHeight="1">
      <c r="A2355" s="270" t="s">
        <v>18009</v>
      </c>
      <c r="B2355" s="270" t="s">
        <v>18010</v>
      </c>
      <c r="C2355" s="276" t="s">
        <v>281</v>
      </c>
      <c r="D2355" s="259" t="s">
        <v>218</v>
      </c>
      <c r="E2355" s="259" t="s">
        <v>18011</v>
      </c>
      <c r="F2355" s="259" t="s">
        <v>18012</v>
      </c>
      <c r="G2355" s="259" t="s">
        <v>12374</v>
      </c>
      <c r="H2355" s="268"/>
      <c r="I2355" s="6"/>
      <c r="J2355" s="6"/>
      <c r="K2355" s="285"/>
      <c r="L2355" s="271"/>
      <c r="M2355" s="271"/>
      <c r="N2355" s="189"/>
      <c r="O2355" s="268"/>
      <c r="P2355" s="268"/>
      <c r="Q2355" s="268"/>
    </row>
    <row r="2356" ht="15.75" customHeight="1">
      <c r="A2356" s="270" t="s">
        <v>18013</v>
      </c>
      <c r="B2356" s="270" t="s">
        <v>18014</v>
      </c>
      <c r="C2356" s="276" t="s">
        <v>281</v>
      </c>
      <c r="D2356" s="259" t="s">
        <v>219</v>
      </c>
      <c r="E2356" s="259" t="s">
        <v>18015</v>
      </c>
      <c r="F2356" s="259" t="s">
        <v>18016</v>
      </c>
      <c r="G2356" s="259" t="s">
        <v>9568</v>
      </c>
      <c r="H2356" s="268"/>
      <c r="I2356" s="6"/>
      <c r="J2356" s="6"/>
      <c r="K2356" s="285"/>
      <c r="L2356" s="271"/>
      <c r="M2356" s="271"/>
      <c r="N2356" s="189"/>
      <c r="O2356" s="268"/>
      <c r="P2356" s="268"/>
      <c r="Q2356" s="268"/>
    </row>
    <row r="2357" ht="15.75" customHeight="1">
      <c r="A2357" s="270" t="s">
        <v>18017</v>
      </c>
      <c r="B2357" s="270" t="s">
        <v>18018</v>
      </c>
      <c r="C2357" s="276" t="s">
        <v>281</v>
      </c>
      <c r="D2357" s="259" t="s">
        <v>215</v>
      </c>
      <c r="E2357" s="259" t="s">
        <v>18019</v>
      </c>
      <c r="F2357" s="259" t="s">
        <v>18020</v>
      </c>
      <c r="G2357" s="259" t="s">
        <v>10625</v>
      </c>
      <c r="H2357" s="268"/>
      <c r="I2357" s="6"/>
      <c r="J2357" s="6"/>
      <c r="K2357" s="285"/>
      <c r="L2357" s="271"/>
      <c r="M2357" s="271"/>
      <c r="N2357" s="189"/>
      <c r="O2357" s="268"/>
      <c r="P2357" s="268"/>
      <c r="Q2357" s="268"/>
    </row>
    <row r="2358" ht="15.75" customHeight="1">
      <c r="A2358" s="270" t="s">
        <v>18021</v>
      </c>
      <c r="B2358" s="270" t="s">
        <v>18022</v>
      </c>
      <c r="C2358" s="276" t="s">
        <v>281</v>
      </c>
      <c r="D2358" s="259" t="s">
        <v>215</v>
      </c>
      <c r="E2358" s="259" t="s">
        <v>18023</v>
      </c>
      <c r="F2358" s="259" t="s">
        <v>18024</v>
      </c>
      <c r="G2358" s="259" t="s">
        <v>12374</v>
      </c>
      <c r="H2358" s="268"/>
      <c r="I2358" s="6"/>
      <c r="J2358" s="6"/>
      <c r="K2358" s="285"/>
      <c r="L2358" s="271"/>
      <c r="M2358" s="271"/>
      <c r="N2358" s="189"/>
      <c r="O2358" s="268"/>
      <c r="P2358" s="268"/>
      <c r="Q2358" s="268"/>
    </row>
    <row r="2359" ht="15.75" customHeight="1">
      <c r="A2359" s="270" t="s">
        <v>18025</v>
      </c>
      <c r="B2359" s="270" t="s">
        <v>18026</v>
      </c>
      <c r="C2359" s="276" t="s">
        <v>281</v>
      </c>
      <c r="D2359" s="259" t="s">
        <v>217</v>
      </c>
      <c r="E2359" s="259" t="s">
        <v>4524</v>
      </c>
      <c r="F2359" s="278" t="s">
        <v>18027</v>
      </c>
      <c r="G2359" s="259" t="s">
        <v>12836</v>
      </c>
      <c r="H2359" s="268"/>
      <c r="I2359" s="6"/>
      <c r="J2359" s="6"/>
      <c r="K2359" s="285"/>
      <c r="L2359" s="271"/>
      <c r="M2359" s="271"/>
      <c r="N2359" s="189"/>
      <c r="O2359" s="268"/>
      <c r="P2359" s="268"/>
      <c r="Q2359" s="268"/>
    </row>
    <row r="2360" ht="15.75" customHeight="1">
      <c r="A2360" s="270" t="s">
        <v>18028</v>
      </c>
      <c r="B2360" s="270" t="s">
        <v>18029</v>
      </c>
      <c r="C2360" s="276" t="s">
        <v>281</v>
      </c>
      <c r="D2360" s="259" t="s">
        <v>214</v>
      </c>
      <c r="E2360" s="259" t="s">
        <v>18030</v>
      </c>
      <c r="F2360" s="259" t="s">
        <v>18031</v>
      </c>
      <c r="G2360" s="259" t="s">
        <v>12836</v>
      </c>
      <c r="H2360" s="268"/>
      <c r="I2360" s="6"/>
      <c r="J2360" s="6"/>
      <c r="K2360" s="285"/>
      <c r="L2360" s="271"/>
      <c r="M2360" s="271"/>
      <c r="N2360" s="189"/>
      <c r="O2360" s="268"/>
      <c r="P2360" s="268"/>
      <c r="Q2360" s="268"/>
    </row>
    <row r="2361" ht="15.75" customHeight="1">
      <c r="A2361" s="270" t="s">
        <v>18032</v>
      </c>
      <c r="B2361" s="270" t="s">
        <v>18033</v>
      </c>
      <c r="C2361" s="276" t="s">
        <v>281</v>
      </c>
      <c r="D2361" s="259" t="s">
        <v>219</v>
      </c>
      <c r="E2361" s="259" t="s">
        <v>18034</v>
      </c>
      <c r="F2361" s="259" t="s">
        <v>18035</v>
      </c>
      <c r="G2361" s="259" t="s">
        <v>10625</v>
      </c>
      <c r="H2361" s="268"/>
      <c r="I2361" s="6"/>
      <c r="J2361" s="6"/>
      <c r="K2361" s="285"/>
      <c r="L2361" s="271"/>
      <c r="M2361" s="271"/>
      <c r="N2361" s="189"/>
      <c r="O2361" s="268"/>
      <c r="P2361" s="268"/>
      <c r="Q2361" s="268"/>
    </row>
    <row r="2362" ht="15.75" customHeight="1">
      <c r="A2362" s="270" t="s">
        <v>18036</v>
      </c>
      <c r="B2362" s="270" t="s">
        <v>18037</v>
      </c>
      <c r="C2362" s="276" t="s">
        <v>281</v>
      </c>
      <c r="D2362" s="259" t="s">
        <v>218</v>
      </c>
      <c r="E2362" s="259" t="s">
        <v>4524</v>
      </c>
      <c r="F2362" s="259" t="s">
        <v>4524</v>
      </c>
      <c r="G2362" s="259" t="s">
        <v>12836</v>
      </c>
      <c r="H2362" s="268"/>
      <c r="I2362" s="6"/>
      <c r="J2362" s="6"/>
      <c r="K2362" s="285"/>
      <c r="L2362" s="271"/>
      <c r="M2362" s="271"/>
      <c r="N2362" s="189"/>
      <c r="O2362" s="268"/>
      <c r="P2362" s="268"/>
      <c r="Q2362" s="268"/>
    </row>
    <row r="2363" ht="15.75" customHeight="1">
      <c r="A2363" s="270" t="s">
        <v>18038</v>
      </c>
      <c r="B2363" s="270" t="s">
        <v>18039</v>
      </c>
      <c r="C2363" s="276" t="s">
        <v>281</v>
      </c>
      <c r="D2363" s="259" t="s">
        <v>215</v>
      </c>
      <c r="E2363" s="259" t="s">
        <v>18040</v>
      </c>
      <c r="F2363" s="259" t="s">
        <v>18041</v>
      </c>
      <c r="G2363" s="259" t="s">
        <v>10625</v>
      </c>
      <c r="H2363" s="268"/>
      <c r="I2363" s="6"/>
      <c r="J2363" s="6"/>
      <c r="K2363" s="285"/>
      <c r="L2363" s="271"/>
      <c r="M2363" s="271"/>
      <c r="N2363" s="189"/>
      <c r="O2363" s="268"/>
      <c r="P2363" s="268"/>
      <c r="Q2363" s="268"/>
    </row>
    <row r="2364" ht="15.75" customHeight="1">
      <c r="A2364" s="270" t="s">
        <v>18042</v>
      </c>
      <c r="B2364" s="270" t="s">
        <v>18043</v>
      </c>
      <c r="C2364" s="276" t="s">
        <v>281</v>
      </c>
      <c r="D2364" s="259" t="s">
        <v>215</v>
      </c>
      <c r="E2364" s="259" t="s">
        <v>18044</v>
      </c>
      <c r="F2364" s="259" t="s">
        <v>18045</v>
      </c>
      <c r="G2364" s="259" t="s">
        <v>10625</v>
      </c>
      <c r="H2364" s="268"/>
      <c r="I2364" s="6"/>
      <c r="J2364" s="6"/>
      <c r="K2364" s="285"/>
      <c r="L2364" s="271"/>
      <c r="M2364" s="271"/>
      <c r="N2364" s="189"/>
      <c r="O2364" s="268"/>
      <c r="P2364" s="268"/>
      <c r="Q2364" s="268"/>
    </row>
    <row r="2365" ht="15.75" customHeight="1">
      <c r="A2365" s="270" t="s">
        <v>18046</v>
      </c>
      <c r="B2365" s="270" t="s">
        <v>18047</v>
      </c>
      <c r="C2365" s="276" t="s">
        <v>281</v>
      </c>
      <c r="D2365" s="259" t="s">
        <v>218</v>
      </c>
      <c r="E2365" s="259" t="s">
        <v>18048</v>
      </c>
      <c r="F2365" s="259" t="s">
        <v>18049</v>
      </c>
      <c r="G2365" s="259" t="s">
        <v>12836</v>
      </c>
      <c r="H2365" s="268"/>
      <c r="I2365" s="6"/>
      <c r="J2365" s="6"/>
      <c r="K2365" s="285"/>
      <c r="L2365" s="271"/>
      <c r="M2365" s="271"/>
      <c r="N2365" s="189"/>
      <c r="O2365" s="268"/>
      <c r="P2365" s="268"/>
      <c r="Q2365" s="268"/>
    </row>
    <row r="2366" ht="15.75" customHeight="1">
      <c r="A2366" s="270" t="s">
        <v>18050</v>
      </c>
      <c r="B2366" s="270" t="s">
        <v>18051</v>
      </c>
      <c r="C2366" s="276" t="s">
        <v>281</v>
      </c>
      <c r="D2366" s="259" t="s">
        <v>215</v>
      </c>
      <c r="E2366" s="259" t="s">
        <v>18052</v>
      </c>
      <c r="F2366" s="259" t="s">
        <v>18053</v>
      </c>
      <c r="G2366" s="259" t="s">
        <v>10625</v>
      </c>
      <c r="H2366" s="268"/>
      <c r="I2366" s="6"/>
      <c r="J2366" s="6"/>
      <c r="K2366" s="285"/>
      <c r="L2366" s="271"/>
      <c r="M2366" s="271"/>
      <c r="N2366" s="189"/>
      <c r="O2366" s="268"/>
      <c r="P2366" s="268"/>
      <c r="Q2366" s="268"/>
    </row>
    <row r="2367" ht="15.75" customHeight="1">
      <c r="A2367" s="270" t="s">
        <v>18054</v>
      </c>
      <c r="B2367" s="270" t="s">
        <v>18055</v>
      </c>
      <c r="C2367" s="276" t="s">
        <v>281</v>
      </c>
      <c r="D2367" s="259" t="s">
        <v>215</v>
      </c>
      <c r="E2367" s="259" t="s">
        <v>18056</v>
      </c>
      <c r="F2367" s="259" t="s">
        <v>18057</v>
      </c>
      <c r="G2367" s="259" t="s">
        <v>9568</v>
      </c>
      <c r="H2367" s="268"/>
      <c r="I2367" s="6"/>
      <c r="J2367" s="6"/>
      <c r="K2367" s="285"/>
      <c r="L2367" s="271"/>
      <c r="M2367" s="271"/>
      <c r="N2367" s="189"/>
      <c r="O2367" s="268"/>
      <c r="P2367" s="268"/>
      <c r="Q2367" s="268"/>
    </row>
    <row r="2368" ht="15.75" customHeight="1">
      <c r="A2368" s="270" t="s">
        <v>18058</v>
      </c>
      <c r="B2368" s="270" t="s">
        <v>18059</v>
      </c>
      <c r="C2368" s="276" t="s">
        <v>281</v>
      </c>
      <c r="D2368" s="259" t="s">
        <v>218</v>
      </c>
      <c r="E2368" s="259" t="s">
        <v>4524</v>
      </c>
      <c r="F2368" s="278" t="s">
        <v>18060</v>
      </c>
      <c r="G2368" s="259" t="s">
        <v>12836</v>
      </c>
      <c r="H2368" s="268"/>
      <c r="I2368" s="6"/>
      <c r="J2368" s="6"/>
      <c r="K2368" s="285"/>
      <c r="L2368" s="271"/>
      <c r="M2368" s="271"/>
      <c r="N2368" s="189"/>
      <c r="O2368" s="268"/>
      <c r="P2368" s="268"/>
      <c r="Q2368" s="268"/>
    </row>
    <row r="2369" ht="15.75" customHeight="1">
      <c r="A2369" s="270" t="s">
        <v>18061</v>
      </c>
      <c r="B2369" s="270" t="s">
        <v>18062</v>
      </c>
      <c r="C2369" s="276" t="s">
        <v>281</v>
      </c>
      <c r="D2369" s="259" t="s">
        <v>218</v>
      </c>
      <c r="E2369" s="259" t="s">
        <v>18063</v>
      </c>
      <c r="F2369" s="259" t="s">
        <v>18064</v>
      </c>
      <c r="G2369" s="259" t="s">
        <v>12836</v>
      </c>
      <c r="H2369" s="268"/>
      <c r="I2369" s="6"/>
      <c r="J2369" s="6"/>
      <c r="K2369" s="285"/>
      <c r="L2369" s="271"/>
      <c r="M2369" s="271"/>
      <c r="N2369" s="189"/>
      <c r="O2369" s="268"/>
      <c r="P2369" s="268"/>
      <c r="Q2369" s="268"/>
    </row>
    <row r="2370" ht="15.75" customHeight="1">
      <c r="A2370" s="270" t="s">
        <v>18065</v>
      </c>
      <c r="B2370" s="270" t="s">
        <v>18066</v>
      </c>
      <c r="C2370" s="276" t="s">
        <v>281</v>
      </c>
      <c r="D2370" s="259" t="s">
        <v>218</v>
      </c>
      <c r="E2370" s="259" t="s">
        <v>18067</v>
      </c>
      <c r="F2370" s="259" t="s">
        <v>18068</v>
      </c>
      <c r="G2370" s="259" t="s">
        <v>12836</v>
      </c>
      <c r="H2370" s="268"/>
      <c r="I2370" s="6"/>
      <c r="J2370" s="6"/>
      <c r="K2370" s="285"/>
      <c r="L2370" s="271"/>
      <c r="M2370" s="271"/>
      <c r="N2370" s="189"/>
      <c r="O2370" s="268"/>
      <c r="P2370" s="268"/>
      <c r="Q2370" s="268"/>
    </row>
    <row r="2371" ht="15.75" customHeight="1">
      <c r="A2371" s="270" t="s">
        <v>18069</v>
      </c>
      <c r="B2371" s="270" t="s">
        <v>18070</v>
      </c>
      <c r="C2371" s="276" t="s">
        <v>281</v>
      </c>
      <c r="D2371" s="259" t="s">
        <v>218</v>
      </c>
      <c r="E2371" s="259" t="s">
        <v>18071</v>
      </c>
      <c r="F2371" s="259" t="s">
        <v>18072</v>
      </c>
      <c r="G2371" s="259" t="s">
        <v>10625</v>
      </c>
      <c r="H2371" s="268"/>
      <c r="I2371" s="6"/>
      <c r="J2371" s="6"/>
      <c r="K2371" s="285"/>
      <c r="L2371" s="271"/>
      <c r="M2371" s="271"/>
      <c r="N2371" s="189"/>
      <c r="O2371" s="268"/>
      <c r="P2371" s="268"/>
      <c r="Q2371" s="268"/>
    </row>
    <row r="2372" ht="15.75" customHeight="1">
      <c r="A2372" s="270" t="s">
        <v>18073</v>
      </c>
      <c r="B2372" s="270" t="s">
        <v>18074</v>
      </c>
      <c r="C2372" s="276" t="s">
        <v>281</v>
      </c>
      <c r="D2372" s="259" t="s">
        <v>218</v>
      </c>
      <c r="E2372" s="259" t="s">
        <v>18075</v>
      </c>
      <c r="F2372" s="259" t="s">
        <v>18076</v>
      </c>
      <c r="G2372" s="259" t="s">
        <v>10625</v>
      </c>
      <c r="H2372" s="268"/>
      <c r="I2372" s="6"/>
      <c r="J2372" s="6"/>
      <c r="K2372" s="285"/>
      <c r="L2372" s="271"/>
      <c r="M2372" s="271"/>
      <c r="N2372" s="189"/>
      <c r="O2372" s="268"/>
      <c r="P2372" s="268"/>
      <c r="Q2372" s="268"/>
    </row>
    <row r="2373" ht="15.75" customHeight="1">
      <c r="A2373" s="270" t="s">
        <v>18077</v>
      </c>
      <c r="B2373" s="270" t="s">
        <v>18078</v>
      </c>
      <c r="C2373" s="276" t="s">
        <v>281</v>
      </c>
      <c r="D2373" s="259" t="s">
        <v>218</v>
      </c>
      <c r="E2373" s="259" t="s">
        <v>18079</v>
      </c>
      <c r="F2373" s="259" t="s">
        <v>18080</v>
      </c>
      <c r="G2373" s="259" t="s">
        <v>12836</v>
      </c>
      <c r="H2373" s="268"/>
      <c r="I2373" s="6"/>
      <c r="J2373" s="6"/>
      <c r="K2373" s="285"/>
      <c r="L2373" s="271"/>
      <c r="M2373" s="271"/>
      <c r="N2373" s="189"/>
      <c r="O2373" s="268"/>
      <c r="P2373" s="268"/>
      <c r="Q2373" s="268"/>
    </row>
    <row r="2374" ht="15.75" customHeight="1">
      <c r="A2374" s="270" t="s">
        <v>18081</v>
      </c>
      <c r="B2374" s="270" t="s">
        <v>18082</v>
      </c>
      <c r="C2374" s="276" t="s">
        <v>281</v>
      </c>
      <c r="D2374" s="259" t="s">
        <v>218</v>
      </c>
      <c r="E2374" s="259" t="s">
        <v>18083</v>
      </c>
      <c r="F2374" s="259" t="s">
        <v>18084</v>
      </c>
      <c r="G2374" s="259" t="s">
        <v>10625</v>
      </c>
      <c r="H2374" s="268"/>
      <c r="I2374" s="6"/>
      <c r="J2374" s="6"/>
      <c r="K2374" s="285"/>
      <c r="L2374" s="271"/>
      <c r="M2374" s="271"/>
      <c r="N2374" s="189"/>
      <c r="O2374" s="268"/>
      <c r="P2374" s="268"/>
      <c r="Q2374" s="268"/>
    </row>
    <row r="2375" ht="15.75" customHeight="1">
      <c r="A2375" s="270" t="s">
        <v>18085</v>
      </c>
      <c r="B2375" s="270" t="s">
        <v>18086</v>
      </c>
      <c r="C2375" s="276" t="s">
        <v>281</v>
      </c>
      <c r="D2375" s="259" t="s">
        <v>219</v>
      </c>
      <c r="E2375" s="259" t="s">
        <v>18087</v>
      </c>
      <c r="F2375" s="259" t="s">
        <v>18088</v>
      </c>
      <c r="G2375" s="259" t="s">
        <v>9568</v>
      </c>
      <c r="H2375" s="268"/>
      <c r="I2375" s="6"/>
      <c r="J2375" s="6"/>
      <c r="K2375" s="285"/>
      <c r="L2375" s="271"/>
      <c r="M2375" s="271"/>
      <c r="N2375" s="189"/>
      <c r="O2375" s="268"/>
      <c r="P2375" s="268"/>
      <c r="Q2375" s="268"/>
    </row>
    <row r="2376" ht="15.75" customHeight="1">
      <c r="A2376" s="270" t="s">
        <v>18089</v>
      </c>
      <c r="B2376" s="270" t="s">
        <v>18090</v>
      </c>
      <c r="C2376" s="276" t="s">
        <v>281</v>
      </c>
      <c r="D2376" s="259" t="s">
        <v>215</v>
      </c>
      <c r="E2376" s="259" t="s">
        <v>18091</v>
      </c>
      <c r="F2376" s="259" t="s">
        <v>18092</v>
      </c>
      <c r="G2376" s="259" t="s">
        <v>9568</v>
      </c>
      <c r="H2376" s="268"/>
      <c r="I2376" s="6"/>
      <c r="J2376" s="6"/>
      <c r="K2376" s="285"/>
      <c r="L2376" s="271"/>
      <c r="M2376" s="271"/>
      <c r="N2376" s="189"/>
      <c r="O2376" s="268"/>
      <c r="P2376" s="268"/>
      <c r="Q2376" s="268"/>
    </row>
    <row r="2377" ht="15.75" customHeight="1">
      <c r="A2377" s="270" t="s">
        <v>18093</v>
      </c>
      <c r="B2377" s="270" t="s">
        <v>18094</v>
      </c>
      <c r="C2377" s="276" t="s">
        <v>281</v>
      </c>
      <c r="D2377" s="259" t="s">
        <v>215</v>
      </c>
      <c r="E2377" s="259" t="s">
        <v>18095</v>
      </c>
      <c r="F2377" s="259" t="s">
        <v>18096</v>
      </c>
      <c r="G2377" s="259" t="s">
        <v>9568</v>
      </c>
      <c r="H2377" s="268"/>
      <c r="I2377" s="6"/>
      <c r="J2377" s="6"/>
      <c r="K2377" s="285"/>
      <c r="L2377" s="271"/>
      <c r="M2377" s="271"/>
      <c r="N2377" s="189"/>
      <c r="O2377" s="268"/>
      <c r="P2377" s="268"/>
      <c r="Q2377" s="268"/>
    </row>
    <row r="2378" ht="15.75" customHeight="1">
      <c r="A2378" s="270" t="s">
        <v>18097</v>
      </c>
      <c r="B2378" s="270" t="s">
        <v>18098</v>
      </c>
      <c r="C2378" s="276" t="s">
        <v>281</v>
      </c>
      <c r="D2378" s="259" t="s">
        <v>217</v>
      </c>
      <c r="E2378" s="259" t="s">
        <v>18099</v>
      </c>
      <c r="F2378" s="259" t="s">
        <v>18100</v>
      </c>
      <c r="G2378" s="259" t="s">
        <v>10625</v>
      </c>
      <c r="H2378" s="268"/>
      <c r="I2378" s="6"/>
      <c r="J2378" s="6"/>
      <c r="K2378" s="285"/>
      <c r="L2378" s="271"/>
      <c r="M2378" s="271"/>
      <c r="N2378" s="189"/>
      <c r="O2378" s="268"/>
      <c r="P2378" s="268"/>
      <c r="Q2378" s="268"/>
    </row>
    <row r="2379" ht="15.75" customHeight="1">
      <c r="A2379" s="270" t="s">
        <v>18101</v>
      </c>
      <c r="B2379" s="270" t="s">
        <v>18102</v>
      </c>
      <c r="C2379" s="276" t="s">
        <v>281</v>
      </c>
      <c r="D2379" s="259" t="s">
        <v>218</v>
      </c>
      <c r="E2379" s="259" t="s">
        <v>18103</v>
      </c>
      <c r="F2379" s="259" t="s">
        <v>18104</v>
      </c>
      <c r="G2379" s="259" t="s">
        <v>12836</v>
      </c>
      <c r="H2379" s="268"/>
      <c r="I2379" s="6"/>
      <c r="J2379" s="6"/>
      <c r="K2379" s="285"/>
      <c r="L2379" s="271"/>
      <c r="M2379" s="271"/>
      <c r="N2379" s="189"/>
      <c r="O2379" s="268"/>
      <c r="P2379" s="268"/>
      <c r="Q2379" s="268"/>
    </row>
    <row r="2380" ht="15.75" customHeight="1">
      <c r="A2380" s="270" t="s">
        <v>18105</v>
      </c>
      <c r="B2380" s="270" t="s">
        <v>18106</v>
      </c>
      <c r="C2380" s="276" t="s">
        <v>281</v>
      </c>
      <c r="D2380" s="259" t="s">
        <v>218</v>
      </c>
      <c r="E2380" s="259" t="s">
        <v>18107</v>
      </c>
      <c r="F2380" s="259" t="s">
        <v>18108</v>
      </c>
      <c r="G2380" s="259" t="s">
        <v>12836</v>
      </c>
      <c r="H2380" s="268"/>
      <c r="I2380" s="6"/>
      <c r="J2380" s="6"/>
      <c r="K2380" s="285"/>
      <c r="L2380" s="271"/>
      <c r="M2380" s="271"/>
      <c r="N2380" s="189"/>
      <c r="O2380" s="268"/>
      <c r="P2380" s="268"/>
      <c r="Q2380" s="268"/>
    </row>
    <row r="2381" ht="15.75" customHeight="1">
      <c r="A2381" s="270" t="s">
        <v>18109</v>
      </c>
      <c r="B2381" s="270" t="s">
        <v>18110</v>
      </c>
      <c r="C2381" s="276" t="s">
        <v>281</v>
      </c>
      <c r="D2381" s="259" t="s">
        <v>218</v>
      </c>
      <c r="E2381" s="259" t="s">
        <v>18111</v>
      </c>
      <c r="F2381" s="259" t="s">
        <v>18112</v>
      </c>
      <c r="G2381" s="259" t="s">
        <v>12836</v>
      </c>
      <c r="H2381" s="268"/>
      <c r="I2381" s="6"/>
      <c r="J2381" s="6"/>
      <c r="K2381" s="285"/>
      <c r="L2381" s="271"/>
      <c r="M2381" s="271"/>
      <c r="N2381" s="189"/>
      <c r="O2381" s="268"/>
      <c r="P2381" s="268"/>
      <c r="Q2381" s="268"/>
    </row>
    <row r="2382" ht="15.75" customHeight="1">
      <c r="A2382" s="270" t="s">
        <v>18113</v>
      </c>
      <c r="B2382" s="270" t="s">
        <v>18114</v>
      </c>
      <c r="C2382" s="276" t="s">
        <v>281</v>
      </c>
      <c r="D2382" s="259" t="s">
        <v>218</v>
      </c>
      <c r="E2382" s="259" t="s">
        <v>4524</v>
      </c>
      <c r="F2382" s="259" t="s">
        <v>18115</v>
      </c>
      <c r="G2382" s="259" t="s">
        <v>12836</v>
      </c>
      <c r="H2382" s="268"/>
      <c r="I2382" s="6"/>
      <c r="J2382" s="6"/>
      <c r="K2382" s="285"/>
      <c r="L2382" s="271"/>
      <c r="M2382" s="271"/>
      <c r="N2382" s="189"/>
      <c r="O2382" s="268"/>
      <c r="P2382" s="268"/>
      <c r="Q2382" s="268"/>
    </row>
    <row r="2383" ht="15.75" customHeight="1">
      <c r="A2383" s="270" t="s">
        <v>18116</v>
      </c>
      <c r="B2383" s="270" t="s">
        <v>18117</v>
      </c>
      <c r="C2383" s="276" t="s">
        <v>281</v>
      </c>
      <c r="D2383" s="259" t="s">
        <v>215</v>
      </c>
      <c r="E2383" s="259" t="s">
        <v>18118</v>
      </c>
      <c r="F2383" s="259" t="s">
        <v>18119</v>
      </c>
      <c r="G2383" s="259" t="s">
        <v>10625</v>
      </c>
      <c r="H2383" s="268"/>
      <c r="I2383" s="6"/>
      <c r="J2383" s="6"/>
      <c r="K2383" s="285"/>
      <c r="L2383" s="271"/>
      <c r="M2383" s="271"/>
      <c r="N2383" s="189"/>
      <c r="O2383" s="268"/>
      <c r="P2383" s="268"/>
      <c r="Q2383" s="268"/>
    </row>
    <row r="2384" ht="15.75" customHeight="1">
      <c r="A2384" s="270" t="s">
        <v>18120</v>
      </c>
      <c r="B2384" s="270" t="s">
        <v>18121</v>
      </c>
      <c r="C2384" s="276" t="s">
        <v>281</v>
      </c>
      <c r="D2384" s="259" t="s">
        <v>217</v>
      </c>
      <c r="E2384" s="259" t="s">
        <v>18122</v>
      </c>
      <c r="F2384" s="259" t="s">
        <v>18123</v>
      </c>
      <c r="G2384" s="259" t="s">
        <v>12836</v>
      </c>
      <c r="H2384" s="268"/>
      <c r="I2384" s="6"/>
      <c r="J2384" s="6"/>
      <c r="K2384" s="285"/>
      <c r="L2384" s="271"/>
      <c r="M2384" s="271"/>
      <c r="N2384" s="189"/>
      <c r="O2384" s="268"/>
      <c r="P2384" s="268"/>
      <c r="Q2384" s="268"/>
    </row>
    <row r="2385" ht="15.75" customHeight="1">
      <c r="A2385" s="270" t="s">
        <v>18124</v>
      </c>
      <c r="B2385" s="270" t="s">
        <v>18125</v>
      </c>
      <c r="C2385" s="276" t="s">
        <v>281</v>
      </c>
      <c r="D2385" s="259" t="s">
        <v>218</v>
      </c>
      <c r="E2385" s="259" t="s">
        <v>18126</v>
      </c>
      <c r="F2385" s="259" t="s">
        <v>18127</v>
      </c>
      <c r="G2385" s="259" t="s">
        <v>12836</v>
      </c>
      <c r="H2385" s="268"/>
      <c r="I2385" s="6"/>
      <c r="J2385" s="6"/>
      <c r="K2385" s="285"/>
      <c r="L2385" s="271"/>
      <c r="M2385" s="271"/>
      <c r="N2385" s="189"/>
      <c r="O2385" s="268"/>
      <c r="P2385" s="268"/>
      <c r="Q2385" s="268"/>
    </row>
    <row r="2386" ht="15.75" customHeight="1">
      <c r="A2386" s="270" t="s">
        <v>18128</v>
      </c>
      <c r="B2386" s="270" t="s">
        <v>18129</v>
      </c>
      <c r="C2386" s="276" t="s">
        <v>281</v>
      </c>
      <c r="D2386" s="259" t="s">
        <v>215</v>
      </c>
      <c r="E2386" s="259" t="s">
        <v>18130</v>
      </c>
      <c r="F2386" s="259" t="s">
        <v>18131</v>
      </c>
      <c r="G2386" s="259" t="s">
        <v>10625</v>
      </c>
      <c r="H2386" s="268"/>
      <c r="I2386" s="6"/>
      <c r="J2386" s="6"/>
      <c r="K2386" s="285"/>
      <c r="L2386" s="271"/>
      <c r="M2386" s="271"/>
      <c r="N2386" s="189"/>
      <c r="O2386" s="268"/>
      <c r="P2386" s="268"/>
      <c r="Q2386" s="268"/>
    </row>
    <row r="2387" ht="15.75" customHeight="1">
      <c r="A2387" s="270" t="s">
        <v>18132</v>
      </c>
      <c r="B2387" s="270" t="s">
        <v>18133</v>
      </c>
      <c r="C2387" s="276" t="s">
        <v>281</v>
      </c>
      <c r="D2387" s="259" t="s">
        <v>218</v>
      </c>
      <c r="E2387" s="259" t="s">
        <v>4524</v>
      </c>
      <c r="F2387" s="259" t="s">
        <v>18134</v>
      </c>
      <c r="G2387" s="259" t="s">
        <v>12836</v>
      </c>
      <c r="H2387" s="268"/>
      <c r="I2387" s="6"/>
      <c r="J2387" s="6"/>
      <c r="K2387" s="285"/>
      <c r="L2387" s="271"/>
      <c r="M2387" s="271"/>
      <c r="N2387" s="189"/>
      <c r="O2387" s="268"/>
      <c r="P2387" s="268"/>
      <c r="Q2387" s="268"/>
    </row>
    <row r="2388" ht="15.75" customHeight="1">
      <c r="A2388" s="270" t="s">
        <v>18135</v>
      </c>
      <c r="B2388" s="270" t="s">
        <v>18136</v>
      </c>
      <c r="C2388" s="276" t="s">
        <v>281</v>
      </c>
      <c r="D2388" s="259" t="s">
        <v>215</v>
      </c>
      <c r="E2388" s="259" t="s">
        <v>18137</v>
      </c>
      <c r="F2388" s="259" t="s">
        <v>18138</v>
      </c>
      <c r="G2388" s="259" t="s">
        <v>9568</v>
      </c>
      <c r="H2388" s="268"/>
      <c r="I2388" s="6"/>
      <c r="J2388" s="6"/>
      <c r="K2388" s="285"/>
      <c r="L2388" s="271"/>
      <c r="M2388" s="271"/>
      <c r="N2388" s="189"/>
      <c r="O2388" s="268"/>
      <c r="P2388" s="268"/>
      <c r="Q2388" s="268"/>
    </row>
    <row r="2389" ht="15.75" customHeight="1">
      <c r="A2389" s="270" t="s">
        <v>18139</v>
      </c>
      <c r="B2389" s="270" t="s">
        <v>18140</v>
      </c>
      <c r="C2389" s="276" t="s">
        <v>281</v>
      </c>
      <c r="D2389" s="259" t="s">
        <v>217</v>
      </c>
      <c r="E2389" s="259" t="s">
        <v>18141</v>
      </c>
      <c r="F2389" s="259" t="s">
        <v>18142</v>
      </c>
      <c r="G2389" s="259" t="s">
        <v>12836</v>
      </c>
      <c r="H2389" s="268"/>
      <c r="I2389" s="6"/>
      <c r="J2389" s="6"/>
      <c r="K2389" s="285"/>
      <c r="L2389" s="271"/>
      <c r="M2389" s="271"/>
      <c r="N2389" s="189"/>
      <c r="O2389" s="268"/>
      <c r="P2389" s="268"/>
      <c r="Q2389" s="268"/>
    </row>
    <row r="2390" ht="15.75" customHeight="1">
      <c r="A2390" s="270" t="s">
        <v>18143</v>
      </c>
      <c r="B2390" s="270" t="s">
        <v>18144</v>
      </c>
      <c r="C2390" s="276" t="s">
        <v>281</v>
      </c>
      <c r="D2390" s="259" t="s">
        <v>215</v>
      </c>
      <c r="E2390" s="259" t="s">
        <v>18145</v>
      </c>
      <c r="F2390" s="259" t="s">
        <v>18146</v>
      </c>
      <c r="G2390" s="259" t="s">
        <v>12374</v>
      </c>
      <c r="H2390" s="268"/>
      <c r="I2390" s="6"/>
      <c r="J2390" s="6"/>
      <c r="K2390" s="285"/>
      <c r="L2390" s="271"/>
      <c r="M2390" s="271"/>
      <c r="N2390" s="189"/>
      <c r="O2390" s="268"/>
      <c r="P2390" s="268"/>
      <c r="Q2390" s="268"/>
    </row>
    <row r="2391" ht="15.75" customHeight="1">
      <c r="A2391" s="270" t="s">
        <v>18147</v>
      </c>
      <c r="B2391" s="270" t="s">
        <v>18148</v>
      </c>
      <c r="C2391" s="276" t="s">
        <v>281</v>
      </c>
      <c r="D2391" s="259" t="s">
        <v>218</v>
      </c>
      <c r="E2391" s="259" t="s">
        <v>18149</v>
      </c>
      <c r="F2391" s="259" t="s">
        <v>18150</v>
      </c>
      <c r="G2391" s="259" t="s">
        <v>10625</v>
      </c>
      <c r="H2391" s="268"/>
      <c r="I2391" s="6"/>
      <c r="J2391" s="6"/>
      <c r="K2391" s="285"/>
      <c r="L2391" s="271"/>
      <c r="M2391" s="271"/>
      <c r="N2391" s="189"/>
      <c r="O2391" s="268"/>
      <c r="P2391" s="268"/>
      <c r="Q2391" s="268"/>
    </row>
    <row r="2392" ht="15.75" customHeight="1">
      <c r="A2392" s="270" t="s">
        <v>18151</v>
      </c>
      <c r="B2392" s="270" t="s">
        <v>18152</v>
      </c>
      <c r="C2392" s="276" t="s">
        <v>281</v>
      </c>
      <c r="D2392" s="259" t="s">
        <v>218</v>
      </c>
      <c r="E2392" s="259" t="s">
        <v>18153</v>
      </c>
      <c r="F2392" s="259" t="s">
        <v>18154</v>
      </c>
      <c r="G2392" s="259" t="s">
        <v>12374</v>
      </c>
      <c r="H2392" s="268"/>
      <c r="I2392" s="6"/>
      <c r="J2392" s="6"/>
      <c r="K2392" s="285"/>
      <c r="L2392" s="271"/>
      <c r="M2392" s="271"/>
      <c r="N2392" s="189"/>
      <c r="O2392" s="268"/>
      <c r="P2392" s="268"/>
      <c r="Q2392" s="268"/>
    </row>
    <row r="2393" ht="15.75" customHeight="1">
      <c r="A2393" s="270" t="s">
        <v>18155</v>
      </c>
      <c r="B2393" s="270" t="s">
        <v>18156</v>
      </c>
      <c r="C2393" s="276" t="s">
        <v>281</v>
      </c>
      <c r="D2393" s="259" t="s">
        <v>217</v>
      </c>
      <c r="E2393" s="259" t="s">
        <v>18157</v>
      </c>
      <c r="F2393" s="259" t="s">
        <v>18158</v>
      </c>
      <c r="G2393" s="259" t="s">
        <v>12374</v>
      </c>
      <c r="H2393" s="268"/>
      <c r="I2393" s="6"/>
      <c r="J2393" s="6"/>
      <c r="K2393" s="285"/>
      <c r="L2393" s="271"/>
      <c r="M2393" s="271"/>
      <c r="N2393" s="189"/>
      <c r="O2393" s="268"/>
      <c r="P2393" s="268"/>
      <c r="Q2393" s="268"/>
    </row>
    <row r="2394" ht="15.75" customHeight="1">
      <c r="A2394" s="270" t="s">
        <v>18159</v>
      </c>
      <c r="B2394" s="270" t="s">
        <v>18160</v>
      </c>
      <c r="C2394" s="276" t="s">
        <v>281</v>
      </c>
      <c r="D2394" s="259" t="s">
        <v>215</v>
      </c>
      <c r="E2394" s="259" t="s">
        <v>18161</v>
      </c>
      <c r="F2394" s="259" t="s">
        <v>18162</v>
      </c>
      <c r="G2394" s="259" t="s">
        <v>10625</v>
      </c>
      <c r="H2394" s="268"/>
      <c r="I2394" s="6"/>
      <c r="J2394" s="6"/>
      <c r="K2394" s="285"/>
      <c r="L2394" s="271"/>
      <c r="M2394" s="271"/>
      <c r="N2394" s="189"/>
      <c r="O2394" s="268"/>
      <c r="P2394" s="268"/>
      <c r="Q2394" s="268"/>
    </row>
    <row r="2395" ht="15.75" customHeight="1">
      <c r="A2395" s="270" t="s">
        <v>18163</v>
      </c>
      <c r="B2395" s="270" t="s">
        <v>18164</v>
      </c>
      <c r="C2395" s="276" t="s">
        <v>281</v>
      </c>
      <c r="D2395" s="259" t="s">
        <v>218</v>
      </c>
      <c r="E2395" s="259" t="s">
        <v>18165</v>
      </c>
      <c r="F2395" s="259" t="s">
        <v>18166</v>
      </c>
      <c r="G2395" s="259" t="s">
        <v>10625</v>
      </c>
      <c r="H2395" s="268"/>
      <c r="I2395" s="6"/>
      <c r="J2395" s="6"/>
      <c r="K2395" s="285"/>
      <c r="L2395" s="271"/>
      <c r="M2395" s="271"/>
      <c r="N2395" s="189"/>
      <c r="O2395" s="268"/>
      <c r="P2395" s="268"/>
      <c r="Q2395" s="268"/>
    </row>
    <row r="2396" ht="15.75" customHeight="1">
      <c r="A2396" s="270" t="s">
        <v>18167</v>
      </c>
      <c r="B2396" s="270" t="s">
        <v>18168</v>
      </c>
      <c r="C2396" s="276" t="s">
        <v>281</v>
      </c>
      <c r="D2396" s="259" t="s">
        <v>218</v>
      </c>
      <c r="E2396" s="259" t="s">
        <v>18169</v>
      </c>
      <c r="F2396" s="259" t="s">
        <v>18170</v>
      </c>
      <c r="G2396" s="259" t="s">
        <v>12836</v>
      </c>
      <c r="H2396" s="268"/>
      <c r="I2396" s="6"/>
      <c r="J2396" s="6"/>
      <c r="K2396" s="285"/>
      <c r="L2396" s="271"/>
      <c r="M2396" s="271"/>
      <c r="N2396" s="189"/>
      <c r="O2396" s="268"/>
      <c r="P2396" s="268"/>
      <c r="Q2396" s="268"/>
    </row>
    <row r="2397" ht="15.75" customHeight="1">
      <c r="A2397" s="270" t="s">
        <v>18171</v>
      </c>
      <c r="B2397" s="270" t="s">
        <v>18172</v>
      </c>
      <c r="C2397" s="276" t="s">
        <v>281</v>
      </c>
      <c r="D2397" s="259" t="s">
        <v>218</v>
      </c>
      <c r="E2397" s="259" t="s">
        <v>18173</v>
      </c>
      <c r="F2397" s="259" t="s">
        <v>18174</v>
      </c>
      <c r="G2397" s="259" t="s">
        <v>12836</v>
      </c>
      <c r="H2397" s="268"/>
      <c r="I2397" s="6"/>
      <c r="J2397" s="6"/>
      <c r="K2397" s="285"/>
      <c r="L2397" s="271"/>
      <c r="M2397" s="271"/>
      <c r="N2397" s="189"/>
      <c r="O2397" s="268"/>
      <c r="P2397" s="268"/>
      <c r="Q2397" s="268"/>
    </row>
    <row r="2398" ht="15.75" customHeight="1">
      <c r="A2398" s="270" t="s">
        <v>18175</v>
      </c>
      <c r="B2398" s="270" t="s">
        <v>18176</v>
      </c>
      <c r="C2398" s="276" t="s">
        <v>281</v>
      </c>
      <c r="D2398" s="259" t="s">
        <v>215</v>
      </c>
      <c r="E2398" s="259" t="s">
        <v>18177</v>
      </c>
      <c r="F2398" s="259" t="s">
        <v>18178</v>
      </c>
      <c r="G2398" s="259" t="s">
        <v>9568</v>
      </c>
      <c r="H2398" s="268"/>
      <c r="I2398" s="6"/>
      <c r="J2398" s="6"/>
      <c r="K2398" s="285"/>
      <c r="L2398" s="271"/>
      <c r="M2398" s="271"/>
      <c r="N2398" s="189"/>
      <c r="O2398" s="268"/>
      <c r="P2398" s="268"/>
      <c r="Q2398" s="268"/>
    </row>
    <row r="2399" ht="15.75" customHeight="1">
      <c r="A2399" s="270" t="s">
        <v>18179</v>
      </c>
      <c r="B2399" s="270" t="s">
        <v>18180</v>
      </c>
      <c r="C2399" s="276" t="s">
        <v>281</v>
      </c>
      <c r="D2399" s="259" t="s">
        <v>214</v>
      </c>
      <c r="E2399" s="259" t="s">
        <v>18181</v>
      </c>
      <c r="F2399" s="259" t="s">
        <v>18182</v>
      </c>
      <c r="G2399" s="259" t="s">
        <v>10625</v>
      </c>
      <c r="H2399" s="268"/>
      <c r="I2399" s="6"/>
      <c r="J2399" s="6"/>
      <c r="K2399" s="285"/>
      <c r="L2399" s="271"/>
      <c r="M2399" s="271"/>
      <c r="N2399" s="189"/>
      <c r="O2399" s="268"/>
      <c r="P2399" s="268"/>
      <c r="Q2399" s="268"/>
    </row>
    <row r="2400" ht="15.75" customHeight="1">
      <c r="A2400" s="270" t="s">
        <v>18183</v>
      </c>
      <c r="B2400" s="270" t="s">
        <v>18184</v>
      </c>
      <c r="C2400" s="276" t="s">
        <v>281</v>
      </c>
      <c r="D2400" s="259" t="s">
        <v>218</v>
      </c>
      <c r="E2400" s="259" t="s">
        <v>18185</v>
      </c>
      <c r="F2400" s="259" t="s">
        <v>18186</v>
      </c>
      <c r="G2400" s="259" t="s">
        <v>12836</v>
      </c>
      <c r="H2400" s="268"/>
      <c r="I2400" s="6"/>
      <c r="J2400" s="6"/>
      <c r="K2400" s="285"/>
      <c r="L2400" s="271"/>
      <c r="M2400" s="271"/>
      <c r="N2400" s="189"/>
      <c r="O2400" s="268"/>
      <c r="P2400" s="268"/>
      <c r="Q2400" s="268"/>
    </row>
    <row r="2401" ht="15.75" customHeight="1">
      <c r="A2401" s="270" t="s">
        <v>18187</v>
      </c>
      <c r="B2401" s="270" t="s">
        <v>18188</v>
      </c>
      <c r="C2401" s="276" t="s">
        <v>281</v>
      </c>
      <c r="D2401" s="259" t="s">
        <v>215</v>
      </c>
      <c r="E2401" s="259" t="s">
        <v>18189</v>
      </c>
      <c r="F2401" s="259" t="s">
        <v>18190</v>
      </c>
      <c r="G2401" s="259" t="s">
        <v>10625</v>
      </c>
      <c r="H2401" s="268"/>
      <c r="I2401" s="6"/>
      <c r="J2401" s="6"/>
      <c r="K2401" s="285"/>
      <c r="L2401" s="271"/>
      <c r="M2401" s="271"/>
      <c r="N2401" s="189"/>
      <c r="O2401" s="268"/>
      <c r="P2401" s="268"/>
      <c r="Q2401" s="268"/>
    </row>
    <row r="2402" ht="15.75" customHeight="1">
      <c r="A2402" s="270" t="s">
        <v>18191</v>
      </c>
      <c r="B2402" s="270" t="s">
        <v>18192</v>
      </c>
      <c r="C2402" s="276" t="s">
        <v>281</v>
      </c>
      <c r="D2402" s="259" t="s">
        <v>215</v>
      </c>
      <c r="E2402" s="259" t="s">
        <v>18193</v>
      </c>
      <c r="F2402" s="259" t="s">
        <v>18194</v>
      </c>
      <c r="G2402" s="259" t="s">
        <v>12374</v>
      </c>
      <c r="H2402" s="268"/>
      <c r="I2402" s="6"/>
      <c r="J2402" s="6"/>
      <c r="K2402" s="285"/>
      <c r="L2402" s="271"/>
      <c r="M2402" s="271"/>
      <c r="N2402" s="189"/>
      <c r="O2402" s="268"/>
      <c r="P2402" s="268"/>
      <c r="Q2402" s="268"/>
    </row>
    <row r="2403" ht="15.75" customHeight="1">
      <c r="A2403" s="270" t="s">
        <v>18195</v>
      </c>
      <c r="B2403" s="270" t="s">
        <v>18196</v>
      </c>
      <c r="C2403" s="276" t="s">
        <v>281</v>
      </c>
      <c r="D2403" s="259" t="s">
        <v>218</v>
      </c>
      <c r="E2403" s="259" t="s">
        <v>18197</v>
      </c>
      <c r="F2403" s="259" t="s">
        <v>18198</v>
      </c>
      <c r="G2403" s="259" t="s">
        <v>12374</v>
      </c>
      <c r="H2403" s="268"/>
      <c r="I2403" s="6"/>
      <c r="J2403" s="6"/>
      <c r="K2403" s="285"/>
      <c r="L2403" s="271"/>
      <c r="M2403" s="271"/>
      <c r="N2403" s="189"/>
      <c r="O2403" s="268"/>
      <c r="P2403" s="268"/>
      <c r="Q2403" s="268"/>
    </row>
    <row r="2404" ht="15.75" customHeight="1">
      <c r="A2404" s="270" t="s">
        <v>18199</v>
      </c>
      <c r="B2404" s="270" t="s">
        <v>18200</v>
      </c>
      <c r="C2404" s="276" t="s">
        <v>281</v>
      </c>
      <c r="D2404" s="259" t="s">
        <v>218</v>
      </c>
      <c r="E2404" s="259" t="s">
        <v>18201</v>
      </c>
      <c r="F2404" s="259" t="s">
        <v>18202</v>
      </c>
      <c r="G2404" s="259" t="s">
        <v>12836</v>
      </c>
      <c r="H2404" s="268"/>
      <c r="I2404" s="6"/>
      <c r="J2404" s="6"/>
      <c r="K2404" s="285"/>
      <c r="L2404" s="271"/>
      <c r="M2404" s="271"/>
      <c r="N2404" s="189"/>
      <c r="O2404" s="268"/>
      <c r="P2404" s="268"/>
      <c r="Q2404" s="268"/>
    </row>
    <row r="2405" ht="15.75" customHeight="1">
      <c r="A2405" s="270" t="s">
        <v>18203</v>
      </c>
      <c r="B2405" s="270" t="s">
        <v>18204</v>
      </c>
      <c r="C2405" s="276" t="s">
        <v>281</v>
      </c>
      <c r="D2405" s="259" t="s">
        <v>219</v>
      </c>
      <c r="E2405" s="259" t="s">
        <v>18205</v>
      </c>
      <c r="F2405" s="259" t="s">
        <v>18206</v>
      </c>
      <c r="G2405" s="259" t="s">
        <v>10625</v>
      </c>
      <c r="H2405" s="268"/>
      <c r="I2405" s="6"/>
      <c r="J2405" s="6"/>
      <c r="K2405" s="285"/>
      <c r="L2405" s="271"/>
      <c r="M2405" s="271"/>
      <c r="N2405" s="189"/>
      <c r="O2405" s="268"/>
      <c r="P2405" s="268"/>
      <c r="Q2405" s="268"/>
    </row>
    <row r="2406" ht="15.75" customHeight="1">
      <c r="A2406" s="270" t="s">
        <v>18207</v>
      </c>
      <c r="B2406" s="270" t="s">
        <v>18208</v>
      </c>
      <c r="C2406" s="276" t="s">
        <v>281</v>
      </c>
      <c r="D2406" s="259" t="s">
        <v>218</v>
      </c>
      <c r="E2406" s="259" t="s">
        <v>4524</v>
      </c>
      <c r="F2406" s="259" t="s">
        <v>18209</v>
      </c>
      <c r="G2406" s="259" t="s">
        <v>12836</v>
      </c>
      <c r="H2406" s="268"/>
      <c r="I2406" s="6"/>
      <c r="J2406" s="6"/>
      <c r="K2406" s="285"/>
      <c r="L2406" s="271"/>
      <c r="M2406" s="271"/>
      <c r="N2406" s="189"/>
      <c r="O2406" s="268"/>
      <c r="P2406" s="268"/>
      <c r="Q2406" s="268"/>
    </row>
    <row r="2407" ht="15.75" customHeight="1">
      <c r="A2407" s="270" t="s">
        <v>18210</v>
      </c>
      <c r="B2407" s="270" t="s">
        <v>18211</v>
      </c>
      <c r="C2407" s="276" t="s">
        <v>281</v>
      </c>
      <c r="D2407" s="259" t="s">
        <v>215</v>
      </c>
      <c r="E2407" s="259" t="s">
        <v>18212</v>
      </c>
      <c r="F2407" s="259" t="s">
        <v>18213</v>
      </c>
      <c r="G2407" s="259" t="s">
        <v>12374</v>
      </c>
      <c r="H2407" s="268"/>
      <c r="I2407" s="6"/>
      <c r="J2407" s="6"/>
      <c r="K2407" s="285"/>
      <c r="L2407" s="271"/>
      <c r="M2407" s="271"/>
      <c r="N2407" s="189"/>
      <c r="O2407" s="268"/>
      <c r="P2407" s="268"/>
      <c r="Q2407" s="268"/>
    </row>
    <row r="2408" ht="15.75" customHeight="1">
      <c r="A2408" s="270" t="s">
        <v>18214</v>
      </c>
      <c r="B2408" s="270" t="s">
        <v>18215</v>
      </c>
      <c r="C2408" s="276" t="s">
        <v>281</v>
      </c>
      <c r="D2408" s="259" t="s">
        <v>218</v>
      </c>
      <c r="E2408" s="259" t="s">
        <v>18216</v>
      </c>
      <c r="F2408" s="259" t="s">
        <v>18217</v>
      </c>
      <c r="G2408" s="259" t="s">
        <v>12836</v>
      </c>
      <c r="H2408" s="268"/>
      <c r="I2408" s="6"/>
      <c r="J2408" s="6"/>
      <c r="K2408" s="285"/>
      <c r="L2408" s="271"/>
      <c r="M2408" s="271"/>
      <c r="N2408" s="189"/>
      <c r="O2408" s="268"/>
      <c r="P2408" s="268"/>
      <c r="Q2408" s="268"/>
    </row>
    <row r="2409" ht="15.75" customHeight="1">
      <c r="A2409" s="270" t="s">
        <v>18218</v>
      </c>
      <c r="B2409" s="270" t="s">
        <v>18219</v>
      </c>
      <c r="C2409" s="276" t="s">
        <v>281</v>
      </c>
      <c r="D2409" s="259" t="s">
        <v>215</v>
      </c>
      <c r="E2409" s="259" t="s">
        <v>18220</v>
      </c>
      <c r="F2409" s="259" t="s">
        <v>18221</v>
      </c>
      <c r="G2409" s="259" t="s">
        <v>10625</v>
      </c>
      <c r="H2409" s="268"/>
      <c r="I2409" s="6"/>
      <c r="J2409" s="6"/>
      <c r="K2409" s="285"/>
      <c r="L2409" s="271"/>
      <c r="M2409" s="271"/>
      <c r="N2409" s="189"/>
      <c r="O2409" s="268"/>
      <c r="P2409" s="268"/>
      <c r="Q2409" s="268"/>
    </row>
    <row r="2410" ht="15.75" customHeight="1">
      <c r="A2410" s="270" t="s">
        <v>18222</v>
      </c>
      <c r="B2410" s="270" t="s">
        <v>18223</v>
      </c>
      <c r="C2410" s="276" t="s">
        <v>281</v>
      </c>
      <c r="D2410" s="259" t="s">
        <v>215</v>
      </c>
      <c r="E2410" s="259" t="s">
        <v>18224</v>
      </c>
      <c r="F2410" s="259" t="s">
        <v>18225</v>
      </c>
      <c r="G2410" s="259" t="s">
        <v>12374</v>
      </c>
      <c r="H2410" s="268"/>
      <c r="I2410" s="6"/>
      <c r="J2410" s="6"/>
      <c r="K2410" s="285"/>
      <c r="L2410" s="271"/>
      <c r="M2410" s="271"/>
      <c r="N2410" s="189"/>
      <c r="O2410" s="268"/>
      <c r="P2410" s="268"/>
      <c r="Q2410" s="268"/>
    </row>
    <row r="2411" ht="15.75" customHeight="1">
      <c r="A2411" s="270" t="s">
        <v>18226</v>
      </c>
      <c r="B2411" s="270" t="s">
        <v>18227</v>
      </c>
      <c r="C2411" s="276" t="s">
        <v>281</v>
      </c>
      <c r="D2411" s="259" t="s">
        <v>215</v>
      </c>
      <c r="E2411" s="259" t="s">
        <v>18228</v>
      </c>
      <c r="F2411" s="259" t="s">
        <v>18229</v>
      </c>
      <c r="G2411" s="259" t="s">
        <v>9568</v>
      </c>
      <c r="H2411" s="268"/>
      <c r="I2411" s="6"/>
      <c r="J2411" s="6"/>
      <c r="K2411" s="285"/>
      <c r="L2411" s="271"/>
      <c r="M2411" s="271"/>
      <c r="N2411" s="189"/>
      <c r="O2411" s="268"/>
      <c r="P2411" s="268"/>
      <c r="Q2411" s="268"/>
    </row>
    <row r="2412" ht="15.75" customHeight="1">
      <c r="A2412" s="270" t="s">
        <v>18230</v>
      </c>
      <c r="B2412" s="270" t="s">
        <v>18231</v>
      </c>
      <c r="C2412" s="276" t="s">
        <v>281</v>
      </c>
      <c r="D2412" s="259" t="s">
        <v>215</v>
      </c>
      <c r="E2412" s="259" t="s">
        <v>18232</v>
      </c>
      <c r="F2412" s="259" t="s">
        <v>18233</v>
      </c>
      <c r="G2412" s="259" t="s">
        <v>10625</v>
      </c>
      <c r="H2412" s="268"/>
      <c r="I2412" s="6"/>
      <c r="J2412" s="6"/>
      <c r="K2412" s="285"/>
      <c r="L2412" s="271"/>
      <c r="M2412" s="271"/>
      <c r="N2412" s="189"/>
      <c r="O2412" s="268"/>
      <c r="P2412" s="268"/>
      <c r="Q2412" s="268"/>
    </row>
    <row r="2413" ht="15.75" customHeight="1">
      <c r="A2413" s="270" t="s">
        <v>18234</v>
      </c>
      <c r="B2413" s="270" t="s">
        <v>18235</v>
      </c>
      <c r="C2413" s="276" t="s">
        <v>281</v>
      </c>
      <c r="D2413" s="259" t="s">
        <v>218</v>
      </c>
      <c r="E2413" s="259" t="s">
        <v>18236</v>
      </c>
      <c r="F2413" s="259" t="s">
        <v>18237</v>
      </c>
      <c r="G2413" s="259" t="s">
        <v>12374</v>
      </c>
      <c r="H2413" s="268"/>
      <c r="I2413" s="6"/>
      <c r="J2413" s="6"/>
      <c r="K2413" s="285"/>
      <c r="L2413" s="271"/>
      <c r="M2413" s="271"/>
      <c r="N2413" s="189"/>
      <c r="O2413" s="268"/>
      <c r="P2413" s="268"/>
      <c r="Q2413" s="268"/>
    </row>
    <row r="2414" ht="15.75" customHeight="1">
      <c r="A2414" s="270" t="s">
        <v>18238</v>
      </c>
      <c r="B2414" s="270" t="s">
        <v>18239</v>
      </c>
      <c r="C2414" s="276" t="s">
        <v>281</v>
      </c>
      <c r="D2414" s="259" t="s">
        <v>218</v>
      </c>
      <c r="E2414" s="259" t="s">
        <v>4524</v>
      </c>
      <c r="F2414" s="259" t="s">
        <v>18240</v>
      </c>
      <c r="G2414" s="259" t="s">
        <v>12836</v>
      </c>
      <c r="H2414" s="268"/>
      <c r="I2414" s="6"/>
      <c r="J2414" s="6"/>
      <c r="K2414" s="285"/>
      <c r="L2414" s="271"/>
      <c r="M2414" s="271"/>
      <c r="N2414" s="189"/>
      <c r="O2414" s="268"/>
      <c r="P2414" s="268"/>
      <c r="Q2414" s="268"/>
    </row>
    <row r="2415" ht="15.75" customHeight="1">
      <c r="A2415" s="270" t="s">
        <v>18241</v>
      </c>
      <c r="B2415" s="270" t="s">
        <v>18242</v>
      </c>
      <c r="C2415" s="276" t="s">
        <v>281</v>
      </c>
      <c r="D2415" s="259" t="s">
        <v>214</v>
      </c>
      <c r="E2415" s="259" t="s">
        <v>18243</v>
      </c>
      <c r="F2415" s="259" t="s">
        <v>18244</v>
      </c>
      <c r="G2415" s="259" t="s">
        <v>9568</v>
      </c>
      <c r="H2415" s="268"/>
      <c r="I2415" s="6"/>
      <c r="J2415" s="6"/>
      <c r="K2415" s="285"/>
      <c r="L2415" s="271"/>
      <c r="M2415" s="271"/>
      <c r="N2415" s="189"/>
      <c r="O2415" s="268"/>
      <c r="P2415" s="268"/>
      <c r="Q2415" s="268"/>
    </row>
    <row r="2416" ht="15.75" customHeight="1">
      <c r="A2416" s="270" t="s">
        <v>18245</v>
      </c>
      <c r="B2416" s="270" t="s">
        <v>18246</v>
      </c>
      <c r="C2416" s="276" t="s">
        <v>281</v>
      </c>
      <c r="D2416" s="259" t="s">
        <v>218</v>
      </c>
      <c r="E2416" s="259" t="s">
        <v>18247</v>
      </c>
      <c r="F2416" s="259" t="s">
        <v>18248</v>
      </c>
      <c r="G2416" s="259" t="s">
        <v>12836</v>
      </c>
      <c r="H2416" s="268"/>
      <c r="I2416" s="6"/>
      <c r="J2416" s="6"/>
      <c r="K2416" s="285"/>
      <c r="L2416" s="271"/>
      <c r="M2416" s="271"/>
      <c r="N2416" s="189"/>
      <c r="O2416" s="268"/>
      <c r="P2416" s="268"/>
      <c r="Q2416" s="268"/>
    </row>
    <row r="2417" ht="15.75" customHeight="1">
      <c r="A2417" s="270" t="s">
        <v>18249</v>
      </c>
      <c r="B2417" s="270" t="s">
        <v>18250</v>
      </c>
      <c r="C2417" s="276" t="s">
        <v>281</v>
      </c>
      <c r="D2417" s="259" t="s">
        <v>215</v>
      </c>
      <c r="E2417" s="259" t="s">
        <v>18251</v>
      </c>
      <c r="F2417" s="259" t="s">
        <v>18252</v>
      </c>
      <c r="G2417" s="259" t="s">
        <v>12374</v>
      </c>
      <c r="H2417" s="268"/>
      <c r="I2417" s="6"/>
      <c r="J2417" s="6"/>
      <c r="K2417" s="285"/>
      <c r="L2417" s="271"/>
      <c r="M2417" s="271"/>
      <c r="N2417" s="189"/>
      <c r="O2417" s="268"/>
      <c r="P2417" s="268"/>
      <c r="Q2417" s="268"/>
    </row>
    <row r="2418" ht="15.75" customHeight="1">
      <c r="A2418" s="270" t="s">
        <v>18253</v>
      </c>
      <c r="B2418" s="270" t="s">
        <v>18254</v>
      </c>
      <c r="C2418" s="276" t="s">
        <v>281</v>
      </c>
      <c r="D2418" s="259" t="s">
        <v>218</v>
      </c>
      <c r="E2418" s="259" t="s">
        <v>18255</v>
      </c>
      <c r="F2418" s="259" t="s">
        <v>18256</v>
      </c>
      <c r="G2418" s="259" t="s">
        <v>12836</v>
      </c>
      <c r="H2418" s="268"/>
      <c r="I2418" s="6"/>
      <c r="J2418" s="6"/>
      <c r="K2418" s="285"/>
      <c r="L2418" s="271"/>
      <c r="M2418" s="271"/>
      <c r="N2418" s="189"/>
      <c r="O2418" s="268"/>
      <c r="P2418" s="268"/>
      <c r="Q2418" s="268"/>
    </row>
    <row r="2419" ht="15.75" customHeight="1">
      <c r="A2419" s="270" t="s">
        <v>18257</v>
      </c>
      <c r="B2419" s="270" t="s">
        <v>18258</v>
      </c>
      <c r="C2419" s="276" t="s">
        <v>281</v>
      </c>
      <c r="D2419" s="259" t="s">
        <v>215</v>
      </c>
      <c r="E2419" s="259" t="s">
        <v>18259</v>
      </c>
      <c r="F2419" s="259" t="s">
        <v>18260</v>
      </c>
      <c r="G2419" s="259" t="s">
        <v>9568</v>
      </c>
      <c r="H2419" s="268"/>
      <c r="I2419" s="6"/>
      <c r="J2419" s="6"/>
      <c r="K2419" s="285"/>
      <c r="L2419" s="271"/>
      <c r="M2419" s="271"/>
      <c r="N2419" s="189"/>
      <c r="O2419" s="268"/>
      <c r="P2419" s="268"/>
      <c r="Q2419" s="268"/>
    </row>
    <row r="2420" ht="15.75" customHeight="1">
      <c r="A2420" s="270" t="s">
        <v>18261</v>
      </c>
      <c r="B2420" s="270" t="s">
        <v>18262</v>
      </c>
      <c r="C2420" s="276" t="s">
        <v>281</v>
      </c>
      <c r="D2420" s="259" t="s">
        <v>219</v>
      </c>
      <c r="E2420" s="259" t="s">
        <v>18263</v>
      </c>
      <c r="F2420" s="259" t="s">
        <v>18264</v>
      </c>
      <c r="G2420" s="259" t="s">
        <v>10625</v>
      </c>
      <c r="H2420" s="268"/>
      <c r="I2420" s="6"/>
      <c r="J2420" s="6"/>
      <c r="K2420" s="285"/>
      <c r="L2420" s="271"/>
      <c r="M2420" s="271"/>
      <c r="N2420" s="189"/>
      <c r="O2420" s="268"/>
      <c r="P2420" s="268"/>
      <c r="Q2420" s="268"/>
    </row>
    <row r="2421" ht="15.75" customHeight="1">
      <c r="A2421" s="270" t="s">
        <v>18265</v>
      </c>
      <c r="B2421" s="270" t="s">
        <v>18266</v>
      </c>
      <c r="C2421" s="276" t="s">
        <v>281</v>
      </c>
      <c r="D2421" s="259" t="s">
        <v>218</v>
      </c>
      <c r="E2421" s="259" t="s">
        <v>4524</v>
      </c>
      <c r="F2421" s="259" t="s">
        <v>18267</v>
      </c>
      <c r="G2421" s="259" t="s">
        <v>12836</v>
      </c>
      <c r="H2421" s="268"/>
      <c r="I2421" s="6"/>
      <c r="J2421" s="6"/>
      <c r="K2421" s="285"/>
      <c r="L2421" s="271"/>
      <c r="M2421" s="271"/>
      <c r="N2421" s="189"/>
      <c r="O2421" s="268"/>
      <c r="P2421" s="268"/>
      <c r="Q2421" s="268"/>
    </row>
    <row r="2422" ht="15.75" customHeight="1">
      <c r="A2422" s="270" t="s">
        <v>18268</v>
      </c>
      <c r="B2422" s="270" t="s">
        <v>18269</v>
      </c>
      <c r="C2422" s="276" t="s">
        <v>281</v>
      </c>
      <c r="D2422" s="259" t="s">
        <v>215</v>
      </c>
      <c r="E2422" s="259" t="s">
        <v>18270</v>
      </c>
      <c r="F2422" s="259" t="s">
        <v>18271</v>
      </c>
      <c r="G2422" s="259" t="s">
        <v>10625</v>
      </c>
      <c r="H2422" s="268"/>
      <c r="I2422" s="6"/>
      <c r="J2422" s="6"/>
      <c r="K2422" s="285"/>
      <c r="L2422" s="271"/>
      <c r="M2422" s="271"/>
      <c r="N2422" s="189"/>
      <c r="O2422" s="268"/>
      <c r="P2422" s="268"/>
      <c r="Q2422" s="268"/>
    </row>
    <row r="2423" ht="15.75" customHeight="1">
      <c r="A2423" s="270" t="s">
        <v>18272</v>
      </c>
      <c r="B2423" s="270" t="s">
        <v>18273</v>
      </c>
      <c r="C2423" s="276" t="s">
        <v>281</v>
      </c>
      <c r="D2423" s="259" t="s">
        <v>215</v>
      </c>
      <c r="E2423" s="259" t="s">
        <v>18274</v>
      </c>
      <c r="F2423" s="259" t="s">
        <v>18275</v>
      </c>
      <c r="G2423" s="259" t="s">
        <v>10625</v>
      </c>
      <c r="H2423" s="268"/>
      <c r="I2423" s="6"/>
      <c r="J2423" s="6"/>
      <c r="K2423" s="285"/>
      <c r="L2423" s="271"/>
      <c r="M2423" s="271"/>
      <c r="N2423" s="189"/>
      <c r="O2423" s="268"/>
      <c r="P2423" s="268"/>
      <c r="Q2423" s="268"/>
    </row>
    <row r="2424" ht="15.75" customHeight="1">
      <c r="A2424" s="270" t="s">
        <v>18276</v>
      </c>
      <c r="B2424" s="270" t="s">
        <v>18277</v>
      </c>
      <c r="C2424" s="276" t="s">
        <v>281</v>
      </c>
      <c r="D2424" s="259" t="s">
        <v>215</v>
      </c>
      <c r="E2424" s="259" t="s">
        <v>18278</v>
      </c>
      <c r="F2424" s="259" t="s">
        <v>18279</v>
      </c>
      <c r="G2424" s="259" t="s">
        <v>10625</v>
      </c>
      <c r="H2424" s="268"/>
      <c r="I2424" s="6"/>
      <c r="J2424" s="6"/>
      <c r="K2424" s="285"/>
      <c r="L2424" s="271"/>
      <c r="M2424" s="271"/>
      <c r="N2424" s="189"/>
      <c r="O2424" s="268"/>
      <c r="P2424" s="268"/>
      <c r="Q2424" s="268"/>
    </row>
    <row r="2425" ht="15.75" customHeight="1">
      <c r="A2425" s="270" t="s">
        <v>18280</v>
      </c>
      <c r="B2425" s="270" t="s">
        <v>18281</v>
      </c>
      <c r="C2425" s="276" t="s">
        <v>281</v>
      </c>
      <c r="D2425" s="259" t="s">
        <v>217</v>
      </c>
      <c r="E2425" s="259" t="s">
        <v>4524</v>
      </c>
      <c r="F2425" s="259" t="s">
        <v>18282</v>
      </c>
      <c r="G2425" s="259" t="s">
        <v>12836</v>
      </c>
      <c r="H2425" s="268"/>
      <c r="I2425" s="6"/>
      <c r="J2425" s="6"/>
      <c r="K2425" s="285"/>
      <c r="L2425" s="271"/>
      <c r="M2425" s="271"/>
      <c r="N2425" s="189"/>
      <c r="O2425" s="268"/>
      <c r="P2425" s="268"/>
      <c r="Q2425" s="268"/>
    </row>
    <row r="2426" ht="15.75" customHeight="1">
      <c r="A2426" s="270" t="s">
        <v>18283</v>
      </c>
      <c r="B2426" s="270" t="s">
        <v>18284</v>
      </c>
      <c r="C2426" s="276" t="s">
        <v>281</v>
      </c>
      <c r="D2426" s="259" t="s">
        <v>215</v>
      </c>
      <c r="E2426" s="259" t="s">
        <v>18285</v>
      </c>
      <c r="F2426" s="259" t="s">
        <v>18286</v>
      </c>
      <c r="G2426" s="259" t="s">
        <v>9568</v>
      </c>
      <c r="H2426" s="268"/>
      <c r="I2426" s="6"/>
      <c r="J2426" s="6"/>
      <c r="K2426" s="285"/>
      <c r="L2426" s="271"/>
      <c r="M2426" s="271"/>
      <c r="N2426" s="189"/>
      <c r="O2426" s="268"/>
      <c r="P2426" s="268"/>
      <c r="Q2426" s="268"/>
    </row>
    <row r="2427" ht="15.75" customHeight="1">
      <c r="A2427" s="270" t="s">
        <v>18287</v>
      </c>
      <c r="B2427" s="270" t="s">
        <v>18288</v>
      </c>
      <c r="C2427" s="276" t="s">
        <v>281</v>
      </c>
      <c r="D2427" s="259" t="s">
        <v>215</v>
      </c>
      <c r="E2427" s="259" t="s">
        <v>18289</v>
      </c>
      <c r="F2427" s="259" t="s">
        <v>18290</v>
      </c>
      <c r="G2427" s="259" t="s">
        <v>10625</v>
      </c>
      <c r="H2427" s="268"/>
      <c r="I2427" s="6"/>
      <c r="J2427" s="6"/>
      <c r="K2427" s="285"/>
      <c r="L2427" s="271"/>
      <c r="M2427" s="271"/>
      <c r="N2427" s="189"/>
      <c r="O2427" s="268"/>
      <c r="P2427" s="268"/>
      <c r="Q2427" s="268"/>
    </row>
    <row r="2428" ht="15.75" customHeight="1">
      <c r="A2428" s="270" t="s">
        <v>18291</v>
      </c>
      <c r="B2428" s="270" t="s">
        <v>18292</v>
      </c>
      <c r="C2428" s="276" t="s">
        <v>281</v>
      </c>
      <c r="D2428" s="259" t="s">
        <v>215</v>
      </c>
      <c r="E2428" s="259" t="s">
        <v>18293</v>
      </c>
      <c r="F2428" s="259" t="s">
        <v>18294</v>
      </c>
      <c r="G2428" s="259" t="s">
        <v>10625</v>
      </c>
      <c r="H2428" s="268"/>
      <c r="I2428" s="6"/>
      <c r="J2428" s="6"/>
      <c r="K2428" s="285"/>
      <c r="L2428" s="271"/>
      <c r="M2428" s="271"/>
      <c r="N2428" s="189"/>
      <c r="O2428" s="268"/>
      <c r="P2428" s="268"/>
      <c r="Q2428" s="268"/>
    </row>
    <row r="2429" ht="15.75" customHeight="1">
      <c r="A2429" s="270" t="s">
        <v>18295</v>
      </c>
      <c r="B2429" s="270" t="s">
        <v>18296</v>
      </c>
      <c r="C2429" s="276" t="s">
        <v>281</v>
      </c>
      <c r="D2429" s="259" t="s">
        <v>217</v>
      </c>
      <c r="E2429" s="259" t="s">
        <v>18297</v>
      </c>
      <c r="F2429" s="259" t="s">
        <v>18298</v>
      </c>
      <c r="G2429" s="259" t="s">
        <v>12836</v>
      </c>
      <c r="H2429" s="268"/>
      <c r="I2429" s="6"/>
      <c r="J2429" s="6"/>
      <c r="K2429" s="285"/>
      <c r="L2429" s="271"/>
      <c r="M2429" s="271"/>
      <c r="N2429" s="189"/>
      <c r="O2429" s="268"/>
      <c r="P2429" s="268"/>
      <c r="Q2429" s="268"/>
    </row>
    <row r="2430" ht="15.75" customHeight="1">
      <c r="A2430" s="270" t="s">
        <v>18299</v>
      </c>
      <c r="B2430" s="270" t="s">
        <v>18300</v>
      </c>
      <c r="C2430" s="276" t="s">
        <v>281</v>
      </c>
      <c r="D2430" s="259" t="s">
        <v>215</v>
      </c>
      <c r="E2430" s="259" t="s">
        <v>18301</v>
      </c>
      <c r="F2430" s="259" t="s">
        <v>18302</v>
      </c>
      <c r="G2430" s="259" t="s">
        <v>12374</v>
      </c>
      <c r="H2430" s="268"/>
      <c r="I2430" s="6"/>
      <c r="J2430" s="6"/>
      <c r="K2430" s="285"/>
      <c r="L2430" s="271"/>
      <c r="M2430" s="271"/>
      <c r="N2430" s="189"/>
      <c r="O2430" s="268"/>
      <c r="P2430" s="268"/>
      <c r="Q2430" s="268"/>
    </row>
    <row r="2431" ht="15.75" customHeight="1">
      <c r="A2431" s="270" t="s">
        <v>18303</v>
      </c>
      <c r="B2431" s="270" t="s">
        <v>18304</v>
      </c>
      <c r="C2431" s="276" t="s">
        <v>281</v>
      </c>
      <c r="D2431" s="259" t="s">
        <v>215</v>
      </c>
      <c r="E2431" s="259" t="s">
        <v>18305</v>
      </c>
      <c r="F2431" s="259" t="s">
        <v>18306</v>
      </c>
      <c r="G2431" s="259" t="s">
        <v>10625</v>
      </c>
      <c r="H2431" s="268"/>
      <c r="I2431" s="6"/>
      <c r="J2431" s="6"/>
      <c r="K2431" s="285"/>
      <c r="L2431" s="271"/>
      <c r="M2431" s="271"/>
      <c r="N2431" s="189"/>
      <c r="O2431" s="268"/>
      <c r="P2431" s="268"/>
      <c r="Q2431" s="268"/>
    </row>
    <row r="2432" ht="15.75" customHeight="1">
      <c r="A2432" s="270" t="s">
        <v>18307</v>
      </c>
      <c r="B2432" s="270" t="s">
        <v>18308</v>
      </c>
      <c r="C2432" s="276" t="s">
        <v>281</v>
      </c>
      <c r="D2432" s="259" t="s">
        <v>219</v>
      </c>
      <c r="E2432" s="259" t="s">
        <v>18309</v>
      </c>
      <c r="F2432" s="259" t="s">
        <v>18310</v>
      </c>
      <c r="G2432" s="259" t="s">
        <v>10625</v>
      </c>
      <c r="H2432" s="268"/>
      <c r="I2432" s="6"/>
      <c r="J2432" s="6"/>
      <c r="K2432" s="285"/>
      <c r="L2432" s="271"/>
      <c r="M2432" s="271"/>
      <c r="N2432" s="189"/>
      <c r="O2432" s="268"/>
      <c r="P2432" s="268"/>
      <c r="Q2432" s="268"/>
    </row>
    <row r="2433" ht="15.75" customHeight="1">
      <c r="A2433" s="270" t="s">
        <v>18311</v>
      </c>
      <c r="B2433" s="270" t="s">
        <v>18312</v>
      </c>
      <c r="C2433" s="276" t="s">
        <v>281</v>
      </c>
      <c r="D2433" s="259" t="s">
        <v>217</v>
      </c>
      <c r="E2433" s="259" t="s">
        <v>18313</v>
      </c>
      <c r="F2433" s="259" t="s">
        <v>18314</v>
      </c>
      <c r="G2433" s="259" t="s">
        <v>12836</v>
      </c>
      <c r="H2433" s="268"/>
      <c r="I2433" s="6"/>
      <c r="J2433" s="6"/>
      <c r="K2433" s="285"/>
      <c r="L2433" s="271"/>
      <c r="M2433" s="271"/>
      <c r="N2433" s="189"/>
      <c r="O2433" s="268"/>
      <c r="P2433" s="268"/>
      <c r="Q2433" s="268"/>
    </row>
    <row r="2434" ht="15.75" customHeight="1">
      <c r="A2434" s="270" t="s">
        <v>18315</v>
      </c>
      <c r="B2434" s="270" t="s">
        <v>18316</v>
      </c>
      <c r="C2434" s="276" t="s">
        <v>281</v>
      </c>
      <c r="D2434" s="259" t="s">
        <v>218</v>
      </c>
      <c r="E2434" s="259" t="s">
        <v>18317</v>
      </c>
      <c r="F2434" s="259" t="s">
        <v>18318</v>
      </c>
      <c r="G2434" s="259" t="s">
        <v>12836</v>
      </c>
      <c r="H2434" s="268"/>
      <c r="I2434" s="6"/>
      <c r="J2434" s="6"/>
      <c r="K2434" s="285"/>
      <c r="L2434" s="271"/>
      <c r="M2434" s="271"/>
      <c r="N2434" s="189"/>
      <c r="O2434" s="268"/>
      <c r="P2434" s="268"/>
      <c r="Q2434" s="268"/>
    </row>
    <row r="2435" ht="15.75" customHeight="1">
      <c r="A2435" s="270" t="s">
        <v>18319</v>
      </c>
      <c r="B2435" s="270" t="s">
        <v>18320</v>
      </c>
      <c r="C2435" s="276" t="s">
        <v>281</v>
      </c>
      <c r="D2435" s="259" t="s">
        <v>215</v>
      </c>
      <c r="E2435" s="259" t="s">
        <v>18321</v>
      </c>
      <c r="F2435" s="259" t="s">
        <v>18322</v>
      </c>
      <c r="G2435" s="259" t="s">
        <v>12374</v>
      </c>
      <c r="H2435" s="268"/>
      <c r="I2435" s="6"/>
      <c r="J2435" s="6"/>
      <c r="K2435" s="285"/>
      <c r="L2435" s="271"/>
      <c r="M2435" s="271"/>
      <c r="N2435" s="189"/>
      <c r="O2435" s="268"/>
      <c r="P2435" s="268"/>
      <c r="Q2435" s="268"/>
    </row>
    <row r="2436" ht="15.75" customHeight="1">
      <c r="A2436" s="270" t="s">
        <v>18323</v>
      </c>
      <c r="B2436" s="270" t="s">
        <v>18324</v>
      </c>
      <c r="C2436" s="276" t="s">
        <v>281</v>
      </c>
      <c r="D2436" s="259" t="s">
        <v>215</v>
      </c>
      <c r="E2436" s="259" t="s">
        <v>18325</v>
      </c>
      <c r="F2436" s="259" t="s">
        <v>18326</v>
      </c>
      <c r="G2436" s="259" t="s">
        <v>9568</v>
      </c>
      <c r="H2436" s="268"/>
      <c r="I2436" s="6"/>
      <c r="J2436" s="6"/>
      <c r="K2436" s="285"/>
      <c r="L2436" s="271"/>
      <c r="M2436" s="271"/>
      <c r="N2436" s="189"/>
      <c r="O2436" s="268"/>
      <c r="P2436" s="268"/>
      <c r="Q2436" s="268"/>
    </row>
    <row r="2437" ht="15.75" customHeight="1">
      <c r="A2437" s="270" t="s">
        <v>18327</v>
      </c>
      <c r="B2437" s="270" t="s">
        <v>18328</v>
      </c>
      <c r="C2437" s="276" t="s">
        <v>281</v>
      </c>
      <c r="D2437" s="259" t="s">
        <v>215</v>
      </c>
      <c r="E2437" s="259" t="s">
        <v>18329</v>
      </c>
      <c r="F2437" s="259" t="s">
        <v>18330</v>
      </c>
      <c r="G2437" s="259" t="s">
        <v>10625</v>
      </c>
      <c r="H2437" s="268"/>
      <c r="I2437" s="6"/>
      <c r="J2437" s="6"/>
      <c r="K2437" s="285"/>
      <c r="L2437" s="271"/>
      <c r="M2437" s="271"/>
      <c r="N2437" s="189"/>
      <c r="O2437" s="268"/>
      <c r="P2437" s="268"/>
      <c r="Q2437" s="268"/>
    </row>
    <row r="2438" ht="15.75" customHeight="1">
      <c r="A2438" s="270" t="s">
        <v>18331</v>
      </c>
      <c r="B2438" s="270" t="s">
        <v>18332</v>
      </c>
      <c r="C2438" s="276" t="s">
        <v>281</v>
      </c>
      <c r="D2438" s="259" t="s">
        <v>215</v>
      </c>
      <c r="E2438" s="259" t="s">
        <v>18333</v>
      </c>
      <c r="F2438" s="259" t="s">
        <v>18334</v>
      </c>
      <c r="G2438" s="259" t="s">
        <v>9568</v>
      </c>
      <c r="H2438" s="268"/>
      <c r="I2438" s="6"/>
      <c r="J2438" s="6"/>
      <c r="K2438" s="285"/>
      <c r="L2438" s="271"/>
      <c r="M2438" s="271"/>
      <c r="N2438" s="189"/>
      <c r="O2438" s="268"/>
      <c r="P2438" s="268"/>
      <c r="Q2438" s="268"/>
    </row>
    <row r="2439" ht="15.75" customHeight="1">
      <c r="A2439" s="270" t="s">
        <v>18335</v>
      </c>
      <c r="B2439" s="270" t="s">
        <v>18336</v>
      </c>
      <c r="C2439" s="276" t="s">
        <v>281</v>
      </c>
      <c r="D2439" s="259" t="s">
        <v>215</v>
      </c>
      <c r="E2439" s="259" t="s">
        <v>18337</v>
      </c>
      <c r="F2439" s="259" t="s">
        <v>18338</v>
      </c>
      <c r="G2439" s="259" t="s">
        <v>10625</v>
      </c>
      <c r="H2439" s="268"/>
      <c r="I2439" s="6"/>
      <c r="J2439" s="6"/>
      <c r="K2439" s="285"/>
      <c r="L2439" s="271"/>
      <c r="M2439" s="271"/>
      <c r="N2439" s="189"/>
      <c r="O2439" s="268"/>
      <c r="P2439" s="268"/>
      <c r="Q2439" s="268"/>
    </row>
    <row r="2440" ht="15.75" customHeight="1">
      <c r="A2440" s="270" t="s">
        <v>18339</v>
      </c>
      <c r="B2440" s="270" t="s">
        <v>18340</v>
      </c>
      <c r="C2440" s="276" t="s">
        <v>281</v>
      </c>
      <c r="D2440" s="259" t="s">
        <v>215</v>
      </c>
      <c r="E2440" s="259" t="s">
        <v>18341</v>
      </c>
      <c r="F2440" s="259" t="s">
        <v>18342</v>
      </c>
      <c r="G2440" s="259" t="s">
        <v>10625</v>
      </c>
      <c r="H2440" s="268"/>
      <c r="I2440" s="6"/>
      <c r="J2440" s="6"/>
      <c r="K2440" s="285"/>
      <c r="L2440" s="271"/>
      <c r="M2440" s="271"/>
      <c r="N2440" s="189"/>
      <c r="O2440" s="268"/>
      <c r="P2440" s="268"/>
      <c r="Q2440" s="268"/>
    </row>
    <row r="2441" ht="15.75" customHeight="1">
      <c r="A2441" s="270" t="s">
        <v>18343</v>
      </c>
      <c r="B2441" s="270" t="s">
        <v>18344</v>
      </c>
      <c r="C2441" s="276" t="s">
        <v>281</v>
      </c>
      <c r="D2441" s="259" t="s">
        <v>219</v>
      </c>
      <c r="E2441" s="259" t="s">
        <v>18345</v>
      </c>
      <c r="F2441" s="259" t="s">
        <v>18346</v>
      </c>
      <c r="G2441" s="259" t="s">
        <v>10625</v>
      </c>
      <c r="H2441" s="268"/>
      <c r="I2441" s="6"/>
      <c r="J2441" s="6"/>
      <c r="K2441" s="285"/>
      <c r="L2441" s="271"/>
      <c r="M2441" s="271"/>
      <c r="N2441" s="189"/>
      <c r="O2441" s="268"/>
      <c r="P2441" s="268"/>
      <c r="Q2441" s="268"/>
    </row>
    <row r="2442" ht="15.75" customHeight="1">
      <c r="A2442" s="270" t="s">
        <v>18347</v>
      </c>
      <c r="B2442" s="270" t="s">
        <v>18348</v>
      </c>
      <c r="C2442" s="276" t="s">
        <v>281</v>
      </c>
      <c r="D2442" s="259" t="s">
        <v>218</v>
      </c>
      <c r="E2442" s="259" t="s">
        <v>18349</v>
      </c>
      <c r="F2442" s="259" t="s">
        <v>18350</v>
      </c>
      <c r="G2442" s="259" t="s">
        <v>10625</v>
      </c>
      <c r="H2442" s="268"/>
      <c r="I2442" s="6"/>
      <c r="J2442" s="6"/>
      <c r="K2442" s="285"/>
      <c r="L2442" s="271"/>
      <c r="M2442" s="271"/>
      <c r="N2442" s="189"/>
      <c r="O2442" s="268"/>
      <c r="P2442" s="268"/>
      <c r="Q2442" s="268"/>
    </row>
    <row r="2443" ht="15.75" customHeight="1">
      <c r="A2443" s="270" t="s">
        <v>18351</v>
      </c>
      <c r="B2443" s="270" t="s">
        <v>18352</v>
      </c>
      <c r="C2443" s="276" t="s">
        <v>281</v>
      </c>
      <c r="D2443" s="259" t="s">
        <v>215</v>
      </c>
      <c r="E2443" s="259" t="s">
        <v>18353</v>
      </c>
      <c r="F2443" s="259" t="s">
        <v>18354</v>
      </c>
      <c r="G2443" s="259" t="s">
        <v>10625</v>
      </c>
      <c r="H2443" s="268"/>
      <c r="I2443" s="6"/>
      <c r="J2443" s="6"/>
      <c r="K2443" s="285"/>
      <c r="L2443" s="271"/>
      <c r="M2443" s="271"/>
      <c r="N2443" s="189"/>
      <c r="O2443" s="268"/>
      <c r="P2443" s="268"/>
      <c r="Q2443" s="268"/>
    </row>
    <row r="2444" ht="15.75" customHeight="1">
      <c r="A2444" s="270" t="s">
        <v>18355</v>
      </c>
      <c r="B2444" s="270" t="s">
        <v>18356</v>
      </c>
      <c r="C2444" s="276" t="s">
        <v>281</v>
      </c>
      <c r="D2444" s="259" t="s">
        <v>217</v>
      </c>
      <c r="E2444" s="259" t="s">
        <v>18357</v>
      </c>
      <c r="F2444" s="259" t="s">
        <v>18358</v>
      </c>
      <c r="G2444" s="259" t="s">
        <v>9568</v>
      </c>
      <c r="H2444" s="268"/>
      <c r="I2444" s="6"/>
      <c r="J2444" s="6"/>
      <c r="K2444" s="285"/>
      <c r="L2444" s="271"/>
      <c r="M2444" s="271"/>
      <c r="N2444" s="189"/>
      <c r="O2444" s="268"/>
      <c r="P2444" s="268"/>
      <c r="Q2444" s="268"/>
    </row>
    <row r="2445" ht="15.75" customHeight="1">
      <c r="A2445" s="270" t="s">
        <v>18359</v>
      </c>
      <c r="B2445" s="270" t="s">
        <v>18360</v>
      </c>
      <c r="C2445" s="276" t="s">
        <v>281</v>
      </c>
      <c r="D2445" s="259" t="s">
        <v>215</v>
      </c>
      <c r="E2445" s="259" t="s">
        <v>18361</v>
      </c>
      <c r="F2445" s="259" t="s">
        <v>18362</v>
      </c>
      <c r="G2445" s="259" t="s">
        <v>10625</v>
      </c>
      <c r="H2445" s="268"/>
      <c r="I2445" s="6"/>
      <c r="J2445" s="6"/>
      <c r="K2445" s="285"/>
      <c r="L2445" s="271"/>
      <c r="M2445" s="271"/>
      <c r="N2445" s="189"/>
      <c r="O2445" s="268"/>
      <c r="P2445" s="268"/>
      <c r="Q2445" s="268"/>
    </row>
    <row r="2446" ht="15.75" customHeight="1">
      <c r="A2446" s="270" t="s">
        <v>18363</v>
      </c>
      <c r="B2446" s="270" t="s">
        <v>18364</v>
      </c>
      <c r="C2446" s="276" t="s">
        <v>281</v>
      </c>
      <c r="D2446" s="259" t="s">
        <v>218</v>
      </c>
      <c r="E2446" s="259" t="s">
        <v>4524</v>
      </c>
      <c r="F2446" s="259" t="s">
        <v>18365</v>
      </c>
      <c r="G2446" s="259" t="s">
        <v>12836</v>
      </c>
      <c r="H2446" s="268"/>
      <c r="I2446" s="6"/>
      <c r="J2446" s="6"/>
      <c r="K2446" s="285"/>
      <c r="L2446" s="271"/>
      <c r="M2446" s="271"/>
      <c r="N2446" s="189"/>
      <c r="O2446" s="268"/>
      <c r="P2446" s="268"/>
      <c r="Q2446" s="268"/>
    </row>
    <row r="2447" ht="15.75" customHeight="1">
      <c r="A2447" s="270" t="s">
        <v>18366</v>
      </c>
      <c r="B2447" s="270" t="s">
        <v>18367</v>
      </c>
      <c r="C2447" s="276" t="s">
        <v>281</v>
      </c>
      <c r="D2447" s="259" t="s">
        <v>219</v>
      </c>
      <c r="E2447" s="259" t="s">
        <v>18368</v>
      </c>
      <c r="F2447" s="259" t="s">
        <v>18369</v>
      </c>
      <c r="G2447" s="259" t="s">
        <v>10625</v>
      </c>
      <c r="H2447" s="268"/>
      <c r="I2447" s="6"/>
      <c r="J2447" s="6"/>
      <c r="K2447" s="285"/>
      <c r="L2447" s="271"/>
      <c r="M2447" s="271"/>
      <c r="N2447" s="189"/>
      <c r="O2447" s="268"/>
      <c r="P2447" s="268"/>
      <c r="Q2447" s="268"/>
    </row>
    <row r="2448" ht="15.75" customHeight="1">
      <c r="A2448" s="270" t="s">
        <v>18370</v>
      </c>
      <c r="B2448" s="270" t="s">
        <v>18371</v>
      </c>
      <c r="C2448" s="276" t="s">
        <v>281</v>
      </c>
      <c r="D2448" s="259" t="s">
        <v>217</v>
      </c>
      <c r="E2448" s="259" t="s">
        <v>18372</v>
      </c>
      <c r="F2448" s="259" t="s">
        <v>18373</v>
      </c>
      <c r="G2448" s="259" t="s">
        <v>9568</v>
      </c>
      <c r="H2448" s="268"/>
      <c r="I2448" s="6"/>
      <c r="J2448" s="6"/>
      <c r="K2448" s="285"/>
      <c r="L2448" s="271"/>
      <c r="M2448" s="271"/>
      <c r="N2448" s="189"/>
      <c r="O2448" s="268"/>
      <c r="P2448" s="268"/>
      <c r="Q2448" s="268"/>
    </row>
    <row r="2449" ht="15.75" customHeight="1">
      <c r="A2449" s="270" t="s">
        <v>18374</v>
      </c>
      <c r="B2449" s="270" t="s">
        <v>18375</v>
      </c>
      <c r="C2449" s="276" t="s">
        <v>281</v>
      </c>
      <c r="D2449" s="259" t="s">
        <v>215</v>
      </c>
      <c r="E2449" s="259" t="s">
        <v>18376</v>
      </c>
      <c r="F2449" s="259" t="s">
        <v>18377</v>
      </c>
      <c r="G2449" s="259" t="s">
        <v>10625</v>
      </c>
      <c r="H2449" s="268"/>
      <c r="I2449" s="6"/>
      <c r="J2449" s="6"/>
      <c r="K2449" s="285"/>
      <c r="L2449" s="271"/>
      <c r="M2449" s="271"/>
      <c r="N2449" s="189"/>
      <c r="O2449" s="268"/>
      <c r="P2449" s="268"/>
      <c r="Q2449" s="268"/>
    </row>
    <row r="2450" ht="15.75" customHeight="1">
      <c r="A2450" s="270" t="s">
        <v>18378</v>
      </c>
      <c r="B2450" s="270" t="s">
        <v>18379</v>
      </c>
      <c r="C2450" s="276" t="s">
        <v>281</v>
      </c>
      <c r="D2450" s="259" t="s">
        <v>215</v>
      </c>
      <c r="E2450" s="259" t="s">
        <v>18380</v>
      </c>
      <c r="F2450" s="259" t="s">
        <v>18381</v>
      </c>
      <c r="G2450" s="259" t="s">
        <v>9568</v>
      </c>
      <c r="H2450" s="268"/>
      <c r="I2450" s="6"/>
      <c r="J2450" s="6"/>
      <c r="K2450" s="285"/>
      <c r="L2450" s="271"/>
      <c r="M2450" s="271"/>
      <c r="N2450" s="189"/>
      <c r="O2450" s="268"/>
      <c r="P2450" s="268"/>
      <c r="Q2450" s="268"/>
    </row>
    <row r="2451" ht="15.75" customHeight="1">
      <c r="A2451" s="270" t="s">
        <v>18382</v>
      </c>
      <c r="B2451" s="270" t="s">
        <v>18383</v>
      </c>
      <c r="C2451" s="276" t="s">
        <v>281</v>
      </c>
      <c r="D2451" s="259" t="s">
        <v>215</v>
      </c>
      <c r="E2451" s="259" t="s">
        <v>18384</v>
      </c>
      <c r="F2451" s="259" t="s">
        <v>18385</v>
      </c>
      <c r="G2451" s="259" t="s">
        <v>9568</v>
      </c>
      <c r="H2451" s="268"/>
      <c r="I2451" s="6"/>
      <c r="J2451" s="6"/>
      <c r="K2451" s="285"/>
      <c r="L2451" s="271"/>
      <c r="M2451" s="271"/>
      <c r="N2451" s="189"/>
      <c r="O2451" s="268"/>
      <c r="P2451" s="268"/>
      <c r="Q2451" s="268"/>
    </row>
    <row r="2452" ht="15.75" customHeight="1">
      <c r="A2452" s="270" t="s">
        <v>18386</v>
      </c>
      <c r="B2452" s="270" t="s">
        <v>18387</v>
      </c>
      <c r="C2452" s="276" t="s">
        <v>281</v>
      </c>
      <c r="D2452" s="259" t="s">
        <v>215</v>
      </c>
      <c r="E2452" s="259" t="s">
        <v>18388</v>
      </c>
      <c r="F2452" s="259" t="s">
        <v>18389</v>
      </c>
      <c r="G2452" s="259" t="s">
        <v>9568</v>
      </c>
      <c r="H2452" s="268"/>
      <c r="I2452" s="6"/>
      <c r="J2452" s="6"/>
      <c r="K2452" s="285"/>
      <c r="L2452" s="271"/>
      <c r="M2452" s="271"/>
      <c r="N2452" s="189"/>
      <c r="O2452" s="268"/>
      <c r="P2452" s="268"/>
      <c r="Q2452" s="268"/>
    </row>
    <row r="2453" ht="15.75" customHeight="1">
      <c r="A2453" s="270" t="s">
        <v>18390</v>
      </c>
      <c r="B2453" s="270" t="s">
        <v>18391</v>
      </c>
      <c r="C2453" s="276" t="s">
        <v>281</v>
      </c>
      <c r="D2453" s="259" t="s">
        <v>218</v>
      </c>
      <c r="E2453" s="259" t="s">
        <v>18392</v>
      </c>
      <c r="F2453" s="259" t="s">
        <v>18393</v>
      </c>
      <c r="G2453" s="259" t="s">
        <v>10625</v>
      </c>
      <c r="H2453" s="268"/>
      <c r="I2453" s="6"/>
      <c r="J2453" s="6"/>
      <c r="K2453" s="285"/>
      <c r="L2453" s="271"/>
      <c r="M2453" s="271"/>
      <c r="N2453" s="189"/>
      <c r="O2453" s="268"/>
      <c r="P2453" s="268"/>
      <c r="Q2453" s="268"/>
    </row>
    <row r="2454" ht="15.75" customHeight="1">
      <c r="A2454" s="270" t="s">
        <v>169</v>
      </c>
      <c r="B2454" s="270" t="s">
        <v>18394</v>
      </c>
      <c r="C2454" s="276" t="s">
        <v>281</v>
      </c>
      <c r="D2454" s="259" t="s">
        <v>218</v>
      </c>
      <c r="E2454" s="259" t="s">
        <v>18395</v>
      </c>
      <c r="F2454" s="259" t="s">
        <v>170</v>
      </c>
      <c r="G2454" s="259" t="s">
        <v>9568</v>
      </c>
      <c r="H2454" s="268"/>
      <c r="I2454" s="6"/>
      <c r="J2454" s="6"/>
      <c r="K2454" s="285"/>
      <c r="L2454" s="271"/>
      <c r="M2454" s="271"/>
      <c r="N2454" s="189"/>
      <c r="O2454" s="268"/>
      <c r="P2454" s="268"/>
      <c r="Q2454" s="268"/>
    </row>
    <row r="2455" ht="15.75" customHeight="1">
      <c r="A2455" s="270" t="s">
        <v>18396</v>
      </c>
      <c r="B2455" s="270" t="s">
        <v>18397</v>
      </c>
      <c r="C2455" s="276" t="s">
        <v>281</v>
      </c>
      <c r="D2455" s="259" t="s">
        <v>215</v>
      </c>
      <c r="E2455" s="259" t="s">
        <v>18398</v>
      </c>
      <c r="F2455" s="259" t="s">
        <v>18399</v>
      </c>
      <c r="G2455" s="259" t="s">
        <v>12374</v>
      </c>
      <c r="H2455" s="268"/>
      <c r="I2455" s="6"/>
      <c r="J2455" s="6"/>
      <c r="K2455" s="285"/>
      <c r="L2455" s="271"/>
      <c r="M2455" s="271"/>
      <c r="N2455" s="189"/>
      <c r="O2455" s="268"/>
      <c r="P2455" s="268"/>
      <c r="Q2455" s="268"/>
    </row>
    <row r="2456" ht="15.75" customHeight="1">
      <c r="A2456" s="270" t="s">
        <v>18400</v>
      </c>
      <c r="B2456" s="270" t="s">
        <v>18401</v>
      </c>
      <c r="C2456" s="276" t="s">
        <v>281</v>
      </c>
      <c r="D2456" s="259" t="s">
        <v>217</v>
      </c>
      <c r="E2456" s="259" t="s">
        <v>18402</v>
      </c>
      <c r="F2456" s="259" t="s">
        <v>18403</v>
      </c>
      <c r="G2456" s="259" t="s">
        <v>12836</v>
      </c>
      <c r="H2456" s="268"/>
      <c r="I2456" s="6"/>
      <c r="J2456" s="6"/>
      <c r="K2456" s="285"/>
      <c r="L2456" s="271"/>
      <c r="M2456" s="271"/>
      <c r="N2456" s="189"/>
      <c r="O2456" s="268"/>
      <c r="P2456" s="268"/>
      <c r="Q2456" s="268"/>
    </row>
    <row r="2457" ht="15.75" customHeight="1">
      <c r="A2457" s="270" t="s">
        <v>18404</v>
      </c>
      <c r="B2457" s="270" t="s">
        <v>18405</v>
      </c>
      <c r="C2457" s="276" t="s">
        <v>281</v>
      </c>
      <c r="D2457" s="259" t="s">
        <v>218</v>
      </c>
      <c r="E2457" s="259" t="s">
        <v>18406</v>
      </c>
      <c r="F2457" s="259" t="s">
        <v>18407</v>
      </c>
      <c r="G2457" s="259" t="s">
        <v>9568</v>
      </c>
      <c r="H2457" s="268"/>
      <c r="I2457" s="6"/>
      <c r="J2457" s="6"/>
      <c r="K2457" s="285"/>
      <c r="L2457" s="271"/>
      <c r="M2457" s="271"/>
      <c r="N2457" s="189"/>
      <c r="O2457" s="268"/>
      <c r="P2457" s="268"/>
      <c r="Q2457" s="268"/>
    </row>
    <row r="2458" ht="15.75" customHeight="1">
      <c r="A2458" s="270" t="s">
        <v>18408</v>
      </c>
      <c r="B2458" s="270" t="s">
        <v>18409</v>
      </c>
      <c r="C2458" s="276" t="s">
        <v>281</v>
      </c>
      <c r="D2458" s="259" t="s">
        <v>218</v>
      </c>
      <c r="E2458" s="259" t="s">
        <v>18410</v>
      </c>
      <c r="F2458" s="259" t="s">
        <v>18411</v>
      </c>
      <c r="G2458" s="259" t="s">
        <v>12374</v>
      </c>
      <c r="H2458" s="268"/>
      <c r="I2458" s="6"/>
      <c r="J2458" s="6"/>
      <c r="K2458" s="285"/>
      <c r="L2458" s="271"/>
      <c r="M2458" s="271"/>
      <c r="N2458" s="189"/>
      <c r="O2458" s="268"/>
      <c r="P2458" s="268"/>
      <c r="Q2458" s="268"/>
    </row>
    <row r="2459" ht="15.75" customHeight="1">
      <c r="A2459" s="270" t="s">
        <v>18412</v>
      </c>
      <c r="B2459" s="270" t="s">
        <v>18413</v>
      </c>
      <c r="C2459" s="276" t="s">
        <v>281</v>
      </c>
      <c r="D2459" s="259" t="s">
        <v>219</v>
      </c>
      <c r="E2459" s="259" t="s">
        <v>18414</v>
      </c>
      <c r="F2459" s="259" t="s">
        <v>18415</v>
      </c>
      <c r="G2459" s="259" t="s">
        <v>12374</v>
      </c>
      <c r="H2459" s="268"/>
      <c r="I2459" s="6"/>
      <c r="J2459" s="6"/>
      <c r="K2459" s="285"/>
      <c r="L2459" s="271"/>
      <c r="M2459" s="271"/>
      <c r="N2459" s="189"/>
      <c r="O2459" s="268"/>
      <c r="P2459" s="268"/>
      <c r="Q2459" s="268"/>
    </row>
    <row r="2460" ht="15.75" customHeight="1">
      <c r="A2460" s="270" t="s">
        <v>18416</v>
      </c>
      <c r="B2460" s="270" t="s">
        <v>18417</v>
      </c>
      <c r="C2460" s="276" t="s">
        <v>281</v>
      </c>
      <c r="D2460" s="259" t="s">
        <v>218</v>
      </c>
      <c r="E2460" s="259" t="s">
        <v>18418</v>
      </c>
      <c r="F2460" s="259" t="s">
        <v>18419</v>
      </c>
      <c r="G2460" s="259" t="s">
        <v>12836</v>
      </c>
      <c r="H2460" s="268"/>
      <c r="I2460" s="6"/>
      <c r="J2460" s="6"/>
      <c r="K2460" s="285"/>
      <c r="L2460" s="271"/>
      <c r="M2460" s="271"/>
      <c r="N2460" s="189"/>
      <c r="O2460" s="268"/>
      <c r="P2460" s="268"/>
      <c r="Q2460" s="268"/>
    </row>
    <row r="2461" ht="15.75" customHeight="1">
      <c r="A2461" s="270" t="s">
        <v>18420</v>
      </c>
      <c r="B2461" s="270" t="s">
        <v>18421</v>
      </c>
      <c r="C2461" s="276" t="s">
        <v>281</v>
      </c>
      <c r="D2461" s="259" t="s">
        <v>215</v>
      </c>
      <c r="E2461" s="259" t="s">
        <v>18422</v>
      </c>
      <c r="F2461" s="259" t="s">
        <v>18423</v>
      </c>
      <c r="G2461" s="259" t="s">
        <v>12374</v>
      </c>
      <c r="H2461" s="268"/>
      <c r="I2461" s="6"/>
      <c r="J2461" s="6"/>
      <c r="K2461" s="285"/>
      <c r="L2461" s="271"/>
      <c r="M2461" s="271"/>
      <c r="N2461" s="189"/>
      <c r="O2461" s="268"/>
      <c r="P2461" s="268"/>
      <c r="Q2461" s="268"/>
    </row>
    <row r="2462" ht="15.75" customHeight="1">
      <c r="A2462" s="270" t="s">
        <v>18424</v>
      </c>
      <c r="B2462" s="270" t="s">
        <v>18425</v>
      </c>
      <c r="C2462" s="276" t="s">
        <v>281</v>
      </c>
      <c r="D2462" s="259" t="s">
        <v>217</v>
      </c>
      <c r="E2462" s="259" t="s">
        <v>18426</v>
      </c>
      <c r="F2462" s="259" t="s">
        <v>18427</v>
      </c>
      <c r="G2462" s="259" t="s">
        <v>12836</v>
      </c>
      <c r="H2462" s="268"/>
      <c r="I2462" s="6"/>
      <c r="J2462" s="6"/>
      <c r="K2462" s="285"/>
      <c r="L2462" s="271"/>
      <c r="M2462" s="271"/>
      <c r="N2462" s="189"/>
      <c r="O2462" s="268"/>
      <c r="P2462" s="268"/>
      <c r="Q2462" s="268"/>
    </row>
    <row r="2463" ht="15.75" customHeight="1">
      <c r="A2463" s="270" t="s">
        <v>18428</v>
      </c>
      <c r="B2463" s="270" t="s">
        <v>18429</v>
      </c>
      <c r="C2463" s="276" t="s">
        <v>281</v>
      </c>
      <c r="D2463" s="259" t="s">
        <v>218</v>
      </c>
      <c r="E2463" s="259" t="s">
        <v>4524</v>
      </c>
      <c r="F2463" s="259" t="s">
        <v>18430</v>
      </c>
      <c r="G2463" s="259" t="s">
        <v>12836</v>
      </c>
      <c r="H2463" s="268"/>
      <c r="I2463" s="6"/>
      <c r="J2463" s="6"/>
      <c r="K2463" s="285"/>
      <c r="L2463" s="271"/>
      <c r="M2463" s="271"/>
      <c r="N2463" s="189"/>
      <c r="O2463" s="268"/>
      <c r="P2463" s="268"/>
      <c r="Q2463" s="268"/>
    </row>
    <row r="2464" ht="15.75" customHeight="1">
      <c r="A2464" s="270" t="s">
        <v>18431</v>
      </c>
      <c r="B2464" s="270" t="s">
        <v>18432</v>
      </c>
      <c r="C2464" s="276" t="s">
        <v>281</v>
      </c>
      <c r="D2464" s="259" t="s">
        <v>215</v>
      </c>
      <c r="E2464" s="259" t="s">
        <v>18433</v>
      </c>
      <c r="F2464" s="259" t="s">
        <v>18434</v>
      </c>
      <c r="G2464" s="259" t="s">
        <v>10625</v>
      </c>
      <c r="H2464" s="268"/>
      <c r="I2464" s="6"/>
      <c r="J2464" s="6"/>
      <c r="K2464" s="285"/>
      <c r="L2464" s="271"/>
      <c r="M2464" s="271"/>
      <c r="N2464" s="189"/>
      <c r="O2464" s="268"/>
      <c r="P2464" s="268"/>
      <c r="Q2464" s="268"/>
    </row>
    <row r="2465" ht="15.75" customHeight="1">
      <c r="A2465" s="270" t="s">
        <v>18435</v>
      </c>
      <c r="B2465" s="270" t="s">
        <v>18436</v>
      </c>
      <c r="C2465" s="276" t="s">
        <v>281</v>
      </c>
      <c r="D2465" s="259" t="s">
        <v>218</v>
      </c>
      <c r="E2465" s="259" t="s">
        <v>18437</v>
      </c>
      <c r="F2465" s="259" t="s">
        <v>18438</v>
      </c>
      <c r="G2465" s="259" t="s">
        <v>12836</v>
      </c>
      <c r="H2465" s="268"/>
      <c r="I2465" s="6"/>
      <c r="J2465" s="6"/>
      <c r="K2465" s="285"/>
      <c r="L2465" s="271"/>
      <c r="M2465" s="271"/>
      <c r="N2465" s="189"/>
      <c r="O2465" s="268"/>
      <c r="P2465" s="268"/>
      <c r="Q2465" s="268"/>
    </row>
    <row r="2466" ht="15.75" customHeight="1">
      <c r="A2466" s="270" t="s">
        <v>18439</v>
      </c>
      <c r="B2466" s="270" t="s">
        <v>18440</v>
      </c>
      <c r="C2466" s="276" t="s">
        <v>281</v>
      </c>
      <c r="D2466" s="259" t="s">
        <v>219</v>
      </c>
      <c r="E2466" s="259" t="s">
        <v>18441</v>
      </c>
      <c r="F2466" s="259" t="s">
        <v>18442</v>
      </c>
      <c r="G2466" s="259" t="s">
        <v>10625</v>
      </c>
      <c r="H2466" s="268"/>
      <c r="I2466" s="6"/>
      <c r="J2466" s="6"/>
      <c r="K2466" s="285"/>
      <c r="L2466" s="271"/>
      <c r="M2466" s="271"/>
      <c r="N2466" s="189"/>
      <c r="O2466" s="268"/>
      <c r="P2466" s="268"/>
      <c r="Q2466" s="268"/>
    </row>
    <row r="2467" ht="15.75" customHeight="1">
      <c r="A2467" s="270" t="s">
        <v>18443</v>
      </c>
      <c r="B2467" s="270" t="s">
        <v>18444</v>
      </c>
      <c r="C2467" s="276" t="s">
        <v>281</v>
      </c>
      <c r="D2467" s="259" t="s">
        <v>218</v>
      </c>
      <c r="E2467" s="259" t="s">
        <v>18445</v>
      </c>
      <c r="F2467" s="259" t="s">
        <v>18446</v>
      </c>
      <c r="G2467" s="259" t="s">
        <v>12836</v>
      </c>
      <c r="H2467" s="268"/>
      <c r="I2467" s="6"/>
      <c r="J2467" s="6"/>
      <c r="K2467" s="285"/>
      <c r="L2467" s="271"/>
      <c r="M2467" s="271"/>
      <c r="N2467" s="189"/>
      <c r="O2467" s="268"/>
      <c r="P2467" s="268"/>
      <c r="Q2467" s="268"/>
    </row>
    <row r="2468" ht="15.75" customHeight="1">
      <c r="A2468" s="270" t="s">
        <v>18447</v>
      </c>
      <c r="B2468" s="270" t="s">
        <v>18448</v>
      </c>
      <c r="C2468" s="276" t="s">
        <v>281</v>
      </c>
      <c r="D2468" s="259" t="s">
        <v>218</v>
      </c>
      <c r="E2468" s="259" t="s">
        <v>18449</v>
      </c>
      <c r="F2468" s="259" t="s">
        <v>18450</v>
      </c>
      <c r="G2468" s="259" t="s">
        <v>10625</v>
      </c>
      <c r="H2468" s="268"/>
      <c r="I2468" s="6"/>
      <c r="J2468" s="6"/>
      <c r="K2468" s="285"/>
      <c r="L2468" s="271"/>
      <c r="M2468" s="271"/>
      <c r="N2468" s="189"/>
      <c r="O2468" s="268"/>
      <c r="P2468" s="268"/>
      <c r="Q2468" s="268"/>
    </row>
    <row r="2469" ht="15.75" customHeight="1">
      <c r="A2469" s="270" t="s">
        <v>18451</v>
      </c>
      <c r="B2469" s="270" t="s">
        <v>18452</v>
      </c>
      <c r="C2469" s="276" t="s">
        <v>281</v>
      </c>
      <c r="D2469" s="259" t="s">
        <v>218</v>
      </c>
      <c r="E2469" s="259" t="s">
        <v>18453</v>
      </c>
      <c r="F2469" s="259" t="s">
        <v>18454</v>
      </c>
      <c r="G2469" s="259" t="s">
        <v>12836</v>
      </c>
      <c r="H2469" s="268"/>
      <c r="I2469" s="6"/>
      <c r="J2469" s="6"/>
      <c r="K2469" s="285"/>
      <c r="L2469" s="271"/>
      <c r="M2469" s="271"/>
      <c r="N2469" s="189"/>
      <c r="O2469" s="268"/>
      <c r="P2469" s="268"/>
      <c r="Q2469" s="268"/>
    </row>
    <row r="2470" ht="15.75" customHeight="1">
      <c r="A2470" s="270" t="s">
        <v>18455</v>
      </c>
      <c r="B2470" s="270" t="s">
        <v>18456</v>
      </c>
      <c r="C2470" s="276" t="s">
        <v>281</v>
      </c>
      <c r="D2470" s="259" t="s">
        <v>215</v>
      </c>
      <c r="E2470" s="259" t="s">
        <v>18457</v>
      </c>
      <c r="F2470" s="259" t="s">
        <v>18458</v>
      </c>
      <c r="G2470" s="259" t="s">
        <v>10625</v>
      </c>
      <c r="H2470" s="268"/>
      <c r="I2470" s="6"/>
      <c r="J2470" s="6"/>
      <c r="K2470" s="285"/>
      <c r="L2470" s="271"/>
      <c r="M2470" s="271"/>
      <c r="N2470" s="189"/>
      <c r="O2470" s="268"/>
      <c r="P2470" s="268"/>
      <c r="Q2470" s="268"/>
    </row>
    <row r="2471" ht="15.75" customHeight="1">
      <c r="A2471" s="270" t="s">
        <v>18459</v>
      </c>
      <c r="B2471" s="270" t="s">
        <v>18460</v>
      </c>
      <c r="C2471" s="276" t="s">
        <v>281</v>
      </c>
      <c r="D2471" s="259" t="s">
        <v>215</v>
      </c>
      <c r="E2471" s="259" t="s">
        <v>18461</v>
      </c>
      <c r="F2471" s="259" t="s">
        <v>18462</v>
      </c>
      <c r="G2471" s="259" t="s">
        <v>10625</v>
      </c>
      <c r="H2471" s="268"/>
      <c r="I2471" s="6"/>
      <c r="J2471" s="6"/>
      <c r="K2471" s="285"/>
      <c r="L2471" s="271"/>
      <c r="M2471" s="271"/>
      <c r="N2471" s="189"/>
      <c r="O2471" s="268"/>
      <c r="P2471" s="268"/>
      <c r="Q2471" s="268"/>
    </row>
    <row r="2472" ht="15.75" customHeight="1">
      <c r="A2472" s="270" t="s">
        <v>18463</v>
      </c>
      <c r="B2472" s="270" t="s">
        <v>18464</v>
      </c>
      <c r="C2472" s="276" t="s">
        <v>281</v>
      </c>
      <c r="D2472" s="259" t="s">
        <v>218</v>
      </c>
      <c r="E2472" s="259" t="s">
        <v>18465</v>
      </c>
      <c r="F2472" s="259" t="s">
        <v>18466</v>
      </c>
      <c r="G2472" s="259" t="s">
        <v>10625</v>
      </c>
      <c r="H2472" s="268"/>
      <c r="I2472" s="6"/>
      <c r="J2472" s="6"/>
      <c r="K2472" s="285"/>
      <c r="L2472" s="271"/>
      <c r="M2472" s="271"/>
      <c r="N2472" s="189"/>
      <c r="O2472" s="268"/>
      <c r="P2472" s="268"/>
      <c r="Q2472" s="268"/>
    </row>
    <row r="2473" ht="15.75" customHeight="1">
      <c r="A2473" s="270" t="s">
        <v>18467</v>
      </c>
      <c r="B2473" s="270" t="s">
        <v>18468</v>
      </c>
      <c r="C2473" s="276" t="s">
        <v>281</v>
      </c>
      <c r="D2473" s="259" t="s">
        <v>218</v>
      </c>
      <c r="E2473" s="259" t="s">
        <v>4524</v>
      </c>
      <c r="F2473" s="278" t="s">
        <v>18469</v>
      </c>
      <c r="G2473" s="259" t="s">
        <v>12836</v>
      </c>
      <c r="H2473" s="268"/>
      <c r="I2473" s="6"/>
      <c r="J2473" s="6"/>
      <c r="K2473" s="285"/>
      <c r="L2473" s="271"/>
      <c r="M2473" s="271"/>
      <c r="N2473" s="189"/>
      <c r="O2473" s="268"/>
      <c r="P2473" s="268"/>
      <c r="Q2473" s="268"/>
    </row>
    <row r="2474" ht="15.75" customHeight="1">
      <c r="A2474" s="270" t="s">
        <v>18470</v>
      </c>
      <c r="B2474" s="270" t="s">
        <v>18471</v>
      </c>
      <c r="C2474" s="276" t="s">
        <v>281</v>
      </c>
      <c r="D2474" s="259" t="s">
        <v>215</v>
      </c>
      <c r="E2474" s="259" t="s">
        <v>18472</v>
      </c>
      <c r="F2474" s="259" t="s">
        <v>18473</v>
      </c>
      <c r="G2474" s="259" t="s">
        <v>10625</v>
      </c>
      <c r="H2474" s="268"/>
      <c r="I2474" s="6"/>
      <c r="J2474" s="6"/>
      <c r="K2474" s="285"/>
      <c r="L2474" s="271"/>
      <c r="M2474" s="271"/>
      <c r="N2474" s="189"/>
      <c r="O2474" s="268"/>
      <c r="P2474" s="268"/>
      <c r="Q2474" s="268"/>
    </row>
    <row r="2475" ht="15.75" customHeight="1">
      <c r="A2475" s="270" t="s">
        <v>18474</v>
      </c>
      <c r="B2475" s="270" t="s">
        <v>18475</v>
      </c>
      <c r="C2475" s="276" t="s">
        <v>281</v>
      </c>
      <c r="D2475" s="259" t="s">
        <v>218</v>
      </c>
      <c r="E2475" s="259" t="s">
        <v>18476</v>
      </c>
      <c r="F2475" s="259" t="s">
        <v>18477</v>
      </c>
      <c r="G2475" s="259" t="s">
        <v>12836</v>
      </c>
      <c r="H2475" s="268"/>
      <c r="I2475" s="6"/>
      <c r="J2475" s="6"/>
      <c r="K2475" s="285"/>
      <c r="L2475" s="271"/>
      <c r="M2475" s="271"/>
      <c r="N2475" s="189"/>
      <c r="O2475" s="268"/>
      <c r="P2475" s="268"/>
      <c r="Q2475" s="268"/>
    </row>
    <row r="2476" ht="15.75" customHeight="1">
      <c r="A2476" s="270" t="s">
        <v>18478</v>
      </c>
      <c r="B2476" s="270" t="s">
        <v>18479</v>
      </c>
      <c r="C2476" s="276" t="s">
        <v>281</v>
      </c>
      <c r="D2476" s="259" t="s">
        <v>218</v>
      </c>
      <c r="E2476" s="259" t="s">
        <v>18480</v>
      </c>
      <c r="F2476" s="259" t="s">
        <v>18481</v>
      </c>
      <c r="G2476" s="259" t="s">
        <v>9568</v>
      </c>
      <c r="H2476" s="268"/>
      <c r="I2476" s="6"/>
      <c r="J2476" s="6"/>
      <c r="K2476" s="285"/>
      <c r="L2476" s="271"/>
      <c r="M2476" s="271"/>
      <c r="N2476" s="189"/>
      <c r="O2476" s="268"/>
      <c r="P2476" s="268"/>
      <c r="Q2476" s="268"/>
    </row>
    <row r="2477" ht="15.75" customHeight="1">
      <c r="A2477" s="270" t="s">
        <v>18482</v>
      </c>
      <c r="B2477" s="270" t="s">
        <v>18483</v>
      </c>
      <c r="C2477" s="276" t="s">
        <v>281</v>
      </c>
      <c r="D2477" s="259" t="s">
        <v>215</v>
      </c>
      <c r="E2477" s="259" t="s">
        <v>18484</v>
      </c>
      <c r="F2477" s="259" t="s">
        <v>18485</v>
      </c>
      <c r="G2477" s="259" t="s">
        <v>12374</v>
      </c>
      <c r="H2477" s="268"/>
      <c r="I2477" s="6"/>
      <c r="J2477" s="6"/>
      <c r="K2477" s="285"/>
      <c r="L2477" s="271"/>
      <c r="M2477" s="271"/>
      <c r="N2477" s="189"/>
      <c r="O2477" s="268"/>
      <c r="P2477" s="268"/>
      <c r="Q2477" s="268"/>
    </row>
    <row r="2478" ht="15.75" customHeight="1">
      <c r="A2478" s="270" t="s">
        <v>18486</v>
      </c>
      <c r="B2478" s="270" t="s">
        <v>18487</v>
      </c>
      <c r="C2478" s="276" t="s">
        <v>281</v>
      </c>
      <c r="D2478" s="259" t="s">
        <v>219</v>
      </c>
      <c r="E2478" s="259" t="s">
        <v>18488</v>
      </c>
      <c r="F2478" s="259" t="s">
        <v>18489</v>
      </c>
      <c r="G2478" s="259" t="s">
        <v>12374</v>
      </c>
      <c r="H2478" s="268"/>
      <c r="I2478" s="6"/>
      <c r="J2478" s="6"/>
      <c r="K2478" s="285"/>
      <c r="L2478" s="271"/>
      <c r="M2478" s="271"/>
      <c r="N2478" s="189"/>
      <c r="O2478" s="268"/>
      <c r="P2478" s="268"/>
      <c r="Q2478" s="268"/>
    </row>
    <row r="2479" ht="15.75" customHeight="1">
      <c r="A2479" s="270" t="s">
        <v>18490</v>
      </c>
      <c r="B2479" s="270" t="s">
        <v>18491</v>
      </c>
      <c r="C2479" s="276" t="s">
        <v>281</v>
      </c>
      <c r="D2479" s="259" t="s">
        <v>218</v>
      </c>
      <c r="E2479" s="259" t="s">
        <v>18492</v>
      </c>
      <c r="F2479" s="259" t="s">
        <v>18493</v>
      </c>
      <c r="G2479" s="259" t="s">
        <v>10625</v>
      </c>
      <c r="H2479" s="268"/>
      <c r="I2479" s="6"/>
      <c r="J2479" s="6"/>
      <c r="K2479" s="285"/>
      <c r="L2479" s="271"/>
      <c r="M2479" s="271"/>
      <c r="N2479" s="189"/>
      <c r="O2479" s="268"/>
      <c r="P2479" s="268"/>
      <c r="Q2479" s="268"/>
    </row>
    <row r="2480" ht="15.75" customHeight="1">
      <c r="A2480" s="270" t="s">
        <v>18494</v>
      </c>
      <c r="B2480" s="270" t="s">
        <v>18495</v>
      </c>
      <c r="C2480" s="276" t="s">
        <v>281</v>
      </c>
      <c r="D2480" s="259" t="s">
        <v>219</v>
      </c>
      <c r="E2480" s="259" t="s">
        <v>18496</v>
      </c>
      <c r="F2480" s="259" t="s">
        <v>18497</v>
      </c>
      <c r="G2480" s="259" t="s">
        <v>10625</v>
      </c>
      <c r="H2480" s="268"/>
      <c r="I2480" s="6"/>
      <c r="J2480" s="6"/>
      <c r="K2480" s="285"/>
      <c r="L2480" s="271"/>
      <c r="M2480" s="271"/>
      <c r="N2480" s="189"/>
      <c r="O2480" s="268"/>
      <c r="P2480" s="268"/>
      <c r="Q2480" s="268"/>
    </row>
    <row r="2481" ht="15.75" customHeight="1">
      <c r="A2481" s="270" t="s">
        <v>18498</v>
      </c>
      <c r="B2481" s="270" t="s">
        <v>18499</v>
      </c>
      <c r="C2481" s="276" t="s">
        <v>281</v>
      </c>
      <c r="D2481" s="259" t="s">
        <v>217</v>
      </c>
      <c r="E2481" s="259" t="s">
        <v>18500</v>
      </c>
      <c r="F2481" s="259" t="s">
        <v>18501</v>
      </c>
      <c r="G2481" s="259" t="s">
        <v>12836</v>
      </c>
      <c r="H2481" s="268"/>
      <c r="I2481" s="6"/>
      <c r="J2481" s="6"/>
      <c r="K2481" s="285"/>
      <c r="L2481" s="271"/>
      <c r="M2481" s="271"/>
      <c r="N2481" s="189"/>
      <c r="O2481" s="268"/>
      <c r="P2481" s="268"/>
      <c r="Q2481" s="268"/>
    </row>
    <row r="2482" ht="15.75" customHeight="1">
      <c r="A2482" s="270" t="s">
        <v>18502</v>
      </c>
      <c r="B2482" s="270" t="s">
        <v>18503</v>
      </c>
      <c r="C2482" s="276" t="s">
        <v>281</v>
      </c>
      <c r="D2482" s="259" t="s">
        <v>214</v>
      </c>
      <c r="E2482" s="259">
        <v>0.0</v>
      </c>
      <c r="F2482" s="259" t="s">
        <v>18504</v>
      </c>
      <c r="G2482" s="259" t="s">
        <v>12836</v>
      </c>
      <c r="H2482" s="268"/>
      <c r="I2482" s="6"/>
      <c r="J2482" s="6"/>
      <c r="K2482" s="285"/>
      <c r="L2482" s="271"/>
      <c r="M2482" s="271"/>
      <c r="N2482" s="189"/>
      <c r="O2482" s="268"/>
      <c r="P2482" s="268"/>
      <c r="Q2482" s="268"/>
    </row>
    <row r="2483" ht="15.75" customHeight="1">
      <c r="A2483" s="270" t="s">
        <v>18505</v>
      </c>
      <c r="B2483" s="270" t="s">
        <v>18506</v>
      </c>
      <c r="C2483" s="276" t="s">
        <v>281</v>
      </c>
      <c r="D2483" s="259" t="s">
        <v>215</v>
      </c>
      <c r="E2483" s="259" t="s">
        <v>18507</v>
      </c>
      <c r="F2483" s="259" t="s">
        <v>18508</v>
      </c>
      <c r="G2483" s="259" t="s">
        <v>11782</v>
      </c>
      <c r="H2483" s="268"/>
      <c r="I2483" s="6"/>
      <c r="J2483" s="6"/>
      <c r="K2483" s="285"/>
      <c r="L2483" s="271"/>
      <c r="M2483" s="271"/>
      <c r="N2483" s="189"/>
      <c r="O2483" s="268"/>
      <c r="P2483" s="268"/>
      <c r="Q2483" s="268"/>
    </row>
    <row r="2484" ht="15.75" customHeight="1">
      <c r="A2484" s="270" t="s">
        <v>18509</v>
      </c>
      <c r="B2484" s="270" t="s">
        <v>18510</v>
      </c>
      <c r="C2484" s="276" t="s">
        <v>281</v>
      </c>
      <c r="D2484" s="259" t="s">
        <v>219</v>
      </c>
      <c r="E2484" s="259" t="s">
        <v>18511</v>
      </c>
      <c r="F2484" s="259" t="s">
        <v>18512</v>
      </c>
      <c r="G2484" s="259" t="s">
        <v>10625</v>
      </c>
      <c r="H2484" s="268"/>
      <c r="I2484" s="6"/>
      <c r="J2484" s="6"/>
      <c r="K2484" s="285"/>
      <c r="L2484" s="271"/>
      <c r="M2484" s="271"/>
      <c r="N2484" s="189"/>
      <c r="O2484" s="268"/>
      <c r="P2484" s="268"/>
      <c r="Q2484" s="268"/>
    </row>
    <row r="2485" ht="15.75" customHeight="1">
      <c r="A2485" s="270" t="s">
        <v>18513</v>
      </c>
      <c r="B2485" s="270" t="s">
        <v>18514</v>
      </c>
      <c r="C2485" s="276" t="s">
        <v>281</v>
      </c>
      <c r="D2485" s="259" t="s">
        <v>218</v>
      </c>
      <c r="E2485" s="259">
        <v>0.0</v>
      </c>
      <c r="F2485" s="259" t="s">
        <v>18515</v>
      </c>
      <c r="G2485" s="259" t="s">
        <v>12836</v>
      </c>
      <c r="H2485" s="268"/>
      <c r="I2485" s="6"/>
      <c r="J2485" s="6"/>
      <c r="K2485" s="285"/>
      <c r="L2485" s="271"/>
      <c r="M2485" s="271"/>
      <c r="N2485" s="189"/>
      <c r="O2485" s="268"/>
      <c r="P2485" s="268"/>
      <c r="Q2485" s="268"/>
    </row>
    <row r="2486" ht="15.75" customHeight="1">
      <c r="A2486" s="270" t="s">
        <v>18516</v>
      </c>
      <c r="B2486" s="270" t="s">
        <v>18517</v>
      </c>
      <c r="C2486" s="276" t="s">
        <v>281</v>
      </c>
      <c r="D2486" s="259" t="s">
        <v>219</v>
      </c>
      <c r="E2486" s="259" t="s">
        <v>18518</v>
      </c>
      <c r="F2486" s="259" t="s">
        <v>18519</v>
      </c>
      <c r="G2486" s="259" t="s">
        <v>10625</v>
      </c>
      <c r="H2486" s="268"/>
      <c r="I2486" s="6"/>
      <c r="J2486" s="6"/>
      <c r="K2486" s="285"/>
      <c r="L2486" s="271"/>
      <c r="M2486" s="271"/>
      <c r="N2486" s="189"/>
      <c r="O2486" s="268"/>
      <c r="P2486" s="268"/>
      <c r="Q2486" s="268"/>
    </row>
    <row r="2487" ht="15.75" customHeight="1">
      <c r="A2487" s="270" t="s">
        <v>18520</v>
      </c>
      <c r="B2487" s="270" t="s">
        <v>18521</v>
      </c>
      <c r="C2487" s="276" t="s">
        <v>281</v>
      </c>
      <c r="D2487" s="259" t="s">
        <v>215</v>
      </c>
      <c r="E2487" s="259" t="s">
        <v>18522</v>
      </c>
      <c r="F2487" s="259" t="s">
        <v>18523</v>
      </c>
      <c r="G2487" s="259" t="s">
        <v>9568</v>
      </c>
      <c r="H2487" s="268"/>
      <c r="I2487" s="6"/>
      <c r="J2487" s="6"/>
      <c r="K2487" s="285"/>
      <c r="L2487" s="271"/>
      <c r="M2487" s="271"/>
      <c r="N2487" s="189"/>
      <c r="O2487" s="268"/>
      <c r="P2487" s="268"/>
      <c r="Q2487" s="268"/>
    </row>
    <row r="2488" ht="15.75" customHeight="1">
      <c r="A2488" s="270" t="s">
        <v>18524</v>
      </c>
      <c r="B2488" s="270" t="s">
        <v>18525</v>
      </c>
      <c r="C2488" s="276" t="s">
        <v>281</v>
      </c>
      <c r="D2488" s="259" t="s">
        <v>218</v>
      </c>
      <c r="E2488" s="259" t="s">
        <v>18526</v>
      </c>
      <c r="F2488" s="259" t="s">
        <v>18527</v>
      </c>
      <c r="G2488" s="259" t="s">
        <v>9568</v>
      </c>
      <c r="H2488" s="268"/>
      <c r="I2488" s="6"/>
      <c r="J2488" s="6"/>
      <c r="K2488" s="285"/>
      <c r="L2488" s="271"/>
      <c r="M2488" s="271"/>
      <c r="N2488" s="189"/>
      <c r="O2488" s="268"/>
      <c r="P2488" s="268"/>
      <c r="Q2488" s="268"/>
    </row>
    <row r="2489" ht="15.75" customHeight="1">
      <c r="A2489" s="270" t="s">
        <v>18528</v>
      </c>
      <c r="B2489" s="270" t="s">
        <v>18529</v>
      </c>
      <c r="C2489" s="276" t="s">
        <v>281</v>
      </c>
      <c r="D2489" s="259" t="s">
        <v>217</v>
      </c>
      <c r="E2489" s="259" t="s">
        <v>4524</v>
      </c>
      <c r="F2489" s="259" t="s">
        <v>18530</v>
      </c>
      <c r="G2489" s="259" t="s">
        <v>12836</v>
      </c>
      <c r="H2489" s="268"/>
      <c r="I2489" s="6"/>
      <c r="J2489" s="6"/>
      <c r="K2489" s="285"/>
      <c r="L2489" s="271"/>
      <c r="M2489" s="271"/>
      <c r="N2489" s="189"/>
      <c r="O2489" s="268"/>
      <c r="P2489" s="268"/>
      <c r="Q2489" s="268"/>
    </row>
    <row r="2490" ht="15.75" customHeight="1">
      <c r="A2490" s="270" t="s">
        <v>18531</v>
      </c>
      <c r="B2490" s="270" t="s">
        <v>18532</v>
      </c>
      <c r="C2490" s="276" t="s">
        <v>281</v>
      </c>
      <c r="D2490" s="259" t="s">
        <v>218</v>
      </c>
      <c r="E2490" s="259" t="s">
        <v>18533</v>
      </c>
      <c r="F2490" s="259" t="s">
        <v>18534</v>
      </c>
      <c r="G2490" s="259" t="s">
        <v>9568</v>
      </c>
      <c r="H2490" s="268"/>
      <c r="I2490" s="6"/>
      <c r="J2490" s="6"/>
      <c r="K2490" s="285"/>
      <c r="L2490" s="271"/>
      <c r="M2490" s="271"/>
      <c r="N2490" s="189"/>
      <c r="O2490" s="268"/>
      <c r="P2490" s="268"/>
      <c r="Q2490" s="268"/>
    </row>
    <row r="2491" ht="15.75" customHeight="1">
      <c r="A2491" s="270" t="s">
        <v>18535</v>
      </c>
      <c r="B2491" s="270" t="s">
        <v>18536</v>
      </c>
      <c r="C2491" s="276" t="s">
        <v>281</v>
      </c>
      <c r="D2491" s="259" t="s">
        <v>218</v>
      </c>
      <c r="E2491" s="259" t="s">
        <v>18537</v>
      </c>
      <c r="F2491" s="259" t="s">
        <v>18538</v>
      </c>
      <c r="G2491" s="259" t="s">
        <v>12374</v>
      </c>
      <c r="H2491" s="268"/>
      <c r="I2491" s="6"/>
      <c r="J2491" s="6"/>
      <c r="K2491" s="285"/>
      <c r="L2491" s="271"/>
      <c r="M2491" s="271"/>
      <c r="N2491" s="189"/>
      <c r="O2491" s="268"/>
      <c r="P2491" s="268"/>
      <c r="Q2491" s="268"/>
    </row>
    <row r="2492" ht="15.75" customHeight="1">
      <c r="A2492" s="270" t="s">
        <v>18539</v>
      </c>
      <c r="B2492" s="270" t="s">
        <v>18540</v>
      </c>
      <c r="C2492" s="276" t="s">
        <v>281</v>
      </c>
      <c r="D2492" s="259" t="s">
        <v>219</v>
      </c>
      <c r="E2492" s="259" t="s">
        <v>18541</v>
      </c>
      <c r="F2492" s="259" t="s">
        <v>18542</v>
      </c>
      <c r="G2492" s="259" t="s">
        <v>10625</v>
      </c>
      <c r="H2492" s="268"/>
      <c r="I2492" s="6"/>
      <c r="J2492" s="6"/>
      <c r="K2492" s="285"/>
      <c r="L2492" s="271"/>
      <c r="M2492" s="271"/>
      <c r="N2492" s="189"/>
      <c r="O2492" s="268"/>
      <c r="P2492" s="268"/>
      <c r="Q2492" s="268"/>
    </row>
    <row r="2493" ht="15.75" customHeight="1">
      <c r="A2493" s="270" t="s">
        <v>18543</v>
      </c>
      <c r="B2493" s="270" t="s">
        <v>18544</v>
      </c>
      <c r="C2493" s="276" t="s">
        <v>281</v>
      </c>
      <c r="D2493" s="259" t="s">
        <v>219</v>
      </c>
      <c r="E2493" s="259" t="s">
        <v>18545</v>
      </c>
      <c r="F2493" s="259" t="s">
        <v>18546</v>
      </c>
      <c r="G2493" s="259" t="s">
        <v>10625</v>
      </c>
      <c r="H2493" s="268"/>
      <c r="I2493" s="6"/>
      <c r="J2493" s="6"/>
      <c r="K2493" s="285"/>
      <c r="L2493" s="271"/>
      <c r="M2493" s="271"/>
      <c r="N2493" s="189"/>
      <c r="O2493" s="268"/>
      <c r="P2493" s="268"/>
      <c r="Q2493" s="268"/>
    </row>
    <row r="2494" ht="15.75" customHeight="1">
      <c r="A2494" s="270" t="s">
        <v>18547</v>
      </c>
      <c r="B2494" s="270" t="s">
        <v>18548</v>
      </c>
      <c r="C2494" s="276" t="s">
        <v>281</v>
      </c>
      <c r="D2494" s="259" t="s">
        <v>215</v>
      </c>
      <c r="E2494" s="259" t="s">
        <v>18549</v>
      </c>
      <c r="F2494" s="259" t="s">
        <v>18550</v>
      </c>
      <c r="G2494" s="259" t="s">
        <v>12374</v>
      </c>
      <c r="H2494" s="268"/>
      <c r="I2494" s="6"/>
      <c r="J2494" s="6"/>
      <c r="K2494" s="285"/>
      <c r="L2494" s="271"/>
      <c r="M2494" s="271"/>
      <c r="N2494" s="189"/>
      <c r="O2494" s="268"/>
      <c r="P2494" s="268"/>
      <c r="Q2494" s="268"/>
    </row>
    <row r="2495" ht="15.75" customHeight="1">
      <c r="A2495" s="270" t="s">
        <v>18551</v>
      </c>
      <c r="B2495" s="270" t="s">
        <v>18552</v>
      </c>
      <c r="C2495" s="276" t="s">
        <v>281</v>
      </c>
      <c r="D2495" s="259" t="s">
        <v>218</v>
      </c>
      <c r="E2495" s="259" t="s">
        <v>18553</v>
      </c>
      <c r="F2495" s="259" t="s">
        <v>18554</v>
      </c>
      <c r="G2495" s="259" t="s">
        <v>12836</v>
      </c>
      <c r="H2495" s="268"/>
      <c r="I2495" s="6"/>
      <c r="J2495" s="6"/>
      <c r="K2495" s="285"/>
      <c r="L2495" s="271"/>
      <c r="M2495" s="271"/>
      <c r="N2495" s="189"/>
      <c r="O2495" s="268"/>
      <c r="P2495" s="268"/>
      <c r="Q2495" s="268"/>
    </row>
    <row r="2496" ht="15.75" customHeight="1">
      <c r="A2496" s="270" t="s">
        <v>18555</v>
      </c>
      <c r="B2496" s="270" t="s">
        <v>18556</v>
      </c>
      <c r="C2496" s="276" t="s">
        <v>281</v>
      </c>
      <c r="D2496" s="259" t="s">
        <v>218</v>
      </c>
      <c r="E2496" s="259" t="s">
        <v>18557</v>
      </c>
      <c r="F2496" s="259" t="s">
        <v>18558</v>
      </c>
      <c r="G2496" s="259" t="s">
        <v>12836</v>
      </c>
      <c r="H2496" s="268"/>
      <c r="I2496" s="6"/>
      <c r="J2496" s="6"/>
      <c r="K2496" s="285"/>
      <c r="L2496" s="271"/>
      <c r="M2496" s="271"/>
      <c r="N2496" s="189"/>
      <c r="O2496" s="268"/>
      <c r="P2496" s="268"/>
      <c r="Q2496" s="268"/>
    </row>
    <row r="2497" ht="15.75" customHeight="1">
      <c r="A2497" s="270" t="s">
        <v>18559</v>
      </c>
      <c r="B2497" s="270" t="s">
        <v>18560</v>
      </c>
      <c r="C2497" s="276" t="s">
        <v>281</v>
      </c>
      <c r="D2497" s="259" t="s">
        <v>217</v>
      </c>
      <c r="E2497" s="259" t="s">
        <v>18561</v>
      </c>
      <c r="F2497" s="259" t="s">
        <v>18562</v>
      </c>
      <c r="G2497" s="259" t="s">
        <v>12836</v>
      </c>
      <c r="H2497" s="268"/>
      <c r="I2497" s="6"/>
      <c r="J2497" s="6"/>
      <c r="K2497" s="285"/>
      <c r="L2497" s="271"/>
      <c r="M2497" s="271"/>
      <c r="N2497" s="189"/>
      <c r="O2497" s="268"/>
      <c r="P2497" s="268"/>
      <c r="Q2497" s="268"/>
    </row>
    <row r="2498" ht="15.75" customHeight="1">
      <c r="A2498" s="270" t="s">
        <v>18563</v>
      </c>
      <c r="B2498" s="270" t="s">
        <v>18564</v>
      </c>
      <c r="C2498" s="276" t="s">
        <v>281</v>
      </c>
      <c r="D2498" s="259" t="s">
        <v>218</v>
      </c>
      <c r="E2498" s="259" t="s">
        <v>18565</v>
      </c>
      <c r="F2498" s="259" t="s">
        <v>18566</v>
      </c>
      <c r="G2498" s="259" t="s">
        <v>12836</v>
      </c>
      <c r="H2498" s="268"/>
      <c r="I2498" s="6"/>
      <c r="J2498" s="6"/>
      <c r="K2498" s="285"/>
      <c r="L2498" s="271"/>
      <c r="M2498" s="271"/>
      <c r="N2498" s="189"/>
      <c r="O2498" s="268"/>
      <c r="P2498" s="268"/>
      <c r="Q2498" s="268"/>
    </row>
    <row r="2499" ht="15.75" customHeight="1">
      <c r="A2499" s="270" t="s">
        <v>18567</v>
      </c>
      <c r="B2499" s="270" t="s">
        <v>18568</v>
      </c>
      <c r="C2499" s="276" t="s">
        <v>281</v>
      </c>
      <c r="D2499" s="259" t="s">
        <v>217</v>
      </c>
      <c r="E2499" s="259" t="s">
        <v>4524</v>
      </c>
      <c r="F2499" s="259" t="s">
        <v>4524</v>
      </c>
      <c r="G2499" s="259" t="s">
        <v>12836</v>
      </c>
      <c r="H2499" s="268"/>
      <c r="I2499" s="6"/>
      <c r="J2499" s="6"/>
      <c r="K2499" s="285"/>
      <c r="L2499" s="271"/>
      <c r="M2499" s="271"/>
      <c r="N2499" s="189"/>
      <c r="O2499" s="268"/>
      <c r="P2499" s="268"/>
      <c r="Q2499" s="268"/>
    </row>
    <row r="2500" ht="15.75" customHeight="1">
      <c r="A2500" s="270" t="s">
        <v>18569</v>
      </c>
      <c r="B2500" s="270" t="s">
        <v>18570</v>
      </c>
      <c r="C2500" s="276" t="s">
        <v>281</v>
      </c>
      <c r="D2500" s="259" t="s">
        <v>218</v>
      </c>
      <c r="E2500" s="259" t="s">
        <v>4524</v>
      </c>
      <c r="F2500" s="259" t="s">
        <v>18571</v>
      </c>
      <c r="G2500" s="259" t="s">
        <v>12836</v>
      </c>
      <c r="H2500" s="268"/>
      <c r="I2500" s="6"/>
      <c r="J2500" s="6"/>
      <c r="K2500" s="285"/>
      <c r="L2500" s="271"/>
      <c r="M2500" s="271"/>
      <c r="N2500" s="189"/>
      <c r="O2500" s="268"/>
      <c r="P2500" s="268"/>
      <c r="Q2500" s="268"/>
    </row>
    <row r="2501" ht="15.75" customHeight="1">
      <c r="A2501" s="270" t="s">
        <v>18572</v>
      </c>
      <c r="B2501" s="270" t="s">
        <v>18573</v>
      </c>
      <c r="C2501" s="276" t="s">
        <v>281</v>
      </c>
      <c r="D2501" s="259" t="s">
        <v>215</v>
      </c>
      <c r="E2501" s="259" t="s">
        <v>18574</v>
      </c>
      <c r="F2501" s="259" t="s">
        <v>18575</v>
      </c>
      <c r="G2501" s="259" t="s">
        <v>9568</v>
      </c>
      <c r="H2501" s="268"/>
      <c r="I2501" s="6"/>
      <c r="J2501" s="6"/>
      <c r="K2501" s="285"/>
      <c r="L2501" s="271"/>
      <c r="M2501" s="271"/>
      <c r="N2501" s="189"/>
      <c r="O2501" s="268"/>
      <c r="P2501" s="268"/>
      <c r="Q2501" s="268"/>
    </row>
    <row r="2502" ht="15.75" customHeight="1">
      <c r="A2502" s="270" t="s">
        <v>18576</v>
      </c>
      <c r="B2502" s="270" t="s">
        <v>18577</v>
      </c>
      <c r="C2502" s="276" t="s">
        <v>281</v>
      </c>
      <c r="D2502" s="259" t="s">
        <v>217</v>
      </c>
      <c r="E2502" s="259" t="s">
        <v>18578</v>
      </c>
      <c r="F2502" s="259" t="s">
        <v>18579</v>
      </c>
      <c r="G2502" s="259" t="s">
        <v>12836</v>
      </c>
      <c r="H2502" s="268"/>
      <c r="I2502" s="6"/>
      <c r="J2502" s="6"/>
      <c r="K2502" s="285"/>
      <c r="L2502" s="271"/>
      <c r="M2502" s="271"/>
      <c r="N2502" s="189"/>
      <c r="O2502" s="268"/>
      <c r="P2502" s="268"/>
      <c r="Q2502" s="268"/>
    </row>
    <row r="2503" ht="15.75" customHeight="1">
      <c r="A2503" s="270" t="s">
        <v>18580</v>
      </c>
      <c r="B2503" s="270" t="s">
        <v>18581</v>
      </c>
      <c r="C2503" s="276" t="s">
        <v>281</v>
      </c>
      <c r="D2503" s="259" t="s">
        <v>218</v>
      </c>
      <c r="E2503" s="259" t="s">
        <v>18582</v>
      </c>
      <c r="F2503" s="259" t="s">
        <v>18583</v>
      </c>
      <c r="G2503" s="259" t="s">
        <v>12836</v>
      </c>
      <c r="H2503" s="268"/>
      <c r="I2503" s="6"/>
      <c r="J2503" s="6"/>
      <c r="K2503" s="285"/>
      <c r="L2503" s="271"/>
      <c r="M2503" s="271"/>
      <c r="N2503" s="189"/>
      <c r="O2503" s="268"/>
      <c r="P2503" s="268"/>
      <c r="Q2503" s="268"/>
    </row>
    <row r="2504" ht="15.75" customHeight="1">
      <c r="A2504" s="270" t="s">
        <v>18584</v>
      </c>
      <c r="B2504" s="270" t="s">
        <v>18585</v>
      </c>
      <c r="C2504" s="276" t="s">
        <v>281</v>
      </c>
      <c r="D2504" s="259" t="s">
        <v>218</v>
      </c>
      <c r="E2504" s="259" t="s">
        <v>18586</v>
      </c>
      <c r="F2504" s="259" t="s">
        <v>18587</v>
      </c>
      <c r="G2504" s="259" t="s">
        <v>12836</v>
      </c>
      <c r="H2504" s="268"/>
      <c r="I2504" s="6"/>
      <c r="J2504" s="6"/>
      <c r="K2504" s="285"/>
      <c r="L2504" s="271"/>
      <c r="M2504" s="271"/>
      <c r="N2504" s="189"/>
      <c r="O2504" s="268"/>
      <c r="P2504" s="268"/>
      <c r="Q2504" s="268"/>
    </row>
    <row r="2505" ht="15.75" customHeight="1">
      <c r="A2505" s="270" t="s">
        <v>18588</v>
      </c>
      <c r="B2505" s="270" t="s">
        <v>18589</v>
      </c>
      <c r="C2505" s="276" t="s">
        <v>281</v>
      </c>
      <c r="D2505" s="259" t="s">
        <v>218</v>
      </c>
      <c r="E2505" s="259" t="s">
        <v>18590</v>
      </c>
      <c r="F2505" s="259" t="s">
        <v>18591</v>
      </c>
      <c r="G2505" s="259" t="s">
        <v>10625</v>
      </c>
      <c r="H2505" s="268"/>
      <c r="I2505" s="6"/>
      <c r="J2505" s="6"/>
      <c r="K2505" s="285"/>
      <c r="L2505" s="271"/>
      <c r="M2505" s="271"/>
      <c r="N2505" s="189"/>
      <c r="O2505" s="268"/>
      <c r="P2505" s="268"/>
      <c r="Q2505" s="268"/>
    </row>
    <row r="2506" ht="15.75" customHeight="1">
      <c r="A2506" s="270" t="s">
        <v>18592</v>
      </c>
      <c r="B2506" s="270" t="s">
        <v>18593</v>
      </c>
      <c r="C2506" s="276" t="s">
        <v>281</v>
      </c>
      <c r="D2506" s="259" t="s">
        <v>215</v>
      </c>
      <c r="E2506" s="259" t="s">
        <v>18594</v>
      </c>
      <c r="F2506" s="259" t="s">
        <v>18595</v>
      </c>
      <c r="G2506" s="259" t="s">
        <v>10625</v>
      </c>
      <c r="H2506" s="268"/>
      <c r="I2506" s="6"/>
      <c r="J2506" s="6"/>
      <c r="K2506" s="285"/>
      <c r="L2506" s="271"/>
      <c r="M2506" s="271"/>
      <c r="N2506" s="189"/>
      <c r="O2506" s="268"/>
      <c r="P2506" s="268"/>
      <c r="Q2506" s="268"/>
    </row>
    <row r="2507" ht="15.75" customHeight="1">
      <c r="A2507" s="270" t="s">
        <v>18596</v>
      </c>
      <c r="B2507" s="270" t="s">
        <v>18597</v>
      </c>
      <c r="C2507" s="276" t="s">
        <v>281</v>
      </c>
      <c r="D2507" s="259" t="s">
        <v>217</v>
      </c>
      <c r="E2507" s="259" t="s">
        <v>18598</v>
      </c>
      <c r="F2507" s="259" t="s">
        <v>18599</v>
      </c>
      <c r="G2507" s="259" t="s">
        <v>12836</v>
      </c>
      <c r="H2507" s="268"/>
      <c r="I2507" s="6"/>
      <c r="J2507" s="6"/>
      <c r="K2507" s="285"/>
      <c r="L2507" s="271"/>
      <c r="M2507" s="271"/>
      <c r="N2507" s="189"/>
      <c r="O2507" s="268"/>
      <c r="P2507" s="268"/>
      <c r="Q2507" s="268"/>
    </row>
    <row r="2508" ht="15.75" customHeight="1">
      <c r="A2508" s="270" t="s">
        <v>18600</v>
      </c>
      <c r="B2508" s="270" t="s">
        <v>18601</v>
      </c>
      <c r="C2508" s="276" t="s">
        <v>281</v>
      </c>
      <c r="D2508" s="259" t="s">
        <v>218</v>
      </c>
      <c r="E2508" s="259" t="s">
        <v>4524</v>
      </c>
      <c r="F2508" s="259" t="s">
        <v>18602</v>
      </c>
      <c r="G2508" s="259" t="s">
        <v>12836</v>
      </c>
      <c r="H2508" s="268"/>
      <c r="I2508" s="6"/>
      <c r="J2508" s="6"/>
      <c r="K2508" s="285"/>
      <c r="L2508" s="271"/>
      <c r="M2508" s="271"/>
      <c r="N2508" s="189"/>
      <c r="O2508" s="268"/>
      <c r="P2508" s="268"/>
      <c r="Q2508" s="268"/>
    </row>
    <row r="2509" ht="15.75" customHeight="1">
      <c r="A2509" s="270" t="s">
        <v>18603</v>
      </c>
      <c r="B2509" s="270" t="s">
        <v>18604</v>
      </c>
      <c r="C2509" s="276" t="s">
        <v>281</v>
      </c>
      <c r="D2509" s="259" t="s">
        <v>215</v>
      </c>
      <c r="E2509" s="259" t="s">
        <v>18605</v>
      </c>
      <c r="F2509" s="259" t="s">
        <v>18606</v>
      </c>
      <c r="G2509" s="259" t="s">
        <v>10625</v>
      </c>
      <c r="H2509" s="268"/>
      <c r="I2509" s="6"/>
      <c r="J2509" s="6"/>
      <c r="K2509" s="285"/>
      <c r="L2509" s="271"/>
      <c r="M2509" s="271"/>
      <c r="N2509" s="189"/>
      <c r="O2509" s="268"/>
      <c r="P2509" s="268"/>
      <c r="Q2509" s="268"/>
    </row>
    <row r="2510" ht="15.75" customHeight="1">
      <c r="A2510" s="270" t="s">
        <v>18607</v>
      </c>
      <c r="B2510" s="270" t="s">
        <v>18608</v>
      </c>
      <c r="C2510" s="276" t="s">
        <v>281</v>
      </c>
      <c r="D2510" s="259" t="s">
        <v>218</v>
      </c>
      <c r="E2510" s="259" t="s">
        <v>18609</v>
      </c>
      <c r="F2510" s="259" t="s">
        <v>18610</v>
      </c>
      <c r="G2510" s="259" t="s">
        <v>10625</v>
      </c>
      <c r="H2510" s="268"/>
      <c r="I2510" s="6"/>
      <c r="J2510" s="6"/>
      <c r="K2510" s="285"/>
      <c r="L2510" s="271"/>
      <c r="M2510" s="271"/>
      <c r="N2510" s="189"/>
      <c r="O2510" s="268"/>
      <c r="P2510" s="268"/>
      <c r="Q2510" s="268"/>
    </row>
    <row r="2511" ht="15.75" customHeight="1">
      <c r="A2511" s="270" t="s">
        <v>18611</v>
      </c>
      <c r="B2511" s="270" t="s">
        <v>18612</v>
      </c>
      <c r="C2511" s="276" t="s">
        <v>281</v>
      </c>
      <c r="D2511" s="259" t="s">
        <v>219</v>
      </c>
      <c r="E2511" s="259" t="s">
        <v>18613</v>
      </c>
      <c r="F2511" s="259" t="s">
        <v>18614</v>
      </c>
      <c r="G2511" s="259" t="s">
        <v>10625</v>
      </c>
      <c r="H2511" s="268"/>
      <c r="I2511" s="6"/>
      <c r="J2511" s="6"/>
      <c r="K2511" s="285"/>
      <c r="L2511" s="271"/>
      <c r="M2511" s="271"/>
      <c r="N2511" s="189"/>
      <c r="O2511" s="268"/>
      <c r="P2511" s="268"/>
      <c r="Q2511" s="268"/>
    </row>
    <row r="2512" ht="15.75" customHeight="1">
      <c r="A2512" s="270" t="s">
        <v>18615</v>
      </c>
      <c r="B2512" s="270" t="s">
        <v>18616</v>
      </c>
      <c r="C2512" s="276" t="s">
        <v>281</v>
      </c>
      <c r="D2512" s="259" t="s">
        <v>215</v>
      </c>
      <c r="E2512" s="259" t="s">
        <v>18617</v>
      </c>
      <c r="F2512" s="259" t="s">
        <v>18618</v>
      </c>
      <c r="G2512" s="259" t="s">
        <v>10625</v>
      </c>
      <c r="H2512" s="268"/>
      <c r="I2512" s="6"/>
      <c r="J2512" s="6"/>
      <c r="K2512" s="285"/>
      <c r="L2512" s="271"/>
      <c r="M2512" s="271"/>
      <c r="N2512" s="189"/>
      <c r="O2512" s="268"/>
      <c r="P2512" s="268"/>
      <c r="Q2512" s="268"/>
    </row>
    <row r="2513" ht="15.75" customHeight="1">
      <c r="A2513" s="270" t="s">
        <v>18619</v>
      </c>
      <c r="B2513" s="270" t="s">
        <v>18620</v>
      </c>
      <c r="C2513" s="276" t="s">
        <v>281</v>
      </c>
      <c r="D2513" s="259" t="s">
        <v>215</v>
      </c>
      <c r="E2513" s="259" t="s">
        <v>18621</v>
      </c>
      <c r="F2513" s="259" t="s">
        <v>18622</v>
      </c>
      <c r="G2513" s="259" t="s">
        <v>10625</v>
      </c>
      <c r="H2513" s="268"/>
      <c r="I2513" s="6"/>
      <c r="J2513" s="6"/>
      <c r="K2513" s="285"/>
      <c r="L2513" s="271"/>
      <c r="M2513" s="271"/>
      <c r="N2513" s="189"/>
      <c r="O2513" s="268"/>
      <c r="P2513" s="268"/>
      <c r="Q2513" s="268"/>
    </row>
    <row r="2514" ht="15.75" customHeight="1">
      <c r="A2514" s="270" t="s">
        <v>18623</v>
      </c>
      <c r="B2514" s="270" t="s">
        <v>18624</v>
      </c>
      <c r="C2514" s="276" t="s">
        <v>281</v>
      </c>
      <c r="D2514" s="259" t="s">
        <v>219</v>
      </c>
      <c r="E2514" s="259" t="s">
        <v>18625</v>
      </c>
      <c r="F2514" s="259" t="s">
        <v>18626</v>
      </c>
      <c r="G2514" s="259" t="s">
        <v>10625</v>
      </c>
      <c r="H2514" s="268"/>
      <c r="I2514" s="6"/>
      <c r="J2514" s="6"/>
      <c r="K2514" s="285"/>
      <c r="L2514" s="271"/>
      <c r="M2514" s="271"/>
      <c r="N2514" s="189"/>
      <c r="O2514" s="268"/>
      <c r="P2514" s="268"/>
      <c r="Q2514" s="268"/>
    </row>
    <row r="2515" ht="15.75" customHeight="1">
      <c r="A2515" s="270" t="s">
        <v>18627</v>
      </c>
      <c r="B2515" s="270" t="s">
        <v>18628</v>
      </c>
      <c r="C2515" s="276" t="s">
        <v>281</v>
      </c>
      <c r="D2515" s="259" t="s">
        <v>219</v>
      </c>
      <c r="E2515" s="259" t="s">
        <v>18629</v>
      </c>
      <c r="F2515" s="259" t="s">
        <v>18630</v>
      </c>
      <c r="G2515" s="259" t="s">
        <v>10625</v>
      </c>
      <c r="H2515" s="268"/>
      <c r="I2515" s="6"/>
      <c r="J2515" s="6"/>
      <c r="K2515" s="285"/>
      <c r="L2515" s="271"/>
      <c r="M2515" s="271"/>
      <c r="N2515" s="189"/>
      <c r="O2515" s="268"/>
      <c r="P2515" s="268"/>
      <c r="Q2515" s="268"/>
    </row>
    <row r="2516" ht="15.75" customHeight="1">
      <c r="A2516" s="270" t="s">
        <v>18631</v>
      </c>
      <c r="B2516" s="270" t="s">
        <v>18632</v>
      </c>
      <c r="C2516" s="276" t="s">
        <v>281</v>
      </c>
      <c r="D2516" s="259" t="s">
        <v>215</v>
      </c>
      <c r="E2516" s="259" t="s">
        <v>18633</v>
      </c>
      <c r="F2516" s="259" t="s">
        <v>18634</v>
      </c>
      <c r="G2516" s="259" t="s">
        <v>12374</v>
      </c>
      <c r="H2516" s="268"/>
      <c r="I2516" s="6"/>
      <c r="J2516" s="6"/>
      <c r="K2516" s="285"/>
      <c r="L2516" s="271"/>
      <c r="M2516" s="271"/>
      <c r="N2516" s="189"/>
      <c r="O2516" s="268"/>
      <c r="P2516" s="268"/>
      <c r="Q2516" s="268"/>
    </row>
    <row r="2517" ht="15.75" customHeight="1">
      <c r="A2517" s="270" t="s">
        <v>18635</v>
      </c>
      <c r="B2517" s="270" t="s">
        <v>18636</v>
      </c>
      <c r="C2517" s="276" t="s">
        <v>281</v>
      </c>
      <c r="D2517" s="259" t="s">
        <v>218</v>
      </c>
      <c r="E2517" s="259" t="s">
        <v>18637</v>
      </c>
      <c r="F2517" s="259" t="s">
        <v>18638</v>
      </c>
      <c r="G2517" s="259" t="s">
        <v>12836</v>
      </c>
      <c r="H2517" s="268"/>
      <c r="I2517" s="6"/>
      <c r="J2517" s="6"/>
      <c r="K2517" s="285"/>
      <c r="L2517" s="271"/>
      <c r="M2517" s="271"/>
      <c r="N2517" s="189"/>
      <c r="O2517" s="268"/>
      <c r="P2517" s="268"/>
      <c r="Q2517" s="268"/>
    </row>
    <row r="2518" ht="15.75" customHeight="1">
      <c r="A2518" s="270" t="s">
        <v>18639</v>
      </c>
      <c r="B2518" s="270" t="s">
        <v>18640</v>
      </c>
      <c r="C2518" s="276" t="s">
        <v>281</v>
      </c>
      <c r="D2518" s="259" t="s">
        <v>219</v>
      </c>
      <c r="E2518" s="259" t="s">
        <v>18641</v>
      </c>
      <c r="F2518" s="259" t="s">
        <v>18642</v>
      </c>
      <c r="G2518" s="259" t="s">
        <v>10625</v>
      </c>
      <c r="H2518" s="268"/>
      <c r="I2518" s="6"/>
      <c r="J2518" s="6"/>
      <c r="K2518" s="285"/>
      <c r="L2518" s="271"/>
      <c r="M2518" s="271"/>
      <c r="N2518" s="189"/>
      <c r="O2518" s="268"/>
      <c r="P2518" s="268"/>
      <c r="Q2518" s="268"/>
    </row>
    <row r="2519" ht="15.75" customHeight="1">
      <c r="A2519" s="270" t="s">
        <v>18643</v>
      </c>
      <c r="B2519" s="270" t="s">
        <v>18644</v>
      </c>
      <c r="C2519" s="276" t="s">
        <v>281</v>
      </c>
      <c r="D2519" s="259" t="s">
        <v>218</v>
      </c>
      <c r="E2519" s="259" t="s">
        <v>4524</v>
      </c>
      <c r="F2519" s="259" t="s">
        <v>18645</v>
      </c>
      <c r="G2519" s="259" t="s">
        <v>12836</v>
      </c>
      <c r="H2519" s="268"/>
      <c r="I2519" s="6"/>
      <c r="J2519" s="6"/>
      <c r="K2519" s="285"/>
      <c r="L2519" s="271"/>
      <c r="M2519" s="271"/>
      <c r="N2519" s="189"/>
      <c r="O2519" s="268"/>
      <c r="P2519" s="268"/>
      <c r="Q2519" s="268"/>
    </row>
    <row r="2520" ht="15.75" customHeight="1">
      <c r="A2520" s="270" t="s">
        <v>18646</v>
      </c>
      <c r="B2520" s="270" t="s">
        <v>18647</v>
      </c>
      <c r="C2520" s="276" t="s">
        <v>281</v>
      </c>
      <c r="D2520" s="259" t="s">
        <v>217</v>
      </c>
      <c r="E2520" s="259" t="s">
        <v>18648</v>
      </c>
      <c r="F2520" s="259" t="s">
        <v>18649</v>
      </c>
      <c r="G2520" s="259" t="s">
        <v>10625</v>
      </c>
      <c r="H2520" s="268"/>
      <c r="I2520" s="6"/>
      <c r="J2520" s="6"/>
      <c r="K2520" s="285"/>
      <c r="L2520" s="271"/>
      <c r="M2520" s="271"/>
      <c r="N2520" s="189"/>
      <c r="O2520" s="268"/>
      <c r="P2520" s="268"/>
      <c r="Q2520" s="268"/>
    </row>
    <row r="2521" ht="15.75" customHeight="1">
      <c r="A2521" s="270" t="s">
        <v>18650</v>
      </c>
      <c r="B2521" s="270" t="s">
        <v>18651</v>
      </c>
      <c r="C2521" s="276" t="s">
        <v>281</v>
      </c>
      <c r="D2521" s="259" t="s">
        <v>215</v>
      </c>
      <c r="E2521" s="259" t="s">
        <v>18652</v>
      </c>
      <c r="F2521" s="259" t="s">
        <v>18653</v>
      </c>
      <c r="G2521" s="259" t="s">
        <v>12374</v>
      </c>
      <c r="H2521" s="268"/>
      <c r="I2521" s="6"/>
      <c r="J2521" s="6"/>
      <c r="K2521" s="285"/>
      <c r="L2521" s="271"/>
      <c r="M2521" s="271"/>
      <c r="N2521" s="189"/>
      <c r="O2521" s="268"/>
      <c r="P2521" s="268"/>
      <c r="Q2521" s="268"/>
    </row>
    <row r="2522" ht="15.75" customHeight="1">
      <c r="A2522" s="270" t="s">
        <v>18654</v>
      </c>
      <c r="B2522" s="270" t="s">
        <v>18655</v>
      </c>
      <c r="C2522" s="276" t="s">
        <v>281</v>
      </c>
      <c r="D2522" s="259" t="s">
        <v>215</v>
      </c>
      <c r="E2522" s="259" t="s">
        <v>18656</v>
      </c>
      <c r="F2522" s="259" t="s">
        <v>18657</v>
      </c>
      <c r="G2522" s="259" t="s">
        <v>9568</v>
      </c>
      <c r="H2522" s="268"/>
      <c r="I2522" s="6"/>
      <c r="J2522" s="6"/>
      <c r="K2522" s="285"/>
      <c r="L2522" s="271"/>
      <c r="M2522" s="271"/>
      <c r="N2522" s="189"/>
      <c r="O2522" s="268"/>
      <c r="P2522" s="268"/>
      <c r="Q2522" s="268"/>
    </row>
    <row r="2523" ht="15.75" customHeight="1">
      <c r="A2523" s="270" t="s">
        <v>18658</v>
      </c>
      <c r="B2523" s="270" t="s">
        <v>18659</v>
      </c>
      <c r="C2523" s="276" t="s">
        <v>281</v>
      </c>
      <c r="D2523" s="259" t="s">
        <v>218</v>
      </c>
      <c r="E2523" s="259" t="s">
        <v>18660</v>
      </c>
      <c r="F2523" s="259" t="s">
        <v>18661</v>
      </c>
      <c r="G2523" s="259" t="s">
        <v>12836</v>
      </c>
      <c r="H2523" s="268"/>
      <c r="I2523" s="6"/>
      <c r="J2523" s="6"/>
      <c r="K2523" s="285"/>
      <c r="L2523" s="271"/>
      <c r="M2523" s="271"/>
      <c r="N2523" s="189"/>
      <c r="O2523" s="268"/>
      <c r="P2523" s="268"/>
      <c r="Q2523" s="268"/>
    </row>
    <row r="2524" ht="15.75" customHeight="1">
      <c r="A2524" s="270" t="s">
        <v>18662</v>
      </c>
      <c r="B2524" s="270" t="s">
        <v>18663</v>
      </c>
      <c r="C2524" s="276" t="s">
        <v>281</v>
      </c>
      <c r="D2524" s="259" t="s">
        <v>217</v>
      </c>
      <c r="E2524" s="259" t="s">
        <v>18664</v>
      </c>
      <c r="F2524" s="259" t="s">
        <v>18665</v>
      </c>
      <c r="G2524" s="259" t="s">
        <v>10625</v>
      </c>
      <c r="H2524" s="268"/>
      <c r="I2524" s="6"/>
      <c r="J2524" s="6"/>
      <c r="K2524" s="285"/>
      <c r="L2524" s="271"/>
      <c r="M2524" s="271"/>
      <c r="N2524" s="189"/>
      <c r="O2524" s="268"/>
      <c r="P2524" s="268"/>
      <c r="Q2524" s="268"/>
    </row>
    <row r="2525" ht="15.75" customHeight="1">
      <c r="A2525" s="270" t="s">
        <v>18666</v>
      </c>
      <c r="B2525" s="270" t="s">
        <v>18667</v>
      </c>
      <c r="C2525" s="276" t="s">
        <v>281</v>
      </c>
      <c r="D2525" s="259" t="s">
        <v>218</v>
      </c>
      <c r="E2525" s="259" t="s">
        <v>18668</v>
      </c>
      <c r="F2525" s="259" t="s">
        <v>18669</v>
      </c>
      <c r="G2525" s="259" t="s">
        <v>12836</v>
      </c>
      <c r="H2525" s="268"/>
      <c r="I2525" s="6"/>
      <c r="J2525" s="6"/>
      <c r="K2525" s="285"/>
      <c r="L2525" s="271"/>
      <c r="M2525" s="271"/>
      <c r="N2525" s="189"/>
      <c r="O2525" s="268"/>
      <c r="P2525" s="268"/>
      <c r="Q2525" s="268"/>
    </row>
    <row r="2526" ht="15.75" customHeight="1">
      <c r="A2526" s="270" t="s">
        <v>18670</v>
      </c>
      <c r="B2526" s="270" t="s">
        <v>18671</v>
      </c>
      <c r="C2526" s="276" t="s">
        <v>281</v>
      </c>
      <c r="D2526" s="259" t="s">
        <v>214</v>
      </c>
      <c r="E2526" s="259" t="s">
        <v>18672</v>
      </c>
      <c r="F2526" s="259" t="s">
        <v>18673</v>
      </c>
      <c r="G2526" s="259" t="s">
        <v>12836</v>
      </c>
      <c r="H2526" s="268"/>
      <c r="I2526" s="6"/>
      <c r="J2526" s="6"/>
      <c r="K2526" s="285"/>
      <c r="L2526" s="271"/>
      <c r="M2526" s="271"/>
      <c r="N2526" s="189"/>
      <c r="O2526" s="268"/>
      <c r="P2526" s="268"/>
      <c r="Q2526" s="268"/>
    </row>
    <row r="2527" ht="15.75" customHeight="1">
      <c r="A2527" s="270" t="s">
        <v>18674</v>
      </c>
      <c r="B2527" s="270" t="s">
        <v>18675</v>
      </c>
      <c r="C2527" s="276" t="s">
        <v>281</v>
      </c>
      <c r="D2527" s="259" t="s">
        <v>215</v>
      </c>
      <c r="E2527" s="259" t="s">
        <v>18676</v>
      </c>
      <c r="F2527" s="259" t="s">
        <v>18677</v>
      </c>
      <c r="G2527" s="259" t="s">
        <v>10625</v>
      </c>
      <c r="H2527" s="268"/>
      <c r="I2527" s="6"/>
      <c r="J2527" s="6"/>
      <c r="K2527" s="285"/>
      <c r="L2527" s="271"/>
      <c r="M2527" s="271"/>
      <c r="N2527" s="189"/>
      <c r="O2527" s="268"/>
      <c r="P2527" s="268"/>
      <c r="Q2527" s="268"/>
    </row>
    <row r="2528" ht="15.75" customHeight="1">
      <c r="A2528" s="270" t="s">
        <v>18678</v>
      </c>
      <c r="B2528" s="270" t="s">
        <v>18679</v>
      </c>
      <c r="C2528" s="276" t="s">
        <v>281</v>
      </c>
      <c r="D2528" s="259" t="s">
        <v>219</v>
      </c>
      <c r="E2528" s="259" t="s">
        <v>18680</v>
      </c>
      <c r="F2528" s="259" t="s">
        <v>18681</v>
      </c>
      <c r="G2528" s="259" t="s">
        <v>10625</v>
      </c>
      <c r="H2528" s="268"/>
      <c r="I2528" s="6"/>
      <c r="J2528" s="6"/>
      <c r="K2528" s="285"/>
      <c r="L2528" s="271"/>
      <c r="M2528" s="271"/>
      <c r="N2528" s="189"/>
      <c r="O2528" s="268"/>
      <c r="P2528" s="268"/>
      <c r="Q2528" s="268"/>
    </row>
    <row r="2529" ht="15.75" customHeight="1">
      <c r="A2529" s="270" t="s">
        <v>18682</v>
      </c>
      <c r="B2529" s="270" t="s">
        <v>18683</v>
      </c>
      <c r="C2529" s="276" t="s">
        <v>281</v>
      </c>
      <c r="D2529" s="259" t="s">
        <v>215</v>
      </c>
      <c r="E2529" s="259" t="s">
        <v>18684</v>
      </c>
      <c r="F2529" s="259" t="s">
        <v>18685</v>
      </c>
      <c r="G2529" s="259" t="s">
        <v>10625</v>
      </c>
      <c r="H2529" s="268"/>
      <c r="I2529" s="6"/>
      <c r="J2529" s="6"/>
      <c r="K2529" s="285"/>
      <c r="L2529" s="271"/>
      <c r="M2529" s="271"/>
      <c r="N2529" s="189"/>
      <c r="O2529" s="268"/>
      <c r="P2529" s="268"/>
      <c r="Q2529" s="268"/>
    </row>
    <row r="2530" ht="15.75" customHeight="1">
      <c r="A2530" s="270" t="s">
        <v>18686</v>
      </c>
      <c r="B2530" s="270" t="s">
        <v>18687</v>
      </c>
      <c r="C2530" s="276" t="s">
        <v>281</v>
      </c>
      <c r="D2530" s="259" t="s">
        <v>218</v>
      </c>
      <c r="E2530" s="259" t="s">
        <v>18688</v>
      </c>
      <c r="F2530" s="259" t="s">
        <v>18689</v>
      </c>
      <c r="G2530" s="259" t="s">
        <v>12836</v>
      </c>
      <c r="H2530" s="268"/>
      <c r="I2530" s="6"/>
      <c r="J2530" s="6"/>
      <c r="K2530" s="285"/>
      <c r="L2530" s="271"/>
      <c r="M2530" s="271"/>
      <c r="N2530" s="189"/>
      <c r="O2530" s="268"/>
      <c r="P2530" s="268"/>
      <c r="Q2530" s="268"/>
    </row>
    <row r="2531" ht="15.75" customHeight="1">
      <c r="A2531" s="270" t="s">
        <v>18690</v>
      </c>
      <c r="B2531" s="270" t="s">
        <v>18691</v>
      </c>
      <c r="C2531" s="276" t="s">
        <v>281</v>
      </c>
      <c r="D2531" s="259" t="s">
        <v>215</v>
      </c>
      <c r="E2531" s="259" t="s">
        <v>18692</v>
      </c>
      <c r="F2531" s="259" t="s">
        <v>18693</v>
      </c>
      <c r="G2531" s="259" t="s">
        <v>10625</v>
      </c>
      <c r="H2531" s="268"/>
      <c r="I2531" s="6"/>
      <c r="J2531" s="6"/>
      <c r="K2531" s="285"/>
      <c r="L2531" s="271"/>
      <c r="M2531" s="271"/>
      <c r="N2531" s="189"/>
      <c r="O2531" s="268"/>
      <c r="P2531" s="268"/>
      <c r="Q2531" s="268"/>
    </row>
    <row r="2532" ht="15.75" customHeight="1">
      <c r="A2532" s="270" t="s">
        <v>18694</v>
      </c>
      <c r="B2532" s="270" t="s">
        <v>18695</v>
      </c>
      <c r="C2532" s="276" t="s">
        <v>281</v>
      </c>
      <c r="D2532" s="259" t="s">
        <v>217</v>
      </c>
      <c r="E2532" s="259" t="s">
        <v>4524</v>
      </c>
      <c r="F2532" s="259" t="s">
        <v>18696</v>
      </c>
      <c r="G2532" s="259" t="s">
        <v>12836</v>
      </c>
      <c r="H2532" s="268"/>
      <c r="I2532" s="6"/>
      <c r="J2532" s="6"/>
      <c r="K2532" s="285"/>
      <c r="L2532" s="271"/>
      <c r="M2532" s="271"/>
      <c r="N2532" s="189"/>
      <c r="O2532" s="268"/>
      <c r="P2532" s="268"/>
      <c r="Q2532" s="268"/>
    </row>
    <row r="2533" ht="15.75" customHeight="1">
      <c r="A2533" s="270" t="s">
        <v>18697</v>
      </c>
      <c r="B2533" s="270" t="s">
        <v>18698</v>
      </c>
      <c r="C2533" s="276" t="s">
        <v>281</v>
      </c>
      <c r="D2533" s="259" t="s">
        <v>215</v>
      </c>
      <c r="E2533" s="259" t="s">
        <v>18699</v>
      </c>
      <c r="F2533" s="259" t="s">
        <v>18700</v>
      </c>
      <c r="G2533" s="259" t="s">
        <v>10625</v>
      </c>
      <c r="H2533" s="268"/>
      <c r="I2533" s="6"/>
      <c r="J2533" s="6"/>
      <c r="K2533" s="285"/>
      <c r="L2533" s="271"/>
      <c r="M2533" s="271"/>
      <c r="N2533" s="189"/>
      <c r="O2533" s="268"/>
      <c r="P2533" s="268"/>
      <c r="Q2533" s="268"/>
    </row>
    <row r="2534" ht="15.75" customHeight="1">
      <c r="A2534" s="270" t="s">
        <v>18701</v>
      </c>
      <c r="B2534" s="270" t="s">
        <v>18702</v>
      </c>
      <c r="C2534" s="276" t="s">
        <v>281</v>
      </c>
      <c r="D2534" s="259" t="s">
        <v>218</v>
      </c>
      <c r="E2534" s="259" t="s">
        <v>18703</v>
      </c>
      <c r="F2534" s="259" t="s">
        <v>18704</v>
      </c>
      <c r="G2534" s="259" t="s">
        <v>10625</v>
      </c>
      <c r="H2534" s="268"/>
      <c r="I2534" s="6"/>
      <c r="J2534" s="6"/>
      <c r="K2534" s="285"/>
      <c r="L2534" s="271"/>
      <c r="M2534" s="271"/>
      <c r="N2534" s="189"/>
      <c r="O2534" s="268"/>
      <c r="P2534" s="268"/>
      <c r="Q2534" s="268"/>
    </row>
    <row r="2535" ht="15.75" customHeight="1">
      <c r="A2535" s="270" t="s">
        <v>18705</v>
      </c>
      <c r="B2535" s="270" t="s">
        <v>18706</v>
      </c>
      <c r="C2535" s="276" t="s">
        <v>281</v>
      </c>
      <c r="D2535" s="259" t="s">
        <v>214</v>
      </c>
      <c r="E2535" s="259" t="s">
        <v>4524</v>
      </c>
      <c r="F2535" s="259" t="s">
        <v>4524</v>
      </c>
      <c r="G2535" s="259" t="s">
        <v>12836</v>
      </c>
      <c r="H2535" s="268"/>
      <c r="I2535" s="6"/>
      <c r="J2535" s="6"/>
      <c r="K2535" s="285"/>
      <c r="L2535" s="271"/>
      <c r="M2535" s="271"/>
      <c r="N2535" s="189"/>
      <c r="O2535" s="268"/>
      <c r="P2535" s="268"/>
      <c r="Q2535" s="268"/>
    </row>
    <row r="2536" ht="15.75" customHeight="1">
      <c r="A2536" s="270" t="s">
        <v>18707</v>
      </c>
      <c r="B2536" s="270" t="s">
        <v>18708</v>
      </c>
      <c r="C2536" s="276" t="s">
        <v>281</v>
      </c>
      <c r="D2536" s="259" t="s">
        <v>218</v>
      </c>
      <c r="E2536" s="259" t="s">
        <v>18709</v>
      </c>
      <c r="F2536" s="259" t="s">
        <v>18710</v>
      </c>
      <c r="G2536" s="259" t="s">
        <v>12836</v>
      </c>
      <c r="H2536" s="268"/>
      <c r="I2536" s="6"/>
      <c r="J2536" s="6"/>
      <c r="K2536" s="285"/>
      <c r="L2536" s="271"/>
      <c r="M2536" s="271"/>
      <c r="N2536" s="189"/>
      <c r="O2536" s="268"/>
      <c r="P2536" s="268"/>
      <c r="Q2536" s="268"/>
    </row>
    <row r="2537" ht="15.75" customHeight="1">
      <c r="A2537" s="270" t="s">
        <v>18711</v>
      </c>
      <c r="B2537" s="270" t="s">
        <v>18712</v>
      </c>
      <c r="C2537" s="276" t="s">
        <v>281</v>
      </c>
      <c r="D2537" s="259" t="s">
        <v>218</v>
      </c>
      <c r="E2537" s="259" t="s">
        <v>18713</v>
      </c>
      <c r="F2537" s="259" t="s">
        <v>18714</v>
      </c>
      <c r="G2537" s="259" t="s">
        <v>12836</v>
      </c>
      <c r="H2537" s="268"/>
      <c r="I2537" s="6"/>
      <c r="J2537" s="6"/>
      <c r="K2537" s="285"/>
      <c r="L2537" s="271"/>
      <c r="M2537" s="271"/>
      <c r="N2537" s="189"/>
      <c r="O2537" s="268"/>
      <c r="P2537" s="268"/>
      <c r="Q2537" s="268"/>
    </row>
    <row r="2538" ht="15.75" customHeight="1">
      <c r="A2538" s="270" t="s">
        <v>18715</v>
      </c>
      <c r="B2538" s="270" t="s">
        <v>18716</v>
      </c>
      <c r="C2538" s="276" t="s">
        <v>281</v>
      </c>
      <c r="D2538" s="259" t="s">
        <v>217</v>
      </c>
      <c r="E2538" s="259" t="s">
        <v>18717</v>
      </c>
      <c r="F2538" s="259" t="s">
        <v>18718</v>
      </c>
      <c r="G2538" s="259" t="s">
        <v>12374</v>
      </c>
      <c r="H2538" s="268"/>
      <c r="I2538" s="6"/>
      <c r="J2538" s="6"/>
      <c r="K2538" s="285"/>
      <c r="L2538" s="271"/>
      <c r="M2538" s="271"/>
      <c r="N2538" s="189"/>
      <c r="O2538" s="268"/>
      <c r="P2538" s="268"/>
      <c r="Q2538" s="268"/>
    </row>
    <row r="2539" ht="15.75" customHeight="1">
      <c r="A2539" s="270" t="s">
        <v>18719</v>
      </c>
      <c r="B2539" s="270" t="s">
        <v>18720</v>
      </c>
      <c r="C2539" s="276" t="s">
        <v>281</v>
      </c>
      <c r="D2539" s="259" t="s">
        <v>219</v>
      </c>
      <c r="E2539" s="259" t="s">
        <v>18721</v>
      </c>
      <c r="F2539" s="259" t="s">
        <v>18722</v>
      </c>
      <c r="G2539" s="259" t="s">
        <v>10625</v>
      </c>
      <c r="H2539" s="268"/>
      <c r="I2539" s="6"/>
      <c r="J2539" s="6"/>
      <c r="K2539" s="285"/>
      <c r="L2539" s="271"/>
      <c r="M2539" s="271"/>
      <c r="N2539" s="189"/>
      <c r="O2539" s="268"/>
      <c r="P2539" s="268"/>
      <c r="Q2539" s="268"/>
    </row>
    <row r="2540" ht="15.75" customHeight="1">
      <c r="A2540" s="270" t="s">
        <v>18723</v>
      </c>
      <c r="B2540" s="270" t="s">
        <v>18724</v>
      </c>
      <c r="C2540" s="276" t="s">
        <v>281</v>
      </c>
      <c r="D2540" s="259" t="s">
        <v>218</v>
      </c>
      <c r="E2540" s="259" t="s">
        <v>18725</v>
      </c>
      <c r="F2540" s="259" t="s">
        <v>18726</v>
      </c>
      <c r="G2540" s="259" t="s">
        <v>10625</v>
      </c>
      <c r="H2540" s="268"/>
      <c r="I2540" s="6"/>
      <c r="J2540" s="6"/>
      <c r="K2540" s="285"/>
      <c r="L2540" s="271"/>
      <c r="M2540" s="271"/>
      <c r="N2540" s="189"/>
      <c r="O2540" s="268"/>
      <c r="P2540" s="268"/>
      <c r="Q2540" s="268"/>
    </row>
    <row r="2541" ht="15.75" customHeight="1">
      <c r="A2541" s="270" t="s">
        <v>18727</v>
      </c>
      <c r="B2541" s="270" t="s">
        <v>18728</v>
      </c>
      <c r="C2541" s="276" t="s">
        <v>281</v>
      </c>
      <c r="D2541" s="259" t="s">
        <v>219</v>
      </c>
      <c r="E2541" s="259" t="s">
        <v>18729</v>
      </c>
      <c r="F2541" s="259" t="s">
        <v>18730</v>
      </c>
      <c r="G2541" s="259" t="s">
        <v>10625</v>
      </c>
      <c r="H2541" s="268"/>
      <c r="I2541" s="6"/>
      <c r="J2541" s="6"/>
      <c r="K2541" s="285"/>
      <c r="L2541" s="271"/>
      <c r="M2541" s="271"/>
      <c r="N2541" s="189"/>
      <c r="O2541" s="268"/>
      <c r="P2541" s="268"/>
      <c r="Q2541" s="268"/>
    </row>
    <row r="2542" ht="15.75" customHeight="1">
      <c r="A2542" s="270" t="s">
        <v>18731</v>
      </c>
      <c r="B2542" s="270" t="s">
        <v>18732</v>
      </c>
      <c r="C2542" s="276" t="s">
        <v>281</v>
      </c>
      <c r="D2542" s="259" t="s">
        <v>218</v>
      </c>
      <c r="E2542" s="259" t="s">
        <v>4524</v>
      </c>
      <c r="F2542" s="259" t="s">
        <v>18733</v>
      </c>
      <c r="G2542" s="259" t="s">
        <v>12836</v>
      </c>
      <c r="H2542" s="268"/>
      <c r="I2542" s="6"/>
      <c r="J2542" s="6"/>
      <c r="K2542" s="285"/>
      <c r="L2542" s="271"/>
      <c r="M2542" s="271"/>
      <c r="N2542" s="189"/>
      <c r="O2542" s="268"/>
      <c r="P2542" s="268"/>
      <c r="Q2542" s="268"/>
    </row>
    <row r="2543" ht="15.75" customHeight="1">
      <c r="A2543" s="270" t="s">
        <v>18734</v>
      </c>
      <c r="B2543" s="270" t="s">
        <v>18735</v>
      </c>
      <c r="C2543" s="276" t="s">
        <v>281</v>
      </c>
      <c r="D2543" s="259" t="s">
        <v>217</v>
      </c>
      <c r="E2543" s="259" t="s">
        <v>4524</v>
      </c>
      <c r="F2543" s="259" t="s">
        <v>18736</v>
      </c>
      <c r="G2543" s="259" t="s">
        <v>12836</v>
      </c>
      <c r="H2543" s="268"/>
      <c r="I2543" s="6"/>
      <c r="J2543" s="6"/>
      <c r="K2543" s="285"/>
      <c r="L2543" s="271"/>
      <c r="M2543" s="271"/>
      <c r="N2543" s="189"/>
      <c r="O2543" s="268"/>
      <c r="P2543" s="268"/>
      <c r="Q2543" s="268"/>
    </row>
    <row r="2544" ht="15.75" customHeight="1">
      <c r="A2544" s="270" t="s">
        <v>18737</v>
      </c>
      <c r="B2544" s="270" t="s">
        <v>18738</v>
      </c>
      <c r="C2544" s="276" t="s">
        <v>281</v>
      </c>
      <c r="D2544" s="259" t="s">
        <v>215</v>
      </c>
      <c r="E2544" s="259" t="s">
        <v>18739</v>
      </c>
      <c r="F2544" s="259" t="s">
        <v>18740</v>
      </c>
      <c r="G2544" s="259" t="s">
        <v>10625</v>
      </c>
      <c r="H2544" s="268"/>
      <c r="I2544" s="6"/>
      <c r="J2544" s="6"/>
      <c r="K2544" s="285"/>
      <c r="L2544" s="271"/>
      <c r="M2544" s="271"/>
      <c r="N2544" s="189"/>
      <c r="O2544" s="268"/>
      <c r="P2544" s="268"/>
      <c r="Q2544" s="268"/>
    </row>
    <row r="2545" ht="15.75" customHeight="1">
      <c r="A2545" s="270" t="s">
        <v>18741</v>
      </c>
      <c r="B2545" s="270" t="s">
        <v>18742</v>
      </c>
      <c r="C2545" s="276" t="s">
        <v>281</v>
      </c>
      <c r="D2545" s="259" t="s">
        <v>219</v>
      </c>
      <c r="E2545" s="259" t="s">
        <v>18743</v>
      </c>
      <c r="F2545" s="259" t="s">
        <v>18744</v>
      </c>
      <c r="G2545" s="259" t="s">
        <v>10625</v>
      </c>
      <c r="H2545" s="268"/>
      <c r="I2545" s="6"/>
      <c r="J2545" s="6"/>
      <c r="K2545" s="285"/>
      <c r="L2545" s="271"/>
      <c r="M2545" s="271"/>
      <c r="N2545" s="189"/>
      <c r="O2545" s="268"/>
      <c r="P2545" s="268"/>
      <c r="Q2545" s="268"/>
    </row>
    <row r="2546" ht="15.75" customHeight="1">
      <c r="A2546" s="270" t="s">
        <v>159</v>
      </c>
      <c r="B2546" s="270" t="s">
        <v>18745</v>
      </c>
      <c r="C2546" s="276" t="s">
        <v>281</v>
      </c>
      <c r="D2546" s="259" t="s">
        <v>218</v>
      </c>
      <c r="E2546" s="259" t="s">
        <v>18746</v>
      </c>
      <c r="F2546" s="259" t="s">
        <v>160</v>
      </c>
      <c r="G2546" s="259" t="s">
        <v>12836</v>
      </c>
      <c r="H2546" s="268"/>
      <c r="I2546" s="6"/>
      <c r="J2546" s="6"/>
      <c r="K2546" s="285"/>
      <c r="L2546" s="271"/>
      <c r="M2546" s="271"/>
      <c r="N2546" s="189"/>
      <c r="O2546" s="268"/>
      <c r="P2546" s="268"/>
      <c r="Q2546" s="268"/>
    </row>
    <row r="2547" ht="15.75" customHeight="1">
      <c r="A2547" s="270" t="s">
        <v>18747</v>
      </c>
      <c r="B2547" s="270" t="s">
        <v>18748</v>
      </c>
      <c r="C2547" s="276" t="s">
        <v>281</v>
      </c>
      <c r="D2547" s="259" t="s">
        <v>215</v>
      </c>
      <c r="E2547" s="259" t="s">
        <v>18749</v>
      </c>
      <c r="F2547" s="259" t="s">
        <v>18750</v>
      </c>
      <c r="G2547" s="259" t="s">
        <v>9568</v>
      </c>
      <c r="H2547" s="268"/>
      <c r="I2547" s="6"/>
      <c r="J2547" s="6"/>
      <c r="K2547" s="285"/>
      <c r="L2547" s="271"/>
      <c r="M2547" s="271"/>
      <c r="N2547" s="189"/>
      <c r="O2547" s="268"/>
      <c r="P2547" s="268"/>
      <c r="Q2547" s="268"/>
    </row>
    <row r="2548" ht="15.75" customHeight="1">
      <c r="A2548" s="270" t="s">
        <v>18751</v>
      </c>
      <c r="B2548" s="270" t="s">
        <v>18752</v>
      </c>
      <c r="C2548" s="276" t="s">
        <v>281</v>
      </c>
      <c r="D2548" s="259" t="s">
        <v>218</v>
      </c>
      <c r="E2548" s="259" t="s">
        <v>4524</v>
      </c>
      <c r="F2548" s="259" t="s">
        <v>18753</v>
      </c>
      <c r="G2548" s="259" t="s">
        <v>12836</v>
      </c>
      <c r="H2548" s="268"/>
      <c r="I2548" s="6"/>
      <c r="J2548" s="6"/>
      <c r="K2548" s="285"/>
      <c r="L2548" s="271"/>
      <c r="M2548" s="271"/>
      <c r="N2548" s="189"/>
      <c r="O2548" s="268"/>
      <c r="P2548" s="268"/>
      <c r="Q2548" s="268"/>
    </row>
    <row r="2549" ht="15.75" customHeight="1">
      <c r="A2549" s="270" t="s">
        <v>18754</v>
      </c>
      <c r="B2549" s="270" t="s">
        <v>18755</v>
      </c>
      <c r="C2549" s="276" t="s">
        <v>281</v>
      </c>
      <c r="D2549" s="259" t="s">
        <v>218</v>
      </c>
      <c r="E2549" s="259" t="s">
        <v>18756</v>
      </c>
      <c r="F2549" s="259" t="s">
        <v>18757</v>
      </c>
      <c r="G2549" s="259" t="s">
        <v>9568</v>
      </c>
      <c r="H2549" s="268"/>
      <c r="I2549" s="6"/>
      <c r="J2549" s="6"/>
      <c r="K2549" s="285"/>
      <c r="L2549" s="271"/>
      <c r="M2549" s="271"/>
      <c r="N2549" s="189"/>
      <c r="O2549" s="268"/>
      <c r="P2549" s="268"/>
      <c r="Q2549" s="268"/>
    </row>
    <row r="2550" ht="15.75" customHeight="1">
      <c r="A2550" s="270" t="s">
        <v>18758</v>
      </c>
      <c r="B2550" s="270" t="s">
        <v>18759</v>
      </c>
      <c r="C2550" s="276" t="s">
        <v>281</v>
      </c>
      <c r="D2550" s="259" t="s">
        <v>218</v>
      </c>
      <c r="E2550" s="259" t="s">
        <v>18760</v>
      </c>
      <c r="F2550" s="259" t="s">
        <v>18761</v>
      </c>
      <c r="G2550" s="259" t="s">
        <v>12836</v>
      </c>
      <c r="H2550" s="268"/>
      <c r="I2550" s="6"/>
      <c r="J2550" s="6"/>
      <c r="K2550" s="285"/>
      <c r="L2550" s="271"/>
      <c r="M2550" s="271"/>
      <c r="N2550" s="189"/>
      <c r="O2550" s="268"/>
      <c r="P2550" s="268"/>
      <c r="Q2550" s="268"/>
    </row>
    <row r="2551" ht="15.75" customHeight="1">
      <c r="A2551" s="270" t="s">
        <v>18762</v>
      </c>
      <c r="B2551" s="270" t="s">
        <v>18763</v>
      </c>
      <c r="C2551" s="276" t="s">
        <v>281</v>
      </c>
      <c r="D2551" s="259" t="s">
        <v>217</v>
      </c>
      <c r="E2551" s="259" t="s">
        <v>18764</v>
      </c>
      <c r="F2551" s="259" t="s">
        <v>18765</v>
      </c>
      <c r="G2551" s="259" t="s">
        <v>12836</v>
      </c>
      <c r="H2551" s="268"/>
      <c r="I2551" s="6"/>
      <c r="J2551" s="6"/>
      <c r="K2551" s="285"/>
      <c r="L2551" s="271"/>
      <c r="M2551" s="271"/>
      <c r="N2551" s="189"/>
      <c r="O2551" s="268"/>
      <c r="P2551" s="268"/>
      <c r="Q2551" s="268"/>
    </row>
    <row r="2552" ht="15.75" customHeight="1">
      <c r="A2552" s="270" t="s">
        <v>18766</v>
      </c>
      <c r="B2552" s="270" t="s">
        <v>18767</v>
      </c>
      <c r="C2552" s="276" t="s">
        <v>281</v>
      </c>
      <c r="D2552" s="259" t="s">
        <v>214</v>
      </c>
      <c r="E2552" s="259" t="s">
        <v>18768</v>
      </c>
      <c r="F2552" s="259" t="s">
        <v>18769</v>
      </c>
      <c r="G2552" s="259" t="s">
        <v>12836</v>
      </c>
      <c r="H2552" s="268"/>
      <c r="I2552" s="6"/>
      <c r="J2552" s="6"/>
      <c r="K2552" s="285"/>
      <c r="L2552" s="271"/>
      <c r="M2552" s="271"/>
      <c r="N2552" s="189"/>
      <c r="O2552" s="268"/>
      <c r="P2552" s="268"/>
      <c r="Q2552" s="268"/>
    </row>
    <row r="2553" ht="15.75" customHeight="1">
      <c r="A2553" s="270" t="s">
        <v>18770</v>
      </c>
      <c r="B2553" s="270" t="s">
        <v>18771</v>
      </c>
      <c r="C2553" s="276" t="s">
        <v>281</v>
      </c>
      <c r="D2553" s="259" t="s">
        <v>218</v>
      </c>
      <c r="E2553" s="259" t="s">
        <v>18772</v>
      </c>
      <c r="F2553" s="259" t="s">
        <v>18773</v>
      </c>
      <c r="G2553" s="259" t="s">
        <v>12836</v>
      </c>
      <c r="H2553" s="268"/>
      <c r="I2553" s="6"/>
      <c r="J2553" s="6"/>
      <c r="K2553" s="285"/>
      <c r="L2553" s="271"/>
      <c r="M2553" s="271"/>
      <c r="N2553" s="189"/>
      <c r="O2553" s="268"/>
      <c r="P2553" s="268"/>
      <c r="Q2553" s="268"/>
    </row>
    <row r="2554" ht="15.75" customHeight="1">
      <c r="A2554" s="270" t="s">
        <v>18774</v>
      </c>
      <c r="B2554" s="270" t="s">
        <v>18775</v>
      </c>
      <c r="C2554" s="276" t="s">
        <v>281</v>
      </c>
      <c r="D2554" s="259" t="s">
        <v>218</v>
      </c>
      <c r="E2554" s="259" t="s">
        <v>18776</v>
      </c>
      <c r="F2554" s="259" t="s">
        <v>18777</v>
      </c>
      <c r="G2554" s="259" t="s">
        <v>12836</v>
      </c>
      <c r="H2554" s="268"/>
      <c r="I2554" s="6"/>
      <c r="J2554" s="6"/>
      <c r="K2554" s="285"/>
      <c r="L2554" s="271"/>
      <c r="M2554" s="271"/>
      <c r="N2554" s="189"/>
      <c r="O2554" s="268"/>
      <c r="P2554" s="268"/>
      <c r="Q2554" s="268"/>
    </row>
    <row r="2555" ht="15.75" customHeight="1">
      <c r="A2555" s="270" t="s">
        <v>18778</v>
      </c>
      <c r="B2555" s="270" t="s">
        <v>18779</v>
      </c>
      <c r="C2555" s="276" t="s">
        <v>281</v>
      </c>
      <c r="D2555" s="259" t="s">
        <v>219</v>
      </c>
      <c r="E2555" s="259" t="s">
        <v>18780</v>
      </c>
      <c r="F2555" s="259" t="s">
        <v>18781</v>
      </c>
      <c r="G2555" s="259" t="s">
        <v>10625</v>
      </c>
      <c r="H2555" s="268"/>
      <c r="I2555" s="6"/>
      <c r="J2555" s="6"/>
      <c r="K2555" s="285"/>
      <c r="L2555" s="271"/>
      <c r="M2555" s="271"/>
      <c r="N2555" s="189"/>
      <c r="O2555" s="268"/>
      <c r="P2555" s="268"/>
      <c r="Q2555" s="268"/>
    </row>
    <row r="2556" ht="15.75" customHeight="1">
      <c r="A2556" s="270" t="s">
        <v>18782</v>
      </c>
      <c r="B2556" s="270" t="s">
        <v>18783</v>
      </c>
      <c r="C2556" s="276" t="s">
        <v>281</v>
      </c>
      <c r="D2556" s="259" t="s">
        <v>218</v>
      </c>
      <c r="E2556" s="259" t="s">
        <v>18784</v>
      </c>
      <c r="F2556" s="259" t="s">
        <v>18785</v>
      </c>
      <c r="G2556" s="259" t="s">
        <v>10625</v>
      </c>
      <c r="H2556" s="268"/>
      <c r="I2556" s="6"/>
      <c r="J2556" s="6"/>
      <c r="K2556" s="285"/>
      <c r="L2556" s="271"/>
      <c r="M2556" s="271"/>
      <c r="N2556" s="189"/>
      <c r="O2556" s="268"/>
      <c r="P2556" s="268"/>
      <c r="Q2556" s="268"/>
    </row>
    <row r="2557" ht="15.75" customHeight="1">
      <c r="A2557" s="270" t="s">
        <v>118</v>
      </c>
      <c r="B2557" s="270" t="s">
        <v>18786</v>
      </c>
      <c r="C2557" s="276" t="s">
        <v>281</v>
      </c>
      <c r="D2557" s="259" t="s">
        <v>218</v>
      </c>
      <c r="E2557" s="259">
        <v>0.0</v>
      </c>
      <c r="F2557" s="259" t="s">
        <v>122</v>
      </c>
      <c r="G2557" s="259" t="s">
        <v>12836</v>
      </c>
      <c r="H2557" s="268"/>
      <c r="I2557" s="6"/>
      <c r="J2557" s="6"/>
      <c r="K2557" s="285"/>
      <c r="L2557" s="271"/>
      <c r="M2557" s="271"/>
      <c r="N2557" s="189"/>
      <c r="O2557" s="268"/>
      <c r="P2557" s="268"/>
      <c r="Q2557" s="268"/>
    </row>
    <row r="2558" ht="15.75" customHeight="1">
      <c r="A2558" s="270" t="s">
        <v>18787</v>
      </c>
      <c r="B2558" s="270" t="s">
        <v>18788</v>
      </c>
      <c r="C2558" s="276" t="s">
        <v>281</v>
      </c>
      <c r="D2558" s="259" t="s">
        <v>218</v>
      </c>
      <c r="E2558" s="259" t="s">
        <v>18789</v>
      </c>
      <c r="F2558" s="259" t="s">
        <v>18790</v>
      </c>
      <c r="G2558" s="259" t="s">
        <v>10625</v>
      </c>
      <c r="H2558" s="268"/>
      <c r="I2558" s="6"/>
      <c r="J2558" s="6"/>
      <c r="K2558" s="285"/>
      <c r="L2558" s="271"/>
      <c r="M2558" s="271"/>
      <c r="N2558" s="189"/>
      <c r="O2558" s="268"/>
      <c r="P2558" s="268"/>
      <c r="Q2558" s="268"/>
    </row>
    <row r="2559" ht="15.75" customHeight="1">
      <c r="A2559" s="270" t="s">
        <v>18791</v>
      </c>
      <c r="B2559" s="270" t="s">
        <v>18792</v>
      </c>
      <c r="C2559" s="276" t="s">
        <v>281</v>
      </c>
      <c r="D2559" s="259" t="s">
        <v>218</v>
      </c>
      <c r="E2559" s="259" t="s">
        <v>18793</v>
      </c>
      <c r="F2559" s="259" t="s">
        <v>18794</v>
      </c>
      <c r="G2559" s="259" t="s">
        <v>12836</v>
      </c>
      <c r="H2559" s="268"/>
      <c r="I2559" s="6"/>
      <c r="J2559" s="6"/>
      <c r="K2559" s="285"/>
      <c r="L2559" s="271"/>
      <c r="M2559" s="271"/>
      <c r="N2559" s="189"/>
      <c r="O2559" s="268"/>
      <c r="P2559" s="268"/>
      <c r="Q2559" s="268"/>
    </row>
    <row r="2560" ht="15.75" customHeight="1">
      <c r="A2560" s="270" t="s">
        <v>18795</v>
      </c>
      <c r="B2560" s="270" t="s">
        <v>18796</v>
      </c>
      <c r="C2560" s="276" t="s">
        <v>281</v>
      </c>
      <c r="D2560" s="259" t="s">
        <v>218</v>
      </c>
      <c r="E2560" s="259" t="s">
        <v>18797</v>
      </c>
      <c r="F2560" s="259" t="s">
        <v>18798</v>
      </c>
      <c r="G2560" s="259" t="s">
        <v>12836</v>
      </c>
      <c r="H2560" s="268"/>
      <c r="I2560" s="6"/>
      <c r="J2560" s="6"/>
      <c r="K2560" s="285"/>
      <c r="L2560" s="271"/>
      <c r="M2560" s="271"/>
      <c r="N2560" s="189"/>
      <c r="O2560" s="268"/>
      <c r="P2560" s="268"/>
      <c r="Q2560" s="268"/>
    </row>
    <row r="2561" ht="15.75" customHeight="1">
      <c r="A2561" s="270" t="s">
        <v>18799</v>
      </c>
      <c r="B2561" s="270" t="s">
        <v>18800</v>
      </c>
      <c r="C2561" s="276" t="s">
        <v>281</v>
      </c>
      <c r="D2561" s="259" t="s">
        <v>217</v>
      </c>
      <c r="E2561" s="259" t="s">
        <v>18801</v>
      </c>
      <c r="F2561" s="259" t="s">
        <v>18802</v>
      </c>
      <c r="G2561" s="259" t="s">
        <v>12836</v>
      </c>
      <c r="H2561" s="268"/>
      <c r="I2561" s="6"/>
      <c r="J2561" s="6"/>
      <c r="K2561" s="285"/>
      <c r="L2561" s="271"/>
      <c r="M2561" s="271"/>
      <c r="N2561" s="189"/>
      <c r="O2561" s="268"/>
      <c r="P2561" s="268"/>
      <c r="Q2561" s="268"/>
    </row>
    <row r="2562" ht="15.75" customHeight="1">
      <c r="A2562" s="270" t="s">
        <v>18803</v>
      </c>
      <c r="B2562" s="270" t="s">
        <v>18804</v>
      </c>
      <c r="C2562" s="276" t="s">
        <v>281</v>
      </c>
      <c r="D2562" s="259" t="s">
        <v>217</v>
      </c>
      <c r="E2562" s="259" t="s">
        <v>18805</v>
      </c>
      <c r="F2562" s="259" t="s">
        <v>18806</v>
      </c>
      <c r="G2562" s="259" t="s">
        <v>12836</v>
      </c>
      <c r="H2562" s="268"/>
      <c r="I2562" s="6"/>
      <c r="J2562" s="6"/>
      <c r="K2562" s="285"/>
      <c r="L2562" s="271"/>
      <c r="M2562" s="271"/>
      <c r="N2562" s="7"/>
      <c r="O2562" s="268"/>
      <c r="P2562" s="268"/>
      <c r="Q2562" s="268"/>
    </row>
    <row r="2563" ht="15.75" customHeight="1">
      <c r="A2563" s="270" t="s">
        <v>18807</v>
      </c>
      <c r="B2563" s="270" t="s">
        <v>18808</v>
      </c>
      <c r="C2563" s="276" t="s">
        <v>281</v>
      </c>
      <c r="D2563" s="259" t="s">
        <v>218</v>
      </c>
      <c r="E2563" s="259" t="s">
        <v>18809</v>
      </c>
      <c r="F2563" s="259" t="s">
        <v>18810</v>
      </c>
      <c r="G2563" s="259" t="s">
        <v>12836</v>
      </c>
      <c r="H2563" s="268"/>
      <c r="I2563" s="6"/>
      <c r="J2563" s="6"/>
      <c r="K2563" s="285"/>
      <c r="L2563" s="271"/>
      <c r="M2563" s="271"/>
      <c r="N2563" s="7"/>
      <c r="O2563" s="268"/>
      <c r="P2563" s="268"/>
      <c r="Q2563" s="268"/>
    </row>
    <row r="2564" ht="15.75" customHeight="1">
      <c r="A2564" s="270" t="s">
        <v>18811</v>
      </c>
      <c r="B2564" s="270" t="s">
        <v>18812</v>
      </c>
      <c r="C2564" s="276" t="s">
        <v>281</v>
      </c>
      <c r="D2564" s="259" t="s">
        <v>215</v>
      </c>
      <c r="E2564" s="259" t="s">
        <v>18813</v>
      </c>
      <c r="F2564" s="259" t="s">
        <v>18814</v>
      </c>
      <c r="G2564" s="259" t="s">
        <v>12374</v>
      </c>
      <c r="H2564" s="268"/>
      <c r="I2564" s="6"/>
      <c r="J2564" s="6"/>
      <c r="K2564" s="285"/>
      <c r="L2564" s="271"/>
      <c r="M2564" s="271"/>
      <c r="N2564" s="7"/>
      <c r="O2564" s="268"/>
      <c r="P2564" s="268"/>
      <c r="Q2564" s="268"/>
    </row>
    <row r="2565" ht="15.75" customHeight="1">
      <c r="A2565" s="270" t="s">
        <v>18815</v>
      </c>
      <c r="B2565" s="270" t="s">
        <v>18816</v>
      </c>
      <c r="C2565" s="276" t="s">
        <v>281</v>
      </c>
      <c r="D2565" s="259" t="s">
        <v>218</v>
      </c>
      <c r="E2565" s="259" t="s">
        <v>18817</v>
      </c>
      <c r="F2565" s="259" t="s">
        <v>18818</v>
      </c>
      <c r="G2565" s="259" t="s">
        <v>12836</v>
      </c>
      <c r="H2565" s="268"/>
      <c r="I2565" s="6"/>
      <c r="J2565" s="6"/>
      <c r="K2565" s="285"/>
      <c r="L2565" s="271"/>
      <c r="M2565" s="271"/>
      <c r="N2565" s="7"/>
      <c r="O2565" s="268"/>
      <c r="P2565" s="268"/>
      <c r="Q2565" s="268"/>
    </row>
    <row r="2566" ht="15.75" customHeight="1">
      <c r="A2566" s="270" t="s">
        <v>18819</v>
      </c>
      <c r="B2566" s="270" t="s">
        <v>18820</v>
      </c>
      <c r="C2566" s="276" t="s">
        <v>281</v>
      </c>
      <c r="D2566" s="259" t="s">
        <v>217</v>
      </c>
      <c r="E2566" s="259" t="s">
        <v>18821</v>
      </c>
      <c r="F2566" s="259" t="s">
        <v>18822</v>
      </c>
      <c r="G2566" s="259" t="s">
        <v>9568</v>
      </c>
      <c r="H2566" s="268"/>
      <c r="I2566" s="6"/>
      <c r="J2566" s="6"/>
      <c r="K2566" s="285"/>
      <c r="L2566" s="271"/>
      <c r="M2566" s="271"/>
      <c r="N2566" s="7"/>
      <c r="O2566" s="268"/>
      <c r="P2566" s="268"/>
      <c r="Q2566" s="268"/>
    </row>
    <row r="2567" ht="15.75" customHeight="1">
      <c r="A2567" s="270" t="s">
        <v>18823</v>
      </c>
      <c r="B2567" s="270" t="s">
        <v>18824</v>
      </c>
      <c r="C2567" s="276" t="s">
        <v>281</v>
      </c>
      <c r="D2567" s="259" t="s">
        <v>218</v>
      </c>
      <c r="E2567" s="259" t="s">
        <v>18825</v>
      </c>
      <c r="F2567" s="259" t="s">
        <v>18826</v>
      </c>
      <c r="G2567" s="259" t="s">
        <v>10625</v>
      </c>
      <c r="H2567" s="268"/>
      <c r="I2567" s="6"/>
      <c r="J2567" s="6"/>
      <c r="K2567" s="285"/>
      <c r="L2567" s="271"/>
      <c r="M2567" s="271"/>
      <c r="N2567" s="7"/>
      <c r="O2567" s="268"/>
      <c r="P2567" s="268"/>
      <c r="Q2567" s="268"/>
    </row>
    <row r="2568" ht="15.75" customHeight="1">
      <c r="A2568" s="270" t="s">
        <v>18827</v>
      </c>
      <c r="B2568" s="270" t="s">
        <v>18828</v>
      </c>
      <c r="C2568" s="276" t="s">
        <v>281</v>
      </c>
      <c r="D2568" s="259" t="s">
        <v>219</v>
      </c>
      <c r="E2568" s="259" t="s">
        <v>18829</v>
      </c>
      <c r="F2568" s="259" t="s">
        <v>18830</v>
      </c>
      <c r="G2568" s="259" t="s">
        <v>10625</v>
      </c>
      <c r="H2568" s="268"/>
      <c r="I2568" s="6"/>
      <c r="J2568" s="6"/>
      <c r="K2568" s="285"/>
      <c r="L2568" s="271"/>
      <c r="M2568" s="271"/>
      <c r="N2568" s="7"/>
      <c r="O2568" s="268"/>
      <c r="P2568" s="268"/>
      <c r="Q2568" s="268"/>
    </row>
    <row r="2569" ht="15.75" customHeight="1">
      <c r="A2569" s="270" t="s">
        <v>18831</v>
      </c>
      <c r="B2569" s="270" t="s">
        <v>18832</v>
      </c>
      <c r="C2569" s="276" t="s">
        <v>281</v>
      </c>
      <c r="D2569" s="259" t="s">
        <v>218</v>
      </c>
      <c r="E2569" s="259" t="s">
        <v>18833</v>
      </c>
      <c r="F2569" s="259" t="s">
        <v>18834</v>
      </c>
      <c r="G2569" s="259" t="s">
        <v>12836</v>
      </c>
      <c r="H2569" s="268"/>
      <c r="I2569" s="6"/>
      <c r="J2569" s="6"/>
      <c r="K2569" s="285"/>
      <c r="L2569" s="271"/>
      <c r="M2569" s="271"/>
      <c r="N2569" s="7"/>
      <c r="O2569" s="268"/>
      <c r="P2569" s="268"/>
      <c r="Q2569" s="268"/>
    </row>
    <row r="2570" ht="15.75" customHeight="1">
      <c r="A2570" s="270" t="s">
        <v>18835</v>
      </c>
      <c r="B2570" s="270" t="s">
        <v>18836</v>
      </c>
      <c r="C2570" s="276" t="s">
        <v>281</v>
      </c>
      <c r="D2570" s="259" t="s">
        <v>218</v>
      </c>
      <c r="E2570" s="259" t="s">
        <v>18837</v>
      </c>
      <c r="F2570" s="259" t="s">
        <v>18838</v>
      </c>
      <c r="G2570" s="259" t="s">
        <v>10625</v>
      </c>
      <c r="H2570" s="268"/>
      <c r="I2570" s="6"/>
      <c r="J2570" s="6"/>
      <c r="K2570" s="285"/>
      <c r="L2570" s="271"/>
      <c r="M2570" s="271"/>
      <c r="N2570" s="7"/>
      <c r="O2570" s="268"/>
      <c r="P2570" s="268"/>
      <c r="Q2570" s="268"/>
    </row>
    <row r="2571" ht="15.75" customHeight="1">
      <c r="A2571" s="270" t="s">
        <v>18839</v>
      </c>
      <c r="B2571" s="270" t="s">
        <v>18840</v>
      </c>
      <c r="C2571" s="276" t="s">
        <v>281</v>
      </c>
      <c r="D2571" s="259" t="s">
        <v>215</v>
      </c>
      <c r="E2571" s="259" t="s">
        <v>18841</v>
      </c>
      <c r="F2571" s="259" t="s">
        <v>18842</v>
      </c>
      <c r="G2571" s="259" t="s">
        <v>10625</v>
      </c>
      <c r="H2571" s="268"/>
      <c r="I2571" s="6"/>
      <c r="J2571" s="6"/>
      <c r="K2571" s="285"/>
      <c r="L2571" s="271"/>
      <c r="M2571" s="271"/>
      <c r="N2571" s="7"/>
      <c r="O2571" s="268"/>
      <c r="P2571" s="268"/>
      <c r="Q2571" s="268"/>
    </row>
    <row r="2572" ht="15.75" customHeight="1">
      <c r="A2572" s="270" t="s">
        <v>18843</v>
      </c>
      <c r="B2572" s="270" t="s">
        <v>18844</v>
      </c>
      <c r="C2572" s="276" t="s">
        <v>281</v>
      </c>
      <c r="D2572" s="259" t="s">
        <v>214</v>
      </c>
      <c r="E2572" s="259" t="s">
        <v>18845</v>
      </c>
      <c r="F2572" s="259" t="s">
        <v>18846</v>
      </c>
      <c r="G2572" s="259" t="s">
        <v>12836</v>
      </c>
      <c r="H2572" s="268"/>
      <c r="I2572" s="6"/>
      <c r="J2572" s="6"/>
      <c r="K2572" s="285"/>
      <c r="L2572" s="271"/>
      <c r="M2572" s="271"/>
      <c r="N2572" s="7"/>
      <c r="O2572" s="268"/>
      <c r="P2572" s="268"/>
      <c r="Q2572" s="268"/>
    </row>
    <row r="2573" ht="15.75" customHeight="1">
      <c r="A2573" s="270" t="s">
        <v>18847</v>
      </c>
      <c r="B2573" s="270" t="s">
        <v>18848</v>
      </c>
      <c r="C2573" s="276" t="s">
        <v>281</v>
      </c>
      <c r="D2573" s="259" t="s">
        <v>217</v>
      </c>
      <c r="E2573" s="259" t="s">
        <v>18849</v>
      </c>
      <c r="F2573" s="259" t="s">
        <v>18850</v>
      </c>
      <c r="G2573" s="259" t="s">
        <v>12836</v>
      </c>
      <c r="H2573" s="268"/>
      <c r="I2573" s="6"/>
      <c r="J2573" s="6"/>
      <c r="K2573" s="285"/>
      <c r="L2573" s="271"/>
      <c r="M2573" s="271"/>
      <c r="N2573" s="7"/>
      <c r="O2573" s="268"/>
      <c r="P2573" s="268"/>
      <c r="Q2573" s="268"/>
    </row>
    <row r="2574" ht="15.75" customHeight="1">
      <c r="A2574" s="270" t="s">
        <v>18851</v>
      </c>
      <c r="B2574" s="270" t="s">
        <v>18852</v>
      </c>
      <c r="C2574" s="276" t="s">
        <v>281</v>
      </c>
      <c r="D2574" s="259" t="s">
        <v>218</v>
      </c>
      <c r="E2574" s="259" t="s">
        <v>18853</v>
      </c>
      <c r="F2574" s="259" t="s">
        <v>18854</v>
      </c>
      <c r="G2574" s="259" t="s">
        <v>9568</v>
      </c>
      <c r="H2574" s="268"/>
      <c r="I2574" s="6"/>
      <c r="J2574" s="6"/>
      <c r="K2574" s="285"/>
      <c r="L2574" s="271"/>
      <c r="M2574" s="271"/>
      <c r="N2574" s="7"/>
      <c r="O2574" s="268"/>
      <c r="P2574" s="268"/>
      <c r="Q2574" s="268"/>
    </row>
    <row r="2575" ht="15.75" customHeight="1">
      <c r="A2575" s="270" t="s">
        <v>18855</v>
      </c>
      <c r="B2575" s="270" t="s">
        <v>18856</v>
      </c>
      <c r="C2575" s="276" t="s">
        <v>281</v>
      </c>
      <c r="D2575" s="259" t="s">
        <v>218</v>
      </c>
      <c r="E2575" s="259" t="s">
        <v>18857</v>
      </c>
      <c r="F2575" s="259" t="s">
        <v>18858</v>
      </c>
      <c r="G2575" s="259" t="s">
        <v>12836</v>
      </c>
      <c r="H2575" s="268"/>
      <c r="I2575" s="6"/>
      <c r="J2575" s="6"/>
      <c r="K2575" s="285"/>
      <c r="L2575" s="271"/>
      <c r="M2575" s="271"/>
      <c r="N2575" s="7"/>
      <c r="O2575" s="268"/>
      <c r="P2575" s="268"/>
      <c r="Q2575" s="268"/>
    </row>
    <row r="2576" ht="15.75" customHeight="1">
      <c r="A2576" s="270" t="s">
        <v>18859</v>
      </c>
      <c r="B2576" s="270" t="s">
        <v>18860</v>
      </c>
      <c r="C2576" s="276" t="s">
        <v>281</v>
      </c>
      <c r="D2576" s="259" t="s">
        <v>218</v>
      </c>
      <c r="E2576" s="259" t="s">
        <v>18861</v>
      </c>
      <c r="F2576" s="259" t="s">
        <v>18862</v>
      </c>
      <c r="G2576" s="259" t="s">
        <v>12836</v>
      </c>
      <c r="H2576" s="268"/>
      <c r="I2576" s="6"/>
      <c r="J2576" s="6"/>
      <c r="K2576" s="285"/>
      <c r="L2576" s="271"/>
      <c r="M2576" s="271"/>
      <c r="N2576" s="7"/>
      <c r="O2576" s="268"/>
      <c r="P2576" s="268"/>
      <c r="Q2576" s="268"/>
    </row>
    <row r="2577" ht="15.75" customHeight="1">
      <c r="A2577" s="270" t="s">
        <v>18863</v>
      </c>
      <c r="B2577" s="270" t="s">
        <v>18864</v>
      </c>
      <c r="C2577" s="276" t="s">
        <v>281</v>
      </c>
      <c r="D2577" s="259" t="s">
        <v>217</v>
      </c>
      <c r="E2577" s="259" t="s">
        <v>18865</v>
      </c>
      <c r="F2577" s="259" t="s">
        <v>18866</v>
      </c>
      <c r="G2577" s="259" t="s">
        <v>9568</v>
      </c>
      <c r="H2577" s="268"/>
      <c r="I2577" s="6"/>
      <c r="J2577" s="6"/>
      <c r="K2577" s="285"/>
      <c r="L2577" s="271"/>
      <c r="M2577" s="271"/>
      <c r="N2577" s="7"/>
      <c r="O2577" s="268"/>
      <c r="P2577" s="268"/>
      <c r="Q2577" s="268"/>
    </row>
    <row r="2578" ht="15.75" customHeight="1">
      <c r="A2578" s="270" t="s">
        <v>18867</v>
      </c>
      <c r="B2578" s="270" t="s">
        <v>18868</v>
      </c>
      <c r="C2578" s="276" t="s">
        <v>281</v>
      </c>
      <c r="D2578" s="259" t="s">
        <v>218</v>
      </c>
      <c r="E2578" s="259" t="s">
        <v>4524</v>
      </c>
      <c r="F2578" s="259" t="s">
        <v>18869</v>
      </c>
      <c r="G2578" s="259" t="s">
        <v>12836</v>
      </c>
      <c r="H2578" s="268"/>
      <c r="I2578" s="6"/>
      <c r="J2578" s="6"/>
      <c r="K2578" s="285"/>
      <c r="L2578" s="271"/>
      <c r="M2578" s="271"/>
      <c r="N2578" s="7"/>
      <c r="O2578" s="268"/>
      <c r="P2578" s="268"/>
      <c r="Q2578" s="268"/>
    </row>
    <row r="2579" ht="15.75" customHeight="1">
      <c r="A2579" s="270" t="s">
        <v>18870</v>
      </c>
      <c r="B2579" s="270" t="s">
        <v>18871</v>
      </c>
      <c r="C2579" s="276" t="s">
        <v>281</v>
      </c>
      <c r="D2579" s="259" t="s">
        <v>215</v>
      </c>
      <c r="E2579" s="259" t="s">
        <v>18872</v>
      </c>
      <c r="F2579" s="259" t="s">
        <v>18873</v>
      </c>
      <c r="G2579" s="259" t="s">
        <v>10625</v>
      </c>
      <c r="H2579" s="268"/>
      <c r="I2579" s="6"/>
      <c r="J2579" s="6"/>
      <c r="K2579" s="285"/>
      <c r="L2579" s="271"/>
      <c r="M2579" s="271"/>
      <c r="N2579" s="7"/>
      <c r="O2579" s="268"/>
      <c r="P2579" s="268"/>
      <c r="Q2579" s="268"/>
    </row>
    <row r="2580" ht="15.75" customHeight="1">
      <c r="A2580" s="270" t="s">
        <v>18874</v>
      </c>
      <c r="B2580" s="270" t="s">
        <v>18875</v>
      </c>
      <c r="C2580" s="276" t="s">
        <v>281</v>
      </c>
      <c r="D2580" s="259" t="s">
        <v>218</v>
      </c>
      <c r="E2580" s="259" t="s">
        <v>18876</v>
      </c>
      <c r="F2580" s="259" t="s">
        <v>18877</v>
      </c>
      <c r="G2580" s="259" t="s">
        <v>12836</v>
      </c>
      <c r="H2580" s="268"/>
      <c r="I2580" s="6"/>
      <c r="J2580" s="6"/>
      <c r="K2580" s="285"/>
      <c r="L2580" s="271"/>
      <c r="M2580" s="271"/>
      <c r="N2580" s="7"/>
      <c r="O2580" s="268"/>
      <c r="P2580" s="268"/>
      <c r="Q2580" s="268"/>
    </row>
    <row r="2581" ht="15.75" customHeight="1">
      <c r="A2581" s="270" t="s">
        <v>18878</v>
      </c>
      <c r="B2581" s="270" t="s">
        <v>18879</v>
      </c>
      <c r="C2581" s="276" t="s">
        <v>281</v>
      </c>
      <c r="D2581" s="259" t="s">
        <v>214</v>
      </c>
      <c r="E2581" s="259" t="s">
        <v>18880</v>
      </c>
      <c r="F2581" s="259" t="s">
        <v>18881</v>
      </c>
      <c r="G2581" s="259" t="s">
        <v>12836</v>
      </c>
      <c r="H2581" s="268"/>
      <c r="I2581" s="6"/>
      <c r="J2581" s="6"/>
      <c r="K2581" s="285"/>
      <c r="L2581" s="271"/>
      <c r="M2581" s="271"/>
      <c r="N2581" s="7"/>
      <c r="O2581" s="268"/>
      <c r="P2581" s="268"/>
      <c r="Q2581" s="268"/>
    </row>
    <row r="2582" ht="15.75" customHeight="1">
      <c r="A2582" s="270" t="s">
        <v>18882</v>
      </c>
      <c r="B2582" s="270" t="s">
        <v>18883</v>
      </c>
      <c r="C2582" s="276" t="s">
        <v>281</v>
      </c>
      <c r="D2582" s="259" t="s">
        <v>214</v>
      </c>
      <c r="E2582" s="259" t="s">
        <v>18884</v>
      </c>
      <c r="F2582" s="259" t="s">
        <v>18885</v>
      </c>
      <c r="G2582" s="259" t="s">
        <v>12836</v>
      </c>
      <c r="H2582" s="268"/>
      <c r="I2582" s="6"/>
      <c r="J2582" s="6"/>
      <c r="K2582" s="285"/>
      <c r="L2582" s="271"/>
      <c r="M2582" s="271"/>
      <c r="N2582" s="7"/>
      <c r="O2582" s="268"/>
      <c r="P2582" s="268"/>
      <c r="Q2582" s="268"/>
    </row>
    <row r="2583" ht="15.75" customHeight="1">
      <c r="A2583" s="270" t="s">
        <v>18886</v>
      </c>
      <c r="B2583" s="270" t="s">
        <v>18887</v>
      </c>
      <c r="C2583" s="276" t="s">
        <v>281</v>
      </c>
      <c r="D2583" s="259" t="s">
        <v>218</v>
      </c>
      <c r="E2583" s="259" t="s">
        <v>18888</v>
      </c>
      <c r="F2583" s="259" t="s">
        <v>18889</v>
      </c>
      <c r="G2583" s="259" t="s">
        <v>12836</v>
      </c>
      <c r="H2583" s="268"/>
      <c r="I2583" s="6"/>
      <c r="J2583" s="6"/>
      <c r="K2583" s="285"/>
      <c r="L2583" s="271"/>
      <c r="M2583" s="271"/>
      <c r="N2583" s="7"/>
      <c r="O2583" s="268"/>
      <c r="P2583" s="268"/>
      <c r="Q2583" s="268"/>
    </row>
    <row r="2584" ht="15.75" customHeight="1">
      <c r="A2584" s="270" t="s">
        <v>18890</v>
      </c>
      <c r="B2584" s="270" t="s">
        <v>18891</v>
      </c>
      <c r="C2584" s="276" t="s">
        <v>281</v>
      </c>
      <c r="D2584" s="259" t="s">
        <v>218</v>
      </c>
      <c r="E2584" s="259" t="s">
        <v>18892</v>
      </c>
      <c r="F2584" s="259" t="s">
        <v>18893</v>
      </c>
      <c r="G2584" s="259" t="s">
        <v>12836</v>
      </c>
      <c r="H2584" s="268"/>
      <c r="I2584" s="6"/>
      <c r="J2584" s="6"/>
      <c r="K2584" s="285"/>
      <c r="L2584" s="271"/>
      <c r="M2584" s="271"/>
      <c r="N2584" s="7"/>
      <c r="O2584" s="268"/>
      <c r="P2584" s="268"/>
      <c r="Q2584" s="268"/>
    </row>
    <row r="2585" ht="15.75" customHeight="1">
      <c r="A2585" s="270" t="s">
        <v>18894</v>
      </c>
      <c r="B2585" s="270" t="s">
        <v>18895</v>
      </c>
      <c r="C2585" s="276" t="s">
        <v>281</v>
      </c>
      <c r="D2585" s="259" t="s">
        <v>218</v>
      </c>
      <c r="E2585" s="259" t="s">
        <v>18896</v>
      </c>
      <c r="F2585" s="259" t="s">
        <v>18897</v>
      </c>
      <c r="G2585" s="259" t="s">
        <v>12836</v>
      </c>
      <c r="H2585" s="268"/>
      <c r="I2585" s="6"/>
      <c r="J2585" s="6"/>
      <c r="K2585" s="285"/>
      <c r="L2585" s="271"/>
      <c r="M2585" s="271"/>
      <c r="N2585" s="7"/>
      <c r="O2585" s="268"/>
      <c r="P2585" s="268"/>
      <c r="Q2585" s="268"/>
    </row>
    <row r="2586" ht="15.75" customHeight="1">
      <c r="A2586" s="270" t="s">
        <v>18898</v>
      </c>
      <c r="B2586" s="270" t="s">
        <v>18899</v>
      </c>
      <c r="C2586" s="276" t="s">
        <v>281</v>
      </c>
      <c r="D2586" s="259" t="s">
        <v>215</v>
      </c>
      <c r="E2586" s="259" t="s">
        <v>18900</v>
      </c>
      <c r="F2586" s="259" t="s">
        <v>18901</v>
      </c>
      <c r="G2586" s="259" t="s">
        <v>10625</v>
      </c>
      <c r="H2586" s="268"/>
      <c r="I2586" s="6"/>
      <c r="J2586" s="6"/>
      <c r="K2586" s="285"/>
      <c r="L2586" s="271"/>
      <c r="M2586" s="271"/>
      <c r="N2586" s="7"/>
      <c r="O2586" s="268"/>
      <c r="P2586" s="268"/>
      <c r="Q2586" s="268"/>
    </row>
    <row r="2587" ht="15.75" customHeight="1">
      <c r="A2587" s="270" t="s">
        <v>18902</v>
      </c>
      <c r="B2587" s="270" t="s">
        <v>18903</v>
      </c>
      <c r="C2587" s="276" t="s">
        <v>281</v>
      </c>
      <c r="D2587" s="259" t="s">
        <v>215</v>
      </c>
      <c r="E2587" s="259" t="s">
        <v>18904</v>
      </c>
      <c r="F2587" s="259" t="s">
        <v>18905</v>
      </c>
      <c r="G2587" s="259" t="s">
        <v>10625</v>
      </c>
      <c r="H2587" s="268"/>
      <c r="I2587" s="6"/>
      <c r="J2587" s="6"/>
      <c r="K2587" s="285"/>
      <c r="L2587" s="271"/>
      <c r="M2587" s="271"/>
      <c r="N2587" s="7"/>
      <c r="O2587" s="268"/>
      <c r="P2587" s="268"/>
      <c r="Q2587" s="268"/>
    </row>
    <row r="2588" ht="15.75" customHeight="1">
      <c r="A2588" s="270" t="s">
        <v>18906</v>
      </c>
      <c r="B2588" s="270" t="s">
        <v>18907</v>
      </c>
      <c r="C2588" s="276" t="s">
        <v>281</v>
      </c>
      <c r="D2588" s="259" t="s">
        <v>218</v>
      </c>
      <c r="E2588" s="259" t="s">
        <v>18908</v>
      </c>
      <c r="F2588" s="259" t="s">
        <v>18909</v>
      </c>
      <c r="G2588" s="259" t="s">
        <v>12836</v>
      </c>
      <c r="H2588" s="268"/>
      <c r="I2588" s="6"/>
      <c r="J2588" s="6"/>
      <c r="K2588" s="285"/>
      <c r="L2588" s="271"/>
      <c r="M2588" s="271"/>
      <c r="N2588" s="7"/>
      <c r="O2588" s="268"/>
      <c r="P2588" s="268"/>
      <c r="Q2588" s="268"/>
    </row>
    <row r="2589" ht="15.75" customHeight="1">
      <c r="A2589" s="270" t="s">
        <v>18910</v>
      </c>
      <c r="B2589" s="270" t="s">
        <v>18911</v>
      </c>
      <c r="C2589" s="276" t="s">
        <v>281</v>
      </c>
      <c r="D2589" s="259" t="s">
        <v>218</v>
      </c>
      <c r="E2589" s="259" t="s">
        <v>18912</v>
      </c>
      <c r="F2589" s="259" t="s">
        <v>18913</v>
      </c>
      <c r="G2589" s="259" t="s">
        <v>12836</v>
      </c>
      <c r="H2589" s="268"/>
      <c r="I2589" s="6"/>
      <c r="J2589" s="6"/>
      <c r="K2589" s="285"/>
      <c r="L2589" s="271"/>
      <c r="M2589" s="271"/>
      <c r="N2589" s="7"/>
      <c r="O2589" s="268"/>
      <c r="P2589" s="268"/>
      <c r="Q2589" s="268"/>
    </row>
    <row r="2590" ht="15.75" customHeight="1">
      <c r="A2590" s="270" t="s">
        <v>18914</v>
      </c>
      <c r="B2590" s="270" t="s">
        <v>18915</v>
      </c>
      <c r="C2590" s="276" t="s">
        <v>281</v>
      </c>
      <c r="D2590" s="259" t="s">
        <v>219</v>
      </c>
      <c r="E2590" s="259" t="s">
        <v>18916</v>
      </c>
      <c r="F2590" s="259" t="s">
        <v>18917</v>
      </c>
      <c r="G2590" s="259" t="s">
        <v>10625</v>
      </c>
      <c r="H2590" s="268"/>
      <c r="I2590" s="6"/>
      <c r="J2590" s="6"/>
      <c r="K2590" s="285"/>
      <c r="L2590" s="271"/>
      <c r="M2590" s="271"/>
      <c r="N2590" s="7"/>
      <c r="O2590" s="268"/>
      <c r="P2590" s="268"/>
      <c r="Q2590" s="268"/>
    </row>
    <row r="2591" ht="15.75" customHeight="1">
      <c r="A2591" s="270" t="s">
        <v>18918</v>
      </c>
      <c r="B2591" s="270" t="s">
        <v>18919</v>
      </c>
      <c r="C2591" s="276" t="s">
        <v>281</v>
      </c>
      <c r="D2591" s="259" t="s">
        <v>215</v>
      </c>
      <c r="E2591" s="259" t="s">
        <v>18920</v>
      </c>
      <c r="F2591" s="259" t="s">
        <v>18921</v>
      </c>
      <c r="G2591" s="259" t="s">
        <v>12374</v>
      </c>
      <c r="H2591" s="268"/>
      <c r="I2591" s="6"/>
      <c r="J2591" s="6"/>
      <c r="K2591" s="285"/>
      <c r="L2591" s="271"/>
      <c r="M2591" s="271"/>
      <c r="N2591" s="7"/>
      <c r="O2591" s="268"/>
      <c r="P2591" s="268"/>
      <c r="Q2591" s="268"/>
    </row>
    <row r="2592" ht="15.75" customHeight="1">
      <c r="A2592" s="270" t="s">
        <v>18922</v>
      </c>
      <c r="B2592" s="270" t="s">
        <v>18923</v>
      </c>
      <c r="C2592" s="276" t="s">
        <v>281</v>
      </c>
      <c r="D2592" s="259" t="s">
        <v>215</v>
      </c>
      <c r="E2592" s="259" t="s">
        <v>18924</v>
      </c>
      <c r="F2592" s="259" t="s">
        <v>18925</v>
      </c>
      <c r="G2592" s="259" t="s">
        <v>10625</v>
      </c>
      <c r="H2592" s="268"/>
      <c r="I2592" s="6"/>
      <c r="J2592" s="6"/>
      <c r="K2592" s="285"/>
      <c r="L2592" s="271"/>
      <c r="M2592" s="271"/>
      <c r="N2592" s="7"/>
      <c r="O2592" s="268"/>
      <c r="P2592" s="268"/>
      <c r="Q2592" s="268"/>
    </row>
    <row r="2593" ht="15.75" customHeight="1">
      <c r="A2593" s="270" t="s">
        <v>18926</v>
      </c>
      <c r="B2593" s="270" t="s">
        <v>18927</v>
      </c>
      <c r="C2593" s="276" t="s">
        <v>281</v>
      </c>
      <c r="D2593" s="259" t="s">
        <v>218</v>
      </c>
      <c r="E2593" s="259" t="s">
        <v>18928</v>
      </c>
      <c r="F2593" s="259" t="s">
        <v>18929</v>
      </c>
      <c r="G2593" s="259" t="s">
        <v>12836</v>
      </c>
      <c r="H2593" s="268"/>
      <c r="I2593" s="6"/>
      <c r="J2593" s="6"/>
      <c r="K2593" s="285"/>
      <c r="L2593" s="271"/>
      <c r="M2593" s="271"/>
      <c r="N2593" s="7"/>
      <c r="O2593" s="268"/>
      <c r="P2593" s="268"/>
      <c r="Q2593" s="268"/>
    </row>
    <row r="2594" ht="15.75" customHeight="1">
      <c r="A2594" s="270" t="s">
        <v>18930</v>
      </c>
      <c r="B2594" s="270" t="s">
        <v>18931</v>
      </c>
      <c r="C2594" s="276" t="s">
        <v>281</v>
      </c>
      <c r="D2594" s="259" t="s">
        <v>218</v>
      </c>
      <c r="E2594" s="259" t="s">
        <v>18932</v>
      </c>
      <c r="F2594" s="259" t="s">
        <v>18933</v>
      </c>
      <c r="G2594" s="259" t="s">
        <v>12836</v>
      </c>
      <c r="H2594" s="268"/>
      <c r="I2594" s="6"/>
      <c r="J2594" s="6"/>
      <c r="K2594" s="285"/>
      <c r="L2594" s="271"/>
      <c r="M2594" s="271"/>
      <c r="N2594" s="7"/>
      <c r="O2594" s="268"/>
      <c r="P2594" s="268"/>
      <c r="Q2594" s="268"/>
    </row>
    <row r="2595" ht="15.75" customHeight="1">
      <c r="A2595" s="270" t="s">
        <v>18934</v>
      </c>
      <c r="B2595" s="270" t="s">
        <v>18935</v>
      </c>
      <c r="C2595" s="276" t="s">
        <v>281</v>
      </c>
      <c r="D2595" s="259" t="s">
        <v>217</v>
      </c>
      <c r="E2595" s="259" t="s">
        <v>18936</v>
      </c>
      <c r="F2595" s="259" t="s">
        <v>18937</v>
      </c>
      <c r="G2595" s="259" t="s">
        <v>12836</v>
      </c>
      <c r="H2595" s="268"/>
      <c r="I2595" s="6"/>
      <c r="J2595" s="6"/>
      <c r="K2595" s="285"/>
      <c r="L2595" s="271"/>
      <c r="M2595" s="271"/>
      <c r="N2595" s="7"/>
      <c r="O2595" s="268"/>
      <c r="P2595" s="268"/>
      <c r="Q2595" s="268"/>
    </row>
    <row r="2596" ht="15.75" customHeight="1">
      <c r="A2596" s="270" t="s">
        <v>18938</v>
      </c>
      <c r="B2596" s="270" t="s">
        <v>18939</v>
      </c>
      <c r="C2596" s="276" t="s">
        <v>281</v>
      </c>
      <c r="D2596" s="259" t="s">
        <v>218</v>
      </c>
      <c r="E2596" s="259" t="s">
        <v>18940</v>
      </c>
      <c r="F2596" s="259" t="s">
        <v>18941</v>
      </c>
      <c r="G2596" s="259" t="s">
        <v>12836</v>
      </c>
      <c r="H2596" s="268"/>
      <c r="I2596" s="6"/>
      <c r="J2596" s="6"/>
      <c r="K2596" s="285"/>
      <c r="L2596" s="271"/>
      <c r="M2596" s="271"/>
      <c r="N2596" s="7"/>
      <c r="O2596" s="268"/>
      <c r="P2596" s="268"/>
      <c r="Q2596" s="268"/>
    </row>
    <row r="2597" ht="15.75" customHeight="1">
      <c r="A2597" s="270" t="s">
        <v>18942</v>
      </c>
      <c r="B2597" s="270" t="s">
        <v>18943</v>
      </c>
      <c r="C2597" s="276" t="s">
        <v>281</v>
      </c>
      <c r="D2597" s="259" t="s">
        <v>217</v>
      </c>
      <c r="E2597" s="259" t="s">
        <v>18944</v>
      </c>
      <c r="F2597" s="259" t="s">
        <v>18945</v>
      </c>
      <c r="G2597" s="259" t="s">
        <v>12836</v>
      </c>
      <c r="H2597" s="268"/>
      <c r="I2597" s="6"/>
      <c r="J2597" s="6"/>
      <c r="K2597" s="285"/>
      <c r="L2597" s="271"/>
      <c r="M2597" s="271"/>
      <c r="N2597" s="7"/>
      <c r="O2597" s="268"/>
      <c r="P2597" s="268"/>
      <c r="Q2597" s="268"/>
    </row>
    <row r="2598" ht="15.75" customHeight="1">
      <c r="A2598" s="270" t="s">
        <v>18946</v>
      </c>
      <c r="B2598" s="270" t="s">
        <v>18947</v>
      </c>
      <c r="C2598" s="276" t="s">
        <v>281</v>
      </c>
      <c r="D2598" s="259" t="s">
        <v>214</v>
      </c>
      <c r="E2598" s="259" t="s">
        <v>18948</v>
      </c>
      <c r="F2598" s="259" t="s">
        <v>18949</v>
      </c>
      <c r="G2598" s="259" t="s">
        <v>12836</v>
      </c>
      <c r="H2598" s="268"/>
      <c r="I2598" s="6"/>
      <c r="J2598" s="6"/>
      <c r="K2598" s="285"/>
      <c r="L2598" s="271"/>
      <c r="M2598" s="271"/>
      <c r="N2598" s="7"/>
      <c r="O2598" s="268"/>
      <c r="P2598" s="268"/>
      <c r="Q2598" s="268"/>
    </row>
    <row r="2599" ht="15.75" customHeight="1">
      <c r="A2599" s="270" t="s">
        <v>18950</v>
      </c>
      <c r="B2599" s="270" t="s">
        <v>18951</v>
      </c>
      <c r="C2599" s="276" t="s">
        <v>281</v>
      </c>
      <c r="D2599" s="259" t="s">
        <v>219</v>
      </c>
      <c r="E2599" s="259" t="s">
        <v>18952</v>
      </c>
      <c r="F2599" s="259" t="s">
        <v>18953</v>
      </c>
      <c r="G2599" s="259" t="s">
        <v>10625</v>
      </c>
      <c r="H2599" s="268"/>
      <c r="I2599" s="6"/>
      <c r="J2599" s="6"/>
      <c r="K2599" s="285"/>
      <c r="L2599" s="271"/>
      <c r="M2599" s="271"/>
      <c r="N2599" s="7"/>
      <c r="O2599" s="268"/>
      <c r="P2599" s="268"/>
      <c r="Q2599" s="268"/>
    </row>
    <row r="2600" ht="15.75" customHeight="1">
      <c r="A2600" s="277" t="s">
        <v>18954</v>
      </c>
      <c r="B2600" s="270" t="s">
        <v>18955</v>
      </c>
      <c r="C2600" s="276" t="s">
        <v>281</v>
      </c>
      <c r="D2600" s="259" t="s">
        <v>218</v>
      </c>
      <c r="E2600" s="259" t="s">
        <v>18956</v>
      </c>
      <c r="F2600" s="278" t="s">
        <v>18957</v>
      </c>
      <c r="G2600" s="259" t="s">
        <v>12836</v>
      </c>
      <c r="H2600" s="268"/>
      <c r="I2600" s="6"/>
      <c r="J2600" s="6"/>
      <c r="K2600" s="285"/>
      <c r="L2600" s="271"/>
      <c r="M2600" s="271"/>
      <c r="N2600" s="7"/>
      <c r="O2600" s="268"/>
      <c r="P2600" s="268"/>
      <c r="Q2600" s="268"/>
    </row>
    <row r="2601" ht="15.75" customHeight="1">
      <c r="A2601" s="270" t="s">
        <v>18958</v>
      </c>
      <c r="B2601" s="270" t="s">
        <v>18959</v>
      </c>
      <c r="C2601" s="276" t="s">
        <v>281</v>
      </c>
      <c r="D2601" s="259" t="s">
        <v>217</v>
      </c>
      <c r="E2601" s="259" t="s">
        <v>18960</v>
      </c>
      <c r="F2601" s="259" t="s">
        <v>18961</v>
      </c>
      <c r="G2601" s="259" t="s">
        <v>10625</v>
      </c>
      <c r="H2601" s="268"/>
      <c r="I2601" s="6"/>
      <c r="J2601" s="6"/>
      <c r="K2601" s="285"/>
      <c r="L2601" s="271"/>
      <c r="M2601" s="271"/>
      <c r="N2601" s="7"/>
      <c r="O2601" s="268"/>
      <c r="P2601" s="268"/>
      <c r="Q2601" s="268"/>
    </row>
    <row r="2602" ht="15.75" customHeight="1">
      <c r="A2602" s="270" t="s">
        <v>18962</v>
      </c>
      <c r="B2602" s="270" t="s">
        <v>18963</v>
      </c>
      <c r="C2602" s="276" t="s">
        <v>281</v>
      </c>
      <c r="D2602" s="259" t="s">
        <v>215</v>
      </c>
      <c r="E2602" s="259" t="s">
        <v>18964</v>
      </c>
      <c r="F2602" s="259" t="s">
        <v>18965</v>
      </c>
      <c r="G2602" s="259" t="s">
        <v>10625</v>
      </c>
      <c r="H2602" s="268"/>
      <c r="I2602" s="6"/>
      <c r="J2602" s="6"/>
      <c r="K2602" s="285"/>
      <c r="L2602" s="271"/>
      <c r="M2602" s="271"/>
      <c r="N2602" s="7"/>
      <c r="O2602" s="268"/>
      <c r="P2602" s="268"/>
      <c r="Q2602" s="268"/>
    </row>
    <row r="2603" ht="15.75" customHeight="1">
      <c r="A2603" s="270" t="s">
        <v>18966</v>
      </c>
      <c r="B2603" s="270" t="s">
        <v>18967</v>
      </c>
      <c r="C2603" s="276" t="s">
        <v>281</v>
      </c>
      <c r="D2603" s="259" t="s">
        <v>218</v>
      </c>
      <c r="E2603" s="259" t="s">
        <v>18968</v>
      </c>
      <c r="F2603" s="259" t="s">
        <v>18969</v>
      </c>
      <c r="G2603" s="259" t="s">
        <v>12836</v>
      </c>
      <c r="H2603" s="268"/>
      <c r="I2603" s="6"/>
      <c r="J2603" s="6"/>
      <c r="K2603" s="285"/>
      <c r="L2603" s="271"/>
      <c r="M2603" s="271"/>
      <c r="N2603" s="7"/>
      <c r="O2603" s="268"/>
      <c r="P2603" s="268"/>
      <c r="Q2603" s="268"/>
    </row>
    <row r="2604" ht="15.75" customHeight="1">
      <c r="A2604" s="270" t="s">
        <v>18970</v>
      </c>
      <c r="B2604" s="270" t="s">
        <v>18971</v>
      </c>
      <c r="C2604" s="276" t="s">
        <v>281</v>
      </c>
      <c r="D2604" s="259" t="s">
        <v>218</v>
      </c>
      <c r="E2604" s="259" t="s">
        <v>18972</v>
      </c>
      <c r="F2604" s="259" t="s">
        <v>18973</v>
      </c>
      <c r="G2604" s="259" t="s">
        <v>10625</v>
      </c>
      <c r="H2604" s="268"/>
      <c r="I2604" s="6"/>
      <c r="J2604" s="6"/>
      <c r="K2604" s="285"/>
      <c r="L2604" s="271"/>
      <c r="M2604" s="271"/>
      <c r="N2604" s="7"/>
      <c r="O2604" s="268"/>
      <c r="P2604" s="268"/>
      <c r="Q2604" s="268"/>
    </row>
    <row r="2605" ht="15.75" customHeight="1">
      <c r="A2605" s="270" t="s">
        <v>18974</v>
      </c>
      <c r="B2605" s="270" t="s">
        <v>18975</v>
      </c>
      <c r="C2605" s="276" t="s">
        <v>281</v>
      </c>
      <c r="D2605" s="259" t="s">
        <v>214</v>
      </c>
      <c r="E2605" s="259" t="s">
        <v>18976</v>
      </c>
      <c r="F2605" s="259" t="s">
        <v>18977</v>
      </c>
      <c r="G2605" s="259" t="s">
        <v>12836</v>
      </c>
      <c r="H2605" s="268"/>
      <c r="I2605" s="6"/>
      <c r="J2605" s="6"/>
      <c r="K2605" s="285"/>
      <c r="L2605" s="271"/>
      <c r="M2605" s="271"/>
      <c r="N2605" s="7"/>
      <c r="O2605" s="268"/>
      <c r="P2605" s="268"/>
      <c r="Q2605" s="268"/>
    </row>
    <row r="2606" ht="15.75" customHeight="1">
      <c r="A2606" s="270" t="s">
        <v>18978</v>
      </c>
      <c r="B2606" s="270" t="s">
        <v>18979</v>
      </c>
      <c r="C2606" s="276" t="s">
        <v>281</v>
      </c>
      <c r="D2606" s="259" t="s">
        <v>218</v>
      </c>
      <c r="E2606" s="259" t="s">
        <v>18980</v>
      </c>
      <c r="F2606" s="259" t="s">
        <v>18981</v>
      </c>
      <c r="G2606" s="259" t="s">
        <v>12836</v>
      </c>
      <c r="H2606" s="268"/>
      <c r="I2606" s="6"/>
      <c r="J2606" s="6"/>
      <c r="K2606" s="285"/>
      <c r="L2606" s="271"/>
      <c r="M2606" s="271"/>
      <c r="N2606" s="7"/>
      <c r="O2606" s="268"/>
      <c r="P2606" s="268"/>
      <c r="Q2606" s="268"/>
    </row>
    <row r="2607" ht="15.75" customHeight="1">
      <c r="A2607" s="270" t="s">
        <v>18982</v>
      </c>
      <c r="B2607" s="270" t="s">
        <v>18983</v>
      </c>
      <c r="C2607" s="276" t="s">
        <v>281</v>
      </c>
      <c r="D2607" s="259" t="s">
        <v>218</v>
      </c>
      <c r="E2607" s="259" t="s">
        <v>18984</v>
      </c>
      <c r="F2607" s="259" t="s">
        <v>18985</v>
      </c>
      <c r="G2607" s="259" t="s">
        <v>12836</v>
      </c>
      <c r="H2607" s="268"/>
      <c r="I2607" s="6"/>
      <c r="J2607" s="6"/>
      <c r="K2607" s="285"/>
      <c r="L2607" s="271"/>
      <c r="M2607" s="271"/>
      <c r="N2607" s="7"/>
      <c r="O2607" s="268"/>
      <c r="P2607" s="268"/>
      <c r="Q2607" s="268"/>
    </row>
    <row r="2608" ht="15.75" customHeight="1">
      <c r="A2608" s="270" t="s">
        <v>18986</v>
      </c>
      <c r="B2608" s="270" t="s">
        <v>18987</v>
      </c>
      <c r="C2608" s="276" t="s">
        <v>281</v>
      </c>
      <c r="D2608" s="259" t="s">
        <v>218</v>
      </c>
      <c r="E2608" s="259" t="s">
        <v>18988</v>
      </c>
      <c r="F2608" s="259" t="s">
        <v>18989</v>
      </c>
      <c r="G2608" s="259" t="s">
        <v>12836</v>
      </c>
      <c r="H2608" s="268"/>
      <c r="I2608" s="6"/>
      <c r="J2608" s="6"/>
      <c r="K2608" s="285"/>
      <c r="L2608" s="271"/>
      <c r="M2608" s="271"/>
      <c r="N2608" s="7"/>
      <c r="O2608" s="268"/>
      <c r="P2608" s="268"/>
      <c r="Q2608" s="268"/>
    </row>
    <row r="2609" ht="15.75" customHeight="1">
      <c r="A2609" s="270" t="s">
        <v>18990</v>
      </c>
      <c r="B2609" s="270" t="s">
        <v>18991</v>
      </c>
      <c r="C2609" s="276" t="s">
        <v>281</v>
      </c>
      <c r="D2609" s="259" t="s">
        <v>218</v>
      </c>
      <c r="E2609" s="259" t="s">
        <v>18992</v>
      </c>
      <c r="F2609" s="259" t="s">
        <v>18993</v>
      </c>
      <c r="G2609" s="259" t="s">
        <v>10625</v>
      </c>
      <c r="H2609" s="268"/>
      <c r="I2609" s="6"/>
      <c r="J2609" s="6"/>
      <c r="K2609" s="285"/>
      <c r="L2609" s="271"/>
      <c r="M2609" s="271"/>
      <c r="N2609" s="7"/>
      <c r="O2609" s="268"/>
      <c r="P2609" s="268"/>
      <c r="Q2609" s="268"/>
    </row>
    <row r="2610" ht="15.75" customHeight="1">
      <c r="A2610" s="270" t="s">
        <v>18994</v>
      </c>
      <c r="B2610" s="270" t="s">
        <v>18995</v>
      </c>
      <c r="C2610" s="276" t="s">
        <v>281</v>
      </c>
      <c r="D2610" s="259" t="s">
        <v>218</v>
      </c>
      <c r="E2610" s="259" t="s">
        <v>18996</v>
      </c>
      <c r="F2610" s="259" t="s">
        <v>18997</v>
      </c>
      <c r="G2610" s="259" t="s">
        <v>12836</v>
      </c>
      <c r="H2610" s="268"/>
      <c r="I2610" s="6"/>
      <c r="J2610" s="6"/>
      <c r="K2610" s="285"/>
      <c r="L2610" s="271"/>
      <c r="M2610" s="271"/>
      <c r="N2610" s="7"/>
      <c r="O2610" s="268"/>
      <c r="P2610" s="268"/>
      <c r="Q2610" s="268"/>
    </row>
    <row r="2611" ht="15.75" customHeight="1">
      <c r="A2611" s="270" t="s">
        <v>18998</v>
      </c>
      <c r="B2611" s="270" t="s">
        <v>18999</v>
      </c>
      <c r="C2611" s="276" t="s">
        <v>281</v>
      </c>
      <c r="D2611" s="259" t="s">
        <v>218</v>
      </c>
      <c r="E2611" s="259" t="s">
        <v>19000</v>
      </c>
      <c r="F2611" s="259" t="s">
        <v>19001</v>
      </c>
      <c r="G2611" s="259" t="s">
        <v>12836</v>
      </c>
      <c r="H2611" s="268"/>
      <c r="I2611" s="6"/>
      <c r="J2611" s="6"/>
      <c r="K2611" s="285"/>
      <c r="L2611" s="271"/>
      <c r="M2611" s="271"/>
      <c r="N2611" s="7"/>
      <c r="O2611" s="268"/>
      <c r="P2611" s="268"/>
      <c r="Q2611" s="268"/>
    </row>
    <row r="2612" ht="15.75" customHeight="1">
      <c r="A2612" s="270" t="s">
        <v>19002</v>
      </c>
      <c r="B2612" s="270" t="s">
        <v>19003</v>
      </c>
      <c r="C2612" s="276" t="s">
        <v>281</v>
      </c>
      <c r="D2612" s="259" t="s">
        <v>214</v>
      </c>
      <c r="E2612" s="259">
        <v>0.0</v>
      </c>
      <c r="F2612" s="259" t="s">
        <v>19004</v>
      </c>
      <c r="G2612" s="259" t="s">
        <v>12836</v>
      </c>
      <c r="H2612" s="268"/>
      <c r="I2612" s="6"/>
      <c r="J2612" s="6"/>
      <c r="K2612" s="285"/>
      <c r="L2612" s="271"/>
      <c r="M2612" s="271"/>
      <c r="N2612" s="7"/>
      <c r="O2612" s="268"/>
      <c r="P2612" s="268"/>
      <c r="Q2612" s="268"/>
    </row>
    <row r="2613" ht="15.75" customHeight="1">
      <c r="A2613" s="270" t="s">
        <v>19005</v>
      </c>
      <c r="B2613" s="270" t="s">
        <v>19006</v>
      </c>
      <c r="C2613" s="276" t="s">
        <v>281</v>
      </c>
      <c r="D2613" s="259" t="s">
        <v>215</v>
      </c>
      <c r="E2613" s="259" t="s">
        <v>19007</v>
      </c>
      <c r="F2613" s="259" t="s">
        <v>19008</v>
      </c>
      <c r="G2613" s="259" t="s">
        <v>10625</v>
      </c>
      <c r="H2613" s="268"/>
      <c r="I2613" s="6"/>
      <c r="J2613" s="6"/>
      <c r="K2613" s="285"/>
      <c r="L2613" s="271"/>
      <c r="M2613" s="271"/>
      <c r="N2613" s="7"/>
      <c r="O2613" s="268"/>
      <c r="P2613" s="268"/>
      <c r="Q2613" s="268"/>
    </row>
    <row r="2614" ht="15.75" customHeight="1">
      <c r="A2614" s="270" t="s">
        <v>19009</v>
      </c>
      <c r="B2614" s="270" t="s">
        <v>19010</v>
      </c>
      <c r="C2614" s="276" t="s">
        <v>281</v>
      </c>
      <c r="D2614" s="259" t="s">
        <v>218</v>
      </c>
      <c r="E2614" s="259" t="s">
        <v>19011</v>
      </c>
      <c r="F2614" s="259" t="s">
        <v>19012</v>
      </c>
      <c r="G2614" s="259" t="s">
        <v>12836</v>
      </c>
      <c r="H2614" s="268"/>
      <c r="I2614" s="6"/>
      <c r="J2614" s="6"/>
      <c r="K2614" s="285"/>
      <c r="L2614" s="271"/>
      <c r="M2614" s="271"/>
      <c r="N2614" s="7"/>
      <c r="O2614" s="268"/>
      <c r="P2614" s="268"/>
      <c r="Q2614" s="268"/>
    </row>
    <row r="2615" ht="15.75" customHeight="1">
      <c r="A2615" s="270" t="s">
        <v>19013</v>
      </c>
      <c r="B2615" s="270" t="s">
        <v>19014</v>
      </c>
      <c r="C2615" s="276" t="s">
        <v>281</v>
      </c>
      <c r="D2615" s="259" t="s">
        <v>215</v>
      </c>
      <c r="E2615" s="259" t="s">
        <v>19015</v>
      </c>
      <c r="F2615" s="259" t="s">
        <v>19016</v>
      </c>
      <c r="G2615" s="259" t="s">
        <v>12374</v>
      </c>
      <c r="H2615" s="268"/>
      <c r="I2615" s="6"/>
      <c r="J2615" s="6"/>
      <c r="K2615" s="285"/>
      <c r="L2615" s="271"/>
      <c r="M2615" s="271"/>
      <c r="N2615" s="7"/>
      <c r="O2615" s="268"/>
      <c r="P2615" s="268"/>
      <c r="Q2615" s="268"/>
    </row>
    <row r="2616" ht="15.75" customHeight="1">
      <c r="A2616" s="270" t="s">
        <v>19017</v>
      </c>
      <c r="B2616" s="270" t="s">
        <v>19018</v>
      </c>
      <c r="C2616" s="276" t="s">
        <v>281</v>
      </c>
      <c r="D2616" s="259" t="s">
        <v>218</v>
      </c>
      <c r="E2616" s="259" t="s">
        <v>19019</v>
      </c>
      <c r="F2616" s="259" t="s">
        <v>19020</v>
      </c>
      <c r="G2616" s="259" t="s">
        <v>12836</v>
      </c>
      <c r="H2616" s="268"/>
      <c r="I2616" s="6"/>
      <c r="J2616" s="6"/>
      <c r="K2616" s="285"/>
      <c r="L2616" s="271"/>
      <c r="M2616" s="271"/>
      <c r="N2616" s="7"/>
      <c r="O2616" s="268"/>
      <c r="P2616" s="268"/>
      <c r="Q2616" s="268"/>
    </row>
    <row r="2617" ht="15.75" customHeight="1">
      <c r="A2617" s="270" t="s">
        <v>19021</v>
      </c>
      <c r="B2617" s="270" t="s">
        <v>19022</v>
      </c>
      <c r="C2617" s="276" t="s">
        <v>281</v>
      </c>
      <c r="D2617" s="259" t="s">
        <v>215</v>
      </c>
      <c r="E2617" s="259" t="s">
        <v>19023</v>
      </c>
      <c r="F2617" s="259" t="s">
        <v>19024</v>
      </c>
      <c r="G2617" s="259" t="s">
        <v>10625</v>
      </c>
      <c r="H2617" s="268"/>
      <c r="I2617" s="6"/>
      <c r="J2617" s="6"/>
      <c r="K2617" s="285"/>
      <c r="L2617" s="271"/>
      <c r="M2617" s="271"/>
      <c r="N2617" s="7"/>
      <c r="O2617" s="268"/>
      <c r="P2617" s="268"/>
      <c r="Q2617" s="268"/>
    </row>
    <row r="2618" ht="15.75" customHeight="1">
      <c r="A2618" s="270" t="s">
        <v>19025</v>
      </c>
      <c r="B2618" s="270" t="s">
        <v>19026</v>
      </c>
      <c r="C2618" s="276" t="s">
        <v>281</v>
      </c>
      <c r="D2618" s="259" t="s">
        <v>218</v>
      </c>
      <c r="E2618" s="259" t="s">
        <v>19027</v>
      </c>
      <c r="F2618" s="259" t="s">
        <v>19028</v>
      </c>
      <c r="G2618" s="259" t="s">
        <v>12836</v>
      </c>
      <c r="H2618" s="268"/>
      <c r="I2618" s="6"/>
      <c r="J2618" s="6"/>
      <c r="K2618" s="285"/>
      <c r="L2618" s="271"/>
      <c r="M2618" s="271"/>
      <c r="N2618" s="7"/>
      <c r="O2618" s="268"/>
      <c r="P2618" s="268"/>
      <c r="Q2618" s="268"/>
    </row>
    <row r="2619" ht="15.75" customHeight="1">
      <c r="A2619" s="270" t="s">
        <v>19029</v>
      </c>
      <c r="B2619" s="270" t="s">
        <v>19030</v>
      </c>
      <c r="C2619" s="276" t="s">
        <v>281</v>
      </c>
      <c r="D2619" s="259" t="s">
        <v>218</v>
      </c>
      <c r="E2619" s="259" t="s">
        <v>19031</v>
      </c>
      <c r="F2619" s="259" t="s">
        <v>19032</v>
      </c>
      <c r="G2619" s="259" t="s">
        <v>12836</v>
      </c>
      <c r="H2619" s="268"/>
      <c r="I2619" s="6"/>
      <c r="J2619" s="6"/>
      <c r="K2619" s="285"/>
      <c r="L2619" s="271"/>
      <c r="M2619" s="271"/>
      <c r="N2619" s="7"/>
      <c r="O2619" s="268"/>
      <c r="P2619" s="268"/>
      <c r="Q2619" s="268"/>
    </row>
    <row r="2620" ht="15.75" customHeight="1">
      <c r="A2620" s="270" t="s">
        <v>19033</v>
      </c>
      <c r="B2620" s="270" t="s">
        <v>19034</v>
      </c>
      <c r="C2620" s="276" t="s">
        <v>281</v>
      </c>
      <c r="D2620" s="259" t="s">
        <v>218</v>
      </c>
      <c r="E2620" s="259" t="s">
        <v>19035</v>
      </c>
      <c r="F2620" s="259" t="s">
        <v>19036</v>
      </c>
      <c r="G2620" s="259" t="s">
        <v>12836</v>
      </c>
      <c r="H2620" s="268"/>
      <c r="I2620" s="6"/>
      <c r="J2620" s="6"/>
      <c r="K2620" s="285"/>
      <c r="L2620" s="271"/>
      <c r="M2620" s="271"/>
      <c r="N2620" s="7"/>
      <c r="O2620" s="268"/>
      <c r="P2620" s="268"/>
      <c r="Q2620" s="268"/>
    </row>
    <row r="2621" ht="15.75" customHeight="1">
      <c r="A2621" s="270" t="s">
        <v>19037</v>
      </c>
      <c r="B2621" s="270" t="s">
        <v>19038</v>
      </c>
      <c r="C2621" s="276" t="s">
        <v>281</v>
      </c>
      <c r="D2621" s="259" t="s">
        <v>217</v>
      </c>
      <c r="E2621" s="259" t="s">
        <v>19039</v>
      </c>
      <c r="F2621" s="259" t="s">
        <v>19040</v>
      </c>
      <c r="G2621" s="259" t="s">
        <v>12836</v>
      </c>
      <c r="H2621" s="268"/>
      <c r="I2621" s="6"/>
      <c r="J2621" s="6"/>
      <c r="K2621" s="285"/>
      <c r="L2621" s="271"/>
      <c r="M2621" s="271"/>
      <c r="N2621" s="7"/>
      <c r="O2621" s="268"/>
      <c r="P2621" s="268"/>
      <c r="Q2621" s="268"/>
    </row>
    <row r="2622" ht="15.75" customHeight="1">
      <c r="A2622" s="270" t="s">
        <v>19041</v>
      </c>
      <c r="B2622" s="270" t="s">
        <v>19042</v>
      </c>
      <c r="C2622" s="276" t="s">
        <v>281</v>
      </c>
      <c r="D2622" s="259" t="s">
        <v>218</v>
      </c>
      <c r="E2622" s="259" t="s">
        <v>4524</v>
      </c>
      <c r="F2622" s="259" t="s">
        <v>4524</v>
      </c>
      <c r="G2622" s="259" t="s">
        <v>12836</v>
      </c>
      <c r="H2622" s="268"/>
      <c r="I2622" s="6"/>
      <c r="J2622" s="6"/>
      <c r="K2622" s="285"/>
      <c r="L2622" s="271"/>
      <c r="M2622" s="271"/>
      <c r="N2622" s="7"/>
      <c r="O2622" s="268"/>
      <c r="P2622" s="268"/>
      <c r="Q2622" s="268"/>
    </row>
    <row r="2623" ht="15.75" customHeight="1">
      <c r="A2623" s="270" t="s">
        <v>19043</v>
      </c>
      <c r="B2623" s="270" t="s">
        <v>19044</v>
      </c>
      <c r="C2623" s="276" t="s">
        <v>281</v>
      </c>
      <c r="D2623" s="259" t="s">
        <v>218</v>
      </c>
      <c r="E2623" s="259" t="s">
        <v>19045</v>
      </c>
      <c r="F2623" s="259" t="s">
        <v>19046</v>
      </c>
      <c r="G2623" s="259" t="s">
        <v>12836</v>
      </c>
      <c r="H2623" s="268"/>
      <c r="I2623" s="6"/>
      <c r="J2623" s="6"/>
      <c r="K2623" s="285"/>
      <c r="L2623" s="271"/>
      <c r="M2623" s="271"/>
      <c r="N2623" s="7"/>
      <c r="O2623" s="268"/>
      <c r="P2623" s="268"/>
      <c r="Q2623" s="268"/>
    </row>
    <row r="2624" ht="15.75" customHeight="1">
      <c r="A2624" s="270" t="s">
        <v>19047</v>
      </c>
      <c r="B2624" s="270" t="s">
        <v>19048</v>
      </c>
      <c r="C2624" s="276" t="s">
        <v>281</v>
      </c>
      <c r="D2624" s="259" t="s">
        <v>217</v>
      </c>
      <c r="E2624" s="259" t="s">
        <v>19049</v>
      </c>
      <c r="F2624" s="259" t="s">
        <v>19050</v>
      </c>
      <c r="G2624" s="259" t="s">
        <v>12836</v>
      </c>
      <c r="H2624" s="268"/>
      <c r="I2624" s="6"/>
      <c r="J2624" s="6"/>
      <c r="K2624" s="285"/>
      <c r="L2624" s="271"/>
      <c r="M2624" s="271"/>
      <c r="N2624" s="7"/>
      <c r="O2624" s="268"/>
      <c r="P2624" s="268"/>
      <c r="Q2624" s="268"/>
    </row>
    <row r="2625" ht="15.75" customHeight="1">
      <c r="A2625" s="270" t="s">
        <v>19051</v>
      </c>
      <c r="B2625" s="270" t="s">
        <v>19052</v>
      </c>
      <c r="C2625" s="276" t="s">
        <v>281</v>
      </c>
      <c r="D2625" s="259" t="s">
        <v>218</v>
      </c>
      <c r="E2625" s="259" t="s">
        <v>19053</v>
      </c>
      <c r="F2625" s="259" t="s">
        <v>19054</v>
      </c>
      <c r="G2625" s="259" t="s">
        <v>12836</v>
      </c>
      <c r="H2625" s="268"/>
      <c r="I2625" s="6"/>
      <c r="J2625" s="6"/>
      <c r="K2625" s="285"/>
      <c r="L2625" s="271"/>
      <c r="M2625" s="271"/>
      <c r="N2625" s="7"/>
      <c r="O2625" s="268"/>
      <c r="P2625" s="268"/>
      <c r="Q2625" s="268"/>
    </row>
    <row r="2626" ht="15.75" customHeight="1">
      <c r="A2626" s="270" t="s">
        <v>19055</v>
      </c>
      <c r="B2626" s="270" t="s">
        <v>19056</v>
      </c>
      <c r="C2626" s="276" t="s">
        <v>281</v>
      </c>
      <c r="D2626" s="259" t="s">
        <v>218</v>
      </c>
      <c r="E2626" s="259" t="s">
        <v>19057</v>
      </c>
      <c r="F2626" s="259" t="s">
        <v>19058</v>
      </c>
      <c r="G2626" s="259" t="s">
        <v>10625</v>
      </c>
      <c r="H2626" s="268"/>
      <c r="I2626" s="6"/>
      <c r="J2626" s="6"/>
      <c r="K2626" s="285"/>
      <c r="L2626" s="271"/>
      <c r="M2626" s="271"/>
      <c r="N2626" s="7"/>
      <c r="O2626" s="268"/>
      <c r="P2626" s="268"/>
      <c r="Q2626" s="268"/>
    </row>
    <row r="2627" ht="15.75" customHeight="1">
      <c r="A2627" s="270" t="s">
        <v>19059</v>
      </c>
      <c r="B2627" s="270" t="s">
        <v>19060</v>
      </c>
      <c r="C2627" s="276" t="s">
        <v>281</v>
      </c>
      <c r="D2627" s="259" t="s">
        <v>218</v>
      </c>
      <c r="E2627" s="259" t="s">
        <v>19061</v>
      </c>
      <c r="F2627" s="259" t="s">
        <v>19062</v>
      </c>
      <c r="G2627" s="259" t="s">
        <v>10625</v>
      </c>
      <c r="H2627" s="268"/>
      <c r="I2627" s="6"/>
      <c r="J2627" s="6"/>
      <c r="K2627" s="285"/>
      <c r="L2627" s="271"/>
      <c r="M2627" s="271"/>
      <c r="N2627" s="7"/>
      <c r="O2627" s="268"/>
      <c r="P2627" s="268"/>
      <c r="Q2627" s="268"/>
    </row>
    <row r="2628" ht="15.75" customHeight="1">
      <c r="A2628" s="270" t="s">
        <v>19063</v>
      </c>
      <c r="B2628" s="270" t="s">
        <v>19064</v>
      </c>
      <c r="C2628" s="276" t="s">
        <v>281</v>
      </c>
      <c r="D2628" s="259" t="s">
        <v>218</v>
      </c>
      <c r="E2628" s="259" t="s">
        <v>19065</v>
      </c>
      <c r="F2628" s="278" t="s">
        <v>19066</v>
      </c>
      <c r="G2628" s="259" t="s">
        <v>12836</v>
      </c>
      <c r="H2628" s="268"/>
      <c r="I2628" s="6"/>
      <c r="J2628" s="6"/>
      <c r="K2628" s="285"/>
      <c r="L2628" s="271"/>
      <c r="M2628" s="271"/>
      <c r="N2628" s="7"/>
      <c r="O2628" s="268"/>
      <c r="P2628" s="268"/>
      <c r="Q2628" s="268"/>
    </row>
    <row r="2629" ht="15.75" customHeight="1">
      <c r="A2629" s="270" t="s">
        <v>19067</v>
      </c>
      <c r="B2629" s="270" t="s">
        <v>19068</v>
      </c>
      <c r="C2629" s="276" t="s">
        <v>281</v>
      </c>
      <c r="D2629" s="259" t="s">
        <v>219</v>
      </c>
      <c r="E2629" s="259" t="s">
        <v>19069</v>
      </c>
      <c r="F2629" s="259" t="s">
        <v>19070</v>
      </c>
      <c r="G2629" s="259" t="s">
        <v>10625</v>
      </c>
      <c r="H2629" s="268"/>
      <c r="I2629" s="6"/>
      <c r="J2629" s="6"/>
      <c r="K2629" s="285"/>
      <c r="L2629" s="271"/>
      <c r="M2629" s="271"/>
      <c r="N2629" s="7"/>
      <c r="O2629" s="268"/>
      <c r="P2629" s="268"/>
      <c r="Q2629" s="268"/>
    </row>
    <row r="2630" ht="15.75" customHeight="1">
      <c r="A2630" s="270" t="s">
        <v>19071</v>
      </c>
      <c r="B2630" s="270" t="s">
        <v>19072</v>
      </c>
      <c r="C2630" s="276" t="s">
        <v>281</v>
      </c>
      <c r="D2630" s="259" t="s">
        <v>218</v>
      </c>
      <c r="E2630" s="259" t="s">
        <v>19073</v>
      </c>
      <c r="F2630" s="259" t="s">
        <v>19074</v>
      </c>
      <c r="G2630" s="259" t="s">
        <v>10625</v>
      </c>
      <c r="H2630" s="268"/>
      <c r="I2630" s="6"/>
      <c r="J2630" s="6"/>
      <c r="K2630" s="285"/>
      <c r="L2630" s="271"/>
      <c r="M2630" s="271"/>
      <c r="N2630" s="7"/>
      <c r="O2630" s="268"/>
      <c r="P2630" s="268"/>
      <c r="Q2630" s="268"/>
    </row>
    <row r="2631" ht="15.75" customHeight="1">
      <c r="A2631" s="270" t="s">
        <v>19075</v>
      </c>
      <c r="B2631" s="270" t="s">
        <v>19076</v>
      </c>
      <c r="C2631" s="276" t="s">
        <v>281</v>
      </c>
      <c r="D2631" s="259" t="s">
        <v>218</v>
      </c>
      <c r="E2631" s="259" t="s">
        <v>19077</v>
      </c>
      <c r="F2631" s="259" t="s">
        <v>19078</v>
      </c>
      <c r="G2631" s="259" t="s">
        <v>10625</v>
      </c>
      <c r="H2631" s="268"/>
      <c r="I2631" s="6"/>
      <c r="J2631" s="6"/>
      <c r="K2631" s="285"/>
      <c r="L2631" s="271"/>
      <c r="M2631" s="271"/>
      <c r="N2631" s="7"/>
      <c r="O2631" s="268"/>
      <c r="P2631" s="268"/>
      <c r="Q2631" s="268"/>
    </row>
    <row r="2632" ht="15.75" customHeight="1">
      <c r="A2632" s="270" t="s">
        <v>19079</v>
      </c>
      <c r="B2632" s="270" t="s">
        <v>19080</v>
      </c>
      <c r="C2632" s="276" t="s">
        <v>281</v>
      </c>
      <c r="D2632" s="259" t="s">
        <v>218</v>
      </c>
      <c r="E2632" s="259" t="s">
        <v>19081</v>
      </c>
      <c r="F2632" s="259" t="s">
        <v>19082</v>
      </c>
      <c r="G2632" s="259" t="s">
        <v>12836</v>
      </c>
      <c r="H2632" s="268"/>
      <c r="I2632" s="6"/>
      <c r="J2632" s="6"/>
      <c r="K2632" s="285"/>
      <c r="L2632" s="271"/>
      <c r="M2632" s="271"/>
      <c r="N2632" s="7"/>
      <c r="O2632" s="268"/>
      <c r="P2632" s="268"/>
      <c r="Q2632" s="268"/>
    </row>
    <row r="2633" ht="15.75" customHeight="1">
      <c r="A2633" s="270" t="s">
        <v>19083</v>
      </c>
      <c r="B2633" s="270" t="s">
        <v>19084</v>
      </c>
      <c r="C2633" s="276" t="s">
        <v>281</v>
      </c>
      <c r="D2633" s="259" t="s">
        <v>219</v>
      </c>
      <c r="E2633" s="259" t="s">
        <v>19085</v>
      </c>
      <c r="F2633" s="259" t="s">
        <v>19086</v>
      </c>
      <c r="G2633" s="259" t="s">
        <v>10625</v>
      </c>
      <c r="H2633" s="268"/>
      <c r="I2633" s="6"/>
      <c r="J2633" s="6"/>
      <c r="K2633" s="285"/>
      <c r="L2633" s="271"/>
      <c r="M2633" s="271"/>
      <c r="N2633" s="7"/>
      <c r="O2633" s="268"/>
      <c r="P2633" s="268"/>
      <c r="Q2633" s="268"/>
    </row>
    <row r="2634" ht="15.75" customHeight="1">
      <c r="A2634" s="270" t="s">
        <v>19087</v>
      </c>
      <c r="B2634" s="270" t="s">
        <v>19088</v>
      </c>
      <c r="C2634" s="276" t="s">
        <v>281</v>
      </c>
      <c r="D2634" s="259" t="s">
        <v>215</v>
      </c>
      <c r="E2634" s="259" t="s">
        <v>19089</v>
      </c>
      <c r="F2634" s="259" t="s">
        <v>19090</v>
      </c>
      <c r="G2634" s="259" t="s">
        <v>10625</v>
      </c>
      <c r="H2634" s="268"/>
      <c r="I2634" s="6"/>
      <c r="J2634" s="6"/>
      <c r="K2634" s="285"/>
      <c r="L2634" s="271"/>
      <c r="M2634" s="271"/>
      <c r="N2634" s="7"/>
      <c r="O2634" s="268"/>
      <c r="P2634" s="268"/>
      <c r="Q2634" s="268"/>
    </row>
    <row r="2635" ht="15.75" customHeight="1">
      <c r="A2635" s="270" t="s">
        <v>19091</v>
      </c>
      <c r="B2635" s="270" t="s">
        <v>19092</v>
      </c>
      <c r="C2635" s="276" t="s">
        <v>281</v>
      </c>
      <c r="D2635" s="259" t="s">
        <v>218</v>
      </c>
      <c r="E2635" s="259" t="s">
        <v>19093</v>
      </c>
      <c r="F2635" s="259" t="s">
        <v>19094</v>
      </c>
      <c r="G2635" s="259" t="s">
        <v>9568</v>
      </c>
      <c r="H2635" s="268"/>
      <c r="I2635" s="6"/>
      <c r="J2635" s="6"/>
      <c r="K2635" s="285"/>
      <c r="L2635" s="271"/>
      <c r="M2635" s="271"/>
      <c r="N2635" s="7"/>
      <c r="O2635" s="268"/>
      <c r="P2635" s="268"/>
      <c r="Q2635" s="268"/>
    </row>
    <row r="2636" ht="15.75" customHeight="1">
      <c r="A2636" s="270" t="s">
        <v>19095</v>
      </c>
      <c r="B2636" s="270" t="s">
        <v>19096</v>
      </c>
      <c r="C2636" s="276" t="s">
        <v>281</v>
      </c>
      <c r="D2636" s="259" t="s">
        <v>219</v>
      </c>
      <c r="E2636" s="259" t="s">
        <v>19097</v>
      </c>
      <c r="F2636" s="259" t="s">
        <v>19098</v>
      </c>
      <c r="G2636" s="259" t="s">
        <v>10625</v>
      </c>
      <c r="H2636" s="268"/>
      <c r="I2636" s="6"/>
      <c r="J2636" s="6"/>
      <c r="K2636" s="285"/>
      <c r="L2636" s="271"/>
      <c r="M2636" s="271"/>
      <c r="N2636" s="7"/>
      <c r="O2636" s="268"/>
      <c r="P2636" s="268"/>
      <c r="Q2636" s="268"/>
    </row>
    <row r="2637" ht="15.75" customHeight="1">
      <c r="A2637" s="270" t="s">
        <v>19099</v>
      </c>
      <c r="B2637" s="270" t="s">
        <v>19100</v>
      </c>
      <c r="C2637" s="276" t="s">
        <v>281</v>
      </c>
      <c r="D2637" s="259" t="s">
        <v>218</v>
      </c>
      <c r="E2637" s="259" t="s">
        <v>19101</v>
      </c>
      <c r="F2637" s="259" t="s">
        <v>19102</v>
      </c>
      <c r="G2637" s="259" t="s">
        <v>12836</v>
      </c>
      <c r="H2637" s="268"/>
      <c r="I2637" s="6"/>
      <c r="J2637" s="6"/>
      <c r="K2637" s="285"/>
      <c r="L2637" s="271"/>
      <c r="M2637" s="271"/>
      <c r="N2637" s="7"/>
      <c r="O2637" s="268"/>
      <c r="P2637" s="268"/>
      <c r="Q2637" s="268"/>
    </row>
    <row r="2638" ht="15.75" customHeight="1">
      <c r="A2638" s="270" t="s">
        <v>19103</v>
      </c>
      <c r="B2638" s="270" t="s">
        <v>19104</v>
      </c>
      <c r="C2638" s="276" t="s">
        <v>281</v>
      </c>
      <c r="D2638" s="259" t="s">
        <v>218</v>
      </c>
      <c r="E2638" s="259" t="s">
        <v>19105</v>
      </c>
      <c r="F2638" s="259" t="s">
        <v>19106</v>
      </c>
      <c r="G2638" s="259" t="s">
        <v>12836</v>
      </c>
      <c r="H2638" s="268"/>
      <c r="I2638" s="6"/>
      <c r="J2638" s="6"/>
      <c r="K2638" s="285"/>
      <c r="L2638" s="271"/>
      <c r="M2638" s="271"/>
      <c r="N2638" s="7"/>
      <c r="O2638" s="268"/>
      <c r="P2638" s="268"/>
      <c r="Q2638" s="268"/>
    </row>
    <row r="2639" ht="15.75" customHeight="1">
      <c r="A2639" s="270" t="s">
        <v>19107</v>
      </c>
      <c r="B2639" s="270" t="s">
        <v>19108</v>
      </c>
      <c r="C2639" s="276" t="s">
        <v>281</v>
      </c>
      <c r="D2639" s="259" t="s">
        <v>214</v>
      </c>
      <c r="E2639" s="259" t="s">
        <v>19109</v>
      </c>
      <c r="F2639" s="259" t="s">
        <v>19110</v>
      </c>
      <c r="G2639" s="259" t="s">
        <v>12836</v>
      </c>
      <c r="H2639" s="268"/>
      <c r="I2639" s="6"/>
      <c r="J2639" s="6"/>
      <c r="K2639" s="285"/>
      <c r="L2639" s="271"/>
      <c r="M2639" s="271"/>
      <c r="N2639" s="7"/>
      <c r="O2639" s="268"/>
      <c r="P2639" s="268"/>
      <c r="Q2639" s="268"/>
    </row>
    <row r="2640" ht="15.75" customHeight="1">
      <c r="A2640" s="270" t="s">
        <v>19111</v>
      </c>
      <c r="B2640" s="270" t="s">
        <v>19112</v>
      </c>
      <c r="C2640" s="276" t="s">
        <v>281</v>
      </c>
      <c r="D2640" s="259" t="s">
        <v>217</v>
      </c>
      <c r="E2640" s="259" t="s">
        <v>19113</v>
      </c>
      <c r="F2640" s="259" t="s">
        <v>19114</v>
      </c>
      <c r="G2640" s="259" t="s">
        <v>12836</v>
      </c>
      <c r="H2640" s="268"/>
      <c r="I2640" s="6"/>
      <c r="J2640" s="6"/>
      <c r="K2640" s="285"/>
      <c r="L2640" s="271"/>
      <c r="M2640" s="271"/>
      <c r="N2640" s="7"/>
      <c r="O2640" s="268"/>
      <c r="P2640" s="268"/>
      <c r="Q2640" s="268"/>
    </row>
    <row r="2641" ht="15.75" customHeight="1">
      <c r="A2641" s="270" t="s">
        <v>19115</v>
      </c>
      <c r="B2641" s="270" t="s">
        <v>19116</v>
      </c>
      <c r="C2641" s="276" t="s">
        <v>281</v>
      </c>
      <c r="D2641" s="259" t="s">
        <v>218</v>
      </c>
      <c r="E2641" s="259" t="s">
        <v>19117</v>
      </c>
      <c r="F2641" s="259" t="s">
        <v>19118</v>
      </c>
      <c r="G2641" s="259" t="s">
        <v>12836</v>
      </c>
      <c r="H2641" s="268"/>
      <c r="I2641" s="6"/>
      <c r="J2641" s="6"/>
      <c r="K2641" s="285"/>
      <c r="L2641" s="271"/>
      <c r="M2641" s="271"/>
      <c r="N2641" s="7"/>
      <c r="O2641" s="268"/>
      <c r="P2641" s="268"/>
      <c r="Q2641" s="268"/>
    </row>
    <row r="2642" ht="15.75" customHeight="1">
      <c r="A2642" s="270" t="s">
        <v>19119</v>
      </c>
      <c r="B2642" s="270" t="s">
        <v>19120</v>
      </c>
      <c r="C2642" s="276" t="s">
        <v>281</v>
      </c>
      <c r="D2642" s="259" t="s">
        <v>218</v>
      </c>
      <c r="E2642" s="259" t="s">
        <v>19121</v>
      </c>
      <c r="F2642" s="259" t="s">
        <v>19122</v>
      </c>
      <c r="G2642" s="259" t="s">
        <v>12836</v>
      </c>
      <c r="H2642" s="268"/>
      <c r="I2642" s="6"/>
      <c r="J2642" s="6"/>
      <c r="K2642" s="285"/>
      <c r="L2642" s="271"/>
      <c r="M2642" s="271"/>
      <c r="N2642" s="7"/>
      <c r="O2642" s="268"/>
      <c r="P2642" s="268"/>
      <c r="Q2642" s="268"/>
    </row>
    <row r="2643" ht="15.75" customHeight="1">
      <c r="A2643" s="270" t="s">
        <v>19123</v>
      </c>
      <c r="B2643" s="270" t="s">
        <v>19124</v>
      </c>
      <c r="C2643" s="276" t="s">
        <v>281</v>
      </c>
      <c r="D2643" s="259" t="s">
        <v>218</v>
      </c>
      <c r="E2643" s="259" t="s">
        <v>19125</v>
      </c>
      <c r="F2643" s="259" t="s">
        <v>19126</v>
      </c>
      <c r="G2643" s="259" t="s">
        <v>12836</v>
      </c>
      <c r="H2643" s="268"/>
      <c r="I2643" s="6"/>
      <c r="J2643" s="6"/>
      <c r="K2643" s="285"/>
      <c r="L2643" s="271"/>
      <c r="M2643" s="271"/>
      <c r="N2643" s="7"/>
      <c r="O2643" s="268"/>
      <c r="P2643" s="268"/>
      <c r="Q2643" s="268"/>
    </row>
    <row r="2644" ht="15.75" customHeight="1">
      <c r="A2644" s="270" t="s">
        <v>19127</v>
      </c>
      <c r="B2644" s="270" t="s">
        <v>19128</v>
      </c>
      <c r="C2644" s="276" t="s">
        <v>281</v>
      </c>
      <c r="D2644" s="259" t="s">
        <v>215</v>
      </c>
      <c r="E2644" s="259" t="s">
        <v>19129</v>
      </c>
      <c r="F2644" s="259" t="s">
        <v>19130</v>
      </c>
      <c r="G2644" s="259" t="s">
        <v>10625</v>
      </c>
      <c r="H2644" s="268"/>
      <c r="I2644" s="6"/>
      <c r="J2644" s="6"/>
      <c r="K2644" s="285"/>
      <c r="L2644" s="271"/>
      <c r="M2644" s="271"/>
      <c r="N2644" s="7"/>
      <c r="O2644" s="268"/>
      <c r="P2644" s="268"/>
      <c r="Q2644" s="268"/>
    </row>
    <row r="2645" ht="15.75" customHeight="1">
      <c r="A2645" s="270" t="s">
        <v>19131</v>
      </c>
      <c r="B2645" s="270" t="s">
        <v>19132</v>
      </c>
      <c r="C2645" s="276" t="s">
        <v>281</v>
      </c>
      <c r="D2645" s="259" t="s">
        <v>219</v>
      </c>
      <c r="E2645" s="259" t="s">
        <v>19133</v>
      </c>
      <c r="F2645" s="259" t="s">
        <v>19134</v>
      </c>
      <c r="G2645" s="259" t="s">
        <v>10625</v>
      </c>
      <c r="H2645" s="268"/>
      <c r="I2645" s="6"/>
      <c r="J2645" s="6"/>
      <c r="K2645" s="285"/>
      <c r="L2645" s="271"/>
      <c r="M2645" s="271"/>
      <c r="N2645" s="7"/>
      <c r="O2645" s="268"/>
      <c r="P2645" s="268"/>
      <c r="Q2645" s="268"/>
    </row>
    <row r="2646" ht="15.75" customHeight="1">
      <c r="A2646" s="270" t="s">
        <v>19135</v>
      </c>
      <c r="B2646" s="270" t="s">
        <v>19136</v>
      </c>
      <c r="C2646" s="276" t="s">
        <v>281</v>
      </c>
      <c r="D2646" s="259" t="s">
        <v>215</v>
      </c>
      <c r="E2646" s="259" t="s">
        <v>19137</v>
      </c>
      <c r="F2646" s="259" t="s">
        <v>19138</v>
      </c>
      <c r="G2646" s="259" t="s">
        <v>10625</v>
      </c>
      <c r="H2646" s="268"/>
      <c r="I2646" s="6"/>
      <c r="J2646" s="6"/>
      <c r="K2646" s="285"/>
      <c r="L2646" s="271"/>
      <c r="M2646" s="271"/>
      <c r="N2646" s="7"/>
      <c r="O2646" s="268"/>
      <c r="P2646" s="268"/>
      <c r="Q2646" s="268"/>
    </row>
    <row r="2647" ht="15.75" customHeight="1">
      <c r="A2647" s="270" t="s">
        <v>19139</v>
      </c>
      <c r="B2647" s="270" t="s">
        <v>19140</v>
      </c>
      <c r="C2647" s="276" t="s">
        <v>281</v>
      </c>
      <c r="D2647" s="259" t="s">
        <v>218</v>
      </c>
      <c r="E2647" s="259" t="s">
        <v>19141</v>
      </c>
      <c r="F2647" s="278" t="s">
        <v>19142</v>
      </c>
      <c r="G2647" s="259" t="s">
        <v>12836</v>
      </c>
      <c r="H2647" s="268"/>
      <c r="I2647" s="6"/>
      <c r="J2647" s="6"/>
      <c r="K2647" s="285"/>
      <c r="L2647" s="271"/>
      <c r="M2647" s="271"/>
      <c r="N2647" s="7"/>
      <c r="O2647" s="268"/>
      <c r="P2647" s="268"/>
      <c r="Q2647" s="268"/>
    </row>
    <row r="2648" ht="15.75" customHeight="1">
      <c r="A2648" s="270" t="s">
        <v>19143</v>
      </c>
      <c r="B2648" s="270" t="s">
        <v>19144</v>
      </c>
      <c r="C2648" s="276" t="s">
        <v>281</v>
      </c>
      <c r="D2648" s="259" t="s">
        <v>218</v>
      </c>
      <c r="E2648" s="259" t="s">
        <v>19145</v>
      </c>
      <c r="F2648" s="259" t="s">
        <v>19146</v>
      </c>
      <c r="G2648" s="259" t="s">
        <v>12836</v>
      </c>
      <c r="H2648" s="268"/>
      <c r="I2648" s="6"/>
      <c r="J2648" s="6"/>
      <c r="K2648" s="285"/>
      <c r="L2648" s="271"/>
      <c r="M2648" s="271"/>
      <c r="N2648" s="7"/>
      <c r="O2648" s="268"/>
      <c r="P2648" s="268"/>
      <c r="Q2648" s="268"/>
    </row>
    <row r="2649" ht="15.75" customHeight="1">
      <c r="A2649" s="270" t="s">
        <v>19147</v>
      </c>
      <c r="B2649" s="270" t="s">
        <v>19148</v>
      </c>
      <c r="C2649" s="276" t="s">
        <v>281</v>
      </c>
      <c r="D2649" s="259" t="s">
        <v>214</v>
      </c>
      <c r="E2649" s="259" t="s">
        <v>19149</v>
      </c>
      <c r="F2649" s="259" t="s">
        <v>19150</v>
      </c>
      <c r="G2649" s="259" t="s">
        <v>12836</v>
      </c>
      <c r="H2649" s="268"/>
      <c r="I2649" s="6"/>
      <c r="J2649" s="6"/>
      <c r="K2649" s="285"/>
      <c r="L2649" s="271"/>
      <c r="M2649" s="271"/>
      <c r="N2649" s="7"/>
      <c r="O2649" s="268"/>
      <c r="P2649" s="268"/>
      <c r="Q2649" s="268"/>
    </row>
    <row r="2650" ht="15.75" customHeight="1">
      <c r="A2650" s="270" t="s">
        <v>19151</v>
      </c>
      <c r="B2650" s="270" t="s">
        <v>19152</v>
      </c>
      <c r="C2650" s="276" t="s">
        <v>281</v>
      </c>
      <c r="D2650" s="259" t="s">
        <v>214</v>
      </c>
      <c r="E2650" s="259" t="s">
        <v>19153</v>
      </c>
      <c r="F2650" s="259" t="s">
        <v>19154</v>
      </c>
      <c r="G2650" s="259" t="s">
        <v>12836</v>
      </c>
      <c r="H2650" s="268"/>
      <c r="I2650" s="6"/>
      <c r="J2650" s="6"/>
      <c r="K2650" s="285"/>
      <c r="L2650" s="271"/>
      <c r="M2650" s="271"/>
      <c r="N2650" s="7"/>
      <c r="O2650" s="268"/>
      <c r="P2650" s="268"/>
      <c r="Q2650" s="268"/>
    </row>
    <row r="2651" ht="15.75" customHeight="1">
      <c r="A2651" s="270" t="s">
        <v>19155</v>
      </c>
      <c r="B2651" s="270" t="s">
        <v>19156</v>
      </c>
      <c r="C2651" s="276" t="s">
        <v>281</v>
      </c>
      <c r="D2651" s="259" t="s">
        <v>218</v>
      </c>
      <c r="E2651" s="259" t="s">
        <v>19157</v>
      </c>
      <c r="F2651" s="259" t="s">
        <v>19158</v>
      </c>
      <c r="G2651" s="259" t="s">
        <v>12836</v>
      </c>
      <c r="H2651" s="268"/>
      <c r="I2651" s="6"/>
      <c r="J2651" s="6"/>
      <c r="K2651" s="285"/>
      <c r="L2651" s="271"/>
      <c r="M2651" s="271"/>
      <c r="N2651" s="7"/>
      <c r="O2651" s="268"/>
      <c r="P2651" s="268"/>
      <c r="Q2651" s="268"/>
    </row>
    <row r="2652" ht="15.75" customHeight="1">
      <c r="A2652" s="270" t="s">
        <v>19159</v>
      </c>
      <c r="B2652" s="270" t="s">
        <v>19160</v>
      </c>
      <c r="C2652" s="276" t="s">
        <v>281</v>
      </c>
      <c r="D2652" s="259" t="s">
        <v>218</v>
      </c>
      <c r="E2652" s="259" t="s">
        <v>19161</v>
      </c>
      <c r="F2652" s="259" t="s">
        <v>19162</v>
      </c>
      <c r="G2652" s="259" t="s">
        <v>12836</v>
      </c>
      <c r="H2652" s="268"/>
      <c r="I2652" s="6"/>
      <c r="J2652" s="6"/>
      <c r="K2652" s="285"/>
      <c r="L2652" s="271"/>
      <c r="M2652" s="271"/>
      <c r="N2652" s="7"/>
      <c r="O2652" s="268"/>
      <c r="P2652" s="268"/>
      <c r="Q2652" s="268"/>
    </row>
    <row r="2653" ht="15.75" customHeight="1">
      <c r="A2653" s="270" t="s">
        <v>19163</v>
      </c>
      <c r="B2653" s="270" t="s">
        <v>19164</v>
      </c>
      <c r="C2653" s="276" t="s">
        <v>281</v>
      </c>
      <c r="D2653" s="259" t="s">
        <v>218</v>
      </c>
      <c r="E2653" s="259" t="s">
        <v>4524</v>
      </c>
      <c r="F2653" s="259" t="s">
        <v>19165</v>
      </c>
      <c r="G2653" s="259" t="s">
        <v>12836</v>
      </c>
      <c r="H2653" s="268"/>
      <c r="I2653" s="6"/>
      <c r="J2653" s="6"/>
      <c r="K2653" s="285"/>
      <c r="L2653" s="271"/>
      <c r="M2653" s="271"/>
      <c r="N2653" s="7"/>
      <c r="O2653" s="268"/>
      <c r="P2653" s="268"/>
      <c r="Q2653" s="268"/>
    </row>
    <row r="2654" ht="15.75" customHeight="1">
      <c r="A2654" s="270" t="s">
        <v>19166</v>
      </c>
      <c r="B2654" s="270" t="s">
        <v>19167</v>
      </c>
      <c r="C2654" s="276" t="s">
        <v>281</v>
      </c>
      <c r="D2654" s="259" t="s">
        <v>217</v>
      </c>
      <c r="E2654" s="259" t="s">
        <v>4524</v>
      </c>
      <c r="F2654" s="259" t="s">
        <v>19168</v>
      </c>
      <c r="G2654" s="259" t="s">
        <v>12836</v>
      </c>
      <c r="H2654" s="268"/>
      <c r="I2654" s="6"/>
      <c r="J2654" s="6"/>
      <c r="K2654" s="285"/>
      <c r="L2654" s="271"/>
      <c r="M2654" s="271"/>
      <c r="N2654" s="7"/>
      <c r="O2654" s="268"/>
      <c r="P2654" s="268"/>
      <c r="Q2654" s="268"/>
    </row>
    <row r="2655" ht="15.75" customHeight="1">
      <c r="A2655" s="270" t="s">
        <v>19169</v>
      </c>
      <c r="B2655" s="270" t="s">
        <v>19170</v>
      </c>
      <c r="C2655" s="276" t="s">
        <v>281</v>
      </c>
      <c r="D2655" s="259" t="s">
        <v>218</v>
      </c>
      <c r="E2655" s="259" t="s">
        <v>19171</v>
      </c>
      <c r="F2655" s="259" t="s">
        <v>19172</v>
      </c>
      <c r="G2655" s="259" t="s">
        <v>12836</v>
      </c>
      <c r="H2655" s="268"/>
      <c r="I2655" s="6"/>
      <c r="J2655" s="6"/>
      <c r="K2655" s="285"/>
      <c r="L2655" s="271"/>
      <c r="M2655" s="271"/>
      <c r="N2655" s="7"/>
      <c r="O2655" s="268"/>
      <c r="P2655" s="268"/>
      <c r="Q2655" s="268"/>
    </row>
    <row r="2656" ht="15.75" customHeight="1">
      <c r="A2656" s="270" t="s">
        <v>19173</v>
      </c>
      <c r="B2656" s="270" t="s">
        <v>19174</v>
      </c>
      <c r="C2656" s="276" t="s">
        <v>281</v>
      </c>
      <c r="D2656" s="259" t="s">
        <v>218</v>
      </c>
      <c r="E2656" s="259" t="s">
        <v>19175</v>
      </c>
      <c r="F2656" s="259" t="s">
        <v>19176</v>
      </c>
      <c r="G2656" s="259" t="s">
        <v>12836</v>
      </c>
      <c r="H2656" s="268"/>
      <c r="I2656" s="6"/>
      <c r="J2656" s="6"/>
      <c r="K2656" s="285"/>
      <c r="L2656" s="271"/>
      <c r="M2656" s="271"/>
      <c r="N2656" s="7"/>
      <c r="O2656" s="268"/>
      <c r="P2656" s="268"/>
      <c r="Q2656" s="268"/>
    </row>
    <row r="2657" ht="15.75" customHeight="1">
      <c r="A2657" s="270" t="s">
        <v>19177</v>
      </c>
      <c r="B2657" s="270" t="s">
        <v>19178</v>
      </c>
      <c r="C2657" s="276" t="s">
        <v>281</v>
      </c>
      <c r="D2657" s="259" t="s">
        <v>218</v>
      </c>
      <c r="E2657" s="259" t="s">
        <v>19179</v>
      </c>
      <c r="F2657" s="259" t="s">
        <v>19180</v>
      </c>
      <c r="G2657" s="259" t="s">
        <v>12836</v>
      </c>
      <c r="H2657" s="268"/>
      <c r="I2657" s="6"/>
      <c r="J2657" s="6"/>
      <c r="K2657" s="285"/>
      <c r="L2657" s="271"/>
      <c r="M2657" s="271"/>
      <c r="N2657" s="7"/>
      <c r="O2657" s="268"/>
      <c r="P2657" s="268"/>
      <c r="Q2657" s="268"/>
    </row>
    <row r="2658" ht="15.75" customHeight="1">
      <c r="A2658" s="270" t="s">
        <v>19181</v>
      </c>
      <c r="B2658" s="270" t="s">
        <v>19182</v>
      </c>
      <c r="C2658" s="276" t="s">
        <v>281</v>
      </c>
      <c r="D2658" s="259" t="s">
        <v>219</v>
      </c>
      <c r="E2658" s="259" t="s">
        <v>19183</v>
      </c>
      <c r="F2658" s="259" t="s">
        <v>19184</v>
      </c>
      <c r="G2658" s="259" t="s">
        <v>10625</v>
      </c>
      <c r="H2658" s="268"/>
      <c r="I2658" s="6"/>
      <c r="J2658" s="6"/>
      <c r="K2658" s="285"/>
      <c r="L2658" s="271"/>
      <c r="M2658" s="271"/>
      <c r="N2658" s="7"/>
      <c r="O2658" s="268"/>
      <c r="P2658" s="268"/>
      <c r="Q2658" s="268"/>
    </row>
    <row r="2659" ht="15.75" customHeight="1">
      <c r="A2659" s="270" t="s">
        <v>19185</v>
      </c>
      <c r="B2659" s="270" t="s">
        <v>19186</v>
      </c>
      <c r="C2659" s="276" t="s">
        <v>281</v>
      </c>
      <c r="D2659" s="259" t="s">
        <v>218</v>
      </c>
      <c r="E2659" s="259" t="s">
        <v>19187</v>
      </c>
      <c r="F2659" s="259" t="s">
        <v>19188</v>
      </c>
      <c r="G2659" s="259" t="s">
        <v>12836</v>
      </c>
      <c r="H2659" s="268"/>
      <c r="I2659" s="6"/>
      <c r="J2659" s="6"/>
      <c r="K2659" s="285"/>
      <c r="L2659" s="271"/>
      <c r="M2659" s="271"/>
      <c r="N2659" s="7"/>
      <c r="O2659" s="268"/>
      <c r="P2659" s="268"/>
      <c r="Q2659" s="268"/>
    </row>
    <row r="2660" ht="15.75" customHeight="1">
      <c r="A2660" s="270" t="s">
        <v>19189</v>
      </c>
      <c r="B2660" s="270" t="s">
        <v>19190</v>
      </c>
      <c r="C2660" s="276" t="s">
        <v>281</v>
      </c>
      <c r="D2660" s="259" t="s">
        <v>219</v>
      </c>
      <c r="E2660" s="259" t="s">
        <v>19191</v>
      </c>
      <c r="F2660" s="259" t="s">
        <v>19192</v>
      </c>
      <c r="G2660" s="259" t="s">
        <v>10625</v>
      </c>
      <c r="H2660" s="268"/>
      <c r="I2660" s="6"/>
      <c r="J2660" s="6"/>
      <c r="K2660" s="285"/>
      <c r="L2660" s="271"/>
      <c r="M2660" s="271"/>
      <c r="N2660" s="7"/>
      <c r="O2660" s="268"/>
      <c r="P2660" s="268"/>
      <c r="Q2660" s="268"/>
    </row>
    <row r="2661" ht="15.75" customHeight="1">
      <c r="A2661" s="270" t="s">
        <v>19193</v>
      </c>
      <c r="B2661" s="270" t="s">
        <v>19194</v>
      </c>
      <c r="C2661" s="276" t="s">
        <v>281</v>
      </c>
      <c r="D2661" s="259" t="s">
        <v>219</v>
      </c>
      <c r="E2661" s="259" t="s">
        <v>19195</v>
      </c>
      <c r="F2661" s="259" t="s">
        <v>19196</v>
      </c>
      <c r="G2661" s="259" t="s">
        <v>10625</v>
      </c>
      <c r="H2661" s="268"/>
      <c r="I2661" s="6"/>
      <c r="J2661" s="6"/>
      <c r="K2661" s="285"/>
      <c r="L2661" s="271"/>
      <c r="M2661" s="271"/>
      <c r="N2661" s="7"/>
      <c r="O2661" s="268"/>
      <c r="P2661" s="268"/>
      <c r="Q2661" s="268"/>
    </row>
    <row r="2662" ht="15.75" customHeight="1">
      <c r="A2662" s="270" t="s">
        <v>19197</v>
      </c>
      <c r="B2662" s="270" t="s">
        <v>19198</v>
      </c>
      <c r="C2662" s="276" t="s">
        <v>281</v>
      </c>
      <c r="D2662" s="259" t="s">
        <v>217</v>
      </c>
      <c r="E2662" s="259" t="s">
        <v>19199</v>
      </c>
      <c r="F2662" s="259" t="s">
        <v>19200</v>
      </c>
      <c r="G2662" s="259" t="s">
        <v>12836</v>
      </c>
      <c r="H2662" s="268"/>
      <c r="I2662" s="6"/>
      <c r="J2662" s="6"/>
      <c r="K2662" s="285"/>
      <c r="L2662" s="271"/>
      <c r="M2662" s="271"/>
      <c r="N2662" s="7"/>
      <c r="O2662" s="268"/>
      <c r="P2662" s="268"/>
      <c r="Q2662" s="268"/>
    </row>
    <row r="2663" ht="15.75" customHeight="1">
      <c r="A2663" s="270" t="s">
        <v>19201</v>
      </c>
      <c r="B2663" s="270" t="s">
        <v>19202</v>
      </c>
      <c r="C2663" s="276" t="s">
        <v>281</v>
      </c>
      <c r="D2663" s="259" t="s">
        <v>215</v>
      </c>
      <c r="E2663" s="259" t="s">
        <v>19203</v>
      </c>
      <c r="F2663" s="259" t="s">
        <v>19204</v>
      </c>
      <c r="G2663" s="259" t="s">
        <v>10625</v>
      </c>
      <c r="H2663" s="268"/>
      <c r="I2663" s="6"/>
      <c r="J2663" s="6"/>
      <c r="K2663" s="285"/>
      <c r="L2663" s="271"/>
      <c r="M2663" s="271"/>
      <c r="N2663" s="7"/>
      <c r="O2663" s="268"/>
      <c r="P2663" s="268"/>
      <c r="Q2663" s="268"/>
    </row>
    <row r="2664" ht="15.75" customHeight="1">
      <c r="A2664" s="270" t="s">
        <v>19205</v>
      </c>
      <c r="B2664" s="270" t="s">
        <v>19206</v>
      </c>
      <c r="C2664" s="276" t="s">
        <v>281</v>
      </c>
      <c r="D2664" s="259" t="s">
        <v>218</v>
      </c>
      <c r="E2664" s="259" t="s">
        <v>19207</v>
      </c>
      <c r="F2664" s="259" t="s">
        <v>19208</v>
      </c>
      <c r="G2664" s="259" t="s">
        <v>12836</v>
      </c>
      <c r="H2664" s="268"/>
      <c r="I2664" s="6"/>
      <c r="J2664" s="6"/>
      <c r="K2664" s="285"/>
      <c r="L2664" s="271"/>
      <c r="M2664" s="271"/>
      <c r="N2664" s="7"/>
      <c r="O2664" s="268"/>
      <c r="P2664" s="268"/>
      <c r="Q2664" s="268"/>
    </row>
    <row r="2665" ht="15.75" customHeight="1">
      <c r="A2665" s="270" t="s">
        <v>19209</v>
      </c>
      <c r="B2665" s="270" t="s">
        <v>19210</v>
      </c>
      <c r="C2665" s="276" t="s">
        <v>281</v>
      </c>
      <c r="D2665" s="259" t="s">
        <v>218</v>
      </c>
      <c r="E2665" s="259" t="s">
        <v>19211</v>
      </c>
      <c r="F2665" s="259" t="s">
        <v>19212</v>
      </c>
      <c r="G2665" s="259" t="s">
        <v>12836</v>
      </c>
      <c r="H2665" s="268"/>
      <c r="I2665" s="6"/>
      <c r="J2665" s="6"/>
      <c r="K2665" s="285"/>
      <c r="L2665" s="271"/>
      <c r="M2665" s="271"/>
      <c r="N2665" s="7"/>
      <c r="O2665" s="268"/>
      <c r="P2665" s="268"/>
      <c r="Q2665" s="268"/>
    </row>
    <row r="2666" ht="15.75" customHeight="1">
      <c r="A2666" s="270" t="s">
        <v>19213</v>
      </c>
      <c r="B2666" s="270" t="s">
        <v>19214</v>
      </c>
      <c r="C2666" s="276" t="s">
        <v>281</v>
      </c>
      <c r="D2666" s="259" t="s">
        <v>219</v>
      </c>
      <c r="E2666" s="259" t="s">
        <v>19215</v>
      </c>
      <c r="F2666" s="259" t="s">
        <v>19216</v>
      </c>
      <c r="G2666" s="259" t="s">
        <v>10625</v>
      </c>
      <c r="H2666" s="268"/>
      <c r="I2666" s="6"/>
      <c r="J2666" s="6"/>
      <c r="K2666" s="285"/>
      <c r="L2666" s="271"/>
      <c r="M2666" s="271"/>
      <c r="N2666" s="7"/>
      <c r="O2666" s="268"/>
      <c r="P2666" s="268"/>
      <c r="Q2666" s="268"/>
    </row>
    <row r="2667" ht="15.75" customHeight="1">
      <c r="A2667" s="270" t="s">
        <v>19217</v>
      </c>
      <c r="B2667" s="270" t="s">
        <v>19218</v>
      </c>
      <c r="C2667" s="276" t="s">
        <v>281</v>
      </c>
      <c r="D2667" s="259" t="s">
        <v>218</v>
      </c>
      <c r="E2667" s="259" t="s">
        <v>19219</v>
      </c>
      <c r="F2667" s="259" t="s">
        <v>19220</v>
      </c>
      <c r="G2667" s="259" t="s">
        <v>12836</v>
      </c>
      <c r="H2667" s="268"/>
      <c r="I2667" s="6"/>
      <c r="J2667" s="6"/>
      <c r="K2667" s="285"/>
      <c r="L2667" s="271"/>
      <c r="M2667" s="271"/>
      <c r="N2667" s="7"/>
      <c r="O2667" s="268"/>
      <c r="P2667" s="268"/>
      <c r="Q2667" s="268"/>
    </row>
    <row r="2668" ht="15.75" customHeight="1">
      <c r="A2668" s="270" t="s">
        <v>19221</v>
      </c>
      <c r="B2668" s="270" t="s">
        <v>19222</v>
      </c>
      <c r="C2668" s="276" t="s">
        <v>281</v>
      </c>
      <c r="D2668" s="259" t="s">
        <v>217</v>
      </c>
      <c r="E2668" s="259" t="s">
        <v>19223</v>
      </c>
      <c r="F2668" s="259" t="s">
        <v>19224</v>
      </c>
      <c r="G2668" s="259" t="s">
        <v>12836</v>
      </c>
      <c r="H2668" s="268"/>
      <c r="I2668" s="6"/>
      <c r="J2668" s="6"/>
      <c r="K2668" s="285"/>
      <c r="L2668" s="271"/>
      <c r="M2668" s="271"/>
      <c r="N2668" s="7"/>
      <c r="O2668" s="268"/>
      <c r="P2668" s="268"/>
      <c r="Q2668" s="268"/>
    </row>
    <row r="2669" ht="15.75" customHeight="1">
      <c r="A2669" s="270" t="s">
        <v>19225</v>
      </c>
      <c r="B2669" s="270" t="s">
        <v>19226</v>
      </c>
      <c r="C2669" s="276" t="s">
        <v>281</v>
      </c>
      <c r="D2669" s="259" t="s">
        <v>215</v>
      </c>
      <c r="E2669" s="259" t="s">
        <v>19227</v>
      </c>
      <c r="F2669" s="259" t="s">
        <v>19228</v>
      </c>
      <c r="G2669" s="259" t="s">
        <v>10625</v>
      </c>
      <c r="H2669" s="268"/>
      <c r="I2669" s="6"/>
      <c r="J2669" s="6"/>
      <c r="K2669" s="285"/>
      <c r="L2669" s="271"/>
      <c r="M2669" s="271"/>
      <c r="N2669" s="7"/>
      <c r="O2669" s="268"/>
      <c r="P2669" s="268"/>
      <c r="Q2669" s="268"/>
    </row>
    <row r="2670" ht="15.75" customHeight="1">
      <c r="A2670" s="270" t="s">
        <v>19229</v>
      </c>
      <c r="B2670" s="270" t="s">
        <v>19230</v>
      </c>
      <c r="C2670" s="276" t="s">
        <v>281</v>
      </c>
      <c r="D2670" s="259" t="s">
        <v>217</v>
      </c>
      <c r="E2670" s="259" t="s">
        <v>19231</v>
      </c>
      <c r="F2670" s="259" t="s">
        <v>19232</v>
      </c>
      <c r="G2670" s="259" t="s">
        <v>10625</v>
      </c>
      <c r="H2670" s="268"/>
      <c r="I2670" s="6"/>
      <c r="J2670" s="6"/>
      <c r="K2670" s="285"/>
      <c r="L2670" s="271"/>
      <c r="M2670" s="271"/>
      <c r="N2670" s="7"/>
      <c r="O2670" s="268"/>
      <c r="P2670" s="268"/>
      <c r="Q2670" s="268"/>
    </row>
    <row r="2671" ht="15.75" customHeight="1">
      <c r="A2671" s="270" t="s">
        <v>19233</v>
      </c>
      <c r="B2671" s="270" t="s">
        <v>19234</v>
      </c>
      <c r="C2671" s="276" t="s">
        <v>281</v>
      </c>
      <c r="D2671" s="259" t="s">
        <v>217</v>
      </c>
      <c r="E2671" s="259" t="s">
        <v>19235</v>
      </c>
      <c r="F2671" s="259" t="s">
        <v>19236</v>
      </c>
      <c r="G2671" s="259" t="s">
        <v>12836</v>
      </c>
      <c r="H2671" s="268"/>
      <c r="I2671" s="6"/>
      <c r="J2671" s="6"/>
      <c r="K2671" s="285"/>
      <c r="L2671" s="271"/>
      <c r="M2671" s="271"/>
      <c r="N2671" s="7"/>
      <c r="O2671" s="268"/>
      <c r="P2671" s="268"/>
      <c r="Q2671" s="268"/>
    </row>
    <row r="2672" ht="15.75" customHeight="1">
      <c r="A2672" s="317" t="s">
        <v>19237</v>
      </c>
      <c r="B2672" s="318" t="s">
        <v>19238</v>
      </c>
      <c r="C2672" s="276" t="s">
        <v>281</v>
      </c>
      <c r="D2672" s="317" t="s">
        <v>218</v>
      </c>
      <c r="E2672" s="269" t="s">
        <v>19239</v>
      </c>
      <c r="F2672" s="269" t="s">
        <v>19240</v>
      </c>
      <c r="G2672" s="259" t="s">
        <v>12836</v>
      </c>
      <c r="H2672" s="268"/>
      <c r="I2672" s="6"/>
      <c r="J2672" s="6"/>
      <c r="K2672" s="285"/>
      <c r="L2672" s="271"/>
      <c r="M2672" s="271"/>
      <c r="N2672" s="7"/>
      <c r="O2672" s="268"/>
      <c r="P2672" s="268"/>
      <c r="Q2672" s="268"/>
    </row>
    <row r="2673" ht="15.75" customHeight="1">
      <c r="A2673" s="319" t="s">
        <v>19241</v>
      </c>
      <c r="B2673" s="318" t="s">
        <v>19242</v>
      </c>
      <c r="C2673" s="276" t="s">
        <v>281</v>
      </c>
      <c r="D2673" s="317" t="s">
        <v>215</v>
      </c>
      <c r="E2673" s="269" t="s">
        <v>19243</v>
      </c>
      <c r="F2673" s="269" t="s">
        <v>19244</v>
      </c>
      <c r="G2673" s="259" t="s">
        <v>10625</v>
      </c>
      <c r="H2673" s="268"/>
      <c r="I2673" s="6"/>
      <c r="J2673" s="6"/>
      <c r="K2673" s="285"/>
      <c r="L2673" s="271"/>
      <c r="M2673" s="271"/>
      <c r="N2673" s="7"/>
      <c r="O2673" s="268"/>
      <c r="P2673" s="268"/>
      <c r="Q2673" s="268"/>
    </row>
    <row r="2674" ht="15.75" customHeight="1">
      <c r="A2674" s="319" t="s">
        <v>19245</v>
      </c>
      <c r="B2674" s="318" t="s">
        <v>19246</v>
      </c>
      <c r="C2674" s="276" t="s">
        <v>281</v>
      </c>
      <c r="D2674" s="317" t="s">
        <v>219</v>
      </c>
      <c r="E2674" s="269" t="s">
        <v>19247</v>
      </c>
      <c r="F2674" s="269" t="s">
        <v>19248</v>
      </c>
      <c r="G2674" s="259" t="s">
        <v>10625</v>
      </c>
      <c r="H2674" s="268"/>
      <c r="I2674" s="6"/>
      <c r="J2674" s="6"/>
      <c r="K2674" s="285"/>
      <c r="L2674" s="271"/>
      <c r="M2674" s="271"/>
      <c r="N2674" s="7"/>
      <c r="O2674" s="268"/>
      <c r="P2674" s="268"/>
      <c r="Q2674" s="268"/>
    </row>
    <row r="2675" ht="15.75" customHeight="1">
      <c r="A2675" s="317" t="s">
        <v>19249</v>
      </c>
      <c r="B2675" s="318" t="s">
        <v>19250</v>
      </c>
      <c r="C2675" s="276" t="s">
        <v>281</v>
      </c>
      <c r="D2675" s="317" t="s">
        <v>218</v>
      </c>
      <c r="E2675" s="269" t="s">
        <v>19251</v>
      </c>
      <c r="F2675" s="269" t="s">
        <v>19252</v>
      </c>
      <c r="G2675" s="259" t="s">
        <v>10625</v>
      </c>
      <c r="H2675" s="268"/>
      <c r="I2675" s="6"/>
      <c r="J2675" s="6"/>
      <c r="K2675" s="285"/>
      <c r="L2675" s="271"/>
      <c r="M2675" s="271"/>
      <c r="N2675" s="7"/>
      <c r="O2675" s="268"/>
      <c r="P2675" s="268"/>
      <c r="Q2675" s="268"/>
    </row>
    <row r="2676" ht="15.75" customHeight="1">
      <c r="A2676" s="319" t="s">
        <v>19253</v>
      </c>
      <c r="B2676" s="318" t="s">
        <v>19254</v>
      </c>
      <c r="C2676" s="276" t="s">
        <v>281</v>
      </c>
      <c r="D2676" s="317" t="s">
        <v>217</v>
      </c>
      <c r="E2676" s="269" t="s">
        <v>19255</v>
      </c>
      <c r="F2676" s="269" t="s">
        <v>19256</v>
      </c>
      <c r="G2676" s="259" t="s">
        <v>12836</v>
      </c>
      <c r="H2676" s="268"/>
      <c r="I2676" s="6"/>
      <c r="J2676" s="6"/>
      <c r="K2676" s="285"/>
      <c r="L2676" s="271"/>
      <c r="M2676" s="271"/>
      <c r="N2676" s="7"/>
      <c r="O2676" s="268"/>
      <c r="P2676" s="268"/>
      <c r="Q2676" s="268"/>
    </row>
    <row r="2677" ht="15.75" customHeight="1">
      <c r="A2677" s="259" t="s">
        <v>19257</v>
      </c>
      <c r="B2677" s="287" t="s">
        <v>19258</v>
      </c>
      <c r="C2677" s="276" t="s">
        <v>281</v>
      </c>
      <c r="D2677" s="259" t="s">
        <v>218</v>
      </c>
      <c r="E2677" s="259" t="s">
        <v>19259</v>
      </c>
      <c r="F2677" s="259" t="s">
        <v>19260</v>
      </c>
      <c r="G2677" s="259" t="s">
        <v>12836</v>
      </c>
      <c r="H2677" s="320"/>
      <c r="I2677" s="6"/>
      <c r="J2677" s="6"/>
      <c r="K2677" s="285"/>
      <c r="L2677" s="271"/>
      <c r="M2677" s="271"/>
      <c r="N2677" s="7"/>
      <c r="O2677" s="320"/>
      <c r="P2677" s="320"/>
      <c r="Q2677" s="320"/>
    </row>
    <row r="2678" ht="15.75" customHeight="1">
      <c r="A2678" s="259" t="s">
        <v>19261</v>
      </c>
      <c r="B2678" s="287" t="s">
        <v>19262</v>
      </c>
      <c r="C2678" s="276" t="s">
        <v>281</v>
      </c>
      <c r="D2678" s="259" t="s">
        <v>214</v>
      </c>
      <c r="E2678" s="259" t="s">
        <v>19263</v>
      </c>
      <c r="F2678" s="259" t="s">
        <v>19264</v>
      </c>
      <c r="G2678" s="259" t="s">
        <v>12836</v>
      </c>
      <c r="H2678" s="320"/>
      <c r="I2678" s="6"/>
      <c r="J2678" s="6"/>
      <c r="K2678" s="285"/>
      <c r="L2678" s="271"/>
      <c r="M2678" s="271"/>
      <c r="N2678" s="7"/>
      <c r="O2678" s="320"/>
      <c r="P2678" s="320"/>
      <c r="Q2678" s="320"/>
    </row>
    <row r="2679" ht="15.75" customHeight="1">
      <c r="A2679" s="259" t="s">
        <v>19265</v>
      </c>
      <c r="B2679" s="287" t="s">
        <v>19266</v>
      </c>
      <c r="C2679" s="276" t="s">
        <v>281</v>
      </c>
      <c r="D2679" s="259" t="s">
        <v>217</v>
      </c>
      <c r="E2679" s="259" t="s">
        <v>19267</v>
      </c>
      <c r="F2679" s="259" t="s">
        <v>19268</v>
      </c>
      <c r="G2679" s="259" t="s">
        <v>12836</v>
      </c>
      <c r="H2679" s="320"/>
      <c r="I2679" s="6"/>
      <c r="J2679" s="6"/>
      <c r="K2679" s="285"/>
      <c r="L2679" s="271"/>
      <c r="M2679" s="271"/>
      <c r="N2679" s="7"/>
      <c r="O2679" s="320"/>
      <c r="P2679" s="320"/>
      <c r="Q2679" s="320"/>
    </row>
    <row r="2680" ht="15.75" customHeight="1">
      <c r="A2680" s="259" t="s">
        <v>19269</v>
      </c>
      <c r="B2680" s="287" t="s">
        <v>19270</v>
      </c>
      <c r="C2680" s="276" t="s">
        <v>281</v>
      </c>
      <c r="D2680" s="259" t="s">
        <v>214</v>
      </c>
      <c r="E2680" s="259" t="s">
        <v>19271</v>
      </c>
      <c r="F2680" s="259" t="s">
        <v>19272</v>
      </c>
      <c r="G2680" s="259" t="s">
        <v>12836</v>
      </c>
      <c r="H2680" s="320"/>
      <c r="I2680" s="6"/>
      <c r="J2680" s="6"/>
      <c r="K2680" s="285"/>
      <c r="L2680" s="271"/>
      <c r="M2680" s="271"/>
      <c r="N2680" s="7"/>
      <c r="O2680" s="320"/>
      <c r="P2680" s="320"/>
      <c r="Q2680" s="320"/>
    </row>
    <row r="2681" ht="15.75" customHeight="1">
      <c r="A2681" s="259" t="s">
        <v>19273</v>
      </c>
      <c r="B2681" s="287" t="s">
        <v>19274</v>
      </c>
      <c r="C2681" s="276" t="s">
        <v>281</v>
      </c>
      <c r="D2681" s="259" t="s">
        <v>215</v>
      </c>
      <c r="E2681" s="259" t="s">
        <v>19275</v>
      </c>
      <c r="F2681" s="259" t="s">
        <v>19276</v>
      </c>
      <c r="G2681" s="259" t="s">
        <v>9568</v>
      </c>
      <c r="H2681" s="320"/>
      <c r="I2681" s="6"/>
      <c r="J2681" s="6"/>
      <c r="K2681" s="285"/>
      <c r="L2681" s="271"/>
      <c r="M2681" s="271"/>
      <c r="N2681" s="7"/>
      <c r="O2681" s="320"/>
      <c r="P2681" s="320"/>
      <c r="Q2681" s="320"/>
    </row>
    <row r="2682" ht="15.75" customHeight="1">
      <c r="A2682" s="259" t="s">
        <v>19277</v>
      </c>
      <c r="B2682" s="287" t="s">
        <v>19278</v>
      </c>
      <c r="C2682" s="276" t="s">
        <v>281</v>
      </c>
      <c r="D2682" s="259" t="s">
        <v>218</v>
      </c>
      <c r="E2682" s="259" t="s">
        <v>19279</v>
      </c>
      <c r="F2682" s="259" t="s">
        <v>19280</v>
      </c>
      <c r="G2682" s="259" t="s">
        <v>12836</v>
      </c>
      <c r="H2682" s="320"/>
      <c r="I2682" s="6"/>
      <c r="J2682" s="6"/>
      <c r="K2682" s="285"/>
      <c r="L2682" s="271"/>
      <c r="M2682" s="271"/>
      <c r="N2682" s="7"/>
      <c r="O2682" s="320"/>
      <c r="P2682" s="320"/>
      <c r="Q2682" s="320"/>
    </row>
    <row r="2683" ht="15.75" customHeight="1">
      <c r="A2683" s="259" t="s">
        <v>19281</v>
      </c>
      <c r="B2683" s="287" t="s">
        <v>19282</v>
      </c>
      <c r="C2683" s="276" t="s">
        <v>281</v>
      </c>
      <c r="D2683" s="259" t="s">
        <v>215</v>
      </c>
      <c r="E2683" s="259" t="s">
        <v>19283</v>
      </c>
      <c r="F2683" s="259" t="s">
        <v>19284</v>
      </c>
      <c r="G2683" s="259" t="s">
        <v>10625</v>
      </c>
      <c r="H2683" s="320"/>
      <c r="I2683" s="6"/>
      <c r="J2683" s="6"/>
      <c r="K2683" s="285"/>
      <c r="L2683" s="271"/>
      <c r="M2683" s="271"/>
      <c r="N2683" s="7"/>
      <c r="O2683" s="320"/>
      <c r="P2683" s="320"/>
      <c r="Q2683" s="320"/>
    </row>
    <row r="2684" ht="15.75" customHeight="1">
      <c r="A2684" s="259" t="s">
        <v>19285</v>
      </c>
      <c r="B2684" s="287" t="s">
        <v>19286</v>
      </c>
      <c r="C2684" s="276" t="s">
        <v>281</v>
      </c>
      <c r="D2684" s="259" t="s">
        <v>218</v>
      </c>
      <c r="E2684" s="259" t="s">
        <v>19287</v>
      </c>
      <c r="F2684" s="259" t="s">
        <v>19288</v>
      </c>
      <c r="G2684" s="259" t="s">
        <v>12836</v>
      </c>
      <c r="H2684" s="320"/>
      <c r="I2684" s="6"/>
      <c r="J2684" s="6"/>
      <c r="K2684" s="285"/>
      <c r="L2684" s="271"/>
      <c r="M2684" s="271"/>
      <c r="N2684" s="7"/>
      <c r="O2684" s="320"/>
      <c r="P2684" s="320"/>
      <c r="Q2684" s="320"/>
    </row>
    <row r="2685" ht="15.75" customHeight="1">
      <c r="A2685" s="259" t="s">
        <v>19289</v>
      </c>
      <c r="B2685" s="287" t="s">
        <v>19290</v>
      </c>
      <c r="C2685" s="276" t="s">
        <v>281</v>
      </c>
      <c r="D2685" s="259" t="s">
        <v>218</v>
      </c>
      <c r="E2685" s="259" t="s">
        <v>19291</v>
      </c>
      <c r="F2685" s="259" t="s">
        <v>19292</v>
      </c>
      <c r="G2685" s="259" t="s">
        <v>12836</v>
      </c>
      <c r="H2685" s="320"/>
      <c r="I2685" s="6"/>
      <c r="J2685" s="6"/>
      <c r="K2685" s="285"/>
      <c r="L2685" s="271"/>
      <c r="M2685" s="271"/>
      <c r="N2685" s="7"/>
      <c r="O2685" s="320"/>
      <c r="P2685" s="320"/>
      <c r="Q2685" s="320"/>
    </row>
    <row r="2686" ht="15.75" customHeight="1">
      <c r="A2686" s="259" t="s">
        <v>19293</v>
      </c>
      <c r="B2686" s="287" t="s">
        <v>19294</v>
      </c>
      <c r="C2686" s="276" t="s">
        <v>281</v>
      </c>
      <c r="D2686" s="259" t="s">
        <v>219</v>
      </c>
      <c r="E2686" s="259" t="s">
        <v>19295</v>
      </c>
      <c r="F2686" s="259" t="s">
        <v>19296</v>
      </c>
      <c r="G2686" s="259" t="s">
        <v>10625</v>
      </c>
      <c r="H2686" s="320"/>
      <c r="I2686" s="6"/>
      <c r="J2686" s="6"/>
      <c r="K2686" s="285"/>
      <c r="L2686" s="271"/>
      <c r="M2686" s="271"/>
      <c r="N2686" s="7"/>
      <c r="O2686" s="320"/>
      <c r="P2686" s="320"/>
      <c r="Q2686" s="320"/>
    </row>
    <row r="2687" ht="15.75" customHeight="1">
      <c r="A2687" s="259" t="s">
        <v>19297</v>
      </c>
      <c r="B2687" s="287" t="s">
        <v>19298</v>
      </c>
      <c r="C2687" s="276" t="s">
        <v>281</v>
      </c>
      <c r="D2687" s="259" t="s">
        <v>219</v>
      </c>
      <c r="E2687" s="259" t="s">
        <v>19299</v>
      </c>
      <c r="F2687" s="259" t="s">
        <v>19300</v>
      </c>
      <c r="G2687" s="259" t="s">
        <v>10625</v>
      </c>
      <c r="H2687" s="320"/>
      <c r="I2687" s="6"/>
      <c r="J2687" s="6"/>
      <c r="K2687" s="285"/>
      <c r="L2687" s="271"/>
      <c r="M2687" s="271"/>
      <c r="N2687" s="7"/>
      <c r="O2687" s="320"/>
      <c r="P2687" s="320"/>
      <c r="Q2687" s="320"/>
    </row>
    <row r="2688" ht="15.75" customHeight="1">
      <c r="A2688" s="259" t="s">
        <v>19301</v>
      </c>
      <c r="B2688" s="287" t="s">
        <v>19302</v>
      </c>
      <c r="C2688" s="276" t="s">
        <v>281</v>
      </c>
      <c r="D2688" s="259" t="s">
        <v>217</v>
      </c>
      <c r="E2688" s="259" t="s">
        <v>19303</v>
      </c>
      <c r="F2688" s="259" t="s">
        <v>19304</v>
      </c>
      <c r="G2688" s="259" t="s">
        <v>12836</v>
      </c>
      <c r="H2688" s="320"/>
      <c r="I2688" s="6"/>
      <c r="J2688" s="6"/>
      <c r="K2688" s="285"/>
      <c r="L2688" s="271"/>
      <c r="M2688" s="271"/>
      <c r="N2688" s="7"/>
      <c r="O2688" s="320"/>
      <c r="P2688" s="320"/>
      <c r="Q2688" s="320"/>
    </row>
    <row r="2689" ht="15.75" customHeight="1">
      <c r="A2689" s="259" t="s">
        <v>19305</v>
      </c>
      <c r="B2689" s="287" t="s">
        <v>19306</v>
      </c>
      <c r="C2689" s="276" t="s">
        <v>281</v>
      </c>
      <c r="D2689" s="259" t="s">
        <v>218</v>
      </c>
      <c r="E2689" s="259" t="s">
        <v>19307</v>
      </c>
      <c r="F2689" s="259" t="s">
        <v>19308</v>
      </c>
      <c r="G2689" s="259" t="s">
        <v>12836</v>
      </c>
      <c r="H2689" s="320"/>
      <c r="I2689" s="6"/>
      <c r="J2689" s="6"/>
      <c r="K2689" s="285"/>
      <c r="L2689" s="271"/>
      <c r="M2689" s="271"/>
      <c r="N2689" s="7"/>
      <c r="O2689" s="320"/>
      <c r="P2689" s="320"/>
      <c r="Q2689" s="320"/>
    </row>
    <row r="2690" ht="15.75" customHeight="1">
      <c r="A2690" s="259" t="s">
        <v>19309</v>
      </c>
      <c r="B2690" s="287" t="s">
        <v>19310</v>
      </c>
      <c r="C2690" s="276" t="s">
        <v>281</v>
      </c>
      <c r="D2690" s="259" t="s">
        <v>218</v>
      </c>
      <c r="E2690" s="259" t="s">
        <v>4524</v>
      </c>
      <c r="F2690" s="259" t="s">
        <v>19311</v>
      </c>
      <c r="G2690" s="259" t="s">
        <v>12836</v>
      </c>
      <c r="H2690" s="320"/>
      <c r="I2690" s="6"/>
      <c r="J2690" s="6"/>
      <c r="K2690" s="285"/>
      <c r="L2690" s="271"/>
      <c r="M2690" s="271"/>
      <c r="N2690" s="7"/>
      <c r="O2690" s="320"/>
      <c r="P2690" s="320"/>
      <c r="Q2690" s="320"/>
    </row>
    <row r="2691" ht="15.75" customHeight="1">
      <c r="A2691" s="259" t="s">
        <v>19312</v>
      </c>
      <c r="B2691" s="287" t="s">
        <v>19313</v>
      </c>
      <c r="C2691" s="276" t="s">
        <v>281</v>
      </c>
      <c r="D2691" s="259" t="s">
        <v>218</v>
      </c>
      <c r="E2691" s="259" t="s">
        <v>19314</v>
      </c>
      <c r="F2691" s="259" t="s">
        <v>19315</v>
      </c>
      <c r="G2691" s="259" t="s">
        <v>12836</v>
      </c>
      <c r="H2691" s="320"/>
      <c r="I2691" s="6"/>
      <c r="J2691" s="6"/>
      <c r="K2691" s="285"/>
      <c r="L2691" s="271"/>
      <c r="M2691" s="271"/>
      <c r="N2691" s="7"/>
      <c r="O2691" s="320"/>
      <c r="P2691" s="320"/>
      <c r="Q2691" s="320"/>
    </row>
    <row r="2692" ht="15.75" customHeight="1">
      <c r="A2692" s="259" t="s">
        <v>19316</v>
      </c>
      <c r="B2692" s="287" t="s">
        <v>19317</v>
      </c>
      <c r="C2692" s="276" t="s">
        <v>281</v>
      </c>
      <c r="D2692" s="259" t="s">
        <v>215</v>
      </c>
      <c r="E2692" s="259" t="s">
        <v>19318</v>
      </c>
      <c r="F2692" s="259" t="s">
        <v>19319</v>
      </c>
      <c r="G2692" s="259" t="s">
        <v>9568</v>
      </c>
      <c r="H2692" s="320"/>
      <c r="I2692" s="6"/>
      <c r="J2692" s="6"/>
      <c r="K2692" s="285"/>
      <c r="L2692" s="271"/>
      <c r="M2692" s="271"/>
      <c r="N2692" s="7"/>
      <c r="O2692" s="320"/>
      <c r="P2692" s="320"/>
      <c r="Q2692" s="320"/>
    </row>
    <row r="2693" ht="15.75" customHeight="1">
      <c r="A2693" s="259" t="s">
        <v>19320</v>
      </c>
      <c r="B2693" s="287" t="s">
        <v>19321</v>
      </c>
      <c r="C2693" s="276" t="s">
        <v>281</v>
      </c>
      <c r="D2693" s="259" t="s">
        <v>214</v>
      </c>
      <c r="E2693" s="259" t="s">
        <v>19322</v>
      </c>
      <c r="F2693" s="259" t="s">
        <v>19323</v>
      </c>
      <c r="G2693" s="259" t="s">
        <v>12836</v>
      </c>
      <c r="H2693" s="320"/>
      <c r="I2693" s="6"/>
      <c r="J2693" s="6"/>
      <c r="K2693" s="285"/>
      <c r="L2693" s="271"/>
      <c r="M2693" s="271"/>
      <c r="N2693" s="7"/>
      <c r="O2693" s="320"/>
      <c r="P2693" s="320"/>
      <c r="Q2693" s="320"/>
    </row>
    <row r="2694" ht="15.75" customHeight="1">
      <c r="A2694" s="259" t="s">
        <v>19324</v>
      </c>
      <c r="B2694" s="287" t="s">
        <v>19325</v>
      </c>
      <c r="C2694" s="276" t="s">
        <v>281</v>
      </c>
      <c r="D2694" s="259" t="s">
        <v>218</v>
      </c>
      <c r="E2694" s="259" t="s">
        <v>19326</v>
      </c>
      <c r="F2694" s="259" t="s">
        <v>19327</v>
      </c>
      <c r="G2694" s="259" t="s">
        <v>12836</v>
      </c>
      <c r="H2694" s="320"/>
      <c r="I2694" s="6"/>
      <c r="J2694" s="6"/>
      <c r="K2694" s="285"/>
      <c r="L2694" s="271"/>
      <c r="M2694" s="271"/>
      <c r="N2694" s="7"/>
      <c r="O2694" s="320"/>
      <c r="P2694" s="320"/>
      <c r="Q2694" s="320"/>
    </row>
    <row r="2695" ht="15.75" customHeight="1">
      <c r="A2695" s="259" t="s">
        <v>19328</v>
      </c>
      <c r="B2695" s="287" t="s">
        <v>19329</v>
      </c>
      <c r="C2695" s="276" t="s">
        <v>281</v>
      </c>
      <c r="D2695" s="259" t="s">
        <v>217</v>
      </c>
      <c r="E2695" s="259" t="s">
        <v>19330</v>
      </c>
      <c r="F2695" s="259" t="s">
        <v>19331</v>
      </c>
      <c r="G2695" s="259" t="s">
        <v>9568</v>
      </c>
      <c r="H2695" s="320"/>
      <c r="I2695" s="6"/>
      <c r="J2695" s="6"/>
      <c r="K2695" s="285"/>
      <c r="L2695" s="271"/>
      <c r="M2695" s="271"/>
      <c r="N2695" s="7"/>
      <c r="O2695" s="320"/>
      <c r="P2695" s="320"/>
      <c r="Q2695" s="320"/>
    </row>
    <row r="2696" ht="15.75" customHeight="1">
      <c r="A2696" s="259" t="s">
        <v>19332</v>
      </c>
      <c r="B2696" s="287" t="s">
        <v>19333</v>
      </c>
      <c r="C2696" s="276" t="s">
        <v>281</v>
      </c>
      <c r="D2696" s="259" t="s">
        <v>215</v>
      </c>
      <c r="E2696" s="259" t="s">
        <v>19334</v>
      </c>
      <c r="F2696" s="259" t="s">
        <v>19335</v>
      </c>
      <c r="G2696" s="259" t="s">
        <v>10625</v>
      </c>
      <c r="H2696" s="320"/>
      <c r="I2696" s="6"/>
      <c r="J2696" s="6"/>
      <c r="K2696" s="285"/>
      <c r="L2696" s="271"/>
      <c r="M2696" s="271"/>
      <c r="N2696" s="7"/>
      <c r="O2696" s="320"/>
      <c r="P2696" s="320"/>
      <c r="Q2696" s="320"/>
    </row>
    <row r="2697" ht="15.75" customHeight="1">
      <c r="A2697" s="259" t="s">
        <v>19336</v>
      </c>
      <c r="B2697" s="287" t="s">
        <v>19337</v>
      </c>
      <c r="C2697" s="276" t="s">
        <v>281</v>
      </c>
      <c r="D2697" s="259" t="s">
        <v>219</v>
      </c>
      <c r="E2697" s="259" t="s">
        <v>19338</v>
      </c>
      <c r="F2697" s="259" t="s">
        <v>19339</v>
      </c>
      <c r="G2697" s="259" t="s">
        <v>10625</v>
      </c>
      <c r="H2697" s="320"/>
      <c r="I2697" s="6"/>
      <c r="J2697" s="6"/>
      <c r="K2697" s="285"/>
      <c r="L2697" s="271"/>
      <c r="M2697" s="271"/>
      <c r="N2697" s="7"/>
      <c r="O2697" s="320"/>
      <c r="P2697" s="320"/>
      <c r="Q2697" s="320"/>
    </row>
    <row r="2698" ht="15.75" customHeight="1">
      <c r="A2698" s="259" t="s">
        <v>19340</v>
      </c>
      <c r="B2698" s="287" t="s">
        <v>19341</v>
      </c>
      <c r="C2698" s="276" t="s">
        <v>281</v>
      </c>
      <c r="D2698" s="259" t="s">
        <v>214</v>
      </c>
      <c r="E2698" s="259" t="s">
        <v>19342</v>
      </c>
      <c r="F2698" s="259" t="s">
        <v>19343</v>
      </c>
      <c r="G2698" s="259" t="s">
        <v>12836</v>
      </c>
      <c r="H2698" s="320"/>
      <c r="I2698" s="6"/>
      <c r="J2698" s="6"/>
      <c r="K2698" s="285"/>
      <c r="L2698" s="271"/>
      <c r="M2698" s="271"/>
      <c r="N2698" s="7"/>
      <c r="O2698" s="320"/>
      <c r="P2698" s="320"/>
      <c r="Q2698" s="320"/>
    </row>
    <row r="2699" ht="15.75" customHeight="1">
      <c r="A2699" s="259" t="s">
        <v>19344</v>
      </c>
      <c r="B2699" s="287" t="s">
        <v>19345</v>
      </c>
      <c r="C2699" s="276" t="s">
        <v>281</v>
      </c>
      <c r="D2699" s="259" t="s">
        <v>215</v>
      </c>
      <c r="E2699" s="259" t="s">
        <v>19346</v>
      </c>
      <c r="F2699" s="259" t="s">
        <v>19347</v>
      </c>
      <c r="G2699" s="259" t="s">
        <v>10625</v>
      </c>
      <c r="H2699" s="320"/>
      <c r="I2699" s="6"/>
      <c r="J2699" s="6"/>
      <c r="K2699" s="285"/>
      <c r="L2699" s="271"/>
      <c r="M2699" s="271"/>
      <c r="N2699" s="7"/>
      <c r="O2699" s="320"/>
      <c r="P2699" s="320"/>
      <c r="Q2699" s="320"/>
    </row>
    <row r="2700" ht="15.75" customHeight="1">
      <c r="A2700" s="259" t="s">
        <v>19348</v>
      </c>
      <c r="B2700" s="287" t="s">
        <v>19349</v>
      </c>
      <c r="C2700" s="276" t="s">
        <v>281</v>
      </c>
      <c r="D2700" s="259" t="s">
        <v>218</v>
      </c>
      <c r="E2700" s="259" t="s">
        <v>19350</v>
      </c>
      <c r="F2700" s="259" t="s">
        <v>19351</v>
      </c>
      <c r="G2700" s="259" t="s">
        <v>12836</v>
      </c>
      <c r="H2700" s="320"/>
      <c r="I2700" s="6"/>
      <c r="J2700" s="6"/>
      <c r="K2700" s="285"/>
      <c r="L2700" s="271"/>
      <c r="M2700" s="271"/>
      <c r="N2700" s="7"/>
      <c r="O2700" s="320"/>
      <c r="P2700" s="320"/>
      <c r="Q2700" s="320"/>
    </row>
    <row r="2701" ht="15.75" customHeight="1">
      <c r="A2701" s="259" t="s">
        <v>19352</v>
      </c>
      <c r="B2701" s="287" t="s">
        <v>19353</v>
      </c>
      <c r="C2701" s="276" t="s">
        <v>281</v>
      </c>
      <c r="D2701" s="259" t="s">
        <v>218</v>
      </c>
      <c r="E2701" s="259" t="s">
        <v>19354</v>
      </c>
      <c r="F2701" s="259" t="s">
        <v>19355</v>
      </c>
      <c r="G2701" s="259" t="s">
        <v>12836</v>
      </c>
      <c r="H2701" s="320"/>
      <c r="I2701" s="6"/>
      <c r="J2701" s="6"/>
      <c r="K2701" s="285"/>
      <c r="L2701" s="271"/>
      <c r="M2701" s="271"/>
      <c r="N2701" s="7"/>
      <c r="O2701" s="320"/>
      <c r="P2701" s="320"/>
      <c r="Q2701" s="320"/>
    </row>
    <row r="2702" ht="15.75" customHeight="1">
      <c r="A2702" s="259" t="s">
        <v>19356</v>
      </c>
      <c r="B2702" s="287" t="s">
        <v>19357</v>
      </c>
      <c r="C2702" s="276" t="s">
        <v>281</v>
      </c>
      <c r="D2702" s="259" t="s">
        <v>214</v>
      </c>
      <c r="E2702" s="259" t="s">
        <v>19358</v>
      </c>
      <c r="F2702" s="259" t="s">
        <v>19359</v>
      </c>
      <c r="G2702" s="259" t="s">
        <v>12836</v>
      </c>
      <c r="H2702" s="320"/>
      <c r="I2702" s="6"/>
      <c r="J2702" s="6"/>
      <c r="K2702" s="285"/>
      <c r="L2702" s="271"/>
      <c r="M2702" s="271"/>
      <c r="N2702" s="7"/>
      <c r="O2702" s="320"/>
      <c r="P2702" s="320"/>
      <c r="Q2702" s="320"/>
    </row>
    <row r="2703" ht="15.75" customHeight="1">
      <c r="A2703" s="259" t="s">
        <v>19360</v>
      </c>
      <c r="B2703" s="287" t="s">
        <v>19361</v>
      </c>
      <c r="C2703" s="276" t="s">
        <v>281</v>
      </c>
      <c r="D2703" s="259" t="s">
        <v>219</v>
      </c>
      <c r="E2703" s="259" t="s">
        <v>19362</v>
      </c>
      <c r="F2703" s="259" t="s">
        <v>19363</v>
      </c>
      <c r="G2703" s="259" t="s">
        <v>10625</v>
      </c>
      <c r="H2703" s="320"/>
      <c r="I2703" s="6"/>
      <c r="J2703" s="6"/>
      <c r="K2703" s="285"/>
      <c r="L2703" s="271"/>
      <c r="M2703" s="271"/>
      <c r="N2703" s="7"/>
      <c r="O2703" s="320"/>
      <c r="P2703" s="320"/>
      <c r="Q2703" s="320"/>
    </row>
    <row r="2704" ht="15.75" customHeight="1">
      <c r="A2704" s="259" t="s">
        <v>19364</v>
      </c>
      <c r="B2704" s="287" t="s">
        <v>19365</v>
      </c>
      <c r="C2704" s="276" t="s">
        <v>281</v>
      </c>
      <c r="D2704" s="259" t="s">
        <v>215</v>
      </c>
      <c r="E2704" s="259" t="s">
        <v>19366</v>
      </c>
      <c r="F2704" s="259" t="s">
        <v>19367</v>
      </c>
      <c r="G2704" s="259" t="s">
        <v>10625</v>
      </c>
      <c r="H2704" s="320"/>
      <c r="I2704" s="6"/>
      <c r="J2704" s="6"/>
      <c r="K2704" s="285"/>
      <c r="L2704" s="271"/>
      <c r="M2704" s="271"/>
      <c r="N2704" s="7"/>
      <c r="O2704" s="320"/>
      <c r="P2704" s="320"/>
      <c r="Q2704" s="320"/>
    </row>
    <row r="2705" ht="15.75" customHeight="1">
      <c r="A2705" s="259" t="s">
        <v>19368</v>
      </c>
      <c r="B2705" s="287" t="s">
        <v>19369</v>
      </c>
      <c r="C2705" s="276" t="s">
        <v>281</v>
      </c>
      <c r="D2705" s="259" t="s">
        <v>218</v>
      </c>
      <c r="E2705" s="259" t="s">
        <v>19370</v>
      </c>
      <c r="F2705" s="259" t="s">
        <v>19371</v>
      </c>
      <c r="G2705" s="259" t="s">
        <v>12836</v>
      </c>
      <c r="H2705" s="320"/>
      <c r="I2705" s="6"/>
      <c r="J2705" s="6"/>
      <c r="K2705" s="285"/>
      <c r="L2705" s="271"/>
      <c r="M2705" s="271"/>
      <c r="N2705" s="7"/>
      <c r="O2705" s="320"/>
      <c r="P2705" s="320"/>
      <c r="Q2705" s="320"/>
    </row>
    <row r="2706" ht="15.75" customHeight="1">
      <c r="A2706" s="259" t="s">
        <v>19372</v>
      </c>
      <c r="B2706" s="287" t="s">
        <v>19373</v>
      </c>
      <c r="C2706" s="276" t="s">
        <v>281</v>
      </c>
      <c r="D2706" s="259" t="s">
        <v>218</v>
      </c>
      <c r="E2706" s="259" t="s">
        <v>4524</v>
      </c>
      <c r="F2706" s="259" t="s">
        <v>19374</v>
      </c>
      <c r="G2706" s="259" t="s">
        <v>12836</v>
      </c>
      <c r="H2706" s="320"/>
      <c r="I2706" s="6"/>
      <c r="J2706" s="6"/>
      <c r="K2706" s="285"/>
      <c r="L2706" s="271"/>
      <c r="M2706" s="271"/>
      <c r="N2706" s="7"/>
      <c r="O2706" s="320"/>
      <c r="P2706" s="320"/>
      <c r="Q2706" s="320"/>
    </row>
    <row r="2707" ht="15.75" customHeight="1">
      <c r="A2707" s="259" t="s">
        <v>19375</v>
      </c>
      <c r="B2707" s="287" t="s">
        <v>19376</v>
      </c>
      <c r="C2707" s="276" t="s">
        <v>281</v>
      </c>
      <c r="D2707" s="259" t="s">
        <v>215</v>
      </c>
      <c r="E2707" s="259" t="s">
        <v>19377</v>
      </c>
      <c r="F2707" s="259" t="s">
        <v>19378</v>
      </c>
      <c r="G2707" s="259" t="s">
        <v>10625</v>
      </c>
      <c r="H2707" s="320"/>
      <c r="I2707" s="6"/>
      <c r="J2707" s="6"/>
      <c r="K2707" s="285"/>
      <c r="L2707" s="271"/>
      <c r="M2707" s="271"/>
      <c r="N2707" s="7"/>
      <c r="O2707" s="320"/>
      <c r="P2707" s="320"/>
      <c r="Q2707" s="320"/>
    </row>
    <row r="2708" ht="15.75" customHeight="1">
      <c r="A2708" s="259" t="s">
        <v>19379</v>
      </c>
      <c r="B2708" s="287" t="s">
        <v>19380</v>
      </c>
      <c r="C2708" s="276" t="s">
        <v>281</v>
      </c>
      <c r="D2708" s="259" t="s">
        <v>219</v>
      </c>
      <c r="E2708" s="259" t="s">
        <v>19381</v>
      </c>
      <c r="F2708" s="259" t="s">
        <v>19382</v>
      </c>
      <c r="G2708" s="259" t="s">
        <v>10625</v>
      </c>
      <c r="H2708" s="320"/>
      <c r="I2708" s="6"/>
      <c r="J2708" s="6"/>
      <c r="K2708" s="285"/>
      <c r="L2708" s="271"/>
      <c r="M2708" s="271"/>
      <c r="N2708" s="7"/>
      <c r="O2708" s="320"/>
      <c r="P2708" s="320"/>
      <c r="Q2708" s="320"/>
    </row>
    <row r="2709" ht="15.75" customHeight="1">
      <c r="A2709" s="259" t="s">
        <v>19383</v>
      </c>
      <c r="B2709" s="287" t="s">
        <v>19384</v>
      </c>
      <c r="C2709" s="276" t="s">
        <v>281</v>
      </c>
      <c r="D2709" s="259" t="s">
        <v>218</v>
      </c>
      <c r="E2709" s="259" t="s">
        <v>19385</v>
      </c>
      <c r="F2709" s="278" t="s">
        <v>19386</v>
      </c>
      <c r="G2709" s="259" t="s">
        <v>12836</v>
      </c>
      <c r="H2709" s="320"/>
      <c r="I2709" s="6"/>
      <c r="J2709" s="6"/>
      <c r="K2709" s="285"/>
      <c r="L2709" s="271"/>
      <c r="M2709" s="271"/>
      <c r="N2709" s="7"/>
      <c r="O2709" s="320"/>
      <c r="P2709" s="320"/>
      <c r="Q2709" s="320"/>
    </row>
    <row r="2710" ht="15.75" customHeight="1">
      <c r="A2710" s="259" t="s">
        <v>19387</v>
      </c>
      <c r="B2710" s="287" t="s">
        <v>19388</v>
      </c>
      <c r="C2710" s="276" t="s">
        <v>281</v>
      </c>
      <c r="D2710" s="259" t="s">
        <v>217</v>
      </c>
      <c r="E2710" s="259" t="s">
        <v>19389</v>
      </c>
      <c r="F2710" s="259" t="s">
        <v>19390</v>
      </c>
      <c r="G2710" s="259" t="s">
        <v>12836</v>
      </c>
      <c r="H2710" s="320"/>
      <c r="I2710" s="6"/>
      <c r="J2710" s="6"/>
      <c r="K2710" s="285"/>
      <c r="L2710" s="271"/>
      <c r="M2710" s="271"/>
      <c r="N2710" s="7"/>
      <c r="O2710" s="320"/>
      <c r="P2710" s="320"/>
      <c r="Q2710" s="320"/>
    </row>
    <row r="2711" ht="15.75" customHeight="1">
      <c r="A2711" s="259" t="s">
        <v>19391</v>
      </c>
      <c r="B2711" s="287" t="s">
        <v>19392</v>
      </c>
      <c r="C2711" s="276" t="s">
        <v>281</v>
      </c>
      <c r="D2711" s="259" t="s">
        <v>217</v>
      </c>
      <c r="E2711" s="259" t="s">
        <v>19393</v>
      </c>
      <c r="F2711" s="259" t="s">
        <v>19394</v>
      </c>
      <c r="G2711" s="259" t="s">
        <v>12836</v>
      </c>
      <c r="H2711" s="320"/>
      <c r="I2711" s="6"/>
      <c r="J2711" s="6"/>
      <c r="K2711" s="285"/>
      <c r="L2711" s="271"/>
      <c r="M2711" s="271"/>
      <c r="N2711" s="7"/>
      <c r="O2711" s="320"/>
      <c r="P2711" s="320"/>
      <c r="Q2711" s="320"/>
    </row>
    <row r="2712" ht="15.75" customHeight="1">
      <c r="A2712" s="259" t="s">
        <v>19395</v>
      </c>
      <c r="B2712" s="287" t="s">
        <v>19396</v>
      </c>
      <c r="C2712" s="276" t="s">
        <v>281</v>
      </c>
      <c r="D2712" s="259" t="s">
        <v>218</v>
      </c>
      <c r="E2712" s="259" t="s">
        <v>19397</v>
      </c>
      <c r="F2712" s="259" t="s">
        <v>19398</v>
      </c>
      <c r="G2712" s="259" t="s">
        <v>12836</v>
      </c>
      <c r="H2712" s="320"/>
      <c r="I2712" s="6"/>
      <c r="J2712" s="6"/>
      <c r="K2712" s="285"/>
      <c r="L2712" s="271"/>
      <c r="M2712" s="271"/>
      <c r="N2712" s="7"/>
      <c r="O2712" s="320"/>
      <c r="P2712" s="320"/>
      <c r="Q2712" s="320"/>
    </row>
    <row r="2713" ht="15.75" customHeight="1">
      <c r="A2713" s="259" t="s">
        <v>19399</v>
      </c>
      <c r="B2713" s="287" t="s">
        <v>19400</v>
      </c>
      <c r="C2713" s="276" t="s">
        <v>281</v>
      </c>
      <c r="D2713" s="259" t="s">
        <v>218</v>
      </c>
      <c r="E2713" s="259" t="s">
        <v>19401</v>
      </c>
      <c r="F2713" s="259" t="s">
        <v>19402</v>
      </c>
      <c r="G2713" s="259" t="s">
        <v>12836</v>
      </c>
      <c r="H2713" s="320"/>
      <c r="I2713" s="6"/>
      <c r="J2713" s="6"/>
      <c r="K2713" s="285"/>
      <c r="L2713" s="271"/>
      <c r="M2713" s="271"/>
      <c r="N2713" s="7"/>
      <c r="O2713" s="320"/>
      <c r="P2713" s="320"/>
      <c r="Q2713" s="320"/>
    </row>
    <row r="2714" ht="15.75" customHeight="1">
      <c r="A2714" s="259" t="s">
        <v>19403</v>
      </c>
      <c r="B2714" s="287" t="s">
        <v>19404</v>
      </c>
      <c r="C2714" s="276" t="s">
        <v>281</v>
      </c>
      <c r="D2714" s="259" t="s">
        <v>215</v>
      </c>
      <c r="E2714" s="259" t="s">
        <v>19405</v>
      </c>
      <c r="F2714" s="259" t="s">
        <v>19406</v>
      </c>
      <c r="G2714" s="259" t="s">
        <v>10625</v>
      </c>
      <c r="H2714" s="320"/>
      <c r="I2714" s="6"/>
      <c r="J2714" s="6"/>
      <c r="K2714" s="285"/>
      <c r="L2714" s="271"/>
      <c r="M2714" s="271"/>
      <c r="N2714" s="7"/>
      <c r="O2714" s="320"/>
      <c r="P2714" s="320"/>
      <c r="Q2714" s="320"/>
    </row>
    <row r="2715" ht="15.75" customHeight="1">
      <c r="A2715" s="259" t="s">
        <v>19407</v>
      </c>
      <c r="B2715" s="287" t="s">
        <v>19408</v>
      </c>
      <c r="C2715" s="276" t="s">
        <v>281</v>
      </c>
      <c r="D2715" s="259" t="s">
        <v>218</v>
      </c>
      <c r="E2715" s="259" t="s">
        <v>19409</v>
      </c>
      <c r="F2715" s="259" t="s">
        <v>19410</v>
      </c>
      <c r="G2715" s="259" t="s">
        <v>12836</v>
      </c>
      <c r="H2715" s="320"/>
      <c r="I2715" s="6"/>
      <c r="J2715" s="6"/>
      <c r="K2715" s="285"/>
      <c r="L2715" s="271"/>
      <c r="M2715" s="271"/>
      <c r="N2715" s="7"/>
      <c r="O2715" s="320"/>
      <c r="P2715" s="320"/>
      <c r="Q2715" s="320"/>
    </row>
    <row r="2716" ht="15.75" customHeight="1">
      <c r="A2716" s="259" t="s">
        <v>19411</v>
      </c>
      <c r="B2716" s="287" t="s">
        <v>19412</v>
      </c>
      <c r="C2716" s="276" t="s">
        <v>281</v>
      </c>
      <c r="D2716" s="259" t="s">
        <v>218</v>
      </c>
      <c r="E2716" s="259" t="s">
        <v>19413</v>
      </c>
      <c r="F2716" s="259" t="s">
        <v>19414</v>
      </c>
      <c r="G2716" s="259" t="s">
        <v>10625</v>
      </c>
      <c r="H2716" s="320"/>
      <c r="I2716" s="6"/>
      <c r="J2716" s="6"/>
      <c r="K2716" s="285"/>
      <c r="L2716" s="271"/>
      <c r="M2716" s="271"/>
      <c r="N2716" s="7"/>
      <c r="O2716" s="320"/>
      <c r="P2716" s="320"/>
      <c r="Q2716" s="320"/>
    </row>
    <row r="2717" ht="15.75" customHeight="1">
      <c r="A2717" s="259" t="s">
        <v>19415</v>
      </c>
      <c r="B2717" s="287" t="s">
        <v>19416</v>
      </c>
      <c r="C2717" s="276" t="s">
        <v>281</v>
      </c>
      <c r="D2717" s="259" t="s">
        <v>214</v>
      </c>
      <c r="E2717" s="259" t="s">
        <v>19417</v>
      </c>
      <c r="F2717" s="278" t="s">
        <v>19418</v>
      </c>
      <c r="G2717" s="259" t="s">
        <v>12836</v>
      </c>
      <c r="H2717" s="320"/>
      <c r="I2717" s="6"/>
      <c r="J2717" s="6"/>
      <c r="K2717" s="285"/>
      <c r="L2717" s="271"/>
      <c r="M2717" s="271"/>
      <c r="N2717" s="7"/>
      <c r="O2717" s="320"/>
      <c r="P2717" s="320"/>
      <c r="Q2717" s="320"/>
    </row>
    <row r="2718" ht="15.75" customHeight="1">
      <c r="A2718" s="259" t="s">
        <v>19419</v>
      </c>
      <c r="B2718" s="287" t="s">
        <v>19420</v>
      </c>
      <c r="C2718" s="276" t="s">
        <v>281</v>
      </c>
      <c r="D2718" s="259" t="s">
        <v>218</v>
      </c>
      <c r="E2718" s="259" t="s">
        <v>19421</v>
      </c>
      <c r="F2718" s="259" t="s">
        <v>19422</v>
      </c>
      <c r="G2718" s="259" t="s">
        <v>12836</v>
      </c>
      <c r="H2718" s="320"/>
      <c r="I2718" s="6"/>
      <c r="J2718" s="6"/>
      <c r="K2718" s="285"/>
      <c r="L2718" s="271"/>
      <c r="M2718" s="271"/>
      <c r="N2718" s="7"/>
      <c r="O2718" s="320"/>
      <c r="P2718" s="320"/>
      <c r="Q2718" s="320"/>
    </row>
    <row r="2719" ht="15.75" customHeight="1">
      <c r="A2719" s="259" t="s">
        <v>19423</v>
      </c>
      <c r="B2719" s="287" t="s">
        <v>19424</v>
      </c>
      <c r="C2719" s="276" t="s">
        <v>281</v>
      </c>
      <c r="D2719" s="259" t="s">
        <v>219</v>
      </c>
      <c r="E2719" s="259" t="s">
        <v>19425</v>
      </c>
      <c r="F2719" s="259" t="s">
        <v>19426</v>
      </c>
      <c r="G2719" s="259" t="s">
        <v>10625</v>
      </c>
      <c r="H2719" s="320"/>
      <c r="I2719" s="6"/>
      <c r="J2719" s="6"/>
      <c r="K2719" s="285"/>
      <c r="L2719" s="271"/>
      <c r="M2719" s="271"/>
      <c r="N2719" s="7"/>
      <c r="O2719" s="320"/>
      <c r="P2719" s="320"/>
      <c r="Q2719" s="320"/>
    </row>
    <row r="2720" ht="15.75" customHeight="1">
      <c r="A2720" s="259" t="s">
        <v>19427</v>
      </c>
      <c r="B2720" s="287" t="s">
        <v>19428</v>
      </c>
      <c r="C2720" s="276" t="s">
        <v>281</v>
      </c>
      <c r="D2720" s="259" t="s">
        <v>214</v>
      </c>
      <c r="E2720" s="259" t="s">
        <v>19429</v>
      </c>
      <c r="F2720" s="259" t="s">
        <v>19430</v>
      </c>
      <c r="G2720" s="259" t="s">
        <v>12836</v>
      </c>
      <c r="H2720" s="320"/>
      <c r="I2720" s="6"/>
      <c r="J2720" s="6"/>
      <c r="K2720" s="285"/>
      <c r="L2720" s="271"/>
      <c r="M2720" s="271"/>
      <c r="N2720" s="7"/>
      <c r="O2720" s="320"/>
      <c r="P2720" s="320"/>
      <c r="Q2720" s="320"/>
    </row>
    <row r="2721" ht="15.75" customHeight="1">
      <c r="A2721" s="259" t="s">
        <v>19431</v>
      </c>
      <c r="B2721" s="287" t="s">
        <v>19432</v>
      </c>
      <c r="C2721" s="276" t="s">
        <v>281</v>
      </c>
      <c r="D2721" s="259" t="s">
        <v>217</v>
      </c>
      <c r="E2721" s="259" t="s">
        <v>19433</v>
      </c>
      <c r="F2721" s="259" t="s">
        <v>19434</v>
      </c>
      <c r="G2721" s="259" t="s">
        <v>12836</v>
      </c>
      <c r="H2721" s="320"/>
      <c r="I2721" s="6"/>
      <c r="J2721" s="6"/>
      <c r="K2721" s="285"/>
      <c r="L2721" s="271"/>
      <c r="M2721" s="271"/>
      <c r="N2721" s="7"/>
      <c r="O2721" s="320"/>
      <c r="P2721" s="320"/>
      <c r="Q2721" s="320"/>
    </row>
    <row r="2722" ht="15.75" customHeight="1">
      <c r="A2722" s="259" t="s">
        <v>19435</v>
      </c>
      <c r="B2722" s="287" t="s">
        <v>19436</v>
      </c>
      <c r="C2722" s="276" t="s">
        <v>281</v>
      </c>
      <c r="D2722" s="259" t="s">
        <v>218</v>
      </c>
      <c r="E2722" s="259" t="s">
        <v>19437</v>
      </c>
      <c r="F2722" s="259" t="s">
        <v>19438</v>
      </c>
      <c r="G2722" s="259" t="s">
        <v>12836</v>
      </c>
      <c r="H2722" s="320"/>
      <c r="I2722" s="6"/>
      <c r="J2722" s="6"/>
      <c r="K2722" s="285"/>
      <c r="L2722" s="271"/>
      <c r="M2722" s="271"/>
      <c r="N2722" s="7"/>
      <c r="O2722" s="320"/>
      <c r="P2722" s="320"/>
      <c r="Q2722" s="320"/>
    </row>
    <row r="2723" ht="15.75" customHeight="1">
      <c r="A2723" s="259" t="s">
        <v>19439</v>
      </c>
      <c r="B2723" s="287" t="s">
        <v>19440</v>
      </c>
      <c r="C2723" s="276" t="s">
        <v>281</v>
      </c>
      <c r="D2723" s="259" t="s">
        <v>218</v>
      </c>
      <c r="E2723" s="259" t="s">
        <v>19441</v>
      </c>
      <c r="F2723" s="259" t="s">
        <v>19442</v>
      </c>
      <c r="G2723" s="259" t="s">
        <v>12836</v>
      </c>
      <c r="H2723" s="320"/>
      <c r="I2723" s="6"/>
      <c r="J2723" s="6"/>
      <c r="K2723" s="285"/>
      <c r="L2723" s="271"/>
      <c r="M2723" s="271"/>
      <c r="N2723" s="7"/>
      <c r="O2723" s="320"/>
      <c r="P2723" s="320"/>
      <c r="Q2723" s="320"/>
    </row>
    <row r="2724" ht="15.75" customHeight="1">
      <c r="A2724" s="259" t="s">
        <v>19443</v>
      </c>
      <c r="B2724" s="287" t="s">
        <v>19444</v>
      </c>
      <c r="C2724" s="276" t="s">
        <v>281</v>
      </c>
      <c r="D2724" s="259" t="s">
        <v>215</v>
      </c>
      <c r="E2724" s="259" t="s">
        <v>19445</v>
      </c>
      <c r="F2724" s="259" t="s">
        <v>19446</v>
      </c>
      <c r="G2724" s="259" t="s">
        <v>10625</v>
      </c>
      <c r="H2724" s="320"/>
      <c r="I2724" s="6"/>
      <c r="J2724" s="6"/>
      <c r="K2724" s="285"/>
      <c r="L2724" s="271"/>
      <c r="M2724" s="271"/>
      <c r="N2724" s="7"/>
      <c r="O2724" s="320"/>
      <c r="P2724" s="320"/>
      <c r="Q2724" s="320"/>
    </row>
    <row r="2725" ht="15.75" customHeight="1">
      <c r="A2725" s="259" t="s">
        <v>19447</v>
      </c>
      <c r="B2725" s="287" t="s">
        <v>19448</v>
      </c>
      <c r="C2725" s="276" t="s">
        <v>281</v>
      </c>
      <c r="D2725" s="259" t="s">
        <v>214</v>
      </c>
      <c r="E2725" s="259" t="s">
        <v>19449</v>
      </c>
      <c r="F2725" s="259" t="s">
        <v>19450</v>
      </c>
      <c r="G2725" s="259" t="s">
        <v>12836</v>
      </c>
      <c r="H2725" s="320"/>
      <c r="I2725" s="6"/>
      <c r="J2725" s="6"/>
      <c r="K2725" s="285"/>
      <c r="L2725" s="271"/>
      <c r="M2725" s="271"/>
      <c r="N2725" s="7"/>
      <c r="O2725" s="320"/>
      <c r="P2725" s="320"/>
      <c r="Q2725" s="320"/>
    </row>
    <row r="2726" ht="15.75" customHeight="1">
      <c r="A2726" s="259" t="s">
        <v>19451</v>
      </c>
      <c r="B2726" s="287" t="s">
        <v>19452</v>
      </c>
      <c r="C2726" s="276" t="s">
        <v>281</v>
      </c>
      <c r="D2726" s="259" t="s">
        <v>218</v>
      </c>
      <c r="E2726" s="259" t="s">
        <v>19453</v>
      </c>
      <c r="F2726" s="259" t="s">
        <v>19454</v>
      </c>
      <c r="G2726" s="259" t="s">
        <v>12836</v>
      </c>
      <c r="H2726" s="320"/>
      <c r="I2726" s="6"/>
      <c r="J2726" s="6"/>
      <c r="K2726" s="285"/>
      <c r="L2726" s="271"/>
      <c r="M2726" s="271"/>
      <c r="N2726" s="7"/>
      <c r="O2726" s="320"/>
      <c r="P2726" s="320"/>
      <c r="Q2726" s="320"/>
    </row>
    <row r="2727" ht="15.75" customHeight="1">
      <c r="A2727" s="259" t="s">
        <v>19455</v>
      </c>
      <c r="B2727" s="287" t="s">
        <v>19456</v>
      </c>
      <c r="C2727" s="276" t="s">
        <v>281</v>
      </c>
      <c r="D2727" s="259" t="s">
        <v>218</v>
      </c>
      <c r="E2727" s="259" t="s">
        <v>4524</v>
      </c>
      <c r="F2727" s="259" t="s">
        <v>19457</v>
      </c>
      <c r="G2727" s="259" t="s">
        <v>12836</v>
      </c>
      <c r="H2727" s="320"/>
      <c r="I2727" s="6"/>
      <c r="J2727" s="6"/>
      <c r="K2727" s="285"/>
      <c r="L2727" s="271"/>
      <c r="M2727" s="271"/>
      <c r="N2727" s="7"/>
      <c r="O2727" s="320"/>
      <c r="P2727" s="320"/>
      <c r="Q2727" s="320"/>
    </row>
    <row r="2728" ht="15.75" customHeight="1">
      <c r="A2728" s="259" t="s">
        <v>19458</v>
      </c>
      <c r="B2728" s="287" t="s">
        <v>19459</v>
      </c>
      <c r="C2728" s="276" t="s">
        <v>281</v>
      </c>
      <c r="D2728" s="259" t="s">
        <v>214</v>
      </c>
      <c r="E2728" s="259" t="s">
        <v>19460</v>
      </c>
      <c r="F2728" s="259" t="s">
        <v>19461</v>
      </c>
      <c r="G2728" s="259" t="s">
        <v>12836</v>
      </c>
      <c r="H2728" s="320"/>
      <c r="I2728" s="6"/>
      <c r="J2728" s="6"/>
      <c r="K2728" s="285"/>
      <c r="L2728" s="271"/>
      <c r="M2728" s="271"/>
      <c r="N2728" s="7"/>
      <c r="O2728" s="320"/>
      <c r="P2728" s="320"/>
      <c r="Q2728" s="320"/>
    </row>
    <row r="2729" ht="15.75" customHeight="1">
      <c r="A2729" s="259" t="s">
        <v>19462</v>
      </c>
      <c r="B2729" s="287" t="s">
        <v>19463</v>
      </c>
      <c r="C2729" s="276" t="s">
        <v>281</v>
      </c>
      <c r="D2729" s="259" t="s">
        <v>215</v>
      </c>
      <c r="E2729" s="259" t="s">
        <v>19464</v>
      </c>
      <c r="F2729" s="259" t="s">
        <v>19465</v>
      </c>
      <c r="G2729" s="259" t="s">
        <v>10625</v>
      </c>
      <c r="H2729" s="320"/>
      <c r="I2729" s="6"/>
      <c r="J2729" s="6"/>
      <c r="K2729" s="285"/>
      <c r="L2729" s="271"/>
      <c r="M2729" s="271"/>
      <c r="N2729" s="7"/>
      <c r="O2729" s="320"/>
      <c r="P2729" s="320"/>
      <c r="Q2729" s="320"/>
    </row>
    <row r="2730" ht="15.75" customHeight="1">
      <c r="A2730" s="259" t="s">
        <v>19466</v>
      </c>
      <c r="B2730" s="287" t="s">
        <v>19467</v>
      </c>
      <c r="C2730" s="276" t="s">
        <v>281</v>
      </c>
      <c r="D2730" s="259" t="s">
        <v>218</v>
      </c>
      <c r="E2730" s="259" t="s">
        <v>19468</v>
      </c>
      <c r="F2730" s="259" t="s">
        <v>19469</v>
      </c>
      <c r="G2730" s="259" t="s">
        <v>12836</v>
      </c>
      <c r="H2730" s="320"/>
      <c r="I2730" s="6"/>
      <c r="J2730" s="6"/>
      <c r="K2730" s="285"/>
      <c r="L2730" s="271"/>
      <c r="M2730" s="271"/>
      <c r="N2730" s="7"/>
      <c r="O2730" s="320"/>
      <c r="P2730" s="320"/>
      <c r="Q2730" s="320"/>
    </row>
    <row r="2731" ht="15.75" customHeight="1">
      <c r="A2731" s="259" t="s">
        <v>19470</v>
      </c>
      <c r="B2731" s="287" t="s">
        <v>19471</v>
      </c>
      <c r="C2731" s="276" t="s">
        <v>281</v>
      </c>
      <c r="D2731" s="259" t="s">
        <v>214</v>
      </c>
      <c r="E2731" s="259" t="s">
        <v>19472</v>
      </c>
      <c r="F2731" s="259" t="s">
        <v>19473</v>
      </c>
      <c r="G2731" s="259" t="s">
        <v>12836</v>
      </c>
      <c r="H2731" s="320"/>
      <c r="I2731" s="6"/>
      <c r="J2731" s="6"/>
      <c r="K2731" s="285"/>
      <c r="L2731" s="271"/>
      <c r="M2731" s="271"/>
      <c r="N2731" s="7"/>
      <c r="O2731" s="320"/>
      <c r="P2731" s="320"/>
      <c r="Q2731" s="320"/>
    </row>
    <row r="2732" ht="15.75" customHeight="1">
      <c r="A2732" s="259" t="s">
        <v>19474</v>
      </c>
      <c r="B2732" s="287" t="s">
        <v>19475</v>
      </c>
      <c r="C2732" s="276" t="s">
        <v>281</v>
      </c>
      <c r="D2732" s="259" t="s">
        <v>219</v>
      </c>
      <c r="E2732" s="259" t="s">
        <v>19476</v>
      </c>
      <c r="F2732" s="259" t="s">
        <v>19477</v>
      </c>
      <c r="G2732" s="259" t="s">
        <v>10625</v>
      </c>
      <c r="H2732" s="320"/>
      <c r="I2732" s="6"/>
      <c r="J2732" s="6"/>
      <c r="K2732" s="285"/>
      <c r="L2732" s="271"/>
      <c r="M2732" s="271"/>
      <c r="N2732" s="7"/>
      <c r="O2732" s="320"/>
      <c r="P2732" s="320"/>
      <c r="Q2732" s="320"/>
    </row>
    <row r="2733" ht="15.75" customHeight="1">
      <c r="A2733" s="259" t="s">
        <v>19478</v>
      </c>
      <c r="B2733" s="287" t="s">
        <v>19479</v>
      </c>
      <c r="C2733" s="276" t="s">
        <v>281</v>
      </c>
      <c r="D2733" s="259" t="s">
        <v>217</v>
      </c>
      <c r="E2733" s="259" t="s">
        <v>19480</v>
      </c>
      <c r="F2733" s="259" t="s">
        <v>19481</v>
      </c>
      <c r="G2733" s="259" t="s">
        <v>12836</v>
      </c>
      <c r="H2733" s="320"/>
      <c r="I2733" s="6"/>
      <c r="J2733" s="6"/>
      <c r="K2733" s="285"/>
      <c r="L2733" s="271"/>
      <c r="M2733" s="271"/>
      <c r="N2733" s="7"/>
      <c r="O2733" s="320"/>
      <c r="P2733" s="320"/>
      <c r="Q2733" s="320"/>
    </row>
    <row r="2734" ht="15.75" customHeight="1">
      <c r="A2734" s="259" t="s">
        <v>19482</v>
      </c>
      <c r="B2734" s="287" t="s">
        <v>19483</v>
      </c>
      <c r="C2734" s="276" t="s">
        <v>281</v>
      </c>
      <c r="D2734" s="259" t="s">
        <v>217</v>
      </c>
      <c r="E2734" s="259" t="s">
        <v>19484</v>
      </c>
      <c r="F2734" s="259" t="s">
        <v>19485</v>
      </c>
      <c r="G2734" s="259" t="s">
        <v>12836</v>
      </c>
      <c r="H2734" s="320"/>
      <c r="I2734" s="6"/>
      <c r="J2734" s="6"/>
      <c r="K2734" s="285"/>
      <c r="L2734" s="271"/>
      <c r="M2734" s="271"/>
      <c r="N2734" s="7"/>
      <c r="O2734" s="320"/>
      <c r="P2734" s="320"/>
      <c r="Q2734" s="320"/>
    </row>
    <row r="2735" ht="15.75" customHeight="1">
      <c r="A2735" s="259" t="s">
        <v>151</v>
      </c>
      <c r="B2735" s="287" t="s">
        <v>19486</v>
      </c>
      <c r="C2735" s="276" t="s">
        <v>281</v>
      </c>
      <c r="D2735" s="259" t="s">
        <v>217</v>
      </c>
      <c r="E2735" s="259" t="s">
        <v>19487</v>
      </c>
      <c r="F2735" s="259" t="s">
        <v>152</v>
      </c>
      <c r="G2735" s="259" t="s">
        <v>12836</v>
      </c>
      <c r="H2735" s="320"/>
      <c r="I2735" s="6"/>
      <c r="J2735" s="6"/>
      <c r="K2735" s="285"/>
      <c r="L2735" s="271"/>
      <c r="M2735" s="271"/>
      <c r="N2735" s="7"/>
      <c r="O2735" s="320"/>
      <c r="P2735" s="320"/>
      <c r="Q2735" s="320"/>
    </row>
    <row r="2736" ht="15.75" customHeight="1">
      <c r="A2736" s="259" t="s">
        <v>19488</v>
      </c>
      <c r="B2736" s="287" t="s">
        <v>19489</v>
      </c>
      <c r="C2736" s="276" t="s">
        <v>281</v>
      </c>
      <c r="D2736" s="259" t="s">
        <v>215</v>
      </c>
      <c r="E2736" s="259" t="s">
        <v>19490</v>
      </c>
      <c r="F2736" s="259" t="s">
        <v>19491</v>
      </c>
      <c r="G2736" s="259" t="s">
        <v>10625</v>
      </c>
      <c r="H2736" s="320"/>
      <c r="I2736" s="6"/>
      <c r="J2736" s="6"/>
      <c r="K2736" s="285"/>
      <c r="L2736" s="271"/>
      <c r="M2736" s="271"/>
      <c r="N2736" s="7"/>
      <c r="O2736" s="320"/>
      <c r="P2736" s="320"/>
      <c r="Q2736" s="320"/>
    </row>
    <row r="2737" ht="15.75" customHeight="1">
      <c r="A2737" s="259" t="s">
        <v>19492</v>
      </c>
      <c r="B2737" s="287" t="s">
        <v>19493</v>
      </c>
      <c r="C2737" s="276" t="s">
        <v>281</v>
      </c>
      <c r="D2737" s="259" t="s">
        <v>214</v>
      </c>
      <c r="E2737" s="259" t="s">
        <v>19494</v>
      </c>
      <c r="F2737" s="259" t="s">
        <v>19495</v>
      </c>
      <c r="G2737" s="259" t="s">
        <v>12836</v>
      </c>
      <c r="H2737" s="320"/>
      <c r="I2737" s="6"/>
      <c r="J2737" s="6"/>
      <c r="K2737" s="285"/>
      <c r="L2737" s="271"/>
      <c r="M2737" s="271"/>
      <c r="N2737" s="7"/>
      <c r="O2737" s="320"/>
      <c r="P2737" s="320"/>
      <c r="Q2737" s="320"/>
    </row>
    <row r="2738" ht="15.75" customHeight="1">
      <c r="A2738" s="259" t="s">
        <v>19496</v>
      </c>
      <c r="B2738" s="287" t="s">
        <v>19497</v>
      </c>
      <c r="C2738" s="276" t="s">
        <v>281</v>
      </c>
      <c r="D2738" s="259" t="s">
        <v>218</v>
      </c>
      <c r="E2738" s="259" t="s">
        <v>19498</v>
      </c>
      <c r="F2738" s="259" t="s">
        <v>19499</v>
      </c>
      <c r="G2738" s="259" t="s">
        <v>12836</v>
      </c>
      <c r="H2738" s="320"/>
      <c r="I2738" s="6"/>
      <c r="J2738" s="6"/>
      <c r="K2738" s="285"/>
      <c r="L2738" s="271"/>
      <c r="M2738" s="271"/>
      <c r="N2738" s="7"/>
      <c r="O2738" s="320"/>
      <c r="P2738" s="320"/>
      <c r="Q2738" s="320"/>
    </row>
    <row r="2739" ht="15.75" customHeight="1">
      <c r="A2739" s="259" t="s">
        <v>19500</v>
      </c>
      <c r="B2739" s="287" t="s">
        <v>19501</v>
      </c>
      <c r="C2739" s="276" t="s">
        <v>281</v>
      </c>
      <c r="D2739" s="259" t="s">
        <v>215</v>
      </c>
      <c r="E2739" s="259" t="s">
        <v>19502</v>
      </c>
      <c r="F2739" s="259" t="s">
        <v>19503</v>
      </c>
      <c r="G2739" s="259" t="s">
        <v>10625</v>
      </c>
      <c r="H2739" s="320"/>
      <c r="I2739" s="6"/>
      <c r="J2739" s="6"/>
      <c r="K2739" s="285"/>
      <c r="L2739" s="271"/>
      <c r="M2739" s="271"/>
      <c r="N2739" s="7"/>
      <c r="O2739" s="320"/>
      <c r="P2739" s="320"/>
      <c r="Q2739" s="320"/>
    </row>
    <row r="2740" ht="15.75" customHeight="1">
      <c r="A2740" s="259" t="s">
        <v>153</v>
      </c>
      <c r="B2740" s="287" t="s">
        <v>19504</v>
      </c>
      <c r="C2740" s="276" t="s">
        <v>281</v>
      </c>
      <c r="D2740" s="259" t="s">
        <v>217</v>
      </c>
      <c r="E2740" s="259" t="s">
        <v>19505</v>
      </c>
      <c r="F2740" s="259" t="s">
        <v>154</v>
      </c>
      <c r="G2740" s="259" t="s">
        <v>12836</v>
      </c>
      <c r="H2740" s="320"/>
      <c r="I2740" s="6"/>
      <c r="J2740" s="6"/>
      <c r="K2740" s="285"/>
      <c r="L2740" s="271"/>
      <c r="M2740" s="271"/>
      <c r="N2740" s="7"/>
      <c r="O2740" s="320"/>
      <c r="P2740" s="320"/>
      <c r="Q2740" s="320"/>
    </row>
    <row r="2741" ht="15.75" customHeight="1">
      <c r="A2741" s="259" t="s">
        <v>19506</v>
      </c>
      <c r="B2741" s="287" t="s">
        <v>19507</v>
      </c>
      <c r="C2741" s="276" t="s">
        <v>281</v>
      </c>
      <c r="D2741" s="259" t="s">
        <v>217</v>
      </c>
      <c r="E2741" s="259" t="s">
        <v>19508</v>
      </c>
      <c r="F2741" s="259" t="s">
        <v>19509</v>
      </c>
      <c r="G2741" s="259" t="s">
        <v>12836</v>
      </c>
      <c r="H2741" s="320"/>
      <c r="I2741" s="6"/>
      <c r="J2741" s="6"/>
      <c r="K2741" s="285"/>
      <c r="L2741" s="271"/>
      <c r="M2741" s="271"/>
      <c r="N2741" s="7"/>
      <c r="O2741" s="320"/>
      <c r="P2741" s="320"/>
      <c r="Q2741" s="320"/>
    </row>
    <row r="2742" ht="15.75" customHeight="1">
      <c r="A2742" s="259" t="s">
        <v>19510</v>
      </c>
      <c r="B2742" s="287" t="s">
        <v>19511</v>
      </c>
      <c r="C2742" s="276" t="s">
        <v>281</v>
      </c>
      <c r="D2742" s="259" t="s">
        <v>217</v>
      </c>
      <c r="E2742" s="259" t="s">
        <v>19512</v>
      </c>
      <c r="F2742" s="259" t="s">
        <v>19513</v>
      </c>
      <c r="G2742" s="259" t="s">
        <v>12836</v>
      </c>
      <c r="H2742" s="320"/>
      <c r="I2742" s="6"/>
      <c r="J2742" s="6"/>
      <c r="K2742" s="285"/>
      <c r="L2742" s="271"/>
      <c r="M2742" s="271"/>
      <c r="N2742" s="7"/>
      <c r="O2742" s="320"/>
      <c r="P2742" s="320"/>
      <c r="Q2742" s="320"/>
    </row>
    <row r="2743" ht="15.75" customHeight="1">
      <c r="A2743" s="259" t="s">
        <v>19514</v>
      </c>
      <c r="B2743" s="287" t="s">
        <v>19515</v>
      </c>
      <c r="C2743" s="276" t="s">
        <v>281</v>
      </c>
      <c r="D2743" s="259" t="s">
        <v>218</v>
      </c>
      <c r="E2743" s="259" t="s">
        <v>19516</v>
      </c>
      <c r="F2743" s="259" t="s">
        <v>19517</v>
      </c>
      <c r="G2743" s="259" t="s">
        <v>12836</v>
      </c>
      <c r="H2743" s="320"/>
      <c r="I2743" s="6"/>
      <c r="J2743" s="6"/>
      <c r="K2743" s="285"/>
      <c r="L2743" s="271"/>
      <c r="M2743" s="271"/>
      <c r="N2743" s="7"/>
      <c r="O2743" s="320"/>
      <c r="P2743" s="320"/>
      <c r="Q2743" s="320"/>
    </row>
    <row r="2744" ht="15.75" customHeight="1">
      <c r="A2744" s="259" t="s">
        <v>19518</v>
      </c>
      <c r="B2744" s="287" t="s">
        <v>19519</v>
      </c>
      <c r="C2744" s="276" t="s">
        <v>281</v>
      </c>
      <c r="D2744" s="259" t="s">
        <v>218</v>
      </c>
      <c r="E2744" s="259" t="s">
        <v>19520</v>
      </c>
      <c r="F2744" s="259" t="s">
        <v>19521</v>
      </c>
      <c r="G2744" s="259" t="s">
        <v>12836</v>
      </c>
      <c r="H2744" s="320"/>
      <c r="I2744" s="6"/>
      <c r="J2744" s="6"/>
      <c r="K2744" s="285"/>
      <c r="L2744" s="271"/>
      <c r="M2744" s="271"/>
      <c r="N2744" s="7"/>
      <c r="O2744" s="320"/>
      <c r="P2744" s="320"/>
      <c r="Q2744" s="320"/>
    </row>
    <row r="2745" ht="15.75" customHeight="1">
      <c r="A2745" s="259" t="s">
        <v>19522</v>
      </c>
      <c r="B2745" s="287" t="s">
        <v>19523</v>
      </c>
      <c r="C2745" s="276" t="s">
        <v>281</v>
      </c>
      <c r="D2745" s="259" t="s">
        <v>218</v>
      </c>
      <c r="E2745" s="259" t="s">
        <v>19524</v>
      </c>
      <c r="F2745" s="259" t="s">
        <v>19525</v>
      </c>
      <c r="G2745" s="259" t="s">
        <v>12836</v>
      </c>
      <c r="H2745" s="320"/>
      <c r="I2745" s="6"/>
      <c r="J2745" s="6"/>
      <c r="K2745" s="285"/>
      <c r="L2745" s="271"/>
      <c r="M2745" s="271"/>
      <c r="N2745" s="7"/>
      <c r="O2745" s="320"/>
      <c r="P2745" s="320"/>
      <c r="Q2745" s="320"/>
    </row>
    <row r="2746" ht="15.75" customHeight="1">
      <c r="A2746" s="259" t="s">
        <v>19526</v>
      </c>
      <c r="B2746" s="287" t="s">
        <v>19527</v>
      </c>
      <c r="C2746" s="276" t="s">
        <v>281</v>
      </c>
      <c r="D2746" s="259" t="s">
        <v>215</v>
      </c>
      <c r="E2746" s="259" t="s">
        <v>19528</v>
      </c>
      <c r="F2746" s="259" t="s">
        <v>19529</v>
      </c>
      <c r="G2746" s="259" t="s">
        <v>10625</v>
      </c>
      <c r="H2746" s="320"/>
      <c r="I2746" s="6"/>
      <c r="J2746" s="6"/>
      <c r="K2746" s="285"/>
      <c r="L2746" s="271"/>
      <c r="M2746" s="271"/>
      <c r="N2746" s="7"/>
      <c r="O2746" s="320"/>
      <c r="P2746" s="320"/>
      <c r="Q2746" s="320"/>
    </row>
    <row r="2747" ht="15.75" customHeight="1">
      <c r="A2747" s="259" t="s">
        <v>19530</v>
      </c>
      <c r="B2747" s="287" t="s">
        <v>19531</v>
      </c>
      <c r="C2747" s="276" t="s">
        <v>281</v>
      </c>
      <c r="D2747" s="259" t="s">
        <v>218</v>
      </c>
      <c r="E2747" s="259" t="s">
        <v>19532</v>
      </c>
      <c r="F2747" s="259" t="s">
        <v>19533</v>
      </c>
      <c r="G2747" s="259" t="s">
        <v>12836</v>
      </c>
      <c r="H2747" s="320"/>
      <c r="I2747" s="6"/>
      <c r="J2747" s="6"/>
      <c r="K2747" s="285"/>
      <c r="L2747" s="271"/>
      <c r="M2747" s="271"/>
      <c r="N2747" s="7"/>
      <c r="O2747" s="320"/>
      <c r="P2747" s="320"/>
      <c r="Q2747" s="320"/>
    </row>
    <row r="2748" ht="15.75" customHeight="1">
      <c r="A2748" s="259" t="s">
        <v>19534</v>
      </c>
      <c r="B2748" s="287" t="s">
        <v>19535</v>
      </c>
      <c r="C2748" s="276" t="s">
        <v>281</v>
      </c>
      <c r="D2748" s="259" t="s">
        <v>218</v>
      </c>
      <c r="E2748" s="259" t="s">
        <v>4524</v>
      </c>
      <c r="F2748" s="259" t="s">
        <v>4524</v>
      </c>
      <c r="G2748" s="259" t="s">
        <v>12836</v>
      </c>
      <c r="H2748" s="320"/>
      <c r="I2748" s="6"/>
      <c r="J2748" s="6"/>
      <c r="K2748" s="285"/>
      <c r="L2748" s="271"/>
      <c r="M2748" s="271"/>
      <c r="N2748" s="7"/>
      <c r="O2748" s="320"/>
      <c r="P2748" s="320"/>
      <c r="Q2748" s="320"/>
    </row>
    <row r="2749" ht="15.75" customHeight="1">
      <c r="A2749" s="259" t="s">
        <v>19536</v>
      </c>
      <c r="B2749" s="287" t="s">
        <v>19537</v>
      </c>
      <c r="C2749" s="276" t="s">
        <v>281</v>
      </c>
      <c r="D2749" s="259" t="s">
        <v>215</v>
      </c>
      <c r="E2749" s="259" t="s">
        <v>19538</v>
      </c>
      <c r="F2749" s="259" t="s">
        <v>19539</v>
      </c>
      <c r="G2749" s="259" t="s">
        <v>10625</v>
      </c>
      <c r="H2749" s="320"/>
      <c r="I2749" s="6"/>
      <c r="J2749" s="6"/>
      <c r="K2749" s="285"/>
      <c r="L2749" s="271"/>
      <c r="M2749" s="271"/>
      <c r="N2749" s="7"/>
      <c r="O2749" s="320"/>
      <c r="P2749" s="320"/>
      <c r="Q2749" s="320"/>
    </row>
    <row r="2750" ht="15.75" customHeight="1">
      <c r="A2750" s="259" t="s">
        <v>19540</v>
      </c>
      <c r="B2750" s="287" t="s">
        <v>19541</v>
      </c>
      <c r="C2750" s="276" t="s">
        <v>281</v>
      </c>
      <c r="D2750" s="259" t="s">
        <v>218</v>
      </c>
      <c r="E2750" s="259" t="s">
        <v>19542</v>
      </c>
      <c r="F2750" s="259" t="s">
        <v>19543</v>
      </c>
      <c r="G2750" s="259" t="s">
        <v>12836</v>
      </c>
      <c r="H2750" s="320"/>
      <c r="I2750" s="6"/>
      <c r="J2750" s="6"/>
      <c r="K2750" s="285"/>
      <c r="L2750" s="271"/>
      <c r="M2750" s="271"/>
      <c r="N2750" s="7"/>
      <c r="O2750" s="320"/>
      <c r="P2750" s="320"/>
      <c r="Q2750" s="320"/>
    </row>
    <row r="2751" ht="15.75" customHeight="1">
      <c r="A2751" s="259" t="s">
        <v>19544</v>
      </c>
      <c r="B2751" s="287" t="s">
        <v>19545</v>
      </c>
      <c r="C2751" s="276" t="s">
        <v>281</v>
      </c>
      <c r="D2751" s="259" t="s">
        <v>217</v>
      </c>
      <c r="E2751" s="259" t="s">
        <v>19546</v>
      </c>
      <c r="F2751" s="259" t="s">
        <v>19547</v>
      </c>
      <c r="G2751" s="259" t="s">
        <v>12836</v>
      </c>
      <c r="H2751" s="320"/>
      <c r="I2751" s="6"/>
      <c r="J2751" s="6"/>
      <c r="K2751" s="285"/>
      <c r="L2751" s="271"/>
      <c r="M2751" s="271"/>
      <c r="N2751" s="7"/>
      <c r="O2751" s="320"/>
      <c r="P2751" s="320"/>
      <c r="Q2751" s="320"/>
    </row>
    <row r="2752" ht="15.75" customHeight="1">
      <c r="A2752" s="259" t="s">
        <v>19548</v>
      </c>
      <c r="B2752" s="287" t="s">
        <v>19549</v>
      </c>
      <c r="C2752" s="276" t="s">
        <v>281</v>
      </c>
      <c r="D2752" s="259" t="s">
        <v>214</v>
      </c>
      <c r="E2752" s="259" t="s">
        <v>19550</v>
      </c>
      <c r="F2752" s="259" t="s">
        <v>19551</v>
      </c>
      <c r="G2752" s="259" t="s">
        <v>12836</v>
      </c>
      <c r="H2752" s="320"/>
      <c r="I2752" s="6"/>
      <c r="J2752" s="6"/>
      <c r="K2752" s="285"/>
      <c r="L2752" s="271"/>
      <c r="M2752" s="271"/>
      <c r="N2752" s="7"/>
      <c r="O2752" s="320"/>
      <c r="P2752" s="320"/>
      <c r="Q2752" s="320"/>
    </row>
    <row r="2753" ht="15.75" customHeight="1">
      <c r="A2753" s="259" t="s">
        <v>19552</v>
      </c>
      <c r="B2753" s="287" t="s">
        <v>19553</v>
      </c>
      <c r="C2753" s="276" t="s">
        <v>281</v>
      </c>
      <c r="D2753" s="259" t="s">
        <v>214</v>
      </c>
      <c r="E2753" s="259" t="s">
        <v>19554</v>
      </c>
      <c r="F2753" s="259" t="s">
        <v>19555</v>
      </c>
      <c r="G2753" s="259" t="s">
        <v>12836</v>
      </c>
      <c r="H2753" s="320"/>
      <c r="I2753" s="6"/>
      <c r="J2753" s="6"/>
      <c r="K2753" s="285"/>
      <c r="L2753" s="271"/>
      <c r="M2753" s="271"/>
      <c r="N2753" s="7"/>
      <c r="O2753" s="320"/>
      <c r="P2753" s="320"/>
      <c r="Q2753" s="320"/>
    </row>
    <row r="2754" ht="15.75" customHeight="1">
      <c r="A2754" s="259" t="s">
        <v>19556</v>
      </c>
      <c r="B2754" s="287" t="s">
        <v>19557</v>
      </c>
      <c r="C2754" s="276" t="s">
        <v>281</v>
      </c>
      <c r="D2754" s="259" t="s">
        <v>217</v>
      </c>
      <c r="E2754" s="259" t="s">
        <v>4524</v>
      </c>
      <c r="F2754" s="278" t="s">
        <v>19558</v>
      </c>
      <c r="G2754" s="259" t="s">
        <v>12836</v>
      </c>
      <c r="H2754" s="320"/>
      <c r="I2754" s="6"/>
      <c r="J2754" s="6"/>
      <c r="K2754" s="285"/>
      <c r="L2754" s="271"/>
      <c r="M2754" s="271"/>
      <c r="N2754" s="7"/>
      <c r="O2754" s="320"/>
      <c r="P2754" s="320"/>
      <c r="Q2754" s="320"/>
    </row>
    <row r="2755" ht="15.75" customHeight="1">
      <c r="A2755" s="259" t="s">
        <v>19559</v>
      </c>
      <c r="B2755" s="287" t="s">
        <v>19560</v>
      </c>
      <c r="C2755" s="276" t="s">
        <v>281</v>
      </c>
      <c r="D2755" s="259" t="s">
        <v>218</v>
      </c>
      <c r="E2755" s="259" t="s">
        <v>19561</v>
      </c>
      <c r="F2755" s="259" t="s">
        <v>19562</v>
      </c>
      <c r="G2755" s="259" t="s">
        <v>12836</v>
      </c>
      <c r="H2755" s="320"/>
      <c r="I2755" s="6"/>
      <c r="J2755" s="6"/>
      <c r="K2755" s="285"/>
      <c r="L2755" s="271"/>
      <c r="M2755" s="271"/>
      <c r="N2755" s="7"/>
      <c r="O2755" s="320"/>
      <c r="P2755" s="320"/>
      <c r="Q2755" s="320"/>
    </row>
    <row r="2756" ht="15.75" customHeight="1">
      <c r="A2756" s="259" t="s">
        <v>19563</v>
      </c>
      <c r="B2756" s="287" t="s">
        <v>19564</v>
      </c>
      <c r="C2756" s="276" t="s">
        <v>281</v>
      </c>
      <c r="D2756" s="259" t="s">
        <v>215</v>
      </c>
      <c r="E2756" s="259" t="s">
        <v>19565</v>
      </c>
      <c r="F2756" s="259" t="s">
        <v>19566</v>
      </c>
      <c r="G2756" s="259" t="s">
        <v>10625</v>
      </c>
      <c r="H2756" s="320"/>
      <c r="I2756" s="6"/>
      <c r="J2756" s="6"/>
      <c r="K2756" s="285"/>
      <c r="L2756" s="271"/>
      <c r="M2756" s="271"/>
      <c r="N2756" s="7"/>
      <c r="O2756" s="320"/>
      <c r="P2756" s="320"/>
      <c r="Q2756" s="320"/>
    </row>
    <row r="2757" ht="15.75" customHeight="1">
      <c r="A2757" s="259" t="s">
        <v>19567</v>
      </c>
      <c r="B2757" s="287" t="s">
        <v>19568</v>
      </c>
      <c r="C2757" s="276" t="s">
        <v>281</v>
      </c>
      <c r="D2757" s="259" t="s">
        <v>217</v>
      </c>
      <c r="E2757" s="259" t="s">
        <v>19569</v>
      </c>
      <c r="F2757" s="259" t="s">
        <v>19570</v>
      </c>
      <c r="G2757" s="259" t="s">
        <v>12836</v>
      </c>
      <c r="H2757" s="320"/>
      <c r="I2757" s="6"/>
      <c r="J2757" s="6"/>
      <c r="K2757" s="285"/>
      <c r="L2757" s="271"/>
      <c r="M2757" s="271"/>
      <c r="N2757" s="7"/>
      <c r="O2757" s="320"/>
      <c r="P2757" s="320"/>
      <c r="Q2757" s="320"/>
    </row>
    <row r="2758" ht="15.75" customHeight="1">
      <c r="A2758" s="259" t="s">
        <v>19571</v>
      </c>
      <c r="B2758" s="287" t="s">
        <v>19572</v>
      </c>
      <c r="C2758" s="276" t="s">
        <v>281</v>
      </c>
      <c r="D2758" s="259" t="s">
        <v>214</v>
      </c>
      <c r="E2758" s="259" t="s">
        <v>19573</v>
      </c>
      <c r="F2758" s="259" t="s">
        <v>19574</v>
      </c>
      <c r="G2758" s="259" t="s">
        <v>12836</v>
      </c>
      <c r="H2758" s="320"/>
      <c r="I2758" s="6"/>
      <c r="J2758" s="6"/>
      <c r="K2758" s="285"/>
      <c r="L2758" s="271"/>
      <c r="M2758" s="271"/>
      <c r="N2758" s="7"/>
      <c r="O2758" s="320"/>
      <c r="P2758" s="320"/>
      <c r="Q2758" s="320"/>
    </row>
    <row r="2759" ht="15.75" customHeight="1">
      <c r="A2759" s="259" t="s">
        <v>19575</v>
      </c>
      <c r="B2759" s="287" t="s">
        <v>19576</v>
      </c>
      <c r="C2759" s="276" t="s">
        <v>281</v>
      </c>
      <c r="D2759" s="259" t="s">
        <v>218</v>
      </c>
      <c r="E2759" s="259" t="s">
        <v>19577</v>
      </c>
      <c r="F2759" s="259" t="s">
        <v>19578</v>
      </c>
      <c r="G2759" s="259" t="s">
        <v>12836</v>
      </c>
      <c r="H2759" s="320"/>
      <c r="I2759" s="6"/>
      <c r="J2759" s="6"/>
      <c r="K2759" s="285"/>
      <c r="L2759" s="271"/>
      <c r="M2759" s="271"/>
      <c r="N2759" s="7"/>
      <c r="O2759" s="320"/>
      <c r="P2759" s="320"/>
      <c r="Q2759" s="320"/>
    </row>
    <row r="2760" ht="15.75" customHeight="1">
      <c r="A2760" s="259" t="s">
        <v>19579</v>
      </c>
      <c r="B2760" s="287" t="s">
        <v>19580</v>
      </c>
      <c r="C2760" s="276" t="s">
        <v>281</v>
      </c>
      <c r="D2760" s="259" t="s">
        <v>218</v>
      </c>
      <c r="E2760" s="259" t="s">
        <v>19581</v>
      </c>
      <c r="F2760" s="278" t="s">
        <v>19582</v>
      </c>
      <c r="G2760" s="259" t="s">
        <v>12836</v>
      </c>
      <c r="H2760" s="320"/>
      <c r="I2760" s="6"/>
      <c r="J2760" s="6"/>
      <c r="K2760" s="285"/>
      <c r="L2760" s="271"/>
      <c r="M2760" s="271"/>
      <c r="N2760" s="7"/>
      <c r="O2760" s="320"/>
      <c r="P2760" s="320"/>
      <c r="Q2760" s="320"/>
    </row>
    <row r="2761" ht="15.75" customHeight="1">
      <c r="A2761" s="259" t="s">
        <v>19583</v>
      </c>
      <c r="B2761" s="287" t="s">
        <v>19584</v>
      </c>
      <c r="C2761" s="276" t="s">
        <v>281</v>
      </c>
      <c r="D2761" s="259" t="s">
        <v>218</v>
      </c>
      <c r="E2761" s="259" t="s">
        <v>4524</v>
      </c>
      <c r="F2761" s="259" t="s">
        <v>19585</v>
      </c>
      <c r="G2761" s="259" t="s">
        <v>12836</v>
      </c>
      <c r="H2761" s="320"/>
      <c r="I2761" s="6"/>
      <c r="J2761" s="6"/>
      <c r="K2761" s="285"/>
      <c r="L2761" s="271"/>
      <c r="M2761" s="271"/>
      <c r="N2761" s="7"/>
      <c r="O2761" s="320"/>
      <c r="P2761" s="320"/>
      <c r="Q2761" s="320"/>
    </row>
    <row r="2762" ht="15.75" customHeight="1">
      <c r="A2762" s="259" t="s">
        <v>19586</v>
      </c>
      <c r="B2762" s="287" t="s">
        <v>19587</v>
      </c>
      <c r="C2762" s="276" t="s">
        <v>281</v>
      </c>
      <c r="D2762" s="259" t="s">
        <v>217</v>
      </c>
      <c r="E2762" s="259" t="s">
        <v>19588</v>
      </c>
      <c r="F2762" s="259" t="s">
        <v>19589</v>
      </c>
      <c r="G2762" s="259" t="s">
        <v>12836</v>
      </c>
      <c r="H2762" s="320"/>
      <c r="I2762" s="6"/>
      <c r="J2762" s="6"/>
      <c r="K2762" s="285"/>
      <c r="L2762" s="271"/>
      <c r="M2762" s="271"/>
      <c r="N2762" s="7"/>
      <c r="O2762" s="320"/>
      <c r="P2762" s="320"/>
      <c r="Q2762" s="320"/>
    </row>
    <row r="2763" ht="15.75" customHeight="1">
      <c r="A2763" s="259" t="s">
        <v>19590</v>
      </c>
      <c r="B2763" s="287" t="s">
        <v>19591</v>
      </c>
      <c r="C2763" s="276" t="s">
        <v>281</v>
      </c>
      <c r="D2763" s="259" t="s">
        <v>218</v>
      </c>
      <c r="E2763" s="259" t="s">
        <v>4524</v>
      </c>
      <c r="F2763" s="259" t="s">
        <v>19592</v>
      </c>
      <c r="G2763" s="259" t="s">
        <v>12836</v>
      </c>
      <c r="H2763" s="320"/>
      <c r="I2763" s="6"/>
      <c r="J2763" s="6"/>
      <c r="K2763" s="285"/>
      <c r="L2763" s="271"/>
      <c r="M2763" s="271"/>
      <c r="N2763" s="7"/>
      <c r="O2763" s="320"/>
      <c r="P2763" s="320"/>
      <c r="Q2763" s="320"/>
    </row>
    <row r="2764" ht="15.75" customHeight="1">
      <c r="A2764" s="259" t="s">
        <v>19593</v>
      </c>
      <c r="B2764" s="287" t="s">
        <v>19594</v>
      </c>
      <c r="C2764" s="276" t="s">
        <v>281</v>
      </c>
      <c r="D2764" s="259" t="s">
        <v>218</v>
      </c>
      <c r="E2764" s="259">
        <v>0.0</v>
      </c>
      <c r="F2764" s="259" t="s">
        <v>19595</v>
      </c>
      <c r="G2764" s="259" t="s">
        <v>12836</v>
      </c>
      <c r="H2764" s="320"/>
      <c r="I2764" s="6"/>
      <c r="J2764" s="6"/>
      <c r="K2764" s="285"/>
      <c r="L2764" s="271"/>
      <c r="M2764" s="271"/>
      <c r="N2764" s="7"/>
      <c r="O2764" s="320"/>
      <c r="P2764" s="320"/>
      <c r="Q2764" s="320"/>
    </row>
    <row r="2765" ht="15.75" customHeight="1">
      <c r="A2765" s="259" t="s">
        <v>19596</v>
      </c>
      <c r="B2765" s="287" t="s">
        <v>19597</v>
      </c>
      <c r="C2765" s="276" t="s">
        <v>281</v>
      </c>
      <c r="D2765" s="259" t="s">
        <v>218</v>
      </c>
      <c r="E2765" s="259" t="s">
        <v>19598</v>
      </c>
      <c r="F2765" s="259" t="s">
        <v>19599</v>
      </c>
      <c r="G2765" s="259" t="s">
        <v>12836</v>
      </c>
      <c r="H2765" s="320"/>
      <c r="I2765" s="6"/>
      <c r="J2765" s="6"/>
      <c r="K2765" s="285"/>
      <c r="L2765" s="271"/>
      <c r="M2765" s="271"/>
      <c r="N2765" s="7"/>
      <c r="O2765" s="320"/>
      <c r="P2765" s="320"/>
      <c r="Q2765" s="320"/>
    </row>
    <row r="2766" ht="15.75" customHeight="1">
      <c r="A2766" s="259" t="s">
        <v>19600</v>
      </c>
      <c r="B2766" s="287" t="s">
        <v>19601</v>
      </c>
      <c r="C2766" s="276" t="s">
        <v>281</v>
      </c>
      <c r="D2766" s="259" t="s">
        <v>217</v>
      </c>
      <c r="E2766" s="259" t="s">
        <v>19602</v>
      </c>
      <c r="F2766" s="259" t="s">
        <v>19603</v>
      </c>
      <c r="G2766" s="259" t="s">
        <v>12836</v>
      </c>
      <c r="H2766" s="320"/>
      <c r="I2766" s="6"/>
      <c r="J2766" s="6"/>
      <c r="K2766" s="285"/>
      <c r="L2766" s="271"/>
      <c r="M2766" s="271"/>
      <c r="N2766" s="7"/>
      <c r="O2766" s="320"/>
      <c r="P2766" s="320"/>
      <c r="Q2766" s="320"/>
    </row>
    <row r="2767" ht="15.75" customHeight="1">
      <c r="A2767" s="259" t="s">
        <v>19604</v>
      </c>
      <c r="B2767" s="287" t="s">
        <v>19605</v>
      </c>
      <c r="C2767" s="276" t="s">
        <v>281</v>
      </c>
      <c r="D2767" s="259" t="s">
        <v>219</v>
      </c>
      <c r="E2767" s="259" t="s">
        <v>19606</v>
      </c>
      <c r="F2767" s="259" t="s">
        <v>19607</v>
      </c>
      <c r="G2767" s="259" t="s">
        <v>10625</v>
      </c>
      <c r="H2767" s="320"/>
      <c r="I2767" s="6"/>
      <c r="J2767" s="6"/>
      <c r="K2767" s="285"/>
      <c r="L2767" s="271"/>
      <c r="M2767" s="271"/>
      <c r="N2767" s="7"/>
      <c r="O2767" s="320"/>
      <c r="P2767" s="320"/>
      <c r="Q2767" s="320"/>
    </row>
    <row r="2768" ht="15.75" customHeight="1">
      <c r="A2768" s="259" t="s">
        <v>19608</v>
      </c>
      <c r="B2768" s="287" t="s">
        <v>19609</v>
      </c>
      <c r="C2768" s="276" t="s">
        <v>281</v>
      </c>
      <c r="D2768" s="259" t="s">
        <v>214</v>
      </c>
      <c r="E2768" s="259" t="s">
        <v>19610</v>
      </c>
      <c r="F2768" s="259" t="s">
        <v>19611</v>
      </c>
      <c r="G2768" s="259" t="s">
        <v>12836</v>
      </c>
      <c r="H2768" s="320"/>
      <c r="I2768" s="6"/>
      <c r="J2768" s="6"/>
      <c r="K2768" s="285"/>
      <c r="L2768" s="271"/>
      <c r="M2768" s="271"/>
      <c r="N2768" s="7"/>
      <c r="O2768" s="320"/>
      <c r="P2768" s="320"/>
      <c r="Q2768" s="320"/>
    </row>
    <row r="2769" ht="15.75" customHeight="1">
      <c r="A2769" s="259" t="s">
        <v>19612</v>
      </c>
      <c r="B2769" s="287" t="s">
        <v>19613</v>
      </c>
      <c r="C2769" s="276" t="s">
        <v>281</v>
      </c>
      <c r="D2769" s="259" t="s">
        <v>217</v>
      </c>
      <c r="E2769" s="259" t="s">
        <v>19614</v>
      </c>
      <c r="F2769" s="259" t="s">
        <v>19615</v>
      </c>
      <c r="G2769" s="259" t="s">
        <v>12836</v>
      </c>
      <c r="H2769" s="320"/>
      <c r="I2769" s="6"/>
      <c r="J2769" s="6"/>
      <c r="K2769" s="285"/>
      <c r="L2769" s="271"/>
      <c r="M2769" s="271"/>
      <c r="N2769" s="7"/>
      <c r="O2769" s="320"/>
      <c r="P2769" s="320"/>
      <c r="Q2769" s="320"/>
    </row>
    <row r="2770" ht="15.75" customHeight="1">
      <c r="A2770" s="259" t="s">
        <v>19616</v>
      </c>
      <c r="B2770" s="287" t="s">
        <v>19617</v>
      </c>
      <c r="C2770" s="276" t="s">
        <v>281</v>
      </c>
      <c r="D2770" s="259" t="s">
        <v>218</v>
      </c>
      <c r="E2770" s="259" t="s">
        <v>4524</v>
      </c>
      <c r="F2770" s="259" t="s">
        <v>19618</v>
      </c>
      <c r="G2770" s="259" t="s">
        <v>12836</v>
      </c>
      <c r="H2770" s="320"/>
      <c r="I2770" s="6"/>
      <c r="J2770" s="6"/>
      <c r="K2770" s="285"/>
      <c r="L2770" s="271"/>
      <c r="M2770" s="271"/>
      <c r="N2770" s="7"/>
      <c r="O2770" s="320"/>
      <c r="P2770" s="320"/>
      <c r="Q2770" s="320"/>
    </row>
    <row r="2771" ht="15.75" customHeight="1">
      <c r="A2771" s="259" t="s">
        <v>19619</v>
      </c>
      <c r="B2771" s="287" t="s">
        <v>19620</v>
      </c>
      <c r="C2771" s="276" t="s">
        <v>281</v>
      </c>
      <c r="D2771" s="259" t="s">
        <v>218</v>
      </c>
      <c r="E2771" s="259" t="s">
        <v>19621</v>
      </c>
      <c r="F2771" s="259" t="s">
        <v>19622</v>
      </c>
      <c r="G2771" s="259" t="s">
        <v>12836</v>
      </c>
      <c r="H2771" s="320"/>
      <c r="I2771" s="6"/>
      <c r="J2771" s="6"/>
      <c r="K2771" s="285"/>
      <c r="L2771" s="271"/>
      <c r="M2771" s="271"/>
      <c r="N2771" s="7"/>
      <c r="O2771" s="320"/>
      <c r="P2771" s="320"/>
      <c r="Q2771" s="320"/>
    </row>
    <row r="2772" ht="15.75" customHeight="1">
      <c r="A2772" s="259" t="s">
        <v>19623</v>
      </c>
      <c r="B2772" s="287" t="s">
        <v>19624</v>
      </c>
      <c r="C2772" s="276" t="s">
        <v>281</v>
      </c>
      <c r="D2772" s="259" t="s">
        <v>214</v>
      </c>
      <c r="E2772" s="259" t="s">
        <v>19625</v>
      </c>
      <c r="F2772" s="259" t="s">
        <v>19626</v>
      </c>
      <c r="G2772" s="259" t="s">
        <v>12836</v>
      </c>
      <c r="H2772" s="320"/>
      <c r="I2772" s="6"/>
      <c r="J2772" s="6"/>
      <c r="K2772" s="285"/>
      <c r="L2772" s="271"/>
      <c r="M2772" s="271"/>
      <c r="N2772" s="7"/>
      <c r="O2772" s="320"/>
      <c r="P2772" s="320"/>
      <c r="Q2772" s="320"/>
    </row>
    <row r="2773" ht="15.75" customHeight="1">
      <c r="A2773" s="259" t="s">
        <v>19627</v>
      </c>
      <c r="B2773" s="287" t="s">
        <v>19628</v>
      </c>
      <c r="C2773" s="276" t="s">
        <v>281</v>
      </c>
      <c r="D2773" s="259" t="s">
        <v>218</v>
      </c>
      <c r="E2773" s="259" t="s">
        <v>19629</v>
      </c>
      <c r="F2773" s="259" t="s">
        <v>19630</v>
      </c>
      <c r="G2773" s="259" t="s">
        <v>12836</v>
      </c>
      <c r="H2773" s="320"/>
      <c r="I2773" s="6"/>
      <c r="J2773" s="6"/>
      <c r="K2773" s="285"/>
      <c r="L2773" s="271"/>
      <c r="M2773" s="271"/>
      <c r="N2773" s="7"/>
      <c r="O2773" s="320"/>
      <c r="P2773" s="320"/>
      <c r="Q2773" s="320"/>
    </row>
    <row r="2774" ht="15.75" customHeight="1">
      <c r="A2774" s="259" t="s">
        <v>19631</v>
      </c>
      <c r="B2774" s="287" t="s">
        <v>19632</v>
      </c>
      <c r="C2774" s="276" t="s">
        <v>281</v>
      </c>
      <c r="D2774" s="259" t="s">
        <v>215</v>
      </c>
      <c r="E2774" s="259" t="s">
        <v>19633</v>
      </c>
      <c r="F2774" s="259" t="s">
        <v>19634</v>
      </c>
      <c r="G2774" s="259" t="s">
        <v>10625</v>
      </c>
      <c r="H2774" s="320"/>
      <c r="I2774" s="6"/>
      <c r="J2774" s="6"/>
      <c r="K2774" s="285"/>
      <c r="L2774" s="271"/>
      <c r="M2774" s="271"/>
      <c r="N2774" s="7"/>
      <c r="O2774" s="320"/>
      <c r="P2774" s="320"/>
      <c r="Q2774" s="320"/>
    </row>
    <row r="2775" ht="15.75" customHeight="1">
      <c r="A2775" s="259" t="s">
        <v>19635</v>
      </c>
      <c r="B2775" s="287" t="s">
        <v>19636</v>
      </c>
      <c r="C2775" s="276" t="s">
        <v>281</v>
      </c>
      <c r="D2775" s="259" t="s">
        <v>218</v>
      </c>
      <c r="E2775" s="259" t="s">
        <v>19637</v>
      </c>
      <c r="F2775" s="259" t="s">
        <v>19638</v>
      </c>
      <c r="G2775" s="259" t="s">
        <v>12836</v>
      </c>
      <c r="H2775" s="320"/>
      <c r="I2775" s="6"/>
      <c r="J2775" s="6"/>
      <c r="K2775" s="285"/>
      <c r="L2775" s="271"/>
      <c r="M2775" s="271"/>
      <c r="N2775" s="7"/>
      <c r="O2775" s="320"/>
      <c r="P2775" s="320"/>
      <c r="Q2775" s="320"/>
    </row>
    <row r="2776" ht="15.75" customHeight="1">
      <c r="A2776" s="259" t="s">
        <v>19639</v>
      </c>
      <c r="B2776" s="287" t="s">
        <v>19640</v>
      </c>
      <c r="C2776" s="276" t="s">
        <v>281</v>
      </c>
      <c r="D2776" s="259" t="s">
        <v>218</v>
      </c>
      <c r="E2776" s="259" t="s">
        <v>19641</v>
      </c>
      <c r="F2776" s="259" t="s">
        <v>19642</v>
      </c>
      <c r="G2776" s="259" t="s">
        <v>12836</v>
      </c>
      <c r="H2776" s="320"/>
      <c r="I2776" s="6"/>
      <c r="J2776" s="6"/>
      <c r="K2776" s="285"/>
      <c r="L2776" s="271"/>
      <c r="M2776" s="271"/>
      <c r="N2776" s="7"/>
      <c r="O2776" s="320"/>
      <c r="P2776" s="320"/>
      <c r="Q2776" s="320"/>
    </row>
    <row r="2777" ht="15.75" customHeight="1">
      <c r="A2777" s="259" t="s">
        <v>19643</v>
      </c>
      <c r="B2777" s="287" t="s">
        <v>19644</v>
      </c>
      <c r="C2777" s="276" t="s">
        <v>281</v>
      </c>
      <c r="D2777" s="259" t="s">
        <v>218</v>
      </c>
      <c r="E2777" s="259" t="s">
        <v>19645</v>
      </c>
      <c r="F2777" s="259" t="s">
        <v>19646</v>
      </c>
      <c r="G2777" s="259" t="s">
        <v>12836</v>
      </c>
      <c r="H2777" s="320"/>
      <c r="I2777" s="6"/>
      <c r="J2777" s="6"/>
      <c r="K2777" s="285"/>
      <c r="L2777" s="271"/>
      <c r="M2777" s="271"/>
      <c r="N2777" s="7"/>
      <c r="O2777" s="320"/>
      <c r="P2777" s="320"/>
      <c r="Q2777" s="320"/>
    </row>
    <row r="2778" ht="15.75" customHeight="1">
      <c r="A2778" s="259" t="s">
        <v>19647</v>
      </c>
      <c r="B2778" s="287" t="s">
        <v>19648</v>
      </c>
      <c r="C2778" s="276" t="s">
        <v>281</v>
      </c>
      <c r="D2778" s="259" t="s">
        <v>218</v>
      </c>
      <c r="E2778" s="259" t="s">
        <v>19649</v>
      </c>
      <c r="F2778" s="259" t="s">
        <v>19650</v>
      </c>
      <c r="G2778" s="259" t="s">
        <v>12836</v>
      </c>
      <c r="H2778" s="320"/>
      <c r="I2778" s="6"/>
      <c r="J2778" s="6"/>
      <c r="K2778" s="285"/>
      <c r="L2778" s="271"/>
      <c r="M2778" s="271"/>
      <c r="N2778" s="7"/>
      <c r="O2778" s="320"/>
      <c r="P2778" s="320"/>
      <c r="Q2778" s="320"/>
    </row>
    <row r="2779" ht="15.75" customHeight="1">
      <c r="A2779" s="259" t="s">
        <v>19651</v>
      </c>
      <c r="B2779" s="287" t="s">
        <v>19652</v>
      </c>
      <c r="C2779" s="276" t="s">
        <v>281</v>
      </c>
      <c r="D2779" s="259" t="s">
        <v>214</v>
      </c>
      <c r="E2779" s="259" t="s">
        <v>19653</v>
      </c>
      <c r="F2779" s="259" t="s">
        <v>19654</v>
      </c>
      <c r="G2779" s="259" t="s">
        <v>12836</v>
      </c>
      <c r="H2779" s="320"/>
      <c r="I2779" s="6"/>
      <c r="J2779" s="6"/>
      <c r="K2779" s="285"/>
      <c r="L2779" s="271"/>
      <c r="M2779" s="271"/>
      <c r="N2779" s="7"/>
      <c r="O2779" s="320"/>
      <c r="P2779" s="320"/>
      <c r="Q2779" s="320"/>
    </row>
    <row r="2780" ht="15.75" customHeight="1">
      <c r="A2780" s="259" t="s">
        <v>19655</v>
      </c>
      <c r="B2780" s="287" t="s">
        <v>19656</v>
      </c>
      <c r="C2780" s="276" t="s">
        <v>281</v>
      </c>
      <c r="D2780" s="259" t="s">
        <v>218</v>
      </c>
      <c r="E2780" s="259" t="s">
        <v>19657</v>
      </c>
      <c r="F2780" s="259" t="s">
        <v>19658</v>
      </c>
      <c r="G2780" s="259" t="s">
        <v>12836</v>
      </c>
      <c r="H2780" s="320"/>
      <c r="I2780" s="6"/>
      <c r="J2780" s="6"/>
      <c r="K2780" s="285"/>
      <c r="L2780" s="271"/>
      <c r="M2780" s="271"/>
      <c r="N2780" s="7"/>
      <c r="O2780" s="320"/>
      <c r="P2780" s="320"/>
      <c r="Q2780" s="320"/>
    </row>
    <row r="2781" ht="15.75" customHeight="1">
      <c r="A2781" s="259" t="s">
        <v>19659</v>
      </c>
      <c r="B2781" s="287" t="s">
        <v>19660</v>
      </c>
      <c r="C2781" s="276" t="s">
        <v>281</v>
      </c>
      <c r="D2781" s="259" t="s">
        <v>218</v>
      </c>
      <c r="E2781" s="259" t="s">
        <v>19661</v>
      </c>
      <c r="F2781" s="259" t="s">
        <v>19662</v>
      </c>
      <c r="G2781" s="259" t="s">
        <v>12836</v>
      </c>
      <c r="H2781" s="320"/>
      <c r="I2781" s="6"/>
      <c r="J2781" s="6"/>
      <c r="K2781" s="285"/>
      <c r="L2781" s="271"/>
      <c r="M2781" s="271"/>
      <c r="N2781" s="7"/>
      <c r="O2781" s="320"/>
      <c r="P2781" s="320"/>
      <c r="Q2781" s="320"/>
    </row>
    <row r="2782" ht="15.75" customHeight="1">
      <c r="A2782" s="259" t="s">
        <v>19663</v>
      </c>
      <c r="B2782" s="287" t="s">
        <v>19664</v>
      </c>
      <c r="C2782" s="276" t="s">
        <v>281</v>
      </c>
      <c r="D2782" s="259" t="s">
        <v>218</v>
      </c>
      <c r="E2782" s="259" t="s">
        <v>19665</v>
      </c>
      <c r="F2782" s="259" t="s">
        <v>19666</v>
      </c>
      <c r="G2782" s="259" t="s">
        <v>12836</v>
      </c>
      <c r="H2782" s="320"/>
      <c r="I2782" s="6"/>
      <c r="J2782" s="6"/>
      <c r="K2782" s="285"/>
      <c r="L2782" s="271"/>
      <c r="M2782" s="271"/>
      <c r="N2782" s="7"/>
      <c r="O2782" s="320"/>
      <c r="P2782" s="320"/>
      <c r="Q2782" s="320"/>
    </row>
    <row r="2783" ht="15.75" customHeight="1">
      <c r="A2783" s="259" t="s">
        <v>19667</v>
      </c>
      <c r="B2783" s="287" t="s">
        <v>19668</v>
      </c>
      <c r="C2783" s="276" t="s">
        <v>281</v>
      </c>
      <c r="D2783" s="259" t="s">
        <v>218</v>
      </c>
      <c r="E2783" s="259" t="s">
        <v>19669</v>
      </c>
      <c r="F2783" s="259" t="s">
        <v>19670</v>
      </c>
      <c r="G2783" s="259" t="s">
        <v>12836</v>
      </c>
      <c r="H2783" s="320"/>
      <c r="I2783" s="6"/>
      <c r="J2783" s="6"/>
      <c r="K2783" s="285"/>
      <c r="L2783" s="271"/>
      <c r="M2783" s="271"/>
      <c r="N2783" s="7"/>
      <c r="O2783" s="320"/>
      <c r="P2783" s="320"/>
      <c r="Q2783" s="320"/>
    </row>
    <row r="2784" ht="15.75" customHeight="1">
      <c r="A2784" s="259" t="s">
        <v>19671</v>
      </c>
      <c r="B2784" s="287" t="s">
        <v>19672</v>
      </c>
      <c r="C2784" s="276" t="s">
        <v>281</v>
      </c>
      <c r="D2784" s="259" t="s">
        <v>217</v>
      </c>
      <c r="E2784" s="259" t="s">
        <v>19673</v>
      </c>
      <c r="F2784" s="259" t="s">
        <v>19674</v>
      </c>
      <c r="G2784" s="259" t="s">
        <v>12836</v>
      </c>
      <c r="H2784" s="320"/>
      <c r="I2784" s="6"/>
      <c r="J2784" s="6"/>
      <c r="K2784" s="285"/>
      <c r="L2784" s="271"/>
      <c r="M2784" s="271"/>
      <c r="N2784" s="7"/>
      <c r="O2784" s="320"/>
      <c r="P2784" s="320"/>
      <c r="Q2784" s="320"/>
    </row>
    <row r="2785" ht="15.75" customHeight="1">
      <c r="A2785" s="259" t="s">
        <v>19675</v>
      </c>
      <c r="B2785" s="287" t="s">
        <v>19676</v>
      </c>
      <c r="C2785" s="276" t="s">
        <v>281</v>
      </c>
      <c r="D2785" s="259" t="s">
        <v>218</v>
      </c>
      <c r="E2785" s="259" t="s">
        <v>19677</v>
      </c>
      <c r="F2785" s="259" t="s">
        <v>19678</v>
      </c>
      <c r="G2785" s="259" t="s">
        <v>12836</v>
      </c>
      <c r="H2785" s="320"/>
      <c r="I2785" s="6"/>
      <c r="J2785" s="6"/>
      <c r="K2785" s="285"/>
      <c r="L2785" s="271"/>
      <c r="M2785" s="271"/>
      <c r="N2785" s="7"/>
      <c r="O2785" s="320"/>
      <c r="P2785" s="320"/>
      <c r="Q2785" s="320"/>
    </row>
    <row r="2786" ht="15.75" customHeight="1">
      <c r="A2786" s="259" t="s">
        <v>19679</v>
      </c>
      <c r="B2786" s="287" t="s">
        <v>19680</v>
      </c>
      <c r="C2786" s="276" t="s">
        <v>281</v>
      </c>
      <c r="D2786" s="259" t="s">
        <v>218</v>
      </c>
      <c r="E2786" s="259" t="s">
        <v>19681</v>
      </c>
      <c r="F2786" s="259" t="s">
        <v>19682</v>
      </c>
      <c r="G2786" s="259" t="s">
        <v>12836</v>
      </c>
      <c r="H2786" s="320"/>
      <c r="I2786" s="6"/>
      <c r="J2786" s="6"/>
      <c r="K2786" s="285"/>
      <c r="L2786" s="271"/>
      <c r="M2786" s="271"/>
      <c r="N2786" s="7"/>
      <c r="O2786" s="320"/>
      <c r="P2786" s="320"/>
      <c r="Q2786" s="320"/>
    </row>
    <row r="2787" ht="15.75" customHeight="1">
      <c r="A2787" s="259" t="s">
        <v>19683</v>
      </c>
      <c r="B2787" s="287" t="s">
        <v>19684</v>
      </c>
      <c r="C2787" s="276" t="s">
        <v>281</v>
      </c>
      <c r="D2787" s="259" t="s">
        <v>218</v>
      </c>
      <c r="E2787" s="259" t="s">
        <v>19685</v>
      </c>
      <c r="F2787" s="259" t="s">
        <v>19686</v>
      </c>
      <c r="G2787" s="259" t="s">
        <v>12836</v>
      </c>
      <c r="H2787" s="320"/>
      <c r="I2787" s="6"/>
      <c r="J2787" s="6"/>
      <c r="K2787" s="285"/>
      <c r="L2787" s="271"/>
      <c r="M2787" s="271"/>
      <c r="N2787" s="7"/>
      <c r="O2787" s="320"/>
      <c r="P2787" s="320"/>
      <c r="Q2787" s="320"/>
    </row>
    <row r="2788" ht="15.75" customHeight="1">
      <c r="A2788" s="259" t="s">
        <v>19687</v>
      </c>
      <c r="B2788" s="287" t="s">
        <v>19688</v>
      </c>
      <c r="C2788" s="276" t="s">
        <v>281</v>
      </c>
      <c r="D2788" s="259" t="s">
        <v>214</v>
      </c>
      <c r="E2788" s="259" t="s">
        <v>19689</v>
      </c>
      <c r="F2788" s="259" t="s">
        <v>19690</v>
      </c>
      <c r="G2788" s="259" t="s">
        <v>12836</v>
      </c>
      <c r="H2788" s="320"/>
      <c r="I2788" s="6"/>
      <c r="J2788" s="6"/>
      <c r="K2788" s="285"/>
      <c r="L2788" s="271"/>
      <c r="M2788" s="271"/>
      <c r="N2788" s="7"/>
      <c r="O2788" s="320"/>
      <c r="P2788" s="320"/>
      <c r="Q2788" s="320"/>
    </row>
    <row r="2789" ht="15.75" customHeight="1">
      <c r="A2789" s="259" t="s">
        <v>19691</v>
      </c>
      <c r="B2789" s="287" t="s">
        <v>19692</v>
      </c>
      <c r="C2789" s="276" t="s">
        <v>281</v>
      </c>
      <c r="D2789" s="259" t="s">
        <v>217</v>
      </c>
      <c r="E2789" s="259" t="s">
        <v>19693</v>
      </c>
      <c r="F2789" s="259" t="s">
        <v>19694</v>
      </c>
      <c r="G2789" s="259" t="s">
        <v>12836</v>
      </c>
      <c r="H2789" s="320"/>
      <c r="I2789" s="6"/>
      <c r="J2789" s="6"/>
      <c r="K2789" s="285"/>
      <c r="L2789" s="271"/>
      <c r="M2789" s="271"/>
      <c r="N2789" s="7"/>
      <c r="O2789" s="320"/>
      <c r="P2789" s="320"/>
      <c r="Q2789" s="320"/>
    </row>
    <row r="2790" ht="15.75" customHeight="1">
      <c r="A2790" s="259" t="s">
        <v>19695</v>
      </c>
      <c r="B2790" s="287" t="s">
        <v>19696</v>
      </c>
      <c r="C2790" s="276" t="s">
        <v>281</v>
      </c>
      <c r="D2790" s="259" t="s">
        <v>217</v>
      </c>
      <c r="E2790" s="259" t="s">
        <v>19697</v>
      </c>
      <c r="F2790" s="259" t="s">
        <v>19698</v>
      </c>
      <c r="G2790" s="259" t="s">
        <v>12836</v>
      </c>
      <c r="H2790" s="320"/>
      <c r="I2790" s="6"/>
      <c r="J2790" s="6"/>
      <c r="K2790" s="285"/>
      <c r="L2790" s="271"/>
      <c r="M2790" s="271"/>
      <c r="N2790" s="7"/>
      <c r="O2790" s="320"/>
      <c r="P2790" s="320"/>
      <c r="Q2790" s="320"/>
    </row>
    <row r="2791" ht="15.75" customHeight="1">
      <c r="A2791" s="259" t="s">
        <v>19699</v>
      </c>
      <c r="B2791" s="287" t="s">
        <v>19700</v>
      </c>
      <c r="C2791" s="276" t="s">
        <v>281</v>
      </c>
      <c r="D2791" s="259" t="s">
        <v>217</v>
      </c>
      <c r="E2791" s="259" t="s">
        <v>19701</v>
      </c>
      <c r="F2791" s="259" t="s">
        <v>19702</v>
      </c>
      <c r="G2791" s="259" t="s">
        <v>12836</v>
      </c>
      <c r="H2791" s="320"/>
      <c r="I2791" s="6"/>
      <c r="J2791" s="6"/>
      <c r="K2791" s="285"/>
      <c r="L2791" s="271"/>
      <c r="M2791" s="271"/>
      <c r="N2791" s="7"/>
      <c r="O2791" s="320"/>
      <c r="P2791" s="320"/>
      <c r="Q2791" s="320"/>
    </row>
    <row r="2792" ht="15.75" customHeight="1">
      <c r="A2792" s="259" t="s">
        <v>19703</v>
      </c>
      <c r="B2792" s="287" t="s">
        <v>19704</v>
      </c>
      <c r="C2792" s="276" t="s">
        <v>281</v>
      </c>
      <c r="D2792" s="259" t="s">
        <v>214</v>
      </c>
      <c r="E2792" s="259" t="s">
        <v>4524</v>
      </c>
      <c r="F2792" s="259" t="s">
        <v>19705</v>
      </c>
      <c r="G2792" s="259" t="s">
        <v>12836</v>
      </c>
      <c r="H2792" s="320"/>
      <c r="I2792" s="6"/>
      <c r="J2792" s="6"/>
      <c r="K2792" s="285"/>
      <c r="L2792" s="271"/>
      <c r="M2792" s="271"/>
      <c r="N2792" s="7"/>
      <c r="O2792" s="320"/>
      <c r="P2792" s="320"/>
      <c r="Q2792" s="320"/>
    </row>
    <row r="2793" ht="15.75" customHeight="1">
      <c r="A2793" s="259" t="s">
        <v>19706</v>
      </c>
      <c r="B2793" s="287" t="s">
        <v>19707</v>
      </c>
      <c r="C2793" s="276" t="s">
        <v>281</v>
      </c>
      <c r="D2793" s="259" t="s">
        <v>218</v>
      </c>
      <c r="E2793" s="259" t="s">
        <v>19708</v>
      </c>
      <c r="F2793" s="259" t="s">
        <v>4524</v>
      </c>
      <c r="G2793" s="259" t="s">
        <v>12836</v>
      </c>
      <c r="H2793" s="320"/>
      <c r="I2793" s="6"/>
      <c r="J2793" s="6"/>
      <c r="K2793" s="285"/>
      <c r="L2793" s="271"/>
      <c r="M2793" s="271"/>
      <c r="N2793" s="7"/>
      <c r="O2793" s="320"/>
      <c r="P2793" s="320"/>
      <c r="Q2793" s="320"/>
    </row>
    <row r="2794" ht="15.75" customHeight="1">
      <c r="A2794" s="259" t="s">
        <v>19709</v>
      </c>
      <c r="B2794" s="287" t="s">
        <v>19710</v>
      </c>
      <c r="C2794" s="276" t="s">
        <v>281</v>
      </c>
      <c r="D2794" s="259" t="s">
        <v>218</v>
      </c>
      <c r="E2794" s="259" t="s">
        <v>19711</v>
      </c>
      <c r="F2794" s="259" t="s">
        <v>19712</v>
      </c>
      <c r="G2794" s="259" t="s">
        <v>12836</v>
      </c>
      <c r="H2794" s="320"/>
      <c r="I2794" s="6"/>
      <c r="J2794" s="6"/>
      <c r="K2794" s="285"/>
      <c r="L2794" s="271"/>
      <c r="M2794" s="271"/>
      <c r="N2794" s="7"/>
      <c r="O2794" s="320"/>
      <c r="P2794" s="320"/>
      <c r="Q2794" s="320"/>
    </row>
    <row r="2795" ht="15.75" customHeight="1">
      <c r="A2795" s="259" t="s">
        <v>19713</v>
      </c>
      <c r="B2795" s="287" t="s">
        <v>19714</v>
      </c>
      <c r="C2795" s="276" t="s">
        <v>281</v>
      </c>
      <c r="D2795" s="259" t="s">
        <v>218</v>
      </c>
      <c r="E2795" s="259" t="s">
        <v>19715</v>
      </c>
      <c r="F2795" s="259" t="s">
        <v>19716</v>
      </c>
      <c r="G2795" s="259" t="s">
        <v>12836</v>
      </c>
      <c r="H2795" s="320"/>
      <c r="I2795" s="6"/>
      <c r="J2795" s="6"/>
      <c r="K2795" s="285"/>
      <c r="L2795" s="271"/>
      <c r="M2795" s="271"/>
      <c r="N2795" s="7"/>
      <c r="O2795" s="320"/>
      <c r="P2795" s="320"/>
      <c r="Q2795" s="320"/>
    </row>
    <row r="2796" ht="15.75" customHeight="1">
      <c r="A2796" s="259" t="s">
        <v>19717</v>
      </c>
      <c r="B2796" s="287" t="s">
        <v>19718</v>
      </c>
      <c r="C2796" s="276" t="s">
        <v>281</v>
      </c>
      <c r="D2796" s="259" t="s">
        <v>214</v>
      </c>
      <c r="E2796" s="259" t="s">
        <v>19719</v>
      </c>
      <c r="F2796" s="259" t="s">
        <v>19720</v>
      </c>
      <c r="G2796" s="259" t="s">
        <v>12836</v>
      </c>
      <c r="H2796" s="320"/>
      <c r="I2796" s="6"/>
      <c r="J2796" s="6"/>
      <c r="K2796" s="285"/>
      <c r="L2796" s="271"/>
      <c r="M2796" s="271"/>
      <c r="N2796" s="7"/>
      <c r="O2796" s="320"/>
      <c r="P2796" s="320"/>
      <c r="Q2796" s="320"/>
    </row>
    <row r="2797" ht="15.75" customHeight="1">
      <c r="A2797" s="259" t="s">
        <v>19721</v>
      </c>
      <c r="B2797" s="287" t="s">
        <v>19722</v>
      </c>
      <c r="C2797" s="276" t="s">
        <v>281</v>
      </c>
      <c r="D2797" s="259" t="s">
        <v>214</v>
      </c>
      <c r="E2797" s="259" t="s">
        <v>19723</v>
      </c>
      <c r="F2797" s="259" t="s">
        <v>19724</v>
      </c>
      <c r="G2797" s="259" t="s">
        <v>12836</v>
      </c>
      <c r="H2797" s="320"/>
      <c r="I2797" s="6"/>
      <c r="J2797" s="6"/>
      <c r="K2797" s="285"/>
      <c r="L2797" s="271"/>
      <c r="M2797" s="271"/>
      <c r="N2797" s="7"/>
      <c r="O2797" s="320"/>
      <c r="P2797" s="320"/>
      <c r="Q2797" s="320"/>
    </row>
    <row r="2798" ht="15.75" customHeight="1">
      <c r="A2798" s="259" t="s">
        <v>19725</v>
      </c>
      <c r="B2798" s="287" t="s">
        <v>19726</v>
      </c>
      <c r="C2798" s="276" t="s">
        <v>281</v>
      </c>
      <c r="D2798" s="259" t="s">
        <v>215</v>
      </c>
      <c r="E2798" s="259" t="s">
        <v>19727</v>
      </c>
      <c r="F2798" s="259" t="s">
        <v>19728</v>
      </c>
      <c r="G2798" s="259" t="s">
        <v>10625</v>
      </c>
      <c r="H2798" s="320"/>
      <c r="I2798" s="6"/>
      <c r="J2798" s="6"/>
      <c r="K2798" s="285"/>
      <c r="L2798" s="271"/>
      <c r="M2798" s="271"/>
      <c r="N2798" s="7"/>
      <c r="O2798" s="320"/>
      <c r="P2798" s="320"/>
      <c r="Q2798" s="320"/>
    </row>
    <row r="2799" ht="15.75" customHeight="1">
      <c r="A2799" s="259" t="s">
        <v>19729</v>
      </c>
      <c r="B2799" s="287" t="s">
        <v>19730</v>
      </c>
      <c r="C2799" s="276" t="s">
        <v>281</v>
      </c>
      <c r="D2799" s="259" t="s">
        <v>218</v>
      </c>
      <c r="E2799" s="259" t="s">
        <v>19731</v>
      </c>
      <c r="F2799" s="259" t="s">
        <v>19732</v>
      </c>
      <c r="G2799" s="259" t="s">
        <v>12836</v>
      </c>
      <c r="H2799" s="320"/>
      <c r="I2799" s="6"/>
      <c r="J2799" s="6"/>
      <c r="K2799" s="285"/>
      <c r="L2799" s="271"/>
      <c r="M2799" s="271"/>
      <c r="N2799" s="7"/>
      <c r="O2799" s="320"/>
      <c r="P2799" s="320"/>
      <c r="Q2799" s="320"/>
    </row>
    <row r="2800" ht="15.75" customHeight="1">
      <c r="A2800" s="259" t="s">
        <v>19733</v>
      </c>
      <c r="B2800" s="287" t="s">
        <v>19734</v>
      </c>
      <c r="C2800" s="276" t="s">
        <v>281</v>
      </c>
      <c r="D2800" s="259" t="s">
        <v>218</v>
      </c>
      <c r="E2800" s="259" t="s">
        <v>4524</v>
      </c>
      <c r="F2800" s="278" t="s">
        <v>19735</v>
      </c>
      <c r="G2800" s="259" t="s">
        <v>12836</v>
      </c>
      <c r="H2800" s="320"/>
      <c r="I2800" s="6"/>
      <c r="J2800" s="6"/>
      <c r="K2800" s="285"/>
      <c r="L2800" s="271"/>
      <c r="M2800" s="271"/>
      <c r="N2800" s="7"/>
      <c r="O2800" s="320"/>
      <c r="P2800" s="320"/>
      <c r="Q2800" s="320"/>
    </row>
    <row r="2801" ht="15.75" customHeight="1">
      <c r="A2801" s="259" t="s">
        <v>19736</v>
      </c>
      <c r="B2801" s="287" t="s">
        <v>19737</v>
      </c>
      <c r="C2801" s="276" t="s">
        <v>281</v>
      </c>
      <c r="D2801" s="259" t="s">
        <v>214</v>
      </c>
      <c r="E2801" s="259" t="s">
        <v>19738</v>
      </c>
      <c r="F2801" s="259" t="s">
        <v>19739</v>
      </c>
      <c r="G2801" s="259" t="s">
        <v>12836</v>
      </c>
      <c r="H2801" s="320"/>
      <c r="I2801" s="6"/>
      <c r="J2801" s="6"/>
      <c r="K2801" s="285"/>
      <c r="L2801" s="271"/>
      <c r="M2801" s="271"/>
      <c r="N2801" s="7"/>
      <c r="O2801" s="320"/>
      <c r="P2801" s="320"/>
      <c r="Q2801" s="320"/>
    </row>
    <row r="2802" ht="15.75" customHeight="1">
      <c r="A2802" s="259" t="s">
        <v>19740</v>
      </c>
      <c r="B2802" s="287" t="s">
        <v>19741</v>
      </c>
      <c r="C2802" s="276" t="s">
        <v>281</v>
      </c>
      <c r="D2802" s="259" t="s">
        <v>218</v>
      </c>
      <c r="E2802" s="259" t="s">
        <v>19742</v>
      </c>
      <c r="F2802" s="259" t="s">
        <v>19743</v>
      </c>
      <c r="G2802" s="259" t="s">
        <v>12836</v>
      </c>
      <c r="H2802" s="320"/>
      <c r="I2802" s="6"/>
      <c r="J2802" s="6"/>
      <c r="K2802" s="285"/>
      <c r="L2802" s="271"/>
      <c r="M2802" s="271"/>
      <c r="N2802" s="7"/>
      <c r="O2802" s="320"/>
      <c r="P2802" s="320"/>
      <c r="Q2802" s="320"/>
    </row>
    <row r="2803" ht="15.75" customHeight="1">
      <c r="A2803" s="259" t="s">
        <v>19744</v>
      </c>
      <c r="B2803" s="287" t="s">
        <v>19745</v>
      </c>
      <c r="C2803" s="276" t="s">
        <v>281</v>
      </c>
      <c r="D2803" s="259" t="s">
        <v>218</v>
      </c>
      <c r="E2803" s="259" t="s">
        <v>19746</v>
      </c>
      <c r="F2803" s="278" t="s">
        <v>19747</v>
      </c>
      <c r="G2803" s="259" t="s">
        <v>12836</v>
      </c>
      <c r="H2803" s="320"/>
      <c r="I2803" s="6"/>
      <c r="J2803" s="6"/>
      <c r="K2803" s="285"/>
      <c r="L2803" s="271"/>
      <c r="M2803" s="271"/>
      <c r="N2803" s="7"/>
      <c r="O2803" s="320"/>
      <c r="P2803" s="320"/>
      <c r="Q2803" s="320"/>
    </row>
    <row r="2804" ht="15.75" customHeight="1">
      <c r="A2804" s="259" t="s">
        <v>19748</v>
      </c>
      <c r="B2804" s="287" t="s">
        <v>19749</v>
      </c>
      <c r="C2804" s="276" t="s">
        <v>281</v>
      </c>
      <c r="D2804" s="259" t="s">
        <v>214</v>
      </c>
      <c r="E2804" s="259" t="s">
        <v>19750</v>
      </c>
      <c r="F2804" s="278" t="s">
        <v>19751</v>
      </c>
      <c r="G2804" s="259" t="s">
        <v>12836</v>
      </c>
      <c r="H2804" s="320"/>
      <c r="I2804" s="6"/>
      <c r="J2804" s="6"/>
      <c r="K2804" s="285"/>
      <c r="L2804" s="271"/>
      <c r="M2804" s="271"/>
      <c r="N2804" s="7"/>
      <c r="O2804" s="320"/>
      <c r="P2804" s="320"/>
      <c r="Q2804" s="320"/>
    </row>
    <row r="2805" ht="15.75" customHeight="1">
      <c r="A2805" s="259" t="s">
        <v>19752</v>
      </c>
      <c r="B2805" s="287" t="s">
        <v>19753</v>
      </c>
      <c r="C2805" s="276" t="s">
        <v>281</v>
      </c>
      <c r="D2805" s="259" t="s">
        <v>217</v>
      </c>
      <c r="E2805" s="259" t="s">
        <v>19754</v>
      </c>
      <c r="F2805" s="278" t="s">
        <v>19755</v>
      </c>
      <c r="G2805" s="259" t="s">
        <v>12836</v>
      </c>
      <c r="H2805" s="320"/>
      <c r="I2805" s="6"/>
      <c r="J2805" s="6"/>
      <c r="K2805" s="285"/>
      <c r="L2805" s="271"/>
      <c r="M2805" s="271"/>
      <c r="N2805" s="7"/>
      <c r="O2805" s="320"/>
      <c r="P2805" s="320"/>
      <c r="Q2805" s="320"/>
    </row>
    <row r="2806" ht="15.75" customHeight="1">
      <c r="A2806" s="259" t="s">
        <v>19756</v>
      </c>
      <c r="B2806" s="287" t="s">
        <v>19757</v>
      </c>
      <c r="C2806" s="276" t="s">
        <v>281</v>
      </c>
      <c r="D2806" s="259" t="s">
        <v>217</v>
      </c>
      <c r="E2806" s="259" t="s">
        <v>19758</v>
      </c>
      <c r="F2806" s="259" t="s">
        <v>19759</v>
      </c>
      <c r="G2806" s="259" t="s">
        <v>12836</v>
      </c>
      <c r="H2806" s="320"/>
      <c r="I2806" s="6"/>
      <c r="J2806" s="6"/>
      <c r="K2806" s="285"/>
      <c r="L2806" s="271"/>
      <c r="M2806" s="271"/>
      <c r="N2806" s="7"/>
      <c r="O2806" s="320"/>
      <c r="P2806" s="320"/>
      <c r="Q2806" s="320"/>
    </row>
    <row r="2807" ht="15.75" customHeight="1">
      <c r="A2807" s="259" t="s">
        <v>19760</v>
      </c>
      <c r="B2807" s="287" t="s">
        <v>19761</v>
      </c>
      <c r="C2807" s="276" t="s">
        <v>281</v>
      </c>
      <c r="D2807" s="259" t="s">
        <v>218</v>
      </c>
      <c r="E2807" s="259" t="s">
        <v>19762</v>
      </c>
      <c r="F2807" s="259" t="s">
        <v>19763</v>
      </c>
      <c r="G2807" s="259" t="s">
        <v>12836</v>
      </c>
      <c r="H2807" s="320"/>
      <c r="I2807" s="6"/>
      <c r="J2807" s="6"/>
      <c r="K2807" s="285"/>
      <c r="L2807" s="271"/>
      <c r="M2807" s="271"/>
      <c r="N2807" s="7"/>
      <c r="O2807" s="320"/>
      <c r="P2807" s="320"/>
      <c r="Q2807" s="320"/>
    </row>
    <row r="2808" ht="15.75" customHeight="1">
      <c r="A2808" s="259" t="s">
        <v>19764</v>
      </c>
      <c r="B2808" s="287" t="s">
        <v>19765</v>
      </c>
      <c r="C2808" s="276" t="s">
        <v>281</v>
      </c>
      <c r="D2808" s="259" t="s">
        <v>217</v>
      </c>
      <c r="E2808" s="259" t="s">
        <v>19766</v>
      </c>
      <c r="F2808" s="259" t="s">
        <v>19767</v>
      </c>
      <c r="G2808" s="259" t="s">
        <v>12836</v>
      </c>
      <c r="H2808" s="320"/>
      <c r="I2808" s="6"/>
      <c r="J2808" s="6"/>
      <c r="K2808" s="285"/>
      <c r="L2808" s="271"/>
      <c r="M2808" s="271"/>
      <c r="N2808" s="7"/>
      <c r="O2808" s="320"/>
      <c r="P2808" s="320"/>
      <c r="Q2808" s="320"/>
    </row>
    <row r="2809" ht="15.75" customHeight="1">
      <c r="A2809" s="259" t="s">
        <v>19768</v>
      </c>
      <c r="B2809" s="287" t="s">
        <v>19769</v>
      </c>
      <c r="C2809" s="276" t="s">
        <v>281</v>
      </c>
      <c r="D2809" s="259" t="s">
        <v>217</v>
      </c>
      <c r="E2809" s="259" t="s">
        <v>19770</v>
      </c>
      <c r="F2809" s="259" t="s">
        <v>19771</v>
      </c>
      <c r="G2809" s="259" t="s">
        <v>12836</v>
      </c>
      <c r="H2809" s="320"/>
      <c r="I2809" s="6"/>
      <c r="J2809" s="6"/>
      <c r="K2809" s="285"/>
      <c r="L2809" s="271"/>
      <c r="M2809" s="271"/>
      <c r="N2809" s="7"/>
      <c r="O2809" s="320"/>
      <c r="P2809" s="320"/>
      <c r="Q2809" s="320"/>
    </row>
    <row r="2810" ht="15.75" customHeight="1">
      <c r="A2810" s="259" t="s">
        <v>19772</v>
      </c>
      <c r="B2810" s="287" t="s">
        <v>19773</v>
      </c>
      <c r="C2810" s="276" t="s">
        <v>281</v>
      </c>
      <c r="D2810" s="259" t="s">
        <v>214</v>
      </c>
      <c r="E2810" s="259" t="s">
        <v>19774</v>
      </c>
      <c r="F2810" s="259" t="s">
        <v>19775</v>
      </c>
      <c r="G2810" s="259" t="s">
        <v>12836</v>
      </c>
      <c r="H2810" s="320"/>
      <c r="I2810" s="6"/>
      <c r="J2810" s="6"/>
      <c r="K2810" s="285"/>
      <c r="L2810" s="271"/>
      <c r="M2810" s="271"/>
      <c r="N2810" s="7"/>
      <c r="O2810" s="320"/>
      <c r="P2810" s="320"/>
      <c r="Q2810" s="320"/>
    </row>
    <row r="2811" ht="15.75" customHeight="1">
      <c r="A2811" s="259" t="s">
        <v>19776</v>
      </c>
      <c r="B2811" s="287" t="s">
        <v>19777</v>
      </c>
      <c r="C2811" s="276" t="s">
        <v>281</v>
      </c>
      <c r="D2811" s="259" t="s">
        <v>214</v>
      </c>
      <c r="E2811" s="259" t="s">
        <v>19778</v>
      </c>
      <c r="F2811" s="259" t="s">
        <v>19779</v>
      </c>
      <c r="G2811" s="259" t="s">
        <v>12836</v>
      </c>
      <c r="H2811" s="320"/>
      <c r="I2811" s="6"/>
      <c r="J2811" s="6"/>
      <c r="K2811" s="285"/>
      <c r="L2811" s="271"/>
      <c r="M2811" s="271"/>
      <c r="N2811" s="7"/>
      <c r="O2811" s="320"/>
      <c r="P2811" s="320"/>
      <c r="Q2811" s="320"/>
    </row>
    <row r="2812" ht="15.75" customHeight="1">
      <c r="A2812" s="259" t="s">
        <v>19780</v>
      </c>
      <c r="B2812" s="287" t="s">
        <v>19781</v>
      </c>
      <c r="C2812" s="276" t="s">
        <v>281</v>
      </c>
      <c r="D2812" s="259" t="s">
        <v>218</v>
      </c>
      <c r="E2812" s="259" t="s">
        <v>19782</v>
      </c>
      <c r="F2812" s="278" t="s">
        <v>19783</v>
      </c>
      <c r="G2812" s="259" t="s">
        <v>12836</v>
      </c>
      <c r="H2812" s="320"/>
      <c r="I2812" s="6"/>
      <c r="J2812" s="6"/>
      <c r="K2812" s="285"/>
      <c r="L2812" s="271"/>
      <c r="M2812" s="271"/>
      <c r="N2812" s="7"/>
      <c r="O2812" s="320"/>
      <c r="P2812" s="320"/>
      <c r="Q2812" s="320"/>
    </row>
    <row r="2813" ht="15.75" customHeight="1">
      <c r="A2813" s="259" t="s">
        <v>19784</v>
      </c>
      <c r="B2813" s="287" t="s">
        <v>19785</v>
      </c>
      <c r="C2813" s="276" t="s">
        <v>281</v>
      </c>
      <c r="D2813" s="259" t="s">
        <v>218</v>
      </c>
      <c r="E2813" s="259" t="s">
        <v>19786</v>
      </c>
      <c r="F2813" s="259" t="s">
        <v>19787</v>
      </c>
      <c r="G2813" s="259" t="s">
        <v>12836</v>
      </c>
      <c r="H2813" s="320"/>
      <c r="I2813" s="6"/>
      <c r="J2813" s="6"/>
      <c r="K2813" s="285"/>
      <c r="L2813" s="271"/>
      <c r="M2813" s="271"/>
      <c r="N2813" s="7"/>
      <c r="O2813" s="320"/>
      <c r="P2813" s="320"/>
      <c r="Q2813" s="320"/>
    </row>
    <row r="2814" ht="15.75" customHeight="1">
      <c r="A2814" s="259" t="s">
        <v>19788</v>
      </c>
      <c r="B2814" s="287" t="s">
        <v>19789</v>
      </c>
      <c r="C2814" s="276" t="s">
        <v>281</v>
      </c>
      <c r="D2814" s="259" t="s">
        <v>218</v>
      </c>
      <c r="E2814" s="259" t="s">
        <v>19790</v>
      </c>
      <c r="F2814" s="259" t="s">
        <v>19791</v>
      </c>
      <c r="G2814" s="259" t="s">
        <v>12836</v>
      </c>
      <c r="H2814" s="320"/>
      <c r="I2814" s="6"/>
      <c r="J2814" s="6"/>
      <c r="K2814" s="285"/>
      <c r="L2814" s="271"/>
      <c r="M2814" s="271"/>
      <c r="N2814" s="7"/>
      <c r="O2814" s="320"/>
      <c r="P2814" s="320"/>
      <c r="Q2814" s="320"/>
    </row>
    <row r="2815" ht="15.75" customHeight="1">
      <c r="A2815" s="259" t="s">
        <v>19792</v>
      </c>
      <c r="B2815" s="287" t="s">
        <v>19793</v>
      </c>
      <c r="C2815" s="276" t="s">
        <v>281</v>
      </c>
      <c r="D2815" s="259" t="s">
        <v>218</v>
      </c>
      <c r="E2815" s="259" t="s">
        <v>19794</v>
      </c>
      <c r="F2815" s="259" t="s">
        <v>19795</v>
      </c>
      <c r="G2815" s="259" t="s">
        <v>12836</v>
      </c>
      <c r="H2815" s="320"/>
      <c r="I2815" s="6"/>
      <c r="J2815" s="6"/>
      <c r="K2815" s="285"/>
      <c r="L2815" s="271"/>
      <c r="M2815" s="271"/>
      <c r="N2815" s="7"/>
      <c r="O2815" s="320"/>
      <c r="P2815" s="320"/>
      <c r="Q2815" s="320"/>
    </row>
    <row r="2816" ht="15.75" customHeight="1">
      <c r="A2816" s="259" t="s">
        <v>19796</v>
      </c>
      <c r="B2816" s="287" t="s">
        <v>19797</v>
      </c>
      <c r="C2816" s="276" t="s">
        <v>281</v>
      </c>
      <c r="D2816" s="259" t="s">
        <v>218</v>
      </c>
      <c r="E2816" s="259" t="s">
        <v>19798</v>
      </c>
      <c r="F2816" s="259" t="s">
        <v>19799</v>
      </c>
      <c r="G2816" s="259" t="s">
        <v>12836</v>
      </c>
      <c r="H2816" s="320"/>
      <c r="I2816" s="6"/>
      <c r="J2816" s="6"/>
      <c r="K2816" s="285"/>
      <c r="L2816" s="271"/>
      <c r="M2816" s="271"/>
      <c r="N2816" s="7"/>
      <c r="O2816" s="320"/>
      <c r="P2816" s="320"/>
      <c r="Q2816" s="320"/>
    </row>
    <row r="2817" ht="15.75" customHeight="1">
      <c r="A2817" s="259" t="s">
        <v>19800</v>
      </c>
      <c r="B2817" s="287" t="s">
        <v>19801</v>
      </c>
      <c r="C2817" s="276" t="s">
        <v>281</v>
      </c>
      <c r="D2817" s="259" t="s">
        <v>218</v>
      </c>
      <c r="E2817" s="259" t="s">
        <v>19802</v>
      </c>
      <c r="F2817" s="259" t="s">
        <v>19803</v>
      </c>
      <c r="G2817" s="259" t="s">
        <v>12836</v>
      </c>
      <c r="H2817" s="320"/>
      <c r="I2817" s="6"/>
      <c r="J2817" s="6"/>
      <c r="K2817" s="285"/>
      <c r="L2817" s="271"/>
      <c r="M2817" s="271"/>
      <c r="N2817" s="7"/>
      <c r="O2817" s="320"/>
      <c r="P2817" s="320"/>
      <c r="Q2817" s="320"/>
    </row>
    <row r="2818" ht="15.75" customHeight="1">
      <c r="A2818" s="259" t="s">
        <v>19804</v>
      </c>
      <c r="B2818" s="287" t="s">
        <v>19805</v>
      </c>
      <c r="C2818" s="276" t="s">
        <v>281</v>
      </c>
      <c r="D2818" s="259" t="s">
        <v>218</v>
      </c>
      <c r="E2818" s="259" t="s">
        <v>19806</v>
      </c>
      <c r="F2818" s="278" t="s">
        <v>19807</v>
      </c>
      <c r="G2818" s="259" t="s">
        <v>12836</v>
      </c>
      <c r="H2818" s="320"/>
      <c r="I2818" s="6"/>
      <c r="J2818" s="6"/>
      <c r="K2818" s="285"/>
      <c r="L2818" s="271"/>
      <c r="M2818" s="271"/>
      <c r="N2818" s="7"/>
      <c r="O2818" s="320"/>
      <c r="P2818" s="320"/>
      <c r="Q2818" s="320"/>
    </row>
    <row r="2819" ht="15.75" customHeight="1">
      <c r="A2819" s="259" t="s">
        <v>19808</v>
      </c>
      <c r="B2819" s="287" t="s">
        <v>19809</v>
      </c>
      <c r="C2819" s="276" t="s">
        <v>281</v>
      </c>
      <c r="D2819" s="259" t="s">
        <v>214</v>
      </c>
      <c r="E2819" s="259" t="s">
        <v>19810</v>
      </c>
      <c r="F2819" s="259" t="s">
        <v>19811</v>
      </c>
      <c r="G2819" s="259" t="s">
        <v>12836</v>
      </c>
      <c r="H2819" s="320"/>
      <c r="I2819" s="6"/>
      <c r="J2819" s="6"/>
      <c r="K2819" s="285"/>
      <c r="L2819" s="271"/>
      <c r="M2819" s="271"/>
      <c r="N2819" s="7"/>
      <c r="O2819" s="320"/>
      <c r="P2819" s="320"/>
      <c r="Q2819" s="320"/>
    </row>
    <row r="2820" ht="15.75" customHeight="1">
      <c r="A2820" s="259" t="s">
        <v>19812</v>
      </c>
      <c r="B2820" s="287" t="s">
        <v>19813</v>
      </c>
      <c r="C2820" s="276" t="s">
        <v>281</v>
      </c>
      <c r="D2820" s="259" t="s">
        <v>217</v>
      </c>
      <c r="E2820" s="259" t="s">
        <v>19814</v>
      </c>
      <c r="F2820" s="259" t="s">
        <v>19815</v>
      </c>
      <c r="G2820" s="259" t="s">
        <v>12836</v>
      </c>
      <c r="H2820" s="320"/>
      <c r="I2820" s="6"/>
      <c r="J2820" s="6"/>
      <c r="K2820" s="285"/>
      <c r="L2820" s="271"/>
      <c r="M2820" s="271"/>
      <c r="N2820" s="7"/>
      <c r="O2820" s="320"/>
      <c r="P2820" s="320"/>
      <c r="Q2820" s="320"/>
    </row>
    <row r="2821" ht="15.75" customHeight="1">
      <c r="A2821" s="259" t="s">
        <v>19816</v>
      </c>
      <c r="B2821" s="287" t="s">
        <v>19817</v>
      </c>
      <c r="C2821" s="276" t="s">
        <v>281</v>
      </c>
      <c r="D2821" s="259" t="s">
        <v>214</v>
      </c>
      <c r="E2821" s="259" t="s">
        <v>19818</v>
      </c>
      <c r="F2821" s="278" t="s">
        <v>19819</v>
      </c>
      <c r="G2821" s="259" t="s">
        <v>12836</v>
      </c>
      <c r="H2821" s="320"/>
      <c r="I2821" s="6"/>
      <c r="J2821" s="6"/>
      <c r="K2821" s="285"/>
      <c r="L2821" s="271"/>
      <c r="M2821" s="271"/>
      <c r="N2821" s="7"/>
      <c r="O2821" s="320"/>
      <c r="P2821" s="320"/>
      <c r="Q2821" s="320"/>
    </row>
    <row r="2822" ht="15.75" customHeight="1">
      <c r="A2822" s="259" t="s">
        <v>19820</v>
      </c>
      <c r="B2822" s="287" t="s">
        <v>19821</v>
      </c>
      <c r="C2822" s="276" t="s">
        <v>281</v>
      </c>
      <c r="D2822" s="259" t="s">
        <v>218</v>
      </c>
      <c r="E2822" s="259" t="s">
        <v>19822</v>
      </c>
      <c r="F2822" s="259" t="s">
        <v>19823</v>
      </c>
      <c r="G2822" s="259" t="s">
        <v>12836</v>
      </c>
      <c r="H2822" s="320"/>
      <c r="I2822" s="6"/>
      <c r="J2822" s="6"/>
      <c r="K2822" s="285"/>
      <c r="L2822" s="271"/>
      <c r="M2822" s="271"/>
      <c r="N2822" s="7"/>
      <c r="O2822" s="320"/>
      <c r="P2822" s="320"/>
      <c r="Q2822" s="320"/>
    </row>
    <row r="2823" ht="15.75" customHeight="1">
      <c r="A2823" s="259" t="s">
        <v>19824</v>
      </c>
      <c r="B2823" s="287" t="s">
        <v>19825</v>
      </c>
      <c r="C2823" s="276" t="s">
        <v>281</v>
      </c>
      <c r="D2823" s="259" t="s">
        <v>214</v>
      </c>
      <c r="E2823" s="259" t="s">
        <v>19826</v>
      </c>
      <c r="F2823" s="259" t="s">
        <v>19827</v>
      </c>
      <c r="G2823" s="259" t="s">
        <v>12836</v>
      </c>
      <c r="H2823" s="320"/>
      <c r="I2823" s="6"/>
      <c r="J2823" s="6"/>
      <c r="K2823" s="285"/>
      <c r="L2823" s="271"/>
      <c r="M2823" s="271"/>
      <c r="N2823" s="7"/>
      <c r="O2823" s="320"/>
      <c r="P2823" s="320"/>
      <c r="Q2823" s="320"/>
    </row>
    <row r="2824" ht="15.75" customHeight="1">
      <c r="A2824" s="259" t="s">
        <v>19828</v>
      </c>
      <c r="B2824" s="287" t="s">
        <v>19829</v>
      </c>
      <c r="C2824" s="276" t="s">
        <v>281</v>
      </c>
      <c r="D2824" s="259" t="s">
        <v>218</v>
      </c>
      <c r="E2824" s="259" t="s">
        <v>19830</v>
      </c>
      <c r="F2824" s="259" t="s">
        <v>19831</v>
      </c>
      <c r="G2824" s="259" t="s">
        <v>12836</v>
      </c>
      <c r="H2824" s="320"/>
      <c r="I2824" s="6"/>
      <c r="J2824" s="6"/>
      <c r="K2824" s="285"/>
      <c r="L2824" s="271"/>
      <c r="M2824" s="271"/>
      <c r="N2824" s="7"/>
      <c r="O2824" s="320"/>
      <c r="P2824" s="320"/>
      <c r="Q2824" s="320"/>
    </row>
    <row r="2825" ht="15.75" customHeight="1">
      <c r="A2825" s="259" t="s">
        <v>149</v>
      </c>
      <c r="B2825" s="287" t="s">
        <v>19832</v>
      </c>
      <c r="C2825" s="276" t="s">
        <v>281</v>
      </c>
      <c r="D2825" s="259" t="s">
        <v>217</v>
      </c>
      <c r="E2825" s="259" t="s">
        <v>19833</v>
      </c>
      <c r="F2825" s="259" t="s">
        <v>150</v>
      </c>
      <c r="G2825" s="259" t="s">
        <v>12836</v>
      </c>
      <c r="H2825" s="320"/>
      <c r="I2825" s="6"/>
      <c r="J2825" s="6"/>
      <c r="K2825" s="285"/>
      <c r="L2825" s="271"/>
      <c r="M2825" s="271"/>
      <c r="N2825" s="7"/>
      <c r="O2825" s="320"/>
      <c r="P2825" s="320"/>
      <c r="Q2825" s="320"/>
    </row>
    <row r="2826" ht="15.75" customHeight="1">
      <c r="A2826" s="259" t="s">
        <v>19834</v>
      </c>
      <c r="B2826" s="287" t="s">
        <v>19835</v>
      </c>
      <c r="C2826" s="276" t="s">
        <v>281</v>
      </c>
      <c r="D2826" s="259" t="s">
        <v>218</v>
      </c>
      <c r="E2826" s="259" t="s">
        <v>19836</v>
      </c>
      <c r="F2826" s="259" t="s">
        <v>19837</v>
      </c>
      <c r="G2826" s="259" t="s">
        <v>12836</v>
      </c>
      <c r="H2826" s="320"/>
      <c r="I2826" s="6"/>
      <c r="J2826" s="6"/>
      <c r="K2826" s="285"/>
      <c r="L2826" s="271"/>
      <c r="M2826" s="271"/>
      <c r="N2826" s="7"/>
      <c r="O2826" s="320"/>
      <c r="P2826" s="320"/>
      <c r="Q2826" s="320"/>
    </row>
    <row r="2827" ht="15.75" customHeight="1">
      <c r="A2827" s="259" t="s">
        <v>19838</v>
      </c>
      <c r="B2827" s="287" t="s">
        <v>19839</v>
      </c>
      <c r="C2827" s="276" t="s">
        <v>281</v>
      </c>
      <c r="D2827" s="259" t="s">
        <v>217</v>
      </c>
      <c r="E2827" s="259" t="s">
        <v>19840</v>
      </c>
      <c r="F2827" s="259" t="s">
        <v>19841</v>
      </c>
      <c r="G2827" s="259" t="s">
        <v>12836</v>
      </c>
      <c r="H2827" s="320"/>
      <c r="I2827" s="6"/>
      <c r="J2827" s="6"/>
      <c r="K2827" s="285"/>
      <c r="L2827" s="271"/>
      <c r="M2827" s="271"/>
      <c r="N2827" s="7"/>
      <c r="O2827" s="320"/>
      <c r="P2827" s="320"/>
      <c r="Q2827" s="320"/>
    </row>
    <row r="2828" ht="15.75" customHeight="1">
      <c r="A2828" s="259" t="s">
        <v>19842</v>
      </c>
      <c r="B2828" s="287" t="s">
        <v>19843</v>
      </c>
      <c r="C2828" s="276" t="s">
        <v>281</v>
      </c>
      <c r="D2828" s="259" t="s">
        <v>218</v>
      </c>
      <c r="E2828" s="259" t="s">
        <v>4524</v>
      </c>
      <c r="F2828" s="259" t="s">
        <v>19844</v>
      </c>
      <c r="G2828" s="259" t="s">
        <v>12836</v>
      </c>
      <c r="H2828" s="320"/>
      <c r="I2828" s="6"/>
      <c r="J2828" s="6"/>
      <c r="K2828" s="285"/>
      <c r="L2828" s="271"/>
      <c r="M2828" s="271"/>
      <c r="N2828" s="7"/>
      <c r="O2828" s="320"/>
      <c r="P2828" s="320"/>
      <c r="Q2828" s="320"/>
    </row>
    <row r="2829" ht="15.75" customHeight="1">
      <c r="A2829" s="259" t="s">
        <v>19845</v>
      </c>
      <c r="B2829" s="287" t="s">
        <v>19846</v>
      </c>
      <c r="C2829" s="276" t="s">
        <v>281</v>
      </c>
      <c r="D2829" s="259" t="s">
        <v>215</v>
      </c>
      <c r="E2829" s="259" t="s">
        <v>19847</v>
      </c>
      <c r="F2829" s="259" t="s">
        <v>19848</v>
      </c>
      <c r="G2829" s="259" t="s">
        <v>10625</v>
      </c>
      <c r="H2829" s="320"/>
      <c r="I2829" s="6"/>
      <c r="J2829" s="6"/>
      <c r="K2829" s="285"/>
      <c r="L2829" s="271"/>
      <c r="M2829" s="271"/>
      <c r="N2829" s="7"/>
      <c r="O2829" s="320"/>
      <c r="P2829" s="320"/>
      <c r="Q2829" s="320"/>
    </row>
    <row r="2830" ht="15.75" customHeight="1">
      <c r="A2830" s="259" t="s">
        <v>19849</v>
      </c>
      <c r="B2830" s="287" t="s">
        <v>19850</v>
      </c>
      <c r="C2830" s="276" t="s">
        <v>281</v>
      </c>
      <c r="D2830" s="259" t="s">
        <v>218</v>
      </c>
      <c r="E2830" s="259" t="s">
        <v>19851</v>
      </c>
      <c r="F2830" s="259" t="s">
        <v>19852</v>
      </c>
      <c r="G2830" s="259" t="s">
        <v>12836</v>
      </c>
      <c r="H2830" s="320"/>
      <c r="I2830" s="6"/>
      <c r="J2830" s="6"/>
      <c r="K2830" s="285"/>
      <c r="L2830" s="271"/>
      <c r="M2830" s="271"/>
      <c r="N2830" s="7"/>
      <c r="O2830" s="320"/>
      <c r="P2830" s="320"/>
      <c r="Q2830" s="320"/>
    </row>
    <row r="2831" ht="15.75" customHeight="1">
      <c r="A2831" s="259" t="s">
        <v>19853</v>
      </c>
      <c r="B2831" s="287" t="s">
        <v>19854</v>
      </c>
      <c r="C2831" s="276" t="s">
        <v>281</v>
      </c>
      <c r="D2831" s="259" t="s">
        <v>215</v>
      </c>
      <c r="E2831" s="259" t="s">
        <v>19855</v>
      </c>
      <c r="F2831" s="259" t="s">
        <v>19856</v>
      </c>
      <c r="G2831" s="259" t="s">
        <v>10625</v>
      </c>
      <c r="H2831" s="320"/>
      <c r="I2831" s="6"/>
      <c r="J2831" s="6"/>
      <c r="K2831" s="285"/>
      <c r="L2831" s="271"/>
      <c r="M2831" s="271"/>
      <c r="N2831" s="7"/>
      <c r="O2831" s="320"/>
      <c r="P2831" s="320"/>
      <c r="Q2831" s="320"/>
    </row>
    <row r="2832" ht="15.75" customHeight="1">
      <c r="A2832" s="259" t="s">
        <v>19857</v>
      </c>
      <c r="B2832" s="287" t="s">
        <v>19858</v>
      </c>
      <c r="C2832" s="276" t="s">
        <v>281</v>
      </c>
      <c r="D2832" s="259" t="s">
        <v>214</v>
      </c>
      <c r="E2832" s="259" t="s">
        <v>4524</v>
      </c>
      <c r="F2832" s="259" t="s">
        <v>19859</v>
      </c>
      <c r="G2832" s="259" t="s">
        <v>12836</v>
      </c>
      <c r="H2832" s="320"/>
      <c r="I2832" s="6"/>
      <c r="J2832" s="6"/>
      <c r="K2832" s="285"/>
      <c r="L2832" s="271"/>
      <c r="M2832" s="271"/>
      <c r="N2832" s="7"/>
      <c r="O2832" s="320"/>
      <c r="P2832" s="320"/>
      <c r="Q2832" s="320"/>
    </row>
    <row r="2833" ht="15.75" customHeight="1">
      <c r="A2833" s="259" t="s">
        <v>19860</v>
      </c>
      <c r="B2833" s="287" t="s">
        <v>19861</v>
      </c>
      <c r="C2833" s="276" t="s">
        <v>281</v>
      </c>
      <c r="D2833" s="259" t="s">
        <v>218</v>
      </c>
      <c r="E2833" s="259" t="s">
        <v>19862</v>
      </c>
      <c r="F2833" s="259" t="s">
        <v>19863</v>
      </c>
      <c r="G2833" s="259" t="s">
        <v>12836</v>
      </c>
      <c r="H2833" s="320"/>
      <c r="I2833" s="6"/>
      <c r="J2833" s="6"/>
      <c r="K2833" s="285"/>
      <c r="L2833" s="271"/>
      <c r="M2833" s="271"/>
      <c r="N2833" s="7"/>
      <c r="O2833" s="320"/>
      <c r="P2833" s="320"/>
      <c r="Q2833" s="320"/>
    </row>
    <row r="2834" ht="15.75" customHeight="1">
      <c r="A2834" s="259" t="s">
        <v>19864</v>
      </c>
      <c r="B2834" s="287" t="s">
        <v>19865</v>
      </c>
      <c r="C2834" s="276" t="s">
        <v>281</v>
      </c>
      <c r="D2834" s="259" t="s">
        <v>217</v>
      </c>
      <c r="E2834" s="259" t="s">
        <v>19866</v>
      </c>
      <c r="F2834" s="259" t="s">
        <v>19867</v>
      </c>
      <c r="G2834" s="259" t="s">
        <v>12836</v>
      </c>
      <c r="H2834" s="320"/>
      <c r="I2834" s="6"/>
      <c r="J2834" s="6"/>
      <c r="K2834" s="285"/>
      <c r="L2834" s="271"/>
      <c r="M2834" s="271"/>
      <c r="N2834" s="7"/>
      <c r="O2834" s="320"/>
      <c r="P2834" s="320"/>
      <c r="Q2834" s="320"/>
    </row>
    <row r="2835" ht="15.75" customHeight="1">
      <c r="A2835" s="259" t="s">
        <v>19868</v>
      </c>
      <c r="B2835" s="287" t="s">
        <v>19869</v>
      </c>
      <c r="C2835" s="276" t="s">
        <v>281</v>
      </c>
      <c r="D2835" s="259" t="s">
        <v>218</v>
      </c>
      <c r="E2835" s="259" t="s">
        <v>19870</v>
      </c>
      <c r="F2835" s="259" t="s">
        <v>19871</v>
      </c>
      <c r="G2835" s="259" t="s">
        <v>12836</v>
      </c>
      <c r="H2835" s="320"/>
      <c r="I2835" s="6"/>
      <c r="J2835" s="6"/>
      <c r="K2835" s="285"/>
      <c r="L2835" s="271"/>
      <c r="M2835" s="271"/>
      <c r="N2835" s="7"/>
      <c r="O2835" s="320"/>
      <c r="P2835" s="320"/>
      <c r="Q2835" s="320"/>
    </row>
    <row r="2836" ht="15.75" customHeight="1">
      <c r="A2836" s="259" t="s">
        <v>19872</v>
      </c>
      <c r="B2836" s="287" t="s">
        <v>19873</v>
      </c>
      <c r="C2836" s="276" t="s">
        <v>281</v>
      </c>
      <c r="D2836" s="259" t="s">
        <v>214</v>
      </c>
      <c r="E2836" s="259" t="s">
        <v>19874</v>
      </c>
      <c r="F2836" s="259" t="s">
        <v>19875</v>
      </c>
      <c r="G2836" s="259" t="s">
        <v>12836</v>
      </c>
      <c r="H2836" s="320"/>
      <c r="I2836" s="6"/>
      <c r="J2836" s="6"/>
      <c r="K2836" s="285"/>
      <c r="L2836" s="271"/>
      <c r="M2836" s="271"/>
      <c r="N2836" s="7"/>
      <c r="O2836" s="320"/>
      <c r="P2836" s="320"/>
      <c r="Q2836" s="320"/>
    </row>
    <row r="2837" ht="15.75" customHeight="1">
      <c r="A2837" s="259" t="s">
        <v>19876</v>
      </c>
      <c r="B2837" s="287" t="s">
        <v>19877</v>
      </c>
      <c r="C2837" s="276" t="s">
        <v>281</v>
      </c>
      <c r="D2837" s="259" t="s">
        <v>218</v>
      </c>
      <c r="E2837" s="259">
        <v>0.0</v>
      </c>
      <c r="F2837" s="259" t="s">
        <v>19878</v>
      </c>
      <c r="G2837" s="259" t="s">
        <v>12836</v>
      </c>
      <c r="H2837" s="320"/>
      <c r="I2837" s="6"/>
      <c r="J2837" s="6"/>
      <c r="K2837" s="285"/>
      <c r="L2837" s="271"/>
      <c r="M2837" s="271"/>
      <c r="N2837" s="7"/>
      <c r="O2837" s="320"/>
      <c r="P2837" s="320"/>
      <c r="Q2837" s="320"/>
    </row>
    <row r="2838" ht="15.75" customHeight="1">
      <c r="A2838" s="259" t="s">
        <v>19879</v>
      </c>
      <c r="B2838" s="287" t="s">
        <v>19880</v>
      </c>
      <c r="C2838" s="276" t="s">
        <v>281</v>
      </c>
      <c r="D2838" s="259" t="s">
        <v>218</v>
      </c>
      <c r="E2838" s="259" t="s">
        <v>19881</v>
      </c>
      <c r="F2838" s="278" t="s">
        <v>19882</v>
      </c>
      <c r="G2838" s="259" t="s">
        <v>12836</v>
      </c>
      <c r="H2838" s="320"/>
      <c r="I2838" s="6"/>
      <c r="J2838" s="6"/>
      <c r="K2838" s="285"/>
      <c r="L2838" s="271"/>
      <c r="M2838" s="271"/>
      <c r="N2838" s="7"/>
      <c r="O2838" s="320"/>
      <c r="P2838" s="320"/>
      <c r="Q2838" s="320"/>
    </row>
    <row r="2839" ht="15.75" customHeight="1">
      <c r="A2839" s="259" t="s">
        <v>19883</v>
      </c>
      <c r="B2839" s="287" t="s">
        <v>19884</v>
      </c>
      <c r="C2839" s="276" t="s">
        <v>281</v>
      </c>
      <c r="D2839" s="259" t="s">
        <v>214</v>
      </c>
      <c r="E2839" s="259" t="s">
        <v>19885</v>
      </c>
      <c r="F2839" s="259" t="s">
        <v>19886</v>
      </c>
      <c r="G2839" s="259" t="s">
        <v>12836</v>
      </c>
      <c r="H2839" s="320"/>
      <c r="I2839" s="6"/>
      <c r="J2839" s="6"/>
      <c r="K2839" s="285"/>
      <c r="L2839" s="271"/>
      <c r="M2839" s="271"/>
      <c r="N2839" s="7"/>
      <c r="O2839" s="320"/>
      <c r="P2839" s="320"/>
      <c r="Q2839" s="320"/>
    </row>
    <row r="2840" ht="15.75" customHeight="1">
      <c r="A2840" s="259" t="s">
        <v>19887</v>
      </c>
      <c r="B2840" s="287" t="s">
        <v>19888</v>
      </c>
      <c r="C2840" s="276" t="s">
        <v>281</v>
      </c>
      <c r="D2840" s="259" t="s">
        <v>214</v>
      </c>
      <c r="E2840" s="259" t="s">
        <v>19889</v>
      </c>
      <c r="F2840" s="259" t="s">
        <v>19890</v>
      </c>
      <c r="G2840" s="259" t="s">
        <v>12836</v>
      </c>
      <c r="H2840" s="320"/>
      <c r="I2840" s="6"/>
      <c r="J2840" s="6"/>
      <c r="K2840" s="285"/>
      <c r="L2840" s="271"/>
      <c r="M2840" s="271"/>
      <c r="N2840" s="7"/>
      <c r="O2840" s="320"/>
      <c r="P2840" s="320"/>
      <c r="Q2840" s="320"/>
    </row>
    <row r="2841" ht="15.75" customHeight="1">
      <c r="A2841" s="259" t="s">
        <v>19891</v>
      </c>
      <c r="B2841" s="287" t="s">
        <v>19892</v>
      </c>
      <c r="C2841" s="276" t="s">
        <v>281</v>
      </c>
      <c r="D2841" s="259" t="s">
        <v>218</v>
      </c>
      <c r="E2841" s="259" t="s">
        <v>4524</v>
      </c>
      <c r="F2841" s="259" t="s">
        <v>19893</v>
      </c>
      <c r="G2841" s="259" t="s">
        <v>12836</v>
      </c>
      <c r="H2841" s="320"/>
      <c r="I2841" s="6"/>
      <c r="J2841" s="6"/>
      <c r="K2841" s="285"/>
      <c r="L2841" s="271"/>
      <c r="M2841" s="271"/>
      <c r="N2841" s="7"/>
      <c r="O2841" s="320"/>
      <c r="P2841" s="320"/>
      <c r="Q2841" s="320"/>
    </row>
    <row r="2842" ht="15.75" customHeight="1">
      <c r="A2842" s="259" t="s">
        <v>19894</v>
      </c>
      <c r="B2842" s="287" t="s">
        <v>19895</v>
      </c>
      <c r="C2842" s="276" t="s">
        <v>281</v>
      </c>
      <c r="D2842" s="259" t="s">
        <v>217</v>
      </c>
      <c r="E2842" s="259" t="s">
        <v>19896</v>
      </c>
      <c r="F2842" s="259" t="s">
        <v>19897</v>
      </c>
      <c r="G2842" s="259" t="s">
        <v>12836</v>
      </c>
      <c r="H2842" s="320"/>
      <c r="I2842" s="6"/>
      <c r="J2842" s="6"/>
      <c r="K2842" s="285"/>
      <c r="L2842" s="271"/>
      <c r="M2842" s="271"/>
      <c r="N2842" s="7"/>
      <c r="O2842" s="320"/>
      <c r="P2842" s="320"/>
      <c r="Q2842" s="320"/>
    </row>
    <row r="2843" ht="15.75" customHeight="1">
      <c r="A2843" s="259" t="s">
        <v>19898</v>
      </c>
      <c r="B2843" s="287" t="s">
        <v>19899</v>
      </c>
      <c r="C2843" s="276" t="s">
        <v>281</v>
      </c>
      <c r="D2843" s="259" t="s">
        <v>218</v>
      </c>
      <c r="E2843" s="259" t="s">
        <v>19900</v>
      </c>
      <c r="F2843" s="259" t="s">
        <v>19901</v>
      </c>
      <c r="G2843" s="259" t="s">
        <v>12836</v>
      </c>
      <c r="H2843" s="320"/>
      <c r="I2843" s="6"/>
      <c r="J2843" s="6"/>
      <c r="K2843" s="285"/>
      <c r="L2843" s="271"/>
      <c r="M2843" s="271"/>
      <c r="N2843" s="7"/>
      <c r="O2843" s="320"/>
      <c r="P2843" s="320"/>
      <c r="Q2843" s="320"/>
    </row>
    <row r="2844" ht="15.75" customHeight="1">
      <c r="A2844" s="259" t="s">
        <v>19902</v>
      </c>
      <c r="B2844" s="287" t="s">
        <v>19903</v>
      </c>
      <c r="C2844" s="276" t="s">
        <v>281</v>
      </c>
      <c r="D2844" s="259" t="s">
        <v>218</v>
      </c>
      <c r="E2844" s="259" t="s">
        <v>19904</v>
      </c>
      <c r="F2844" s="259" t="s">
        <v>19905</v>
      </c>
      <c r="G2844" s="259" t="s">
        <v>12836</v>
      </c>
      <c r="H2844" s="320"/>
      <c r="I2844" s="6"/>
      <c r="J2844" s="6"/>
      <c r="K2844" s="285"/>
      <c r="L2844" s="271"/>
      <c r="M2844" s="271"/>
      <c r="N2844" s="7"/>
      <c r="O2844" s="320"/>
      <c r="P2844" s="320"/>
      <c r="Q2844" s="320"/>
    </row>
    <row r="2845" ht="15.75" customHeight="1">
      <c r="A2845" s="259" t="s">
        <v>19906</v>
      </c>
      <c r="B2845" s="287" t="s">
        <v>19907</v>
      </c>
      <c r="C2845" s="276" t="s">
        <v>281</v>
      </c>
      <c r="D2845" s="259" t="s">
        <v>218</v>
      </c>
      <c r="E2845" s="259" t="s">
        <v>19908</v>
      </c>
      <c r="F2845" s="278" t="s">
        <v>19909</v>
      </c>
      <c r="G2845" s="259" t="s">
        <v>12836</v>
      </c>
      <c r="H2845" s="320"/>
      <c r="I2845" s="6"/>
      <c r="J2845" s="6"/>
      <c r="K2845" s="285"/>
      <c r="L2845" s="271"/>
      <c r="M2845" s="271"/>
      <c r="N2845" s="7"/>
      <c r="O2845" s="320"/>
      <c r="P2845" s="320"/>
      <c r="Q2845" s="320"/>
    </row>
    <row r="2846" ht="15.75" customHeight="1">
      <c r="A2846" s="259" t="s">
        <v>19910</v>
      </c>
      <c r="B2846" s="287" t="s">
        <v>19911</v>
      </c>
      <c r="C2846" s="276" t="s">
        <v>281</v>
      </c>
      <c r="D2846" s="259" t="s">
        <v>214</v>
      </c>
      <c r="E2846" s="259" t="s">
        <v>19912</v>
      </c>
      <c r="F2846" s="259" t="s">
        <v>19913</v>
      </c>
      <c r="G2846" s="259" t="s">
        <v>12836</v>
      </c>
      <c r="H2846" s="320"/>
      <c r="I2846" s="6"/>
      <c r="J2846" s="6"/>
      <c r="K2846" s="285"/>
      <c r="L2846" s="271"/>
      <c r="M2846" s="271"/>
      <c r="N2846" s="7"/>
      <c r="O2846" s="320"/>
      <c r="P2846" s="320"/>
      <c r="Q2846" s="320"/>
    </row>
    <row r="2847" ht="15.75" customHeight="1">
      <c r="A2847" s="278" t="s">
        <v>19914</v>
      </c>
      <c r="B2847" s="287" t="s">
        <v>19915</v>
      </c>
      <c r="C2847" s="276" t="s">
        <v>281</v>
      </c>
      <c r="D2847" s="259" t="s">
        <v>218</v>
      </c>
      <c r="E2847" s="259"/>
      <c r="F2847" s="259" t="s">
        <v>19916</v>
      </c>
      <c r="G2847" s="259" t="s">
        <v>12836</v>
      </c>
      <c r="H2847" s="320"/>
      <c r="I2847" s="6"/>
      <c r="J2847" s="6"/>
      <c r="K2847" s="285"/>
      <c r="L2847" s="271"/>
      <c r="M2847" s="271"/>
      <c r="N2847" s="7"/>
      <c r="O2847" s="320"/>
      <c r="P2847" s="320"/>
      <c r="Q2847" s="320"/>
    </row>
    <row r="2848" ht="15.75" customHeight="1">
      <c r="A2848" s="259" t="s">
        <v>19917</v>
      </c>
      <c r="B2848" s="287" t="s">
        <v>19918</v>
      </c>
      <c r="C2848" s="276" t="s">
        <v>281</v>
      </c>
      <c r="D2848" s="259" t="s">
        <v>217</v>
      </c>
      <c r="E2848" s="259" t="s">
        <v>19919</v>
      </c>
      <c r="F2848" s="259" t="s">
        <v>19920</v>
      </c>
      <c r="G2848" s="259" t="s">
        <v>12836</v>
      </c>
      <c r="H2848" s="320"/>
      <c r="I2848" s="6"/>
      <c r="J2848" s="6"/>
      <c r="K2848" s="285"/>
      <c r="L2848" s="271"/>
      <c r="M2848" s="271"/>
      <c r="N2848" s="7"/>
      <c r="O2848" s="320"/>
      <c r="P2848" s="320"/>
      <c r="Q2848" s="320"/>
    </row>
    <row r="2849" ht="15.75" customHeight="1">
      <c r="A2849" s="259" t="s">
        <v>19921</v>
      </c>
      <c r="B2849" s="287" t="s">
        <v>19922</v>
      </c>
      <c r="C2849" s="276" t="s">
        <v>281</v>
      </c>
      <c r="D2849" s="259" t="s">
        <v>218</v>
      </c>
      <c r="E2849" s="259" t="s">
        <v>19923</v>
      </c>
      <c r="F2849" s="259" t="s">
        <v>19924</v>
      </c>
      <c r="G2849" s="259" t="s">
        <v>12836</v>
      </c>
      <c r="H2849" s="320"/>
      <c r="I2849" s="6"/>
      <c r="J2849" s="6"/>
      <c r="K2849" s="285"/>
      <c r="L2849" s="271"/>
      <c r="M2849" s="271"/>
      <c r="N2849" s="7"/>
      <c r="O2849" s="320"/>
      <c r="P2849" s="320"/>
      <c r="Q2849" s="320"/>
    </row>
    <row r="2850" ht="15.75" customHeight="1">
      <c r="A2850" s="259" t="s">
        <v>19925</v>
      </c>
      <c r="B2850" s="287" t="s">
        <v>19926</v>
      </c>
      <c r="C2850" s="276" t="s">
        <v>281</v>
      </c>
      <c r="D2850" s="259" t="s">
        <v>214</v>
      </c>
      <c r="E2850" s="259" t="s">
        <v>19927</v>
      </c>
      <c r="F2850" s="259" t="s">
        <v>19928</v>
      </c>
      <c r="G2850" s="259" t="s">
        <v>12836</v>
      </c>
      <c r="H2850" s="320"/>
      <c r="I2850" s="6"/>
      <c r="J2850" s="6"/>
      <c r="K2850" s="285"/>
      <c r="L2850" s="271"/>
      <c r="M2850" s="271"/>
      <c r="N2850" s="7"/>
      <c r="O2850" s="320"/>
      <c r="P2850" s="320"/>
      <c r="Q2850" s="320"/>
    </row>
    <row r="2851" ht="15.75" customHeight="1">
      <c r="A2851" s="259" t="s">
        <v>19929</v>
      </c>
      <c r="B2851" s="287" t="s">
        <v>19930</v>
      </c>
      <c r="C2851" s="276" t="s">
        <v>281</v>
      </c>
      <c r="D2851" s="259" t="s">
        <v>218</v>
      </c>
      <c r="E2851" s="259" t="s">
        <v>19931</v>
      </c>
      <c r="F2851" s="259" t="s">
        <v>19932</v>
      </c>
      <c r="G2851" s="259" t="s">
        <v>12836</v>
      </c>
      <c r="H2851" s="320"/>
      <c r="I2851" s="6"/>
      <c r="J2851" s="6"/>
      <c r="K2851" s="285"/>
      <c r="L2851" s="271"/>
      <c r="M2851" s="271"/>
      <c r="N2851" s="7"/>
      <c r="O2851" s="320"/>
      <c r="P2851" s="320"/>
      <c r="Q2851" s="320"/>
    </row>
    <row r="2852" ht="15.75" customHeight="1">
      <c r="A2852" s="259" t="s">
        <v>19933</v>
      </c>
      <c r="B2852" s="287" t="s">
        <v>19934</v>
      </c>
      <c r="C2852" s="276" t="s">
        <v>281</v>
      </c>
      <c r="D2852" s="259" t="s">
        <v>217</v>
      </c>
      <c r="E2852" s="259" t="s">
        <v>19935</v>
      </c>
      <c r="F2852" s="259" t="s">
        <v>19936</v>
      </c>
      <c r="G2852" s="259" t="s">
        <v>12836</v>
      </c>
      <c r="H2852" s="320"/>
      <c r="I2852" s="6"/>
      <c r="J2852" s="6"/>
      <c r="K2852" s="285"/>
      <c r="L2852" s="271"/>
      <c r="M2852" s="271"/>
      <c r="N2852" s="7"/>
      <c r="O2852" s="320"/>
      <c r="P2852" s="320"/>
      <c r="Q2852" s="320"/>
    </row>
    <row r="2853" ht="15.75" customHeight="1">
      <c r="A2853" s="259" t="s">
        <v>19937</v>
      </c>
      <c r="B2853" s="287" t="s">
        <v>19938</v>
      </c>
      <c r="C2853" s="276" t="s">
        <v>281</v>
      </c>
      <c r="D2853" s="259" t="s">
        <v>214</v>
      </c>
      <c r="E2853" s="259" t="s">
        <v>19939</v>
      </c>
      <c r="F2853" s="259" t="s">
        <v>19940</v>
      </c>
      <c r="G2853" s="259" t="s">
        <v>12836</v>
      </c>
      <c r="H2853" s="320"/>
      <c r="I2853" s="6"/>
      <c r="J2853" s="6"/>
      <c r="K2853" s="285"/>
      <c r="L2853" s="271"/>
      <c r="M2853" s="271"/>
      <c r="N2853" s="7"/>
      <c r="O2853" s="320"/>
      <c r="P2853" s="320"/>
      <c r="Q2853" s="320"/>
    </row>
    <row r="2854" ht="15.75" customHeight="1">
      <c r="A2854" s="259" t="s">
        <v>19941</v>
      </c>
      <c r="B2854" s="287" t="s">
        <v>19942</v>
      </c>
      <c r="C2854" s="276" t="s">
        <v>281</v>
      </c>
      <c r="D2854" s="259" t="s">
        <v>218</v>
      </c>
      <c r="E2854" s="259" t="s">
        <v>19943</v>
      </c>
      <c r="F2854" s="259" t="s">
        <v>19944</v>
      </c>
      <c r="G2854" s="259" t="s">
        <v>12836</v>
      </c>
      <c r="H2854" s="320"/>
      <c r="I2854" s="6"/>
      <c r="J2854" s="6"/>
      <c r="K2854" s="285"/>
      <c r="L2854" s="271"/>
      <c r="M2854" s="271"/>
      <c r="N2854" s="7"/>
      <c r="O2854" s="320"/>
      <c r="P2854" s="320"/>
      <c r="Q2854" s="320"/>
    </row>
    <row r="2855" ht="15.75" customHeight="1">
      <c r="A2855" s="259" t="s">
        <v>19945</v>
      </c>
      <c r="B2855" s="287" t="s">
        <v>19946</v>
      </c>
      <c r="C2855" s="276" t="s">
        <v>281</v>
      </c>
      <c r="D2855" s="259" t="s">
        <v>218</v>
      </c>
      <c r="E2855" s="259" t="s">
        <v>19947</v>
      </c>
      <c r="F2855" s="259" t="s">
        <v>19948</v>
      </c>
      <c r="G2855" s="259" t="s">
        <v>12836</v>
      </c>
      <c r="H2855" s="320"/>
      <c r="I2855" s="6"/>
      <c r="J2855" s="6"/>
      <c r="K2855" s="285"/>
      <c r="L2855" s="271"/>
      <c r="M2855" s="271"/>
      <c r="N2855" s="7"/>
      <c r="O2855" s="320"/>
      <c r="P2855" s="320"/>
      <c r="Q2855" s="320"/>
    </row>
    <row r="2856" ht="15.75" customHeight="1">
      <c r="A2856" s="259" t="s">
        <v>19949</v>
      </c>
      <c r="B2856" s="287" t="s">
        <v>19950</v>
      </c>
      <c r="C2856" s="276" t="s">
        <v>281</v>
      </c>
      <c r="D2856" s="259" t="s">
        <v>218</v>
      </c>
      <c r="E2856" s="259" t="s">
        <v>19951</v>
      </c>
      <c r="F2856" s="259" t="s">
        <v>19952</v>
      </c>
      <c r="G2856" s="259" t="s">
        <v>12836</v>
      </c>
      <c r="H2856" s="320"/>
      <c r="I2856" s="6"/>
      <c r="J2856" s="6"/>
      <c r="K2856" s="285"/>
      <c r="L2856" s="271"/>
      <c r="M2856" s="271"/>
      <c r="N2856" s="7"/>
      <c r="O2856" s="320"/>
      <c r="P2856" s="320"/>
      <c r="Q2856" s="320"/>
    </row>
    <row r="2857" ht="15.75" customHeight="1">
      <c r="A2857" s="259" t="s">
        <v>19953</v>
      </c>
      <c r="B2857" s="287" t="s">
        <v>19954</v>
      </c>
      <c r="C2857" s="276" t="s">
        <v>281</v>
      </c>
      <c r="D2857" s="259" t="s">
        <v>218</v>
      </c>
      <c r="E2857" s="259" t="s">
        <v>19955</v>
      </c>
      <c r="F2857" s="278" t="s">
        <v>19956</v>
      </c>
      <c r="G2857" s="259" t="s">
        <v>12836</v>
      </c>
      <c r="H2857" s="320"/>
      <c r="I2857" s="6"/>
      <c r="J2857" s="6"/>
      <c r="K2857" s="285"/>
      <c r="L2857" s="271"/>
      <c r="M2857" s="271"/>
      <c r="N2857" s="7"/>
      <c r="O2857" s="320"/>
      <c r="P2857" s="320"/>
      <c r="Q2857" s="320"/>
    </row>
    <row r="2858" ht="15.75" customHeight="1">
      <c r="A2858" s="259" t="s">
        <v>19957</v>
      </c>
      <c r="B2858" s="287" t="s">
        <v>19958</v>
      </c>
      <c r="C2858" s="276" t="s">
        <v>281</v>
      </c>
      <c r="D2858" s="259" t="s">
        <v>218</v>
      </c>
      <c r="E2858" s="259" t="s">
        <v>19959</v>
      </c>
      <c r="F2858" s="278" t="s">
        <v>19960</v>
      </c>
      <c r="G2858" s="259" t="s">
        <v>12836</v>
      </c>
      <c r="H2858" s="320"/>
      <c r="I2858" s="6"/>
      <c r="J2858" s="6"/>
      <c r="K2858" s="285"/>
      <c r="L2858" s="271"/>
      <c r="M2858" s="271"/>
      <c r="N2858" s="7"/>
      <c r="O2858" s="320"/>
      <c r="P2858" s="320"/>
      <c r="Q2858" s="320"/>
    </row>
    <row r="2859" ht="15.75" customHeight="1">
      <c r="A2859" s="259" t="s">
        <v>19961</v>
      </c>
      <c r="B2859" s="287" t="s">
        <v>19962</v>
      </c>
      <c r="C2859" s="276" t="s">
        <v>281</v>
      </c>
      <c r="D2859" s="259" t="s">
        <v>218</v>
      </c>
      <c r="E2859" s="259" t="s">
        <v>19963</v>
      </c>
      <c r="F2859" s="278" t="s">
        <v>19964</v>
      </c>
      <c r="G2859" s="259" t="s">
        <v>12836</v>
      </c>
      <c r="H2859" s="320"/>
      <c r="I2859" s="6"/>
      <c r="J2859" s="6"/>
      <c r="K2859" s="285"/>
      <c r="L2859" s="271"/>
      <c r="M2859" s="271"/>
      <c r="N2859" s="7"/>
      <c r="O2859" s="320"/>
      <c r="P2859" s="320"/>
      <c r="Q2859" s="320"/>
    </row>
    <row r="2860" ht="15.75" customHeight="1">
      <c r="A2860" s="259" t="s">
        <v>19965</v>
      </c>
      <c r="B2860" s="287" t="s">
        <v>19966</v>
      </c>
      <c r="C2860" s="276" t="s">
        <v>281</v>
      </c>
      <c r="D2860" s="259" t="s">
        <v>218</v>
      </c>
      <c r="E2860" s="259" t="s">
        <v>19967</v>
      </c>
      <c r="F2860" s="259" t="s">
        <v>19968</v>
      </c>
      <c r="G2860" s="259" t="s">
        <v>12836</v>
      </c>
      <c r="H2860" s="320"/>
      <c r="I2860" s="6"/>
      <c r="J2860" s="6"/>
      <c r="K2860" s="285"/>
      <c r="L2860" s="271"/>
      <c r="M2860" s="271"/>
      <c r="N2860" s="7"/>
      <c r="O2860" s="320"/>
      <c r="P2860" s="320"/>
      <c r="Q2860" s="320"/>
    </row>
    <row r="2861" ht="15.75" customHeight="1">
      <c r="A2861" s="259" t="s">
        <v>19969</v>
      </c>
      <c r="B2861" s="287" t="s">
        <v>19970</v>
      </c>
      <c r="C2861" s="276" t="s">
        <v>281</v>
      </c>
      <c r="D2861" s="259" t="s">
        <v>217</v>
      </c>
      <c r="E2861" s="259" t="s">
        <v>19971</v>
      </c>
      <c r="F2861" s="259" t="s">
        <v>19972</v>
      </c>
      <c r="G2861" s="259" t="s">
        <v>12836</v>
      </c>
      <c r="H2861" s="320"/>
      <c r="I2861" s="6"/>
      <c r="J2861" s="6"/>
      <c r="K2861" s="285"/>
      <c r="L2861" s="271"/>
      <c r="M2861" s="271"/>
      <c r="N2861" s="7"/>
      <c r="O2861" s="320"/>
      <c r="P2861" s="320"/>
      <c r="Q2861" s="320"/>
    </row>
    <row r="2862" ht="15.75" customHeight="1">
      <c r="A2862" s="259" t="s">
        <v>19973</v>
      </c>
      <c r="B2862" s="287" t="s">
        <v>19974</v>
      </c>
      <c r="C2862" s="276" t="s">
        <v>281</v>
      </c>
      <c r="D2862" s="259" t="s">
        <v>214</v>
      </c>
      <c r="E2862" s="259" t="s">
        <v>19975</v>
      </c>
      <c r="F2862" s="259" t="s">
        <v>19976</v>
      </c>
      <c r="G2862" s="259" t="s">
        <v>12836</v>
      </c>
      <c r="H2862" s="320"/>
      <c r="I2862" s="6"/>
      <c r="J2862" s="6"/>
      <c r="K2862" s="285"/>
      <c r="L2862" s="271"/>
      <c r="M2862" s="271"/>
      <c r="N2862" s="7"/>
      <c r="O2862" s="320"/>
      <c r="P2862" s="320"/>
      <c r="Q2862" s="320"/>
    </row>
    <row r="2863" ht="15.75" customHeight="1">
      <c r="A2863" s="259" t="s">
        <v>19977</v>
      </c>
      <c r="B2863" s="287" t="s">
        <v>19978</v>
      </c>
      <c r="C2863" s="276" t="s">
        <v>281</v>
      </c>
      <c r="D2863" s="259" t="s">
        <v>214</v>
      </c>
      <c r="E2863" s="259" t="s">
        <v>19979</v>
      </c>
      <c r="F2863" s="259" t="s">
        <v>19980</v>
      </c>
      <c r="G2863" s="259" t="s">
        <v>12836</v>
      </c>
      <c r="H2863" s="320"/>
      <c r="I2863" s="6"/>
      <c r="J2863" s="6"/>
      <c r="K2863" s="285"/>
      <c r="L2863" s="271"/>
      <c r="M2863" s="271"/>
      <c r="N2863" s="7"/>
      <c r="O2863" s="320"/>
      <c r="P2863" s="320"/>
      <c r="Q2863" s="320"/>
    </row>
    <row r="2864" ht="15.75" customHeight="1">
      <c r="A2864" s="259" t="s">
        <v>19981</v>
      </c>
      <c r="B2864" s="287" t="s">
        <v>19982</v>
      </c>
      <c r="C2864" s="276" t="s">
        <v>281</v>
      </c>
      <c r="D2864" s="259" t="s">
        <v>217</v>
      </c>
      <c r="E2864" s="259" t="s">
        <v>19983</v>
      </c>
      <c r="F2864" s="259" t="s">
        <v>19984</v>
      </c>
      <c r="G2864" s="259" t="s">
        <v>12836</v>
      </c>
      <c r="H2864" s="320"/>
      <c r="I2864" s="6"/>
      <c r="J2864" s="6"/>
      <c r="K2864" s="285"/>
      <c r="L2864" s="271"/>
      <c r="M2864" s="271"/>
      <c r="N2864" s="7"/>
      <c r="O2864" s="320"/>
      <c r="P2864" s="320"/>
      <c r="Q2864" s="320"/>
    </row>
    <row r="2865" ht="15.75" customHeight="1">
      <c r="A2865" s="259" t="s">
        <v>19985</v>
      </c>
      <c r="B2865" s="287" t="s">
        <v>19986</v>
      </c>
      <c r="C2865" s="276" t="s">
        <v>281</v>
      </c>
      <c r="D2865" s="259" t="s">
        <v>218</v>
      </c>
      <c r="E2865" s="259" t="s">
        <v>19987</v>
      </c>
      <c r="F2865" s="259" t="s">
        <v>19988</v>
      </c>
      <c r="G2865" s="259" t="s">
        <v>12836</v>
      </c>
      <c r="H2865" s="320"/>
      <c r="I2865" s="6"/>
      <c r="J2865" s="6"/>
      <c r="K2865" s="285"/>
      <c r="L2865" s="271"/>
      <c r="M2865" s="271"/>
      <c r="N2865" s="7"/>
      <c r="O2865" s="320"/>
      <c r="P2865" s="320"/>
      <c r="Q2865" s="320"/>
    </row>
    <row r="2866" ht="15.75" customHeight="1">
      <c r="A2866" s="259" t="s">
        <v>19989</v>
      </c>
      <c r="B2866" s="287" t="s">
        <v>19990</v>
      </c>
      <c r="C2866" s="276" t="s">
        <v>281</v>
      </c>
      <c r="D2866" s="259" t="s">
        <v>214</v>
      </c>
      <c r="E2866" s="259" t="s">
        <v>4524</v>
      </c>
      <c r="F2866" s="259" t="s">
        <v>19991</v>
      </c>
      <c r="G2866" s="259" t="s">
        <v>12836</v>
      </c>
      <c r="H2866" s="320"/>
      <c r="I2866" s="6"/>
      <c r="J2866" s="6"/>
      <c r="K2866" s="285"/>
      <c r="L2866" s="271"/>
      <c r="M2866" s="271"/>
      <c r="N2866" s="7"/>
      <c r="O2866" s="320"/>
      <c r="P2866" s="320"/>
      <c r="Q2866" s="320"/>
    </row>
    <row r="2867" ht="15.75" customHeight="1">
      <c r="A2867" s="259" t="s">
        <v>19992</v>
      </c>
      <c r="B2867" s="287" t="s">
        <v>19993</v>
      </c>
      <c r="C2867" s="276" t="s">
        <v>281</v>
      </c>
      <c r="D2867" s="259" t="s">
        <v>214</v>
      </c>
      <c r="E2867" s="259" t="s">
        <v>19994</v>
      </c>
      <c r="F2867" s="259" t="s">
        <v>19995</v>
      </c>
      <c r="G2867" s="259" t="s">
        <v>12836</v>
      </c>
      <c r="H2867" s="320"/>
      <c r="I2867" s="6"/>
      <c r="J2867" s="6"/>
      <c r="K2867" s="285"/>
      <c r="L2867" s="271"/>
      <c r="M2867" s="271"/>
      <c r="N2867" s="7"/>
      <c r="O2867" s="320"/>
      <c r="P2867" s="320"/>
      <c r="Q2867" s="320"/>
    </row>
    <row r="2868" ht="15.75" customHeight="1">
      <c r="A2868" s="259" t="s">
        <v>19996</v>
      </c>
      <c r="B2868" s="287" t="s">
        <v>19997</v>
      </c>
      <c r="C2868" s="276" t="s">
        <v>281</v>
      </c>
      <c r="D2868" s="259" t="s">
        <v>218</v>
      </c>
      <c r="E2868" s="259" t="s">
        <v>19998</v>
      </c>
      <c r="F2868" s="259" t="s">
        <v>19999</v>
      </c>
      <c r="G2868" s="259" t="s">
        <v>12836</v>
      </c>
      <c r="H2868" s="320"/>
      <c r="I2868" s="6"/>
      <c r="J2868" s="6"/>
      <c r="K2868" s="285"/>
      <c r="L2868" s="271"/>
      <c r="M2868" s="271"/>
      <c r="N2868" s="7"/>
      <c r="O2868" s="320"/>
      <c r="P2868" s="320"/>
      <c r="Q2868" s="320"/>
    </row>
    <row r="2869" ht="15.75" customHeight="1">
      <c r="A2869" s="259" t="s">
        <v>20000</v>
      </c>
      <c r="B2869" s="287" t="s">
        <v>20001</v>
      </c>
      <c r="C2869" s="276" t="s">
        <v>281</v>
      </c>
      <c r="D2869" s="259" t="s">
        <v>218</v>
      </c>
      <c r="E2869" s="259" t="s">
        <v>20002</v>
      </c>
      <c r="F2869" s="259" t="s">
        <v>20003</v>
      </c>
      <c r="G2869" s="259" t="s">
        <v>12836</v>
      </c>
      <c r="H2869" s="320"/>
      <c r="I2869" s="6"/>
      <c r="J2869" s="6"/>
      <c r="K2869" s="285"/>
      <c r="L2869" s="271"/>
      <c r="M2869" s="271"/>
      <c r="N2869" s="7"/>
      <c r="O2869" s="320"/>
      <c r="P2869" s="320"/>
      <c r="Q2869" s="320"/>
    </row>
    <row r="2870" ht="15.75" customHeight="1">
      <c r="A2870" s="259" t="s">
        <v>20004</v>
      </c>
      <c r="B2870" s="287" t="s">
        <v>20005</v>
      </c>
      <c r="C2870" s="276" t="s">
        <v>281</v>
      </c>
      <c r="D2870" s="259" t="s">
        <v>218</v>
      </c>
      <c r="E2870" s="259" t="s">
        <v>20006</v>
      </c>
      <c r="F2870" s="259" t="s">
        <v>4524</v>
      </c>
      <c r="G2870" s="259" t="s">
        <v>12836</v>
      </c>
      <c r="H2870" s="320"/>
      <c r="I2870" s="6"/>
      <c r="J2870" s="6"/>
      <c r="K2870" s="285"/>
      <c r="L2870" s="271"/>
      <c r="M2870" s="271"/>
      <c r="N2870" s="7"/>
      <c r="O2870" s="320"/>
      <c r="P2870" s="320"/>
      <c r="Q2870" s="320"/>
    </row>
    <row r="2871" ht="15.75" customHeight="1">
      <c r="A2871" s="259" t="s">
        <v>20007</v>
      </c>
      <c r="B2871" s="287" t="s">
        <v>20008</v>
      </c>
      <c r="C2871" s="276" t="s">
        <v>281</v>
      </c>
      <c r="D2871" s="259" t="s">
        <v>215</v>
      </c>
      <c r="E2871" s="259" t="s">
        <v>20009</v>
      </c>
      <c r="F2871" s="259" t="s">
        <v>20010</v>
      </c>
      <c r="G2871" s="259" t="s">
        <v>10625</v>
      </c>
      <c r="H2871" s="320"/>
      <c r="I2871" s="6"/>
      <c r="J2871" s="6"/>
      <c r="K2871" s="285"/>
      <c r="L2871" s="271"/>
      <c r="M2871" s="271"/>
      <c r="N2871" s="7"/>
      <c r="O2871" s="320"/>
      <c r="P2871" s="320"/>
      <c r="Q2871" s="320"/>
    </row>
    <row r="2872" ht="15.75" customHeight="1">
      <c r="A2872" s="259" t="s">
        <v>20011</v>
      </c>
      <c r="B2872" s="287" t="s">
        <v>20012</v>
      </c>
      <c r="C2872" s="276" t="s">
        <v>281</v>
      </c>
      <c r="D2872" s="259" t="s">
        <v>214</v>
      </c>
      <c r="E2872" s="259" t="s">
        <v>20013</v>
      </c>
      <c r="F2872" s="259" t="s">
        <v>20014</v>
      </c>
      <c r="G2872" s="259" t="s">
        <v>12836</v>
      </c>
      <c r="H2872" s="320"/>
      <c r="I2872" s="6"/>
      <c r="J2872" s="6"/>
      <c r="K2872" s="285"/>
      <c r="L2872" s="271"/>
      <c r="M2872" s="271"/>
      <c r="N2872" s="7"/>
      <c r="O2872" s="320"/>
      <c r="P2872" s="320"/>
      <c r="Q2872" s="320"/>
    </row>
    <row r="2873" ht="15.75" customHeight="1">
      <c r="A2873" s="259" t="s">
        <v>20015</v>
      </c>
      <c r="B2873" s="287" t="s">
        <v>20016</v>
      </c>
      <c r="C2873" s="276" t="s">
        <v>281</v>
      </c>
      <c r="D2873" s="259" t="s">
        <v>218</v>
      </c>
      <c r="E2873" s="259" t="s">
        <v>20017</v>
      </c>
      <c r="F2873" s="259" t="s">
        <v>20018</v>
      </c>
      <c r="G2873" s="259" t="s">
        <v>12836</v>
      </c>
      <c r="H2873" s="320"/>
      <c r="I2873" s="6"/>
      <c r="J2873" s="6"/>
      <c r="K2873" s="285"/>
      <c r="L2873" s="271"/>
      <c r="M2873" s="271"/>
      <c r="N2873" s="7"/>
      <c r="O2873" s="320"/>
      <c r="P2873" s="320"/>
      <c r="Q2873" s="320"/>
    </row>
    <row r="2874" ht="15.75" customHeight="1">
      <c r="A2874" s="259" t="s">
        <v>20019</v>
      </c>
      <c r="B2874" s="287" t="s">
        <v>20020</v>
      </c>
      <c r="C2874" s="276" t="s">
        <v>281</v>
      </c>
      <c r="D2874" s="259" t="s">
        <v>218</v>
      </c>
      <c r="E2874" s="259" t="s">
        <v>20021</v>
      </c>
      <c r="F2874" s="259" t="s">
        <v>20022</v>
      </c>
      <c r="G2874" s="259" t="s">
        <v>12836</v>
      </c>
      <c r="H2874" s="320"/>
      <c r="I2874" s="6"/>
      <c r="J2874" s="6"/>
      <c r="K2874" s="285"/>
      <c r="L2874" s="271"/>
      <c r="M2874" s="271"/>
      <c r="N2874" s="7"/>
      <c r="O2874" s="320"/>
      <c r="P2874" s="320"/>
      <c r="Q2874" s="320"/>
    </row>
    <row r="2875" ht="15.75" customHeight="1">
      <c r="A2875" s="259" t="s">
        <v>20023</v>
      </c>
      <c r="B2875" s="287" t="s">
        <v>20024</v>
      </c>
      <c r="C2875" s="276" t="s">
        <v>281</v>
      </c>
      <c r="D2875" s="259" t="s">
        <v>218</v>
      </c>
      <c r="E2875" s="259" t="s">
        <v>20025</v>
      </c>
      <c r="F2875" s="278" t="s">
        <v>20026</v>
      </c>
      <c r="G2875" s="259" t="s">
        <v>12836</v>
      </c>
      <c r="H2875" s="320"/>
      <c r="I2875" s="6"/>
      <c r="J2875" s="6"/>
      <c r="K2875" s="285"/>
      <c r="L2875" s="271"/>
      <c r="M2875" s="271"/>
      <c r="N2875" s="7"/>
      <c r="O2875" s="320"/>
      <c r="P2875" s="320"/>
      <c r="Q2875" s="320"/>
    </row>
    <row r="2876" ht="15.75" customHeight="1">
      <c r="A2876" s="259" t="s">
        <v>20027</v>
      </c>
      <c r="B2876" s="287" t="s">
        <v>20028</v>
      </c>
      <c r="C2876" s="276" t="s">
        <v>281</v>
      </c>
      <c r="D2876" s="259" t="s">
        <v>214</v>
      </c>
      <c r="E2876" s="259" t="s">
        <v>20029</v>
      </c>
      <c r="F2876" s="259" t="s">
        <v>20030</v>
      </c>
      <c r="G2876" s="259" t="s">
        <v>12836</v>
      </c>
      <c r="H2876" s="320"/>
      <c r="I2876" s="6"/>
      <c r="J2876" s="6"/>
      <c r="K2876" s="285"/>
      <c r="L2876" s="271"/>
      <c r="M2876" s="271"/>
      <c r="N2876" s="7"/>
      <c r="O2876" s="320"/>
      <c r="P2876" s="320"/>
      <c r="Q2876" s="320"/>
    </row>
    <row r="2877" ht="15.75" customHeight="1">
      <c r="A2877" s="259" t="s">
        <v>20031</v>
      </c>
      <c r="B2877" s="287" t="s">
        <v>20032</v>
      </c>
      <c r="C2877" s="276" t="s">
        <v>281</v>
      </c>
      <c r="D2877" s="259" t="s">
        <v>218</v>
      </c>
      <c r="E2877" s="259" t="s">
        <v>20033</v>
      </c>
      <c r="F2877" s="259" t="s">
        <v>20034</v>
      </c>
      <c r="G2877" s="259" t="s">
        <v>12836</v>
      </c>
      <c r="H2877" s="320"/>
      <c r="I2877" s="6"/>
      <c r="J2877" s="6"/>
      <c r="K2877" s="285"/>
      <c r="L2877" s="271"/>
      <c r="M2877" s="271"/>
      <c r="N2877" s="7"/>
      <c r="O2877" s="320"/>
      <c r="P2877" s="320"/>
      <c r="Q2877" s="320"/>
    </row>
    <row r="2878" ht="15.75" customHeight="1">
      <c r="A2878" s="259" t="s">
        <v>20035</v>
      </c>
      <c r="B2878" s="287" t="s">
        <v>20036</v>
      </c>
      <c r="C2878" s="276" t="s">
        <v>281</v>
      </c>
      <c r="D2878" s="259" t="s">
        <v>214</v>
      </c>
      <c r="E2878" s="259" t="s">
        <v>20037</v>
      </c>
      <c r="F2878" s="259" t="s">
        <v>20038</v>
      </c>
      <c r="G2878" s="259" t="s">
        <v>10625</v>
      </c>
      <c r="H2878" s="320"/>
      <c r="I2878" s="6"/>
      <c r="J2878" s="6"/>
      <c r="K2878" s="285"/>
      <c r="L2878" s="271"/>
      <c r="M2878" s="271"/>
      <c r="N2878" s="7"/>
      <c r="O2878" s="320"/>
      <c r="P2878" s="320"/>
      <c r="Q2878" s="320"/>
    </row>
    <row r="2879" ht="15.75" customHeight="1">
      <c r="A2879" s="259" t="s">
        <v>20039</v>
      </c>
      <c r="B2879" s="287" t="s">
        <v>20040</v>
      </c>
      <c r="C2879" s="276" t="s">
        <v>281</v>
      </c>
      <c r="D2879" s="259" t="s">
        <v>218</v>
      </c>
      <c r="E2879" s="259" t="s">
        <v>20041</v>
      </c>
      <c r="F2879" s="259" t="s">
        <v>20042</v>
      </c>
      <c r="G2879" s="259" t="s">
        <v>12836</v>
      </c>
      <c r="H2879" s="320"/>
      <c r="I2879" s="6"/>
      <c r="J2879" s="6"/>
      <c r="K2879" s="285"/>
      <c r="L2879" s="271"/>
      <c r="M2879" s="271"/>
      <c r="N2879" s="7"/>
      <c r="O2879" s="320"/>
      <c r="P2879" s="320"/>
      <c r="Q2879" s="320"/>
    </row>
    <row r="2880" ht="15.75" customHeight="1">
      <c r="A2880" s="259" t="s">
        <v>20043</v>
      </c>
      <c r="B2880" s="287" t="s">
        <v>20044</v>
      </c>
      <c r="C2880" s="276" t="s">
        <v>281</v>
      </c>
      <c r="D2880" s="259" t="s">
        <v>218</v>
      </c>
      <c r="E2880" s="259" t="s">
        <v>20045</v>
      </c>
      <c r="F2880" s="259" t="s">
        <v>20046</v>
      </c>
      <c r="G2880" s="259" t="s">
        <v>12836</v>
      </c>
      <c r="H2880" s="320"/>
      <c r="I2880" s="6"/>
      <c r="J2880" s="6"/>
      <c r="K2880" s="285"/>
      <c r="L2880" s="271"/>
      <c r="M2880" s="271"/>
      <c r="N2880" s="7"/>
      <c r="O2880" s="320"/>
      <c r="P2880" s="320"/>
      <c r="Q2880" s="320"/>
    </row>
    <row r="2881" ht="15.75" customHeight="1">
      <c r="A2881" s="259" t="s">
        <v>20047</v>
      </c>
      <c r="B2881" s="287" t="s">
        <v>20048</v>
      </c>
      <c r="C2881" s="276" t="s">
        <v>281</v>
      </c>
      <c r="D2881" s="259" t="s">
        <v>218</v>
      </c>
      <c r="E2881" s="259" t="s">
        <v>20049</v>
      </c>
      <c r="F2881" s="278" t="s">
        <v>20050</v>
      </c>
      <c r="G2881" s="259" t="s">
        <v>12836</v>
      </c>
      <c r="H2881" s="320"/>
      <c r="I2881" s="6"/>
      <c r="J2881" s="6"/>
      <c r="K2881" s="285"/>
      <c r="L2881" s="271"/>
      <c r="M2881" s="271"/>
      <c r="N2881" s="7"/>
      <c r="O2881" s="320"/>
      <c r="P2881" s="320"/>
      <c r="Q2881" s="320"/>
    </row>
    <row r="2882" ht="15.75" customHeight="1">
      <c r="A2882" s="259" t="s">
        <v>20051</v>
      </c>
      <c r="B2882" s="287" t="s">
        <v>20052</v>
      </c>
      <c r="C2882" s="276" t="s">
        <v>281</v>
      </c>
      <c r="D2882" s="259" t="s">
        <v>214</v>
      </c>
      <c r="E2882" s="259" t="s">
        <v>20053</v>
      </c>
      <c r="F2882" s="259" t="s">
        <v>20054</v>
      </c>
      <c r="G2882" s="259" t="s">
        <v>10625</v>
      </c>
      <c r="H2882" s="320"/>
      <c r="I2882" s="6"/>
      <c r="J2882" s="6"/>
      <c r="K2882" s="285"/>
      <c r="L2882" s="271"/>
      <c r="M2882" s="271"/>
      <c r="N2882" s="7"/>
      <c r="O2882" s="320"/>
      <c r="P2882" s="320"/>
      <c r="Q2882" s="320"/>
    </row>
    <row r="2883" ht="15.75" customHeight="1">
      <c r="A2883" s="259" t="s">
        <v>20055</v>
      </c>
      <c r="B2883" s="287" t="s">
        <v>20056</v>
      </c>
      <c r="C2883" s="276" t="s">
        <v>281</v>
      </c>
      <c r="D2883" s="259" t="s">
        <v>214</v>
      </c>
      <c r="E2883" s="259" t="s">
        <v>20057</v>
      </c>
      <c r="F2883" s="259" t="s">
        <v>20058</v>
      </c>
      <c r="G2883" s="259" t="s">
        <v>12836</v>
      </c>
      <c r="H2883" s="320"/>
      <c r="I2883" s="6"/>
      <c r="J2883" s="6"/>
      <c r="K2883" s="285"/>
      <c r="L2883" s="271"/>
      <c r="M2883" s="271"/>
      <c r="N2883" s="7"/>
      <c r="O2883" s="320"/>
      <c r="P2883" s="320"/>
      <c r="Q2883" s="320"/>
    </row>
    <row r="2884" ht="15.75" customHeight="1">
      <c r="A2884" s="259" t="s">
        <v>20059</v>
      </c>
      <c r="B2884" s="287" t="s">
        <v>20060</v>
      </c>
      <c r="C2884" s="276" t="s">
        <v>281</v>
      </c>
      <c r="D2884" s="259" t="s">
        <v>217</v>
      </c>
      <c r="E2884" s="259" t="s">
        <v>20061</v>
      </c>
      <c r="F2884" s="259" t="s">
        <v>20062</v>
      </c>
      <c r="G2884" s="259" t="s">
        <v>12836</v>
      </c>
      <c r="H2884" s="320"/>
      <c r="I2884" s="6"/>
      <c r="J2884" s="6"/>
      <c r="K2884" s="285"/>
      <c r="L2884" s="271"/>
      <c r="M2884" s="271"/>
      <c r="N2884" s="7"/>
      <c r="O2884" s="320"/>
      <c r="P2884" s="320"/>
      <c r="Q2884" s="320"/>
    </row>
    <row r="2885" ht="15.75" customHeight="1">
      <c r="A2885" s="259" t="s">
        <v>20063</v>
      </c>
      <c r="B2885" s="287" t="s">
        <v>20064</v>
      </c>
      <c r="C2885" s="276" t="s">
        <v>281</v>
      </c>
      <c r="D2885" s="259" t="s">
        <v>218</v>
      </c>
      <c r="E2885" s="259" t="s">
        <v>20065</v>
      </c>
      <c r="F2885" s="259" t="s">
        <v>20066</v>
      </c>
      <c r="G2885" s="259" t="s">
        <v>12836</v>
      </c>
      <c r="H2885" s="320"/>
      <c r="I2885" s="6"/>
      <c r="J2885" s="6"/>
      <c r="K2885" s="285"/>
      <c r="L2885" s="271"/>
      <c r="M2885" s="271"/>
      <c r="N2885" s="7"/>
      <c r="O2885" s="320"/>
      <c r="P2885" s="320"/>
      <c r="Q2885" s="320"/>
    </row>
    <row r="2886" ht="15.75" customHeight="1">
      <c r="A2886" s="259" t="s">
        <v>20067</v>
      </c>
      <c r="B2886" s="287" t="s">
        <v>20068</v>
      </c>
      <c r="C2886" s="276" t="s">
        <v>281</v>
      </c>
      <c r="D2886" s="259" t="s">
        <v>214</v>
      </c>
      <c r="E2886" s="259" t="s">
        <v>20069</v>
      </c>
      <c r="F2886" s="278" t="s">
        <v>20070</v>
      </c>
      <c r="G2886" s="259" t="s">
        <v>12836</v>
      </c>
      <c r="H2886" s="320"/>
      <c r="I2886" s="6"/>
      <c r="J2886" s="6"/>
      <c r="K2886" s="285"/>
      <c r="L2886" s="271"/>
      <c r="M2886" s="271"/>
      <c r="N2886" s="7"/>
      <c r="O2886" s="320"/>
      <c r="P2886" s="320"/>
      <c r="Q2886" s="320"/>
    </row>
    <row r="2887" ht="15.75" customHeight="1">
      <c r="A2887" s="259" t="s">
        <v>20071</v>
      </c>
      <c r="B2887" s="287" t="s">
        <v>20072</v>
      </c>
      <c r="C2887" s="276" t="s">
        <v>281</v>
      </c>
      <c r="D2887" s="259" t="s">
        <v>217</v>
      </c>
      <c r="E2887" s="259" t="s">
        <v>20073</v>
      </c>
      <c r="F2887" s="259" t="s">
        <v>20074</v>
      </c>
      <c r="G2887" s="259" t="s">
        <v>12836</v>
      </c>
      <c r="H2887" s="320"/>
      <c r="I2887" s="6"/>
      <c r="J2887" s="6"/>
      <c r="K2887" s="285"/>
      <c r="L2887" s="271"/>
      <c r="M2887" s="271"/>
      <c r="N2887" s="7"/>
      <c r="O2887" s="320"/>
      <c r="P2887" s="320"/>
      <c r="Q2887" s="320"/>
    </row>
    <row r="2888" ht="15.75" customHeight="1">
      <c r="A2888" s="259" t="s">
        <v>20075</v>
      </c>
      <c r="B2888" s="287" t="s">
        <v>20076</v>
      </c>
      <c r="C2888" s="276" t="s">
        <v>281</v>
      </c>
      <c r="D2888" s="259" t="s">
        <v>214</v>
      </c>
      <c r="E2888" s="259" t="s">
        <v>20077</v>
      </c>
      <c r="F2888" s="259" t="s">
        <v>20078</v>
      </c>
      <c r="G2888" s="259" t="s">
        <v>12836</v>
      </c>
      <c r="H2888" s="320"/>
      <c r="I2888" s="6"/>
      <c r="J2888" s="6"/>
      <c r="K2888" s="285"/>
      <c r="L2888" s="271"/>
      <c r="M2888" s="271"/>
      <c r="N2888" s="7"/>
      <c r="O2888" s="320"/>
      <c r="P2888" s="320"/>
      <c r="Q2888" s="320"/>
    </row>
    <row r="2889" ht="15.75" customHeight="1">
      <c r="A2889" s="259" t="s">
        <v>20079</v>
      </c>
      <c r="B2889" s="287" t="s">
        <v>20080</v>
      </c>
      <c r="C2889" s="276" t="s">
        <v>281</v>
      </c>
      <c r="D2889" s="259" t="s">
        <v>214</v>
      </c>
      <c r="E2889" s="259" t="s">
        <v>20081</v>
      </c>
      <c r="F2889" s="259" t="s">
        <v>20082</v>
      </c>
      <c r="G2889" s="259" t="s">
        <v>12836</v>
      </c>
      <c r="H2889" s="320"/>
      <c r="I2889" s="6"/>
      <c r="J2889" s="6"/>
      <c r="K2889" s="285"/>
      <c r="L2889" s="271"/>
      <c r="M2889" s="271"/>
      <c r="N2889" s="7"/>
      <c r="O2889" s="320"/>
      <c r="P2889" s="320"/>
      <c r="Q2889" s="320"/>
    </row>
    <row r="2890" ht="15.75" customHeight="1">
      <c r="A2890" s="259" t="s">
        <v>20083</v>
      </c>
      <c r="B2890" s="287" t="s">
        <v>20084</v>
      </c>
      <c r="C2890" s="276" t="s">
        <v>281</v>
      </c>
      <c r="D2890" s="259" t="s">
        <v>218</v>
      </c>
      <c r="E2890" s="259" t="s">
        <v>20085</v>
      </c>
      <c r="F2890" s="259" t="s">
        <v>20086</v>
      </c>
      <c r="G2890" s="259" t="s">
        <v>12836</v>
      </c>
      <c r="H2890" s="320"/>
      <c r="I2890" s="6"/>
      <c r="J2890" s="6"/>
      <c r="K2890" s="285"/>
      <c r="L2890" s="271"/>
      <c r="M2890" s="271"/>
      <c r="N2890" s="7"/>
      <c r="O2890" s="320"/>
      <c r="P2890" s="320"/>
      <c r="Q2890" s="320"/>
    </row>
    <row r="2891" ht="15.75" customHeight="1">
      <c r="A2891" s="259" t="s">
        <v>20087</v>
      </c>
      <c r="B2891" s="287" t="s">
        <v>20088</v>
      </c>
      <c r="C2891" s="276" t="s">
        <v>281</v>
      </c>
      <c r="D2891" s="259" t="s">
        <v>214</v>
      </c>
      <c r="E2891" s="259" t="s">
        <v>20089</v>
      </c>
      <c r="F2891" s="259" t="s">
        <v>20090</v>
      </c>
      <c r="G2891" s="259" t="s">
        <v>12836</v>
      </c>
      <c r="H2891" s="320"/>
      <c r="I2891" s="6"/>
      <c r="J2891" s="6"/>
      <c r="K2891" s="285"/>
      <c r="L2891" s="271"/>
      <c r="M2891" s="271"/>
      <c r="N2891" s="7"/>
      <c r="O2891" s="320"/>
      <c r="P2891" s="320"/>
      <c r="Q2891" s="320"/>
    </row>
    <row r="2892" ht="15.75" customHeight="1">
      <c r="A2892" s="259" t="s">
        <v>20091</v>
      </c>
      <c r="B2892" s="287" t="s">
        <v>20092</v>
      </c>
      <c r="C2892" s="276" t="s">
        <v>281</v>
      </c>
      <c r="D2892" s="259" t="s">
        <v>214</v>
      </c>
      <c r="E2892" s="259" t="s">
        <v>20093</v>
      </c>
      <c r="F2892" s="259" t="s">
        <v>20094</v>
      </c>
      <c r="G2892" s="259" t="s">
        <v>12836</v>
      </c>
      <c r="H2892" s="320"/>
      <c r="I2892" s="6"/>
      <c r="J2892" s="6"/>
      <c r="K2892" s="285"/>
      <c r="L2892" s="271"/>
      <c r="M2892" s="271"/>
      <c r="N2892" s="7"/>
      <c r="O2892" s="320"/>
      <c r="P2892" s="320"/>
      <c r="Q2892" s="320"/>
    </row>
    <row r="2893" ht="15.75" customHeight="1">
      <c r="A2893" s="259" t="s">
        <v>20095</v>
      </c>
      <c r="B2893" s="287" t="s">
        <v>20096</v>
      </c>
      <c r="C2893" s="276" t="s">
        <v>281</v>
      </c>
      <c r="D2893" s="259" t="s">
        <v>218</v>
      </c>
      <c r="E2893" s="259" t="s">
        <v>20097</v>
      </c>
      <c r="F2893" s="259" t="s">
        <v>20098</v>
      </c>
      <c r="G2893" s="259" t="s">
        <v>12836</v>
      </c>
      <c r="H2893" s="320"/>
      <c r="I2893" s="6"/>
      <c r="J2893" s="6"/>
      <c r="K2893" s="285"/>
      <c r="L2893" s="271"/>
      <c r="M2893" s="271"/>
      <c r="N2893" s="7"/>
      <c r="O2893" s="320"/>
      <c r="P2893" s="320"/>
      <c r="Q2893" s="320"/>
    </row>
    <row r="2894" ht="15.75" customHeight="1">
      <c r="A2894" s="259" t="s">
        <v>20099</v>
      </c>
      <c r="B2894" s="287" t="s">
        <v>20100</v>
      </c>
      <c r="C2894" s="276" t="s">
        <v>281</v>
      </c>
      <c r="D2894" s="259" t="s">
        <v>218</v>
      </c>
      <c r="E2894" s="259" t="s">
        <v>20101</v>
      </c>
      <c r="F2894" s="259" t="s">
        <v>20102</v>
      </c>
      <c r="G2894" s="259" t="s">
        <v>12836</v>
      </c>
      <c r="H2894" s="320"/>
      <c r="I2894" s="6"/>
      <c r="J2894" s="6"/>
      <c r="K2894" s="285"/>
      <c r="L2894" s="271"/>
      <c r="M2894" s="271"/>
      <c r="N2894" s="7"/>
      <c r="O2894" s="320"/>
      <c r="P2894" s="320"/>
      <c r="Q2894" s="320"/>
    </row>
    <row r="2895" ht="15.75" customHeight="1">
      <c r="A2895" s="259" t="s">
        <v>20103</v>
      </c>
      <c r="B2895" s="287" t="s">
        <v>20104</v>
      </c>
      <c r="C2895" s="276" t="s">
        <v>281</v>
      </c>
      <c r="D2895" s="259" t="s">
        <v>218</v>
      </c>
      <c r="E2895" s="259" t="s">
        <v>20105</v>
      </c>
      <c r="F2895" s="259" t="s">
        <v>20106</v>
      </c>
      <c r="G2895" s="259" t="s">
        <v>12836</v>
      </c>
      <c r="H2895" s="320"/>
      <c r="I2895" s="6"/>
      <c r="J2895" s="6"/>
      <c r="K2895" s="285"/>
      <c r="L2895" s="271"/>
      <c r="M2895" s="271"/>
      <c r="N2895" s="7"/>
      <c r="O2895" s="320"/>
      <c r="P2895" s="320"/>
      <c r="Q2895" s="320"/>
    </row>
    <row r="2896" ht="15.75" customHeight="1">
      <c r="A2896" s="259" t="s">
        <v>20107</v>
      </c>
      <c r="B2896" s="287" t="s">
        <v>20108</v>
      </c>
      <c r="C2896" s="276" t="s">
        <v>281</v>
      </c>
      <c r="D2896" s="259" t="s">
        <v>214</v>
      </c>
      <c r="E2896" s="259" t="s">
        <v>20109</v>
      </c>
      <c r="F2896" s="259" t="s">
        <v>20110</v>
      </c>
      <c r="G2896" s="259" t="s">
        <v>12836</v>
      </c>
      <c r="H2896" s="320"/>
      <c r="I2896" s="6"/>
      <c r="J2896" s="6"/>
      <c r="K2896" s="285"/>
      <c r="L2896" s="271"/>
      <c r="M2896" s="271"/>
      <c r="N2896" s="7"/>
      <c r="O2896" s="320"/>
      <c r="P2896" s="320"/>
      <c r="Q2896" s="320"/>
    </row>
    <row r="2897" ht="15.75" customHeight="1">
      <c r="A2897" s="259" t="s">
        <v>20111</v>
      </c>
      <c r="B2897" s="287" t="s">
        <v>20112</v>
      </c>
      <c r="C2897" s="276" t="s">
        <v>281</v>
      </c>
      <c r="D2897" s="259" t="s">
        <v>218</v>
      </c>
      <c r="E2897" s="259" t="s">
        <v>20113</v>
      </c>
      <c r="F2897" s="278" t="s">
        <v>20114</v>
      </c>
      <c r="G2897" s="259" t="s">
        <v>12836</v>
      </c>
      <c r="H2897" s="320"/>
      <c r="I2897" s="6"/>
      <c r="J2897" s="6"/>
      <c r="K2897" s="285"/>
      <c r="L2897" s="271"/>
      <c r="M2897" s="271"/>
      <c r="N2897" s="7"/>
      <c r="O2897" s="320"/>
      <c r="P2897" s="320"/>
      <c r="Q2897" s="320"/>
    </row>
    <row r="2898" ht="15.75" customHeight="1">
      <c r="A2898" s="259" t="s">
        <v>20115</v>
      </c>
      <c r="B2898" s="287" t="s">
        <v>20116</v>
      </c>
      <c r="C2898" s="276" t="s">
        <v>281</v>
      </c>
      <c r="D2898" s="259" t="s">
        <v>214</v>
      </c>
      <c r="E2898" s="259" t="s">
        <v>20117</v>
      </c>
      <c r="F2898" s="278" t="s">
        <v>20118</v>
      </c>
      <c r="G2898" s="259" t="s">
        <v>12836</v>
      </c>
      <c r="H2898" s="320"/>
      <c r="I2898" s="6"/>
      <c r="J2898" s="6"/>
      <c r="K2898" s="285"/>
      <c r="L2898" s="271"/>
      <c r="M2898" s="271"/>
      <c r="N2898" s="7"/>
      <c r="O2898" s="320"/>
      <c r="P2898" s="320"/>
      <c r="Q2898" s="320"/>
    </row>
    <row r="2899" ht="15.75" customHeight="1">
      <c r="A2899" s="259" t="s">
        <v>20119</v>
      </c>
      <c r="B2899" s="287" t="s">
        <v>20120</v>
      </c>
      <c r="C2899" s="276" t="s">
        <v>281</v>
      </c>
      <c r="D2899" s="259" t="s">
        <v>218</v>
      </c>
      <c r="E2899" s="259" t="s">
        <v>4524</v>
      </c>
      <c r="F2899" s="259" t="s">
        <v>20121</v>
      </c>
      <c r="G2899" s="259" t="s">
        <v>12836</v>
      </c>
      <c r="H2899" s="320"/>
      <c r="I2899" s="6"/>
      <c r="J2899" s="6"/>
      <c r="K2899" s="285"/>
      <c r="L2899" s="271"/>
      <c r="M2899" s="271"/>
      <c r="N2899" s="7"/>
      <c r="O2899" s="320"/>
      <c r="P2899" s="320"/>
      <c r="Q2899" s="320"/>
    </row>
    <row r="2900" ht="15.75" customHeight="1">
      <c r="A2900" s="259" t="s">
        <v>20122</v>
      </c>
      <c r="B2900" s="287" t="s">
        <v>20123</v>
      </c>
      <c r="C2900" s="276" t="s">
        <v>281</v>
      </c>
      <c r="D2900" s="259" t="s">
        <v>218</v>
      </c>
      <c r="E2900" s="259" t="s">
        <v>20124</v>
      </c>
      <c r="F2900" s="259" t="s">
        <v>20125</v>
      </c>
      <c r="G2900" s="259" t="s">
        <v>12836</v>
      </c>
      <c r="H2900" s="320"/>
      <c r="I2900" s="6"/>
      <c r="J2900" s="6"/>
      <c r="K2900" s="285"/>
      <c r="L2900" s="271"/>
      <c r="M2900" s="271"/>
      <c r="N2900" s="7"/>
      <c r="O2900" s="320"/>
      <c r="P2900" s="320"/>
      <c r="Q2900" s="320"/>
    </row>
    <row r="2901" ht="15.75" customHeight="1">
      <c r="A2901" s="259" t="s">
        <v>20126</v>
      </c>
      <c r="B2901" s="287" t="s">
        <v>20127</v>
      </c>
      <c r="C2901" s="276" t="s">
        <v>281</v>
      </c>
      <c r="D2901" s="259" t="s">
        <v>217</v>
      </c>
      <c r="E2901" s="259" t="s">
        <v>20128</v>
      </c>
      <c r="F2901" s="278" t="s">
        <v>20129</v>
      </c>
      <c r="G2901" s="259" t="s">
        <v>12836</v>
      </c>
      <c r="H2901" s="320"/>
      <c r="I2901" s="6"/>
      <c r="J2901" s="6"/>
      <c r="K2901" s="285"/>
      <c r="L2901" s="271"/>
      <c r="M2901" s="271"/>
      <c r="N2901" s="7"/>
      <c r="O2901" s="320"/>
      <c r="P2901" s="320"/>
      <c r="Q2901" s="320"/>
    </row>
    <row r="2902" ht="15.75" customHeight="1">
      <c r="A2902" s="259" t="s">
        <v>20130</v>
      </c>
      <c r="B2902" s="287" t="s">
        <v>20131</v>
      </c>
      <c r="C2902" s="276" t="s">
        <v>281</v>
      </c>
      <c r="D2902" s="259" t="s">
        <v>214</v>
      </c>
      <c r="E2902" s="259" t="s">
        <v>20132</v>
      </c>
      <c r="F2902" s="259" t="s">
        <v>20133</v>
      </c>
      <c r="G2902" s="259" t="s">
        <v>12836</v>
      </c>
      <c r="H2902" s="320"/>
      <c r="I2902" s="6"/>
      <c r="J2902" s="6"/>
      <c r="K2902" s="285"/>
      <c r="L2902" s="271"/>
      <c r="M2902" s="271"/>
      <c r="N2902" s="7"/>
      <c r="O2902" s="320"/>
      <c r="P2902" s="320"/>
      <c r="Q2902" s="320"/>
    </row>
    <row r="2903" ht="15.75" customHeight="1">
      <c r="A2903" s="259" t="s">
        <v>20134</v>
      </c>
      <c r="B2903" s="287" t="s">
        <v>20135</v>
      </c>
      <c r="C2903" s="276" t="s">
        <v>281</v>
      </c>
      <c r="D2903" s="259" t="s">
        <v>218</v>
      </c>
      <c r="E2903" s="259" t="s">
        <v>20136</v>
      </c>
      <c r="F2903" s="259" t="s">
        <v>20137</v>
      </c>
      <c r="G2903" s="259" t="s">
        <v>12836</v>
      </c>
      <c r="H2903" s="320"/>
      <c r="I2903" s="6"/>
      <c r="J2903" s="6"/>
      <c r="K2903" s="285"/>
      <c r="L2903" s="271"/>
      <c r="M2903" s="271"/>
      <c r="N2903" s="7"/>
      <c r="O2903" s="320"/>
      <c r="P2903" s="320"/>
      <c r="Q2903" s="320"/>
    </row>
    <row r="2904" ht="15.75" customHeight="1">
      <c r="A2904" s="259" t="s">
        <v>20138</v>
      </c>
      <c r="B2904" s="287" t="s">
        <v>20139</v>
      </c>
      <c r="C2904" s="276" t="s">
        <v>281</v>
      </c>
      <c r="D2904" s="259" t="s">
        <v>218</v>
      </c>
      <c r="E2904" s="259" t="s">
        <v>20140</v>
      </c>
      <c r="F2904" s="259" t="s">
        <v>20141</v>
      </c>
      <c r="G2904" s="259" t="s">
        <v>12836</v>
      </c>
      <c r="H2904" s="320"/>
      <c r="I2904" s="6"/>
      <c r="J2904" s="6"/>
      <c r="K2904" s="285"/>
      <c r="L2904" s="271"/>
      <c r="M2904" s="271"/>
      <c r="N2904" s="7"/>
      <c r="O2904" s="320"/>
      <c r="P2904" s="320"/>
      <c r="Q2904" s="320"/>
    </row>
    <row r="2905" ht="15.75" customHeight="1">
      <c r="A2905" s="259" t="s">
        <v>20142</v>
      </c>
      <c r="B2905" s="287" t="s">
        <v>20143</v>
      </c>
      <c r="C2905" s="276" t="s">
        <v>281</v>
      </c>
      <c r="D2905" s="259" t="s">
        <v>214</v>
      </c>
      <c r="E2905" s="259" t="s">
        <v>20144</v>
      </c>
      <c r="F2905" s="259" t="s">
        <v>20145</v>
      </c>
      <c r="G2905" s="259" t="s">
        <v>12836</v>
      </c>
      <c r="H2905" s="320"/>
      <c r="I2905" s="6"/>
      <c r="J2905" s="6"/>
      <c r="K2905" s="285"/>
      <c r="L2905" s="271"/>
      <c r="M2905" s="271"/>
      <c r="N2905" s="7"/>
      <c r="O2905" s="320"/>
      <c r="P2905" s="320"/>
      <c r="Q2905" s="320"/>
    </row>
    <row r="2906" ht="15.75" customHeight="1">
      <c r="A2906" s="259" t="s">
        <v>20146</v>
      </c>
      <c r="B2906" s="287" t="s">
        <v>20147</v>
      </c>
      <c r="C2906" s="276" t="s">
        <v>281</v>
      </c>
      <c r="D2906" s="259" t="s">
        <v>217</v>
      </c>
      <c r="E2906" s="259" t="s">
        <v>20148</v>
      </c>
      <c r="F2906" s="259" t="s">
        <v>20149</v>
      </c>
      <c r="G2906" s="259" t="s">
        <v>12836</v>
      </c>
      <c r="H2906" s="320"/>
      <c r="I2906" s="6"/>
      <c r="J2906" s="6"/>
      <c r="K2906" s="285"/>
      <c r="L2906" s="271"/>
      <c r="M2906" s="271"/>
      <c r="N2906" s="7"/>
      <c r="O2906" s="320"/>
      <c r="P2906" s="320"/>
      <c r="Q2906" s="320"/>
    </row>
    <row r="2907" ht="15.75" customHeight="1">
      <c r="A2907" s="259" t="s">
        <v>20150</v>
      </c>
      <c r="B2907" s="287" t="s">
        <v>20151</v>
      </c>
      <c r="C2907" s="276" t="s">
        <v>281</v>
      </c>
      <c r="D2907" s="259" t="s">
        <v>218</v>
      </c>
      <c r="E2907" s="259" t="s">
        <v>20152</v>
      </c>
      <c r="F2907" s="278" t="s">
        <v>20153</v>
      </c>
      <c r="G2907" s="259" t="s">
        <v>12836</v>
      </c>
      <c r="H2907" s="320"/>
      <c r="I2907" s="6"/>
      <c r="J2907" s="6"/>
      <c r="K2907" s="285"/>
      <c r="L2907" s="271"/>
      <c r="M2907" s="271"/>
      <c r="N2907" s="7"/>
      <c r="O2907" s="320"/>
      <c r="P2907" s="320"/>
      <c r="Q2907" s="320"/>
    </row>
    <row r="2908" ht="15.75" customHeight="1">
      <c r="A2908" s="259" t="s">
        <v>20154</v>
      </c>
      <c r="B2908" s="287" t="s">
        <v>20155</v>
      </c>
      <c r="C2908" s="276" t="s">
        <v>281</v>
      </c>
      <c r="D2908" s="259" t="s">
        <v>214</v>
      </c>
      <c r="E2908" s="259" t="s">
        <v>20156</v>
      </c>
      <c r="F2908" s="278" t="s">
        <v>20157</v>
      </c>
      <c r="G2908" s="259" t="s">
        <v>12836</v>
      </c>
      <c r="H2908" s="320"/>
      <c r="I2908" s="6"/>
      <c r="J2908" s="6"/>
      <c r="K2908" s="285"/>
      <c r="L2908" s="271"/>
      <c r="M2908" s="271"/>
      <c r="N2908" s="7"/>
      <c r="O2908" s="320"/>
      <c r="P2908" s="320"/>
      <c r="Q2908" s="320"/>
    </row>
    <row r="2909" ht="15.75" customHeight="1">
      <c r="A2909" s="259" t="s">
        <v>20158</v>
      </c>
      <c r="B2909" s="287" t="s">
        <v>20159</v>
      </c>
      <c r="C2909" s="276" t="s">
        <v>281</v>
      </c>
      <c r="D2909" s="259" t="s">
        <v>217</v>
      </c>
      <c r="E2909" s="259" t="s">
        <v>20160</v>
      </c>
      <c r="F2909" s="259" t="s">
        <v>20161</v>
      </c>
      <c r="G2909" s="259" t="s">
        <v>12836</v>
      </c>
      <c r="H2909" s="320"/>
      <c r="I2909" s="6"/>
      <c r="J2909" s="6"/>
      <c r="K2909" s="285"/>
      <c r="L2909" s="271"/>
      <c r="M2909" s="271"/>
      <c r="N2909" s="7"/>
      <c r="O2909" s="320"/>
      <c r="P2909" s="320"/>
      <c r="Q2909" s="320"/>
    </row>
    <row r="2910" ht="15.75" customHeight="1">
      <c r="A2910" s="259" t="s">
        <v>20162</v>
      </c>
      <c r="B2910" s="287" t="s">
        <v>20163</v>
      </c>
      <c r="C2910" s="276" t="s">
        <v>281</v>
      </c>
      <c r="D2910" s="259" t="s">
        <v>214</v>
      </c>
      <c r="E2910" s="259" t="s">
        <v>20164</v>
      </c>
      <c r="F2910" s="278" t="s">
        <v>20165</v>
      </c>
      <c r="G2910" s="259" t="s">
        <v>12836</v>
      </c>
      <c r="H2910" s="320"/>
      <c r="I2910" s="6"/>
      <c r="J2910" s="6"/>
      <c r="K2910" s="285"/>
      <c r="L2910" s="271"/>
      <c r="M2910" s="271"/>
      <c r="N2910" s="7"/>
      <c r="O2910" s="320"/>
      <c r="P2910" s="320"/>
      <c r="Q2910" s="320"/>
    </row>
    <row r="2911" ht="15.75" customHeight="1">
      <c r="A2911" s="259" t="s">
        <v>20166</v>
      </c>
      <c r="B2911" s="287" t="s">
        <v>20167</v>
      </c>
      <c r="C2911" s="276" t="s">
        <v>281</v>
      </c>
      <c r="D2911" s="259" t="s">
        <v>217</v>
      </c>
      <c r="E2911" s="259" t="s">
        <v>20168</v>
      </c>
      <c r="F2911" s="259" t="s">
        <v>20169</v>
      </c>
      <c r="G2911" s="259" t="s">
        <v>12836</v>
      </c>
      <c r="H2911" s="320"/>
      <c r="I2911" s="6"/>
      <c r="J2911" s="6"/>
      <c r="K2911" s="285"/>
      <c r="L2911" s="271"/>
      <c r="M2911" s="271"/>
      <c r="N2911" s="7"/>
      <c r="O2911" s="320"/>
      <c r="P2911" s="320"/>
      <c r="Q2911" s="320"/>
    </row>
    <row r="2912" ht="15.75" customHeight="1">
      <c r="A2912" s="259" t="s">
        <v>20170</v>
      </c>
      <c r="B2912" s="287" t="s">
        <v>20171</v>
      </c>
      <c r="C2912" s="276" t="s">
        <v>281</v>
      </c>
      <c r="D2912" s="259" t="s">
        <v>217</v>
      </c>
      <c r="E2912" s="259" t="s">
        <v>20172</v>
      </c>
      <c r="F2912" s="278" t="s">
        <v>20173</v>
      </c>
      <c r="G2912" s="259" t="s">
        <v>12836</v>
      </c>
      <c r="H2912" s="320"/>
      <c r="I2912" s="6"/>
      <c r="J2912" s="6"/>
      <c r="K2912" s="285"/>
      <c r="L2912" s="271"/>
      <c r="M2912" s="271"/>
      <c r="N2912" s="7"/>
      <c r="O2912" s="320"/>
      <c r="P2912" s="320"/>
      <c r="Q2912" s="320"/>
    </row>
    <row r="2913" ht="15.75" customHeight="1">
      <c r="A2913" s="259" t="s">
        <v>20174</v>
      </c>
      <c r="B2913" s="287" t="s">
        <v>20175</v>
      </c>
      <c r="C2913" s="276" t="s">
        <v>281</v>
      </c>
      <c r="D2913" s="259" t="s">
        <v>217</v>
      </c>
      <c r="E2913" s="259" t="s">
        <v>20176</v>
      </c>
      <c r="F2913" s="259" t="s">
        <v>20177</v>
      </c>
      <c r="G2913" s="259" t="s">
        <v>12836</v>
      </c>
      <c r="H2913" s="320"/>
      <c r="I2913" s="6"/>
      <c r="J2913" s="6"/>
      <c r="K2913" s="285"/>
      <c r="L2913" s="271"/>
      <c r="M2913" s="271"/>
      <c r="N2913" s="7"/>
      <c r="O2913" s="320"/>
      <c r="P2913" s="320"/>
      <c r="Q2913" s="320"/>
    </row>
    <row r="2914" ht="15.75" customHeight="1">
      <c r="A2914" s="259" t="s">
        <v>20178</v>
      </c>
      <c r="B2914" s="287" t="s">
        <v>20179</v>
      </c>
      <c r="C2914" s="276" t="s">
        <v>281</v>
      </c>
      <c r="D2914" s="259" t="s">
        <v>214</v>
      </c>
      <c r="E2914" s="259" t="s">
        <v>20180</v>
      </c>
      <c r="F2914" s="259" t="s">
        <v>20181</v>
      </c>
      <c r="G2914" s="259" t="s">
        <v>10625</v>
      </c>
      <c r="H2914" s="320"/>
      <c r="I2914" s="6"/>
      <c r="J2914" s="6"/>
      <c r="K2914" s="285"/>
      <c r="L2914" s="271"/>
      <c r="M2914" s="271"/>
      <c r="N2914" s="7"/>
      <c r="O2914" s="320"/>
      <c r="P2914" s="320"/>
      <c r="Q2914" s="320"/>
    </row>
    <row r="2915" ht="15.75" customHeight="1">
      <c r="A2915" s="259" t="s">
        <v>20182</v>
      </c>
      <c r="B2915" s="287" t="s">
        <v>20183</v>
      </c>
      <c r="C2915" s="276" t="s">
        <v>281</v>
      </c>
      <c r="D2915" s="259" t="s">
        <v>217</v>
      </c>
      <c r="E2915" s="259" t="s">
        <v>20184</v>
      </c>
      <c r="F2915" s="259" t="s">
        <v>20185</v>
      </c>
      <c r="G2915" s="259" t="s">
        <v>12836</v>
      </c>
      <c r="H2915" s="320"/>
      <c r="I2915" s="6"/>
      <c r="J2915" s="6"/>
      <c r="K2915" s="285"/>
      <c r="L2915" s="271"/>
      <c r="M2915" s="271"/>
      <c r="N2915" s="7"/>
      <c r="O2915" s="320"/>
      <c r="P2915" s="320"/>
      <c r="Q2915" s="320"/>
    </row>
    <row r="2916" ht="15.75" customHeight="1">
      <c r="A2916" s="259" t="s">
        <v>20186</v>
      </c>
      <c r="B2916" s="287" t="s">
        <v>20187</v>
      </c>
      <c r="C2916" s="276" t="s">
        <v>281</v>
      </c>
      <c r="D2916" s="259" t="s">
        <v>217</v>
      </c>
      <c r="E2916" s="259" t="s">
        <v>20188</v>
      </c>
      <c r="F2916" s="259" t="s">
        <v>20189</v>
      </c>
      <c r="G2916" s="259" t="s">
        <v>12836</v>
      </c>
      <c r="H2916" s="320"/>
      <c r="I2916" s="6"/>
      <c r="J2916" s="6"/>
      <c r="K2916" s="285"/>
      <c r="L2916" s="271"/>
      <c r="M2916" s="271"/>
      <c r="N2916" s="7"/>
      <c r="O2916" s="320"/>
      <c r="P2916" s="320"/>
      <c r="Q2916" s="320"/>
    </row>
    <row r="2917" ht="15.75" customHeight="1">
      <c r="A2917" s="259" t="s">
        <v>20190</v>
      </c>
      <c r="B2917" s="287" t="s">
        <v>20191</v>
      </c>
      <c r="C2917" s="276" t="s">
        <v>281</v>
      </c>
      <c r="D2917" s="259" t="s">
        <v>214</v>
      </c>
      <c r="E2917" s="259">
        <v>0.0</v>
      </c>
      <c r="F2917" s="278" t="s">
        <v>20192</v>
      </c>
      <c r="G2917" s="259" t="s">
        <v>12836</v>
      </c>
      <c r="H2917" s="320"/>
      <c r="I2917" s="6"/>
      <c r="J2917" s="6"/>
      <c r="K2917" s="285"/>
      <c r="L2917" s="271"/>
      <c r="M2917" s="271"/>
      <c r="N2917" s="7"/>
      <c r="O2917" s="320"/>
      <c r="P2917" s="320"/>
      <c r="Q2917" s="320"/>
    </row>
    <row r="2918" ht="15.75" customHeight="1">
      <c r="A2918" s="259" t="s">
        <v>20193</v>
      </c>
      <c r="B2918" s="287" t="s">
        <v>20194</v>
      </c>
      <c r="C2918" s="276" t="s">
        <v>281</v>
      </c>
      <c r="D2918" s="259" t="s">
        <v>214</v>
      </c>
      <c r="E2918" s="259" t="s">
        <v>20195</v>
      </c>
      <c r="F2918" s="259" t="s">
        <v>20196</v>
      </c>
      <c r="G2918" s="259" t="s">
        <v>12836</v>
      </c>
      <c r="H2918" s="320"/>
      <c r="I2918" s="6"/>
      <c r="J2918" s="6"/>
      <c r="K2918" s="285"/>
      <c r="L2918" s="271"/>
      <c r="M2918" s="271"/>
      <c r="N2918" s="7"/>
      <c r="O2918" s="320"/>
      <c r="P2918" s="320"/>
      <c r="Q2918" s="320"/>
    </row>
    <row r="2919" ht="15.75" customHeight="1">
      <c r="A2919" s="259" t="s">
        <v>20197</v>
      </c>
      <c r="B2919" s="287" t="s">
        <v>20198</v>
      </c>
      <c r="C2919" s="276" t="s">
        <v>281</v>
      </c>
      <c r="D2919" s="259" t="s">
        <v>214</v>
      </c>
      <c r="E2919" s="259" t="s">
        <v>20199</v>
      </c>
      <c r="F2919" s="259" t="s">
        <v>20200</v>
      </c>
      <c r="G2919" s="259" t="s">
        <v>12836</v>
      </c>
      <c r="H2919" s="320"/>
      <c r="I2919" s="6"/>
      <c r="J2919" s="6"/>
      <c r="K2919" s="285"/>
      <c r="L2919" s="271"/>
      <c r="M2919" s="271"/>
      <c r="N2919" s="7"/>
      <c r="O2919" s="320"/>
      <c r="P2919" s="320"/>
      <c r="Q2919" s="320"/>
    </row>
    <row r="2920" ht="15.75" customHeight="1">
      <c r="A2920" s="259" t="s">
        <v>20201</v>
      </c>
      <c r="B2920" s="287" t="s">
        <v>20202</v>
      </c>
      <c r="C2920" s="276" t="s">
        <v>281</v>
      </c>
      <c r="D2920" s="259" t="s">
        <v>214</v>
      </c>
      <c r="E2920" s="259" t="s">
        <v>20203</v>
      </c>
      <c r="F2920" s="259" t="s">
        <v>20204</v>
      </c>
      <c r="G2920" s="259" t="s">
        <v>12836</v>
      </c>
      <c r="H2920" s="320"/>
      <c r="I2920" s="6"/>
      <c r="J2920" s="6"/>
      <c r="K2920" s="285"/>
      <c r="L2920" s="271"/>
      <c r="M2920" s="271"/>
      <c r="N2920" s="7"/>
      <c r="O2920" s="320"/>
      <c r="P2920" s="320"/>
      <c r="Q2920" s="320"/>
    </row>
    <row r="2921" ht="15.75" customHeight="1">
      <c r="A2921" s="259" t="s">
        <v>20205</v>
      </c>
      <c r="B2921" s="287" t="s">
        <v>20206</v>
      </c>
      <c r="C2921" s="276" t="s">
        <v>281</v>
      </c>
      <c r="D2921" s="259" t="s">
        <v>214</v>
      </c>
      <c r="E2921" s="259" t="s">
        <v>20207</v>
      </c>
      <c r="F2921" s="259" t="s">
        <v>20208</v>
      </c>
      <c r="G2921" s="259" t="s">
        <v>12836</v>
      </c>
      <c r="H2921" s="320"/>
      <c r="I2921" s="6"/>
      <c r="J2921" s="6"/>
      <c r="K2921" s="285"/>
      <c r="L2921" s="271"/>
      <c r="M2921" s="271"/>
      <c r="N2921" s="7"/>
      <c r="O2921" s="320"/>
      <c r="P2921" s="320"/>
      <c r="Q2921" s="320"/>
    </row>
    <row r="2922" ht="15.75" customHeight="1">
      <c r="A2922" s="259" t="s">
        <v>20209</v>
      </c>
      <c r="B2922" s="287" t="s">
        <v>20210</v>
      </c>
      <c r="C2922" s="276" t="s">
        <v>281</v>
      </c>
      <c r="D2922" s="259" t="s">
        <v>214</v>
      </c>
      <c r="E2922" s="259" t="s">
        <v>20211</v>
      </c>
      <c r="F2922" s="259" t="s">
        <v>20212</v>
      </c>
      <c r="G2922" s="259" t="s">
        <v>12836</v>
      </c>
      <c r="H2922" s="320"/>
      <c r="I2922" s="6"/>
      <c r="J2922" s="6"/>
      <c r="K2922" s="285"/>
      <c r="L2922" s="271"/>
      <c r="M2922" s="271"/>
      <c r="N2922" s="7"/>
      <c r="O2922" s="320"/>
      <c r="P2922" s="320"/>
      <c r="Q2922" s="320"/>
    </row>
    <row r="2923" ht="15.75" customHeight="1">
      <c r="A2923" s="259" t="s">
        <v>20213</v>
      </c>
      <c r="B2923" s="287" t="s">
        <v>20214</v>
      </c>
      <c r="C2923" s="276" t="s">
        <v>281</v>
      </c>
      <c r="D2923" s="259" t="s">
        <v>218</v>
      </c>
      <c r="E2923" s="259" t="s">
        <v>20215</v>
      </c>
      <c r="F2923" s="259" t="s">
        <v>20216</v>
      </c>
      <c r="G2923" s="259" t="s">
        <v>12836</v>
      </c>
      <c r="H2923" s="320"/>
      <c r="I2923" s="6"/>
      <c r="J2923" s="6"/>
      <c r="K2923" s="285"/>
      <c r="L2923" s="271"/>
      <c r="M2923" s="271"/>
      <c r="N2923" s="7"/>
      <c r="O2923" s="320"/>
      <c r="P2923" s="320"/>
      <c r="Q2923" s="320"/>
    </row>
    <row r="2924" ht="15.75" customHeight="1">
      <c r="A2924" s="259" t="s">
        <v>20217</v>
      </c>
      <c r="B2924" s="287" t="s">
        <v>20218</v>
      </c>
      <c r="C2924" s="276" t="s">
        <v>281</v>
      </c>
      <c r="D2924" s="259" t="s">
        <v>214</v>
      </c>
      <c r="E2924" s="259" t="s">
        <v>20219</v>
      </c>
      <c r="F2924" s="259" t="s">
        <v>20220</v>
      </c>
      <c r="G2924" s="259" t="s">
        <v>12836</v>
      </c>
      <c r="H2924" s="320"/>
      <c r="I2924" s="6"/>
      <c r="J2924" s="6"/>
      <c r="K2924" s="285"/>
      <c r="L2924" s="271"/>
      <c r="M2924" s="271"/>
      <c r="N2924" s="7"/>
      <c r="O2924" s="320"/>
      <c r="P2924" s="320"/>
      <c r="Q2924" s="320"/>
    </row>
    <row r="2925" ht="15.75" customHeight="1">
      <c r="A2925" s="259" t="s">
        <v>20221</v>
      </c>
      <c r="B2925" s="287" t="s">
        <v>20222</v>
      </c>
      <c r="C2925" s="276" t="s">
        <v>281</v>
      </c>
      <c r="D2925" s="259" t="s">
        <v>214</v>
      </c>
      <c r="E2925" s="259" t="s">
        <v>20223</v>
      </c>
      <c r="F2925" s="259" t="s">
        <v>20224</v>
      </c>
      <c r="G2925" s="259" t="s">
        <v>12836</v>
      </c>
      <c r="H2925" s="320"/>
      <c r="I2925" s="6"/>
      <c r="J2925" s="6"/>
      <c r="K2925" s="285"/>
      <c r="L2925" s="271"/>
      <c r="M2925" s="271"/>
      <c r="N2925" s="7"/>
      <c r="O2925" s="320"/>
      <c r="P2925" s="320"/>
      <c r="Q2925" s="320"/>
    </row>
    <row r="2926" ht="15.75" customHeight="1">
      <c r="A2926" s="259" t="s">
        <v>20225</v>
      </c>
      <c r="B2926" s="287" t="s">
        <v>20226</v>
      </c>
      <c r="C2926" s="276" t="s">
        <v>281</v>
      </c>
      <c r="D2926" s="259" t="s">
        <v>217</v>
      </c>
      <c r="E2926" s="259" t="s">
        <v>20227</v>
      </c>
      <c r="F2926" s="259" t="s">
        <v>20228</v>
      </c>
      <c r="G2926" s="259" t="s">
        <v>12836</v>
      </c>
      <c r="H2926" s="320"/>
      <c r="I2926" s="6"/>
      <c r="J2926" s="6"/>
      <c r="K2926" s="285"/>
      <c r="L2926" s="271"/>
      <c r="M2926" s="271"/>
      <c r="N2926" s="7"/>
      <c r="O2926" s="320"/>
      <c r="P2926" s="320"/>
      <c r="Q2926" s="320"/>
    </row>
    <row r="2927" ht="15.75" customHeight="1">
      <c r="A2927" s="259" t="s">
        <v>20229</v>
      </c>
      <c r="B2927" s="287" t="s">
        <v>20230</v>
      </c>
      <c r="C2927" s="276" t="s">
        <v>281</v>
      </c>
      <c r="D2927" s="259" t="s">
        <v>217</v>
      </c>
      <c r="E2927" s="259" t="s">
        <v>20231</v>
      </c>
      <c r="F2927" s="278" t="s">
        <v>20232</v>
      </c>
      <c r="G2927" s="259" t="s">
        <v>12836</v>
      </c>
      <c r="H2927" s="320"/>
      <c r="I2927" s="6"/>
      <c r="J2927" s="6"/>
      <c r="K2927" s="285"/>
      <c r="L2927" s="271"/>
      <c r="M2927" s="271"/>
      <c r="N2927" s="7"/>
      <c r="O2927" s="320"/>
      <c r="P2927" s="320"/>
      <c r="Q2927" s="320"/>
    </row>
    <row r="2928" ht="15.75" customHeight="1">
      <c r="A2928" s="259" t="s">
        <v>20233</v>
      </c>
      <c r="B2928" s="287" t="s">
        <v>20234</v>
      </c>
      <c r="C2928" s="276" t="s">
        <v>281</v>
      </c>
      <c r="D2928" s="259" t="s">
        <v>218</v>
      </c>
      <c r="E2928" s="259" t="s">
        <v>20235</v>
      </c>
      <c r="F2928" s="259" t="s">
        <v>20236</v>
      </c>
      <c r="G2928" s="259" t="s">
        <v>12836</v>
      </c>
      <c r="H2928" s="320"/>
      <c r="I2928" s="6"/>
      <c r="J2928" s="6"/>
      <c r="K2928" s="285"/>
      <c r="L2928" s="271"/>
      <c r="M2928" s="271"/>
      <c r="N2928" s="7"/>
      <c r="O2928" s="320"/>
      <c r="P2928" s="320"/>
      <c r="Q2928" s="320"/>
    </row>
    <row r="2929" ht="15.75" customHeight="1">
      <c r="A2929" s="259" t="s">
        <v>20237</v>
      </c>
      <c r="B2929" s="287" t="s">
        <v>20238</v>
      </c>
      <c r="C2929" s="276" t="s">
        <v>281</v>
      </c>
      <c r="D2929" s="259" t="s">
        <v>217</v>
      </c>
      <c r="E2929" s="259" t="s">
        <v>20239</v>
      </c>
      <c r="F2929" s="259" t="s">
        <v>20240</v>
      </c>
      <c r="G2929" s="259" t="s">
        <v>12836</v>
      </c>
      <c r="H2929" s="320"/>
      <c r="I2929" s="6"/>
      <c r="J2929" s="6"/>
      <c r="K2929" s="285"/>
      <c r="L2929" s="271"/>
      <c r="M2929" s="271"/>
      <c r="N2929" s="7"/>
      <c r="O2929" s="320"/>
      <c r="P2929" s="320"/>
      <c r="Q2929" s="320"/>
    </row>
    <row r="2930" ht="15.75" customHeight="1">
      <c r="A2930" s="259" t="s">
        <v>20241</v>
      </c>
      <c r="B2930" s="287" t="s">
        <v>20242</v>
      </c>
      <c r="C2930" s="276" t="s">
        <v>281</v>
      </c>
      <c r="D2930" s="259" t="s">
        <v>214</v>
      </c>
      <c r="E2930" s="259" t="s">
        <v>20243</v>
      </c>
      <c r="F2930" s="259" t="s">
        <v>20244</v>
      </c>
      <c r="G2930" s="259" t="s">
        <v>12836</v>
      </c>
      <c r="H2930" s="320"/>
      <c r="I2930" s="6"/>
      <c r="J2930" s="6"/>
      <c r="K2930" s="285"/>
      <c r="L2930" s="271"/>
      <c r="M2930" s="271"/>
      <c r="N2930" s="7"/>
      <c r="O2930" s="320"/>
      <c r="P2930" s="320"/>
      <c r="Q2930" s="320"/>
    </row>
    <row r="2931" ht="15.75" customHeight="1">
      <c r="A2931" s="259" t="s">
        <v>20245</v>
      </c>
      <c r="B2931" s="287" t="s">
        <v>20246</v>
      </c>
      <c r="C2931" s="276" t="s">
        <v>281</v>
      </c>
      <c r="D2931" s="259" t="s">
        <v>214</v>
      </c>
      <c r="E2931" s="259" t="s">
        <v>20247</v>
      </c>
      <c r="F2931" s="259" t="s">
        <v>20248</v>
      </c>
      <c r="G2931" s="259" t="s">
        <v>12836</v>
      </c>
      <c r="H2931" s="320"/>
      <c r="I2931" s="6"/>
      <c r="J2931" s="6"/>
      <c r="K2931" s="285"/>
      <c r="L2931" s="271"/>
      <c r="M2931" s="271"/>
      <c r="N2931" s="7"/>
      <c r="O2931" s="320"/>
      <c r="P2931" s="320"/>
      <c r="Q2931" s="320"/>
    </row>
    <row r="2932" ht="15.75" customHeight="1">
      <c r="A2932" s="259" t="s">
        <v>20249</v>
      </c>
      <c r="B2932" s="287" t="s">
        <v>20250</v>
      </c>
      <c r="C2932" s="276" t="s">
        <v>281</v>
      </c>
      <c r="D2932" s="259" t="s">
        <v>217</v>
      </c>
      <c r="E2932" s="259" t="s">
        <v>20251</v>
      </c>
      <c r="F2932" s="259" t="s">
        <v>20252</v>
      </c>
      <c r="G2932" s="259" t="s">
        <v>12836</v>
      </c>
      <c r="H2932" s="320"/>
      <c r="I2932" s="6"/>
      <c r="J2932" s="6"/>
      <c r="K2932" s="285"/>
      <c r="L2932" s="271"/>
      <c r="M2932" s="271"/>
      <c r="N2932" s="7"/>
      <c r="O2932" s="320"/>
      <c r="P2932" s="320"/>
      <c r="Q2932" s="320"/>
    </row>
    <row r="2933" ht="15.75" customHeight="1">
      <c r="A2933" s="259" t="s">
        <v>20253</v>
      </c>
      <c r="B2933" s="287" t="s">
        <v>20254</v>
      </c>
      <c r="C2933" s="276" t="s">
        <v>281</v>
      </c>
      <c r="D2933" s="259" t="s">
        <v>214</v>
      </c>
      <c r="E2933" s="259" t="s">
        <v>20255</v>
      </c>
      <c r="F2933" s="278" t="s">
        <v>20256</v>
      </c>
      <c r="G2933" s="259" t="s">
        <v>12836</v>
      </c>
      <c r="H2933" s="320"/>
      <c r="I2933" s="6"/>
      <c r="J2933" s="6"/>
      <c r="K2933" s="285"/>
      <c r="L2933" s="271"/>
      <c r="M2933" s="271"/>
      <c r="N2933" s="7"/>
      <c r="O2933" s="320"/>
      <c r="P2933" s="320"/>
      <c r="Q2933" s="320"/>
    </row>
    <row r="2934" ht="15.75" customHeight="1">
      <c r="A2934" s="259" t="s">
        <v>20257</v>
      </c>
      <c r="B2934" s="287" t="s">
        <v>20258</v>
      </c>
      <c r="C2934" s="276" t="s">
        <v>281</v>
      </c>
      <c r="D2934" s="259" t="s">
        <v>214</v>
      </c>
      <c r="E2934" s="259" t="s">
        <v>20259</v>
      </c>
      <c r="F2934" s="259" t="s">
        <v>20260</v>
      </c>
      <c r="G2934" s="259" t="s">
        <v>12836</v>
      </c>
      <c r="H2934" s="320"/>
      <c r="I2934" s="6"/>
      <c r="J2934" s="6"/>
      <c r="K2934" s="285"/>
      <c r="L2934" s="271"/>
      <c r="M2934" s="271"/>
      <c r="N2934" s="7"/>
      <c r="O2934" s="320"/>
      <c r="P2934" s="320"/>
      <c r="Q2934" s="320"/>
    </row>
    <row r="2935" ht="15.75" customHeight="1">
      <c r="A2935" s="259" t="s">
        <v>20261</v>
      </c>
      <c r="B2935" s="287" t="s">
        <v>20262</v>
      </c>
      <c r="C2935" s="276" t="s">
        <v>281</v>
      </c>
      <c r="D2935" s="259" t="s">
        <v>218</v>
      </c>
      <c r="E2935" s="259" t="s">
        <v>20263</v>
      </c>
      <c r="F2935" s="259" t="s">
        <v>20264</v>
      </c>
      <c r="G2935" s="259" t="s">
        <v>12836</v>
      </c>
      <c r="H2935" s="320"/>
      <c r="I2935" s="6"/>
      <c r="J2935" s="6"/>
      <c r="K2935" s="285"/>
      <c r="L2935" s="271"/>
      <c r="M2935" s="271"/>
      <c r="N2935" s="7"/>
      <c r="O2935" s="320"/>
      <c r="P2935" s="320"/>
      <c r="Q2935" s="320"/>
    </row>
    <row r="2936" ht="15.75" customHeight="1">
      <c r="A2936" s="259" t="s">
        <v>20265</v>
      </c>
      <c r="B2936" s="287" t="s">
        <v>20266</v>
      </c>
      <c r="C2936" s="276" t="s">
        <v>281</v>
      </c>
      <c r="D2936" s="259" t="s">
        <v>217</v>
      </c>
      <c r="E2936" s="259" t="s">
        <v>20267</v>
      </c>
      <c r="F2936" s="259" t="s">
        <v>20268</v>
      </c>
      <c r="G2936" s="259" t="s">
        <v>12836</v>
      </c>
      <c r="H2936" s="320"/>
      <c r="I2936" s="6"/>
      <c r="J2936" s="6"/>
      <c r="K2936" s="285"/>
      <c r="L2936" s="271"/>
      <c r="M2936" s="271"/>
      <c r="N2936" s="7"/>
      <c r="O2936" s="320"/>
      <c r="P2936" s="320"/>
      <c r="Q2936" s="320"/>
    </row>
    <row r="2937" ht="15.75" customHeight="1">
      <c r="A2937" s="259" t="s">
        <v>20269</v>
      </c>
      <c r="B2937" s="287" t="s">
        <v>20270</v>
      </c>
      <c r="C2937" s="276" t="s">
        <v>281</v>
      </c>
      <c r="D2937" s="259" t="s">
        <v>218</v>
      </c>
      <c r="E2937" s="259" t="s">
        <v>20271</v>
      </c>
      <c r="F2937" s="259" t="s">
        <v>20272</v>
      </c>
      <c r="G2937" s="259" t="s">
        <v>12836</v>
      </c>
      <c r="H2937" s="320"/>
      <c r="I2937" s="6"/>
      <c r="J2937" s="6"/>
      <c r="K2937" s="285"/>
      <c r="L2937" s="271"/>
      <c r="M2937" s="271"/>
      <c r="N2937" s="7"/>
      <c r="O2937" s="320"/>
      <c r="P2937" s="320"/>
      <c r="Q2937" s="320"/>
    </row>
    <row r="2938" ht="15.75" customHeight="1">
      <c r="A2938" s="259" t="s">
        <v>20273</v>
      </c>
      <c r="B2938" s="287" t="s">
        <v>20274</v>
      </c>
      <c r="C2938" s="276" t="s">
        <v>281</v>
      </c>
      <c r="D2938" s="259" t="s">
        <v>214</v>
      </c>
      <c r="E2938" s="259" t="s">
        <v>20275</v>
      </c>
      <c r="F2938" s="259" t="s">
        <v>20276</v>
      </c>
      <c r="G2938" s="259" t="s">
        <v>12836</v>
      </c>
      <c r="H2938" s="320"/>
      <c r="I2938" s="6"/>
      <c r="J2938" s="6"/>
      <c r="K2938" s="285"/>
      <c r="L2938" s="271"/>
      <c r="M2938" s="271"/>
      <c r="N2938" s="7"/>
      <c r="O2938" s="320"/>
      <c r="P2938" s="320"/>
      <c r="Q2938" s="320"/>
    </row>
    <row r="2939" ht="15.75" customHeight="1">
      <c r="A2939" s="259" t="s">
        <v>20277</v>
      </c>
      <c r="B2939" s="287" t="s">
        <v>20278</v>
      </c>
      <c r="C2939" s="276" t="s">
        <v>281</v>
      </c>
      <c r="D2939" s="259" t="s">
        <v>217</v>
      </c>
      <c r="E2939" s="259" t="s">
        <v>20279</v>
      </c>
      <c r="F2939" s="259" t="s">
        <v>20280</v>
      </c>
      <c r="G2939" s="259" t="s">
        <v>12836</v>
      </c>
      <c r="H2939" s="320"/>
      <c r="I2939" s="6"/>
      <c r="J2939" s="6"/>
      <c r="K2939" s="285"/>
      <c r="L2939" s="271"/>
      <c r="M2939" s="271"/>
      <c r="N2939" s="7"/>
      <c r="O2939" s="320"/>
      <c r="P2939" s="320"/>
      <c r="Q2939" s="320"/>
    </row>
    <row r="2940" ht="15.75" customHeight="1">
      <c r="A2940" s="259" t="s">
        <v>20281</v>
      </c>
      <c r="B2940" s="287" t="s">
        <v>20282</v>
      </c>
      <c r="C2940" s="276" t="s">
        <v>281</v>
      </c>
      <c r="D2940" s="259" t="s">
        <v>218</v>
      </c>
      <c r="E2940" s="259" t="s">
        <v>20283</v>
      </c>
      <c r="F2940" s="259" t="s">
        <v>20284</v>
      </c>
      <c r="G2940" s="259" t="s">
        <v>12836</v>
      </c>
      <c r="H2940" s="320"/>
      <c r="I2940" s="6"/>
      <c r="J2940" s="6"/>
      <c r="K2940" s="285"/>
      <c r="L2940" s="271"/>
      <c r="M2940" s="271"/>
      <c r="N2940" s="7"/>
      <c r="O2940" s="320"/>
      <c r="P2940" s="320"/>
      <c r="Q2940" s="320"/>
    </row>
    <row r="2941" ht="15.75" customHeight="1">
      <c r="A2941" s="259" t="s">
        <v>20285</v>
      </c>
      <c r="B2941" s="287" t="s">
        <v>20286</v>
      </c>
      <c r="C2941" s="276" t="s">
        <v>281</v>
      </c>
      <c r="D2941" s="259" t="s">
        <v>218</v>
      </c>
      <c r="E2941" s="259" t="s">
        <v>20287</v>
      </c>
      <c r="F2941" s="278" t="s">
        <v>20288</v>
      </c>
      <c r="G2941" s="259" t="s">
        <v>12836</v>
      </c>
      <c r="H2941" s="320"/>
      <c r="I2941" s="6"/>
      <c r="J2941" s="6"/>
      <c r="K2941" s="285"/>
      <c r="L2941" s="271"/>
      <c r="M2941" s="271"/>
      <c r="N2941" s="7"/>
      <c r="O2941" s="320"/>
      <c r="P2941" s="320"/>
      <c r="Q2941" s="320"/>
    </row>
    <row r="2942" ht="15.75" customHeight="1">
      <c r="A2942" s="259" t="s">
        <v>20289</v>
      </c>
      <c r="B2942" s="287" t="s">
        <v>20290</v>
      </c>
      <c r="C2942" s="276" t="s">
        <v>281</v>
      </c>
      <c r="D2942" s="259" t="s">
        <v>218</v>
      </c>
      <c r="E2942" s="259" t="s">
        <v>20291</v>
      </c>
      <c r="F2942" s="259" t="s">
        <v>20292</v>
      </c>
      <c r="G2942" s="259" t="s">
        <v>12836</v>
      </c>
      <c r="H2942" s="320"/>
      <c r="I2942" s="6"/>
      <c r="J2942" s="6"/>
      <c r="K2942" s="285"/>
      <c r="L2942" s="271"/>
      <c r="M2942" s="271"/>
      <c r="N2942" s="7"/>
      <c r="O2942" s="320"/>
      <c r="P2942" s="320"/>
      <c r="Q2942" s="320"/>
    </row>
    <row r="2943" ht="15.75" customHeight="1">
      <c r="A2943" s="259" t="s">
        <v>20293</v>
      </c>
      <c r="B2943" s="287" t="s">
        <v>20294</v>
      </c>
      <c r="C2943" s="276" t="s">
        <v>281</v>
      </c>
      <c r="D2943" s="259" t="s">
        <v>218</v>
      </c>
      <c r="E2943" s="259" t="s">
        <v>20295</v>
      </c>
      <c r="F2943" s="259" t="s">
        <v>20296</v>
      </c>
      <c r="G2943" s="259" t="s">
        <v>12836</v>
      </c>
      <c r="H2943" s="320"/>
      <c r="I2943" s="6"/>
      <c r="J2943" s="6"/>
      <c r="K2943" s="285"/>
      <c r="L2943" s="271"/>
      <c r="M2943" s="271"/>
      <c r="N2943" s="7"/>
      <c r="O2943" s="320"/>
      <c r="P2943" s="320"/>
      <c r="Q2943" s="320"/>
    </row>
    <row r="2944" ht="15.75" customHeight="1">
      <c r="A2944" s="259" t="s">
        <v>20297</v>
      </c>
      <c r="B2944" s="287" t="s">
        <v>20298</v>
      </c>
      <c r="C2944" s="276" t="s">
        <v>281</v>
      </c>
      <c r="D2944" s="259" t="s">
        <v>214</v>
      </c>
      <c r="E2944" s="259" t="s">
        <v>20299</v>
      </c>
      <c r="F2944" s="259" t="s">
        <v>20300</v>
      </c>
      <c r="G2944" s="259" t="s">
        <v>12836</v>
      </c>
      <c r="H2944" s="320"/>
      <c r="I2944" s="6"/>
      <c r="J2944" s="6"/>
      <c r="K2944" s="285"/>
      <c r="L2944" s="271"/>
      <c r="M2944" s="271"/>
      <c r="N2944" s="7"/>
      <c r="O2944" s="320"/>
      <c r="P2944" s="320"/>
      <c r="Q2944" s="320"/>
    </row>
    <row r="2945" ht="15.75" customHeight="1">
      <c r="A2945" s="259" t="s">
        <v>20301</v>
      </c>
      <c r="B2945" s="287" t="s">
        <v>20302</v>
      </c>
      <c r="C2945" s="276" t="s">
        <v>281</v>
      </c>
      <c r="D2945" s="259" t="s">
        <v>214</v>
      </c>
      <c r="E2945" s="259" t="s">
        <v>20303</v>
      </c>
      <c r="F2945" s="259" t="s">
        <v>20304</v>
      </c>
      <c r="G2945" s="259" t="s">
        <v>12836</v>
      </c>
      <c r="H2945" s="320"/>
      <c r="I2945" s="6"/>
      <c r="J2945" s="6"/>
      <c r="K2945" s="285"/>
      <c r="L2945" s="271"/>
      <c r="M2945" s="271"/>
      <c r="N2945" s="7"/>
      <c r="O2945" s="320"/>
      <c r="P2945" s="320"/>
      <c r="Q2945" s="320"/>
    </row>
    <row r="2946" ht="15.75" customHeight="1">
      <c r="A2946" s="259" t="s">
        <v>20305</v>
      </c>
      <c r="B2946" s="287" t="s">
        <v>20306</v>
      </c>
      <c r="C2946" s="276" t="s">
        <v>281</v>
      </c>
      <c r="D2946" s="259" t="s">
        <v>214</v>
      </c>
      <c r="E2946" s="259" t="s">
        <v>20307</v>
      </c>
      <c r="F2946" s="259" t="s">
        <v>20308</v>
      </c>
      <c r="G2946" s="259" t="s">
        <v>12836</v>
      </c>
      <c r="H2946" s="320"/>
      <c r="I2946" s="6"/>
      <c r="J2946" s="6"/>
      <c r="K2946" s="285"/>
      <c r="L2946" s="271"/>
      <c r="M2946" s="271"/>
      <c r="N2946" s="7"/>
      <c r="O2946" s="320"/>
      <c r="P2946" s="320"/>
      <c r="Q2946" s="320"/>
    </row>
    <row r="2947" ht="15.75" customHeight="1">
      <c r="A2947" s="259" t="s">
        <v>20309</v>
      </c>
      <c r="B2947" s="287" t="s">
        <v>20310</v>
      </c>
      <c r="C2947" s="276" t="s">
        <v>281</v>
      </c>
      <c r="D2947" s="259" t="s">
        <v>218</v>
      </c>
      <c r="E2947" s="259" t="s">
        <v>20311</v>
      </c>
      <c r="F2947" s="259" t="s">
        <v>20312</v>
      </c>
      <c r="G2947" s="259" t="s">
        <v>12836</v>
      </c>
      <c r="H2947" s="320"/>
      <c r="I2947" s="6"/>
      <c r="J2947" s="6"/>
      <c r="K2947" s="285"/>
      <c r="L2947" s="271"/>
      <c r="M2947" s="271"/>
      <c r="N2947" s="7"/>
      <c r="O2947" s="320"/>
      <c r="P2947" s="320"/>
      <c r="Q2947" s="320"/>
    </row>
    <row r="2948" ht="15.75" customHeight="1">
      <c r="A2948" s="259" t="s">
        <v>20313</v>
      </c>
      <c r="B2948" s="287" t="s">
        <v>20314</v>
      </c>
      <c r="C2948" s="276" t="s">
        <v>281</v>
      </c>
      <c r="D2948" s="259" t="s">
        <v>214</v>
      </c>
      <c r="E2948" s="259" t="s">
        <v>20315</v>
      </c>
      <c r="F2948" s="259" t="s">
        <v>20316</v>
      </c>
      <c r="G2948" s="259" t="s">
        <v>12836</v>
      </c>
      <c r="H2948" s="320"/>
      <c r="I2948" s="6"/>
      <c r="J2948" s="6"/>
      <c r="K2948" s="285"/>
      <c r="L2948" s="271"/>
      <c r="M2948" s="271"/>
      <c r="N2948" s="7"/>
      <c r="O2948" s="320"/>
      <c r="P2948" s="320"/>
      <c r="Q2948" s="320"/>
    </row>
    <row r="2949" ht="15.75" customHeight="1">
      <c r="A2949" s="259" t="s">
        <v>20317</v>
      </c>
      <c r="B2949" s="287" t="s">
        <v>20318</v>
      </c>
      <c r="C2949" s="276" t="s">
        <v>281</v>
      </c>
      <c r="D2949" s="259" t="s">
        <v>217</v>
      </c>
      <c r="E2949" s="259" t="s">
        <v>20319</v>
      </c>
      <c r="F2949" s="259" t="s">
        <v>20320</v>
      </c>
      <c r="G2949" s="259" t="s">
        <v>12836</v>
      </c>
      <c r="H2949" s="320"/>
      <c r="I2949" s="6"/>
      <c r="J2949" s="6"/>
      <c r="K2949" s="285"/>
      <c r="L2949" s="271"/>
      <c r="M2949" s="271"/>
      <c r="N2949" s="7"/>
      <c r="O2949" s="320"/>
      <c r="P2949" s="320"/>
      <c r="Q2949" s="320"/>
    </row>
    <row r="2950" ht="15.75" customHeight="1">
      <c r="A2950" s="259" t="s">
        <v>20321</v>
      </c>
      <c r="B2950" s="287" t="s">
        <v>20322</v>
      </c>
      <c r="C2950" s="276" t="s">
        <v>281</v>
      </c>
      <c r="D2950" s="259" t="s">
        <v>214</v>
      </c>
      <c r="E2950" s="259" t="s">
        <v>20323</v>
      </c>
      <c r="F2950" s="259" t="s">
        <v>20324</v>
      </c>
      <c r="G2950" s="259" t="s">
        <v>12836</v>
      </c>
      <c r="H2950" s="320"/>
      <c r="I2950" s="6"/>
      <c r="J2950" s="6"/>
      <c r="K2950" s="285"/>
      <c r="L2950" s="271"/>
      <c r="M2950" s="271"/>
      <c r="N2950" s="7"/>
      <c r="O2950" s="320"/>
      <c r="P2950" s="320"/>
      <c r="Q2950" s="320"/>
    </row>
    <row r="2951" ht="15.75" customHeight="1">
      <c r="A2951" s="259" t="s">
        <v>20325</v>
      </c>
      <c r="B2951" s="287" t="s">
        <v>20326</v>
      </c>
      <c r="C2951" s="276" t="s">
        <v>281</v>
      </c>
      <c r="D2951" s="259" t="s">
        <v>217</v>
      </c>
      <c r="E2951" s="259" t="s">
        <v>20327</v>
      </c>
      <c r="F2951" s="259" t="s">
        <v>20328</v>
      </c>
      <c r="G2951" s="259" t="s">
        <v>12836</v>
      </c>
      <c r="H2951" s="320"/>
      <c r="I2951" s="6"/>
      <c r="J2951" s="6"/>
      <c r="K2951" s="285"/>
      <c r="L2951" s="271"/>
      <c r="M2951" s="271"/>
      <c r="N2951" s="7"/>
      <c r="O2951" s="320"/>
      <c r="P2951" s="320"/>
      <c r="Q2951" s="320"/>
    </row>
    <row r="2952" ht="15.75" customHeight="1">
      <c r="A2952" s="259" t="s">
        <v>20329</v>
      </c>
      <c r="B2952" s="287" t="s">
        <v>20330</v>
      </c>
      <c r="C2952" s="276" t="s">
        <v>281</v>
      </c>
      <c r="D2952" s="259" t="s">
        <v>217</v>
      </c>
      <c r="E2952" s="259" t="s">
        <v>20331</v>
      </c>
      <c r="F2952" s="278" t="s">
        <v>20332</v>
      </c>
      <c r="G2952" s="259" t="s">
        <v>12836</v>
      </c>
      <c r="H2952" s="320"/>
      <c r="I2952" s="6"/>
      <c r="J2952" s="6"/>
      <c r="K2952" s="285"/>
      <c r="L2952" s="271"/>
      <c r="M2952" s="271"/>
      <c r="N2952" s="7"/>
      <c r="O2952" s="320"/>
      <c r="P2952" s="320"/>
      <c r="Q2952" s="320"/>
    </row>
    <row r="2953" ht="15.75" customHeight="1">
      <c r="A2953" s="259" t="s">
        <v>20333</v>
      </c>
      <c r="B2953" s="287" t="s">
        <v>20334</v>
      </c>
      <c r="C2953" s="276" t="s">
        <v>281</v>
      </c>
      <c r="D2953" s="259" t="s">
        <v>218</v>
      </c>
      <c r="E2953" s="259" t="s">
        <v>20335</v>
      </c>
      <c r="F2953" s="259" t="s">
        <v>20336</v>
      </c>
      <c r="G2953" s="259" t="s">
        <v>12836</v>
      </c>
      <c r="H2953" s="320"/>
      <c r="I2953" s="6"/>
      <c r="J2953" s="6"/>
      <c r="K2953" s="285"/>
      <c r="L2953" s="271"/>
      <c r="M2953" s="271"/>
      <c r="N2953" s="7"/>
      <c r="O2953" s="320"/>
      <c r="P2953" s="320"/>
      <c r="Q2953" s="320"/>
    </row>
    <row r="2954" ht="15.75" customHeight="1">
      <c r="A2954" s="259" t="s">
        <v>20337</v>
      </c>
      <c r="B2954" s="287" t="s">
        <v>20338</v>
      </c>
      <c r="C2954" s="276" t="s">
        <v>281</v>
      </c>
      <c r="D2954" s="259" t="s">
        <v>218</v>
      </c>
      <c r="E2954" s="259" t="s">
        <v>20339</v>
      </c>
      <c r="F2954" s="259" t="s">
        <v>20340</v>
      </c>
      <c r="G2954" s="259" t="s">
        <v>12836</v>
      </c>
      <c r="H2954" s="320"/>
      <c r="I2954" s="6"/>
      <c r="J2954" s="6"/>
      <c r="K2954" s="285"/>
      <c r="L2954" s="271"/>
      <c r="M2954" s="271"/>
      <c r="N2954" s="7"/>
      <c r="O2954" s="320"/>
      <c r="P2954" s="320"/>
      <c r="Q2954" s="320"/>
    </row>
    <row r="2955" ht="15.75" customHeight="1">
      <c r="A2955" s="259" t="s">
        <v>20341</v>
      </c>
      <c r="B2955" s="287" t="s">
        <v>20342</v>
      </c>
      <c r="C2955" s="276" t="s">
        <v>281</v>
      </c>
      <c r="D2955" s="259" t="s">
        <v>218</v>
      </c>
      <c r="E2955" s="259" t="s">
        <v>20343</v>
      </c>
      <c r="F2955" s="259" t="s">
        <v>20344</v>
      </c>
      <c r="G2955" s="259" t="s">
        <v>12836</v>
      </c>
      <c r="H2955" s="320"/>
      <c r="I2955" s="6"/>
      <c r="J2955" s="6"/>
      <c r="K2955" s="285"/>
      <c r="L2955" s="271"/>
      <c r="M2955" s="271"/>
      <c r="N2955" s="7"/>
      <c r="O2955" s="320"/>
      <c r="P2955" s="320"/>
      <c r="Q2955" s="320"/>
    </row>
    <row r="2956" ht="15.75" customHeight="1">
      <c r="A2956" s="259" t="s">
        <v>20345</v>
      </c>
      <c r="B2956" s="287" t="s">
        <v>20346</v>
      </c>
      <c r="C2956" s="276" t="s">
        <v>281</v>
      </c>
      <c r="D2956" s="259" t="s">
        <v>214</v>
      </c>
      <c r="E2956" s="259" t="s">
        <v>20347</v>
      </c>
      <c r="F2956" s="259" t="s">
        <v>20348</v>
      </c>
      <c r="G2956" s="259" t="s">
        <v>12836</v>
      </c>
      <c r="H2956" s="320"/>
      <c r="I2956" s="6"/>
      <c r="J2956" s="6"/>
      <c r="K2956" s="285"/>
      <c r="L2956" s="271"/>
      <c r="M2956" s="271"/>
      <c r="N2956" s="7"/>
      <c r="O2956" s="320"/>
      <c r="P2956" s="320"/>
      <c r="Q2956" s="320"/>
    </row>
    <row r="2957" ht="15.75" customHeight="1">
      <c r="A2957" s="259" t="s">
        <v>20349</v>
      </c>
      <c r="B2957" s="287" t="s">
        <v>20350</v>
      </c>
      <c r="C2957" s="276" t="s">
        <v>281</v>
      </c>
      <c r="D2957" s="259" t="s">
        <v>218</v>
      </c>
      <c r="E2957" s="259" t="s">
        <v>20351</v>
      </c>
      <c r="F2957" s="259" t="s">
        <v>20352</v>
      </c>
      <c r="G2957" s="259" t="s">
        <v>12836</v>
      </c>
      <c r="H2957" s="320"/>
      <c r="I2957" s="6"/>
      <c r="J2957" s="6"/>
      <c r="K2957" s="285"/>
      <c r="L2957" s="271"/>
      <c r="M2957" s="271"/>
      <c r="N2957" s="7"/>
      <c r="O2957" s="320"/>
      <c r="P2957" s="320"/>
      <c r="Q2957" s="320"/>
    </row>
    <row r="2958" ht="15.75" customHeight="1">
      <c r="A2958" s="259" t="s">
        <v>20353</v>
      </c>
      <c r="B2958" s="287" t="s">
        <v>20354</v>
      </c>
      <c r="C2958" s="276" t="s">
        <v>281</v>
      </c>
      <c r="D2958" s="259" t="s">
        <v>218</v>
      </c>
      <c r="E2958" s="259" t="s">
        <v>20355</v>
      </c>
      <c r="F2958" s="259" t="s">
        <v>20356</v>
      </c>
      <c r="G2958" s="259" t="s">
        <v>12836</v>
      </c>
      <c r="H2958" s="320"/>
      <c r="I2958" s="6"/>
      <c r="J2958" s="6"/>
      <c r="K2958" s="285"/>
      <c r="L2958" s="271"/>
      <c r="M2958" s="271"/>
      <c r="N2958" s="7"/>
      <c r="O2958" s="320"/>
      <c r="P2958" s="320"/>
      <c r="Q2958" s="320"/>
    </row>
    <row r="2959" ht="15.75" customHeight="1">
      <c r="A2959" s="259" t="s">
        <v>20357</v>
      </c>
      <c r="B2959" s="287" t="s">
        <v>20358</v>
      </c>
      <c r="C2959" s="276" t="s">
        <v>281</v>
      </c>
      <c r="D2959" s="259" t="s">
        <v>218</v>
      </c>
      <c r="E2959" s="259" t="s">
        <v>20359</v>
      </c>
      <c r="F2959" s="259" t="s">
        <v>20360</v>
      </c>
      <c r="G2959" s="259" t="s">
        <v>12836</v>
      </c>
      <c r="H2959" s="320"/>
      <c r="I2959" s="6"/>
      <c r="J2959" s="6"/>
      <c r="K2959" s="285"/>
      <c r="L2959" s="271"/>
      <c r="M2959" s="271"/>
      <c r="N2959" s="7"/>
      <c r="O2959" s="320"/>
      <c r="P2959" s="320"/>
      <c r="Q2959" s="320"/>
    </row>
    <row r="2960" ht="15.75" customHeight="1">
      <c r="A2960" s="259" t="s">
        <v>20361</v>
      </c>
      <c r="B2960" s="287" t="s">
        <v>20362</v>
      </c>
      <c r="C2960" s="276" t="s">
        <v>281</v>
      </c>
      <c r="D2960" s="259" t="s">
        <v>218</v>
      </c>
      <c r="E2960" s="259" t="s">
        <v>20363</v>
      </c>
      <c r="F2960" s="259" t="s">
        <v>20364</v>
      </c>
      <c r="G2960" s="259" t="s">
        <v>12836</v>
      </c>
      <c r="H2960" s="320"/>
      <c r="I2960" s="6"/>
      <c r="J2960" s="6"/>
      <c r="K2960" s="285"/>
      <c r="L2960" s="271"/>
      <c r="M2960" s="271"/>
      <c r="N2960" s="7"/>
      <c r="O2960" s="320"/>
      <c r="P2960" s="320"/>
      <c r="Q2960" s="320"/>
    </row>
    <row r="2961" ht="15.75" customHeight="1">
      <c r="A2961" s="259" t="s">
        <v>20365</v>
      </c>
      <c r="B2961" s="287" t="s">
        <v>20366</v>
      </c>
      <c r="C2961" s="276" t="s">
        <v>281</v>
      </c>
      <c r="D2961" s="259" t="s">
        <v>214</v>
      </c>
      <c r="E2961" s="259" t="s">
        <v>20367</v>
      </c>
      <c r="F2961" s="259" t="s">
        <v>20368</v>
      </c>
      <c r="G2961" s="259" t="s">
        <v>12836</v>
      </c>
      <c r="H2961" s="320"/>
      <c r="I2961" s="6"/>
      <c r="J2961" s="6"/>
      <c r="K2961" s="285"/>
      <c r="L2961" s="271"/>
      <c r="M2961" s="271"/>
      <c r="N2961" s="7"/>
      <c r="O2961" s="320"/>
      <c r="P2961" s="320"/>
      <c r="Q2961" s="320"/>
    </row>
    <row r="2962" ht="15.75" customHeight="1">
      <c r="A2962" s="259" t="s">
        <v>20369</v>
      </c>
      <c r="B2962" s="287" t="s">
        <v>20370</v>
      </c>
      <c r="C2962" s="276" t="s">
        <v>281</v>
      </c>
      <c r="D2962" s="259" t="s">
        <v>214</v>
      </c>
      <c r="E2962" s="259" t="s">
        <v>20371</v>
      </c>
      <c r="F2962" s="259" t="s">
        <v>20372</v>
      </c>
      <c r="G2962" s="259" t="s">
        <v>12836</v>
      </c>
      <c r="H2962" s="320"/>
      <c r="I2962" s="6"/>
      <c r="J2962" s="6"/>
      <c r="K2962" s="285"/>
      <c r="L2962" s="271"/>
      <c r="M2962" s="271"/>
      <c r="N2962" s="7"/>
      <c r="O2962" s="320"/>
      <c r="P2962" s="320"/>
      <c r="Q2962" s="320"/>
    </row>
    <row r="2963" ht="15.75" customHeight="1">
      <c r="A2963" s="259" t="s">
        <v>20373</v>
      </c>
      <c r="B2963" s="287" t="s">
        <v>20374</v>
      </c>
      <c r="C2963" s="276" t="s">
        <v>281</v>
      </c>
      <c r="D2963" s="259" t="s">
        <v>214</v>
      </c>
      <c r="E2963" s="259" t="s">
        <v>20375</v>
      </c>
      <c r="F2963" s="259" t="s">
        <v>20376</v>
      </c>
      <c r="G2963" s="259" t="s">
        <v>12836</v>
      </c>
      <c r="H2963" s="320"/>
      <c r="I2963" s="6"/>
      <c r="J2963" s="6"/>
      <c r="K2963" s="285"/>
      <c r="L2963" s="271"/>
      <c r="M2963" s="271"/>
      <c r="N2963" s="7"/>
      <c r="O2963" s="320"/>
      <c r="P2963" s="320"/>
      <c r="Q2963" s="320"/>
    </row>
    <row r="2964" ht="15.75" customHeight="1">
      <c r="A2964" s="259" t="s">
        <v>20377</v>
      </c>
      <c r="B2964" s="287" t="s">
        <v>20378</v>
      </c>
      <c r="C2964" s="276" t="s">
        <v>281</v>
      </c>
      <c r="D2964" s="259" t="s">
        <v>218</v>
      </c>
      <c r="E2964" s="259" t="s">
        <v>20379</v>
      </c>
      <c r="F2964" s="259" t="s">
        <v>20380</v>
      </c>
      <c r="G2964" s="259" t="s">
        <v>12836</v>
      </c>
      <c r="H2964" s="320"/>
      <c r="I2964" s="6"/>
      <c r="J2964" s="6"/>
      <c r="K2964" s="285"/>
      <c r="L2964" s="271"/>
      <c r="M2964" s="271"/>
      <c r="N2964" s="7"/>
      <c r="O2964" s="320"/>
      <c r="P2964" s="320"/>
      <c r="Q2964" s="320"/>
    </row>
    <row r="2965" ht="15.75" customHeight="1">
      <c r="A2965" s="259" t="s">
        <v>20381</v>
      </c>
      <c r="B2965" s="287" t="s">
        <v>20382</v>
      </c>
      <c r="C2965" s="276" t="s">
        <v>281</v>
      </c>
      <c r="D2965" s="259" t="s">
        <v>214</v>
      </c>
      <c r="E2965" s="259" t="s">
        <v>20383</v>
      </c>
      <c r="F2965" s="259" t="s">
        <v>20384</v>
      </c>
      <c r="G2965" s="259" t="s">
        <v>12836</v>
      </c>
      <c r="H2965" s="320"/>
      <c r="I2965" s="6"/>
      <c r="J2965" s="6"/>
      <c r="K2965" s="285"/>
      <c r="L2965" s="271"/>
      <c r="M2965" s="271"/>
      <c r="N2965" s="7"/>
      <c r="O2965" s="320"/>
      <c r="P2965" s="320"/>
      <c r="Q2965" s="320"/>
    </row>
    <row r="2966" ht="15.75" customHeight="1">
      <c r="A2966" s="259" t="s">
        <v>20385</v>
      </c>
      <c r="B2966" s="287" t="s">
        <v>20386</v>
      </c>
      <c r="C2966" s="276" t="s">
        <v>281</v>
      </c>
      <c r="D2966" s="259" t="s">
        <v>214</v>
      </c>
      <c r="E2966" s="259" t="s">
        <v>20387</v>
      </c>
      <c r="F2966" s="259" t="s">
        <v>20388</v>
      </c>
      <c r="G2966" s="259" t="s">
        <v>12836</v>
      </c>
      <c r="H2966" s="320"/>
      <c r="I2966" s="6"/>
      <c r="J2966" s="6"/>
      <c r="K2966" s="285"/>
      <c r="L2966" s="271"/>
      <c r="M2966" s="271"/>
      <c r="N2966" s="7"/>
      <c r="O2966" s="320"/>
      <c r="P2966" s="320"/>
      <c r="Q2966" s="320"/>
    </row>
    <row r="2967" ht="15.75" customHeight="1">
      <c r="A2967" s="259" t="s">
        <v>20389</v>
      </c>
      <c r="B2967" s="287" t="s">
        <v>20390</v>
      </c>
      <c r="C2967" s="276" t="s">
        <v>281</v>
      </c>
      <c r="D2967" s="259" t="s">
        <v>217</v>
      </c>
      <c r="E2967" s="259" t="s">
        <v>20391</v>
      </c>
      <c r="F2967" s="259" t="s">
        <v>20392</v>
      </c>
      <c r="G2967" s="259" t="s">
        <v>12836</v>
      </c>
      <c r="H2967" s="320"/>
      <c r="I2967" s="6"/>
      <c r="J2967" s="6"/>
      <c r="K2967" s="285"/>
      <c r="L2967" s="271"/>
      <c r="M2967" s="271"/>
      <c r="N2967" s="7"/>
      <c r="O2967" s="320"/>
      <c r="P2967" s="320"/>
      <c r="Q2967" s="320"/>
    </row>
    <row r="2968" ht="15.75" customHeight="1">
      <c r="A2968" s="259" t="s">
        <v>20393</v>
      </c>
      <c r="B2968" s="287" t="s">
        <v>20394</v>
      </c>
      <c r="C2968" s="276" t="s">
        <v>281</v>
      </c>
      <c r="D2968" s="259" t="s">
        <v>214</v>
      </c>
      <c r="E2968" s="259" t="s">
        <v>20395</v>
      </c>
      <c r="F2968" s="259" t="s">
        <v>20396</v>
      </c>
      <c r="G2968" s="259" t="s">
        <v>12836</v>
      </c>
      <c r="H2968" s="320"/>
      <c r="I2968" s="6"/>
      <c r="J2968" s="6"/>
      <c r="K2968" s="285"/>
      <c r="L2968" s="271"/>
      <c r="M2968" s="271"/>
      <c r="N2968" s="7"/>
      <c r="O2968" s="320"/>
      <c r="P2968" s="320"/>
      <c r="Q2968" s="320"/>
    </row>
    <row r="2969" ht="15.75" customHeight="1">
      <c r="A2969" s="259" t="s">
        <v>20397</v>
      </c>
      <c r="B2969" s="287" t="s">
        <v>20398</v>
      </c>
      <c r="C2969" s="276" t="s">
        <v>281</v>
      </c>
      <c r="D2969" s="259" t="s">
        <v>214</v>
      </c>
      <c r="E2969" s="259" t="s">
        <v>20399</v>
      </c>
      <c r="F2969" s="259" t="s">
        <v>20400</v>
      </c>
      <c r="G2969" s="259" t="s">
        <v>12836</v>
      </c>
      <c r="H2969" s="320"/>
      <c r="I2969" s="6"/>
      <c r="J2969" s="6"/>
      <c r="K2969" s="285"/>
      <c r="L2969" s="271"/>
      <c r="M2969" s="271"/>
      <c r="N2969" s="7"/>
      <c r="O2969" s="320"/>
      <c r="P2969" s="320"/>
      <c r="Q2969" s="320"/>
    </row>
    <row r="2970" ht="15.75" customHeight="1">
      <c r="A2970" s="259" t="s">
        <v>20401</v>
      </c>
      <c r="B2970" s="287" t="s">
        <v>20402</v>
      </c>
      <c r="C2970" s="276" t="s">
        <v>281</v>
      </c>
      <c r="D2970" s="259" t="s">
        <v>214</v>
      </c>
      <c r="E2970" s="259" t="s">
        <v>20403</v>
      </c>
      <c r="F2970" s="259" t="s">
        <v>20404</v>
      </c>
      <c r="G2970" s="259" t="s">
        <v>12836</v>
      </c>
      <c r="H2970" s="320"/>
      <c r="I2970" s="6"/>
      <c r="J2970" s="6"/>
      <c r="K2970" s="285"/>
      <c r="L2970" s="271"/>
      <c r="M2970" s="271"/>
      <c r="N2970" s="7"/>
      <c r="O2970" s="320"/>
      <c r="P2970" s="320"/>
      <c r="Q2970" s="320"/>
    </row>
    <row r="2971" ht="15.75" customHeight="1">
      <c r="A2971" s="259" t="s">
        <v>20405</v>
      </c>
      <c r="B2971" s="287" t="s">
        <v>20406</v>
      </c>
      <c r="C2971" s="276" t="s">
        <v>281</v>
      </c>
      <c r="D2971" s="259" t="s">
        <v>218</v>
      </c>
      <c r="E2971" s="259" t="s">
        <v>20407</v>
      </c>
      <c r="F2971" s="259" t="s">
        <v>20408</v>
      </c>
      <c r="G2971" s="259" t="s">
        <v>12836</v>
      </c>
      <c r="H2971" s="320"/>
      <c r="I2971" s="6"/>
      <c r="J2971" s="6"/>
      <c r="K2971" s="285"/>
      <c r="L2971" s="271"/>
      <c r="M2971" s="271"/>
      <c r="N2971" s="7"/>
      <c r="O2971" s="320"/>
      <c r="P2971" s="320"/>
      <c r="Q2971" s="320"/>
    </row>
    <row r="2972" ht="15.75" customHeight="1">
      <c r="A2972" s="259" t="s">
        <v>20409</v>
      </c>
      <c r="B2972" s="287" t="s">
        <v>20410</v>
      </c>
      <c r="C2972" s="276" t="s">
        <v>281</v>
      </c>
      <c r="D2972" s="259" t="s">
        <v>218</v>
      </c>
      <c r="E2972" s="259" t="s">
        <v>4524</v>
      </c>
      <c r="F2972" s="259" t="s">
        <v>20411</v>
      </c>
      <c r="G2972" s="259" t="s">
        <v>12836</v>
      </c>
      <c r="H2972" s="320"/>
      <c r="I2972" s="6"/>
      <c r="J2972" s="6"/>
      <c r="K2972" s="285"/>
      <c r="L2972" s="271"/>
      <c r="M2972" s="271"/>
      <c r="N2972" s="7"/>
      <c r="O2972" s="320"/>
      <c r="P2972" s="320"/>
      <c r="Q2972" s="320"/>
    </row>
    <row r="2973" ht="15.75" customHeight="1">
      <c r="A2973" s="259" t="s">
        <v>20412</v>
      </c>
      <c r="B2973" s="287" t="s">
        <v>20413</v>
      </c>
      <c r="C2973" s="276" t="s">
        <v>281</v>
      </c>
      <c r="D2973" s="259" t="s">
        <v>218</v>
      </c>
      <c r="E2973" s="259" t="s">
        <v>20414</v>
      </c>
      <c r="F2973" s="259" t="s">
        <v>20415</v>
      </c>
      <c r="G2973" s="259" t="s">
        <v>12836</v>
      </c>
      <c r="H2973" s="320"/>
      <c r="I2973" s="6"/>
      <c r="J2973" s="6"/>
      <c r="K2973" s="285"/>
      <c r="L2973" s="271"/>
      <c r="M2973" s="271"/>
      <c r="N2973" s="7"/>
      <c r="O2973" s="320"/>
      <c r="P2973" s="320"/>
      <c r="Q2973" s="320"/>
    </row>
    <row r="2974" ht="15.75" customHeight="1">
      <c r="A2974" s="259" t="s">
        <v>20416</v>
      </c>
      <c r="B2974" s="287" t="s">
        <v>20417</v>
      </c>
      <c r="C2974" s="276" t="s">
        <v>281</v>
      </c>
      <c r="D2974" s="259" t="s">
        <v>217</v>
      </c>
      <c r="E2974" s="259">
        <v>0.0</v>
      </c>
      <c r="F2974" s="259" t="s">
        <v>20418</v>
      </c>
      <c r="G2974" s="259" t="s">
        <v>12836</v>
      </c>
      <c r="H2974" s="320"/>
      <c r="I2974" s="6"/>
      <c r="J2974" s="6"/>
      <c r="K2974" s="285"/>
      <c r="L2974" s="271"/>
      <c r="M2974" s="271"/>
      <c r="N2974" s="7"/>
      <c r="O2974" s="320"/>
      <c r="P2974" s="320"/>
      <c r="Q2974" s="320"/>
    </row>
    <row r="2975" ht="15.75" customHeight="1">
      <c r="A2975" s="259" t="s">
        <v>20419</v>
      </c>
      <c r="B2975" s="287" t="s">
        <v>20420</v>
      </c>
      <c r="C2975" s="276" t="s">
        <v>281</v>
      </c>
      <c r="D2975" s="259" t="s">
        <v>214</v>
      </c>
      <c r="E2975" s="259" t="s">
        <v>4524</v>
      </c>
      <c r="F2975" s="259" t="s">
        <v>20421</v>
      </c>
      <c r="G2975" s="259" t="s">
        <v>12836</v>
      </c>
      <c r="H2975" s="320"/>
      <c r="I2975" s="6"/>
      <c r="J2975" s="6"/>
      <c r="K2975" s="285"/>
      <c r="L2975" s="271"/>
      <c r="M2975" s="271"/>
      <c r="N2975" s="7"/>
      <c r="O2975" s="320"/>
      <c r="P2975" s="320"/>
      <c r="Q2975" s="320"/>
    </row>
    <row r="2976" ht="15.75" customHeight="1">
      <c r="A2976" s="259" t="s">
        <v>20422</v>
      </c>
      <c r="B2976" s="287" t="s">
        <v>20423</v>
      </c>
      <c r="C2976" s="276" t="s">
        <v>281</v>
      </c>
      <c r="D2976" s="259" t="s">
        <v>214</v>
      </c>
      <c r="E2976" s="259" t="s">
        <v>20424</v>
      </c>
      <c r="F2976" s="259" t="s">
        <v>20425</v>
      </c>
      <c r="G2976" s="259" t="s">
        <v>12836</v>
      </c>
      <c r="H2976" s="320"/>
      <c r="I2976" s="6"/>
      <c r="J2976" s="6"/>
      <c r="K2976" s="285"/>
      <c r="L2976" s="271"/>
      <c r="M2976" s="271"/>
      <c r="N2976" s="7"/>
      <c r="O2976" s="320"/>
      <c r="P2976" s="320"/>
      <c r="Q2976" s="320"/>
    </row>
    <row r="2977" ht="15.75" customHeight="1">
      <c r="A2977" s="259" t="s">
        <v>20426</v>
      </c>
      <c r="B2977" s="287" t="s">
        <v>20427</v>
      </c>
      <c r="C2977" s="276" t="s">
        <v>281</v>
      </c>
      <c r="D2977" s="259" t="s">
        <v>217</v>
      </c>
      <c r="E2977" s="259" t="s">
        <v>20428</v>
      </c>
      <c r="F2977" s="259" t="s">
        <v>20429</v>
      </c>
      <c r="G2977" s="259" t="s">
        <v>12836</v>
      </c>
      <c r="H2977" s="320"/>
      <c r="I2977" s="6"/>
      <c r="J2977" s="6"/>
      <c r="K2977" s="285"/>
      <c r="L2977" s="271"/>
      <c r="M2977" s="271"/>
      <c r="N2977" s="7"/>
      <c r="O2977" s="320"/>
      <c r="P2977" s="320"/>
      <c r="Q2977" s="320"/>
    </row>
    <row r="2978" ht="15.75" customHeight="1">
      <c r="A2978" s="259" t="s">
        <v>20430</v>
      </c>
      <c r="B2978" s="287" t="s">
        <v>20431</v>
      </c>
      <c r="C2978" s="276" t="s">
        <v>281</v>
      </c>
      <c r="D2978" s="259" t="s">
        <v>214</v>
      </c>
      <c r="E2978" s="259" t="s">
        <v>20432</v>
      </c>
      <c r="F2978" s="259" t="s">
        <v>20433</v>
      </c>
      <c r="G2978" s="259" t="s">
        <v>12836</v>
      </c>
      <c r="H2978" s="320"/>
      <c r="I2978" s="6"/>
      <c r="J2978" s="6"/>
      <c r="K2978" s="285"/>
      <c r="L2978" s="271"/>
      <c r="M2978" s="271"/>
      <c r="N2978" s="7"/>
      <c r="O2978" s="320"/>
      <c r="P2978" s="320"/>
      <c r="Q2978" s="320"/>
    </row>
    <row r="2979" ht="15.75" customHeight="1">
      <c r="A2979" s="259" t="s">
        <v>20434</v>
      </c>
      <c r="B2979" s="287" t="s">
        <v>20435</v>
      </c>
      <c r="C2979" s="276" t="s">
        <v>281</v>
      </c>
      <c r="D2979" s="259" t="s">
        <v>214</v>
      </c>
      <c r="E2979" s="259" t="s">
        <v>20436</v>
      </c>
      <c r="F2979" s="259" t="s">
        <v>20437</v>
      </c>
      <c r="G2979" s="259" t="s">
        <v>12836</v>
      </c>
      <c r="H2979" s="320"/>
      <c r="I2979" s="6"/>
      <c r="J2979" s="6"/>
      <c r="K2979" s="285"/>
      <c r="L2979" s="271"/>
      <c r="M2979" s="271"/>
      <c r="N2979" s="7"/>
      <c r="O2979" s="320"/>
      <c r="P2979" s="320"/>
      <c r="Q2979" s="320"/>
    </row>
    <row r="2980" ht="15.75" customHeight="1">
      <c r="A2980" s="259" t="s">
        <v>20438</v>
      </c>
      <c r="B2980" s="287" t="s">
        <v>20439</v>
      </c>
      <c r="C2980" s="276" t="s">
        <v>281</v>
      </c>
      <c r="D2980" s="259" t="s">
        <v>218</v>
      </c>
      <c r="E2980" s="259" t="s">
        <v>20440</v>
      </c>
      <c r="F2980" s="259" t="s">
        <v>20441</v>
      </c>
      <c r="G2980" s="259" t="s">
        <v>12836</v>
      </c>
      <c r="H2980" s="320"/>
      <c r="I2980" s="6"/>
      <c r="J2980" s="6"/>
      <c r="K2980" s="285"/>
      <c r="L2980" s="271"/>
      <c r="M2980" s="271"/>
      <c r="N2980" s="7"/>
      <c r="O2980" s="320"/>
      <c r="P2980" s="320"/>
      <c r="Q2980" s="320"/>
    </row>
    <row r="2981" ht="15.75" customHeight="1">
      <c r="A2981" s="259" t="s">
        <v>20442</v>
      </c>
      <c r="B2981" s="287" t="s">
        <v>20443</v>
      </c>
      <c r="C2981" s="276" t="s">
        <v>281</v>
      </c>
      <c r="D2981" s="259" t="s">
        <v>217</v>
      </c>
      <c r="E2981" s="259" t="s">
        <v>20444</v>
      </c>
      <c r="F2981" s="278" t="s">
        <v>20445</v>
      </c>
      <c r="G2981" s="259" t="s">
        <v>12836</v>
      </c>
      <c r="H2981" s="320"/>
      <c r="I2981" s="6"/>
      <c r="J2981" s="6"/>
      <c r="K2981" s="285"/>
      <c r="L2981" s="271"/>
      <c r="M2981" s="271"/>
      <c r="N2981" s="7"/>
      <c r="O2981" s="320"/>
      <c r="P2981" s="320"/>
      <c r="Q2981" s="320"/>
    </row>
    <row r="2982" ht="15.75" customHeight="1">
      <c r="A2982" s="259" t="s">
        <v>145</v>
      </c>
      <c r="B2982" s="287" t="s">
        <v>20446</v>
      </c>
      <c r="C2982" s="276" t="s">
        <v>281</v>
      </c>
      <c r="D2982" s="259" t="s">
        <v>217</v>
      </c>
      <c r="E2982" s="259" t="s">
        <v>20447</v>
      </c>
      <c r="F2982" s="259" t="s">
        <v>146</v>
      </c>
      <c r="G2982" s="259" t="s">
        <v>12836</v>
      </c>
      <c r="H2982" s="320"/>
      <c r="I2982" s="6"/>
      <c r="J2982" s="6"/>
      <c r="K2982" s="285"/>
      <c r="L2982" s="271"/>
      <c r="M2982" s="271"/>
      <c r="N2982" s="7"/>
      <c r="O2982" s="320"/>
      <c r="P2982" s="320"/>
      <c r="Q2982" s="320"/>
    </row>
    <row r="2983" ht="15.75" customHeight="1">
      <c r="A2983" s="259" t="s">
        <v>20448</v>
      </c>
      <c r="B2983" s="287" t="s">
        <v>20449</v>
      </c>
      <c r="C2983" s="276" t="s">
        <v>281</v>
      </c>
      <c r="D2983" s="259" t="s">
        <v>214</v>
      </c>
      <c r="E2983" s="259" t="s">
        <v>20450</v>
      </c>
      <c r="F2983" s="259" t="s">
        <v>20451</v>
      </c>
      <c r="G2983" s="259" t="s">
        <v>12836</v>
      </c>
      <c r="H2983" s="320"/>
      <c r="I2983" s="6"/>
      <c r="J2983" s="6"/>
      <c r="K2983" s="285"/>
      <c r="L2983" s="271"/>
      <c r="M2983" s="271"/>
      <c r="N2983" s="7"/>
      <c r="O2983" s="320"/>
      <c r="P2983" s="320"/>
      <c r="Q2983" s="320"/>
    </row>
    <row r="2984" ht="15.75" customHeight="1">
      <c r="A2984" s="278" t="s">
        <v>20452</v>
      </c>
      <c r="B2984" s="287" t="s">
        <v>20453</v>
      </c>
      <c r="C2984" s="276" t="s">
        <v>281</v>
      </c>
      <c r="D2984" s="259" t="s">
        <v>214</v>
      </c>
      <c r="E2984" s="259" t="s">
        <v>20454</v>
      </c>
      <c r="F2984" s="278" t="s">
        <v>20455</v>
      </c>
      <c r="G2984" s="259" t="s">
        <v>12836</v>
      </c>
      <c r="H2984" s="320"/>
      <c r="I2984" s="6"/>
      <c r="J2984" s="6"/>
      <c r="K2984" s="285"/>
      <c r="L2984" s="271"/>
      <c r="M2984" s="271"/>
      <c r="N2984" s="7"/>
      <c r="O2984" s="320"/>
      <c r="P2984" s="320"/>
      <c r="Q2984" s="320"/>
    </row>
    <row r="2985" ht="15.75" customHeight="1">
      <c r="A2985" s="259" t="s">
        <v>20456</v>
      </c>
      <c r="B2985" s="287" t="s">
        <v>20457</v>
      </c>
      <c r="C2985" s="276" t="s">
        <v>281</v>
      </c>
      <c r="D2985" s="259" t="s">
        <v>218</v>
      </c>
      <c r="E2985" s="259" t="s">
        <v>20458</v>
      </c>
      <c r="F2985" s="259" t="s">
        <v>20459</v>
      </c>
      <c r="G2985" s="259" t="s">
        <v>12836</v>
      </c>
      <c r="H2985" s="320"/>
      <c r="I2985" s="6"/>
      <c r="J2985" s="6"/>
      <c r="K2985" s="285"/>
      <c r="L2985" s="271"/>
      <c r="M2985" s="271"/>
      <c r="N2985" s="7"/>
      <c r="O2985" s="320"/>
      <c r="P2985" s="320"/>
      <c r="Q2985" s="320"/>
    </row>
    <row r="2986" ht="15.75" customHeight="1">
      <c r="A2986" s="259" t="s">
        <v>20460</v>
      </c>
      <c r="B2986" s="287" t="s">
        <v>20461</v>
      </c>
      <c r="C2986" s="276" t="s">
        <v>281</v>
      </c>
      <c r="D2986" s="259" t="s">
        <v>214</v>
      </c>
      <c r="E2986" s="259" t="s">
        <v>20462</v>
      </c>
      <c r="F2986" s="259" t="s">
        <v>20463</v>
      </c>
      <c r="G2986" s="259" t="s">
        <v>12836</v>
      </c>
      <c r="H2986" s="320"/>
      <c r="I2986" s="6"/>
      <c r="J2986" s="6"/>
      <c r="K2986" s="285"/>
      <c r="L2986" s="271"/>
      <c r="M2986" s="271"/>
      <c r="N2986" s="7"/>
      <c r="O2986" s="320"/>
      <c r="P2986" s="320"/>
      <c r="Q2986" s="320"/>
    </row>
    <row r="2987" ht="15.75" customHeight="1">
      <c r="A2987" s="259" t="s">
        <v>20464</v>
      </c>
      <c r="B2987" s="287" t="s">
        <v>20465</v>
      </c>
      <c r="C2987" s="276" t="s">
        <v>281</v>
      </c>
      <c r="D2987" s="259" t="s">
        <v>214</v>
      </c>
      <c r="E2987" s="259" t="s">
        <v>4524</v>
      </c>
      <c r="F2987" s="259" t="s">
        <v>20466</v>
      </c>
      <c r="G2987" s="259" t="s">
        <v>12836</v>
      </c>
      <c r="H2987" s="320"/>
      <c r="I2987" s="6"/>
      <c r="J2987" s="6"/>
      <c r="K2987" s="285"/>
      <c r="L2987" s="271"/>
      <c r="M2987" s="271"/>
      <c r="N2987" s="7"/>
      <c r="O2987" s="320"/>
      <c r="P2987" s="320"/>
      <c r="Q2987" s="320"/>
    </row>
    <row r="2988" ht="15.75" customHeight="1">
      <c r="A2988" s="259" t="s">
        <v>20467</v>
      </c>
      <c r="B2988" s="287" t="s">
        <v>20468</v>
      </c>
      <c r="C2988" s="276" t="s">
        <v>281</v>
      </c>
      <c r="D2988" s="259" t="s">
        <v>217</v>
      </c>
      <c r="E2988" s="259" t="s">
        <v>20469</v>
      </c>
      <c r="F2988" s="259" t="s">
        <v>20470</v>
      </c>
      <c r="G2988" s="259" t="s">
        <v>12836</v>
      </c>
      <c r="H2988" s="320"/>
      <c r="I2988" s="6"/>
      <c r="J2988" s="6"/>
      <c r="K2988" s="285"/>
      <c r="L2988" s="271"/>
      <c r="M2988" s="271"/>
      <c r="N2988" s="7"/>
      <c r="O2988" s="320"/>
      <c r="P2988" s="320"/>
      <c r="Q2988" s="320"/>
    </row>
    <row r="2989" ht="15.75" customHeight="1">
      <c r="A2989" s="259" t="s">
        <v>20471</v>
      </c>
      <c r="B2989" s="287" t="s">
        <v>20472</v>
      </c>
      <c r="C2989" s="276" t="s">
        <v>281</v>
      </c>
      <c r="D2989" s="259" t="s">
        <v>214</v>
      </c>
      <c r="E2989" s="259" t="s">
        <v>20473</v>
      </c>
      <c r="F2989" s="259" t="s">
        <v>20474</v>
      </c>
      <c r="G2989" s="259" t="s">
        <v>12836</v>
      </c>
      <c r="H2989" s="320"/>
      <c r="I2989" s="6"/>
      <c r="J2989" s="6"/>
      <c r="K2989" s="285"/>
      <c r="L2989" s="271"/>
      <c r="M2989" s="271"/>
      <c r="N2989" s="7"/>
      <c r="O2989" s="320"/>
      <c r="P2989" s="320"/>
      <c r="Q2989" s="320"/>
    </row>
    <row r="2990" ht="15.75" customHeight="1">
      <c r="A2990" s="259" t="s">
        <v>20475</v>
      </c>
      <c r="B2990" s="287" t="s">
        <v>20476</v>
      </c>
      <c r="C2990" s="276" t="s">
        <v>281</v>
      </c>
      <c r="D2990" s="259" t="s">
        <v>217</v>
      </c>
      <c r="E2990" s="259" t="s">
        <v>20477</v>
      </c>
      <c r="F2990" s="259" t="s">
        <v>20478</v>
      </c>
      <c r="G2990" s="259" t="s">
        <v>12836</v>
      </c>
      <c r="H2990" s="320"/>
      <c r="I2990" s="6"/>
      <c r="J2990" s="6"/>
      <c r="K2990" s="285"/>
      <c r="L2990" s="271"/>
      <c r="M2990" s="271"/>
      <c r="N2990" s="7"/>
      <c r="O2990" s="320"/>
      <c r="P2990" s="320"/>
      <c r="Q2990" s="320"/>
    </row>
    <row r="2991" ht="15.75" customHeight="1">
      <c r="A2991" s="259" t="s">
        <v>20479</v>
      </c>
      <c r="B2991" s="287" t="s">
        <v>20480</v>
      </c>
      <c r="C2991" s="276" t="s">
        <v>281</v>
      </c>
      <c r="D2991" s="259" t="s">
        <v>214</v>
      </c>
      <c r="E2991" s="259" t="s">
        <v>20481</v>
      </c>
      <c r="F2991" s="278" t="s">
        <v>20482</v>
      </c>
      <c r="G2991" s="259" t="s">
        <v>12836</v>
      </c>
      <c r="H2991" s="320"/>
      <c r="I2991" s="6"/>
      <c r="J2991" s="6"/>
      <c r="K2991" s="285"/>
      <c r="L2991" s="271"/>
      <c r="M2991" s="271"/>
      <c r="N2991" s="7"/>
      <c r="O2991" s="320"/>
      <c r="P2991" s="320"/>
      <c r="Q2991" s="320"/>
    </row>
    <row r="2992" ht="15.75" customHeight="1">
      <c r="A2992" s="259" t="s">
        <v>20483</v>
      </c>
      <c r="B2992" s="287" t="s">
        <v>20484</v>
      </c>
      <c r="C2992" s="276" t="s">
        <v>281</v>
      </c>
      <c r="D2992" s="259" t="s">
        <v>214</v>
      </c>
      <c r="E2992" s="259" t="s">
        <v>20485</v>
      </c>
      <c r="F2992" s="259" t="s">
        <v>20486</v>
      </c>
      <c r="G2992" s="259" t="s">
        <v>12836</v>
      </c>
      <c r="H2992" s="320"/>
      <c r="I2992" s="6"/>
      <c r="J2992" s="6"/>
      <c r="K2992" s="285"/>
      <c r="L2992" s="271"/>
      <c r="M2992" s="271"/>
      <c r="N2992" s="7"/>
      <c r="O2992" s="320"/>
      <c r="P2992" s="320"/>
      <c r="Q2992" s="320"/>
    </row>
    <row r="2993" ht="15.75" customHeight="1">
      <c r="A2993" s="259" t="s">
        <v>20487</v>
      </c>
      <c r="B2993" s="287" t="s">
        <v>20488</v>
      </c>
      <c r="C2993" s="276" t="s">
        <v>281</v>
      </c>
      <c r="D2993" s="259" t="s">
        <v>214</v>
      </c>
      <c r="E2993" s="259" t="s">
        <v>20489</v>
      </c>
      <c r="F2993" s="259" t="s">
        <v>20490</v>
      </c>
      <c r="G2993" s="259" t="s">
        <v>12836</v>
      </c>
      <c r="H2993" s="320"/>
      <c r="I2993" s="6"/>
      <c r="J2993" s="6"/>
      <c r="K2993" s="285"/>
      <c r="L2993" s="271"/>
      <c r="M2993" s="271"/>
      <c r="N2993" s="7"/>
      <c r="O2993" s="320"/>
      <c r="P2993" s="320"/>
      <c r="Q2993" s="320"/>
    </row>
    <row r="2994" ht="15.75" customHeight="1">
      <c r="A2994" s="259" t="s">
        <v>20491</v>
      </c>
      <c r="B2994" s="287" t="s">
        <v>20492</v>
      </c>
      <c r="C2994" s="276" t="s">
        <v>281</v>
      </c>
      <c r="D2994" s="259" t="s">
        <v>217</v>
      </c>
      <c r="E2994" s="259" t="s">
        <v>20493</v>
      </c>
      <c r="F2994" s="259" t="s">
        <v>20494</v>
      </c>
      <c r="G2994" s="259" t="s">
        <v>12836</v>
      </c>
      <c r="H2994" s="320"/>
      <c r="I2994" s="6"/>
      <c r="J2994" s="6"/>
      <c r="K2994" s="285"/>
      <c r="L2994" s="271"/>
      <c r="M2994" s="271"/>
      <c r="N2994" s="7"/>
      <c r="O2994" s="320"/>
      <c r="P2994" s="320"/>
      <c r="Q2994" s="320"/>
    </row>
    <row r="2995" ht="15.75" customHeight="1">
      <c r="A2995" s="259" t="s">
        <v>20495</v>
      </c>
      <c r="B2995" s="287" t="s">
        <v>20496</v>
      </c>
      <c r="C2995" s="276" t="s">
        <v>281</v>
      </c>
      <c r="D2995" s="259" t="s">
        <v>214</v>
      </c>
      <c r="E2995" s="259" t="s">
        <v>20497</v>
      </c>
      <c r="F2995" s="278" t="s">
        <v>20498</v>
      </c>
      <c r="G2995" s="259" t="s">
        <v>12836</v>
      </c>
      <c r="H2995" s="320"/>
      <c r="I2995" s="6"/>
      <c r="J2995" s="6"/>
      <c r="K2995" s="285"/>
      <c r="L2995" s="271"/>
      <c r="M2995" s="271"/>
      <c r="N2995" s="7"/>
      <c r="O2995" s="320"/>
      <c r="P2995" s="320"/>
      <c r="Q2995" s="320"/>
    </row>
    <row r="2996" ht="15.75" customHeight="1">
      <c r="A2996" s="259" t="s">
        <v>20499</v>
      </c>
      <c r="B2996" s="287" t="s">
        <v>20500</v>
      </c>
      <c r="C2996" s="276" t="s">
        <v>281</v>
      </c>
      <c r="D2996" s="259" t="s">
        <v>214</v>
      </c>
      <c r="E2996" s="259" t="s">
        <v>20501</v>
      </c>
      <c r="F2996" s="259" t="s">
        <v>20502</v>
      </c>
      <c r="G2996" s="259" t="s">
        <v>12836</v>
      </c>
      <c r="H2996" s="320"/>
      <c r="I2996" s="6"/>
      <c r="J2996" s="6"/>
      <c r="K2996" s="285"/>
      <c r="L2996" s="271"/>
      <c r="M2996" s="271"/>
      <c r="N2996" s="7"/>
      <c r="O2996" s="320"/>
      <c r="P2996" s="320"/>
      <c r="Q2996" s="320"/>
    </row>
    <row r="2997" ht="15.75" customHeight="1">
      <c r="A2997" s="259" t="s">
        <v>20503</v>
      </c>
      <c r="B2997" s="287" t="s">
        <v>20504</v>
      </c>
      <c r="C2997" s="276" t="s">
        <v>281</v>
      </c>
      <c r="D2997" s="259" t="s">
        <v>217</v>
      </c>
      <c r="E2997" s="259" t="s">
        <v>20505</v>
      </c>
      <c r="F2997" s="259" t="s">
        <v>20506</v>
      </c>
      <c r="G2997" s="259" t="s">
        <v>12836</v>
      </c>
      <c r="H2997" s="320"/>
      <c r="I2997" s="6"/>
      <c r="J2997" s="6"/>
      <c r="K2997" s="285"/>
      <c r="L2997" s="271"/>
      <c r="M2997" s="271"/>
      <c r="N2997" s="7"/>
      <c r="O2997" s="320"/>
      <c r="P2997" s="320"/>
      <c r="Q2997" s="320"/>
    </row>
    <row r="2998" ht="15.75" customHeight="1">
      <c r="A2998" s="259" t="s">
        <v>20507</v>
      </c>
      <c r="B2998" s="287" t="s">
        <v>20508</v>
      </c>
      <c r="C2998" s="276" t="s">
        <v>281</v>
      </c>
      <c r="D2998" s="259" t="s">
        <v>214</v>
      </c>
      <c r="E2998" s="259" t="s">
        <v>20509</v>
      </c>
      <c r="F2998" s="278" t="s">
        <v>20510</v>
      </c>
      <c r="G2998" s="259" t="s">
        <v>12836</v>
      </c>
      <c r="H2998" s="320"/>
      <c r="I2998" s="6"/>
      <c r="J2998" s="6"/>
      <c r="K2998" s="285"/>
      <c r="L2998" s="271"/>
      <c r="M2998" s="271"/>
      <c r="N2998" s="7"/>
      <c r="O2998" s="320"/>
      <c r="P2998" s="320"/>
      <c r="Q2998" s="320"/>
    </row>
    <row r="2999" ht="15.75" customHeight="1">
      <c r="A2999" s="259" t="s">
        <v>20511</v>
      </c>
      <c r="B2999" s="287" t="s">
        <v>20512</v>
      </c>
      <c r="C2999" s="276" t="s">
        <v>281</v>
      </c>
      <c r="D2999" s="259" t="s">
        <v>214</v>
      </c>
      <c r="E2999" s="259" t="s">
        <v>20513</v>
      </c>
      <c r="F2999" s="259" t="s">
        <v>20514</v>
      </c>
      <c r="G2999" s="259" t="s">
        <v>12836</v>
      </c>
      <c r="H2999" s="320"/>
      <c r="I2999" s="6"/>
      <c r="J2999" s="6"/>
      <c r="K2999" s="285"/>
      <c r="L2999" s="271"/>
      <c r="M2999" s="271"/>
      <c r="N2999" s="7"/>
      <c r="O2999" s="320"/>
      <c r="P2999" s="320"/>
      <c r="Q2999" s="320"/>
    </row>
    <row r="3000" ht="15.75" customHeight="1">
      <c r="A3000" s="259" t="s">
        <v>20515</v>
      </c>
      <c r="B3000" s="287" t="s">
        <v>20516</v>
      </c>
      <c r="C3000" s="276" t="s">
        <v>281</v>
      </c>
      <c r="D3000" s="259" t="s">
        <v>217</v>
      </c>
      <c r="E3000" s="259" t="s">
        <v>20517</v>
      </c>
      <c r="F3000" s="259" t="s">
        <v>20518</v>
      </c>
      <c r="G3000" s="259" t="s">
        <v>12836</v>
      </c>
      <c r="H3000" s="320"/>
      <c r="I3000" s="6"/>
      <c r="J3000" s="6"/>
      <c r="K3000" s="285"/>
      <c r="L3000" s="271"/>
      <c r="M3000" s="271"/>
      <c r="N3000" s="7"/>
      <c r="O3000" s="320"/>
      <c r="P3000" s="320"/>
      <c r="Q3000" s="320"/>
    </row>
    <row r="3001" ht="15.75" customHeight="1">
      <c r="A3001" s="259" t="s">
        <v>20519</v>
      </c>
      <c r="B3001" s="287" t="s">
        <v>20520</v>
      </c>
      <c r="C3001" s="276" t="s">
        <v>281</v>
      </c>
      <c r="D3001" s="259" t="s">
        <v>214</v>
      </c>
      <c r="E3001" s="259" t="s">
        <v>20521</v>
      </c>
      <c r="F3001" s="259" t="s">
        <v>20522</v>
      </c>
      <c r="G3001" s="259" t="s">
        <v>12836</v>
      </c>
      <c r="H3001" s="320"/>
      <c r="I3001" s="6"/>
      <c r="J3001" s="6"/>
      <c r="K3001" s="285"/>
      <c r="L3001" s="271"/>
      <c r="M3001" s="271"/>
      <c r="N3001" s="7"/>
      <c r="O3001" s="320"/>
      <c r="P3001" s="320"/>
      <c r="Q3001" s="320"/>
    </row>
    <row r="3002" ht="15.75" customHeight="1">
      <c r="A3002" s="259" t="s">
        <v>20523</v>
      </c>
      <c r="B3002" s="287" t="s">
        <v>20524</v>
      </c>
      <c r="C3002" s="276" t="s">
        <v>281</v>
      </c>
      <c r="D3002" s="259" t="s">
        <v>217</v>
      </c>
      <c r="E3002" s="259" t="s">
        <v>20525</v>
      </c>
      <c r="F3002" s="259" t="s">
        <v>20526</v>
      </c>
      <c r="G3002" s="259" t="s">
        <v>12836</v>
      </c>
      <c r="H3002" s="320"/>
      <c r="I3002" s="6"/>
      <c r="J3002" s="6"/>
      <c r="K3002" s="285"/>
      <c r="L3002" s="271"/>
      <c r="M3002" s="271"/>
      <c r="N3002" s="7"/>
      <c r="O3002" s="320"/>
      <c r="P3002" s="320"/>
      <c r="Q3002" s="320"/>
    </row>
    <row r="3003" ht="15.75" customHeight="1">
      <c r="A3003" s="259" t="s">
        <v>20527</v>
      </c>
      <c r="B3003" s="287" t="s">
        <v>20528</v>
      </c>
      <c r="C3003" s="276" t="s">
        <v>281</v>
      </c>
      <c r="D3003" s="259" t="s">
        <v>217</v>
      </c>
      <c r="E3003" s="259" t="s">
        <v>20529</v>
      </c>
      <c r="F3003" s="259" t="s">
        <v>20530</v>
      </c>
      <c r="G3003" s="259" t="s">
        <v>12836</v>
      </c>
      <c r="H3003" s="320"/>
      <c r="I3003" s="6"/>
      <c r="J3003" s="6"/>
      <c r="K3003" s="285"/>
      <c r="L3003" s="271"/>
      <c r="M3003" s="271"/>
      <c r="N3003" s="7"/>
      <c r="O3003" s="320"/>
      <c r="P3003" s="320"/>
      <c r="Q3003" s="320"/>
    </row>
    <row r="3004" ht="15.75" customHeight="1">
      <c r="A3004" s="259" t="s">
        <v>20531</v>
      </c>
      <c r="B3004" s="287" t="s">
        <v>20532</v>
      </c>
      <c r="C3004" s="276" t="s">
        <v>281</v>
      </c>
      <c r="D3004" s="259" t="s">
        <v>214</v>
      </c>
      <c r="E3004" s="259" t="s">
        <v>20533</v>
      </c>
      <c r="F3004" s="259" t="s">
        <v>20534</v>
      </c>
      <c r="G3004" s="259" t="s">
        <v>12836</v>
      </c>
      <c r="H3004" s="320"/>
      <c r="I3004" s="6"/>
      <c r="J3004" s="6"/>
      <c r="K3004" s="285"/>
      <c r="L3004" s="271"/>
      <c r="M3004" s="271"/>
      <c r="N3004" s="7"/>
      <c r="O3004" s="320"/>
      <c r="P3004" s="320"/>
      <c r="Q3004" s="320"/>
    </row>
    <row r="3005" ht="15.75" customHeight="1">
      <c r="A3005" s="259" t="s">
        <v>20535</v>
      </c>
      <c r="B3005" s="287" t="s">
        <v>20536</v>
      </c>
      <c r="C3005" s="276" t="s">
        <v>281</v>
      </c>
      <c r="D3005" s="259" t="s">
        <v>214</v>
      </c>
      <c r="E3005" s="259" t="s">
        <v>20537</v>
      </c>
      <c r="F3005" s="259" t="s">
        <v>20538</v>
      </c>
      <c r="G3005" s="259" t="s">
        <v>12836</v>
      </c>
      <c r="H3005" s="320"/>
      <c r="I3005" s="6"/>
      <c r="J3005" s="6"/>
      <c r="K3005" s="285"/>
      <c r="L3005" s="271"/>
      <c r="M3005" s="271"/>
      <c r="N3005" s="7"/>
      <c r="O3005" s="320"/>
      <c r="P3005" s="320"/>
      <c r="Q3005" s="320"/>
    </row>
    <row r="3006" ht="15.75" customHeight="1">
      <c r="A3006" s="259" t="s">
        <v>20539</v>
      </c>
      <c r="B3006" s="287" t="s">
        <v>20540</v>
      </c>
      <c r="C3006" s="276" t="s">
        <v>281</v>
      </c>
      <c r="D3006" s="259" t="s">
        <v>214</v>
      </c>
      <c r="E3006" s="259" t="s">
        <v>20541</v>
      </c>
      <c r="F3006" s="259" t="s">
        <v>20542</v>
      </c>
      <c r="G3006" s="259" t="s">
        <v>12836</v>
      </c>
      <c r="H3006" s="320"/>
      <c r="I3006" s="6"/>
      <c r="J3006" s="6"/>
      <c r="K3006" s="285"/>
      <c r="L3006" s="271"/>
      <c r="M3006" s="271"/>
      <c r="N3006" s="7"/>
      <c r="O3006" s="320"/>
      <c r="P3006" s="320"/>
      <c r="Q3006" s="320"/>
    </row>
    <row r="3007" ht="15.75" customHeight="1">
      <c r="A3007" s="259" t="s">
        <v>20543</v>
      </c>
      <c r="B3007" s="287" t="s">
        <v>20544</v>
      </c>
      <c r="C3007" s="276" t="s">
        <v>281</v>
      </c>
      <c r="D3007" s="259" t="s">
        <v>217</v>
      </c>
      <c r="E3007" s="259" t="s">
        <v>20545</v>
      </c>
      <c r="F3007" s="259" t="s">
        <v>20546</v>
      </c>
      <c r="G3007" s="259" t="s">
        <v>12836</v>
      </c>
      <c r="H3007" s="320"/>
      <c r="I3007" s="6"/>
      <c r="J3007" s="6"/>
      <c r="K3007" s="285"/>
      <c r="L3007" s="271"/>
      <c r="M3007" s="271"/>
      <c r="N3007" s="7"/>
      <c r="O3007" s="320"/>
      <c r="P3007" s="320"/>
      <c r="Q3007" s="320"/>
    </row>
    <row r="3008" ht="15.75" customHeight="1">
      <c r="A3008" s="259" t="s">
        <v>20547</v>
      </c>
      <c r="B3008" s="287" t="s">
        <v>20548</v>
      </c>
      <c r="C3008" s="276" t="s">
        <v>281</v>
      </c>
      <c r="D3008" s="259" t="s">
        <v>217</v>
      </c>
      <c r="E3008" s="259" t="s">
        <v>20549</v>
      </c>
      <c r="F3008" s="259" t="s">
        <v>20550</v>
      </c>
      <c r="G3008" s="259" t="s">
        <v>12836</v>
      </c>
      <c r="H3008" s="320"/>
      <c r="I3008" s="6"/>
      <c r="J3008" s="6"/>
      <c r="K3008" s="285"/>
      <c r="L3008" s="271"/>
      <c r="M3008" s="271"/>
      <c r="N3008" s="7"/>
      <c r="O3008" s="320"/>
      <c r="P3008" s="320"/>
      <c r="Q3008" s="320"/>
    </row>
    <row r="3009" ht="15.75" customHeight="1">
      <c r="A3009" s="259" t="s">
        <v>20551</v>
      </c>
      <c r="B3009" s="287" t="s">
        <v>20552</v>
      </c>
      <c r="C3009" s="276" t="s">
        <v>281</v>
      </c>
      <c r="D3009" s="259" t="s">
        <v>217</v>
      </c>
      <c r="E3009" s="259" t="s">
        <v>4524</v>
      </c>
      <c r="F3009" s="259" t="s">
        <v>20553</v>
      </c>
      <c r="G3009" s="259" t="s">
        <v>12836</v>
      </c>
      <c r="H3009" s="320"/>
      <c r="I3009" s="6"/>
      <c r="J3009" s="6"/>
      <c r="K3009" s="285"/>
      <c r="L3009" s="271"/>
      <c r="M3009" s="271"/>
      <c r="N3009" s="7"/>
      <c r="O3009" s="320"/>
      <c r="P3009" s="320"/>
      <c r="Q3009" s="320"/>
    </row>
    <row r="3010" ht="15.75" customHeight="1">
      <c r="A3010" s="259" t="s">
        <v>20554</v>
      </c>
      <c r="B3010" s="287" t="s">
        <v>20555</v>
      </c>
      <c r="C3010" s="276" t="s">
        <v>281</v>
      </c>
      <c r="D3010" s="259" t="s">
        <v>217</v>
      </c>
      <c r="E3010" s="259" t="s">
        <v>20556</v>
      </c>
      <c r="F3010" s="259" t="s">
        <v>20557</v>
      </c>
      <c r="G3010" s="259" t="s">
        <v>12836</v>
      </c>
      <c r="H3010" s="320"/>
      <c r="I3010" s="6"/>
      <c r="J3010" s="6"/>
      <c r="K3010" s="285"/>
      <c r="L3010" s="271"/>
      <c r="M3010" s="271"/>
      <c r="N3010" s="7"/>
      <c r="O3010" s="320"/>
      <c r="P3010" s="320"/>
      <c r="Q3010" s="320"/>
    </row>
    <row r="3011" ht="15.75" customHeight="1">
      <c r="A3011" s="259" t="s">
        <v>20558</v>
      </c>
      <c r="B3011" s="287" t="s">
        <v>20559</v>
      </c>
      <c r="C3011" s="276" t="s">
        <v>281</v>
      </c>
      <c r="D3011" s="259" t="s">
        <v>214</v>
      </c>
      <c r="E3011" s="259" t="s">
        <v>20560</v>
      </c>
      <c r="F3011" s="259" t="s">
        <v>20561</v>
      </c>
      <c r="G3011" s="259" t="s">
        <v>10625</v>
      </c>
      <c r="H3011" s="320"/>
      <c r="I3011" s="6"/>
      <c r="J3011" s="6"/>
      <c r="K3011" s="285"/>
      <c r="L3011" s="271"/>
      <c r="M3011" s="271"/>
      <c r="N3011" s="7"/>
      <c r="O3011" s="320"/>
      <c r="P3011" s="320"/>
      <c r="Q3011" s="320"/>
    </row>
    <row r="3012" ht="15.75" customHeight="1">
      <c r="A3012" s="259" t="s">
        <v>20562</v>
      </c>
      <c r="B3012" s="287" t="s">
        <v>20563</v>
      </c>
      <c r="C3012" s="276" t="s">
        <v>281</v>
      </c>
      <c r="D3012" s="259" t="s">
        <v>217</v>
      </c>
      <c r="E3012" s="259" t="s">
        <v>20564</v>
      </c>
      <c r="F3012" s="259" t="s">
        <v>20565</v>
      </c>
      <c r="G3012" s="259" t="s">
        <v>12836</v>
      </c>
      <c r="H3012" s="320"/>
      <c r="I3012" s="6"/>
      <c r="J3012" s="6"/>
      <c r="K3012" s="285"/>
      <c r="L3012" s="271"/>
      <c r="M3012" s="271"/>
      <c r="N3012" s="7"/>
      <c r="O3012" s="320"/>
      <c r="P3012" s="320"/>
      <c r="Q3012" s="320"/>
    </row>
    <row r="3013" ht="15.75" customHeight="1">
      <c r="A3013" s="259" t="s">
        <v>20566</v>
      </c>
      <c r="B3013" s="287" t="s">
        <v>20567</v>
      </c>
      <c r="C3013" s="276" t="s">
        <v>281</v>
      </c>
      <c r="D3013" s="259" t="s">
        <v>218</v>
      </c>
      <c r="E3013" s="259" t="s">
        <v>20568</v>
      </c>
      <c r="F3013" s="259" t="s">
        <v>20569</v>
      </c>
      <c r="G3013" s="259" t="s">
        <v>12836</v>
      </c>
      <c r="H3013" s="320"/>
      <c r="I3013" s="6"/>
      <c r="J3013" s="6"/>
      <c r="K3013" s="285"/>
      <c r="L3013" s="271"/>
      <c r="M3013" s="271"/>
      <c r="N3013" s="7"/>
      <c r="O3013" s="320"/>
      <c r="P3013" s="320"/>
      <c r="Q3013" s="320"/>
    </row>
    <row r="3014" ht="15.75" customHeight="1">
      <c r="A3014" s="259" t="s">
        <v>20570</v>
      </c>
      <c r="B3014" s="287" t="s">
        <v>20571</v>
      </c>
      <c r="C3014" s="276" t="s">
        <v>281</v>
      </c>
      <c r="D3014" s="259" t="s">
        <v>214</v>
      </c>
      <c r="E3014" s="259" t="s">
        <v>20572</v>
      </c>
      <c r="F3014" s="259" t="s">
        <v>20573</v>
      </c>
      <c r="G3014" s="259" t="s">
        <v>12836</v>
      </c>
      <c r="H3014" s="320"/>
      <c r="I3014" s="6"/>
      <c r="J3014" s="6"/>
      <c r="K3014" s="285"/>
      <c r="L3014" s="271"/>
      <c r="M3014" s="271"/>
      <c r="N3014" s="7"/>
      <c r="O3014" s="320"/>
      <c r="P3014" s="320"/>
      <c r="Q3014" s="320"/>
    </row>
    <row r="3015" ht="15.75" customHeight="1">
      <c r="A3015" s="259" t="s">
        <v>20574</v>
      </c>
      <c r="B3015" s="287" t="s">
        <v>20575</v>
      </c>
      <c r="C3015" s="276" t="s">
        <v>281</v>
      </c>
      <c r="D3015" s="259" t="s">
        <v>214</v>
      </c>
      <c r="E3015" s="259" t="s">
        <v>20576</v>
      </c>
      <c r="F3015" s="259" t="s">
        <v>20577</v>
      </c>
      <c r="G3015" s="259" t="s">
        <v>12836</v>
      </c>
      <c r="H3015" s="320"/>
      <c r="I3015" s="6"/>
      <c r="J3015" s="6"/>
      <c r="K3015" s="285"/>
      <c r="L3015" s="271"/>
      <c r="M3015" s="271"/>
      <c r="N3015" s="7"/>
      <c r="O3015" s="320"/>
      <c r="P3015" s="320"/>
      <c r="Q3015" s="320"/>
    </row>
    <row r="3016" ht="15.75" customHeight="1">
      <c r="A3016" s="259" t="s">
        <v>20578</v>
      </c>
      <c r="B3016" s="287" t="s">
        <v>20579</v>
      </c>
      <c r="C3016" s="276" t="s">
        <v>281</v>
      </c>
      <c r="D3016" s="259" t="s">
        <v>214</v>
      </c>
      <c r="E3016" s="259" t="s">
        <v>20580</v>
      </c>
      <c r="F3016" s="259" t="s">
        <v>20581</v>
      </c>
      <c r="G3016" s="259" t="s">
        <v>10625</v>
      </c>
      <c r="H3016" s="320"/>
      <c r="I3016" s="6"/>
      <c r="J3016" s="6"/>
      <c r="K3016" s="285"/>
      <c r="L3016" s="271"/>
      <c r="M3016" s="271"/>
      <c r="N3016" s="7"/>
      <c r="O3016" s="320"/>
      <c r="P3016" s="320"/>
      <c r="Q3016" s="320"/>
    </row>
    <row r="3017" ht="15.75" customHeight="1">
      <c r="A3017" s="259" t="s">
        <v>20582</v>
      </c>
      <c r="B3017" s="287" t="s">
        <v>20583</v>
      </c>
      <c r="C3017" s="276" t="s">
        <v>281</v>
      </c>
      <c r="D3017" s="259" t="s">
        <v>218</v>
      </c>
      <c r="E3017" s="259" t="s">
        <v>20584</v>
      </c>
      <c r="F3017" s="259" t="s">
        <v>20585</v>
      </c>
      <c r="G3017" s="259" t="s">
        <v>12836</v>
      </c>
      <c r="H3017" s="320"/>
      <c r="I3017" s="6"/>
      <c r="J3017" s="6"/>
      <c r="K3017" s="285"/>
      <c r="L3017" s="271"/>
      <c r="M3017" s="271"/>
      <c r="N3017" s="7"/>
      <c r="O3017" s="320"/>
      <c r="P3017" s="320"/>
      <c r="Q3017" s="320"/>
    </row>
    <row r="3018" ht="15.75" customHeight="1">
      <c r="A3018" s="259" t="s">
        <v>20586</v>
      </c>
      <c r="B3018" s="287" t="s">
        <v>20587</v>
      </c>
      <c r="C3018" s="276" t="s">
        <v>281</v>
      </c>
      <c r="D3018" s="259" t="s">
        <v>214</v>
      </c>
      <c r="E3018" s="259" t="s">
        <v>20588</v>
      </c>
      <c r="F3018" s="259" t="s">
        <v>20589</v>
      </c>
      <c r="G3018" s="259" t="s">
        <v>12836</v>
      </c>
      <c r="H3018" s="320"/>
      <c r="I3018" s="6"/>
      <c r="J3018" s="6"/>
      <c r="K3018" s="285"/>
      <c r="L3018" s="271"/>
      <c r="M3018" s="271"/>
      <c r="N3018" s="7"/>
      <c r="O3018" s="320"/>
      <c r="P3018" s="320"/>
      <c r="Q3018" s="320"/>
    </row>
    <row r="3019" ht="15.75" customHeight="1">
      <c r="A3019" s="259" t="s">
        <v>20590</v>
      </c>
      <c r="B3019" s="287" t="s">
        <v>20591</v>
      </c>
      <c r="C3019" s="276" t="s">
        <v>281</v>
      </c>
      <c r="D3019" s="259" t="s">
        <v>214</v>
      </c>
      <c r="E3019" s="259" t="s">
        <v>20592</v>
      </c>
      <c r="F3019" s="259" t="s">
        <v>20593</v>
      </c>
      <c r="G3019" s="259" t="s">
        <v>12836</v>
      </c>
      <c r="H3019" s="320"/>
      <c r="I3019" s="6"/>
      <c r="J3019" s="6"/>
      <c r="K3019" s="285"/>
      <c r="L3019" s="271"/>
      <c r="M3019" s="271"/>
      <c r="N3019" s="7"/>
      <c r="O3019" s="320"/>
      <c r="P3019" s="320"/>
      <c r="Q3019" s="320"/>
    </row>
    <row r="3020" ht="15.75" customHeight="1">
      <c r="A3020" s="259" t="s">
        <v>20594</v>
      </c>
      <c r="B3020" s="287" t="s">
        <v>20595</v>
      </c>
      <c r="C3020" s="276" t="s">
        <v>281</v>
      </c>
      <c r="D3020" s="259" t="s">
        <v>214</v>
      </c>
      <c r="E3020" s="259" t="s">
        <v>20596</v>
      </c>
      <c r="F3020" s="259" t="s">
        <v>20597</v>
      </c>
      <c r="G3020" s="259" t="s">
        <v>10625</v>
      </c>
      <c r="H3020" s="320"/>
      <c r="I3020" s="6"/>
      <c r="J3020" s="6"/>
      <c r="K3020" s="285"/>
      <c r="L3020" s="271"/>
      <c r="M3020" s="271"/>
      <c r="N3020" s="7"/>
      <c r="O3020" s="320"/>
      <c r="P3020" s="320"/>
      <c r="Q3020" s="320"/>
    </row>
    <row r="3021" ht="15.75" customHeight="1">
      <c r="A3021" s="259" t="s">
        <v>20598</v>
      </c>
      <c r="B3021" s="287" t="s">
        <v>20599</v>
      </c>
      <c r="C3021" s="276" t="s">
        <v>281</v>
      </c>
      <c r="D3021" s="259" t="s">
        <v>217</v>
      </c>
      <c r="E3021" s="259" t="s">
        <v>20600</v>
      </c>
      <c r="F3021" s="259" t="s">
        <v>20601</v>
      </c>
      <c r="G3021" s="259" t="s">
        <v>12836</v>
      </c>
      <c r="H3021" s="320"/>
      <c r="I3021" s="6"/>
      <c r="J3021" s="6"/>
      <c r="K3021" s="285"/>
      <c r="L3021" s="271"/>
      <c r="M3021" s="271"/>
      <c r="N3021" s="7"/>
      <c r="O3021" s="320"/>
      <c r="P3021" s="320"/>
      <c r="Q3021" s="320"/>
    </row>
    <row r="3022" ht="15.75" customHeight="1">
      <c r="A3022" s="259" t="s">
        <v>20602</v>
      </c>
      <c r="B3022" s="287" t="s">
        <v>20603</v>
      </c>
      <c r="C3022" s="276" t="s">
        <v>281</v>
      </c>
      <c r="D3022" s="259" t="s">
        <v>218</v>
      </c>
      <c r="E3022" s="259" t="s">
        <v>20604</v>
      </c>
      <c r="F3022" s="259" t="s">
        <v>20605</v>
      </c>
      <c r="G3022" s="259" t="s">
        <v>12836</v>
      </c>
      <c r="H3022" s="320"/>
      <c r="I3022" s="6"/>
      <c r="J3022" s="6"/>
      <c r="K3022" s="285"/>
      <c r="L3022" s="271"/>
      <c r="M3022" s="271"/>
      <c r="N3022" s="7"/>
      <c r="O3022" s="320"/>
      <c r="P3022" s="320"/>
      <c r="Q3022" s="320"/>
    </row>
    <row r="3023" ht="15.75" customHeight="1">
      <c r="A3023" s="259" t="s">
        <v>20606</v>
      </c>
      <c r="B3023" s="287" t="s">
        <v>20607</v>
      </c>
      <c r="C3023" s="276" t="s">
        <v>281</v>
      </c>
      <c r="D3023" s="259" t="s">
        <v>214</v>
      </c>
      <c r="E3023" s="259" t="s">
        <v>20608</v>
      </c>
      <c r="F3023" s="259" t="s">
        <v>20609</v>
      </c>
      <c r="G3023" s="259" t="s">
        <v>12836</v>
      </c>
      <c r="H3023" s="320"/>
      <c r="I3023" s="6"/>
      <c r="J3023" s="6"/>
      <c r="K3023" s="285"/>
      <c r="L3023" s="271"/>
      <c r="M3023" s="271"/>
      <c r="N3023" s="7"/>
      <c r="O3023" s="320"/>
      <c r="P3023" s="320"/>
      <c r="Q3023" s="320"/>
    </row>
    <row r="3024" ht="15.75" customHeight="1">
      <c r="A3024" s="259" t="s">
        <v>20610</v>
      </c>
      <c r="B3024" s="287" t="s">
        <v>20611</v>
      </c>
      <c r="C3024" s="276" t="s">
        <v>281</v>
      </c>
      <c r="D3024" s="259" t="s">
        <v>217</v>
      </c>
      <c r="E3024" s="259" t="s">
        <v>20612</v>
      </c>
      <c r="F3024" s="278" t="s">
        <v>20613</v>
      </c>
      <c r="G3024" s="259" t="s">
        <v>12836</v>
      </c>
      <c r="H3024" s="320"/>
      <c r="I3024" s="6"/>
      <c r="J3024" s="6"/>
      <c r="K3024" s="285"/>
      <c r="L3024" s="271"/>
      <c r="M3024" s="271"/>
      <c r="N3024" s="7"/>
      <c r="O3024" s="320"/>
      <c r="P3024" s="320"/>
      <c r="Q3024" s="320"/>
    </row>
    <row r="3025" ht="15.75" customHeight="1">
      <c r="A3025" s="259" t="s">
        <v>20614</v>
      </c>
      <c r="B3025" s="287" t="s">
        <v>20615</v>
      </c>
      <c r="C3025" s="276" t="s">
        <v>281</v>
      </c>
      <c r="D3025" s="259" t="s">
        <v>217</v>
      </c>
      <c r="E3025" s="259" t="s">
        <v>20616</v>
      </c>
      <c r="F3025" s="259" t="s">
        <v>20617</v>
      </c>
      <c r="G3025" s="259" t="s">
        <v>12836</v>
      </c>
      <c r="H3025" s="320"/>
      <c r="I3025" s="6"/>
      <c r="J3025" s="6"/>
      <c r="K3025" s="285"/>
      <c r="L3025" s="271"/>
      <c r="M3025" s="271"/>
      <c r="N3025" s="7"/>
      <c r="O3025" s="320"/>
      <c r="P3025" s="320"/>
      <c r="Q3025" s="320"/>
    </row>
    <row r="3026" ht="15.75" customHeight="1">
      <c r="A3026" s="259" t="s">
        <v>20618</v>
      </c>
      <c r="B3026" s="287" t="s">
        <v>20619</v>
      </c>
      <c r="C3026" s="276" t="s">
        <v>281</v>
      </c>
      <c r="D3026" s="259" t="s">
        <v>214</v>
      </c>
      <c r="E3026" s="259" t="s">
        <v>4524</v>
      </c>
      <c r="F3026" s="259" t="s">
        <v>20620</v>
      </c>
      <c r="G3026" s="259" t="s">
        <v>12836</v>
      </c>
      <c r="H3026" s="320"/>
      <c r="I3026" s="6"/>
      <c r="J3026" s="6"/>
      <c r="K3026" s="285"/>
      <c r="L3026" s="271"/>
      <c r="M3026" s="271"/>
      <c r="N3026" s="7"/>
      <c r="O3026" s="320"/>
      <c r="P3026" s="320"/>
      <c r="Q3026" s="320"/>
    </row>
    <row r="3027" ht="15.75" customHeight="1">
      <c r="A3027" s="259" t="s">
        <v>20621</v>
      </c>
      <c r="B3027" s="287" t="s">
        <v>20622</v>
      </c>
      <c r="C3027" s="276" t="s">
        <v>281</v>
      </c>
      <c r="D3027" s="259" t="s">
        <v>214</v>
      </c>
      <c r="E3027" s="259" t="s">
        <v>20623</v>
      </c>
      <c r="F3027" s="259" t="s">
        <v>20624</v>
      </c>
      <c r="G3027" s="259" t="s">
        <v>12836</v>
      </c>
      <c r="H3027" s="320"/>
      <c r="I3027" s="6"/>
      <c r="J3027" s="6"/>
      <c r="K3027" s="285"/>
      <c r="L3027" s="271"/>
      <c r="M3027" s="271"/>
      <c r="N3027" s="7"/>
      <c r="O3027" s="320"/>
      <c r="P3027" s="320"/>
      <c r="Q3027" s="320"/>
    </row>
    <row r="3028" ht="15.75" customHeight="1">
      <c r="A3028" s="259" t="s">
        <v>20625</v>
      </c>
      <c r="B3028" s="287" t="s">
        <v>20626</v>
      </c>
      <c r="C3028" s="276" t="s">
        <v>281</v>
      </c>
      <c r="D3028" s="259" t="s">
        <v>217</v>
      </c>
      <c r="E3028" s="259" t="s">
        <v>20627</v>
      </c>
      <c r="F3028" s="259" t="s">
        <v>20628</v>
      </c>
      <c r="G3028" s="259" t="s">
        <v>12836</v>
      </c>
      <c r="H3028" s="320"/>
      <c r="I3028" s="6"/>
      <c r="J3028" s="6"/>
      <c r="K3028" s="285"/>
      <c r="L3028" s="271"/>
      <c r="M3028" s="271"/>
      <c r="N3028" s="7"/>
      <c r="O3028" s="320"/>
      <c r="P3028" s="320"/>
      <c r="Q3028" s="320"/>
    </row>
    <row r="3029" ht="15.75" customHeight="1">
      <c r="A3029" s="259" t="s">
        <v>161</v>
      </c>
      <c r="B3029" s="287" t="s">
        <v>20629</v>
      </c>
      <c r="C3029" s="276" t="s">
        <v>281</v>
      </c>
      <c r="D3029" s="259" t="s">
        <v>217</v>
      </c>
      <c r="E3029" s="259" t="s">
        <v>20630</v>
      </c>
      <c r="F3029" s="259" t="s">
        <v>162</v>
      </c>
      <c r="G3029" s="259" t="s">
        <v>12836</v>
      </c>
      <c r="H3029" s="320"/>
      <c r="I3029" s="6"/>
      <c r="J3029" s="6"/>
      <c r="K3029" s="285"/>
      <c r="L3029" s="271"/>
      <c r="M3029" s="271"/>
      <c r="N3029" s="7"/>
      <c r="O3029" s="320"/>
      <c r="P3029" s="320"/>
      <c r="Q3029" s="320"/>
    </row>
    <row r="3030" ht="15.75" customHeight="1">
      <c r="A3030" s="259" t="s">
        <v>20631</v>
      </c>
      <c r="B3030" s="287" t="s">
        <v>20632</v>
      </c>
      <c r="C3030" s="276" t="s">
        <v>281</v>
      </c>
      <c r="D3030" s="259" t="s">
        <v>214</v>
      </c>
      <c r="E3030" s="259" t="s">
        <v>20633</v>
      </c>
      <c r="F3030" s="259" t="s">
        <v>20634</v>
      </c>
      <c r="G3030" s="259" t="s">
        <v>12836</v>
      </c>
      <c r="H3030" s="320"/>
      <c r="I3030" s="6"/>
      <c r="J3030" s="6"/>
      <c r="K3030" s="285"/>
      <c r="L3030" s="271"/>
      <c r="M3030" s="271"/>
      <c r="N3030" s="7"/>
      <c r="O3030" s="320"/>
      <c r="P3030" s="320"/>
      <c r="Q3030" s="320"/>
    </row>
    <row r="3031" ht="15.75" customHeight="1">
      <c r="A3031" s="259" t="s">
        <v>20635</v>
      </c>
      <c r="B3031" s="287" t="s">
        <v>20636</v>
      </c>
      <c r="C3031" s="276" t="s">
        <v>281</v>
      </c>
      <c r="D3031" s="259" t="s">
        <v>214</v>
      </c>
      <c r="E3031" s="259" t="s">
        <v>20637</v>
      </c>
      <c r="F3031" s="259" t="s">
        <v>20638</v>
      </c>
      <c r="G3031" s="259" t="s">
        <v>12836</v>
      </c>
      <c r="H3031" s="320"/>
      <c r="I3031" s="6"/>
      <c r="J3031" s="6"/>
      <c r="K3031" s="285"/>
      <c r="L3031" s="271"/>
      <c r="M3031" s="271"/>
      <c r="N3031" s="7"/>
      <c r="O3031" s="320"/>
      <c r="P3031" s="320"/>
      <c r="Q3031" s="320"/>
    </row>
    <row r="3032" ht="15.75" customHeight="1">
      <c r="A3032" s="259" t="s">
        <v>20639</v>
      </c>
      <c r="B3032" s="287" t="s">
        <v>20640</v>
      </c>
      <c r="C3032" s="276" t="s">
        <v>281</v>
      </c>
      <c r="D3032" s="259" t="s">
        <v>217</v>
      </c>
      <c r="E3032" s="259" t="s">
        <v>20641</v>
      </c>
      <c r="F3032" s="259" t="s">
        <v>20642</v>
      </c>
      <c r="G3032" s="259" t="s">
        <v>12836</v>
      </c>
      <c r="H3032" s="320"/>
      <c r="I3032" s="6"/>
      <c r="J3032" s="6"/>
      <c r="K3032" s="285"/>
      <c r="L3032" s="271"/>
      <c r="M3032" s="271"/>
      <c r="N3032" s="7"/>
      <c r="O3032" s="320"/>
      <c r="P3032" s="320"/>
      <c r="Q3032" s="320"/>
    </row>
    <row r="3033" ht="15.75" customHeight="1">
      <c r="A3033" s="259" t="s">
        <v>20643</v>
      </c>
      <c r="B3033" s="287" t="s">
        <v>20644</v>
      </c>
      <c r="C3033" s="276" t="s">
        <v>281</v>
      </c>
      <c r="D3033" s="259" t="s">
        <v>214</v>
      </c>
      <c r="E3033" s="259" t="s">
        <v>20645</v>
      </c>
      <c r="F3033" s="259" t="s">
        <v>20646</v>
      </c>
      <c r="G3033" s="259" t="s">
        <v>12836</v>
      </c>
      <c r="H3033" s="320"/>
      <c r="I3033" s="6"/>
      <c r="J3033" s="6"/>
      <c r="K3033" s="285"/>
      <c r="L3033" s="271"/>
      <c r="M3033" s="271"/>
      <c r="N3033" s="7"/>
      <c r="O3033" s="320"/>
      <c r="P3033" s="320"/>
      <c r="Q3033" s="320"/>
    </row>
    <row r="3034" ht="15.75" customHeight="1">
      <c r="A3034" s="259" t="s">
        <v>20647</v>
      </c>
      <c r="B3034" s="287" t="s">
        <v>20648</v>
      </c>
      <c r="C3034" s="276" t="s">
        <v>281</v>
      </c>
      <c r="D3034" s="259" t="s">
        <v>217</v>
      </c>
      <c r="E3034" s="259" t="s">
        <v>20649</v>
      </c>
      <c r="F3034" s="259" t="s">
        <v>20650</v>
      </c>
      <c r="G3034" s="259" t="s">
        <v>12836</v>
      </c>
      <c r="H3034" s="320"/>
      <c r="I3034" s="6"/>
      <c r="J3034" s="6"/>
      <c r="K3034" s="285"/>
      <c r="L3034" s="271"/>
      <c r="M3034" s="271"/>
      <c r="N3034" s="7"/>
      <c r="O3034" s="320"/>
      <c r="P3034" s="320"/>
      <c r="Q3034" s="320"/>
    </row>
    <row r="3035" ht="15.75" customHeight="1">
      <c r="A3035" s="259" t="s">
        <v>20651</v>
      </c>
      <c r="B3035" s="287" t="s">
        <v>20652</v>
      </c>
      <c r="C3035" s="276" t="s">
        <v>281</v>
      </c>
      <c r="D3035" s="259" t="s">
        <v>217</v>
      </c>
      <c r="E3035" s="259" t="s">
        <v>20653</v>
      </c>
      <c r="F3035" s="259" t="s">
        <v>20654</v>
      </c>
      <c r="G3035" s="259" t="s">
        <v>12836</v>
      </c>
      <c r="H3035" s="320"/>
      <c r="I3035" s="6"/>
      <c r="J3035" s="6"/>
      <c r="K3035" s="285"/>
      <c r="L3035" s="271"/>
      <c r="M3035" s="271"/>
      <c r="N3035" s="7"/>
      <c r="O3035" s="320"/>
      <c r="P3035" s="320"/>
      <c r="Q3035" s="320"/>
    </row>
    <row r="3036" ht="15.75" customHeight="1">
      <c r="A3036" s="259" t="s">
        <v>20655</v>
      </c>
      <c r="B3036" s="287" t="s">
        <v>20656</v>
      </c>
      <c r="C3036" s="276" t="s">
        <v>281</v>
      </c>
      <c r="D3036" s="259" t="s">
        <v>214</v>
      </c>
      <c r="E3036" s="259" t="s">
        <v>4524</v>
      </c>
      <c r="F3036" s="259" t="s">
        <v>20657</v>
      </c>
      <c r="G3036" s="259" t="s">
        <v>12836</v>
      </c>
      <c r="H3036" s="320"/>
      <c r="I3036" s="6"/>
      <c r="J3036" s="6"/>
      <c r="K3036" s="285"/>
      <c r="L3036" s="271"/>
      <c r="M3036" s="271"/>
      <c r="N3036" s="7"/>
      <c r="O3036" s="320"/>
      <c r="P3036" s="320"/>
      <c r="Q3036" s="320"/>
    </row>
    <row r="3037" ht="15.75" customHeight="1">
      <c r="A3037" s="259" t="s">
        <v>20658</v>
      </c>
      <c r="B3037" s="287" t="s">
        <v>20659</v>
      </c>
      <c r="C3037" s="276" t="s">
        <v>281</v>
      </c>
      <c r="D3037" s="259" t="s">
        <v>218</v>
      </c>
      <c r="E3037" s="259" t="s">
        <v>20660</v>
      </c>
      <c r="F3037" s="259" t="s">
        <v>20661</v>
      </c>
      <c r="G3037" s="259" t="s">
        <v>12836</v>
      </c>
      <c r="H3037" s="320"/>
      <c r="I3037" s="6"/>
      <c r="J3037" s="6"/>
      <c r="K3037" s="285"/>
      <c r="L3037" s="271"/>
      <c r="M3037" s="271"/>
      <c r="N3037" s="7"/>
      <c r="O3037" s="320"/>
      <c r="P3037" s="320"/>
      <c r="Q3037" s="320"/>
    </row>
    <row r="3038" ht="15.75" customHeight="1">
      <c r="A3038" s="259" t="s">
        <v>20662</v>
      </c>
      <c r="B3038" s="287" t="s">
        <v>20663</v>
      </c>
      <c r="C3038" s="276" t="s">
        <v>281</v>
      </c>
      <c r="D3038" s="259" t="s">
        <v>214</v>
      </c>
      <c r="E3038" s="259" t="s">
        <v>20664</v>
      </c>
      <c r="F3038" s="259" t="s">
        <v>20665</v>
      </c>
      <c r="G3038" s="259" t="s">
        <v>12836</v>
      </c>
      <c r="H3038" s="320"/>
      <c r="I3038" s="6"/>
      <c r="J3038" s="6"/>
      <c r="K3038" s="285"/>
      <c r="L3038" s="271"/>
      <c r="M3038" s="271"/>
      <c r="N3038" s="7"/>
      <c r="O3038" s="320"/>
      <c r="P3038" s="320"/>
      <c r="Q3038" s="320"/>
    </row>
    <row r="3039" ht="15.75" customHeight="1">
      <c r="A3039" s="259" t="s">
        <v>20666</v>
      </c>
      <c r="B3039" s="287" t="s">
        <v>20667</v>
      </c>
      <c r="C3039" s="276" t="s">
        <v>281</v>
      </c>
      <c r="D3039" s="259" t="s">
        <v>217</v>
      </c>
      <c r="E3039" s="259" t="s">
        <v>20668</v>
      </c>
      <c r="F3039" s="259" t="s">
        <v>20669</v>
      </c>
      <c r="G3039" s="259" t="s">
        <v>12836</v>
      </c>
      <c r="H3039" s="320"/>
      <c r="I3039" s="6"/>
      <c r="J3039" s="6"/>
      <c r="K3039" s="285"/>
      <c r="L3039" s="271"/>
      <c r="M3039" s="271"/>
      <c r="N3039" s="7"/>
      <c r="O3039" s="320"/>
      <c r="P3039" s="320"/>
      <c r="Q3039" s="320"/>
    </row>
    <row r="3040" ht="15.75" customHeight="1">
      <c r="A3040" s="259" t="s">
        <v>20670</v>
      </c>
      <c r="B3040" s="287" t="s">
        <v>20671</v>
      </c>
      <c r="C3040" s="276" t="s">
        <v>281</v>
      </c>
      <c r="D3040" s="259" t="s">
        <v>214</v>
      </c>
      <c r="E3040" s="259" t="s">
        <v>20672</v>
      </c>
      <c r="F3040" s="259" t="s">
        <v>20673</v>
      </c>
      <c r="G3040" s="259" t="s">
        <v>12836</v>
      </c>
      <c r="H3040" s="320"/>
      <c r="I3040" s="6"/>
      <c r="J3040" s="6"/>
      <c r="K3040" s="285"/>
      <c r="L3040" s="271"/>
      <c r="M3040" s="271"/>
      <c r="N3040" s="7"/>
      <c r="O3040" s="320"/>
      <c r="P3040" s="320"/>
      <c r="Q3040" s="320"/>
    </row>
    <row r="3041" ht="15.75" customHeight="1">
      <c r="A3041" s="259" t="s">
        <v>20674</v>
      </c>
      <c r="B3041" s="287" t="s">
        <v>20675</v>
      </c>
      <c r="C3041" s="276" t="s">
        <v>281</v>
      </c>
      <c r="D3041" s="259" t="s">
        <v>214</v>
      </c>
      <c r="E3041" s="259" t="s">
        <v>20676</v>
      </c>
      <c r="F3041" s="259" t="s">
        <v>20677</v>
      </c>
      <c r="G3041" s="259" t="s">
        <v>12836</v>
      </c>
      <c r="H3041" s="320"/>
      <c r="I3041" s="6"/>
      <c r="J3041" s="6"/>
      <c r="K3041" s="285"/>
      <c r="L3041" s="271"/>
      <c r="M3041" s="271"/>
      <c r="N3041" s="7"/>
      <c r="O3041" s="320"/>
      <c r="P3041" s="320"/>
      <c r="Q3041" s="320"/>
    </row>
    <row r="3042" ht="15.75" customHeight="1">
      <c r="A3042" s="259" t="s">
        <v>20678</v>
      </c>
      <c r="B3042" s="287" t="s">
        <v>20679</v>
      </c>
      <c r="C3042" s="276" t="s">
        <v>281</v>
      </c>
      <c r="D3042" s="259" t="s">
        <v>214</v>
      </c>
      <c r="E3042" s="259" t="s">
        <v>20680</v>
      </c>
      <c r="F3042" s="259" t="s">
        <v>20681</v>
      </c>
      <c r="G3042" s="259" t="s">
        <v>12836</v>
      </c>
      <c r="H3042" s="320"/>
      <c r="I3042" s="6"/>
      <c r="J3042" s="6"/>
      <c r="K3042" s="285"/>
      <c r="L3042" s="271"/>
      <c r="M3042" s="271"/>
      <c r="N3042" s="7"/>
      <c r="O3042" s="320"/>
      <c r="P3042" s="320"/>
      <c r="Q3042" s="320"/>
    </row>
    <row r="3043" ht="15.75" customHeight="1">
      <c r="A3043" s="259" t="s">
        <v>20682</v>
      </c>
      <c r="B3043" s="287" t="s">
        <v>20683</v>
      </c>
      <c r="C3043" s="276" t="s">
        <v>281</v>
      </c>
      <c r="D3043" s="259" t="s">
        <v>217</v>
      </c>
      <c r="E3043" s="259" t="s">
        <v>20684</v>
      </c>
      <c r="F3043" s="259" t="s">
        <v>20685</v>
      </c>
      <c r="G3043" s="259" t="s">
        <v>12836</v>
      </c>
      <c r="H3043" s="320"/>
      <c r="I3043" s="6"/>
      <c r="J3043" s="6"/>
      <c r="K3043" s="285"/>
      <c r="L3043" s="271"/>
      <c r="M3043" s="271"/>
      <c r="N3043" s="7"/>
      <c r="O3043" s="320"/>
      <c r="P3043" s="320"/>
      <c r="Q3043" s="320"/>
    </row>
    <row r="3044" ht="15.75" customHeight="1">
      <c r="A3044" s="259" t="s">
        <v>20686</v>
      </c>
      <c r="B3044" s="287" t="s">
        <v>20687</v>
      </c>
      <c r="C3044" s="276" t="s">
        <v>281</v>
      </c>
      <c r="D3044" s="259" t="s">
        <v>214</v>
      </c>
      <c r="E3044" s="259" t="s">
        <v>20688</v>
      </c>
      <c r="F3044" s="259" t="s">
        <v>20689</v>
      </c>
      <c r="G3044" s="259" t="s">
        <v>12836</v>
      </c>
      <c r="H3044" s="320"/>
      <c r="I3044" s="6"/>
      <c r="J3044" s="6"/>
      <c r="K3044" s="285"/>
      <c r="L3044" s="271"/>
      <c r="M3044" s="271"/>
      <c r="N3044" s="7"/>
      <c r="O3044" s="320"/>
      <c r="P3044" s="320"/>
      <c r="Q3044" s="320"/>
    </row>
    <row r="3045" ht="15.75" customHeight="1">
      <c r="A3045" s="259" t="s">
        <v>20690</v>
      </c>
      <c r="B3045" s="287" t="s">
        <v>20691</v>
      </c>
      <c r="C3045" s="276" t="s">
        <v>281</v>
      </c>
      <c r="D3045" s="259" t="s">
        <v>217</v>
      </c>
      <c r="E3045" s="259" t="s">
        <v>4524</v>
      </c>
      <c r="F3045" s="259" t="s">
        <v>20692</v>
      </c>
      <c r="G3045" s="259" t="s">
        <v>12836</v>
      </c>
      <c r="H3045" s="320"/>
      <c r="I3045" s="6"/>
      <c r="J3045" s="6"/>
      <c r="K3045" s="285"/>
      <c r="L3045" s="271"/>
      <c r="M3045" s="271"/>
      <c r="N3045" s="7"/>
      <c r="O3045" s="320"/>
      <c r="P3045" s="320"/>
      <c r="Q3045" s="320"/>
    </row>
    <row r="3046" ht="15.75" customHeight="1">
      <c r="A3046" s="259" t="s">
        <v>20693</v>
      </c>
      <c r="B3046" s="287" t="s">
        <v>20694</v>
      </c>
      <c r="C3046" s="276" t="s">
        <v>281</v>
      </c>
      <c r="D3046" s="259" t="s">
        <v>214</v>
      </c>
      <c r="E3046" s="259" t="s">
        <v>20695</v>
      </c>
      <c r="F3046" s="259" t="s">
        <v>20696</v>
      </c>
      <c r="G3046" s="259" t="s">
        <v>12836</v>
      </c>
      <c r="H3046" s="320"/>
      <c r="I3046" s="6"/>
      <c r="J3046" s="6"/>
      <c r="K3046" s="285"/>
      <c r="L3046" s="271"/>
      <c r="M3046" s="271"/>
      <c r="N3046" s="7"/>
      <c r="O3046" s="320"/>
      <c r="P3046" s="320"/>
      <c r="Q3046" s="320"/>
    </row>
    <row r="3047" ht="15.75" customHeight="1">
      <c r="A3047" s="259" t="s">
        <v>20697</v>
      </c>
      <c r="B3047" s="287" t="s">
        <v>20698</v>
      </c>
      <c r="C3047" s="276" t="s">
        <v>281</v>
      </c>
      <c r="D3047" s="259" t="s">
        <v>217</v>
      </c>
      <c r="E3047" s="259" t="s">
        <v>20699</v>
      </c>
      <c r="F3047" s="259" t="s">
        <v>20700</v>
      </c>
      <c r="G3047" s="259" t="s">
        <v>12836</v>
      </c>
      <c r="H3047" s="320"/>
      <c r="I3047" s="6"/>
      <c r="J3047" s="6"/>
      <c r="K3047" s="285"/>
      <c r="L3047" s="271"/>
      <c r="M3047" s="271"/>
      <c r="N3047" s="7"/>
      <c r="O3047" s="320"/>
      <c r="P3047" s="320"/>
      <c r="Q3047" s="320"/>
    </row>
    <row r="3048" ht="15.75" customHeight="1">
      <c r="A3048" s="259" t="s">
        <v>20701</v>
      </c>
      <c r="B3048" s="287" t="s">
        <v>20702</v>
      </c>
      <c r="C3048" s="276" t="s">
        <v>281</v>
      </c>
      <c r="D3048" s="259" t="s">
        <v>214</v>
      </c>
      <c r="E3048" s="259" t="s">
        <v>20703</v>
      </c>
      <c r="F3048" s="259" t="s">
        <v>20704</v>
      </c>
      <c r="G3048" s="259" t="s">
        <v>12836</v>
      </c>
      <c r="H3048" s="320"/>
      <c r="I3048" s="6"/>
      <c r="J3048" s="6"/>
      <c r="K3048" s="285"/>
      <c r="L3048" s="271"/>
      <c r="M3048" s="271"/>
      <c r="N3048" s="7"/>
      <c r="O3048" s="320"/>
      <c r="P3048" s="320"/>
      <c r="Q3048" s="320"/>
    </row>
    <row r="3049" ht="15.75" customHeight="1">
      <c r="A3049" s="259" t="s">
        <v>20705</v>
      </c>
      <c r="B3049" s="287" t="s">
        <v>20706</v>
      </c>
      <c r="C3049" s="276" t="s">
        <v>281</v>
      </c>
      <c r="D3049" s="259" t="s">
        <v>214</v>
      </c>
      <c r="E3049" s="259" t="s">
        <v>20707</v>
      </c>
      <c r="F3049" s="259" t="s">
        <v>20708</v>
      </c>
      <c r="G3049" s="259" t="s">
        <v>12836</v>
      </c>
      <c r="H3049" s="320"/>
      <c r="I3049" s="6"/>
      <c r="J3049" s="6"/>
      <c r="K3049" s="285"/>
      <c r="L3049" s="271"/>
      <c r="M3049" s="271"/>
      <c r="N3049" s="7"/>
      <c r="O3049" s="320"/>
      <c r="P3049" s="320"/>
      <c r="Q3049" s="320"/>
    </row>
    <row r="3050" ht="15.75" customHeight="1">
      <c r="A3050" s="259" t="s">
        <v>20709</v>
      </c>
      <c r="B3050" s="287" t="s">
        <v>20710</v>
      </c>
      <c r="C3050" s="276" t="s">
        <v>281</v>
      </c>
      <c r="D3050" s="259" t="s">
        <v>214</v>
      </c>
      <c r="E3050" s="259" t="s">
        <v>20711</v>
      </c>
      <c r="F3050" s="259" t="s">
        <v>20712</v>
      </c>
      <c r="G3050" s="259" t="s">
        <v>12836</v>
      </c>
      <c r="H3050" s="320"/>
      <c r="I3050" s="6"/>
      <c r="J3050" s="6"/>
      <c r="K3050" s="285"/>
      <c r="L3050" s="271"/>
      <c r="M3050" s="271"/>
      <c r="N3050" s="7"/>
      <c r="O3050" s="320"/>
      <c r="P3050" s="320"/>
      <c r="Q3050" s="320"/>
    </row>
    <row r="3051" ht="15.75" customHeight="1">
      <c r="A3051" s="259" t="s">
        <v>20713</v>
      </c>
      <c r="B3051" s="287" t="s">
        <v>20714</v>
      </c>
      <c r="C3051" s="276" t="s">
        <v>281</v>
      </c>
      <c r="D3051" s="259" t="s">
        <v>218</v>
      </c>
      <c r="E3051" s="259" t="s">
        <v>20715</v>
      </c>
      <c r="F3051" s="259" t="s">
        <v>20716</v>
      </c>
      <c r="G3051" s="259" t="s">
        <v>12836</v>
      </c>
      <c r="H3051" s="320"/>
      <c r="I3051" s="6"/>
      <c r="J3051" s="6"/>
      <c r="K3051" s="285"/>
      <c r="L3051" s="271"/>
      <c r="M3051" s="271"/>
      <c r="N3051" s="7"/>
      <c r="O3051" s="320"/>
      <c r="P3051" s="320"/>
      <c r="Q3051" s="320"/>
    </row>
    <row r="3052" ht="15.75" customHeight="1">
      <c r="A3052" s="259" t="s">
        <v>20717</v>
      </c>
      <c r="B3052" s="287" t="s">
        <v>20718</v>
      </c>
      <c r="C3052" s="276" t="s">
        <v>281</v>
      </c>
      <c r="D3052" s="259" t="s">
        <v>214</v>
      </c>
      <c r="E3052" s="259" t="s">
        <v>20719</v>
      </c>
      <c r="F3052" s="259" t="s">
        <v>20720</v>
      </c>
      <c r="G3052" s="259" t="s">
        <v>12836</v>
      </c>
      <c r="H3052" s="320"/>
      <c r="I3052" s="6"/>
      <c r="J3052" s="6"/>
      <c r="K3052" s="285"/>
      <c r="L3052" s="271"/>
      <c r="M3052" s="271"/>
      <c r="N3052" s="7"/>
      <c r="O3052" s="320"/>
      <c r="P3052" s="320"/>
      <c r="Q3052" s="320"/>
    </row>
    <row r="3053" ht="15.75" customHeight="1">
      <c r="A3053" s="259" t="s">
        <v>20721</v>
      </c>
      <c r="B3053" s="287" t="s">
        <v>20722</v>
      </c>
      <c r="C3053" s="276" t="s">
        <v>281</v>
      </c>
      <c r="D3053" s="259" t="s">
        <v>214</v>
      </c>
      <c r="E3053" s="259" t="s">
        <v>4524</v>
      </c>
      <c r="F3053" s="259" t="s">
        <v>20723</v>
      </c>
      <c r="G3053" s="259" t="s">
        <v>12836</v>
      </c>
      <c r="H3053" s="320"/>
      <c r="I3053" s="6"/>
      <c r="J3053" s="6"/>
      <c r="K3053" s="285"/>
      <c r="L3053" s="271"/>
      <c r="M3053" s="271"/>
      <c r="N3053" s="7"/>
      <c r="O3053" s="320"/>
      <c r="P3053" s="320"/>
      <c r="Q3053" s="320"/>
    </row>
    <row r="3054" ht="15.75" customHeight="1">
      <c r="A3054" s="259" t="s">
        <v>20724</v>
      </c>
      <c r="B3054" s="287" t="s">
        <v>20725</v>
      </c>
      <c r="C3054" s="276" t="s">
        <v>281</v>
      </c>
      <c r="D3054" s="259" t="s">
        <v>214</v>
      </c>
      <c r="E3054" s="259" t="s">
        <v>20726</v>
      </c>
      <c r="F3054" s="259" t="s">
        <v>20727</v>
      </c>
      <c r="G3054" s="259" t="s">
        <v>12836</v>
      </c>
      <c r="H3054" s="320"/>
      <c r="I3054" s="6"/>
      <c r="J3054" s="6"/>
      <c r="K3054" s="285"/>
      <c r="L3054" s="271"/>
      <c r="M3054" s="271"/>
      <c r="N3054" s="7"/>
      <c r="O3054" s="320"/>
      <c r="P3054" s="320"/>
      <c r="Q3054" s="320"/>
    </row>
    <row r="3055" ht="15.75" customHeight="1">
      <c r="A3055" s="259" t="s">
        <v>20728</v>
      </c>
      <c r="B3055" s="287" t="s">
        <v>20729</v>
      </c>
      <c r="C3055" s="276" t="s">
        <v>281</v>
      </c>
      <c r="D3055" s="259" t="s">
        <v>214</v>
      </c>
      <c r="E3055" s="259" t="s">
        <v>20730</v>
      </c>
      <c r="F3055" s="259" t="s">
        <v>20731</v>
      </c>
      <c r="G3055" s="259" t="s">
        <v>12836</v>
      </c>
      <c r="H3055" s="320"/>
      <c r="I3055" s="6"/>
      <c r="J3055" s="6"/>
      <c r="K3055" s="285"/>
      <c r="L3055" s="271"/>
      <c r="M3055" s="271"/>
      <c r="N3055" s="7"/>
      <c r="O3055" s="320"/>
      <c r="P3055" s="320"/>
      <c r="Q3055" s="320"/>
    </row>
    <row r="3056" ht="15.75" customHeight="1">
      <c r="A3056" s="259" t="s">
        <v>20732</v>
      </c>
      <c r="B3056" s="287" t="s">
        <v>20733</v>
      </c>
      <c r="C3056" s="276" t="s">
        <v>281</v>
      </c>
      <c r="D3056" s="259" t="s">
        <v>214</v>
      </c>
      <c r="E3056" s="259" t="s">
        <v>20734</v>
      </c>
      <c r="F3056" s="278" t="s">
        <v>20735</v>
      </c>
      <c r="G3056" s="259" t="s">
        <v>12836</v>
      </c>
      <c r="H3056" s="320"/>
      <c r="I3056" s="6"/>
      <c r="J3056" s="6"/>
      <c r="K3056" s="285"/>
      <c r="L3056" s="271"/>
      <c r="M3056" s="271"/>
      <c r="N3056" s="7"/>
      <c r="O3056" s="320"/>
      <c r="P3056" s="320"/>
      <c r="Q3056" s="320"/>
    </row>
    <row r="3057" ht="15.75" customHeight="1">
      <c r="A3057" s="259" t="s">
        <v>20736</v>
      </c>
      <c r="B3057" s="287" t="s">
        <v>20737</v>
      </c>
      <c r="C3057" s="276" t="s">
        <v>281</v>
      </c>
      <c r="D3057" s="259" t="s">
        <v>214</v>
      </c>
      <c r="E3057" s="259" t="s">
        <v>20738</v>
      </c>
      <c r="F3057" s="259" t="s">
        <v>20739</v>
      </c>
      <c r="G3057" s="259" t="s">
        <v>12836</v>
      </c>
      <c r="H3057" s="320"/>
      <c r="I3057" s="6"/>
      <c r="J3057" s="6"/>
      <c r="K3057" s="285"/>
      <c r="L3057" s="271"/>
      <c r="M3057" s="271"/>
      <c r="N3057" s="7"/>
      <c r="O3057" s="320"/>
      <c r="P3057" s="320"/>
      <c r="Q3057" s="320"/>
    </row>
    <row r="3058" ht="15.75" customHeight="1">
      <c r="A3058" s="259" t="s">
        <v>20740</v>
      </c>
      <c r="B3058" s="287" t="s">
        <v>20741</v>
      </c>
      <c r="C3058" s="276" t="s">
        <v>281</v>
      </c>
      <c r="D3058" s="259" t="s">
        <v>214</v>
      </c>
      <c r="E3058" s="259" t="s">
        <v>20742</v>
      </c>
      <c r="F3058" s="259" t="s">
        <v>20743</v>
      </c>
      <c r="G3058" s="259" t="s">
        <v>12836</v>
      </c>
      <c r="H3058" s="320"/>
      <c r="I3058" s="6"/>
      <c r="J3058" s="6"/>
      <c r="K3058" s="285"/>
      <c r="L3058" s="271"/>
      <c r="M3058" s="271"/>
      <c r="N3058" s="7"/>
      <c r="O3058" s="320"/>
      <c r="P3058" s="320"/>
      <c r="Q3058" s="320"/>
    </row>
    <row r="3059" ht="15.75" customHeight="1">
      <c r="A3059" s="259" t="s">
        <v>20744</v>
      </c>
      <c r="B3059" s="287" t="s">
        <v>20745</v>
      </c>
      <c r="C3059" s="276" t="s">
        <v>281</v>
      </c>
      <c r="D3059" s="259" t="s">
        <v>214</v>
      </c>
      <c r="E3059" s="259" t="s">
        <v>20746</v>
      </c>
      <c r="F3059" s="259" t="s">
        <v>20747</v>
      </c>
      <c r="G3059" s="259" t="s">
        <v>12836</v>
      </c>
      <c r="H3059" s="320"/>
      <c r="I3059" s="6"/>
      <c r="J3059" s="6"/>
      <c r="K3059" s="285"/>
      <c r="L3059" s="271"/>
      <c r="M3059" s="271"/>
      <c r="N3059" s="7"/>
      <c r="O3059" s="320"/>
      <c r="P3059" s="320"/>
      <c r="Q3059" s="320"/>
    </row>
    <row r="3060" ht="15.75" customHeight="1">
      <c r="A3060" s="259" t="s">
        <v>20748</v>
      </c>
      <c r="B3060" s="287" t="s">
        <v>20749</v>
      </c>
      <c r="C3060" s="276" t="s">
        <v>281</v>
      </c>
      <c r="D3060" s="259" t="s">
        <v>214</v>
      </c>
      <c r="E3060" s="259" t="s">
        <v>20750</v>
      </c>
      <c r="F3060" s="259" t="s">
        <v>20751</v>
      </c>
      <c r="G3060" s="259" t="s">
        <v>12836</v>
      </c>
      <c r="H3060" s="320"/>
      <c r="I3060" s="6"/>
      <c r="J3060" s="6"/>
      <c r="K3060" s="285"/>
      <c r="L3060" s="271"/>
      <c r="M3060" s="271"/>
      <c r="N3060" s="7"/>
      <c r="O3060" s="320"/>
      <c r="P3060" s="320"/>
      <c r="Q3060" s="320"/>
    </row>
    <row r="3061" ht="15.75" customHeight="1">
      <c r="A3061" s="259" t="s">
        <v>20752</v>
      </c>
      <c r="B3061" s="287" t="s">
        <v>20753</v>
      </c>
      <c r="C3061" s="276" t="s">
        <v>281</v>
      </c>
      <c r="D3061" s="259" t="s">
        <v>214</v>
      </c>
      <c r="E3061" s="259" t="s">
        <v>20754</v>
      </c>
      <c r="F3061" s="259" t="s">
        <v>20755</v>
      </c>
      <c r="G3061" s="259" t="s">
        <v>12836</v>
      </c>
      <c r="H3061" s="320"/>
      <c r="I3061" s="6"/>
      <c r="J3061" s="6"/>
      <c r="K3061" s="285"/>
      <c r="L3061" s="271"/>
      <c r="M3061" s="271"/>
      <c r="N3061" s="7"/>
      <c r="O3061" s="320"/>
      <c r="P3061" s="320"/>
      <c r="Q3061" s="320"/>
    </row>
    <row r="3062" ht="15.75" customHeight="1">
      <c r="A3062" s="259" t="s">
        <v>20756</v>
      </c>
      <c r="B3062" s="287" t="s">
        <v>20757</v>
      </c>
      <c r="C3062" s="276" t="s">
        <v>281</v>
      </c>
      <c r="D3062" s="259" t="s">
        <v>217</v>
      </c>
      <c r="E3062" s="259" t="s">
        <v>20758</v>
      </c>
      <c r="F3062" s="259" t="s">
        <v>20759</v>
      </c>
      <c r="G3062" s="259" t="s">
        <v>12836</v>
      </c>
      <c r="H3062" s="320"/>
      <c r="I3062" s="6"/>
      <c r="J3062" s="6"/>
      <c r="K3062" s="285"/>
      <c r="L3062" s="271"/>
      <c r="M3062" s="271"/>
      <c r="N3062" s="7"/>
      <c r="O3062" s="320"/>
      <c r="P3062" s="320"/>
      <c r="Q3062" s="320"/>
    </row>
    <row r="3063" ht="15.75" customHeight="1">
      <c r="A3063" s="259" t="s">
        <v>20760</v>
      </c>
      <c r="B3063" s="287" t="s">
        <v>20761</v>
      </c>
      <c r="C3063" s="276" t="s">
        <v>281</v>
      </c>
      <c r="D3063" s="259" t="s">
        <v>214</v>
      </c>
      <c r="E3063" s="259" t="s">
        <v>20762</v>
      </c>
      <c r="F3063" s="259" t="s">
        <v>20763</v>
      </c>
      <c r="G3063" s="259" t="s">
        <v>12836</v>
      </c>
      <c r="H3063" s="320"/>
      <c r="I3063" s="6"/>
      <c r="J3063" s="6"/>
      <c r="K3063" s="285"/>
      <c r="L3063" s="271"/>
      <c r="M3063" s="271"/>
      <c r="N3063" s="7"/>
      <c r="O3063" s="320"/>
      <c r="P3063" s="320"/>
      <c r="Q3063" s="320"/>
    </row>
    <row r="3064" ht="15.75" customHeight="1">
      <c r="A3064" s="259" t="s">
        <v>20764</v>
      </c>
      <c r="B3064" s="287" t="s">
        <v>20765</v>
      </c>
      <c r="C3064" s="276" t="s">
        <v>281</v>
      </c>
      <c r="D3064" s="259" t="s">
        <v>214</v>
      </c>
      <c r="E3064" s="259" t="s">
        <v>20766</v>
      </c>
      <c r="F3064" s="259" t="s">
        <v>20767</v>
      </c>
      <c r="G3064" s="259" t="s">
        <v>12836</v>
      </c>
      <c r="H3064" s="320"/>
      <c r="I3064" s="6"/>
      <c r="J3064" s="6"/>
      <c r="K3064" s="285"/>
      <c r="L3064" s="271"/>
      <c r="M3064" s="271"/>
      <c r="N3064" s="7"/>
      <c r="O3064" s="320"/>
      <c r="P3064" s="320"/>
      <c r="Q3064" s="320"/>
    </row>
    <row r="3065" ht="15.75" customHeight="1">
      <c r="A3065" s="259" t="s">
        <v>20768</v>
      </c>
      <c r="B3065" s="287" t="s">
        <v>20769</v>
      </c>
      <c r="C3065" s="276" t="s">
        <v>281</v>
      </c>
      <c r="D3065" s="259" t="s">
        <v>214</v>
      </c>
      <c r="E3065" s="259" t="s">
        <v>20770</v>
      </c>
      <c r="F3065" s="259" t="s">
        <v>20771</v>
      </c>
      <c r="G3065" s="259" t="s">
        <v>12836</v>
      </c>
      <c r="H3065" s="320"/>
      <c r="I3065" s="6"/>
      <c r="J3065" s="6"/>
      <c r="K3065" s="285"/>
      <c r="L3065" s="271"/>
      <c r="M3065" s="271"/>
      <c r="N3065" s="7"/>
      <c r="O3065" s="320"/>
      <c r="P3065" s="320"/>
      <c r="Q3065" s="320"/>
    </row>
    <row r="3066" ht="15.75" customHeight="1">
      <c r="A3066" s="259" t="s">
        <v>20772</v>
      </c>
      <c r="B3066" s="287" t="s">
        <v>20773</v>
      </c>
      <c r="C3066" s="276" t="s">
        <v>281</v>
      </c>
      <c r="D3066" s="259" t="s">
        <v>214</v>
      </c>
      <c r="E3066" s="259" t="s">
        <v>20774</v>
      </c>
      <c r="F3066" s="259" t="s">
        <v>20775</v>
      </c>
      <c r="G3066" s="259" t="s">
        <v>12836</v>
      </c>
      <c r="H3066" s="320"/>
      <c r="I3066" s="6"/>
      <c r="J3066" s="6"/>
      <c r="K3066" s="285"/>
      <c r="L3066" s="271"/>
      <c r="M3066" s="271"/>
      <c r="N3066" s="7"/>
      <c r="O3066" s="320"/>
      <c r="P3066" s="320"/>
      <c r="Q3066" s="320"/>
    </row>
    <row r="3067" ht="15.75" customHeight="1">
      <c r="A3067" s="259" t="s">
        <v>20776</v>
      </c>
      <c r="B3067" s="287" t="s">
        <v>20777</v>
      </c>
      <c r="C3067" s="276" t="s">
        <v>281</v>
      </c>
      <c r="D3067" s="259" t="s">
        <v>214</v>
      </c>
      <c r="E3067" s="259" t="s">
        <v>20778</v>
      </c>
      <c r="F3067" s="259" t="s">
        <v>20779</v>
      </c>
      <c r="G3067" s="259" t="s">
        <v>12836</v>
      </c>
      <c r="H3067" s="320"/>
      <c r="I3067" s="6"/>
      <c r="J3067" s="6"/>
      <c r="K3067" s="285"/>
      <c r="L3067" s="271"/>
      <c r="M3067" s="271"/>
      <c r="N3067" s="7"/>
      <c r="O3067" s="320"/>
      <c r="P3067" s="320"/>
      <c r="Q3067" s="320"/>
    </row>
    <row r="3068" ht="15.75" customHeight="1">
      <c r="A3068" s="259" t="s">
        <v>20780</v>
      </c>
      <c r="B3068" s="287" t="s">
        <v>20781</v>
      </c>
      <c r="C3068" s="276" t="s">
        <v>281</v>
      </c>
      <c r="D3068" s="259" t="s">
        <v>214</v>
      </c>
      <c r="E3068" s="259" t="s">
        <v>20782</v>
      </c>
      <c r="F3068" s="259" t="s">
        <v>20783</v>
      </c>
      <c r="G3068" s="259" t="s">
        <v>12836</v>
      </c>
      <c r="H3068" s="320"/>
      <c r="I3068" s="6"/>
      <c r="J3068" s="6"/>
      <c r="K3068" s="285"/>
      <c r="L3068" s="271"/>
      <c r="M3068" s="271"/>
      <c r="N3068" s="7"/>
      <c r="O3068" s="320"/>
      <c r="P3068" s="320"/>
      <c r="Q3068" s="320"/>
    </row>
    <row r="3069" ht="15.75" customHeight="1">
      <c r="A3069" s="259" t="s">
        <v>20784</v>
      </c>
      <c r="B3069" s="287" t="s">
        <v>20785</v>
      </c>
      <c r="C3069" s="276" t="s">
        <v>281</v>
      </c>
      <c r="D3069" s="259" t="s">
        <v>214</v>
      </c>
      <c r="E3069" s="259" t="s">
        <v>20786</v>
      </c>
      <c r="F3069" s="259" t="s">
        <v>20787</v>
      </c>
      <c r="G3069" s="259" t="s">
        <v>12836</v>
      </c>
      <c r="H3069" s="320"/>
      <c r="I3069" s="6"/>
      <c r="J3069" s="6"/>
      <c r="K3069" s="285"/>
      <c r="L3069" s="271"/>
      <c r="M3069" s="271"/>
      <c r="N3069" s="7"/>
      <c r="O3069" s="320"/>
      <c r="P3069" s="320"/>
      <c r="Q3069" s="320"/>
    </row>
    <row r="3070" ht="15.75" customHeight="1">
      <c r="A3070" s="259" t="s">
        <v>20788</v>
      </c>
      <c r="B3070" s="287" t="s">
        <v>20789</v>
      </c>
      <c r="C3070" s="276" t="s">
        <v>281</v>
      </c>
      <c r="D3070" s="259" t="s">
        <v>217</v>
      </c>
      <c r="E3070" s="259" t="s">
        <v>20790</v>
      </c>
      <c r="F3070" s="259" t="s">
        <v>20791</v>
      </c>
      <c r="G3070" s="259" t="s">
        <v>12836</v>
      </c>
      <c r="H3070" s="320"/>
      <c r="I3070" s="6"/>
      <c r="J3070" s="6"/>
      <c r="K3070" s="285"/>
      <c r="L3070" s="271"/>
      <c r="M3070" s="271"/>
      <c r="N3070" s="7"/>
      <c r="O3070" s="320"/>
      <c r="P3070" s="320"/>
      <c r="Q3070" s="320"/>
    </row>
    <row r="3071" ht="15.75" customHeight="1">
      <c r="A3071" s="259" t="s">
        <v>20792</v>
      </c>
      <c r="B3071" s="287" t="s">
        <v>20793</v>
      </c>
      <c r="C3071" s="276" t="s">
        <v>281</v>
      </c>
      <c r="D3071" s="259" t="s">
        <v>214</v>
      </c>
      <c r="E3071" s="259">
        <v>0.0</v>
      </c>
      <c r="F3071" s="259" t="s">
        <v>20794</v>
      </c>
      <c r="G3071" s="259" t="s">
        <v>12836</v>
      </c>
      <c r="H3071" s="320"/>
      <c r="I3071" s="6"/>
      <c r="J3071" s="6"/>
      <c r="K3071" s="285"/>
      <c r="L3071" s="271"/>
      <c r="M3071" s="271"/>
      <c r="N3071" s="7"/>
      <c r="O3071" s="320"/>
      <c r="P3071" s="320"/>
      <c r="Q3071" s="320"/>
    </row>
    <row r="3072" ht="15.75" customHeight="1">
      <c r="A3072" s="259" t="s">
        <v>20795</v>
      </c>
      <c r="B3072" s="287" t="s">
        <v>20796</v>
      </c>
      <c r="C3072" s="276" t="s">
        <v>281</v>
      </c>
      <c r="D3072" s="259" t="s">
        <v>217</v>
      </c>
      <c r="E3072" s="259" t="s">
        <v>20797</v>
      </c>
      <c r="F3072" s="259" t="s">
        <v>20798</v>
      </c>
      <c r="G3072" s="259" t="s">
        <v>12836</v>
      </c>
      <c r="H3072" s="320"/>
      <c r="I3072" s="6"/>
      <c r="J3072" s="6"/>
      <c r="K3072" s="285"/>
      <c r="L3072" s="271"/>
      <c r="M3072" s="271"/>
      <c r="N3072" s="7"/>
      <c r="O3072" s="320"/>
      <c r="P3072" s="320"/>
      <c r="Q3072" s="320"/>
    </row>
    <row r="3073" ht="15.75" customHeight="1">
      <c r="A3073" s="259" t="s">
        <v>20799</v>
      </c>
      <c r="B3073" s="287" t="s">
        <v>20800</v>
      </c>
      <c r="C3073" s="276" t="s">
        <v>281</v>
      </c>
      <c r="D3073" s="259" t="s">
        <v>214</v>
      </c>
      <c r="E3073" s="259" t="s">
        <v>20801</v>
      </c>
      <c r="F3073" s="259" t="s">
        <v>20802</v>
      </c>
      <c r="G3073" s="259" t="s">
        <v>12836</v>
      </c>
      <c r="H3073" s="320"/>
      <c r="I3073" s="6"/>
      <c r="J3073" s="6"/>
      <c r="K3073" s="285"/>
      <c r="L3073" s="271"/>
      <c r="M3073" s="271"/>
      <c r="N3073" s="7"/>
      <c r="O3073" s="320"/>
      <c r="P3073" s="320"/>
      <c r="Q3073" s="320"/>
    </row>
    <row r="3074" ht="15.75" customHeight="1">
      <c r="A3074" s="259" t="s">
        <v>20803</v>
      </c>
      <c r="B3074" s="287" t="s">
        <v>20804</v>
      </c>
      <c r="C3074" s="276" t="s">
        <v>281</v>
      </c>
      <c r="D3074" s="259" t="s">
        <v>214</v>
      </c>
      <c r="E3074" s="259" t="s">
        <v>4524</v>
      </c>
      <c r="F3074" s="259" t="s">
        <v>20805</v>
      </c>
      <c r="G3074" s="259" t="s">
        <v>12836</v>
      </c>
      <c r="H3074" s="320"/>
      <c r="I3074" s="6"/>
      <c r="J3074" s="6"/>
      <c r="K3074" s="285"/>
      <c r="L3074" s="271"/>
      <c r="M3074" s="271"/>
      <c r="N3074" s="7"/>
      <c r="O3074" s="320"/>
      <c r="P3074" s="320"/>
      <c r="Q3074" s="320"/>
    </row>
    <row r="3075" ht="15.75" customHeight="1">
      <c r="A3075" s="259" t="s">
        <v>20806</v>
      </c>
      <c r="B3075" s="287" t="s">
        <v>20807</v>
      </c>
      <c r="C3075" s="276" t="s">
        <v>281</v>
      </c>
      <c r="D3075" s="259" t="s">
        <v>214</v>
      </c>
      <c r="E3075" s="259" t="s">
        <v>20808</v>
      </c>
      <c r="F3075" s="259" t="s">
        <v>20809</v>
      </c>
      <c r="G3075" s="259" t="s">
        <v>12836</v>
      </c>
      <c r="H3075" s="320"/>
      <c r="I3075" s="6"/>
      <c r="J3075" s="6"/>
      <c r="K3075" s="285"/>
      <c r="L3075" s="271"/>
      <c r="M3075" s="271"/>
      <c r="N3075" s="7"/>
      <c r="O3075" s="320"/>
      <c r="P3075" s="320"/>
      <c r="Q3075" s="320"/>
    </row>
    <row r="3076" ht="15.75" customHeight="1">
      <c r="A3076" s="259" t="s">
        <v>20810</v>
      </c>
      <c r="B3076" s="287" t="s">
        <v>20811</v>
      </c>
      <c r="C3076" s="276" t="s">
        <v>281</v>
      </c>
      <c r="D3076" s="259" t="s">
        <v>214</v>
      </c>
      <c r="E3076" s="259" t="s">
        <v>20812</v>
      </c>
      <c r="F3076" s="259" t="s">
        <v>20813</v>
      </c>
      <c r="G3076" s="259" t="s">
        <v>12836</v>
      </c>
      <c r="H3076" s="320"/>
      <c r="I3076" s="6"/>
      <c r="J3076" s="6"/>
      <c r="K3076" s="285"/>
      <c r="L3076" s="271"/>
      <c r="M3076" s="271"/>
      <c r="N3076" s="7"/>
      <c r="O3076" s="320"/>
      <c r="P3076" s="320"/>
      <c r="Q3076" s="320"/>
    </row>
    <row r="3077" ht="15.75" customHeight="1">
      <c r="A3077" s="259" t="s">
        <v>20814</v>
      </c>
      <c r="B3077" s="287" t="s">
        <v>20815</v>
      </c>
      <c r="C3077" s="276" t="s">
        <v>281</v>
      </c>
      <c r="D3077" s="259" t="s">
        <v>214</v>
      </c>
      <c r="E3077" s="259" t="s">
        <v>20816</v>
      </c>
      <c r="F3077" s="259" t="s">
        <v>20817</v>
      </c>
      <c r="G3077" s="259" t="s">
        <v>12836</v>
      </c>
      <c r="H3077" s="320"/>
      <c r="I3077" s="6"/>
      <c r="J3077" s="6"/>
      <c r="K3077" s="285"/>
      <c r="L3077" s="271"/>
      <c r="M3077" s="271"/>
      <c r="N3077" s="7"/>
      <c r="O3077" s="320"/>
      <c r="P3077" s="320"/>
      <c r="Q3077" s="320"/>
    </row>
    <row r="3078" ht="15.75" customHeight="1">
      <c r="A3078" s="259" t="s">
        <v>20818</v>
      </c>
      <c r="B3078" s="287" t="s">
        <v>20819</v>
      </c>
      <c r="C3078" s="276" t="s">
        <v>281</v>
      </c>
      <c r="D3078" s="259" t="s">
        <v>217</v>
      </c>
      <c r="E3078" s="259" t="s">
        <v>20820</v>
      </c>
      <c r="F3078" s="259" t="s">
        <v>20821</v>
      </c>
      <c r="G3078" s="259" t="s">
        <v>12836</v>
      </c>
      <c r="H3078" s="320"/>
      <c r="I3078" s="6"/>
      <c r="J3078" s="6"/>
      <c r="K3078" s="285"/>
      <c r="L3078" s="271"/>
      <c r="M3078" s="271"/>
      <c r="N3078" s="7"/>
      <c r="O3078" s="320"/>
      <c r="P3078" s="320"/>
      <c r="Q3078" s="320"/>
    </row>
    <row r="3079" ht="15.75" customHeight="1">
      <c r="A3079" s="259" t="s">
        <v>20822</v>
      </c>
      <c r="B3079" s="287" t="s">
        <v>20823</v>
      </c>
      <c r="C3079" s="276" t="s">
        <v>281</v>
      </c>
      <c r="D3079" s="259" t="s">
        <v>214</v>
      </c>
      <c r="E3079" s="259" t="s">
        <v>20824</v>
      </c>
      <c r="F3079" s="259" t="s">
        <v>20825</v>
      </c>
      <c r="G3079" s="259" t="s">
        <v>12836</v>
      </c>
      <c r="H3079" s="320"/>
      <c r="I3079" s="6"/>
      <c r="J3079" s="6"/>
      <c r="K3079" s="285"/>
      <c r="L3079" s="271"/>
      <c r="M3079" s="271"/>
      <c r="N3079" s="7"/>
      <c r="O3079" s="320"/>
      <c r="P3079" s="320"/>
      <c r="Q3079" s="320"/>
    </row>
    <row r="3080" ht="15.75" customHeight="1">
      <c r="A3080" s="259" t="s">
        <v>20826</v>
      </c>
      <c r="B3080" s="287" t="s">
        <v>20827</v>
      </c>
      <c r="C3080" s="276" t="s">
        <v>281</v>
      </c>
      <c r="D3080" s="259" t="s">
        <v>214</v>
      </c>
      <c r="E3080" s="259" t="s">
        <v>20828</v>
      </c>
      <c r="F3080" s="259" t="s">
        <v>20829</v>
      </c>
      <c r="G3080" s="259" t="s">
        <v>12836</v>
      </c>
      <c r="H3080" s="320"/>
      <c r="I3080" s="6"/>
      <c r="J3080" s="6"/>
      <c r="K3080" s="285"/>
      <c r="L3080" s="271"/>
      <c r="M3080" s="271"/>
      <c r="N3080" s="7"/>
      <c r="O3080" s="320"/>
      <c r="P3080" s="320"/>
      <c r="Q3080" s="320"/>
    </row>
    <row r="3081" ht="15.75" customHeight="1">
      <c r="A3081" s="259" t="s">
        <v>20830</v>
      </c>
      <c r="B3081" s="287" t="s">
        <v>20831</v>
      </c>
      <c r="C3081" s="276" t="s">
        <v>281</v>
      </c>
      <c r="D3081" s="259" t="s">
        <v>214</v>
      </c>
      <c r="E3081" s="259" t="s">
        <v>20832</v>
      </c>
      <c r="F3081" s="259" t="s">
        <v>20833</v>
      </c>
      <c r="G3081" s="259" t="s">
        <v>12836</v>
      </c>
      <c r="H3081" s="320"/>
      <c r="I3081" s="6"/>
      <c r="J3081" s="6"/>
      <c r="K3081" s="285"/>
      <c r="L3081" s="271"/>
      <c r="M3081" s="271"/>
      <c r="N3081" s="7"/>
      <c r="O3081" s="320"/>
      <c r="P3081" s="320"/>
      <c r="Q3081" s="320"/>
    </row>
    <row r="3082" ht="15.75" customHeight="1">
      <c r="A3082" s="259" t="s">
        <v>20834</v>
      </c>
      <c r="B3082" s="287" t="s">
        <v>20835</v>
      </c>
      <c r="C3082" s="276" t="s">
        <v>281</v>
      </c>
      <c r="D3082" s="259" t="s">
        <v>214</v>
      </c>
      <c r="E3082" s="259" t="s">
        <v>20836</v>
      </c>
      <c r="F3082" s="259" t="s">
        <v>20837</v>
      </c>
      <c r="G3082" s="259" t="s">
        <v>12836</v>
      </c>
      <c r="H3082" s="320"/>
      <c r="I3082" s="6"/>
      <c r="J3082" s="6"/>
      <c r="K3082" s="285"/>
      <c r="L3082" s="271"/>
      <c r="M3082" s="271"/>
      <c r="N3082" s="7"/>
      <c r="O3082" s="320"/>
      <c r="P3082" s="320"/>
      <c r="Q3082" s="320"/>
    </row>
    <row r="3083" ht="15.75" customHeight="1">
      <c r="A3083" s="259" t="s">
        <v>20838</v>
      </c>
      <c r="B3083" s="287" t="s">
        <v>20839</v>
      </c>
      <c r="C3083" s="276" t="s">
        <v>281</v>
      </c>
      <c r="D3083" s="259" t="s">
        <v>214</v>
      </c>
      <c r="E3083" s="259" t="s">
        <v>20840</v>
      </c>
      <c r="F3083" s="259" t="s">
        <v>20841</v>
      </c>
      <c r="G3083" s="259" t="s">
        <v>12836</v>
      </c>
      <c r="H3083" s="320"/>
      <c r="I3083" s="6"/>
      <c r="J3083" s="6"/>
      <c r="K3083" s="285"/>
      <c r="L3083" s="271"/>
      <c r="M3083" s="271"/>
      <c r="N3083" s="7"/>
      <c r="O3083" s="320"/>
      <c r="P3083" s="320"/>
      <c r="Q3083" s="320"/>
    </row>
    <row r="3084" ht="15.75" customHeight="1">
      <c r="A3084" s="259" t="s">
        <v>20842</v>
      </c>
      <c r="B3084" s="287" t="s">
        <v>20843</v>
      </c>
      <c r="C3084" s="276" t="s">
        <v>281</v>
      </c>
      <c r="D3084" s="259" t="s">
        <v>214</v>
      </c>
      <c r="E3084" s="259" t="s">
        <v>4524</v>
      </c>
      <c r="F3084" s="259" t="s">
        <v>20844</v>
      </c>
      <c r="G3084" s="259" t="s">
        <v>12836</v>
      </c>
      <c r="H3084" s="320"/>
      <c r="I3084" s="6"/>
      <c r="J3084" s="6"/>
      <c r="K3084" s="285"/>
      <c r="L3084" s="271"/>
      <c r="M3084" s="271"/>
      <c r="N3084" s="7"/>
      <c r="O3084" s="320"/>
      <c r="P3084" s="320"/>
      <c r="Q3084" s="320"/>
    </row>
    <row r="3085" ht="15.75" customHeight="1">
      <c r="A3085" s="259" t="s">
        <v>20845</v>
      </c>
      <c r="B3085" s="287" t="s">
        <v>20846</v>
      </c>
      <c r="C3085" s="276" t="s">
        <v>281</v>
      </c>
      <c r="D3085" s="259" t="s">
        <v>214</v>
      </c>
      <c r="E3085" s="259" t="s">
        <v>20847</v>
      </c>
      <c r="F3085" s="259" t="s">
        <v>20848</v>
      </c>
      <c r="G3085" s="259" t="s">
        <v>12836</v>
      </c>
      <c r="H3085" s="320"/>
      <c r="I3085" s="6"/>
      <c r="J3085" s="6"/>
      <c r="K3085" s="285"/>
      <c r="L3085" s="271"/>
      <c r="M3085" s="271"/>
      <c r="N3085" s="7"/>
      <c r="O3085" s="320"/>
      <c r="P3085" s="320"/>
      <c r="Q3085" s="320"/>
    </row>
    <row r="3086" ht="15.75" customHeight="1">
      <c r="A3086" s="259" t="s">
        <v>20849</v>
      </c>
      <c r="B3086" s="287" t="s">
        <v>20850</v>
      </c>
      <c r="C3086" s="276" t="s">
        <v>281</v>
      </c>
      <c r="D3086" s="259" t="s">
        <v>214</v>
      </c>
      <c r="E3086" s="259" t="s">
        <v>20851</v>
      </c>
      <c r="F3086" s="259" t="s">
        <v>20852</v>
      </c>
      <c r="G3086" s="259" t="s">
        <v>12836</v>
      </c>
      <c r="H3086" s="320"/>
      <c r="I3086" s="6"/>
      <c r="J3086" s="6"/>
      <c r="K3086" s="285"/>
      <c r="L3086" s="271"/>
      <c r="M3086" s="271"/>
      <c r="N3086" s="7"/>
      <c r="O3086" s="320"/>
      <c r="P3086" s="320"/>
      <c r="Q3086" s="320"/>
    </row>
    <row r="3087" ht="15.75" customHeight="1">
      <c r="A3087" s="259" t="s">
        <v>20853</v>
      </c>
      <c r="B3087" s="287" t="s">
        <v>20854</v>
      </c>
      <c r="C3087" s="276" t="s">
        <v>281</v>
      </c>
      <c r="D3087" s="259" t="s">
        <v>214</v>
      </c>
      <c r="E3087" s="259" t="s">
        <v>20855</v>
      </c>
      <c r="F3087" s="259" t="s">
        <v>20856</v>
      </c>
      <c r="G3087" s="259" t="s">
        <v>12836</v>
      </c>
      <c r="H3087" s="320"/>
      <c r="I3087" s="6"/>
      <c r="J3087" s="6"/>
      <c r="K3087" s="285"/>
      <c r="L3087" s="271"/>
      <c r="M3087" s="271"/>
      <c r="N3087" s="7"/>
      <c r="O3087" s="320"/>
      <c r="P3087" s="320"/>
      <c r="Q3087" s="320"/>
    </row>
    <row r="3088" ht="15.75" customHeight="1">
      <c r="A3088" s="259" t="s">
        <v>20857</v>
      </c>
      <c r="B3088" s="287" t="s">
        <v>20858</v>
      </c>
      <c r="C3088" s="276" t="s">
        <v>281</v>
      </c>
      <c r="D3088" s="259" t="s">
        <v>214</v>
      </c>
      <c r="E3088" s="259" t="s">
        <v>20859</v>
      </c>
      <c r="F3088" s="259" t="s">
        <v>20860</v>
      </c>
      <c r="G3088" s="259" t="s">
        <v>12836</v>
      </c>
      <c r="H3088" s="320"/>
      <c r="I3088" s="6"/>
      <c r="J3088" s="6"/>
      <c r="K3088" s="285"/>
      <c r="L3088" s="271"/>
      <c r="M3088" s="271"/>
      <c r="N3088" s="7"/>
      <c r="O3088" s="320"/>
      <c r="P3088" s="320"/>
      <c r="Q3088" s="320"/>
    </row>
    <row r="3089" ht="15.75" customHeight="1">
      <c r="A3089" s="259" t="s">
        <v>20861</v>
      </c>
      <c r="B3089" s="287" t="s">
        <v>20862</v>
      </c>
      <c r="C3089" s="276" t="s">
        <v>281</v>
      </c>
      <c r="D3089" s="259" t="s">
        <v>214</v>
      </c>
      <c r="E3089" s="259">
        <v>0.0</v>
      </c>
      <c r="F3089" s="259" t="s">
        <v>20863</v>
      </c>
      <c r="G3089" s="259" t="s">
        <v>12836</v>
      </c>
      <c r="H3089" s="320"/>
      <c r="I3089" s="6"/>
      <c r="J3089" s="6"/>
      <c r="K3089" s="285"/>
      <c r="L3089" s="271"/>
      <c r="M3089" s="271"/>
      <c r="N3089" s="7"/>
      <c r="O3089" s="320"/>
      <c r="P3089" s="320"/>
      <c r="Q3089" s="320"/>
    </row>
    <row r="3090" ht="15.75" customHeight="1">
      <c r="A3090" s="259" t="s">
        <v>20864</v>
      </c>
      <c r="B3090" s="287" t="s">
        <v>20865</v>
      </c>
      <c r="C3090" s="276" t="s">
        <v>281</v>
      </c>
      <c r="D3090" s="259" t="s">
        <v>214</v>
      </c>
      <c r="E3090" s="259" t="s">
        <v>20866</v>
      </c>
      <c r="F3090" s="259" t="s">
        <v>20867</v>
      </c>
      <c r="G3090" s="259" t="s">
        <v>12836</v>
      </c>
      <c r="H3090" s="320"/>
      <c r="I3090" s="6"/>
      <c r="J3090" s="6"/>
      <c r="K3090" s="285"/>
      <c r="L3090" s="271"/>
      <c r="M3090" s="271"/>
      <c r="N3090" s="7"/>
      <c r="O3090" s="320"/>
      <c r="P3090" s="320"/>
      <c r="Q3090" s="320"/>
    </row>
    <row r="3091" ht="15.75" customHeight="1">
      <c r="A3091" s="259" t="s">
        <v>20868</v>
      </c>
      <c r="B3091" s="287" t="s">
        <v>20869</v>
      </c>
      <c r="C3091" s="276" t="s">
        <v>281</v>
      </c>
      <c r="D3091" s="259" t="s">
        <v>214</v>
      </c>
      <c r="E3091" s="259" t="s">
        <v>20870</v>
      </c>
      <c r="F3091" s="259" t="s">
        <v>20871</v>
      </c>
      <c r="G3091" s="259" t="s">
        <v>12836</v>
      </c>
      <c r="H3091" s="320"/>
      <c r="I3091" s="6"/>
      <c r="J3091" s="6"/>
      <c r="K3091" s="285"/>
      <c r="L3091" s="271"/>
      <c r="M3091" s="271"/>
      <c r="N3091" s="7"/>
      <c r="O3091" s="320"/>
      <c r="P3091" s="320"/>
      <c r="Q3091" s="320"/>
    </row>
    <row r="3092" ht="15.75" customHeight="1">
      <c r="A3092" s="259" t="s">
        <v>20872</v>
      </c>
      <c r="B3092" s="287" t="s">
        <v>20873</v>
      </c>
      <c r="C3092" s="276" t="s">
        <v>281</v>
      </c>
      <c r="D3092" s="259" t="s">
        <v>214</v>
      </c>
      <c r="E3092" s="259" t="s">
        <v>20874</v>
      </c>
      <c r="F3092" s="259" t="s">
        <v>20875</v>
      </c>
      <c r="G3092" s="259" t="s">
        <v>12836</v>
      </c>
      <c r="H3092" s="320"/>
      <c r="I3092" s="6"/>
      <c r="J3092" s="6"/>
      <c r="K3092" s="285"/>
      <c r="L3092" s="271"/>
      <c r="M3092" s="271"/>
      <c r="N3092" s="7"/>
      <c r="O3092" s="320"/>
      <c r="P3092" s="320"/>
      <c r="Q3092" s="320"/>
    </row>
    <row r="3093" ht="15.75" customHeight="1">
      <c r="A3093" s="259" t="s">
        <v>20876</v>
      </c>
      <c r="B3093" s="287" t="s">
        <v>20877</v>
      </c>
      <c r="C3093" s="276" t="s">
        <v>281</v>
      </c>
      <c r="D3093" s="259" t="s">
        <v>214</v>
      </c>
      <c r="E3093" s="259" t="s">
        <v>20878</v>
      </c>
      <c r="F3093" s="259" t="s">
        <v>20879</v>
      </c>
      <c r="G3093" s="259" t="s">
        <v>12836</v>
      </c>
      <c r="H3093" s="320"/>
      <c r="I3093" s="6"/>
      <c r="J3093" s="6"/>
      <c r="K3093" s="285"/>
      <c r="L3093" s="271"/>
      <c r="M3093" s="271"/>
      <c r="N3093" s="7"/>
      <c r="O3093" s="320"/>
      <c r="P3093" s="320"/>
      <c r="Q3093" s="320"/>
    </row>
    <row r="3094" ht="15.75" customHeight="1">
      <c r="A3094" s="259" t="s">
        <v>20880</v>
      </c>
      <c r="B3094" s="287" t="s">
        <v>20881</v>
      </c>
      <c r="C3094" s="276" t="s">
        <v>281</v>
      </c>
      <c r="D3094" s="259" t="s">
        <v>214</v>
      </c>
      <c r="E3094" s="259" t="s">
        <v>20882</v>
      </c>
      <c r="F3094" s="259" t="s">
        <v>20883</v>
      </c>
      <c r="G3094" s="259" t="s">
        <v>12836</v>
      </c>
      <c r="H3094" s="320"/>
      <c r="I3094" s="6"/>
      <c r="J3094" s="6"/>
      <c r="K3094" s="285"/>
      <c r="L3094" s="271"/>
      <c r="M3094" s="271"/>
      <c r="N3094" s="7"/>
      <c r="O3094" s="320"/>
      <c r="P3094" s="320"/>
      <c r="Q3094" s="320"/>
    </row>
    <row r="3095" ht="15.75" customHeight="1">
      <c r="A3095" s="259" t="s">
        <v>20884</v>
      </c>
      <c r="B3095" s="287" t="s">
        <v>20885</v>
      </c>
      <c r="C3095" s="276" t="s">
        <v>281</v>
      </c>
      <c r="D3095" s="259" t="s">
        <v>212</v>
      </c>
      <c r="E3095" s="259" t="s">
        <v>20886</v>
      </c>
      <c r="F3095" s="259" t="s">
        <v>20887</v>
      </c>
      <c r="G3095" s="259" t="s">
        <v>12836</v>
      </c>
      <c r="H3095" s="320"/>
      <c r="I3095" s="6"/>
      <c r="J3095" s="6"/>
      <c r="K3095" s="285"/>
      <c r="L3095" s="271"/>
      <c r="M3095" s="271"/>
      <c r="N3095" s="7"/>
      <c r="O3095" s="320"/>
      <c r="P3095" s="320"/>
      <c r="Q3095" s="320"/>
    </row>
    <row r="3096" ht="15.75" customHeight="1">
      <c r="A3096" s="260"/>
      <c r="B3096" s="262"/>
      <c r="C3096" s="260"/>
      <c r="D3096" s="260"/>
      <c r="E3096" s="260"/>
      <c r="F3096" s="260"/>
      <c r="G3096" s="273"/>
      <c r="H3096" s="320"/>
      <c r="I3096" s="6"/>
      <c r="J3096" s="6"/>
      <c r="K3096" s="285"/>
      <c r="L3096" s="271"/>
      <c r="M3096" s="271"/>
      <c r="N3096" s="7"/>
      <c r="O3096" s="320"/>
      <c r="P3096" s="320"/>
      <c r="Q3096" s="320"/>
    </row>
    <row r="3097" ht="15.75" customHeight="1">
      <c r="A3097" s="260"/>
      <c r="B3097" s="262"/>
      <c r="C3097" s="260"/>
      <c r="D3097" s="260"/>
      <c r="E3097" s="260"/>
      <c r="F3097" s="260"/>
      <c r="G3097" s="273"/>
      <c r="H3097" s="320"/>
      <c r="I3097" s="6"/>
      <c r="J3097" s="6"/>
      <c r="K3097" s="285"/>
      <c r="L3097" s="271"/>
      <c r="M3097" s="271"/>
      <c r="N3097" s="7"/>
      <c r="O3097" s="320"/>
      <c r="P3097" s="320"/>
      <c r="Q3097" s="320"/>
    </row>
    <row r="3098" ht="15.75" customHeight="1">
      <c r="A3098" s="260"/>
      <c r="B3098" s="262"/>
      <c r="C3098" s="260"/>
      <c r="D3098" s="260"/>
      <c r="E3098" s="260"/>
      <c r="F3098" s="260"/>
      <c r="G3098" s="273"/>
      <c r="H3098" s="320"/>
      <c r="I3098" s="6"/>
      <c r="J3098" s="6"/>
      <c r="K3098" s="285"/>
      <c r="L3098" s="271"/>
      <c r="M3098" s="271"/>
      <c r="N3098" s="7"/>
      <c r="O3098" s="320"/>
      <c r="P3098" s="320"/>
      <c r="Q3098" s="320"/>
    </row>
    <row r="3099" ht="15.75" customHeight="1">
      <c r="A3099" s="260"/>
      <c r="B3099" s="262"/>
      <c r="C3099" s="260"/>
      <c r="D3099" s="260"/>
      <c r="E3099" s="260"/>
      <c r="F3099" s="260"/>
      <c r="G3099" s="273"/>
      <c r="H3099" s="320"/>
      <c r="I3099" s="6"/>
      <c r="J3099" s="6"/>
      <c r="K3099" s="285"/>
      <c r="L3099" s="271"/>
      <c r="M3099" s="271"/>
      <c r="N3099" s="7"/>
      <c r="O3099" s="320"/>
      <c r="P3099" s="320"/>
      <c r="Q3099" s="320"/>
    </row>
    <row r="3100" ht="15.75" customHeight="1">
      <c r="A3100" s="260"/>
      <c r="B3100" s="262"/>
      <c r="C3100" s="260"/>
      <c r="D3100" s="260"/>
      <c r="E3100" s="260"/>
      <c r="F3100" s="260"/>
      <c r="G3100" s="273"/>
      <c r="H3100" s="320"/>
      <c r="I3100" s="6"/>
      <c r="J3100" s="6"/>
      <c r="K3100" s="285"/>
      <c r="L3100" s="271"/>
      <c r="M3100" s="271"/>
      <c r="N3100" s="7"/>
      <c r="O3100" s="320"/>
      <c r="P3100" s="320"/>
      <c r="Q3100" s="320"/>
    </row>
    <row r="3101" ht="15.75" customHeight="1">
      <c r="A3101" s="260"/>
      <c r="B3101" s="262"/>
      <c r="C3101" s="260"/>
      <c r="D3101" s="260"/>
      <c r="E3101" s="260"/>
      <c r="F3101" s="260"/>
      <c r="G3101" s="273"/>
      <c r="H3101" s="320"/>
      <c r="I3101" s="6"/>
      <c r="J3101" s="6"/>
      <c r="K3101" s="285"/>
      <c r="L3101" s="271"/>
      <c r="M3101" s="271"/>
      <c r="N3101" s="7"/>
      <c r="O3101" s="320"/>
      <c r="P3101" s="320"/>
      <c r="Q3101" s="320"/>
    </row>
    <row r="3102" ht="15.75" customHeight="1">
      <c r="A3102" s="260"/>
      <c r="B3102" s="262"/>
      <c r="C3102" s="260"/>
      <c r="D3102" s="260"/>
      <c r="E3102" s="260"/>
      <c r="F3102" s="260"/>
      <c r="G3102" s="273"/>
      <c r="H3102" s="320"/>
      <c r="I3102" s="6"/>
      <c r="J3102" s="6"/>
      <c r="K3102" s="285"/>
      <c r="L3102" s="271"/>
      <c r="M3102" s="271"/>
      <c r="N3102" s="7"/>
      <c r="O3102" s="320"/>
      <c r="P3102" s="320"/>
      <c r="Q3102" s="320"/>
    </row>
    <row r="3103" ht="15.75" customHeight="1">
      <c r="A3103" s="260"/>
      <c r="B3103" s="262"/>
      <c r="C3103" s="260"/>
      <c r="D3103" s="260"/>
      <c r="E3103" s="260"/>
      <c r="F3103" s="260"/>
      <c r="G3103" s="273"/>
      <c r="H3103" s="320"/>
      <c r="I3103" s="6"/>
      <c r="J3103" s="6"/>
      <c r="K3103" s="285"/>
      <c r="L3103" s="271"/>
      <c r="M3103" s="271"/>
      <c r="N3103" s="7"/>
      <c r="O3103" s="320"/>
      <c r="P3103" s="320"/>
      <c r="Q3103" s="320"/>
    </row>
    <row r="3104" ht="15.75" customHeight="1">
      <c r="A3104" s="260"/>
      <c r="B3104" s="262"/>
      <c r="C3104" s="260"/>
      <c r="D3104" s="260"/>
      <c r="E3104" s="260"/>
      <c r="F3104" s="260"/>
      <c r="G3104" s="273"/>
      <c r="H3104" s="320"/>
      <c r="I3104" s="6"/>
      <c r="J3104" s="6"/>
      <c r="K3104" s="285"/>
      <c r="L3104" s="271"/>
      <c r="M3104" s="271"/>
      <c r="N3104" s="7"/>
      <c r="O3104" s="320"/>
      <c r="P3104" s="320"/>
      <c r="Q3104" s="320"/>
    </row>
    <row r="3105" ht="15.75" customHeight="1">
      <c r="A3105" s="260"/>
      <c r="B3105" s="262"/>
      <c r="C3105" s="260"/>
      <c r="D3105" s="260"/>
      <c r="E3105" s="260"/>
      <c r="F3105" s="260"/>
      <c r="G3105" s="273"/>
      <c r="H3105" s="320"/>
      <c r="I3105" s="6"/>
      <c r="J3105" s="6"/>
      <c r="K3105" s="285"/>
      <c r="L3105" s="271"/>
      <c r="M3105" s="271"/>
      <c r="N3105" s="7"/>
      <c r="O3105" s="320"/>
      <c r="P3105" s="320"/>
      <c r="Q3105" s="320"/>
    </row>
    <row r="3106" ht="15.75" customHeight="1">
      <c r="A3106" s="260"/>
      <c r="B3106" s="262"/>
      <c r="C3106" s="260"/>
      <c r="D3106" s="260"/>
      <c r="E3106" s="260"/>
      <c r="F3106" s="260"/>
      <c r="G3106" s="273"/>
      <c r="H3106" s="320"/>
      <c r="I3106" s="6"/>
      <c r="J3106" s="6"/>
      <c r="K3106" s="285"/>
      <c r="L3106" s="271"/>
      <c r="M3106" s="271"/>
      <c r="N3106" s="7"/>
      <c r="O3106" s="320"/>
      <c r="P3106" s="320"/>
      <c r="Q3106" s="320"/>
    </row>
    <row r="3107" ht="15.75" customHeight="1">
      <c r="A3107" s="260"/>
      <c r="B3107" s="262"/>
      <c r="C3107" s="260"/>
      <c r="D3107" s="260"/>
      <c r="E3107" s="260"/>
      <c r="F3107" s="260"/>
      <c r="G3107" s="273"/>
      <c r="H3107" s="320"/>
      <c r="I3107" s="6"/>
      <c r="J3107" s="6"/>
      <c r="K3107" s="285"/>
      <c r="L3107" s="271"/>
      <c r="M3107" s="271"/>
      <c r="N3107" s="7"/>
      <c r="O3107" s="320"/>
      <c r="P3107" s="320"/>
      <c r="Q3107" s="320"/>
    </row>
    <row r="3108" ht="15.75" customHeight="1">
      <c r="A3108" s="260"/>
      <c r="B3108" s="262"/>
      <c r="C3108" s="260"/>
      <c r="D3108" s="260"/>
      <c r="E3108" s="260"/>
      <c r="F3108" s="260"/>
      <c r="G3108" s="273"/>
      <c r="H3108" s="320"/>
      <c r="I3108" s="6"/>
      <c r="J3108" s="6"/>
      <c r="K3108" s="285"/>
      <c r="L3108" s="271"/>
      <c r="M3108" s="271"/>
      <c r="N3108" s="7"/>
      <c r="O3108" s="320"/>
      <c r="P3108" s="320"/>
      <c r="Q3108" s="320"/>
    </row>
    <row r="3109" ht="15.75" customHeight="1">
      <c r="A3109" s="260"/>
      <c r="B3109" s="262"/>
      <c r="C3109" s="260"/>
      <c r="D3109" s="260"/>
      <c r="E3109" s="260"/>
      <c r="F3109" s="260"/>
      <c r="G3109" s="273"/>
      <c r="H3109" s="320"/>
      <c r="I3109" s="6"/>
      <c r="J3109" s="6"/>
      <c r="K3109" s="285"/>
      <c r="L3109" s="271"/>
      <c r="M3109" s="271"/>
      <c r="N3109" s="7"/>
      <c r="O3109" s="320"/>
      <c r="P3109" s="320"/>
      <c r="Q3109" s="320"/>
    </row>
    <row r="3110" ht="15.75" customHeight="1">
      <c r="A3110" s="260"/>
      <c r="B3110" s="262"/>
      <c r="C3110" s="260"/>
      <c r="D3110" s="260"/>
      <c r="E3110" s="260"/>
      <c r="F3110" s="260"/>
      <c r="G3110" s="273"/>
      <c r="H3110" s="320"/>
      <c r="I3110" s="6"/>
      <c r="J3110" s="6"/>
      <c r="K3110" s="285"/>
      <c r="L3110" s="271"/>
      <c r="M3110" s="271"/>
      <c r="N3110" s="7"/>
      <c r="O3110" s="320"/>
      <c r="P3110" s="320"/>
      <c r="Q3110" s="320"/>
    </row>
    <row r="3111" ht="15.75" customHeight="1">
      <c r="A3111" s="260"/>
      <c r="B3111" s="262"/>
      <c r="C3111" s="260"/>
      <c r="D3111" s="260"/>
      <c r="E3111" s="260"/>
      <c r="F3111" s="260"/>
      <c r="G3111" s="273"/>
      <c r="H3111" s="320"/>
      <c r="I3111" s="6"/>
      <c r="J3111" s="6"/>
      <c r="K3111" s="285"/>
      <c r="L3111" s="271"/>
      <c r="M3111" s="271"/>
      <c r="N3111" s="7"/>
      <c r="O3111" s="320"/>
      <c r="P3111" s="320"/>
      <c r="Q3111" s="320"/>
    </row>
    <row r="3112" ht="15.75" customHeight="1">
      <c r="A3112" s="260"/>
      <c r="B3112" s="262"/>
      <c r="C3112" s="260"/>
      <c r="D3112" s="260"/>
      <c r="E3112" s="260"/>
      <c r="F3112" s="260"/>
      <c r="G3112" s="273"/>
      <c r="H3112" s="320"/>
      <c r="I3112" s="6"/>
      <c r="J3112" s="6"/>
      <c r="K3112" s="285"/>
      <c r="L3112" s="271"/>
      <c r="M3112" s="271"/>
      <c r="N3112" s="7"/>
      <c r="O3112" s="320"/>
      <c r="P3112" s="320"/>
      <c r="Q3112" s="320"/>
    </row>
    <row r="3113" ht="15.75" customHeight="1">
      <c r="A3113" s="260"/>
      <c r="B3113" s="262"/>
      <c r="C3113" s="260"/>
      <c r="D3113" s="260"/>
      <c r="E3113" s="260"/>
      <c r="F3113" s="260"/>
      <c r="G3113" s="273"/>
      <c r="H3113" s="320"/>
      <c r="I3113" s="6"/>
      <c r="J3113" s="6"/>
      <c r="K3113" s="285"/>
      <c r="L3113" s="271"/>
      <c r="M3113" s="271"/>
      <c r="N3113" s="7"/>
      <c r="O3113" s="320"/>
      <c r="P3113" s="320"/>
      <c r="Q3113" s="320"/>
    </row>
    <row r="3114" ht="15.75" customHeight="1">
      <c r="A3114" s="260"/>
      <c r="B3114" s="262"/>
      <c r="C3114" s="260"/>
      <c r="D3114" s="260"/>
      <c r="E3114" s="260"/>
      <c r="F3114" s="260"/>
      <c r="G3114" s="273"/>
      <c r="H3114" s="320"/>
      <c r="I3114" s="6"/>
      <c r="J3114" s="6"/>
      <c r="K3114" s="285"/>
      <c r="L3114" s="271"/>
      <c r="M3114" s="271"/>
      <c r="N3114" s="7"/>
      <c r="O3114" s="320"/>
      <c r="P3114" s="320"/>
      <c r="Q3114" s="320"/>
    </row>
    <row r="3115" ht="15.75" customHeight="1">
      <c r="A3115" s="260"/>
      <c r="B3115" s="262"/>
      <c r="C3115" s="260"/>
      <c r="D3115" s="260"/>
      <c r="E3115" s="260"/>
      <c r="F3115" s="260"/>
      <c r="G3115" s="273"/>
      <c r="H3115" s="320"/>
      <c r="I3115" s="6"/>
      <c r="J3115" s="6"/>
      <c r="K3115" s="285"/>
      <c r="L3115" s="271"/>
      <c r="M3115" s="271"/>
      <c r="N3115" s="7"/>
      <c r="O3115" s="320"/>
      <c r="P3115" s="320"/>
      <c r="Q3115" s="320"/>
    </row>
    <row r="3116" ht="15.75" customHeight="1">
      <c r="A3116" s="260"/>
      <c r="B3116" s="262"/>
      <c r="C3116" s="260"/>
      <c r="D3116" s="260"/>
      <c r="E3116" s="260"/>
      <c r="F3116" s="260"/>
      <c r="G3116" s="273"/>
      <c r="H3116" s="320"/>
      <c r="I3116" s="6"/>
      <c r="J3116" s="6"/>
      <c r="K3116" s="285"/>
      <c r="L3116" s="271"/>
      <c r="M3116" s="271"/>
      <c r="N3116" s="7"/>
      <c r="O3116" s="320"/>
      <c r="P3116" s="320"/>
      <c r="Q3116" s="320"/>
    </row>
    <row r="3117" ht="15.75" customHeight="1">
      <c r="A3117" s="260"/>
      <c r="B3117" s="262"/>
      <c r="C3117" s="260"/>
      <c r="D3117" s="260"/>
      <c r="E3117" s="260"/>
      <c r="F3117" s="260"/>
      <c r="G3117" s="273"/>
      <c r="H3117" s="320"/>
      <c r="I3117" s="6"/>
      <c r="J3117" s="6"/>
      <c r="K3117" s="285"/>
      <c r="L3117" s="271"/>
      <c r="M3117" s="271"/>
      <c r="N3117" s="7"/>
      <c r="O3117" s="320"/>
      <c r="P3117" s="320"/>
      <c r="Q3117" s="320"/>
    </row>
    <row r="3118" ht="15.75" customHeight="1">
      <c r="A3118" s="260"/>
      <c r="B3118" s="262"/>
      <c r="C3118" s="260"/>
      <c r="D3118" s="260"/>
      <c r="E3118" s="260"/>
      <c r="F3118" s="260"/>
      <c r="G3118" s="273"/>
      <c r="H3118" s="320"/>
      <c r="I3118" s="6"/>
      <c r="J3118" s="6"/>
      <c r="K3118" s="285"/>
      <c r="L3118" s="271"/>
      <c r="M3118" s="271"/>
      <c r="N3118" s="7"/>
      <c r="O3118" s="320"/>
      <c r="P3118" s="320"/>
      <c r="Q3118" s="320"/>
    </row>
    <row r="3119" ht="15.75" customHeight="1">
      <c r="A3119" s="260"/>
      <c r="B3119" s="262"/>
      <c r="C3119" s="260"/>
      <c r="D3119" s="260"/>
      <c r="E3119" s="260"/>
      <c r="F3119" s="260"/>
      <c r="G3119" s="273"/>
      <c r="H3119" s="320"/>
      <c r="I3119" s="6"/>
      <c r="J3119" s="6"/>
      <c r="K3119" s="285"/>
      <c r="L3119" s="271"/>
      <c r="M3119" s="271"/>
      <c r="N3119" s="7"/>
      <c r="O3119" s="320"/>
      <c r="P3119" s="320"/>
      <c r="Q3119" s="320"/>
    </row>
    <row r="3120" ht="15.75" customHeight="1">
      <c r="A3120" s="260"/>
      <c r="B3120" s="262"/>
      <c r="C3120" s="260"/>
      <c r="D3120" s="260"/>
      <c r="E3120" s="260"/>
      <c r="F3120" s="260"/>
      <c r="G3120" s="273"/>
      <c r="H3120" s="320"/>
      <c r="I3120" s="6"/>
      <c r="J3120" s="6"/>
      <c r="K3120" s="285"/>
      <c r="L3120" s="271"/>
      <c r="M3120" s="271"/>
      <c r="N3120" s="7"/>
      <c r="O3120" s="320"/>
      <c r="P3120" s="320"/>
      <c r="Q3120" s="320"/>
    </row>
    <row r="3121" ht="15.75" customHeight="1">
      <c r="A3121" s="260"/>
      <c r="B3121" s="262"/>
      <c r="C3121" s="260"/>
      <c r="D3121" s="260"/>
      <c r="E3121" s="260"/>
      <c r="F3121" s="260"/>
      <c r="G3121" s="273"/>
      <c r="H3121" s="320"/>
      <c r="I3121" s="6"/>
      <c r="J3121" s="6"/>
      <c r="K3121" s="285"/>
      <c r="L3121" s="271"/>
      <c r="M3121" s="271"/>
      <c r="N3121" s="7"/>
      <c r="O3121" s="320"/>
      <c r="P3121" s="320"/>
      <c r="Q3121" s="320"/>
    </row>
    <row r="3122" ht="15.75" customHeight="1">
      <c r="A3122" s="260"/>
      <c r="B3122" s="262"/>
      <c r="C3122" s="260"/>
      <c r="D3122" s="260"/>
      <c r="E3122" s="260"/>
      <c r="F3122" s="260"/>
      <c r="G3122" s="273"/>
      <c r="H3122" s="320"/>
      <c r="I3122" s="6"/>
      <c r="J3122" s="6"/>
      <c r="K3122" s="285"/>
      <c r="L3122" s="271"/>
      <c r="M3122" s="271"/>
      <c r="N3122" s="7"/>
      <c r="O3122" s="320"/>
      <c r="P3122" s="320"/>
      <c r="Q3122" s="320"/>
    </row>
    <row r="3123" ht="15.75" customHeight="1">
      <c r="A3123" s="260"/>
      <c r="B3123" s="262"/>
      <c r="C3123" s="260"/>
      <c r="D3123" s="260"/>
      <c r="E3123" s="260"/>
      <c r="F3123" s="260"/>
      <c r="G3123" s="273"/>
      <c r="H3123" s="320"/>
      <c r="I3123" s="6"/>
      <c r="J3123" s="6"/>
      <c r="K3123" s="285"/>
      <c r="L3123" s="271"/>
      <c r="M3123" s="271"/>
      <c r="N3123" s="7"/>
      <c r="O3123" s="320"/>
      <c r="P3123" s="320"/>
      <c r="Q3123" s="320"/>
    </row>
    <row r="3124" ht="15.75" customHeight="1">
      <c r="A3124" s="260"/>
      <c r="B3124" s="262"/>
      <c r="C3124" s="260"/>
      <c r="D3124" s="260"/>
      <c r="E3124" s="260"/>
      <c r="F3124" s="260"/>
      <c r="G3124" s="273"/>
      <c r="H3124" s="320"/>
      <c r="I3124" s="6"/>
      <c r="J3124" s="6"/>
      <c r="K3124" s="285"/>
      <c r="L3124" s="271"/>
      <c r="M3124" s="271"/>
      <c r="N3124" s="7"/>
      <c r="O3124" s="320"/>
      <c r="P3124" s="320"/>
      <c r="Q3124" s="320"/>
    </row>
    <row r="3125" ht="15.75" customHeight="1">
      <c r="A3125" s="260"/>
      <c r="B3125" s="262"/>
      <c r="C3125" s="260"/>
      <c r="D3125" s="260"/>
      <c r="E3125" s="260"/>
      <c r="F3125" s="260"/>
      <c r="G3125" s="273"/>
      <c r="H3125" s="320"/>
      <c r="I3125" s="6"/>
      <c r="J3125" s="6"/>
      <c r="K3125" s="285"/>
      <c r="L3125" s="271"/>
      <c r="M3125" s="271"/>
      <c r="N3125" s="7"/>
      <c r="O3125" s="320"/>
      <c r="P3125" s="320"/>
      <c r="Q3125" s="320"/>
    </row>
    <row r="3126" ht="15.75" customHeight="1">
      <c r="A3126" s="260"/>
      <c r="B3126" s="262"/>
      <c r="C3126" s="260"/>
      <c r="D3126" s="260"/>
      <c r="E3126" s="260"/>
      <c r="F3126" s="260"/>
      <c r="G3126" s="273"/>
      <c r="H3126" s="320"/>
      <c r="I3126" s="6"/>
      <c r="J3126" s="6"/>
      <c r="K3126" s="285"/>
      <c r="L3126" s="271"/>
      <c r="M3126" s="271"/>
      <c r="N3126" s="7"/>
      <c r="O3126" s="320"/>
      <c r="P3126" s="320"/>
      <c r="Q3126" s="320"/>
    </row>
    <row r="3127" ht="15.75" customHeight="1">
      <c r="A3127" s="260"/>
      <c r="B3127" s="262"/>
      <c r="C3127" s="260"/>
      <c r="D3127" s="260"/>
      <c r="E3127" s="260"/>
      <c r="F3127" s="260"/>
      <c r="G3127" s="273"/>
      <c r="H3127" s="320"/>
      <c r="I3127" s="6"/>
      <c r="J3127" s="6"/>
      <c r="K3127" s="285"/>
      <c r="L3127" s="271"/>
      <c r="M3127" s="271"/>
      <c r="N3127" s="7"/>
      <c r="O3127" s="320"/>
      <c r="P3127" s="320"/>
      <c r="Q3127" s="320"/>
    </row>
    <row r="3128" ht="15.75" customHeight="1">
      <c r="A3128" s="260"/>
      <c r="B3128" s="262"/>
      <c r="C3128" s="260"/>
      <c r="D3128" s="260"/>
      <c r="E3128" s="260"/>
      <c r="F3128" s="260"/>
      <c r="G3128" s="273"/>
      <c r="H3128" s="320"/>
      <c r="I3128" s="6"/>
      <c r="J3128" s="6"/>
      <c r="K3128" s="285"/>
      <c r="L3128" s="271"/>
      <c r="M3128" s="271"/>
      <c r="N3128" s="7"/>
      <c r="O3128" s="320"/>
      <c r="P3128" s="320"/>
      <c r="Q3128" s="320"/>
    </row>
    <row r="3129" ht="15.75" customHeight="1">
      <c r="A3129" s="260"/>
      <c r="B3129" s="262"/>
      <c r="C3129" s="260"/>
      <c r="D3129" s="260"/>
      <c r="E3129" s="260"/>
      <c r="F3129" s="260"/>
      <c r="G3129" s="273"/>
      <c r="H3129" s="320"/>
      <c r="I3129" s="6"/>
      <c r="J3129" s="6"/>
      <c r="K3129" s="285"/>
      <c r="L3129" s="271"/>
      <c r="M3129" s="271"/>
      <c r="N3129" s="7"/>
      <c r="O3129" s="320"/>
      <c r="P3129" s="320"/>
      <c r="Q3129" s="320"/>
    </row>
    <row r="3130" ht="15.75" customHeight="1">
      <c r="A3130" s="260"/>
      <c r="B3130" s="262"/>
      <c r="C3130" s="260"/>
      <c r="D3130" s="260"/>
      <c r="E3130" s="260"/>
      <c r="F3130" s="260"/>
      <c r="G3130" s="273"/>
      <c r="H3130" s="320"/>
      <c r="I3130" s="6"/>
      <c r="J3130" s="6"/>
      <c r="K3130" s="285"/>
      <c r="L3130" s="271"/>
      <c r="M3130" s="271"/>
      <c r="N3130" s="7"/>
      <c r="O3130" s="320"/>
      <c r="P3130" s="320"/>
      <c r="Q3130" s="320"/>
    </row>
    <row r="3131" ht="15.75" customHeight="1">
      <c r="A3131" s="260"/>
      <c r="B3131" s="262"/>
      <c r="C3131" s="260"/>
      <c r="D3131" s="260"/>
      <c r="E3131" s="260"/>
      <c r="F3131" s="260"/>
      <c r="G3131" s="273"/>
      <c r="H3131" s="320"/>
      <c r="I3131" s="6"/>
      <c r="J3131" s="6"/>
      <c r="K3131" s="285"/>
      <c r="L3131" s="271"/>
      <c r="M3131" s="271"/>
      <c r="N3131" s="7"/>
      <c r="O3131" s="320"/>
      <c r="P3131" s="320"/>
      <c r="Q3131" s="320"/>
    </row>
    <row r="3132" ht="15.75" customHeight="1">
      <c r="A3132" s="260"/>
      <c r="B3132" s="262"/>
      <c r="C3132" s="260"/>
      <c r="D3132" s="260"/>
      <c r="E3132" s="260"/>
      <c r="F3132" s="260"/>
      <c r="G3132" s="273"/>
      <c r="H3132" s="320"/>
      <c r="I3132" s="6"/>
      <c r="J3132" s="6"/>
      <c r="K3132" s="285"/>
      <c r="L3132" s="271"/>
      <c r="M3132" s="271"/>
      <c r="N3132" s="7"/>
      <c r="O3132" s="320"/>
      <c r="P3132" s="320"/>
      <c r="Q3132" s="320"/>
    </row>
    <row r="3133" ht="15.75" customHeight="1">
      <c r="A3133" s="260"/>
      <c r="B3133" s="262"/>
      <c r="C3133" s="260"/>
      <c r="D3133" s="260"/>
      <c r="E3133" s="260"/>
      <c r="F3133" s="260"/>
      <c r="G3133" s="273"/>
      <c r="H3133" s="320"/>
      <c r="I3133" s="6"/>
      <c r="J3133" s="6"/>
      <c r="K3133" s="285"/>
      <c r="L3133" s="271"/>
      <c r="M3133" s="271"/>
      <c r="N3133" s="7"/>
      <c r="O3133" s="320"/>
      <c r="P3133" s="320"/>
      <c r="Q3133" s="320"/>
    </row>
    <row r="3134" ht="15.75" customHeight="1">
      <c r="A3134" s="260"/>
      <c r="B3134" s="262"/>
      <c r="C3134" s="260"/>
      <c r="D3134" s="260"/>
      <c r="E3134" s="260"/>
      <c r="F3134" s="260"/>
      <c r="G3134" s="273"/>
      <c r="H3134" s="320"/>
      <c r="I3134" s="6"/>
      <c r="J3134" s="6"/>
      <c r="K3134" s="285"/>
      <c r="L3134" s="271"/>
      <c r="M3134" s="271"/>
      <c r="N3134" s="7"/>
      <c r="O3134" s="320"/>
      <c r="P3134" s="320"/>
      <c r="Q3134" s="320"/>
    </row>
    <row r="3135" ht="15.75" customHeight="1">
      <c r="A3135" s="260"/>
      <c r="B3135" s="262"/>
      <c r="C3135" s="260"/>
      <c r="D3135" s="260"/>
      <c r="E3135" s="260"/>
      <c r="F3135" s="260"/>
      <c r="G3135" s="273"/>
      <c r="H3135" s="320"/>
      <c r="I3135" s="6"/>
      <c r="J3135" s="6"/>
      <c r="K3135" s="285"/>
      <c r="L3135" s="271"/>
      <c r="M3135" s="271"/>
      <c r="N3135" s="7"/>
      <c r="O3135" s="320"/>
      <c r="P3135" s="320"/>
      <c r="Q3135" s="320"/>
    </row>
    <row r="3136" ht="15.75" customHeight="1">
      <c r="A3136" s="260"/>
      <c r="B3136" s="262"/>
      <c r="C3136" s="260"/>
      <c r="D3136" s="260"/>
      <c r="E3136" s="260"/>
      <c r="F3136" s="260"/>
      <c r="G3136" s="273"/>
      <c r="H3136" s="320"/>
      <c r="I3136" s="6"/>
      <c r="J3136" s="6"/>
      <c r="K3136" s="285"/>
      <c r="L3136" s="271"/>
      <c r="M3136" s="271"/>
      <c r="N3136" s="7"/>
      <c r="O3136" s="320"/>
      <c r="P3136" s="320"/>
      <c r="Q3136" s="320"/>
    </row>
    <row r="3137" ht="15.75" customHeight="1">
      <c r="A3137" s="260"/>
      <c r="B3137" s="262"/>
      <c r="C3137" s="260"/>
      <c r="D3137" s="260"/>
      <c r="E3137" s="260"/>
      <c r="F3137" s="260"/>
      <c r="G3137" s="273"/>
      <c r="H3137" s="320"/>
      <c r="I3137" s="6"/>
      <c r="J3137" s="6"/>
      <c r="K3137" s="285"/>
      <c r="L3137" s="271"/>
      <c r="M3137" s="271"/>
      <c r="N3137" s="7"/>
      <c r="O3137" s="320"/>
      <c r="P3137" s="320"/>
      <c r="Q3137" s="320"/>
    </row>
    <row r="3138" ht="15.75" customHeight="1">
      <c r="A3138" s="260"/>
      <c r="B3138" s="262"/>
      <c r="C3138" s="260"/>
      <c r="D3138" s="260"/>
      <c r="E3138" s="260"/>
      <c r="F3138" s="260"/>
      <c r="G3138" s="273"/>
      <c r="H3138" s="320"/>
      <c r="I3138" s="6"/>
      <c r="J3138" s="6"/>
      <c r="K3138" s="285"/>
      <c r="L3138" s="271"/>
      <c r="M3138" s="271"/>
      <c r="N3138" s="7"/>
      <c r="O3138" s="320"/>
      <c r="P3138" s="320"/>
      <c r="Q3138" s="320"/>
    </row>
    <row r="3139" ht="15.75" customHeight="1">
      <c r="A3139" s="260"/>
      <c r="B3139" s="262"/>
      <c r="C3139" s="260"/>
      <c r="D3139" s="260"/>
      <c r="E3139" s="260"/>
      <c r="F3139" s="260"/>
      <c r="G3139" s="273"/>
      <c r="H3139" s="320"/>
      <c r="I3139" s="6"/>
      <c r="J3139" s="6"/>
      <c r="K3139" s="285"/>
      <c r="L3139" s="271"/>
      <c r="M3139" s="271"/>
      <c r="N3139" s="7"/>
      <c r="O3139" s="320"/>
      <c r="P3139" s="320"/>
      <c r="Q3139" s="320"/>
    </row>
    <row r="3140" ht="15.75" customHeight="1">
      <c r="A3140" s="260"/>
      <c r="B3140" s="262"/>
      <c r="C3140" s="260"/>
      <c r="D3140" s="260"/>
      <c r="E3140" s="260"/>
      <c r="F3140" s="260"/>
      <c r="G3140" s="273"/>
      <c r="H3140" s="320"/>
      <c r="I3140" s="6"/>
      <c r="J3140" s="6"/>
      <c r="K3140" s="285"/>
      <c r="L3140" s="271"/>
      <c r="M3140" s="271"/>
      <c r="N3140" s="7"/>
      <c r="O3140" s="320"/>
      <c r="P3140" s="320"/>
      <c r="Q3140" s="320"/>
    </row>
    <row r="3141" ht="15.75" customHeight="1">
      <c r="A3141" s="260"/>
      <c r="B3141" s="262"/>
      <c r="C3141" s="260"/>
      <c r="D3141" s="260"/>
      <c r="E3141" s="260"/>
      <c r="F3141" s="260"/>
      <c r="G3141" s="273"/>
      <c r="H3141" s="320"/>
      <c r="I3141" s="6"/>
      <c r="J3141" s="6"/>
      <c r="K3141" s="285"/>
      <c r="L3141" s="271"/>
      <c r="M3141" s="271"/>
      <c r="N3141" s="7"/>
      <c r="O3141" s="320"/>
      <c r="P3141" s="320"/>
      <c r="Q3141" s="320"/>
    </row>
    <row r="3142" ht="15.75" customHeight="1">
      <c r="A3142" s="260"/>
      <c r="B3142" s="262"/>
      <c r="C3142" s="260"/>
      <c r="D3142" s="260"/>
      <c r="E3142" s="260"/>
      <c r="F3142" s="260"/>
      <c r="G3142" s="273"/>
      <c r="H3142" s="320"/>
      <c r="I3142" s="6"/>
      <c r="J3142" s="6"/>
      <c r="K3142" s="285"/>
      <c r="L3142" s="271"/>
      <c r="M3142" s="271"/>
      <c r="N3142" s="7"/>
      <c r="O3142" s="320"/>
      <c r="P3142" s="320"/>
      <c r="Q3142" s="320"/>
    </row>
    <row r="3143" ht="15.75" customHeight="1">
      <c r="A3143" s="260"/>
      <c r="B3143" s="262"/>
      <c r="C3143" s="260"/>
      <c r="D3143" s="260"/>
      <c r="E3143" s="260"/>
      <c r="F3143" s="260"/>
      <c r="G3143" s="273"/>
      <c r="H3143" s="320"/>
      <c r="I3143" s="6"/>
      <c r="J3143" s="6"/>
      <c r="K3143" s="285"/>
      <c r="L3143" s="271"/>
      <c r="M3143" s="271"/>
      <c r="N3143" s="7"/>
      <c r="O3143" s="320"/>
      <c r="P3143" s="320"/>
      <c r="Q3143" s="320"/>
    </row>
    <row r="3144" ht="15.75" customHeight="1">
      <c r="A3144" s="260"/>
      <c r="B3144" s="262"/>
      <c r="C3144" s="260"/>
      <c r="D3144" s="260"/>
      <c r="E3144" s="260"/>
      <c r="F3144" s="260"/>
      <c r="G3144" s="273"/>
      <c r="H3144" s="320"/>
      <c r="I3144" s="6"/>
      <c r="J3144" s="6"/>
      <c r="K3144" s="285"/>
      <c r="L3144" s="271"/>
      <c r="M3144" s="271"/>
      <c r="N3144" s="7"/>
      <c r="O3144" s="320"/>
      <c r="P3144" s="320"/>
      <c r="Q3144" s="320"/>
    </row>
    <row r="3145" ht="15.75" customHeight="1">
      <c r="A3145" s="260"/>
      <c r="B3145" s="262"/>
      <c r="C3145" s="260"/>
      <c r="D3145" s="260"/>
      <c r="E3145" s="260"/>
      <c r="F3145" s="260"/>
      <c r="G3145" s="273"/>
      <c r="H3145" s="320"/>
      <c r="I3145" s="6"/>
      <c r="J3145" s="6"/>
      <c r="K3145" s="285"/>
      <c r="L3145" s="271"/>
      <c r="M3145" s="271"/>
      <c r="N3145" s="7"/>
      <c r="O3145" s="320"/>
      <c r="P3145" s="320"/>
      <c r="Q3145" s="320"/>
    </row>
    <row r="3146" ht="15.75" customHeight="1">
      <c r="A3146" s="260"/>
      <c r="B3146" s="262"/>
      <c r="C3146" s="260"/>
      <c r="D3146" s="260"/>
      <c r="E3146" s="260"/>
      <c r="F3146" s="260"/>
      <c r="G3146" s="273"/>
      <c r="H3146" s="320"/>
      <c r="I3146" s="6"/>
      <c r="J3146" s="6"/>
      <c r="K3146" s="285"/>
      <c r="L3146" s="271"/>
      <c r="M3146" s="271"/>
      <c r="N3146" s="7"/>
      <c r="O3146" s="320"/>
      <c r="P3146" s="320"/>
      <c r="Q3146" s="320"/>
    </row>
    <row r="3147" ht="15.75" customHeight="1">
      <c r="A3147" s="260"/>
      <c r="B3147" s="262"/>
      <c r="C3147" s="260"/>
      <c r="D3147" s="260"/>
      <c r="E3147" s="260"/>
      <c r="F3147" s="260"/>
      <c r="G3147" s="273"/>
      <c r="H3147" s="320"/>
      <c r="I3147" s="6"/>
      <c r="J3147" s="6"/>
      <c r="K3147" s="285"/>
      <c r="L3147" s="271"/>
      <c r="M3147" s="271"/>
      <c r="N3147" s="7"/>
      <c r="O3147" s="320"/>
      <c r="P3147" s="320"/>
      <c r="Q3147" s="320"/>
    </row>
    <row r="3148" ht="15.75" customHeight="1">
      <c r="A3148" s="260"/>
      <c r="B3148" s="262"/>
      <c r="C3148" s="260"/>
      <c r="D3148" s="260"/>
      <c r="E3148" s="260"/>
      <c r="F3148" s="260"/>
      <c r="G3148" s="273"/>
      <c r="H3148" s="320"/>
      <c r="I3148" s="6"/>
      <c r="J3148" s="6"/>
      <c r="K3148" s="285"/>
      <c r="L3148" s="271"/>
      <c r="M3148" s="271"/>
      <c r="N3148" s="7"/>
      <c r="O3148" s="320"/>
      <c r="P3148" s="320"/>
      <c r="Q3148" s="320"/>
    </row>
    <row r="3149" ht="15.75" customHeight="1">
      <c r="A3149" s="260"/>
      <c r="B3149" s="262"/>
      <c r="C3149" s="260"/>
      <c r="D3149" s="260"/>
      <c r="E3149" s="260"/>
      <c r="F3149" s="260"/>
      <c r="G3149" s="273"/>
      <c r="H3149" s="320"/>
      <c r="I3149" s="6"/>
      <c r="J3149" s="6"/>
      <c r="K3149" s="285"/>
      <c r="L3149" s="271"/>
      <c r="M3149" s="271"/>
      <c r="N3149" s="7"/>
      <c r="O3149" s="320"/>
      <c r="P3149" s="320"/>
      <c r="Q3149" s="320"/>
    </row>
    <row r="3150" ht="15.75" customHeight="1">
      <c r="A3150" s="260"/>
      <c r="B3150" s="262"/>
      <c r="C3150" s="260"/>
      <c r="D3150" s="260"/>
      <c r="E3150" s="260"/>
      <c r="F3150" s="260"/>
      <c r="G3150" s="273"/>
      <c r="H3150" s="320"/>
      <c r="I3150" s="6"/>
      <c r="J3150" s="6"/>
      <c r="K3150" s="285"/>
      <c r="L3150" s="271"/>
      <c r="M3150" s="271"/>
      <c r="N3150" s="7"/>
      <c r="O3150" s="320"/>
      <c r="P3150" s="320"/>
      <c r="Q3150" s="320"/>
    </row>
    <row r="3151" ht="15.75" customHeight="1">
      <c r="A3151" s="260"/>
      <c r="B3151" s="262"/>
      <c r="C3151" s="260"/>
      <c r="D3151" s="260"/>
      <c r="E3151" s="260"/>
      <c r="F3151" s="260"/>
      <c r="G3151" s="273"/>
      <c r="H3151" s="320"/>
      <c r="I3151" s="6"/>
      <c r="J3151" s="6"/>
      <c r="K3151" s="285"/>
      <c r="L3151" s="271"/>
      <c r="M3151" s="271"/>
      <c r="N3151" s="7"/>
      <c r="O3151" s="320"/>
      <c r="P3151" s="320"/>
      <c r="Q3151" s="320"/>
    </row>
    <row r="3152" ht="15.75" customHeight="1">
      <c r="A3152" s="260"/>
      <c r="B3152" s="262"/>
      <c r="C3152" s="260"/>
      <c r="D3152" s="260"/>
      <c r="E3152" s="260"/>
      <c r="F3152" s="260"/>
      <c r="G3152" s="273"/>
      <c r="H3152" s="320"/>
      <c r="I3152" s="6"/>
      <c r="J3152" s="6"/>
      <c r="K3152" s="285"/>
      <c r="L3152" s="271"/>
      <c r="M3152" s="271"/>
      <c r="N3152" s="7"/>
      <c r="O3152" s="320"/>
      <c r="P3152" s="320"/>
      <c r="Q3152" s="320"/>
    </row>
    <row r="3153" ht="15.75" customHeight="1">
      <c r="A3153" s="260"/>
      <c r="B3153" s="262"/>
      <c r="C3153" s="260"/>
      <c r="D3153" s="260"/>
      <c r="E3153" s="260"/>
      <c r="F3153" s="260"/>
      <c r="G3153" s="273"/>
      <c r="H3153" s="320"/>
      <c r="I3153" s="6"/>
      <c r="J3153" s="6"/>
      <c r="K3153" s="285"/>
      <c r="L3153" s="271"/>
      <c r="M3153" s="271"/>
      <c r="N3153" s="7"/>
      <c r="O3153" s="320"/>
      <c r="P3153" s="320"/>
      <c r="Q3153" s="320"/>
    </row>
    <row r="3154" ht="15.75" customHeight="1">
      <c r="A3154" s="260"/>
      <c r="B3154" s="262"/>
      <c r="C3154" s="260"/>
      <c r="D3154" s="260"/>
      <c r="E3154" s="260"/>
      <c r="F3154" s="260"/>
      <c r="G3154" s="273"/>
      <c r="H3154" s="320"/>
      <c r="I3154" s="6"/>
      <c r="J3154" s="6"/>
      <c r="K3154" s="285"/>
      <c r="L3154" s="271"/>
      <c r="M3154" s="271"/>
      <c r="N3154" s="7"/>
      <c r="O3154" s="320"/>
      <c r="P3154" s="320"/>
      <c r="Q3154" s="320"/>
    </row>
    <row r="3155" ht="15.75" customHeight="1">
      <c r="A3155" s="260"/>
      <c r="B3155" s="262"/>
      <c r="C3155" s="260"/>
      <c r="D3155" s="260"/>
      <c r="E3155" s="260"/>
      <c r="F3155" s="260"/>
      <c r="G3155" s="273"/>
      <c r="H3155" s="320"/>
      <c r="I3155" s="6"/>
      <c r="J3155" s="6"/>
      <c r="K3155" s="285"/>
      <c r="L3155" s="271"/>
      <c r="M3155" s="271"/>
      <c r="N3155" s="7"/>
      <c r="O3155" s="320"/>
      <c r="P3155" s="320"/>
      <c r="Q3155" s="320"/>
    </row>
    <row r="3156" ht="15.75" customHeight="1">
      <c r="A3156" s="260"/>
      <c r="B3156" s="262"/>
      <c r="C3156" s="260"/>
      <c r="D3156" s="260"/>
      <c r="E3156" s="260"/>
      <c r="F3156" s="260"/>
      <c r="G3156" s="273"/>
      <c r="H3156" s="320"/>
      <c r="I3156" s="6"/>
      <c r="J3156" s="6"/>
      <c r="K3156" s="285"/>
      <c r="L3156" s="271"/>
      <c r="M3156" s="271"/>
      <c r="N3156" s="7"/>
      <c r="O3156" s="320"/>
      <c r="P3156" s="320"/>
      <c r="Q3156" s="320"/>
    </row>
    <row r="3157" ht="15.75" customHeight="1">
      <c r="A3157" s="260"/>
      <c r="B3157" s="262"/>
      <c r="C3157" s="260"/>
      <c r="D3157" s="260"/>
      <c r="E3157" s="260"/>
      <c r="F3157" s="260"/>
      <c r="G3157" s="273"/>
      <c r="H3157" s="320"/>
      <c r="I3157" s="6"/>
      <c r="J3157" s="6"/>
      <c r="K3157" s="285"/>
      <c r="L3157" s="271"/>
      <c r="M3157" s="271"/>
      <c r="N3157" s="7"/>
      <c r="O3157" s="320"/>
      <c r="P3157" s="320"/>
      <c r="Q3157" s="320"/>
    </row>
    <row r="3158" ht="15.75" customHeight="1">
      <c r="A3158" s="260"/>
      <c r="B3158" s="262"/>
      <c r="C3158" s="260"/>
      <c r="D3158" s="260"/>
      <c r="E3158" s="260"/>
      <c r="F3158" s="260"/>
      <c r="G3158" s="273"/>
      <c r="H3158" s="320"/>
      <c r="I3158" s="6"/>
      <c r="J3158" s="6"/>
      <c r="K3158" s="285"/>
      <c r="L3158" s="271"/>
      <c r="M3158" s="271"/>
      <c r="N3158" s="7"/>
      <c r="O3158" s="320"/>
      <c r="P3158" s="320"/>
      <c r="Q3158" s="320"/>
    </row>
    <row r="3159" ht="15.75" customHeight="1">
      <c r="A3159" s="260"/>
      <c r="B3159" s="262"/>
      <c r="C3159" s="260"/>
      <c r="D3159" s="260"/>
      <c r="E3159" s="260"/>
      <c r="F3159" s="260"/>
      <c r="G3159" s="273"/>
      <c r="H3159" s="320"/>
      <c r="I3159" s="6"/>
      <c r="J3159" s="6"/>
      <c r="K3159" s="285"/>
      <c r="L3159" s="271"/>
      <c r="M3159" s="271"/>
      <c r="N3159" s="7"/>
      <c r="O3159" s="320"/>
      <c r="P3159" s="320"/>
      <c r="Q3159" s="320"/>
    </row>
    <row r="3160" ht="15.75" customHeight="1">
      <c r="A3160" s="260"/>
      <c r="B3160" s="262"/>
      <c r="C3160" s="260"/>
      <c r="D3160" s="260"/>
      <c r="E3160" s="260"/>
      <c r="F3160" s="260"/>
      <c r="G3160" s="273"/>
      <c r="H3160" s="320"/>
      <c r="I3160" s="6"/>
      <c r="J3160" s="6"/>
      <c r="K3160" s="285"/>
      <c r="L3160" s="271"/>
      <c r="M3160" s="271"/>
      <c r="N3160" s="7"/>
      <c r="O3160" s="320"/>
      <c r="P3160" s="320"/>
      <c r="Q3160" s="320"/>
    </row>
    <row r="3161" ht="15.75" customHeight="1">
      <c r="A3161" s="260"/>
      <c r="B3161" s="262"/>
      <c r="C3161" s="260"/>
      <c r="D3161" s="260"/>
      <c r="E3161" s="260"/>
      <c r="F3161" s="260"/>
      <c r="G3161" s="273"/>
      <c r="H3161" s="320"/>
      <c r="I3161" s="6"/>
      <c r="J3161" s="6"/>
      <c r="K3161" s="285"/>
      <c r="L3161" s="271"/>
      <c r="M3161" s="271"/>
      <c r="N3161" s="7"/>
      <c r="O3161" s="320"/>
      <c r="P3161" s="320"/>
      <c r="Q3161" s="320"/>
    </row>
    <row r="3162" ht="15.75" customHeight="1">
      <c r="A3162" s="260"/>
      <c r="B3162" s="262"/>
      <c r="C3162" s="260"/>
      <c r="D3162" s="260"/>
      <c r="E3162" s="260"/>
      <c r="F3162" s="260"/>
      <c r="G3162" s="273"/>
      <c r="H3162" s="320"/>
      <c r="I3162" s="6"/>
      <c r="J3162" s="6"/>
      <c r="K3162" s="285"/>
      <c r="L3162" s="271"/>
      <c r="M3162" s="271"/>
      <c r="N3162" s="7"/>
      <c r="O3162" s="320"/>
      <c r="P3162" s="320"/>
      <c r="Q3162" s="320"/>
    </row>
    <row r="3163" ht="15.75" customHeight="1">
      <c r="A3163" s="260"/>
      <c r="B3163" s="262"/>
      <c r="C3163" s="260"/>
      <c r="D3163" s="260"/>
      <c r="E3163" s="260"/>
      <c r="F3163" s="260"/>
      <c r="G3163" s="273"/>
      <c r="H3163" s="320"/>
      <c r="I3163" s="6"/>
      <c r="J3163" s="6"/>
      <c r="K3163" s="285"/>
      <c r="L3163" s="271"/>
      <c r="M3163" s="271"/>
      <c r="N3163" s="7"/>
      <c r="O3163" s="320"/>
      <c r="P3163" s="320"/>
      <c r="Q3163" s="320"/>
    </row>
    <row r="3164" ht="15.75" customHeight="1">
      <c r="A3164" s="260"/>
      <c r="B3164" s="262"/>
      <c r="C3164" s="260"/>
      <c r="D3164" s="260"/>
      <c r="E3164" s="260"/>
      <c r="F3164" s="260"/>
      <c r="G3164" s="273"/>
      <c r="H3164" s="320"/>
      <c r="I3164" s="6"/>
      <c r="J3164" s="6"/>
      <c r="K3164" s="285"/>
      <c r="L3164" s="271"/>
      <c r="M3164" s="271"/>
      <c r="N3164" s="7"/>
      <c r="O3164" s="320"/>
      <c r="P3164" s="320"/>
      <c r="Q3164" s="320"/>
    </row>
    <row r="3165" ht="15.75" customHeight="1">
      <c r="A3165" s="260"/>
      <c r="B3165" s="262"/>
      <c r="C3165" s="260"/>
      <c r="D3165" s="260"/>
      <c r="E3165" s="260"/>
      <c r="F3165" s="260"/>
      <c r="G3165" s="273"/>
      <c r="H3165" s="320"/>
      <c r="I3165" s="6"/>
      <c r="J3165" s="6"/>
      <c r="K3165" s="285"/>
      <c r="L3165" s="271"/>
      <c r="M3165" s="271"/>
      <c r="N3165" s="7"/>
      <c r="O3165" s="320"/>
      <c r="P3165" s="320"/>
      <c r="Q3165" s="320"/>
    </row>
    <row r="3166" ht="15.75" customHeight="1">
      <c r="A3166" s="260"/>
      <c r="B3166" s="262"/>
      <c r="C3166" s="260"/>
      <c r="D3166" s="260"/>
      <c r="E3166" s="260"/>
      <c r="F3166" s="260"/>
      <c r="G3166" s="273"/>
      <c r="H3166" s="320"/>
      <c r="I3166" s="6"/>
      <c r="J3166" s="6"/>
      <c r="K3166" s="285"/>
      <c r="L3166" s="271"/>
      <c r="M3166" s="271"/>
      <c r="N3166" s="7"/>
      <c r="O3166" s="320"/>
      <c r="P3166" s="320"/>
      <c r="Q3166" s="320"/>
    </row>
    <row r="3167" ht="15.75" customHeight="1">
      <c r="A3167" s="260"/>
      <c r="B3167" s="262"/>
      <c r="C3167" s="260"/>
      <c r="D3167" s="260"/>
      <c r="E3167" s="260"/>
      <c r="F3167" s="260"/>
      <c r="G3167" s="273"/>
      <c r="H3167" s="320"/>
      <c r="I3167" s="6"/>
      <c r="J3167" s="6"/>
      <c r="K3167" s="285"/>
      <c r="L3167" s="271"/>
      <c r="M3167" s="271"/>
      <c r="N3167" s="7"/>
      <c r="O3167" s="320"/>
      <c r="P3167" s="320"/>
      <c r="Q3167" s="320"/>
    </row>
    <row r="3168" ht="15.75" customHeight="1">
      <c r="A3168" s="260"/>
      <c r="B3168" s="262"/>
      <c r="C3168" s="260"/>
      <c r="D3168" s="260"/>
      <c r="E3168" s="260"/>
      <c r="F3168" s="260"/>
      <c r="G3168" s="273"/>
      <c r="H3168" s="320"/>
      <c r="I3168" s="6"/>
      <c r="J3168" s="6"/>
      <c r="K3168" s="285"/>
      <c r="L3168" s="271"/>
      <c r="M3168" s="271"/>
      <c r="N3168" s="7"/>
      <c r="O3168" s="320"/>
      <c r="P3168" s="320"/>
      <c r="Q3168" s="320"/>
    </row>
    <row r="3169" ht="15.75" customHeight="1">
      <c r="A3169" s="260"/>
      <c r="B3169" s="262"/>
      <c r="C3169" s="260"/>
      <c r="D3169" s="260"/>
      <c r="E3169" s="260"/>
      <c r="F3169" s="260"/>
      <c r="G3169" s="273"/>
      <c r="H3169" s="320"/>
      <c r="I3169" s="6"/>
      <c r="J3169" s="6"/>
      <c r="K3169" s="285"/>
      <c r="L3169" s="271"/>
      <c r="M3169" s="271"/>
      <c r="N3169" s="7"/>
      <c r="O3169" s="320"/>
      <c r="P3169" s="320"/>
      <c r="Q3169" s="320"/>
    </row>
    <row r="3170" ht="15.75" customHeight="1">
      <c r="A3170" s="260"/>
      <c r="B3170" s="262"/>
      <c r="C3170" s="260"/>
      <c r="D3170" s="260"/>
      <c r="E3170" s="260"/>
      <c r="F3170" s="260"/>
      <c r="G3170" s="273"/>
      <c r="H3170" s="320"/>
      <c r="I3170" s="6"/>
      <c r="J3170" s="6"/>
      <c r="K3170" s="285"/>
      <c r="L3170" s="271"/>
      <c r="M3170" s="271"/>
      <c r="N3170" s="7"/>
      <c r="O3170" s="320"/>
      <c r="P3170" s="320"/>
      <c r="Q3170" s="320"/>
    </row>
    <row r="3171" ht="15.75" customHeight="1">
      <c r="A3171" s="260"/>
      <c r="B3171" s="262"/>
      <c r="C3171" s="260"/>
      <c r="D3171" s="260"/>
      <c r="E3171" s="260"/>
      <c r="F3171" s="260"/>
      <c r="G3171" s="273"/>
      <c r="H3171" s="320"/>
      <c r="I3171" s="6"/>
      <c r="J3171" s="6"/>
      <c r="K3171" s="285"/>
      <c r="L3171" s="271"/>
      <c r="M3171" s="271"/>
      <c r="N3171" s="7"/>
      <c r="O3171" s="320"/>
      <c r="P3171" s="320"/>
      <c r="Q3171" s="320"/>
    </row>
    <row r="3172" ht="15.75" customHeight="1">
      <c r="A3172" s="260"/>
      <c r="B3172" s="262"/>
      <c r="C3172" s="260"/>
      <c r="D3172" s="260"/>
      <c r="E3172" s="260"/>
      <c r="F3172" s="260"/>
      <c r="G3172" s="273"/>
      <c r="H3172" s="320"/>
      <c r="I3172" s="6"/>
      <c r="J3172" s="6"/>
      <c r="K3172" s="285"/>
      <c r="L3172" s="271"/>
      <c r="M3172" s="271"/>
      <c r="N3172" s="7"/>
      <c r="O3172" s="320"/>
      <c r="P3172" s="320"/>
      <c r="Q3172" s="320"/>
    </row>
    <row r="3173" ht="15.75" customHeight="1">
      <c r="A3173" s="260"/>
      <c r="B3173" s="262"/>
      <c r="C3173" s="260"/>
      <c r="D3173" s="260"/>
      <c r="E3173" s="260"/>
      <c r="F3173" s="260"/>
      <c r="G3173" s="273"/>
      <c r="H3173" s="320"/>
      <c r="I3173" s="6"/>
      <c r="J3173" s="6"/>
      <c r="K3173" s="285"/>
      <c r="L3173" s="271"/>
      <c r="M3173" s="271"/>
      <c r="N3173" s="7"/>
      <c r="O3173" s="320"/>
      <c r="P3173" s="320"/>
      <c r="Q3173" s="320"/>
    </row>
    <row r="3174" ht="15.75" customHeight="1">
      <c r="A3174" s="260"/>
      <c r="B3174" s="262"/>
      <c r="C3174" s="260"/>
      <c r="D3174" s="260"/>
      <c r="E3174" s="260"/>
      <c r="F3174" s="260"/>
      <c r="G3174" s="273"/>
      <c r="H3174" s="320"/>
      <c r="I3174" s="6"/>
      <c r="J3174" s="6"/>
      <c r="K3174" s="285"/>
      <c r="L3174" s="271"/>
      <c r="M3174" s="271"/>
      <c r="N3174" s="7"/>
      <c r="O3174" s="320"/>
      <c r="P3174" s="320"/>
      <c r="Q3174" s="320"/>
    </row>
    <row r="3175" ht="15.75" customHeight="1">
      <c r="A3175" s="260"/>
      <c r="B3175" s="262"/>
      <c r="C3175" s="260"/>
      <c r="D3175" s="260"/>
      <c r="E3175" s="260"/>
      <c r="F3175" s="260"/>
      <c r="G3175" s="273"/>
      <c r="H3175" s="320"/>
      <c r="I3175" s="6"/>
      <c r="J3175" s="6"/>
      <c r="K3175" s="285"/>
      <c r="L3175" s="271"/>
      <c r="M3175" s="271"/>
      <c r="N3175" s="7"/>
      <c r="O3175" s="320"/>
      <c r="P3175" s="320"/>
      <c r="Q3175" s="320"/>
    </row>
    <row r="3176" ht="15.75" customHeight="1">
      <c r="A3176" s="260"/>
      <c r="B3176" s="262"/>
      <c r="C3176" s="260"/>
      <c r="D3176" s="260"/>
      <c r="E3176" s="260"/>
      <c r="F3176" s="260"/>
      <c r="G3176" s="273"/>
      <c r="H3176" s="320"/>
      <c r="I3176" s="6"/>
      <c r="J3176" s="6"/>
      <c r="K3176" s="285"/>
      <c r="L3176" s="271"/>
      <c r="M3176" s="271"/>
      <c r="N3176" s="7"/>
      <c r="O3176" s="320"/>
      <c r="P3176" s="320"/>
      <c r="Q3176" s="320"/>
    </row>
    <row r="3177" ht="15.75" customHeight="1">
      <c r="A3177" s="260"/>
      <c r="B3177" s="262"/>
      <c r="C3177" s="260"/>
      <c r="D3177" s="260"/>
      <c r="E3177" s="260"/>
      <c r="F3177" s="260"/>
      <c r="G3177" s="273"/>
      <c r="H3177" s="320"/>
      <c r="I3177" s="6"/>
      <c r="J3177" s="6"/>
      <c r="K3177" s="285"/>
      <c r="L3177" s="271"/>
      <c r="M3177" s="271"/>
      <c r="N3177" s="7"/>
      <c r="O3177" s="320"/>
      <c r="P3177" s="320"/>
      <c r="Q3177" s="320"/>
    </row>
    <row r="3178" ht="15.75" customHeight="1">
      <c r="A3178" s="260"/>
      <c r="B3178" s="262"/>
      <c r="C3178" s="260"/>
      <c r="D3178" s="260"/>
      <c r="E3178" s="260"/>
      <c r="F3178" s="260"/>
      <c r="G3178" s="273"/>
      <c r="H3178" s="320"/>
      <c r="I3178" s="6"/>
      <c r="J3178" s="6"/>
      <c r="K3178" s="285"/>
      <c r="L3178" s="271"/>
      <c r="M3178" s="271"/>
      <c r="N3178" s="7"/>
      <c r="O3178" s="320"/>
      <c r="P3178" s="320"/>
      <c r="Q3178" s="320"/>
    </row>
    <row r="3179" ht="15.75" customHeight="1">
      <c r="A3179" s="260"/>
      <c r="B3179" s="262"/>
      <c r="C3179" s="260"/>
      <c r="D3179" s="260"/>
      <c r="E3179" s="260"/>
      <c r="F3179" s="260"/>
      <c r="G3179" s="273"/>
      <c r="H3179" s="320"/>
      <c r="I3179" s="6"/>
      <c r="J3179" s="6"/>
      <c r="K3179" s="285"/>
      <c r="L3179" s="271"/>
      <c r="M3179" s="271"/>
      <c r="N3179" s="7"/>
      <c r="O3179" s="320"/>
      <c r="P3179" s="320"/>
      <c r="Q3179" s="320"/>
    </row>
    <row r="3180" ht="15.75" customHeight="1">
      <c r="A3180" s="260"/>
      <c r="B3180" s="262"/>
      <c r="C3180" s="260"/>
      <c r="D3180" s="260"/>
      <c r="E3180" s="260"/>
      <c r="F3180" s="260"/>
      <c r="G3180" s="273"/>
      <c r="H3180" s="320"/>
      <c r="I3180" s="6"/>
      <c r="J3180" s="6"/>
      <c r="K3180" s="285"/>
      <c r="L3180" s="271"/>
      <c r="M3180" s="271"/>
      <c r="N3180" s="7"/>
      <c r="O3180" s="320"/>
      <c r="P3180" s="320"/>
      <c r="Q3180" s="320"/>
    </row>
    <row r="3181" ht="15.75" customHeight="1">
      <c r="A3181" s="260"/>
      <c r="B3181" s="262"/>
      <c r="C3181" s="260"/>
      <c r="D3181" s="260"/>
      <c r="E3181" s="260"/>
      <c r="F3181" s="260"/>
      <c r="G3181" s="273"/>
      <c r="H3181" s="320"/>
      <c r="I3181" s="6"/>
      <c r="J3181" s="6"/>
      <c r="K3181" s="285"/>
      <c r="L3181" s="271"/>
      <c r="M3181" s="271"/>
      <c r="N3181" s="7"/>
      <c r="O3181" s="320"/>
      <c r="P3181" s="320"/>
      <c r="Q3181" s="320"/>
    </row>
    <row r="3182" ht="15.75" customHeight="1">
      <c r="A3182" s="260"/>
      <c r="B3182" s="262"/>
      <c r="C3182" s="260"/>
      <c r="D3182" s="260"/>
      <c r="E3182" s="260"/>
      <c r="F3182" s="260"/>
      <c r="G3182" s="273"/>
      <c r="H3182" s="320"/>
      <c r="I3182" s="6"/>
      <c r="J3182" s="6"/>
      <c r="K3182" s="285"/>
      <c r="L3182" s="271"/>
      <c r="M3182" s="271"/>
      <c r="N3182" s="7"/>
      <c r="O3182" s="320"/>
      <c r="P3182" s="320"/>
      <c r="Q3182" s="320"/>
    </row>
    <row r="3183" ht="15.75" customHeight="1">
      <c r="A3183" s="260"/>
      <c r="B3183" s="262"/>
      <c r="C3183" s="260"/>
      <c r="D3183" s="260"/>
      <c r="E3183" s="260"/>
      <c r="F3183" s="260"/>
      <c r="G3183" s="273"/>
      <c r="H3183" s="320"/>
      <c r="I3183" s="6"/>
      <c r="J3183" s="6"/>
      <c r="K3183" s="285"/>
      <c r="L3183" s="271"/>
      <c r="M3183" s="271"/>
      <c r="N3183" s="7"/>
      <c r="O3183" s="320"/>
      <c r="P3183" s="320"/>
      <c r="Q3183" s="320"/>
    </row>
    <row r="3184" ht="15.75" customHeight="1">
      <c r="A3184" s="260"/>
      <c r="B3184" s="262"/>
      <c r="C3184" s="260"/>
      <c r="D3184" s="260"/>
      <c r="E3184" s="260"/>
      <c r="F3184" s="260"/>
      <c r="G3184" s="273"/>
      <c r="H3184" s="320"/>
      <c r="I3184" s="6"/>
      <c r="J3184" s="6"/>
      <c r="K3184" s="285"/>
      <c r="L3184" s="271"/>
      <c r="M3184" s="271"/>
      <c r="N3184" s="7"/>
      <c r="O3184" s="320"/>
      <c r="P3184" s="320"/>
      <c r="Q3184" s="320"/>
    </row>
    <row r="3185" ht="15.75" customHeight="1">
      <c r="A3185" s="260"/>
      <c r="B3185" s="262"/>
      <c r="C3185" s="260"/>
      <c r="D3185" s="260"/>
      <c r="E3185" s="260"/>
      <c r="F3185" s="260"/>
      <c r="G3185" s="273"/>
      <c r="H3185" s="320"/>
      <c r="I3185" s="6"/>
      <c r="J3185" s="6"/>
      <c r="K3185" s="285"/>
      <c r="L3185" s="271"/>
      <c r="M3185" s="271"/>
      <c r="N3185" s="7"/>
      <c r="O3185" s="320"/>
      <c r="P3185" s="320"/>
      <c r="Q3185" s="320"/>
    </row>
    <row r="3186" ht="15.75" customHeight="1">
      <c r="A3186" s="260"/>
      <c r="B3186" s="262"/>
      <c r="C3186" s="260"/>
      <c r="D3186" s="260"/>
      <c r="E3186" s="260"/>
      <c r="F3186" s="260"/>
      <c r="G3186" s="273"/>
      <c r="H3186" s="320"/>
      <c r="I3186" s="6"/>
      <c r="J3186" s="6"/>
      <c r="K3186" s="285"/>
      <c r="L3186" s="271"/>
      <c r="M3186" s="271"/>
      <c r="N3186" s="7"/>
      <c r="O3186" s="320"/>
      <c r="P3186" s="320"/>
      <c r="Q3186" s="320"/>
    </row>
    <row r="3187" ht="15.75" customHeight="1">
      <c r="A3187" s="260"/>
      <c r="B3187" s="262"/>
      <c r="C3187" s="260"/>
      <c r="D3187" s="260"/>
      <c r="E3187" s="260"/>
      <c r="F3187" s="260"/>
      <c r="G3187" s="273"/>
      <c r="H3187" s="320"/>
      <c r="I3187" s="6"/>
      <c r="J3187" s="6"/>
      <c r="K3187" s="285"/>
      <c r="L3187" s="271"/>
      <c r="M3187" s="271"/>
      <c r="N3187" s="7"/>
      <c r="O3187" s="320"/>
      <c r="P3187" s="320"/>
      <c r="Q3187" s="320"/>
    </row>
    <row r="3188" ht="15.75" customHeight="1">
      <c r="A3188" s="260"/>
      <c r="B3188" s="262"/>
      <c r="C3188" s="260"/>
      <c r="D3188" s="260"/>
      <c r="E3188" s="260"/>
      <c r="F3188" s="260"/>
      <c r="G3188" s="273"/>
      <c r="H3188" s="320"/>
      <c r="I3188" s="6"/>
      <c r="J3188" s="6"/>
      <c r="K3188" s="285"/>
      <c r="L3188" s="271"/>
      <c r="M3188" s="271"/>
      <c r="N3188" s="7"/>
      <c r="O3188" s="320"/>
      <c r="P3188" s="320"/>
      <c r="Q3188" s="320"/>
    </row>
    <row r="3189" ht="15.75" customHeight="1">
      <c r="A3189" s="260"/>
      <c r="B3189" s="262"/>
      <c r="C3189" s="260"/>
      <c r="D3189" s="260"/>
      <c r="E3189" s="260"/>
      <c r="F3189" s="260"/>
      <c r="G3189" s="273"/>
      <c r="H3189" s="320"/>
      <c r="I3189" s="6"/>
      <c r="J3189" s="6"/>
      <c r="K3189" s="285"/>
      <c r="L3189" s="271"/>
      <c r="M3189" s="271"/>
      <c r="N3189" s="7"/>
      <c r="O3189" s="320"/>
      <c r="P3189" s="320"/>
      <c r="Q3189" s="320"/>
    </row>
    <row r="3190" ht="15.75" customHeight="1">
      <c r="A3190" s="260"/>
      <c r="B3190" s="262"/>
      <c r="C3190" s="260"/>
      <c r="D3190" s="260"/>
      <c r="E3190" s="260"/>
      <c r="F3190" s="260"/>
      <c r="G3190" s="273"/>
      <c r="H3190" s="320"/>
      <c r="I3190" s="6"/>
      <c r="J3190" s="6"/>
      <c r="K3190" s="285"/>
      <c r="L3190" s="271"/>
      <c r="M3190" s="271"/>
      <c r="N3190" s="7"/>
      <c r="O3190" s="320"/>
      <c r="P3190" s="320"/>
      <c r="Q3190" s="320"/>
    </row>
    <row r="3191" ht="15.75" customHeight="1">
      <c r="A3191" s="260"/>
      <c r="B3191" s="262"/>
      <c r="C3191" s="260"/>
      <c r="D3191" s="260"/>
      <c r="E3191" s="260"/>
      <c r="F3191" s="260"/>
      <c r="G3191" s="273"/>
      <c r="H3191" s="320"/>
      <c r="I3191" s="6"/>
      <c r="J3191" s="6"/>
      <c r="K3191" s="285"/>
      <c r="L3191" s="271"/>
      <c r="M3191" s="271"/>
      <c r="N3191" s="7"/>
      <c r="O3191" s="320"/>
      <c r="P3191" s="320"/>
      <c r="Q3191" s="320"/>
    </row>
    <row r="3192" ht="15.75" customHeight="1">
      <c r="A3192" s="260"/>
      <c r="B3192" s="262"/>
      <c r="C3192" s="260"/>
      <c r="D3192" s="260"/>
      <c r="E3192" s="260"/>
      <c r="F3192" s="260"/>
      <c r="G3192" s="273"/>
      <c r="H3192" s="320"/>
      <c r="I3192" s="6"/>
      <c r="J3192" s="6"/>
      <c r="K3192" s="285"/>
      <c r="L3192" s="271"/>
      <c r="M3192" s="271"/>
      <c r="N3192" s="7"/>
      <c r="O3192" s="320"/>
      <c r="P3192" s="320"/>
      <c r="Q3192" s="320"/>
    </row>
    <row r="3193" ht="15.75" customHeight="1">
      <c r="A3193" s="260"/>
      <c r="B3193" s="262"/>
      <c r="C3193" s="260"/>
      <c r="D3193" s="260"/>
      <c r="E3193" s="260"/>
      <c r="F3193" s="260"/>
      <c r="G3193" s="273"/>
      <c r="H3193" s="320"/>
      <c r="I3193" s="6"/>
      <c r="J3193" s="6"/>
      <c r="K3193" s="285"/>
      <c r="L3193" s="271"/>
      <c r="M3193" s="271"/>
      <c r="N3193" s="7"/>
      <c r="O3193" s="320"/>
      <c r="P3193" s="320"/>
      <c r="Q3193" s="320"/>
    </row>
    <row r="3194" ht="15.75" customHeight="1">
      <c r="A3194" s="260"/>
      <c r="B3194" s="262"/>
      <c r="C3194" s="260"/>
      <c r="D3194" s="260"/>
      <c r="E3194" s="260"/>
      <c r="F3194" s="260"/>
      <c r="G3194" s="273"/>
      <c r="H3194" s="320"/>
      <c r="I3194" s="6"/>
      <c r="J3194" s="6"/>
      <c r="K3194" s="285"/>
      <c r="L3194" s="271"/>
      <c r="M3194" s="271"/>
      <c r="N3194" s="7"/>
      <c r="O3194" s="320"/>
      <c r="P3194" s="320"/>
      <c r="Q3194" s="320"/>
    </row>
    <row r="3195" ht="15.75" customHeight="1">
      <c r="A3195" s="260"/>
      <c r="B3195" s="262"/>
      <c r="C3195" s="260"/>
      <c r="D3195" s="260"/>
      <c r="E3195" s="260"/>
      <c r="F3195" s="260"/>
      <c r="G3195" s="273"/>
      <c r="H3195" s="320"/>
      <c r="I3195" s="6"/>
      <c r="J3195" s="6"/>
      <c r="K3195" s="285"/>
      <c r="L3195" s="271"/>
      <c r="M3195" s="271"/>
      <c r="N3195" s="7"/>
      <c r="O3195" s="320"/>
      <c r="P3195" s="320"/>
      <c r="Q3195" s="320"/>
    </row>
    <row r="3196" ht="15.75" customHeight="1">
      <c r="A3196" s="260"/>
      <c r="B3196" s="262"/>
      <c r="C3196" s="260"/>
      <c r="D3196" s="260"/>
      <c r="E3196" s="260"/>
      <c r="F3196" s="260"/>
      <c r="G3196" s="273"/>
      <c r="H3196" s="320"/>
      <c r="I3196" s="6"/>
      <c r="J3196" s="6"/>
      <c r="K3196" s="285"/>
      <c r="L3196" s="271"/>
      <c r="M3196" s="271"/>
      <c r="N3196" s="7"/>
      <c r="O3196" s="320"/>
      <c r="P3196" s="320"/>
      <c r="Q3196" s="320"/>
    </row>
    <row r="3197" ht="15.75" customHeight="1">
      <c r="A3197" s="260"/>
      <c r="B3197" s="262"/>
      <c r="C3197" s="260"/>
      <c r="D3197" s="260"/>
      <c r="E3197" s="260"/>
      <c r="F3197" s="260"/>
      <c r="G3197" s="273"/>
      <c r="H3197" s="320"/>
      <c r="I3197" s="6"/>
      <c r="J3197" s="6"/>
      <c r="K3197" s="285"/>
      <c r="L3197" s="271"/>
      <c r="M3197" s="271"/>
      <c r="N3197" s="7"/>
      <c r="O3197" s="320"/>
      <c r="P3197" s="320"/>
      <c r="Q3197" s="320"/>
    </row>
    <row r="3198" ht="15.75" customHeight="1">
      <c r="A3198" s="260"/>
      <c r="B3198" s="262"/>
      <c r="C3198" s="260"/>
      <c r="D3198" s="260"/>
      <c r="E3198" s="260"/>
      <c r="F3198" s="260"/>
      <c r="G3198" s="273"/>
      <c r="H3198" s="320"/>
      <c r="I3198" s="6"/>
      <c r="J3198" s="6"/>
      <c r="K3198" s="285"/>
      <c r="L3198" s="271"/>
      <c r="M3198" s="271"/>
      <c r="N3198" s="7"/>
      <c r="O3198" s="320"/>
      <c r="P3198" s="320"/>
      <c r="Q3198" s="320"/>
    </row>
    <row r="3199" ht="15.75" customHeight="1">
      <c r="A3199" s="260"/>
      <c r="B3199" s="262"/>
      <c r="C3199" s="260"/>
      <c r="D3199" s="260"/>
      <c r="E3199" s="260"/>
      <c r="F3199" s="260"/>
      <c r="G3199" s="273"/>
      <c r="H3199" s="320"/>
      <c r="I3199" s="6"/>
      <c r="J3199" s="6"/>
      <c r="K3199" s="285"/>
      <c r="L3199" s="271"/>
      <c r="M3199" s="271"/>
      <c r="N3199" s="7"/>
      <c r="O3199" s="320"/>
      <c r="P3199" s="320"/>
      <c r="Q3199" s="320"/>
    </row>
    <row r="3200" ht="15.75" customHeight="1">
      <c r="A3200" s="260"/>
      <c r="B3200" s="262"/>
      <c r="C3200" s="260"/>
      <c r="D3200" s="260"/>
      <c r="E3200" s="260"/>
      <c r="F3200" s="260"/>
      <c r="G3200" s="273"/>
      <c r="H3200" s="320"/>
      <c r="I3200" s="6"/>
      <c r="J3200" s="6"/>
      <c r="K3200" s="285"/>
      <c r="L3200" s="271"/>
      <c r="M3200" s="271"/>
      <c r="N3200" s="7"/>
      <c r="O3200" s="320"/>
      <c r="P3200" s="320"/>
      <c r="Q3200" s="320"/>
    </row>
    <row r="3201" ht="15.75" customHeight="1">
      <c r="A3201" s="260"/>
      <c r="B3201" s="262"/>
      <c r="C3201" s="260"/>
      <c r="D3201" s="260"/>
      <c r="E3201" s="260"/>
      <c r="F3201" s="260"/>
      <c r="G3201" s="273"/>
      <c r="H3201" s="320"/>
      <c r="I3201" s="6"/>
      <c r="J3201" s="6"/>
      <c r="K3201" s="285"/>
      <c r="L3201" s="271"/>
      <c r="M3201" s="271"/>
      <c r="N3201" s="7"/>
      <c r="O3201" s="320"/>
      <c r="P3201" s="320"/>
      <c r="Q3201" s="320"/>
    </row>
    <row r="3202" ht="15.75" customHeight="1">
      <c r="A3202" s="260"/>
      <c r="B3202" s="262"/>
      <c r="C3202" s="260"/>
      <c r="D3202" s="260"/>
      <c r="E3202" s="260"/>
      <c r="F3202" s="260"/>
      <c r="G3202" s="273"/>
      <c r="H3202" s="320"/>
      <c r="I3202" s="6"/>
      <c r="J3202" s="6"/>
      <c r="K3202" s="285"/>
      <c r="L3202" s="271"/>
      <c r="M3202" s="271"/>
      <c r="N3202" s="7"/>
      <c r="O3202" s="320"/>
      <c r="P3202" s="320"/>
      <c r="Q3202" s="320"/>
    </row>
    <row r="3203" ht="15.75" customHeight="1">
      <c r="A3203" s="260"/>
      <c r="B3203" s="262"/>
      <c r="C3203" s="260"/>
      <c r="D3203" s="260"/>
      <c r="E3203" s="260"/>
      <c r="F3203" s="260"/>
      <c r="G3203" s="273"/>
      <c r="H3203" s="320"/>
      <c r="I3203" s="6"/>
      <c r="J3203" s="6"/>
      <c r="K3203" s="285"/>
      <c r="L3203" s="271"/>
      <c r="M3203" s="271"/>
      <c r="N3203" s="7"/>
      <c r="O3203" s="320"/>
      <c r="P3203" s="320"/>
      <c r="Q3203" s="320"/>
    </row>
    <row r="3204" ht="15.75" customHeight="1">
      <c r="A3204" s="260"/>
      <c r="B3204" s="262"/>
      <c r="C3204" s="260"/>
      <c r="D3204" s="260"/>
      <c r="E3204" s="260"/>
      <c r="F3204" s="260"/>
      <c r="G3204" s="273"/>
      <c r="H3204" s="320"/>
      <c r="I3204" s="6"/>
      <c r="J3204" s="6"/>
      <c r="K3204" s="285"/>
      <c r="L3204" s="271"/>
      <c r="M3204" s="271"/>
      <c r="N3204" s="7"/>
      <c r="O3204" s="320"/>
      <c r="P3204" s="320"/>
      <c r="Q3204" s="320"/>
    </row>
    <row r="3205" ht="15.75" customHeight="1">
      <c r="A3205" s="260"/>
      <c r="B3205" s="262"/>
      <c r="C3205" s="260"/>
      <c r="D3205" s="260"/>
      <c r="E3205" s="260"/>
      <c r="F3205" s="260"/>
      <c r="G3205" s="273"/>
      <c r="H3205" s="320"/>
      <c r="I3205" s="6"/>
      <c r="J3205" s="6"/>
      <c r="K3205" s="285"/>
      <c r="L3205" s="271"/>
      <c r="M3205" s="271"/>
      <c r="N3205" s="7"/>
      <c r="O3205" s="320"/>
      <c r="P3205" s="320"/>
      <c r="Q3205" s="320"/>
    </row>
    <row r="3206" ht="15.75" customHeight="1">
      <c r="A3206" s="260"/>
      <c r="B3206" s="262"/>
      <c r="C3206" s="260"/>
      <c r="D3206" s="260"/>
      <c r="E3206" s="260"/>
      <c r="F3206" s="260"/>
      <c r="G3206" s="273"/>
      <c r="H3206" s="320"/>
      <c r="I3206" s="6"/>
      <c r="J3206" s="6"/>
      <c r="K3206" s="285"/>
      <c r="L3206" s="271"/>
      <c r="M3206" s="271"/>
      <c r="N3206" s="7"/>
      <c r="O3206" s="320"/>
      <c r="P3206" s="320"/>
      <c r="Q3206" s="320"/>
    </row>
    <row r="3207" ht="15.75" customHeight="1">
      <c r="A3207" s="260"/>
      <c r="B3207" s="262"/>
      <c r="C3207" s="260"/>
      <c r="D3207" s="260"/>
      <c r="E3207" s="260"/>
      <c r="F3207" s="260"/>
      <c r="G3207" s="273"/>
      <c r="H3207" s="320"/>
      <c r="I3207" s="6"/>
      <c r="J3207" s="6"/>
      <c r="K3207" s="285"/>
      <c r="L3207" s="271"/>
      <c r="M3207" s="271"/>
      <c r="N3207" s="7"/>
      <c r="O3207" s="320"/>
      <c r="P3207" s="320"/>
      <c r="Q3207" s="320"/>
    </row>
    <row r="3208" ht="15.75" customHeight="1">
      <c r="A3208" s="260"/>
      <c r="B3208" s="262"/>
      <c r="C3208" s="260"/>
      <c r="D3208" s="260"/>
      <c r="E3208" s="260"/>
      <c r="F3208" s="260"/>
      <c r="G3208" s="273"/>
      <c r="H3208" s="320"/>
      <c r="I3208" s="6"/>
      <c r="J3208" s="6"/>
      <c r="K3208" s="285"/>
      <c r="L3208" s="271"/>
      <c r="M3208" s="271"/>
      <c r="N3208" s="7"/>
      <c r="O3208" s="320"/>
      <c r="P3208" s="320"/>
      <c r="Q3208" s="320"/>
    </row>
    <row r="3209" ht="15.75" customHeight="1">
      <c r="A3209" s="260"/>
      <c r="B3209" s="262"/>
      <c r="C3209" s="260"/>
      <c r="D3209" s="260"/>
      <c r="E3209" s="260"/>
      <c r="F3209" s="260"/>
      <c r="G3209" s="273"/>
      <c r="H3209" s="320"/>
      <c r="I3209" s="6"/>
      <c r="J3209" s="6"/>
      <c r="K3209" s="285"/>
      <c r="L3209" s="271"/>
      <c r="M3209" s="271"/>
      <c r="N3209" s="7"/>
      <c r="O3209" s="320"/>
      <c r="P3209" s="320"/>
      <c r="Q3209" s="320"/>
    </row>
    <row r="3210" ht="15.75" customHeight="1">
      <c r="A3210" s="260"/>
      <c r="B3210" s="262"/>
      <c r="C3210" s="260"/>
      <c r="D3210" s="260"/>
      <c r="E3210" s="260"/>
      <c r="F3210" s="260"/>
      <c r="G3210" s="273"/>
      <c r="H3210" s="320"/>
      <c r="I3210" s="6"/>
      <c r="J3210" s="6"/>
      <c r="K3210" s="285"/>
      <c r="L3210" s="271"/>
      <c r="M3210" s="271"/>
      <c r="N3210" s="7"/>
      <c r="O3210" s="320"/>
      <c r="P3210" s="320"/>
      <c r="Q3210" s="320"/>
    </row>
    <row r="3211" ht="15.75" customHeight="1">
      <c r="A3211" s="260"/>
      <c r="B3211" s="262"/>
      <c r="C3211" s="260"/>
      <c r="D3211" s="260"/>
      <c r="E3211" s="260"/>
      <c r="F3211" s="260"/>
      <c r="G3211" s="273"/>
      <c r="H3211" s="320"/>
      <c r="I3211" s="6"/>
      <c r="J3211" s="6"/>
      <c r="K3211" s="285"/>
      <c r="L3211" s="271"/>
      <c r="M3211" s="271"/>
      <c r="N3211" s="7"/>
      <c r="O3211" s="320"/>
      <c r="P3211" s="320"/>
      <c r="Q3211" s="320"/>
    </row>
    <row r="3212" ht="15.75" customHeight="1">
      <c r="A3212" s="260"/>
      <c r="B3212" s="262"/>
      <c r="C3212" s="260"/>
      <c r="D3212" s="260"/>
      <c r="E3212" s="260"/>
      <c r="F3212" s="260"/>
      <c r="G3212" s="273"/>
      <c r="H3212" s="320"/>
      <c r="I3212" s="6"/>
      <c r="J3212" s="6"/>
      <c r="K3212" s="285"/>
      <c r="L3212" s="271"/>
      <c r="M3212" s="271"/>
      <c r="N3212" s="7"/>
      <c r="O3212" s="320"/>
      <c r="P3212" s="320"/>
      <c r="Q3212" s="320"/>
    </row>
    <row r="3213" ht="15.75" customHeight="1">
      <c r="A3213" s="260"/>
      <c r="B3213" s="262"/>
      <c r="C3213" s="260"/>
      <c r="D3213" s="260"/>
      <c r="E3213" s="260"/>
      <c r="F3213" s="260"/>
      <c r="G3213" s="273"/>
      <c r="H3213" s="320"/>
      <c r="I3213" s="6"/>
      <c r="J3213" s="6"/>
      <c r="K3213" s="285"/>
      <c r="L3213" s="271"/>
      <c r="M3213" s="271"/>
      <c r="N3213" s="7"/>
      <c r="O3213" s="320"/>
      <c r="P3213" s="320"/>
      <c r="Q3213" s="320"/>
    </row>
    <row r="3214" ht="15.75" customHeight="1">
      <c r="A3214" s="260"/>
      <c r="B3214" s="262"/>
      <c r="C3214" s="260"/>
      <c r="D3214" s="260"/>
      <c r="E3214" s="260"/>
      <c r="F3214" s="260"/>
      <c r="G3214" s="273"/>
      <c r="H3214" s="320"/>
      <c r="I3214" s="6"/>
      <c r="J3214" s="6"/>
      <c r="K3214" s="285"/>
      <c r="L3214" s="271"/>
      <c r="M3214" s="271"/>
      <c r="N3214" s="7"/>
      <c r="O3214" s="320"/>
      <c r="P3214" s="320"/>
      <c r="Q3214" s="320"/>
    </row>
    <row r="3215" ht="15.75" customHeight="1">
      <c r="A3215" s="260"/>
      <c r="B3215" s="262"/>
      <c r="C3215" s="260"/>
      <c r="D3215" s="260"/>
      <c r="E3215" s="260"/>
      <c r="F3215" s="260"/>
      <c r="G3215" s="273"/>
      <c r="H3215" s="320"/>
      <c r="I3215" s="6"/>
      <c r="J3215" s="6"/>
      <c r="K3215" s="285"/>
      <c r="L3215" s="271"/>
      <c r="M3215" s="271"/>
      <c r="N3215" s="7"/>
      <c r="O3215" s="320"/>
      <c r="P3215" s="320"/>
      <c r="Q3215" s="320"/>
    </row>
    <row r="3216" ht="15.75" customHeight="1">
      <c r="A3216" s="260"/>
      <c r="B3216" s="262"/>
      <c r="C3216" s="260"/>
      <c r="D3216" s="260"/>
      <c r="E3216" s="260"/>
      <c r="F3216" s="260"/>
      <c r="G3216" s="273"/>
      <c r="H3216" s="320"/>
      <c r="I3216" s="6"/>
      <c r="J3216" s="6"/>
      <c r="K3216" s="285"/>
      <c r="L3216" s="271"/>
      <c r="M3216" s="271"/>
      <c r="N3216" s="7"/>
      <c r="O3216" s="320"/>
      <c r="P3216" s="320"/>
      <c r="Q3216" s="320"/>
    </row>
    <row r="3217" ht="15.75" customHeight="1">
      <c r="A3217" s="260"/>
      <c r="B3217" s="262"/>
      <c r="C3217" s="260"/>
      <c r="D3217" s="260"/>
      <c r="E3217" s="260"/>
      <c r="F3217" s="260"/>
      <c r="G3217" s="273"/>
      <c r="H3217" s="320"/>
      <c r="I3217" s="6"/>
      <c r="J3217" s="6"/>
      <c r="K3217" s="285"/>
      <c r="L3217" s="271"/>
      <c r="M3217" s="271"/>
      <c r="N3217" s="7"/>
      <c r="O3217" s="320"/>
      <c r="P3217" s="320"/>
      <c r="Q3217" s="320"/>
    </row>
    <row r="3218" ht="15.75" customHeight="1">
      <c r="A3218" s="260"/>
      <c r="B3218" s="262"/>
      <c r="C3218" s="260"/>
      <c r="D3218" s="260"/>
      <c r="E3218" s="260"/>
      <c r="F3218" s="260"/>
      <c r="G3218" s="273"/>
      <c r="H3218" s="320"/>
      <c r="I3218" s="6"/>
      <c r="J3218" s="6"/>
      <c r="K3218" s="285"/>
      <c r="L3218" s="271"/>
      <c r="M3218" s="271"/>
      <c r="N3218" s="7"/>
      <c r="O3218" s="320"/>
      <c r="P3218" s="320"/>
      <c r="Q3218" s="320"/>
    </row>
    <row r="3219" ht="15.75" customHeight="1">
      <c r="A3219" s="260"/>
      <c r="B3219" s="262"/>
      <c r="C3219" s="260"/>
      <c r="D3219" s="260"/>
      <c r="E3219" s="260"/>
      <c r="F3219" s="260"/>
      <c r="G3219" s="273"/>
      <c r="H3219" s="320"/>
      <c r="I3219" s="6"/>
      <c r="J3219" s="6"/>
      <c r="K3219" s="285"/>
      <c r="L3219" s="271"/>
      <c r="M3219" s="271"/>
      <c r="N3219" s="7"/>
      <c r="O3219" s="320"/>
      <c r="P3219" s="320"/>
      <c r="Q3219" s="320"/>
    </row>
    <row r="3220" ht="15.75" customHeight="1">
      <c r="A3220" s="260"/>
      <c r="B3220" s="262"/>
      <c r="C3220" s="260"/>
      <c r="D3220" s="260"/>
      <c r="E3220" s="260"/>
      <c r="F3220" s="260"/>
      <c r="G3220" s="273"/>
      <c r="H3220" s="320"/>
      <c r="I3220" s="6"/>
      <c r="J3220" s="6"/>
      <c r="K3220" s="285"/>
      <c r="L3220" s="271"/>
      <c r="M3220" s="271"/>
      <c r="N3220" s="7"/>
      <c r="O3220" s="320"/>
      <c r="P3220" s="320"/>
      <c r="Q3220" s="320"/>
    </row>
    <row r="3221" ht="15.75" customHeight="1">
      <c r="A3221" s="260"/>
      <c r="B3221" s="262"/>
      <c r="C3221" s="260"/>
      <c r="D3221" s="260"/>
      <c r="E3221" s="260"/>
      <c r="F3221" s="260"/>
      <c r="G3221" s="273"/>
      <c r="H3221" s="320"/>
      <c r="I3221" s="6"/>
      <c r="J3221" s="6"/>
      <c r="K3221" s="285"/>
      <c r="L3221" s="271"/>
      <c r="M3221" s="271"/>
      <c r="N3221" s="7"/>
      <c r="O3221" s="320"/>
      <c r="P3221" s="320"/>
      <c r="Q3221" s="320"/>
    </row>
    <row r="3222" ht="15.75" customHeight="1">
      <c r="A3222" s="260"/>
      <c r="B3222" s="262"/>
      <c r="C3222" s="260"/>
      <c r="D3222" s="260"/>
      <c r="E3222" s="260"/>
      <c r="F3222" s="260"/>
      <c r="G3222" s="273"/>
      <c r="H3222" s="320"/>
      <c r="I3222" s="6"/>
      <c r="J3222" s="6"/>
      <c r="K3222" s="285"/>
      <c r="L3222" s="271"/>
      <c r="M3222" s="271"/>
      <c r="N3222" s="7"/>
      <c r="O3222" s="320"/>
      <c r="P3222" s="320"/>
      <c r="Q3222" s="320"/>
    </row>
    <row r="3223" ht="15.75" customHeight="1">
      <c r="A3223" s="260"/>
      <c r="B3223" s="262"/>
      <c r="C3223" s="260"/>
      <c r="D3223" s="260"/>
      <c r="E3223" s="260"/>
      <c r="F3223" s="260"/>
      <c r="G3223" s="273"/>
      <c r="H3223" s="320"/>
      <c r="I3223" s="6"/>
      <c r="J3223" s="6"/>
      <c r="K3223" s="285"/>
      <c r="L3223" s="271"/>
      <c r="M3223" s="271"/>
      <c r="N3223" s="7"/>
      <c r="O3223" s="320"/>
      <c r="P3223" s="320"/>
      <c r="Q3223" s="320"/>
    </row>
    <row r="3224" ht="15.75" customHeight="1">
      <c r="A3224" s="260"/>
      <c r="B3224" s="262"/>
      <c r="C3224" s="260"/>
      <c r="D3224" s="260"/>
      <c r="E3224" s="260"/>
      <c r="F3224" s="260"/>
      <c r="G3224" s="273"/>
      <c r="H3224" s="320"/>
      <c r="I3224" s="6"/>
      <c r="J3224" s="6"/>
      <c r="K3224" s="285"/>
      <c r="L3224" s="271"/>
      <c r="M3224" s="271"/>
      <c r="N3224" s="7"/>
      <c r="O3224" s="320"/>
      <c r="P3224" s="320"/>
      <c r="Q3224" s="320"/>
    </row>
    <row r="3225" ht="15.75" customHeight="1">
      <c r="A3225" s="260"/>
      <c r="B3225" s="262"/>
      <c r="C3225" s="260"/>
      <c r="D3225" s="260"/>
      <c r="E3225" s="260"/>
      <c r="F3225" s="260"/>
      <c r="G3225" s="273"/>
      <c r="H3225" s="320"/>
      <c r="I3225" s="6"/>
      <c r="J3225" s="6"/>
      <c r="K3225" s="285"/>
      <c r="L3225" s="271"/>
      <c r="M3225" s="271"/>
      <c r="N3225" s="7"/>
      <c r="O3225" s="320"/>
      <c r="P3225" s="320"/>
      <c r="Q3225" s="320"/>
    </row>
    <row r="3226" ht="15.75" customHeight="1">
      <c r="A3226" s="260"/>
      <c r="B3226" s="262"/>
      <c r="C3226" s="260"/>
      <c r="D3226" s="260"/>
      <c r="E3226" s="260"/>
      <c r="F3226" s="260"/>
      <c r="G3226" s="273"/>
      <c r="H3226" s="320"/>
      <c r="I3226" s="6"/>
      <c r="J3226" s="6"/>
      <c r="K3226" s="285"/>
      <c r="L3226" s="271"/>
      <c r="M3226" s="271"/>
      <c r="N3226" s="7"/>
      <c r="O3226" s="320"/>
      <c r="P3226" s="320"/>
      <c r="Q3226" s="320"/>
    </row>
    <row r="3227" ht="15.75" customHeight="1">
      <c r="A3227" s="260"/>
      <c r="B3227" s="262"/>
      <c r="C3227" s="260"/>
      <c r="D3227" s="260"/>
      <c r="E3227" s="260"/>
      <c r="F3227" s="260"/>
      <c r="G3227" s="273"/>
      <c r="H3227" s="320"/>
      <c r="I3227" s="6"/>
      <c r="J3227" s="6"/>
      <c r="K3227" s="285"/>
      <c r="L3227" s="271"/>
      <c r="M3227" s="271"/>
      <c r="N3227" s="7"/>
      <c r="O3227" s="320"/>
      <c r="P3227" s="320"/>
      <c r="Q3227" s="320"/>
    </row>
    <row r="3228" ht="15.75" customHeight="1">
      <c r="A3228" s="260"/>
      <c r="B3228" s="262"/>
      <c r="C3228" s="260"/>
      <c r="D3228" s="260"/>
      <c r="E3228" s="260"/>
      <c r="F3228" s="260"/>
      <c r="G3228" s="273"/>
      <c r="H3228" s="320"/>
      <c r="I3228" s="328"/>
      <c r="J3228" s="329"/>
      <c r="K3228" s="328"/>
      <c r="L3228" s="191"/>
      <c r="M3228" s="191"/>
      <c r="N3228" s="7"/>
      <c r="O3228" s="320"/>
      <c r="P3228" s="320"/>
      <c r="Q3228" s="320"/>
    </row>
    <row r="3229" ht="15.75" customHeight="1">
      <c r="A3229" s="260"/>
      <c r="B3229" s="262"/>
      <c r="C3229" s="260"/>
      <c r="D3229" s="260"/>
      <c r="E3229" s="260"/>
      <c r="F3229" s="260"/>
      <c r="G3229" s="273"/>
      <c r="H3229" s="320"/>
      <c r="I3229" s="330"/>
      <c r="J3229" s="329"/>
      <c r="K3229" s="328"/>
      <c r="L3229" s="191"/>
      <c r="M3229" s="191"/>
      <c r="N3229" s="7"/>
      <c r="O3229" s="320"/>
      <c r="P3229" s="320"/>
      <c r="Q3229" s="320"/>
    </row>
    <row r="3230" ht="15.75" customHeight="1">
      <c r="A3230" s="260"/>
      <c r="B3230" s="262"/>
      <c r="C3230" s="260"/>
      <c r="D3230" s="260"/>
      <c r="E3230" s="260"/>
      <c r="F3230" s="260"/>
      <c r="G3230" s="273"/>
      <c r="H3230" s="320"/>
      <c r="I3230" s="330"/>
      <c r="J3230" s="329"/>
      <c r="K3230" s="328"/>
      <c r="L3230" s="191"/>
      <c r="M3230" s="191"/>
      <c r="N3230" s="7"/>
      <c r="O3230" s="320"/>
      <c r="P3230" s="320"/>
      <c r="Q3230" s="320"/>
    </row>
    <row r="3231" ht="15.75" customHeight="1">
      <c r="A3231" s="260"/>
      <c r="B3231" s="262"/>
      <c r="C3231" s="260"/>
      <c r="D3231" s="260"/>
      <c r="E3231" s="260"/>
      <c r="F3231" s="260"/>
      <c r="G3231" s="273"/>
      <c r="H3231" s="320"/>
      <c r="I3231" s="328"/>
      <c r="J3231" s="329"/>
      <c r="K3231" s="328"/>
      <c r="L3231" s="191"/>
      <c r="M3231" s="191"/>
      <c r="N3231" s="7"/>
      <c r="O3231" s="320"/>
      <c r="P3231" s="320"/>
      <c r="Q3231" s="320"/>
    </row>
    <row r="3232" ht="15.75" customHeight="1">
      <c r="A3232" s="260"/>
      <c r="B3232" s="262"/>
      <c r="C3232" s="260"/>
      <c r="D3232" s="260"/>
      <c r="E3232" s="260"/>
      <c r="F3232" s="260"/>
      <c r="G3232" s="273"/>
      <c r="H3232" s="320"/>
      <c r="I3232" s="330"/>
      <c r="J3232" s="329"/>
      <c r="K3232" s="328"/>
      <c r="L3232" s="191"/>
      <c r="M3232" s="191"/>
      <c r="N3232" s="7"/>
      <c r="O3232" s="320"/>
      <c r="P3232" s="320"/>
      <c r="Q3232" s="320"/>
    </row>
    <row r="3233" ht="15.75" customHeight="1">
      <c r="A3233" s="260"/>
      <c r="B3233" s="262"/>
      <c r="C3233" s="260"/>
      <c r="D3233" s="260"/>
      <c r="E3233" s="260"/>
      <c r="F3233" s="260"/>
      <c r="G3233" s="273"/>
      <c r="H3233" s="320"/>
      <c r="I3233" s="320"/>
      <c r="J3233" s="320"/>
      <c r="K3233" s="320"/>
      <c r="L3233" s="331"/>
      <c r="M3233" s="331"/>
      <c r="N3233" s="7"/>
      <c r="O3233" s="320"/>
      <c r="P3233" s="320"/>
      <c r="Q3233" s="320"/>
    </row>
    <row r="3234" ht="15.75" customHeight="1">
      <c r="A3234" s="260"/>
      <c r="B3234" s="262"/>
      <c r="C3234" s="260"/>
      <c r="D3234" s="260"/>
      <c r="E3234" s="260"/>
      <c r="F3234" s="260"/>
      <c r="G3234" s="273"/>
      <c r="H3234" s="320"/>
      <c r="I3234" s="320"/>
      <c r="J3234" s="320"/>
      <c r="K3234" s="320"/>
      <c r="L3234" s="331"/>
      <c r="M3234" s="331"/>
      <c r="N3234" s="7"/>
      <c r="O3234" s="320"/>
      <c r="P3234" s="320"/>
      <c r="Q3234" s="320"/>
    </row>
    <row r="3235" ht="15.75" customHeight="1">
      <c r="A3235" s="260"/>
      <c r="B3235" s="262"/>
      <c r="C3235" s="260"/>
      <c r="D3235" s="260"/>
      <c r="E3235" s="260"/>
      <c r="F3235" s="260"/>
      <c r="G3235" s="273"/>
      <c r="H3235" s="320"/>
      <c r="I3235" s="320"/>
      <c r="J3235" s="320"/>
      <c r="K3235" s="320"/>
      <c r="L3235" s="331"/>
      <c r="M3235" s="331"/>
      <c r="N3235" s="7"/>
      <c r="O3235" s="320"/>
      <c r="P3235" s="320"/>
      <c r="Q3235" s="320"/>
    </row>
    <row r="3236" ht="15.75" customHeight="1">
      <c r="A3236" s="260"/>
      <c r="B3236" s="262"/>
      <c r="C3236" s="260"/>
      <c r="D3236" s="260"/>
      <c r="E3236" s="260"/>
      <c r="F3236" s="260"/>
      <c r="G3236" s="273"/>
      <c r="H3236" s="320"/>
      <c r="I3236" s="320"/>
      <c r="J3236" s="320"/>
      <c r="K3236" s="320"/>
      <c r="L3236" s="331"/>
      <c r="M3236" s="331"/>
      <c r="N3236" s="7"/>
      <c r="O3236" s="320"/>
      <c r="P3236" s="320"/>
      <c r="Q3236" s="320"/>
    </row>
    <row r="3237" ht="15.75" customHeight="1">
      <c r="A3237" s="260"/>
      <c r="B3237" s="262"/>
      <c r="C3237" s="260"/>
      <c r="D3237" s="260"/>
      <c r="E3237" s="260"/>
      <c r="F3237" s="260"/>
      <c r="G3237" s="273"/>
      <c r="H3237" s="320"/>
      <c r="I3237" s="320"/>
      <c r="J3237" s="320"/>
      <c r="K3237" s="320"/>
      <c r="L3237" s="331"/>
      <c r="M3237" s="331"/>
      <c r="N3237" s="7"/>
      <c r="O3237" s="320"/>
      <c r="P3237" s="320"/>
      <c r="Q3237" s="320"/>
    </row>
    <row r="3238" ht="15.75" customHeight="1">
      <c r="A3238" s="260"/>
      <c r="B3238" s="262"/>
      <c r="C3238" s="260"/>
      <c r="D3238" s="260"/>
      <c r="E3238" s="260"/>
      <c r="F3238" s="260"/>
      <c r="G3238" s="273"/>
      <c r="H3238" s="320"/>
      <c r="I3238" s="320"/>
      <c r="J3238" s="320"/>
      <c r="K3238" s="320"/>
      <c r="L3238" s="331"/>
      <c r="M3238" s="331"/>
      <c r="N3238" s="7"/>
      <c r="O3238" s="320"/>
      <c r="P3238" s="320"/>
      <c r="Q3238" s="320"/>
    </row>
    <row r="3239" ht="15.75" customHeight="1">
      <c r="A3239" s="260"/>
      <c r="B3239" s="262"/>
      <c r="C3239" s="260"/>
      <c r="D3239" s="260"/>
      <c r="E3239" s="260"/>
      <c r="F3239" s="260"/>
      <c r="G3239" s="273"/>
      <c r="H3239" s="320"/>
      <c r="I3239" s="320"/>
      <c r="J3239" s="320"/>
      <c r="K3239" s="320"/>
      <c r="L3239" s="331"/>
      <c r="M3239" s="331"/>
      <c r="N3239" s="7"/>
      <c r="O3239" s="320"/>
      <c r="P3239" s="320"/>
      <c r="Q3239" s="320"/>
    </row>
    <row r="3240" ht="15.75" customHeight="1">
      <c r="A3240" s="260"/>
      <c r="B3240" s="262"/>
      <c r="C3240" s="260"/>
      <c r="D3240" s="260"/>
      <c r="E3240" s="260"/>
      <c r="F3240" s="260"/>
      <c r="G3240" s="273"/>
      <c r="H3240" s="320"/>
      <c r="I3240" s="320"/>
      <c r="J3240" s="320"/>
      <c r="K3240" s="320"/>
      <c r="L3240" s="331"/>
      <c r="M3240" s="331"/>
      <c r="N3240" s="7"/>
      <c r="O3240" s="320"/>
      <c r="P3240" s="320"/>
      <c r="Q3240" s="320"/>
    </row>
    <row r="3241" ht="15.75" customHeight="1">
      <c r="A3241" s="260"/>
      <c r="B3241" s="262"/>
      <c r="C3241" s="260"/>
      <c r="D3241" s="260"/>
      <c r="E3241" s="260"/>
      <c r="F3241" s="260"/>
      <c r="G3241" s="273"/>
      <c r="H3241" s="320"/>
      <c r="I3241" s="320"/>
      <c r="J3241" s="320"/>
      <c r="K3241" s="320"/>
      <c r="L3241" s="331"/>
      <c r="M3241" s="331"/>
      <c r="N3241" s="7"/>
      <c r="O3241" s="320"/>
      <c r="P3241" s="320"/>
      <c r="Q3241" s="320"/>
    </row>
    <row r="3242" ht="15.75" customHeight="1">
      <c r="A3242" s="260"/>
      <c r="B3242" s="262"/>
      <c r="C3242" s="260"/>
      <c r="D3242" s="260"/>
      <c r="E3242" s="260"/>
      <c r="F3242" s="260"/>
      <c r="G3242" s="273"/>
      <c r="H3242" s="320"/>
      <c r="I3242" s="320"/>
      <c r="J3242" s="320"/>
      <c r="K3242" s="320"/>
      <c r="L3242" s="331"/>
      <c r="M3242" s="331"/>
      <c r="N3242" s="7"/>
      <c r="O3242" s="320"/>
      <c r="P3242" s="320"/>
      <c r="Q3242" s="320"/>
    </row>
    <row r="3243" ht="15.75" customHeight="1">
      <c r="A3243" s="260"/>
      <c r="B3243" s="262"/>
      <c r="C3243" s="260"/>
      <c r="D3243" s="260"/>
      <c r="E3243" s="260"/>
      <c r="F3243" s="260"/>
      <c r="G3243" s="273"/>
      <c r="H3243" s="320"/>
      <c r="I3243" s="320"/>
      <c r="J3243" s="320"/>
      <c r="K3243" s="320"/>
      <c r="L3243" s="331"/>
      <c r="M3243" s="331"/>
      <c r="N3243" s="7"/>
      <c r="O3243" s="320"/>
      <c r="P3243" s="320"/>
      <c r="Q3243" s="320"/>
    </row>
    <row r="3244" ht="15.75" customHeight="1">
      <c r="A3244" s="260"/>
      <c r="B3244" s="262"/>
      <c r="C3244" s="260"/>
      <c r="D3244" s="260"/>
      <c r="E3244" s="260"/>
      <c r="F3244" s="260"/>
      <c r="G3244" s="273"/>
      <c r="H3244" s="320"/>
      <c r="I3244" s="320"/>
      <c r="J3244" s="320"/>
      <c r="K3244" s="320"/>
      <c r="L3244" s="331"/>
      <c r="M3244" s="331"/>
      <c r="N3244" s="7"/>
      <c r="O3244" s="320"/>
      <c r="P3244" s="320"/>
      <c r="Q3244" s="320"/>
    </row>
    <row r="3245" ht="15.75" customHeight="1">
      <c r="A3245" s="260"/>
      <c r="B3245" s="262"/>
      <c r="C3245" s="260"/>
      <c r="D3245" s="260"/>
      <c r="E3245" s="260"/>
      <c r="F3245" s="260"/>
      <c r="G3245" s="273"/>
      <c r="H3245" s="320"/>
      <c r="I3245" s="320"/>
      <c r="J3245" s="320"/>
      <c r="K3245" s="320"/>
      <c r="L3245" s="331"/>
      <c r="M3245" s="331"/>
      <c r="N3245" s="7"/>
      <c r="O3245" s="320"/>
      <c r="P3245" s="320"/>
      <c r="Q3245" s="320"/>
    </row>
    <row r="3246" ht="15.75" customHeight="1">
      <c r="A3246" s="260"/>
      <c r="B3246" s="262"/>
      <c r="C3246" s="260"/>
      <c r="D3246" s="260"/>
      <c r="E3246" s="260"/>
      <c r="F3246" s="260"/>
      <c r="G3246" s="273"/>
      <c r="H3246" s="320"/>
      <c r="I3246" s="320"/>
      <c r="J3246" s="320"/>
      <c r="K3246" s="320"/>
      <c r="L3246" s="331"/>
      <c r="M3246" s="331"/>
      <c r="N3246" s="7"/>
      <c r="O3246" s="320"/>
      <c r="P3246" s="320"/>
      <c r="Q3246" s="320"/>
    </row>
    <row r="3247" ht="15.75" customHeight="1">
      <c r="A3247" s="260"/>
      <c r="B3247" s="262"/>
      <c r="C3247" s="260"/>
      <c r="D3247" s="260"/>
      <c r="E3247" s="260"/>
      <c r="F3247" s="260"/>
      <c r="G3247" s="273"/>
      <c r="H3247" s="320"/>
      <c r="I3247" s="320"/>
      <c r="J3247" s="320"/>
      <c r="K3247" s="320"/>
      <c r="L3247" s="331"/>
      <c r="M3247" s="331"/>
      <c r="N3247" s="7"/>
      <c r="O3247" s="320"/>
      <c r="P3247" s="320"/>
      <c r="Q3247" s="320"/>
    </row>
    <row r="3248" ht="15.75" customHeight="1">
      <c r="A3248" s="260"/>
      <c r="B3248" s="262"/>
      <c r="C3248" s="260"/>
      <c r="D3248" s="260"/>
      <c r="E3248" s="260"/>
      <c r="F3248" s="260"/>
      <c r="G3248" s="273"/>
      <c r="H3248" s="320"/>
      <c r="I3248" s="320"/>
      <c r="J3248" s="320"/>
      <c r="K3248" s="320"/>
      <c r="L3248" s="331"/>
      <c r="M3248" s="331"/>
      <c r="N3248" s="7"/>
      <c r="O3248" s="320"/>
      <c r="P3248" s="320"/>
      <c r="Q3248" s="320"/>
    </row>
    <row r="3249" ht="15.75" customHeight="1">
      <c r="A3249" s="260"/>
      <c r="B3249" s="262"/>
      <c r="C3249" s="260"/>
      <c r="D3249" s="260"/>
      <c r="E3249" s="260"/>
      <c r="F3249" s="260"/>
      <c r="G3249" s="273"/>
      <c r="H3249" s="320"/>
      <c r="I3249" s="320"/>
      <c r="J3249" s="320"/>
      <c r="K3249" s="320"/>
      <c r="L3249" s="331"/>
      <c r="M3249" s="331"/>
      <c r="N3249" s="7"/>
      <c r="O3249" s="320"/>
      <c r="P3249" s="320"/>
      <c r="Q3249" s="320"/>
    </row>
    <row r="3250" ht="15.75" customHeight="1">
      <c r="A3250" s="260"/>
      <c r="B3250" s="262"/>
      <c r="C3250" s="260"/>
      <c r="D3250" s="260"/>
      <c r="E3250" s="260"/>
      <c r="F3250" s="260"/>
      <c r="G3250" s="273"/>
      <c r="H3250" s="320"/>
      <c r="I3250" s="320"/>
      <c r="J3250" s="320"/>
      <c r="K3250" s="320"/>
      <c r="L3250" s="331"/>
      <c r="M3250" s="331"/>
      <c r="N3250" s="7"/>
      <c r="O3250" s="320"/>
      <c r="P3250" s="320"/>
      <c r="Q3250" s="320"/>
    </row>
    <row r="3251" ht="15.75" customHeight="1">
      <c r="A3251" s="260"/>
      <c r="B3251" s="262"/>
      <c r="C3251" s="260"/>
      <c r="D3251" s="260"/>
      <c r="E3251" s="260"/>
      <c r="F3251" s="260"/>
      <c r="G3251" s="273"/>
      <c r="H3251" s="320"/>
      <c r="I3251" s="320"/>
      <c r="J3251" s="320"/>
      <c r="K3251" s="320"/>
      <c r="L3251" s="331"/>
      <c r="M3251" s="331"/>
      <c r="N3251" s="7"/>
      <c r="O3251" s="320"/>
      <c r="P3251" s="320"/>
      <c r="Q3251" s="320"/>
    </row>
    <row r="3252" ht="15.75" customHeight="1">
      <c r="A3252" s="260"/>
      <c r="B3252" s="262"/>
      <c r="C3252" s="260"/>
      <c r="D3252" s="260"/>
      <c r="E3252" s="260"/>
      <c r="F3252" s="260"/>
      <c r="G3252" s="273"/>
      <c r="H3252" s="320"/>
      <c r="I3252" s="320"/>
      <c r="J3252" s="320"/>
      <c r="K3252" s="320"/>
      <c r="L3252" s="331"/>
      <c r="M3252" s="331"/>
      <c r="N3252" s="7"/>
      <c r="O3252" s="320"/>
      <c r="P3252" s="320"/>
      <c r="Q3252" s="320"/>
    </row>
    <row r="3253" ht="15.75" customHeight="1">
      <c r="A3253" s="260"/>
      <c r="B3253" s="262"/>
      <c r="C3253" s="260"/>
      <c r="D3253" s="260"/>
      <c r="E3253" s="260"/>
      <c r="F3253" s="260"/>
      <c r="G3253" s="273"/>
      <c r="H3253" s="320"/>
      <c r="I3253" s="320"/>
      <c r="J3253" s="320"/>
      <c r="K3253" s="320"/>
      <c r="L3253" s="331"/>
      <c r="M3253" s="331"/>
      <c r="N3253" s="7"/>
      <c r="O3253" s="320"/>
      <c r="P3253" s="320"/>
      <c r="Q3253" s="320"/>
    </row>
    <row r="3254" ht="15.75" customHeight="1">
      <c r="A3254" s="260"/>
      <c r="B3254" s="262"/>
      <c r="C3254" s="260"/>
      <c r="D3254" s="260"/>
      <c r="E3254" s="260"/>
      <c r="F3254" s="260"/>
      <c r="G3254" s="273"/>
      <c r="H3254" s="320"/>
      <c r="I3254" s="320"/>
      <c r="J3254" s="320"/>
      <c r="K3254" s="320"/>
      <c r="L3254" s="331"/>
      <c r="M3254" s="331"/>
      <c r="N3254" s="7"/>
      <c r="O3254" s="320"/>
      <c r="P3254" s="320"/>
      <c r="Q3254" s="320"/>
    </row>
    <row r="3255" ht="15.75" customHeight="1">
      <c r="A3255" s="260"/>
      <c r="B3255" s="262"/>
      <c r="C3255" s="260"/>
      <c r="D3255" s="260"/>
      <c r="E3255" s="260"/>
      <c r="F3255" s="260"/>
      <c r="G3255" s="273"/>
      <c r="H3255" s="320"/>
      <c r="I3255" s="320"/>
      <c r="J3255" s="320"/>
      <c r="K3255" s="320"/>
      <c r="L3255" s="331"/>
      <c r="M3255" s="331"/>
      <c r="N3255" s="7"/>
      <c r="O3255" s="320"/>
      <c r="P3255" s="320"/>
      <c r="Q3255" s="320"/>
    </row>
    <row r="3256" ht="15.75" customHeight="1">
      <c r="A3256" s="260"/>
      <c r="B3256" s="262"/>
      <c r="C3256" s="260"/>
      <c r="D3256" s="260"/>
      <c r="E3256" s="260"/>
      <c r="F3256" s="260"/>
      <c r="G3256" s="273"/>
      <c r="H3256" s="320"/>
      <c r="I3256" s="320"/>
      <c r="J3256" s="320"/>
      <c r="K3256" s="320"/>
      <c r="L3256" s="331"/>
      <c r="M3256" s="331"/>
      <c r="N3256" s="7"/>
      <c r="O3256" s="320"/>
      <c r="P3256" s="320"/>
      <c r="Q3256" s="320"/>
    </row>
    <row r="3257" ht="15.75" customHeight="1">
      <c r="A3257" s="260"/>
      <c r="B3257" s="262"/>
      <c r="C3257" s="260"/>
      <c r="D3257" s="260"/>
      <c r="E3257" s="260"/>
      <c r="F3257" s="260"/>
      <c r="G3257" s="273"/>
      <c r="H3257" s="320"/>
      <c r="I3257" s="320"/>
      <c r="J3257" s="320"/>
      <c r="K3257" s="320"/>
      <c r="L3257" s="331"/>
      <c r="M3257" s="331"/>
      <c r="N3257" s="7"/>
      <c r="O3257" s="320"/>
      <c r="P3257" s="320"/>
      <c r="Q3257" s="320"/>
    </row>
    <row r="3258" ht="15.75" customHeight="1">
      <c r="A3258" s="260"/>
      <c r="B3258" s="262"/>
      <c r="C3258" s="260"/>
      <c r="D3258" s="260"/>
      <c r="E3258" s="260"/>
      <c r="F3258" s="260"/>
      <c r="G3258" s="273"/>
      <c r="H3258" s="320"/>
      <c r="I3258" s="320"/>
      <c r="J3258" s="320"/>
      <c r="K3258" s="320"/>
      <c r="L3258" s="331"/>
      <c r="M3258" s="331"/>
      <c r="N3258" s="7"/>
      <c r="O3258" s="320"/>
      <c r="P3258" s="320"/>
      <c r="Q3258" s="320"/>
    </row>
    <row r="3259" ht="15.75" customHeight="1">
      <c r="A3259" s="260"/>
      <c r="B3259" s="262"/>
      <c r="C3259" s="260"/>
      <c r="D3259" s="260"/>
      <c r="E3259" s="260"/>
      <c r="F3259" s="260"/>
      <c r="G3259" s="273"/>
      <c r="H3259" s="320"/>
      <c r="I3259" s="320"/>
      <c r="J3259" s="320"/>
      <c r="K3259" s="320"/>
      <c r="L3259" s="331"/>
      <c r="M3259" s="331"/>
      <c r="N3259" s="7"/>
      <c r="O3259" s="320"/>
      <c r="P3259" s="320"/>
      <c r="Q3259" s="320"/>
    </row>
    <row r="3260" ht="15.75" customHeight="1">
      <c r="A3260" s="260"/>
      <c r="B3260" s="262"/>
      <c r="C3260" s="260"/>
      <c r="D3260" s="260"/>
      <c r="E3260" s="260"/>
      <c r="F3260" s="260"/>
      <c r="G3260" s="273"/>
      <c r="H3260" s="320"/>
      <c r="I3260" s="320"/>
      <c r="J3260" s="320"/>
      <c r="K3260" s="320"/>
      <c r="L3260" s="331"/>
      <c r="M3260" s="331"/>
      <c r="N3260" s="7"/>
      <c r="O3260" s="320"/>
      <c r="P3260" s="320"/>
      <c r="Q3260" s="320"/>
    </row>
    <row r="3261" ht="15.75" customHeight="1">
      <c r="A3261" s="260"/>
      <c r="B3261" s="262"/>
      <c r="C3261" s="260"/>
      <c r="D3261" s="260"/>
      <c r="E3261" s="260"/>
      <c r="F3261" s="260"/>
      <c r="G3261" s="273"/>
      <c r="H3261" s="320"/>
      <c r="I3261" s="320"/>
      <c r="J3261" s="320"/>
      <c r="K3261" s="320"/>
      <c r="L3261" s="331"/>
      <c r="M3261" s="331"/>
      <c r="N3261" s="7"/>
      <c r="O3261" s="320"/>
      <c r="P3261" s="320"/>
      <c r="Q3261" s="320"/>
    </row>
    <row r="3262" ht="15.75" customHeight="1">
      <c r="A3262" s="260"/>
      <c r="B3262" s="262"/>
      <c r="C3262" s="260"/>
      <c r="D3262" s="260"/>
      <c r="E3262" s="260"/>
      <c r="F3262" s="260"/>
      <c r="G3262" s="273"/>
      <c r="H3262" s="320"/>
      <c r="I3262" s="320"/>
      <c r="J3262" s="320"/>
      <c r="K3262" s="320"/>
      <c r="L3262" s="331"/>
      <c r="M3262" s="331"/>
      <c r="N3262" s="7"/>
      <c r="O3262" s="320"/>
      <c r="P3262" s="320"/>
      <c r="Q3262" s="320"/>
    </row>
    <row r="3263" ht="15.75" customHeight="1">
      <c r="A3263" s="260"/>
      <c r="B3263" s="262"/>
      <c r="C3263" s="260"/>
      <c r="D3263" s="260"/>
      <c r="E3263" s="260"/>
      <c r="F3263" s="260"/>
      <c r="G3263" s="273"/>
      <c r="H3263" s="320"/>
      <c r="I3263" s="320"/>
      <c r="J3263" s="320"/>
      <c r="K3263" s="320"/>
      <c r="L3263" s="331"/>
      <c r="M3263" s="331"/>
      <c r="N3263" s="7"/>
      <c r="O3263" s="320"/>
      <c r="P3263" s="320"/>
      <c r="Q3263" s="320"/>
    </row>
    <row r="3264" ht="15.75" customHeight="1">
      <c r="A3264" s="260"/>
      <c r="B3264" s="262"/>
      <c r="C3264" s="260"/>
      <c r="D3264" s="260"/>
      <c r="E3264" s="260"/>
      <c r="F3264" s="260"/>
      <c r="G3264" s="273"/>
      <c r="H3264" s="320"/>
      <c r="I3264" s="320"/>
      <c r="J3264" s="320"/>
      <c r="K3264" s="320"/>
      <c r="L3264" s="331"/>
      <c r="M3264" s="331"/>
      <c r="N3264" s="7"/>
      <c r="O3264" s="320"/>
      <c r="P3264" s="320"/>
      <c r="Q3264" s="320"/>
    </row>
    <row r="3265" ht="15.75" customHeight="1">
      <c r="A3265" s="260"/>
      <c r="B3265" s="262"/>
      <c r="C3265" s="260"/>
      <c r="D3265" s="260"/>
      <c r="E3265" s="260"/>
      <c r="F3265" s="260"/>
      <c r="G3265" s="273"/>
      <c r="H3265" s="320"/>
      <c r="I3265" s="320"/>
      <c r="J3265" s="320"/>
      <c r="K3265" s="320"/>
      <c r="L3265" s="331"/>
      <c r="M3265" s="331"/>
      <c r="N3265" s="7"/>
      <c r="O3265" s="320"/>
      <c r="P3265" s="320"/>
      <c r="Q3265" s="320"/>
    </row>
    <row r="3266" ht="15.75" customHeight="1">
      <c r="A3266" s="260"/>
      <c r="B3266" s="262"/>
      <c r="C3266" s="260"/>
      <c r="D3266" s="260"/>
      <c r="E3266" s="260"/>
      <c r="F3266" s="260"/>
      <c r="G3266" s="273"/>
      <c r="H3266" s="320"/>
      <c r="I3266" s="320"/>
      <c r="J3266" s="320"/>
      <c r="K3266" s="320"/>
      <c r="L3266" s="331"/>
      <c r="M3266" s="331"/>
      <c r="N3266" s="7"/>
      <c r="O3266" s="320"/>
      <c r="P3266" s="320"/>
      <c r="Q3266" s="320"/>
    </row>
    <row r="3267" ht="15.75" customHeight="1">
      <c r="A3267" s="260"/>
      <c r="B3267" s="262"/>
      <c r="C3267" s="260"/>
      <c r="D3267" s="260"/>
      <c r="E3267" s="260"/>
      <c r="F3267" s="260"/>
      <c r="G3267" s="273"/>
      <c r="H3267" s="320"/>
      <c r="I3267" s="320"/>
      <c r="J3267" s="320"/>
      <c r="K3267" s="320"/>
      <c r="L3267" s="331"/>
      <c r="M3267" s="331"/>
      <c r="N3267" s="7"/>
      <c r="O3267" s="320"/>
      <c r="P3267" s="320"/>
      <c r="Q3267" s="320"/>
    </row>
    <row r="3268" ht="15.75" customHeight="1">
      <c r="A3268" s="260"/>
      <c r="B3268" s="262"/>
      <c r="C3268" s="260"/>
      <c r="D3268" s="260"/>
      <c r="E3268" s="260"/>
      <c r="F3268" s="260"/>
      <c r="G3268" s="273"/>
      <c r="H3268" s="320"/>
      <c r="I3268" s="320"/>
      <c r="J3268" s="320"/>
      <c r="K3268" s="320"/>
      <c r="L3268" s="331"/>
      <c r="M3268" s="331"/>
      <c r="N3268" s="7"/>
      <c r="O3268" s="320"/>
      <c r="P3268" s="320"/>
      <c r="Q3268" s="320"/>
    </row>
    <row r="3269" ht="15.75" customHeight="1">
      <c r="A3269" s="260"/>
      <c r="B3269" s="262"/>
      <c r="C3269" s="260"/>
      <c r="D3269" s="260"/>
      <c r="E3269" s="260"/>
      <c r="F3269" s="260"/>
      <c r="G3269" s="273"/>
      <c r="H3269" s="320"/>
      <c r="I3269" s="320"/>
      <c r="J3269" s="320"/>
      <c r="K3269" s="320"/>
      <c r="L3269" s="331"/>
      <c r="M3269" s="331"/>
      <c r="N3269" s="7"/>
      <c r="O3269" s="320"/>
      <c r="P3269" s="320"/>
      <c r="Q3269" s="320"/>
    </row>
    <row r="3270" ht="15.75" customHeight="1">
      <c r="A3270" s="260"/>
      <c r="B3270" s="262"/>
      <c r="C3270" s="260"/>
      <c r="D3270" s="260"/>
      <c r="E3270" s="260"/>
      <c r="F3270" s="260"/>
      <c r="G3270" s="273"/>
      <c r="H3270" s="320"/>
      <c r="I3270" s="320"/>
      <c r="J3270" s="320"/>
      <c r="K3270" s="320"/>
      <c r="L3270" s="331"/>
      <c r="M3270" s="331"/>
      <c r="N3270" s="7"/>
      <c r="O3270" s="320"/>
      <c r="P3270" s="320"/>
      <c r="Q3270" s="320"/>
    </row>
    <row r="3271" ht="15.75" customHeight="1">
      <c r="A3271" s="260"/>
      <c r="B3271" s="262"/>
      <c r="C3271" s="260"/>
      <c r="D3271" s="260"/>
      <c r="E3271" s="260"/>
      <c r="F3271" s="260"/>
      <c r="G3271" s="273"/>
      <c r="H3271" s="320"/>
      <c r="I3271" s="320"/>
      <c r="J3271" s="320"/>
      <c r="K3271" s="320"/>
      <c r="L3271" s="331"/>
      <c r="M3271" s="331"/>
      <c r="N3271" s="7"/>
      <c r="O3271" s="320"/>
      <c r="P3271" s="320"/>
      <c r="Q3271" s="320"/>
    </row>
    <row r="3272" ht="15.75" customHeight="1">
      <c r="A3272" s="260"/>
      <c r="B3272" s="262"/>
      <c r="C3272" s="260"/>
      <c r="D3272" s="260"/>
      <c r="E3272" s="260"/>
      <c r="F3272" s="260"/>
      <c r="G3272" s="273"/>
      <c r="H3272" s="320"/>
      <c r="I3272" s="320"/>
      <c r="J3272" s="320"/>
      <c r="K3272" s="320"/>
      <c r="L3272" s="331"/>
      <c r="M3272" s="331"/>
      <c r="N3272" s="7"/>
      <c r="O3272" s="320"/>
      <c r="P3272" s="320"/>
      <c r="Q3272" s="320"/>
    </row>
    <row r="3273" ht="15.75" customHeight="1">
      <c r="A3273" s="260"/>
      <c r="B3273" s="262"/>
      <c r="C3273" s="260"/>
      <c r="D3273" s="260"/>
      <c r="E3273" s="260"/>
      <c r="F3273" s="260"/>
      <c r="G3273" s="273"/>
      <c r="H3273" s="320"/>
      <c r="I3273" s="320"/>
      <c r="J3273" s="320"/>
      <c r="K3273" s="320"/>
      <c r="L3273" s="331"/>
      <c r="M3273" s="331"/>
      <c r="N3273" s="7"/>
      <c r="O3273" s="320"/>
      <c r="P3273" s="320"/>
      <c r="Q3273" s="320"/>
    </row>
    <row r="3274" ht="15.75" customHeight="1">
      <c r="A3274" s="260"/>
      <c r="B3274" s="262"/>
      <c r="C3274" s="260"/>
      <c r="D3274" s="260"/>
      <c r="E3274" s="260"/>
      <c r="F3274" s="260"/>
      <c r="G3274" s="273"/>
      <c r="H3274" s="320"/>
      <c r="I3274" s="320"/>
      <c r="J3274" s="320"/>
      <c r="K3274" s="320"/>
      <c r="L3274" s="331"/>
      <c r="M3274" s="331"/>
      <c r="N3274" s="7"/>
      <c r="O3274" s="320"/>
      <c r="P3274" s="320"/>
      <c r="Q3274" s="320"/>
    </row>
    <row r="3275" ht="15.75" customHeight="1">
      <c r="A3275" s="260"/>
      <c r="B3275" s="262"/>
      <c r="C3275" s="260"/>
      <c r="D3275" s="260"/>
      <c r="E3275" s="260"/>
      <c r="F3275" s="260"/>
      <c r="G3275" s="273"/>
      <c r="H3275" s="320"/>
      <c r="I3275" s="320"/>
      <c r="J3275" s="320"/>
      <c r="K3275" s="320"/>
      <c r="L3275" s="331"/>
      <c r="M3275" s="331"/>
      <c r="N3275" s="7"/>
      <c r="O3275" s="320"/>
      <c r="P3275" s="320"/>
      <c r="Q3275" s="320"/>
    </row>
    <row r="3276" ht="15.75" customHeight="1">
      <c r="A3276" s="260"/>
      <c r="B3276" s="262"/>
      <c r="C3276" s="260"/>
      <c r="D3276" s="260"/>
      <c r="E3276" s="260"/>
      <c r="F3276" s="260"/>
      <c r="G3276" s="273"/>
      <c r="H3276" s="320"/>
      <c r="I3276" s="320"/>
      <c r="J3276" s="320"/>
      <c r="K3276" s="320"/>
      <c r="L3276" s="331"/>
      <c r="M3276" s="331"/>
      <c r="N3276" s="7"/>
      <c r="O3276" s="320"/>
      <c r="P3276" s="320"/>
      <c r="Q3276" s="320"/>
    </row>
    <row r="3277" ht="15.75" customHeight="1">
      <c r="A3277" s="260"/>
      <c r="B3277" s="262"/>
      <c r="C3277" s="260"/>
      <c r="D3277" s="260"/>
      <c r="E3277" s="260"/>
      <c r="F3277" s="260"/>
      <c r="G3277" s="273"/>
      <c r="H3277" s="320"/>
      <c r="I3277" s="320"/>
      <c r="J3277" s="320"/>
      <c r="K3277" s="320"/>
      <c r="L3277" s="331"/>
      <c r="M3277" s="331"/>
      <c r="N3277" s="7"/>
      <c r="O3277" s="320"/>
      <c r="P3277" s="320"/>
      <c r="Q3277" s="320"/>
    </row>
    <row r="3278" ht="15.75" customHeight="1">
      <c r="A3278" s="260"/>
      <c r="B3278" s="262"/>
      <c r="C3278" s="260"/>
      <c r="D3278" s="260"/>
      <c r="E3278" s="260"/>
      <c r="F3278" s="260"/>
      <c r="G3278" s="273"/>
      <c r="H3278" s="320"/>
      <c r="I3278" s="320"/>
      <c r="J3278" s="320"/>
      <c r="K3278" s="320"/>
      <c r="L3278" s="331"/>
      <c r="M3278" s="331"/>
      <c r="N3278" s="7"/>
      <c r="O3278" s="320"/>
      <c r="P3278" s="320"/>
      <c r="Q3278" s="320"/>
    </row>
    <row r="3279" ht="15.75" customHeight="1">
      <c r="A3279" s="260"/>
      <c r="B3279" s="262"/>
      <c r="C3279" s="260"/>
      <c r="D3279" s="260"/>
      <c r="E3279" s="260"/>
      <c r="F3279" s="260"/>
      <c r="G3279" s="273"/>
      <c r="H3279" s="320"/>
      <c r="I3279" s="320"/>
      <c r="J3279" s="320"/>
      <c r="K3279" s="320"/>
      <c r="L3279" s="331"/>
      <c r="M3279" s="331"/>
      <c r="N3279" s="7"/>
      <c r="O3279" s="320"/>
      <c r="P3279" s="320"/>
      <c r="Q3279" s="320"/>
    </row>
    <row r="3280" ht="15.75" customHeight="1">
      <c r="A3280" s="260"/>
      <c r="B3280" s="262"/>
      <c r="C3280" s="260"/>
      <c r="D3280" s="260"/>
      <c r="E3280" s="260"/>
      <c r="F3280" s="260"/>
      <c r="G3280" s="273"/>
      <c r="H3280" s="320"/>
      <c r="I3280" s="320"/>
      <c r="J3280" s="320"/>
      <c r="K3280" s="320"/>
      <c r="L3280" s="331"/>
      <c r="M3280" s="331"/>
      <c r="N3280" s="7"/>
      <c r="O3280" s="320"/>
      <c r="P3280" s="320"/>
      <c r="Q3280" s="320"/>
    </row>
    <row r="3281" ht="15.75" customHeight="1">
      <c r="A3281" s="260"/>
      <c r="B3281" s="262"/>
      <c r="C3281" s="260"/>
      <c r="D3281" s="260"/>
      <c r="E3281" s="260"/>
      <c r="F3281" s="260"/>
      <c r="G3281" s="273"/>
      <c r="H3281" s="320"/>
      <c r="I3281" s="320"/>
      <c r="J3281" s="320"/>
      <c r="K3281" s="320"/>
      <c r="L3281" s="331"/>
      <c r="M3281" s="331"/>
      <c r="N3281" s="7"/>
      <c r="O3281" s="320"/>
      <c r="P3281" s="320"/>
      <c r="Q3281" s="320"/>
    </row>
    <row r="3282" ht="15.75" customHeight="1">
      <c r="A3282" s="260"/>
      <c r="B3282" s="262"/>
      <c r="C3282" s="260"/>
      <c r="D3282" s="260"/>
      <c r="E3282" s="260"/>
      <c r="F3282" s="260"/>
      <c r="G3282" s="273"/>
      <c r="H3282" s="320"/>
      <c r="I3282" s="320"/>
      <c r="J3282" s="320"/>
      <c r="K3282" s="320"/>
      <c r="L3282" s="331"/>
      <c r="M3282" s="331"/>
      <c r="N3282" s="7"/>
      <c r="O3282" s="320"/>
      <c r="P3282" s="320"/>
      <c r="Q3282" s="320"/>
    </row>
    <row r="3283" ht="15.75" customHeight="1">
      <c r="A3283" s="260"/>
      <c r="B3283" s="262"/>
      <c r="C3283" s="260"/>
      <c r="D3283" s="260"/>
      <c r="E3283" s="260"/>
      <c r="F3283" s="260"/>
      <c r="G3283" s="273"/>
      <c r="H3283" s="320"/>
      <c r="I3283" s="320"/>
      <c r="J3283" s="320"/>
      <c r="K3283" s="320"/>
      <c r="L3283" s="331"/>
      <c r="M3283" s="331"/>
      <c r="N3283" s="7"/>
      <c r="O3283" s="320"/>
      <c r="P3283" s="320"/>
      <c r="Q3283" s="320"/>
    </row>
    <row r="3284" ht="15.75" customHeight="1">
      <c r="A3284" s="260"/>
      <c r="B3284" s="262"/>
      <c r="C3284" s="260"/>
      <c r="D3284" s="260"/>
      <c r="E3284" s="260"/>
      <c r="F3284" s="260"/>
      <c r="G3284" s="273"/>
      <c r="H3284" s="320"/>
      <c r="I3284" s="320"/>
      <c r="J3284" s="320"/>
      <c r="K3284" s="320"/>
      <c r="L3284" s="331"/>
      <c r="M3284" s="331"/>
      <c r="N3284" s="7"/>
      <c r="O3284" s="320"/>
      <c r="P3284" s="320"/>
      <c r="Q3284" s="320"/>
    </row>
    <row r="3285" ht="15.75" customHeight="1">
      <c r="A3285" s="260"/>
      <c r="B3285" s="262"/>
      <c r="C3285" s="260"/>
      <c r="D3285" s="260"/>
      <c r="E3285" s="260"/>
      <c r="F3285" s="260"/>
      <c r="G3285" s="273"/>
      <c r="H3285" s="320"/>
      <c r="I3285" s="320"/>
      <c r="J3285" s="320"/>
      <c r="K3285" s="320"/>
      <c r="L3285" s="331"/>
      <c r="M3285" s="331"/>
      <c r="N3285" s="7"/>
      <c r="O3285" s="320"/>
      <c r="P3285" s="320"/>
      <c r="Q3285" s="320"/>
    </row>
    <row r="3286" ht="15.75" customHeight="1">
      <c r="A3286" s="260"/>
      <c r="B3286" s="262"/>
      <c r="C3286" s="260"/>
      <c r="D3286" s="260"/>
      <c r="E3286" s="260"/>
      <c r="F3286" s="260"/>
      <c r="G3286" s="273"/>
      <c r="H3286" s="320"/>
      <c r="I3286" s="320"/>
      <c r="J3286" s="320"/>
      <c r="K3286" s="320"/>
      <c r="L3286" s="331"/>
      <c r="M3286" s="331"/>
      <c r="N3286" s="7"/>
      <c r="O3286" s="320"/>
      <c r="P3286" s="320"/>
      <c r="Q3286" s="320"/>
    </row>
    <row r="3287" ht="15.75" customHeight="1">
      <c r="A3287" s="260"/>
      <c r="B3287" s="262"/>
      <c r="C3287" s="260"/>
      <c r="D3287" s="260"/>
      <c r="E3287" s="260"/>
      <c r="F3287" s="260"/>
      <c r="G3287" s="273"/>
      <c r="H3287" s="320"/>
      <c r="I3287" s="320"/>
      <c r="J3287" s="320"/>
      <c r="K3287" s="320"/>
      <c r="L3287" s="331"/>
      <c r="M3287" s="331"/>
      <c r="N3287" s="7"/>
      <c r="O3287" s="320"/>
      <c r="P3287" s="320"/>
      <c r="Q3287" s="320"/>
    </row>
    <row r="3288" ht="15.75" customHeight="1">
      <c r="A3288" s="260"/>
      <c r="B3288" s="262"/>
      <c r="C3288" s="260"/>
      <c r="D3288" s="260"/>
      <c r="E3288" s="260"/>
      <c r="F3288" s="260"/>
      <c r="G3288" s="273"/>
      <c r="H3288" s="320"/>
      <c r="I3288" s="320"/>
      <c r="J3288" s="320"/>
      <c r="K3288" s="320"/>
      <c r="L3288" s="331"/>
      <c r="M3288" s="331"/>
      <c r="N3288" s="7"/>
      <c r="O3288" s="320"/>
      <c r="P3288" s="320"/>
      <c r="Q3288" s="320"/>
    </row>
    <row r="3289" ht="15.75" customHeight="1">
      <c r="A3289" s="260"/>
      <c r="B3289" s="262"/>
      <c r="C3289" s="260"/>
      <c r="D3289" s="260"/>
      <c r="E3289" s="260"/>
      <c r="F3289" s="260"/>
      <c r="G3289" s="273"/>
      <c r="H3289" s="320"/>
      <c r="I3289" s="320"/>
      <c r="J3289" s="320"/>
      <c r="K3289" s="320"/>
      <c r="L3289" s="331"/>
      <c r="M3289" s="331"/>
      <c r="N3289" s="7"/>
      <c r="O3289" s="320"/>
      <c r="P3289" s="320"/>
      <c r="Q3289" s="320"/>
    </row>
    <row r="3290" ht="15.75" customHeight="1">
      <c r="A3290" s="260"/>
      <c r="B3290" s="262"/>
      <c r="C3290" s="260"/>
      <c r="D3290" s="260"/>
      <c r="E3290" s="260"/>
      <c r="F3290" s="260"/>
      <c r="G3290" s="273"/>
      <c r="H3290" s="320"/>
      <c r="I3290" s="320"/>
      <c r="J3290" s="320"/>
      <c r="K3290" s="320"/>
      <c r="L3290" s="331"/>
      <c r="M3290" s="331"/>
      <c r="N3290" s="7"/>
      <c r="O3290" s="320"/>
      <c r="P3290" s="320"/>
      <c r="Q3290" s="320"/>
    </row>
    <row r="3291" ht="15.75" customHeight="1">
      <c r="A3291" s="260"/>
      <c r="B3291" s="262"/>
      <c r="C3291" s="260"/>
      <c r="D3291" s="260"/>
      <c r="E3291" s="260"/>
      <c r="F3291" s="260"/>
      <c r="G3291" s="273"/>
      <c r="H3291" s="320"/>
      <c r="I3291" s="320"/>
      <c r="J3291" s="320"/>
      <c r="K3291" s="320"/>
      <c r="L3291" s="331"/>
      <c r="M3291" s="331"/>
      <c r="N3291" s="7"/>
      <c r="O3291" s="320"/>
      <c r="P3291" s="320"/>
      <c r="Q3291" s="320"/>
    </row>
    <row r="3292" ht="15.75" customHeight="1">
      <c r="A3292" s="260"/>
      <c r="B3292" s="262"/>
      <c r="C3292" s="260"/>
      <c r="D3292" s="260"/>
      <c r="E3292" s="260"/>
      <c r="F3292" s="260"/>
      <c r="G3292" s="273"/>
      <c r="H3292" s="320"/>
      <c r="I3292" s="320"/>
      <c r="J3292" s="320"/>
      <c r="K3292" s="320"/>
      <c r="L3292" s="331"/>
      <c r="M3292" s="331"/>
      <c r="N3292" s="7"/>
      <c r="O3292" s="320"/>
      <c r="P3292" s="320"/>
      <c r="Q3292" s="320"/>
    </row>
    <row r="3293" ht="15.75" customHeight="1">
      <c r="A3293" s="260"/>
      <c r="B3293" s="262"/>
      <c r="C3293" s="260"/>
      <c r="D3293" s="260"/>
      <c r="E3293" s="260"/>
      <c r="F3293" s="260"/>
      <c r="G3293" s="273"/>
      <c r="H3293" s="320"/>
      <c r="I3293" s="320"/>
      <c r="J3293" s="320"/>
      <c r="K3293" s="320"/>
      <c r="L3293" s="331"/>
      <c r="M3293" s="331"/>
      <c r="N3293" s="7"/>
      <c r="O3293" s="320"/>
      <c r="P3293" s="320"/>
      <c r="Q3293" s="320"/>
    </row>
    <row r="3294" ht="15.75" customHeight="1">
      <c r="A3294" s="260"/>
      <c r="B3294" s="262"/>
      <c r="C3294" s="260"/>
      <c r="D3294" s="260"/>
      <c r="E3294" s="260"/>
      <c r="F3294" s="260"/>
      <c r="G3294" s="273"/>
      <c r="H3294" s="320"/>
      <c r="I3294" s="320"/>
      <c r="J3294" s="320"/>
      <c r="K3294" s="320"/>
      <c r="L3294" s="331"/>
      <c r="M3294" s="331"/>
      <c r="N3294" s="7"/>
      <c r="O3294" s="320"/>
      <c r="P3294" s="320"/>
      <c r="Q3294" s="320"/>
    </row>
    <row r="3295" ht="15.75" customHeight="1">
      <c r="A3295" s="260"/>
      <c r="B3295" s="262"/>
      <c r="C3295" s="260"/>
      <c r="D3295" s="260"/>
      <c r="E3295" s="260"/>
      <c r="F3295" s="260"/>
      <c r="G3295" s="273"/>
      <c r="H3295" s="320"/>
      <c r="I3295" s="320"/>
      <c r="J3295" s="320"/>
      <c r="K3295" s="320"/>
      <c r="L3295" s="331"/>
      <c r="M3295" s="331"/>
      <c r="N3295" s="7"/>
      <c r="O3295" s="320"/>
      <c r="P3295" s="320"/>
      <c r="Q3295" s="320"/>
    </row>
    <row r="3296" ht="15.75" customHeight="1">
      <c r="A3296" s="260"/>
      <c r="B3296" s="262"/>
      <c r="C3296" s="260"/>
      <c r="D3296" s="260"/>
      <c r="E3296" s="260"/>
      <c r="F3296" s="260"/>
      <c r="G3296" s="273"/>
      <c r="H3296" s="320"/>
      <c r="I3296" s="320"/>
      <c r="J3296" s="320"/>
      <c r="K3296" s="320"/>
      <c r="L3296" s="331"/>
      <c r="M3296" s="331"/>
      <c r="N3296" s="7"/>
      <c r="O3296" s="320"/>
      <c r="P3296" s="320"/>
      <c r="Q3296" s="302"/>
    </row>
    <row r="3297" ht="15.75" customHeight="1">
      <c r="A3297" s="260"/>
      <c r="B3297" s="262"/>
      <c r="C3297" s="260"/>
      <c r="D3297" s="260"/>
      <c r="E3297" s="260"/>
      <c r="F3297" s="260"/>
      <c r="G3297" s="273"/>
      <c r="H3297" s="320"/>
      <c r="I3297" s="320"/>
      <c r="J3297" s="320"/>
      <c r="K3297" s="320"/>
      <c r="L3297" s="331"/>
      <c r="M3297" s="331"/>
      <c r="N3297" s="7"/>
      <c r="O3297" s="320"/>
      <c r="P3297" s="320"/>
      <c r="Q3297" s="302"/>
    </row>
    <row r="3298" ht="15.75" customHeight="1">
      <c r="A3298" s="260"/>
      <c r="B3298" s="262"/>
      <c r="C3298" s="260"/>
      <c r="D3298" s="260"/>
      <c r="E3298" s="260"/>
      <c r="F3298" s="260"/>
      <c r="G3298" s="273"/>
      <c r="H3298" s="320"/>
      <c r="I3298" s="320"/>
      <c r="J3298" s="320"/>
      <c r="K3298" s="320"/>
      <c r="L3298" s="331"/>
      <c r="M3298" s="331"/>
      <c r="N3298" s="7"/>
      <c r="O3298" s="320"/>
      <c r="P3298" s="320"/>
      <c r="Q3298" s="302"/>
    </row>
    <row r="3299" ht="15.75" customHeight="1">
      <c r="A3299" s="260"/>
      <c r="B3299" s="262"/>
      <c r="C3299" s="260"/>
      <c r="D3299" s="260"/>
      <c r="E3299" s="260"/>
      <c r="F3299" s="260"/>
      <c r="G3299" s="273"/>
      <c r="H3299" s="320"/>
      <c r="I3299" s="320"/>
      <c r="J3299" s="320"/>
      <c r="K3299" s="320"/>
      <c r="L3299" s="331"/>
      <c r="M3299" s="331"/>
      <c r="N3299" s="7"/>
      <c r="O3299" s="320"/>
      <c r="P3299" s="320"/>
      <c r="Q3299" s="302"/>
    </row>
    <row r="3300" ht="15.75" customHeight="1">
      <c r="A3300" s="260"/>
      <c r="B3300" s="262"/>
      <c r="C3300" s="260"/>
      <c r="D3300" s="260"/>
      <c r="E3300" s="260"/>
      <c r="F3300" s="260"/>
      <c r="G3300" s="273"/>
      <c r="H3300" s="320"/>
      <c r="I3300" s="320"/>
      <c r="J3300" s="320"/>
      <c r="K3300" s="320"/>
      <c r="L3300" s="331"/>
      <c r="M3300" s="331"/>
      <c r="N3300" s="7"/>
      <c r="O3300" s="320"/>
      <c r="P3300" s="320"/>
      <c r="Q3300" s="302"/>
    </row>
    <row r="3301" ht="15.75" customHeight="1">
      <c r="A3301" s="260"/>
      <c r="B3301" s="262"/>
      <c r="C3301" s="260"/>
      <c r="D3301" s="260"/>
      <c r="E3301" s="260"/>
      <c r="F3301" s="260"/>
      <c r="G3301" s="273"/>
      <c r="H3301" s="320"/>
      <c r="I3301" s="320"/>
      <c r="J3301" s="320"/>
      <c r="K3301" s="320"/>
      <c r="L3301" s="331"/>
      <c r="M3301" s="331"/>
      <c r="N3301" s="7"/>
      <c r="O3301" s="320"/>
      <c r="P3301" s="320"/>
      <c r="Q3301" s="302"/>
    </row>
    <row r="3302" ht="15.75" customHeight="1">
      <c r="A3302" s="260"/>
      <c r="B3302" s="262"/>
      <c r="C3302" s="260"/>
      <c r="D3302" s="260"/>
      <c r="E3302" s="260"/>
      <c r="F3302" s="260"/>
      <c r="G3302" s="273"/>
      <c r="H3302" s="320"/>
      <c r="I3302" s="320"/>
      <c r="J3302" s="320"/>
      <c r="K3302" s="320"/>
      <c r="L3302" s="331"/>
      <c r="M3302" s="331"/>
      <c r="N3302" s="7"/>
      <c r="O3302" s="320"/>
      <c r="P3302" s="320"/>
      <c r="Q3302" s="302"/>
    </row>
    <row r="3303" ht="15.75" customHeight="1">
      <c r="A3303" s="260"/>
      <c r="B3303" s="262"/>
      <c r="C3303" s="260"/>
      <c r="D3303" s="260"/>
      <c r="E3303" s="260"/>
      <c r="F3303" s="260"/>
      <c r="G3303" s="273"/>
      <c r="H3303" s="320"/>
      <c r="I3303" s="320"/>
      <c r="J3303" s="320"/>
      <c r="K3303" s="320"/>
      <c r="L3303" s="331"/>
      <c r="M3303" s="331"/>
      <c r="N3303" s="7"/>
      <c r="O3303" s="320"/>
      <c r="P3303" s="320"/>
      <c r="Q3303" s="302"/>
    </row>
    <row r="3304" ht="15.75" customHeight="1">
      <c r="A3304" s="260"/>
      <c r="B3304" s="262"/>
      <c r="C3304" s="260"/>
      <c r="D3304" s="260"/>
      <c r="E3304" s="260"/>
      <c r="F3304" s="260"/>
      <c r="G3304" s="273"/>
      <c r="H3304" s="320"/>
      <c r="I3304" s="320"/>
      <c r="J3304" s="320"/>
      <c r="K3304" s="320"/>
      <c r="L3304" s="331"/>
      <c r="M3304" s="331"/>
      <c r="N3304" s="7"/>
      <c r="O3304" s="320"/>
      <c r="P3304" s="320"/>
      <c r="Q3304" s="302"/>
    </row>
    <row r="3305" ht="15.75" customHeight="1">
      <c r="A3305" s="260"/>
      <c r="B3305" s="262"/>
      <c r="C3305" s="260"/>
      <c r="D3305" s="260"/>
      <c r="E3305" s="260"/>
      <c r="F3305" s="260"/>
      <c r="G3305" s="273"/>
      <c r="H3305" s="320"/>
      <c r="I3305" s="320"/>
      <c r="J3305" s="320"/>
      <c r="K3305" s="320"/>
      <c r="L3305" s="331"/>
      <c r="M3305" s="331"/>
      <c r="N3305" s="7"/>
      <c r="O3305" s="320"/>
      <c r="P3305" s="320"/>
      <c r="Q3305" s="302"/>
    </row>
    <row r="3306" ht="15.75" customHeight="1">
      <c r="A3306" s="260"/>
      <c r="B3306" s="262"/>
      <c r="C3306" s="260"/>
      <c r="D3306" s="260"/>
      <c r="E3306" s="260"/>
      <c r="F3306" s="260"/>
      <c r="G3306" s="273"/>
      <c r="H3306" s="320"/>
      <c r="I3306" s="320"/>
      <c r="J3306" s="320"/>
      <c r="K3306" s="320"/>
      <c r="L3306" s="331"/>
      <c r="M3306" s="331"/>
      <c r="N3306" s="7"/>
      <c r="O3306" s="320"/>
      <c r="P3306" s="320"/>
      <c r="Q3306" s="302"/>
    </row>
    <row r="3307" ht="15.75" customHeight="1">
      <c r="A3307" s="260"/>
      <c r="B3307" s="262"/>
      <c r="C3307" s="260"/>
      <c r="D3307" s="260"/>
      <c r="E3307" s="260"/>
      <c r="F3307" s="260"/>
      <c r="G3307" s="273"/>
      <c r="H3307" s="320"/>
      <c r="I3307" s="320"/>
      <c r="J3307" s="320"/>
      <c r="K3307" s="320"/>
      <c r="L3307" s="331"/>
      <c r="M3307" s="331"/>
      <c r="N3307" s="7"/>
      <c r="O3307" s="320"/>
      <c r="P3307" s="320"/>
      <c r="Q3307" s="302"/>
    </row>
    <row r="3308" ht="15.75" customHeight="1">
      <c r="A3308" s="260"/>
      <c r="B3308" s="262"/>
      <c r="C3308" s="260"/>
      <c r="D3308" s="260"/>
      <c r="E3308" s="260"/>
      <c r="F3308" s="260"/>
      <c r="G3308" s="273"/>
      <c r="H3308" s="320"/>
      <c r="I3308" s="320"/>
      <c r="J3308" s="320"/>
      <c r="K3308" s="320"/>
      <c r="L3308" s="331"/>
      <c r="M3308" s="331"/>
      <c r="N3308" s="7"/>
      <c r="O3308" s="320"/>
      <c r="P3308" s="320"/>
      <c r="Q3308" s="302"/>
    </row>
    <row r="3309" ht="15.75" customHeight="1">
      <c r="A3309" s="260"/>
      <c r="B3309" s="262"/>
      <c r="C3309" s="260"/>
      <c r="D3309" s="260"/>
      <c r="E3309" s="260"/>
      <c r="F3309" s="260"/>
      <c r="G3309" s="273"/>
      <c r="H3309" s="320"/>
      <c r="I3309" s="320"/>
      <c r="J3309" s="320"/>
      <c r="K3309" s="320"/>
      <c r="L3309" s="331"/>
      <c r="M3309" s="331"/>
      <c r="N3309" s="7"/>
      <c r="O3309" s="320"/>
      <c r="P3309" s="320"/>
      <c r="Q3309" s="302"/>
    </row>
    <row r="3310" ht="15.75" customHeight="1">
      <c r="A3310" s="260"/>
      <c r="B3310" s="262"/>
      <c r="C3310" s="260"/>
      <c r="D3310" s="260"/>
      <c r="E3310" s="260"/>
      <c r="F3310" s="260"/>
      <c r="G3310" s="273"/>
      <c r="H3310" s="320"/>
      <c r="I3310" s="320"/>
      <c r="J3310" s="320"/>
      <c r="K3310" s="320"/>
      <c r="L3310" s="331"/>
      <c r="M3310" s="331"/>
      <c r="N3310" s="7"/>
      <c r="O3310" s="320"/>
      <c r="P3310" s="320"/>
      <c r="Q3310" s="302"/>
    </row>
    <row r="3311" ht="15.75" customHeight="1">
      <c r="A3311" s="260"/>
      <c r="B3311" s="262"/>
      <c r="C3311" s="260"/>
      <c r="D3311" s="260"/>
      <c r="E3311" s="260"/>
      <c r="F3311" s="260"/>
      <c r="G3311" s="273"/>
      <c r="H3311" s="320"/>
      <c r="I3311" s="320"/>
      <c r="J3311" s="320"/>
      <c r="K3311" s="320"/>
      <c r="L3311" s="331"/>
      <c r="M3311" s="331"/>
      <c r="N3311" s="7"/>
      <c r="O3311" s="320"/>
      <c r="P3311" s="320"/>
      <c r="Q3311" s="302"/>
    </row>
    <row r="3312" ht="15.75" customHeight="1">
      <c r="A3312" s="260"/>
      <c r="B3312" s="262"/>
      <c r="C3312" s="260"/>
      <c r="D3312" s="260"/>
      <c r="E3312" s="260"/>
      <c r="F3312" s="260"/>
      <c r="G3312" s="273"/>
      <c r="H3312" s="320"/>
      <c r="I3312" s="320"/>
      <c r="J3312" s="320"/>
      <c r="K3312" s="320"/>
      <c r="L3312" s="331"/>
      <c r="M3312" s="331"/>
      <c r="N3312" s="7"/>
      <c r="O3312" s="320"/>
      <c r="P3312" s="320"/>
      <c r="Q3312" s="302"/>
    </row>
    <row r="3313" ht="15.75" customHeight="1">
      <c r="A3313" s="260"/>
      <c r="B3313" s="262"/>
      <c r="C3313" s="260"/>
      <c r="D3313" s="260"/>
      <c r="E3313" s="260"/>
      <c r="F3313" s="260"/>
      <c r="G3313" s="273"/>
      <c r="H3313" s="320"/>
      <c r="I3313" s="320"/>
      <c r="J3313" s="320"/>
      <c r="K3313" s="320"/>
      <c r="L3313" s="331"/>
      <c r="M3313" s="331"/>
      <c r="N3313" s="7"/>
      <c r="O3313" s="320"/>
      <c r="P3313" s="320"/>
      <c r="Q3313" s="302"/>
    </row>
    <row r="3314" ht="15.75" customHeight="1">
      <c r="A3314" s="260"/>
      <c r="B3314" s="262"/>
      <c r="C3314" s="260"/>
      <c r="D3314" s="260"/>
      <c r="E3314" s="260"/>
      <c r="F3314" s="260"/>
      <c r="G3314" s="273"/>
      <c r="H3314" s="320"/>
      <c r="I3314" s="320"/>
      <c r="J3314" s="320"/>
      <c r="K3314" s="320"/>
      <c r="L3314" s="331"/>
      <c r="M3314" s="331"/>
      <c r="N3314" s="7"/>
      <c r="O3314" s="320"/>
      <c r="P3314" s="320"/>
      <c r="Q3314" s="302"/>
    </row>
    <row r="3315" ht="15.75" customHeight="1">
      <c r="A3315" s="260"/>
      <c r="B3315" s="262"/>
      <c r="C3315" s="260"/>
      <c r="D3315" s="260"/>
      <c r="E3315" s="260"/>
      <c r="F3315" s="260"/>
      <c r="G3315" s="273"/>
      <c r="H3315" s="320"/>
      <c r="I3315" s="320"/>
      <c r="J3315" s="320"/>
      <c r="K3315" s="320"/>
      <c r="L3315" s="331"/>
      <c r="M3315" s="331"/>
      <c r="N3315" s="7"/>
      <c r="O3315" s="320"/>
      <c r="P3315" s="320"/>
      <c r="Q3315" s="302"/>
    </row>
    <row r="3316" ht="15.75" customHeight="1">
      <c r="A3316" s="260"/>
      <c r="B3316" s="262"/>
      <c r="C3316" s="260"/>
      <c r="D3316" s="260"/>
      <c r="E3316" s="260"/>
      <c r="F3316" s="260"/>
      <c r="G3316" s="273"/>
      <c r="H3316" s="320"/>
      <c r="I3316" s="320"/>
      <c r="J3316" s="320"/>
      <c r="K3316" s="320"/>
      <c r="L3316" s="331"/>
      <c r="M3316" s="331"/>
      <c r="N3316" s="7"/>
      <c r="O3316" s="320"/>
      <c r="P3316" s="320"/>
      <c r="Q3316" s="302"/>
    </row>
    <row r="3317" ht="15.75" customHeight="1">
      <c r="A3317" s="260"/>
      <c r="B3317" s="262"/>
      <c r="C3317" s="260"/>
      <c r="D3317" s="260"/>
      <c r="E3317" s="260"/>
      <c r="F3317" s="260"/>
      <c r="G3317" s="273"/>
      <c r="H3317" s="320"/>
      <c r="I3317" s="320"/>
      <c r="J3317" s="320"/>
      <c r="K3317" s="320"/>
      <c r="L3317" s="331"/>
      <c r="M3317" s="331"/>
      <c r="N3317" s="7"/>
      <c r="O3317" s="320"/>
      <c r="P3317" s="320"/>
      <c r="Q3317" s="302"/>
    </row>
    <row r="3318" ht="15.75" customHeight="1">
      <c r="A3318" s="260"/>
      <c r="B3318" s="262"/>
      <c r="C3318" s="260"/>
      <c r="D3318" s="260"/>
      <c r="E3318" s="260"/>
      <c r="F3318" s="260"/>
      <c r="G3318" s="273"/>
      <c r="H3318" s="320"/>
      <c r="I3318" s="320"/>
      <c r="J3318" s="320"/>
      <c r="K3318" s="320"/>
      <c r="L3318" s="331"/>
      <c r="M3318" s="331"/>
      <c r="N3318" s="7"/>
      <c r="O3318" s="320"/>
      <c r="P3318" s="320"/>
      <c r="Q3318" s="302"/>
    </row>
    <row r="3319" ht="15.75" customHeight="1">
      <c r="A3319" s="260"/>
      <c r="B3319" s="262"/>
      <c r="C3319" s="260"/>
      <c r="D3319" s="260"/>
      <c r="E3319" s="260"/>
      <c r="F3319" s="260"/>
      <c r="G3319" s="273"/>
      <c r="H3319" s="320"/>
      <c r="I3319" s="320"/>
      <c r="J3319" s="320"/>
      <c r="K3319" s="320"/>
      <c r="L3319" s="331"/>
      <c r="M3319" s="331"/>
      <c r="N3319" s="7"/>
      <c r="O3319" s="320"/>
      <c r="P3319" s="320"/>
      <c r="Q3319" s="302"/>
    </row>
    <row r="3320" ht="15.75" customHeight="1">
      <c r="A3320" s="260"/>
      <c r="B3320" s="262"/>
      <c r="C3320" s="260"/>
      <c r="D3320" s="260"/>
      <c r="E3320" s="260"/>
      <c r="F3320" s="260"/>
      <c r="G3320" s="273"/>
      <c r="H3320" s="320"/>
      <c r="I3320" s="320"/>
      <c r="J3320" s="320"/>
      <c r="K3320" s="320"/>
      <c r="L3320" s="331"/>
      <c r="M3320" s="331"/>
      <c r="N3320" s="7"/>
      <c r="O3320" s="320"/>
      <c r="P3320" s="320"/>
      <c r="Q3320" s="302"/>
    </row>
    <row r="3321" ht="15.75" customHeight="1">
      <c r="A3321" s="260"/>
      <c r="B3321" s="262"/>
      <c r="C3321" s="260"/>
      <c r="D3321" s="260"/>
      <c r="E3321" s="260"/>
      <c r="F3321" s="260"/>
      <c r="G3321" s="273"/>
      <c r="H3321" s="320"/>
      <c r="I3321" s="320"/>
      <c r="J3321" s="320"/>
      <c r="K3321" s="320"/>
      <c r="L3321" s="331"/>
      <c r="M3321" s="331"/>
      <c r="N3321" s="7"/>
      <c r="O3321" s="320"/>
      <c r="P3321" s="320"/>
      <c r="Q3321" s="302"/>
    </row>
    <row r="3322" ht="15.75" customHeight="1">
      <c r="A3322" s="260"/>
      <c r="B3322" s="262"/>
      <c r="C3322" s="260"/>
      <c r="D3322" s="260"/>
      <c r="E3322" s="260"/>
      <c r="F3322" s="260"/>
      <c r="G3322" s="273"/>
      <c r="H3322" s="320"/>
      <c r="I3322" s="320"/>
      <c r="J3322" s="320"/>
      <c r="K3322" s="320"/>
      <c r="L3322" s="331"/>
      <c r="M3322" s="331"/>
      <c r="N3322" s="7"/>
      <c r="O3322" s="320"/>
      <c r="P3322" s="320"/>
      <c r="Q3322" s="302"/>
    </row>
    <row r="3323" ht="15.75" customHeight="1">
      <c r="A3323" s="260"/>
      <c r="B3323" s="262"/>
      <c r="C3323" s="260"/>
      <c r="D3323" s="260"/>
      <c r="E3323" s="260"/>
      <c r="F3323" s="260"/>
      <c r="G3323" s="273"/>
      <c r="H3323" s="320"/>
      <c r="I3323" s="320"/>
      <c r="J3323" s="320"/>
      <c r="K3323" s="320"/>
      <c r="L3323" s="331"/>
      <c r="M3323" s="331"/>
      <c r="N3323" s="7"/>
      <c r="O3323" s="320"/>
      <c r="P3323" s="320"/>
      <c r="Q3323" s="302"/>
    </row>
    <row r="3324" ht="15.75" customHeight="1">
      <c r="A3324" s="260"/>
      <c r="B3324" s="262"/>
      <c r="C3324" s="260"/>
      <c r="D3324" s="260"/>
      <c r="E3324" s="260"/>
      <c r="F3324" s="260"/>
      <c r="G3324" s="273"/>
      <c r="H3324" s="320"/>
      <c r="I3324" s="320"/>
      <c r="J3324" s="320"/>
      <c r="K3324" s="320"/>
      <c r="L3324" s="331"/>
      <c r="M3324" s="331"/>
      <c r="N3324" s="7"/>
      <c r="O3324" s="320"/>
      <c r="P3324" s="320"/>
      <c r="Q3324" s="302"/>
    </row>
    <row r="3325" ht="15.75" customHeight="1">
      <c r="A3325" s="260"/>
      <c r="B3325" s="262"/>
      <c r="C3325" s="260"/>
      <c r="D3325" s="260"/>
      <c r="E3325" s="260"/>
      <c r="F3325" s="260"/>
      <c r="G3325" s="273"/>
      <c r="H3325" s="320"/>
      <c r="I3325" s="320"/>
      <c r="J3325" s="320"/>
      <c r="K3325" s="320"/>
      <c r="L3325" s="331"/>
      <c r="M3325" s="331"/>
      <c r="N3325" s="7"/>
      <c r="O3325" s="320"/>
      <c r="P3325" s="320"/>
      <c r="Q3325" s="302"/>
    </row>
    <row r="3326" ht="15.75" customHeight="1">
      <c r="A3326" s="260"/>
      <c r="B3326" s="262"/>
      <c r="C3326" s="260"/>
      <c r="D3326" s="260"/>
      <c r="E3326" s="260"/>
      <c r="F3326" s="260"/>
      <c r="G3326" s="273"/>
      <c r="H3326" s="320"/>
      <c r="I3326" s="320"/>
      <c r="J3326" s="320"/>
      <c r="K3326" s="320"/>
      <c r="L3326" s="331"/>
      <c r="M3326" s="331"/>
      <c r="N3326" s="7"/>
      <c r="O3326" s="320"/>
      <c r="P3326" s="320"/>
      <c r="Q3326" s="302"/>
    </row>
    <row r="3327" ht="15.75" customHeight="1">
      <c r="A3327" s="260"/>
      <c r="B3327" s="262"/>
      <c r="C3327" s="260"/>
      <c r="D3327" s="260"/>
      <c r="E3327" s="260"/>
      <c r="F3327" s="260"/>
      <c r="G3327" s="273"/>
      <c r="H3327" s="320"/>
      <c r="I3327" s="320"/>
      <c r="J3327" s="320"/>
      <c r="K3327" s="320"/>
      <c r="L3327" s="331"/>
      <c r="M3327" s="331"/>
      <c r="N3327" s="7"/>
      <c r="O3327" s="320"/>
      <c r="P3327" s="320"/>
      <c r="Q3327" s="302"/>
    </row>
    <row r="3328" ht="15.75" customHeight="1">
      <c r="A3328" s="260"/>
      <c r="B3328" s="262"/>
      <c r="C3328" s="260"/>
      <c r="D3328" s="260"/>
      <c r="E3328" s="260"/>
      <c r="F3328" s="260"/>
      <c r="G3328" s="273"/>
      <c r="H3328" s="320"/>
      <c r="I3328" s="320"/>
      <c r="J3328" s="320"/>
      <c r="K3328" s="320"/>
      <c r="L3328" s="331"/>
      <c r="M3328" s="331"/>
      <c r="N3328" s="7"/>
      <c r="O3328" s="320"/>
      <c r="P3328" s="320"/>
      <c r="Q3328" s="302"/>
    </row>
    <row r="3329" ht="15.75" customHeight="1">
      <c r="A3329" s="260"/>
      <c r="B3329" s="262"/>
      <c r="C3329" s="260"/>
      <c r="D3329" s="260"/>
      <c r="E3329" s="260"/>
      <c r="F3329" s="260"/>
      <c r="G3329" s="273"/>
      <c r="H3329" s="320"/>
      <c r="I3329" s="320"/>
      <c r="J3329" s="320"/>
      <c r="K3329" s="320"/>
      <c r="L3329" s="331"/>
      <c r="M3329" s="331"/>
      <c r="N3329" s="7"/>
      <c r="O3329" s="320"/>
      <c r="P3329" s="320"/>
      <c r="Q3329" s="302"/>
    </row>
    <row r="3330" ht="15.75" customHeight="1">
      <c r="A3330" s="260"/>
      <c r="B3330" s="262"/>
      <c r="C3330" s="260"/>
      <c r="D3330" s="260"/>
      <c r="E3330" s="260"/>
      <c r="F3330" s="260"/>
      <c r="G3330" s="273"/>
      <c r="H3330" s="320"/>
      <c r="I3330" s="320"/>
      <c r="J3330" s="320"/>
      <c r="K3330" s="320"/>
      <c r="L3330" s="331"/>
      <c r="M3330" s="331"/>
      <c r="N3330" s="7"/>
      <c r="O3330" s="320"/>
      <c r="P3330" s="320"/>
      <c r="Q3330" s="302"/>
    </row>
    <row r="3331" ht="15.75" customHeight="1">
      <c r="A3331" s="260"/>
      <c r="B3331" s="262"/>
      <c r="C3331" s="260"/>
      <c r="D3331" s="260"/>
      <c r="E3331" s="260"/>
      <c r="F3331" s="260"/>
      <c r="G3331" s="273"/>
      <c r="H3331" s="320"/>
      <c r="I3331" s="320"/>
      <c r="J3331" s="320"/>
      <c r="K3331" s="320"/>
      <c r="L3331" s="331"/>
      <c r="M3331" s="331"/>
      <c r="N3331" s="7"/>
      <c r="O3331" s="320"/>
      <c r="P3331" s="320"/>
      <c r="Q3331" s="302"/>
    </row>
    <row r="3332" ht="15.75" customHeight="1">
      <c r="A3332" s="260"/>
      <c r="B3332" s="262"/>
      <c r="C3332" s="260"/>
      <c r="D3332" s="260"/>
      <c r="E3332" s="260"/>
      <c r="F3332" s="260"/>
      <c r="G3332" s="273"/>
      <c r="H3332" s="320"/>
      <c r="I3332" s="320"/>
      <c r="J3332" s="320"/>
      <c r="K3332" s="320"/>
      <c r="L3332" s="331"/>
      <c r="M3332" s="331"/>
      <c r="N3332" s="7"/>
      <c r="O3332" s="320"/>
      <c r="P3332" s="320"/>
      <c r="Q3332" s="302"/>
    </row>
    <row r="3333" ht="15.75" customHeight="1">
      <c r="A3333" s="260"/>
      <c r="B3333" s="262"/>
      <c r="C3333" s="260"/>
      <c r="D3333" s="260"/>
      <c r="E3333" s="260"/>
      <c r="F3333" s="260"/>
      <c r="G3333" s="273"/>
      <c r="H3333" s="320"/>
      <c r="I3333" s="320"/>
      <c r="J3333" s="320"/>
      <c r="K3333" s="320"/>
      <c r="L3333" s="331"/>
      <c r="M3333" s="331"/>
      <c r="N3333" s="7"/>
      <c r="O3333" s="320"/>
      <c r="P3333" s="320"/>
      <c r="Q3333" s="302"/>
    </row>
    <row r="3334" ht="15.75" customHeight="1">
      <c r="A3334" s="260"/>
      <c r="B3334" s="262"/>
      <c r="C3334" s="260"/>
      <c r="D3334" s="260"/>
      <c r="E3334" s="260"/>
      <c r="F3334" s="260"/>
      <c r="G3334" s="273"/>
      <c r="H3334" s="320"/>
      <c r="I3334" s="320"/>
      <c r="J3334" s="320"/>
      <c r="K3334" s="320"/>
      <c r="L3334" s="331"/>
      <c r="M3334" s="331"/>
      <c r="N3334" s="7"/>
      <c r="O3334" s="320"/>
      <c r="P3334" s="320"/>
      <c r="Q3334" s="302"/>
    </row>
    <row r="3335" ht="15.75" customHeight="1">
      <c r="A3335" s="260"/>
      <c r="B3335" s="262"/>
      <c r="C3335" s="260"/>
      <c r="D3335" s="260"/>
      <c r="E3335" s="260"/>
      <c r="F3335" s="260"/>
      <c r="G3335" s="273"/>
      <c r="H3335" s="320"/>
      <c r="I3335" s="320"/>
      <c r="J3335" s="320"/>
      <c r="K3335" s="320"/>
      <c r="L3335" s="331"/>
      <c r="M3335" s="331"/>
      <c r="N3335" s="7"/>
      <c r="O3335" s="320"/>
      <c r="P3335" s="320"/>
      <c r="Q3335" s="302"/>
    </row>
    <row r="3336" ht="15.75" customHeight="1">
      <c r="A3336" s="260"/>
      <c r="B3336" s="262"/>
      <c r="C3336" s="260"/>
      <c r="D3336" s="260"/>
      <c r="E3336" s="260"/>
      <c r="F3336" s="260"/>
      <c r="G3336" s="273"/>
      <c r="H3336" s="320"/>
      <c r="I3336" s="320"/>
      <c r="J3336" s="320"/>
      <c r="K3336" s="320"/>
      <c r="L3336" s="331"/>
      <c r="M3336" s="331"/>
      <c r="N3336" s="7"/>
      <c r="O3336" s="320"/>
      <c r="P3336" s="320"/>
      <c r="Q3336" s="302"/>
    </row>
    <row r="3337" ht="15.75" customHeight="1">
      <c r="A3337" s="260"/>
      <c r="B3337" s="262"/>
      <c r="C3337" s="260"/>
      <c r="D3337" s="260"/>
      <c r="E3337" s="260"/>
      <c r="F3337" s="260"/>
      <c r="G3337" s="273"/>
      <c r="H3337" s="320"/>
      <c r="I3337" s="320"/>
      <c r="J3337" s="320"/>
      <c r="K3337" s="320"/>
      <c r="L3337" s="331"/>
      <c r="M3337" s="331"/>
      <c r="N3337" s="7"/>
      <c r="O3337" s="320"/>
      <c r="P3337" s="320"/>
      <c r="Q3337" s="302"/>
    </row>
    <row r="3338" ht="15.75" customHeight="1">
      <c r="A3338" s="260"/>
      <c r="B3338" s="262"/>
      <c r="C3338" s="260"/>
      <c r="D3338" s="260"/>
      <c r="E3338" s="260"/>
      <c r="F3338" s="260"/>
      <c r="G3338" s="273"/>
      <c r="H3338" s="320"/>
      <c r="I3338" s="320"/>
      <c r="J3338" s="320"/>
      <c r="K3338" s="320"/>
      <c r="L3338" s="331"/>
      <c r="M3338" s="331"/>
      <c r="N3338" s="7"/>
      <c r="O3338" s="320"/>
      <c r="P3338" s="320"/>
      <c r="Q3338" s="302"/>
    </row>
    <row r="3339" ht="15.75" customHeight="1">
      <c r="A3339" s="260"/>
      <c r="B3339" s="262"/>
      <c r="C3339" s="260"/>
      <c r="D3339" s="260"/>
      <c r="E3339" s="260"/>
      <c r="F3339" s="260"/>
      <c r="G3339" s="273"/>
      <c r="H3339" s="320"/>
      <c r="I3339" s="320"/>
      <c r="J3339" s="320"/>
      <c r="K3339" s="320"/>
      <c r="L3339" s="331"/>
      <c r="M3339" s="331"/>
      <c r="N3339" s="7"/>
      <c r="O3339" s="320"/>
      <c r="P3339" s="320"/>
      <c r="Q3339" s="302"/>
    </row>
    <row r="3340" ht="15.75" customHeight="1">
      <c r="A3340" s="260"/>
      <c r="B3340" s="262"/>
      <c r="C3340" s="260"/>
      <c r="D3340" s="260"/>
      <c r="E3340" s="260"/>
      <c r="F3340" s="260"/>
      <c r="G3340" s="273"/>
      <c r="H3340" s="320"/>
      <c r="I3340" s="320"/>
      <c r="J3340" s="320"/>
      <c r="K3340" s="320"/>
      <c r="L3340" s="331"/>
      <c r="M3340" s="331"/>
      <c r="N3340" s="7"/>
      <c r="O3340" s="320"/>
      <c r="P3340" s="320"/>
      <c r="Q3340" s="302"/>
    </row>
    <row r="3341" ht="15.75" customHeight="1">
      <c r="A3341" s="260"/>
      <c r="B3341" s="262"/>
      <c r="C3341" s="260"/>
      <c r="D3341" s="260"/>
      <c r="E3341" s="260"/>
      <c r="F3341" s="260"/>
      <c r="G3341" s="273"/>
      <c r="H3341" s="320"/>
      <c r="I3341" s="320"/>
      <c r="J3341" s="320"/>
      <c r="K3341" s="320"/>
      <c r="L3341" s="331"/>
      <c r="M3341" s="331"/>
      <c r="N3341" s="7"/>
      <c r="O3341" s="320"/>
      <c r="P3341" s="320"/>
      <c r="Q3341" s="302"/>
    </row>
    <row r="3342" ht="15.75" customHeight="1">
      <c r="A3342" s="260"/>
      <c r="B3342" s="262"/>
      <c r="C3342" s="260"/>
      <c r="D3342" s="260"/>
      <c r="E3342" s="260"/>
      <c r="F3342" s="260"/>
      <c r="G3342" s="273"/>
      <c r="H3342" s="320"/>
      <c r="I3342" s="320"/>
      <c r="J3342" s="320"/>
      <c r="K3342" s="320"/>
      <c r="L3342" s="331"/>
      <c r="M3342" s="331"/>
      <c r="N3342" s="7"/>
      <c r="O3342" s="320"/>
      <c r="P3342" s="320"/>
      <c r="Q3342" s="302"/>
    </row>
    <row r="3343" ht="15.75" customHeight="1">
      <c r="A3343" s="260"/>
      <c r="B3343" s="262"/>
      <c r="C3343" s="260"/>
      <c r="D3343" s="260"/>
      <c r="E3343" s="260"/>
      <c r="F3343" s="260"/>
      <c r="G3343" s="273"/>
      <c r="H3343" s="320"/>
      <c r="I3343" s="320"/>
      <c r="J3343" s="320"/>
      <c r="K3343" s="320"/>
      <c r="L3343" s="331"/>
      <c r="M3343" s="331"/>
      <c r="N3343" s="7"/>
      <c r="O3343" s="320"/>
      <c r="P3343" s="320"/>
      <c r="Q3343" s="302"/>
    </row>
    <row r="3344" ht="15.75" customHeight="1">
      <c r="A3344" s="260"/>
      <c r="B3344" s="262"/>
      <c r="C3344" s="260"/>
      <c r="D3344" s="260"/>
      <c r="E3344" s="260"/>
      <c r="F3344" s="260"/>
      <c r="G3344" s="273"/>
      <c r="H3344" s="320"/>
      <c r="I3344" s="320"/>
      <c r="J3344" s="320"/>
      <c r="K3344" s="320"/>
      <c r="L3344" s="331"/>
      <c r="M3344" s="331"/>
      <c r="N3344" s="7"/>
      <c r="O3344" s="320"/>
      <c r="P3344" s="320"/>
      <c r="Q3344" s="302"/>
    </row>
    <row r="3345" ht="15.75" customHeight="1">
      <c r="A3345" s="260"/>
      <c r="B3345" s="262"/>
      <c r="C3345" s="260"/>
      <c r="D3345" s="260"/>
      <c r="E3345" s="260"/>
      <c r="F3345" s="260"/>
      <c r="G3345" s="273"/>
      <c r="H3345" s="320"/>
      <c r="I3345" s="320"/>
      <c r="J3345" s="320"/>
      <c r="K3345" s="320"/>
      <c r="L3345" s="331"/>
      <c r="M3345" s="331"/>
      <c r="N3345" s="7"/>
      <c r="O3345" s="320"/>
      <c r="P3345" s="320"/>
      <c r="Q3345" s="302"/>
    </row>
    <row r="3346" ht="15.75" customHeight="1">
      <c r="A3346" s="260"/>
      <c r="B3346" s="262"/>
      <c r="C3346" s="260"/>
      <c r="D3346" s="260"/>
      <c r="E3346" s="260"/>
      <c r="F3346" s="260"/>
      <c r="G3346" s="273"/>
      <c r="H3346" s="320"/>
      <c r="I3346" s="320"/>
      <c r="J3346" s="320"/>
      <c r="K3346" s="320"/>
      <c r="L3346" s="331"/>
      <c r="M3346" s="331"/>
      <c r="N3346" s="7"/>
      <c r="O3346" s="320"/>
      <c r="P3346" s="320"/>
      <c r="Q3346" s="302"/>
    </row>
    <row r="3347" ht="15.75" customHeight="1">
      <c r="A3347" s="260"/>
      <c r="B3347" s="262"/>
      <c r="C3347" s="260"/>
      <c r="D3347" s="260"/>
      <c r="E3347" s="260"/>
      <c r="F3347" s="260"/>
      <c r="G3347" s="273"/>
      <c r="H3347" s="320"/>
      <c r="I3347" s="320"/>
      <c r="J3347" s="320"/>
      <c r="K3347" s="320"/>
      <c r="L3347" s="331"/>
      <c r="M3347" s="331"/>
      <c r="N3347" s="7"/>
      <c r="O3347" s="320"/>
      <c r="P3347" s="320"/>
      <c r="Q3347" s="302"/>
    </row>
    <row r="3348" ht="15.75" customHeight="1">
      <c r="A3348" s="260"/>
      <c r="B3348" s="262"/>
      <c r="C3348" s="260"/>
      <c r="D3348" s="260"/>
      <c r="E3348" s="260"/>
      <c r="F3348" s="260"/>
      <c r="G3348" s="273"/>
      <c r="H3348" s="320"/>
      <c r="I3348" s="320"/>
      <c r="J3348" s="320"/>
      <c r="K3348" s="320"/>
      <c r="L3348" s="331"/>
      <c r="M3348" s="331"/>
      <c r="N3348" s="7"/>
      <c r="O3348" s="320"/>
      <c r="P3348" s="320"/>
      <c r="Q3348" s="302"/>
    </row>
    <row r="3349" ht="15.75" customHeight="1">
      <c r="A3349" s="260"/>
      <c r="B3349" s="262"/>
      <c r="C3349" s="260"/>
      <c r="D3349" s="260"/>
      <c r="E3349" s="260"/>
      <c r="F3349" s="260"/>
      <c r="G3349" s="273"/>
      <c r="H3349" s="320"/>
      <c r="I3349" s="320"/>
      <c r="J3349" s="320"/>
      <c r="K3349" s="320"/>
      <c r="L3349" s="331"/>
      <c r="M3349" s="331"/>
      <c r="N3349" s="7"/>
      <c r="O3349" s="320"/>
      <c r="P3349" s="320"/>
      <c r="Q3349" s="302"/>
    </row>
    <row r="3350" ht="15.75" customHeight="1">
      <c r="A3350" s="260"/>
      <c r="B3350" s="262"/>
      <c r="C3350" s="260"/>
      <c r="D3350" s="260"/>
      <c r="E3350" s="260"/>
      <c r="F3350" s="260"/>
      <c r="G3350" s="273"/>
      <c r="H3350" s="320"/>
      <c r="I3350" s="320"/>
      <c r="J3350" s="320"/>
      <c r="K3350" s="320"/>
      <c r="L3350" s="331"/>
      <c r="M3350" s="331"/>
      <c r="N3350" s="7"/>
      <c r="O3350" s="320"/>
      <c r="P3350" s="320"/>
      <c r="Q3350" s="302"/>
    </row>
    <row r="3351" ht="15.75" customHeight="1">
      <c r="A3351" s="260"/>
      <c r="B3351" s="262"/>
      <c r="C3351" s="260"/>
      <c r="D3351" s="260"/>
      <c r="E3351" s="260"/>
      <c r="F3351" s="260"/>
      <c r="G3351" s="273"/>
      <c r="H3351" s="320"/>
      <c r="I3351" s="320"/>
      <c r="J3351" s="320"/>
      <c r="K3351" s="320"/>
      <c r="L3351" s="331"/>
      <c r="M3351" s="331"/>
      <c r="N3351" s="7"/>
      <c r="O3351" s="320"/>
      <c r="P3351" s="320"/>
      <c r="Q3351" s="302"/>
    </row>
    <row r="3352" ht="15.75" customHeight="1">
      <c r="A3352" s="260"/>
      <c r="B3352" s="262"/>
      <c r="C3352" s="260"/>
      <c r="D3352" s="260"/>
      <c r="E3352" s="260"/>
      <c r="F3352" s="260"/>
      <c r="G3352" s="273"/>
      <c r="H3352" s="320"/>
      <c r="I3352" s="320"/>
      <c r="J3352" s="320"/>
      <c r="K3352" s="320"/>
      <c r="L3352" s="331"/>
      <c r="M3352" s="331"/>
      <c r="N3352" s="7"/>
      <c r="O3352" s="320"/>
      <c r="P3352" s="320"/>
      <c r="Q3352" s="302"/>
    </row>
    <row r="3353" ht="15.75" customHeight="1">
      <c r="A3353" s="260"/>
      <c r="B3353" s="262"/>
      <c r="C3353" s="260"/>
      <c r="D3353" s="260"/>
      <c r="E3353" s="260"/>
      <c r="F3353" s="260"/>
      <c r="G3353" s="273"/>
      <c r="H3353" s="320"/>
      <c r="I3353" s="320"/>
      <c r="J3353" s="320"/>
      <c r="K3353" s="320"/>
      <c r="L3353" s="331"/>
      <c r="M3353" s="331"/>
      <c r="N3353" s="7"/>
      <c r="O3353" s="320"/>
      <c r="P3353" s="320"/>
      <c r="Q3353" s="302"/>
    </row>
    <row r="3354" ht="15.75" customHeight="1">
      <c r="A3354" s="260"/>
      <c r="B3354" s="262"/>
      <c r="C3354" s="260"/>
      <c r="D3354" s="260"/>
      <c r="E3354" s="260"/>
      <c r="F3354" s="260"/>
      <c r="G3354" s="273"/>
      <c r="H3354" s="320"/>
      <c r="I3354" s="320"/>
      <c r="J3354" s="320"/>
      <c r="K3354" s="320"/>
      <c r="L3354" s="331"/>
      <c r="M3354" s="331"/>
      <c r="N3354" s="7"/>
      <c r="O3354" s="320"/>
      <c r="P3354" s="320"/>
      <c r="Q3354" s="302"/>
    </row>
    <row r="3355" ht="15.75" customHeight="1">
      <c r="A3355" s="260"/>
      <c r="B3355" s="262"/>
      <c r="C3355" s="260"/>
      <c r="D3355" s="260"/>
      <c r="E3355" s="260"/>
      <c r="F3355" s="260"/>
      <c r="G3355" s="273"/>
      <c r="H3355" s="320"/>
      <c r="I3355" s="320"/>
      <c r="J3355" s="320"/>
      <c r="K3355" s="320"/>
      <c r="L3355" s="331"/>
      <c r="M3355" s="331"/>
      <c r="N3355" s="7"/>
      <c r="O3355" s="320"/>
      <c r="P3355" s="320"/>
      <c r="Q3355" s="302"/>
    </row>
    <row r="3356" ht="15.75" customHeight="1">
      <c r="A3356" s="260"/>
      <c r="B3356" s="262"/>
      <c r="C3356" s="260"/>
      <c r="D3356" s="260"/>
      <c r="E3356" s="260"/>
      <c r="F3356" s="260"/>
      <c r="G3356" s="273"/>
      <c r="H3356" s="320"/>
      <c r="I3356" s="320"/>
      <c r="J3356" s="320"/>
      <c r="K3356" s="320"/>
      <c r="L3356" s="331"/>
      <c r="M3356" s="331"/>
      <c r="N3356" s="7"/>
      <c r="O3356" s="320"/>
      <c r="P3356" s="320"/>
      <c r="Q3356" s="302"/>
    </row>
    <row r="3357" ht="15.75" customHeight="1">
      <c r="A3357" s="260"/>
      <c r="B3357" s="262"/>
      <c r="C3357" s="260"/>
      <c r="D3357" s="260"/>
      <c r="E3357" s="260"/>
      <c r="F3357" s="260"/>
      <c r="G3357" s="273"/>
      <c r="H3357" s="320"/>
      <c r="I3357" s="320"/>
      <c r="J3357" s="320"/>
      <c r="K3357" s="320"/>
      <c r="L3357" s="331"/>
      <c r="M3357" s="331"/>
      <c r="N3357" s="7"/>
      <c r="O3357" s="320"/>
      <c r="P3357" s="320"/>
      <c r="Q3357" s="302"/>
    </row>
    <row r="3358" ht="15.75" customHeight="1">
      <c r="A3358" s="260"/>
      <c r="B3358" s="262"/>
      <c r="C3358" s="260"/>
      <c r="D3358" s="260"/>
      <c r="E3358" s="260"/>
      <c r="F3358" s="260"/>
      <c r="G3358" s="273"/>
      <c r="H3358" s="320"/>
      <c r="I3358" s="320"/>
      <c r="J3358" s="320"/>
      <c r="K3358" s="320"/>
      <c r="L3358" s="331"/>
      <c r="M3358" s="331"/>
      <c r="N3358" s="7"/>
      <c r="O3358" s="320"/>
      <c r="P3358" s="320"/>
      <c r="Q3358" s="302"/>
    </row>
    <row r="3359" ht="15.75" customHeight="1">
      <c r="A3359" s="260"/>
      <c r="B3359" s="262"/>
      <c r="C3359" s="260"/>
      <c r="D3359" s="260"/>
      <c r="E3359" s="260"/>
      <c r="F3359" s="260"/>
      <c r="G3359" s="273"/>
      <c r="H3359" s="320"/>
      <c r="I3359" s="320"/>
      <c r="J3359" s="320"/>
      <c r="K3359" s="320"/>
      <c r="L3359" s="331"/>
      <c r="M3359" s="331"/>
      <c r="N3359" s="7"/>
      <c r="O3359" s="320"/>
      <c r="P3359" s="320"/>
      <c r="Q3359" s="302"/>
    </row>
    <row r="3360" ht="15.75" customHeight="1">
      <c r="A3360" s="260"/>
      <c r="B3360" s="262"/>
      <c r="C3360" s="260"/>
      <c r="D3360" s="260"/>
      <c r="E3360" s="260"/>
      <c r="F3360" s="260"/>
      <c r="G3360" s="273"/>
      <c r="H3360" s="320"/>
      <c r="I3360" s="320"/>
      <c r="J3360" s="320"/>
      <c r="K3360" s="320"/>
      <c r="L3360" s="331"/>
      <c r="M3360" s="331"/>
      <c r="N3360" s="7"/>
      <c r="O3360" s="320"/>
      <c r="P3360" s="320"/>
      <c r="Q3360" s="302"/>
    </row>
    <row r="3361" ht="15.75" customHeight="1">
      <c r="A3361" s="260"/>
      <c r="B3361" s="262"/>
      <c r="C3361" s="260"/>
      <c r="D3361" s="260"/>
      <c r="E3361" s="260"/>
      <c r="F3361" s="260"/>
      <c r="G3361" s="273"/>
      <c r="H3361" s="320"/>
      <c r="I3361" s="320"/>
      <c r="J3361" s="320"/>
      <c r="K3361" s="320"/>
      <c r="L3361" s="331"/>
      <c r="M3361" s="331"/>
      <c r="N3361" s="7"/>
      <c r="O3361" s="320"/>
      <c r="P3361" s="320"/>
      <c r="Q3361" s="302"/>
    </row>
    <row r="3362" ht="15.75" customHeight="1">
      <c r="A3362" s="260"/>
      <c r="B3362" s="262"/>
      <c r="C3362" s="260"/>
      <c r="D3362" s="260"/>
      <c r="E3362" s="260"/>
      <c r="F3362" s="260"/>
      <c r="G3362" s="273"/>
      <c r="H3362" s="320"/>
      <c r="I3362" s="320"/>
      <c r="J3362" s="320"/>
      <c r="K3362" s="320"/>
      <c r="L3362" s="331"/>
      <c r="M3362" s="331"/>
      <c r="N3362" s="7"/>
      <c r="O3362" s="320"/>
      <c r="P3362" s="320"/>
      <c r="Q3362" s="302"/>
    </row>
    <row r="3363" ht="15.75" customHeight="1">
      <c r="A3363" s="260"/>
      <c r="B3363" s="262"/>
      <c r="C3363" s="260"/>
      <c r="D3363" s="260"/>
      <c r="E3363" s="260"/>
      <c r="F3363" s="260"/>
      <c r="G3363" s="273"/>
      <c r="H3363" s="320"/>
      <c r="I3363" s="320"/>
      <c r="J3363" s="320"/>
      <c r="K3363" s="320"/>
      <c r="L3363" s="331"/>
      <c r="M3363" s="331"/>
      <c r="N3363" s="7"/>
      <c r="O3363" s="320"/>
      <c r="P3363" s="320"/>
      <c r="Q3363" s="302"/>
    </row>
    <row r="3364" ht="15.75" customHeight="1">
      <c r="A3364" s="260"/>
      <c r="B3364" s="262"/>
      <c r="C3364" s="260"/>
      <c r="D3364" s="260"/>
      <c r="E3364" s="260"/>
      <c r="F3364" s="260"/>
      <c r="G3364" s="273"/>
      <c r="H3364" s="320"/>
      <c r="I3364" s="320"/>
      <c r="J3364" s="320"/>
      <c r="K3364" s="320"/>
      <c r="L3364" s="331"/>
      <c r="M3364" s="331"/>
      <c r="N3364" s="7"/>
      <c r="O3364" s="320"/>
      <c r="P3364" s="320"/>
      <c r="Q3364" s="302"/>
    </row>
    <row r="3365" ht="15.75" customHeight="1">
      <c r="A3365" s="260"/>
      <c r="B3365" s="262"/>
      <c r="C3365" s="260"/>
      <c r="D3365" s="260"/>
      <c r="E3365" s="260"/>
      <c r="F3365" s="260"/>
      <c r="G3365" s="273"/>
      <c r="H3365" s="320"/>
      <c r="I3365" s="320"/>
      <c r="J3365" s="320"/>
      <c r="K3365" s="320"/>
      <c r="L3365" s="331"/>
      <c r="M3365" s="331"/>
      <c r="N3365" s="7"/>
      <c r="O3365" s="320"/>
      <c r="P3365" s="320"/>
      <c r="Q3365" s="302"/>
    </row>
    <row r="3366" ht="15.75" customHeight="1">
      <c r="A3366" s="260"/>
      <c r="B3366" s="262"/>
      <c r="C3366" s="260"/>
      <c r="D3366" s="260"/>
      <c r="E3366" s="260"/>
      <c r="F3366" s="260"/>
      <c r="G3366" s="273"/>
      <c r="H3366" s="320"/>
      <c r="I3366" s="320"/>
      <c r="J3366" s="320"/>
      <c r="K3366" s="320"/>
      <c r="L3366" s="331"/>
      <c r="M3366" s="331"/>
      <c r="N3366" s="7"/>
      <c r="O3366" s="320"/>
      <c r="P3366" s="320"/>
      <c r="Q3366" s="302"/>
    </row>
    <row r="3367" ht="15.75" customHeight="1">
      <c r="A3367" s="260"/>
      <c r="B3367" s="262"/>
      <c r="C3367" s="260"/>
      <c r="D3367" s="260"/>
      <c r="E3367" s="260"/>
      <c r="F3367" s="260"/>
      <c r="G3367" s="273"/>
      <c r="H3367" s="320"/>
      <c r="I3367" s="320"/>
      <c r="J3367" s="320"/>
      <c r="K3367" s="320"/>
      <c r="L3367" s="331"/>
      <c r="M3367" s="331"/>
      <c r="N3367" s="7"/>
      <c r="O3367" s="320"/>
      <c r="P3367" s="320"/>
      <c r="Q3367" s="302"/>
    </row>
    <row r="3368" ht="15.75" customHeight="1">
      <c r="A3368" s="260"/>
      <c r="B3368" s="262"/>
      <c r="C3368" s="260"/>
      <c r="D3368" s="260"/>
      <c r="E3368" s="260"/>
      <c r="F3368" s="260"/>
      <c r="G3368" s="273"/>
      <c r="H3368" s="320"/>
      <c r="I3368" s="320"/>
      <c r="J3368" s="320"/>
      <c r="K3368" s="320"/>
      <c r="L3368" s="331"/>
      <c r="M3368" s="331"/>
      <c r="N3368" s="7"/>
      <c r="O3368" s="320"/>
      <c r="P3368" s="320"/>
      <c r="Q3368" s="302"/>
    </row>
    <row r="3369" ht="15.75" customHeight="1">
      <c r="A3369" s="260"/>
      <c r="B3369" s="262"/>
      <c r="C3369" s="260"/>
      <c r="D3369" s="260"/>
      <c r="E3369" s="260"/>
      <c r="F3369" s="260"/>
      <c r="G3369" s="273"/>
      <c r="H3369" s="320"/>
      <c r="I3369" s="320"/>
      <c r="J3369" s="320"/>
      <c r="K3369" s="320"/>
      <c r="L3369" s="331"/>
      <c r="M3369" s="331"/>
      <c r="N3369" s="7"/>
      <c r="O3369" s="320"/>
      <c r="P3369" s="320"/>
      <c r="Q3369" s="302"/>
    </row>
    <row r="3370" ht="15.75" customHeight="1">
      <c r="A3370" s="260"/>
      <c r="B3370" s="262"/>
      <c r="C3370" s="260"/>
      <c r="D3370" s="260"/>
      <c r="E3370" s="260"/>
      <c r="F3370" s="260"/>
      <c r="G3370" s="273"/>
      <c r="H3370" s="320"/>
      <c r="I3370" s="320"/>
      <c r="J3370" s="320"/>
      <c r="K3370" s="320"/>
      <c r="L3370" s="331"/>
      <c r="M3370" s="331"/>
      <c r="N3370" s="7"/>
      <c r="O3370" s="320"/>
      <c r="P3370" s="320"/>
      <c r="Q3370" s="302"/>
    </row>
    <row r="3371" ht="15.75" customHeight="1">
      <c r="A3371" s="260"/>
      <c r="B3371" s="262"/>
      <c r="C3371" s="260"/>
      <c r="D3371" s="260"/>
      <c r="E3371" s="260"/>
      <c r="F3371" s="260"/>
      <c r="G3371" s="273"/>
      <c r="H3371" s="320"/>
      <c r="I3371" s="320"/>
      <c r="J3371" s="320"/>
      <c r="K3371" s="320"/>
      <c r="L3371" s="331"/>
      <c r="M3371" s="331"/>
      <c r="N3371" s="7"/>
      <c r="O3371" s="320"/>
      <c r="P3371" s="320"/>
      <c r="Q3371" s="302"/>
    </row>
    <row r="3372" ht="15.75" customHeight="1">
      <c r="A3372" s="260"/>
      <c r="B3372" s="262"/>
      <c r="C3372" s="260"/>
      <c r="D3372" s="260"/>
      <c r="E3372" s="260"/>
      <c r="F3372" s="260"/>
      <c r="G3372" s="273"/>
      <c r="H3372" s="320"/>
      <c r="I3372" s="320"/>
      <c r="J3372" s="320"/>
      <c r="K3372" s="320"/>
      <c r="L3372" s="331"/>
      <c r="M3372" s="331"/>
      <c r="N3372" s="7"/>
      <c r="O3372" s="320"/>
      <c r="P3372" s="320"/>
      <c r="Q3372" s="302"/>
    </row>
    <row r="3373" ht="15.75" customHeight="1">
      <c r="A3373" s="260"/>
      <c r="B3373" s="262"/>
      <c r="C3373" s="260"/>
      <c r="D3373" s="260"/>
      <c r="E3373" s="260"/>
      <c r="F3373" s="260"/>
      <c r="G3373" s="273"/>
      <c r="H3373" s="320"/>
      <c r="I3373" s="320"/>
      <c r="J3373" s="320"/>
      <c r="K3373" s="320"/>
      <c r="L3373" s="331"/>
      <c r="M3373" s="331"/>
      <c r="N3373" s="7"/>
      <c r="O3373" s="320"/>
      <c r="P3373" s="320"/>
      <c r="Q3373" s="302"/>
    </row>
    <row r="3374" ht="15.75" customHeight="1">
      <c r="A3374" s="260"/>
      <c r="B3374" s="262"/>
      <c r="C3374" s="260"/>
      <c r="D3374" s="260"/>
      <c r="E3374" s="260"/>
      <c r="F3374" s="260"/>
      <c r="G3374" s="273"/>
      <c r="H3374" s="320"/>
      <c r="I3374" s="320"/>
      <c r="J3374" s="320"/>
      <c r="K3374" s="320"/>
      <c r="L3374" s="331"/>
      <c r="M3374" s="331"/>
      <c r="N3374" s="7"/>
      <c r="O3374" s="320"/>
      <c r="P3374" s="320"/>
      <c r="Q3374" s="302"/>
    </row>
    <row r="3375" ht="15.75" customHeight="1">
      <c r="A3375" s="260"/>
      <c r="B3375" s="262"/>
      <c r="C3375" s="260"/>
      <c r="D3375" s="260"/>
      <c r="E3375" s="260"/>
      <c r="F3375" s="260"/>
      <c r="G3375" s="273"/>
      <c r="H3375" s="320"/>
      <c r="I3375" s="320"/>
      <c r="J3375" s="320"/>
      <c r="K3375" s="320"/>
      <c r="L3375" s="331"/>
      <c r="M3375" s="331"/>
      <c r="N3375" s="7"/>
      <c r="O3375" s="320"/>
      <c r="P3375" s="320"/>
      <c r="Q3375" s="302"/>
    </row>
    <row r="3376" ht="15.75" customHeight="1">
      <c r="A3376" s="260"/>
      <c r="B3376" s="262"/>
      <c r="C3376" s="260"/>
      <c r="D3376" s="260"/>
      <c r="E3376" s="260"/>
      <c r="F3376" s="260"/>
      <c r="G3376" s="273"/>
      <c r="H3376" s="320"/>
      <c r="I3376" s="320"/>
      <c r="J3376" s="320"/>
      <c r="K3376" s="320"/>
      <c r="L3376" s="331"/>
      <c r="M3376" s="331"/>
      <c r="N3376" s="7"/>
      <c r="O3376" s="320"/>
      <c r="P3376" s="320"/>
      <c r="Q3376" s="302"/>
    </row>
    <row r="3377" ht="15.75" customHeight="1">
      <c r="A3377" s="260"/>
      <c r="B3377" s="262"/>
      <c r="C3377" s="260"/>
      <c r="D3377" s="260"/>
      <c r="E3377" s="260"/>
      <c r="F3377" s="260"/>
      <c r="G3377" s="273"/>
      <c r="H3377" s="320"/>
      <c r="I3377" s="320"/>
      <c r="J3377" s="320"/>
      <c r="K3377" s="320"/>
      <c r="L3377" s="331"/>
      <c r="M3377" s="331"/>
      <c r="N3377" s="7"/>
      <c r="O3377" s="320"/>
      <c r="P3377" s="320"/>
      <c r="Q3377" s="302"/>
    </row>
    <row r="3378" ht="15.75" customHeight="1">
      <c r="A3378" s="260"/>
      <c r="B3378" s="262"/>
      <c r="C3378" s="260"/>
      <c r="D3378" s="260"/>
      <c r="E3378" s="260"/>
      <c r="F3378" s="260"/>
      <c r="G3378" s="273"/>
      <c r="H3378" s="320"/>
      <c r="I3378" s="320"/>
      <c r="J3378" s="320"/>
      <c r="K3378" s="320"/>
      <c r="L3378" s="331"/>
      <c r="M3378" s="331"/>
      <c r="N3378" s="7"/>
      <c r="O3378" s="320"/>
      <c r="P3378" s="320"/>
      <c r="Q3378" s="302"/>
    </row>
    <row r="3379" ht="15.75" customHeight="1">
      <c r="A3379" s="260"/>
      <c r="B3379" s="262"/>
      <c r="C3379" s="260"/>
      <c r="D3379" s="260"/>
      <c r="E3379" s="260"/>
      <c r="F3379" s="260"/>
      <c r="G3379" s="273"/>
      <c r="H3379" s="320"/>
      <c r="I3379" s="320"/>
      <c r="J3379" s="320"/>
      <c r="K3379" s="320"/>
      <c r="L3379" s="331"/>
      <c r="M3379" s="331"/>
      <c r="N3379" s="7"/>
      <c r="O3379" s="320"/>
      <c r="P3379" s="320"/>
      <c r="Q3379" s="302"/>
    </row>
    <row r="3380" ht="15.75" customHeight="1">
      <c r="A3380" s="260"/>
      <c r="B3380" s="262"/>
      <c r="C3380" s="260"/>
      <c r="D3380" s="260"/>
      <c r="E3380" s="260"/>
      <c r="F3380" s="260"/>
      <c r="G3380" s="273"/>
      <c r="H3380" s="320"/>
      <c r="I3380" s="320"/>
      <c r="J3380" s="320"/>
      <c r="K3380" s="320"/>
      <c r="L3380" s="331"/>
      <c r="M3380" s="331"/>
      <c r="N3380" s="7"/>
      <c r="O3380" s="320"/>
      <c r="P3380" s="320"/>
      <c r="Q3380" s="302"/>
    </row>
    <row r="3381" ht="15.75" customHeight="1">
      <c r="A3381" s="260"/>
      <c r="B3381" s="262"/>
      <c r="C3381" s="260"/>
      <c r="D3381" s="260"/>
      <c r="E3381" s="260"/>
      <c r="F3381" s="260"/>
      <c r="G3381" s="273"/>
      <c r="H3381" s="320"/>
      <c r="I3381" s="320"/>
      <c r="J3381" s="320"/>
      <c r="K3381" s="320"/>
      <c r="L3381" s="331"/>
      <c r="M3381" s="331"/>
      <c r="N3381" s="7"/>
      <c r="O3381" s="320"/>
      <c r="P3381" s="320"/>
      <c r="Q3381" s="302"/>
    </row>
    <row r="3382" ht="15.75" customHeight="1">
      <c r="A3382" s="260"/>
      <c r="B3382" s="262"/>
      <c r="C3382" s="260"/>
      <c r="D3382" s="260"/>
      <c r="E3382" s="260"/>
      <c r="F3382" s="260"/>
      <c r="G3382" s="273"/>
      <c r="H3382" s="320"/>
      <c r="I3382" s="320"/>
      <c r="J3382" s="320"/>
      <c r="K3382" s="320"/>
      <c r="L3382" s="331"/>
      <c r="M3382" s="331"/>
      <c r="N3382" s="7"/>
      <c r="O3382" s="320"/>
      <c r="P3382" s="320"/>
      <c r="Q3382" s="302"/>
    </row>
    <row r="3383" ht="15.75" customHeight="1">
      <c r="A3383" s="260"/>
      <c r="B3383" s="262"/>
      <c r="C3383" s="260"/>
      <c r="D3383" s="260"/>
      <c r="E3383" s="260"/>
      <c r="F3383" s="260"/>
      <c r="G3383" s="273"/>
      <c r="H3383" s="320"/>
      <c r="I3383" s="320"/>
      <c r="J3383" s="320"/>
      <c r="K3383" s="320"/>
      <c r="L3383" s="331"/>
      <c r="M3383" s="331"/>
      <c r="N3383" s="7"/>
      <c r="O3383" s="320"/>
      <c r="P3383" s="320"/>
      <c r="Q3383" s="302"/>
    </row>
    <row r="3384" ht="15.75" customHeight="1">
      <c r="A3384" s="260"/>
      <c r="B3384" s="262"/>
      <c r="C3384" s="260"/>
      <c r="D3384" s="260"/>
      <c r="E3384" s="260"/>
      <c r="F3384" s="260"/>
      <c r="G3384" s="273"/>
      <c r="H3384" s="320"/>
      <c r="I3384" s="320"/>
      <c r="J3384" s="320"/>
      <c r="K3384" s="320"/>
      <c r="L3384" s="331"/>
      <c r="M3384" s="331"/>
      <c r="N3384" s="7"/>
      <c r="O3384" s="320"/>
      <c r="P3384" s="320"/>
      <c r="Q3384" s="302"/>
    </row>
    <row r="3385" ht="15.75" customHeight="1">
      <c r="A3385" s="260"/>
      <c r="B3385" s="262"/>
      <c r="C3385" s="260"/>
      <c r="D3385" s="260"/>
      <c r="E3385" s="260"/>
      <c r="F3385" s="260"/>
      <c r="G3385" s="273"/>
      <c r="H3385" s="320"/>
      <c r="I3385" s="320"/>
      <c r="J3385" s="320"/>
      <c r="K3385" s="320"/>
      <c r="L3385" s="331"/>
      <c r="M3385" s="331"/>
      <c r="N3385" s="7"/>
      <c r="O3385" s="320"/>
      <c r="P3385" s="320"/>
      <c r="Q3385" s="302"/>
    </row>
    <row r="3386" ht="15.75" customHeight="1">
      <c r="A3386" s="260"/>
      <c r="B3386" s="262"/>
      <c r="C3386" s="260"/>
      <c r="D3386" s="260"/>
      <c r="E3386" s="260"/>
      <c r="F3386" s="260"/>
      <c r="G3386" s="273"/>
      <c r="H3386" s="320"/>
      <c r="I3386" s="320"/>
      <c r="J3386" s="320"/>
      <c r="K3386" s="320"/>
      <c r="L3386" s="331"/>
      <c r="M3386" s="331"/>
      <c r="N3386" s="7"/>
      <c r="O3386" s="320"/>
      <c r="P3386" s="320"/>
      <c r="Q3386" s="302"/>
    </row>
    <row r="3387" ht="15.75" customHeight="1">
      <c r="A3387" s="260"/>
      <c r="B3387" s="262"/>
      <c r="C3387" s="260"/>
      <c r="D3387" s="260"/>
      <c r="E3387" s="260"/>
      <c r="F3387" s="260"/>
      <c r="G3387" s="273"/>
      <c r="H3387" s="320"/>
      <c r="I3387" s="320"/>
      <c r="J3387" s="320"/>
      <c r="K3387" s="320"/>
      <c r="L3387" s="331"/>
      <c r="M3387" s="331"/>
      <c r="N3387" s="7"/>
      <c r="O3387" s="320"/>
      <c r="P3387" s="320"/>
      <c r="Q3387" s="302"/>
    </row>
    <row r="3388" ht="15.75" customHeight="1">
      <c r="A3388" s="260"/>
      <c r="B3388" s="262"/>
      <c r="C3388" s="260"/>
      <c r="D3388" s="260"/>
      <c r="E3388" s="260"/>
      <c r="F3388" s="260"/>
      <c r="G3388" s="273"/>
      <c r="H3388" s="320"/>
      <c r="I3388" s="320"/>
      <c r="J3388" s="320"/>
      <c r="K3388" s="320"/>
      <c r="L3388" s="331"/>
      <c r="M3388" s="331"/>
      <c r="N3388" s="7"/>
      <c r="O3388" s="320"/>
      <c r="P3388" s="320"/>
      <c r="Q3388" s="302"/>
    </row>
    <row r="3389" ht="15.75" customHeight="1">
      <c r="A3389" s="260"/>
      <c r="B3389" s="262"/>
      <c r="C3389" s="260"/>
      <c r="D3389" s="260"/>
      <c r="E3389" s="260"/>
      <c r="F3389" s="260"/>
      <c r="G3389" s="273"/>
      <c r="H3389" s="320"/>
      <c r="I3389" s="320"/>
      <c r="J3389" s="320"/>
      <c r="K3389" s="320"/>
      <c r="L3389" s="331"/>
      <c r="M3389" s="331"/>
      <c r="N3389" s="7"/>
      <c r="O3389" s="320"/>
      <c r="P3389" s="320"/>
      <c r="Q3389" s="302"/>
    </row>
    <row r="3390" ht="15.75" customHeight="1">
      <c r="A3390" s="260"/>
      <c r="B3390" s="262"/>
      <c r="C3390" s="260"/>
      <c r="D3390" s="260"/>
      <c r="E3390" s="260"/>
      <c r="F3390" s="260"/>
      <c r="G3390" s="273"/>
      <c r="H3390" s="320"/>
      <c r="I3390" s="320"/>
      <c r="J3390" s="320"/>
      <c r="K3390" s="320"/>
      <c r="L3390" s="331"/>
      <c r="M3390" s="331"/>
      <c r="N3390" s="7"/>
      <c r="O3390" s="320"/>
      <c r="P3390" s="320"/>
      <c r="Q3390" s="302"/>
    </row>
    <row r="3391" ht="15.75" customHeight="1">
      <c r="A3391" s="260"/>
      <c r="B3391" s="262"/>
      <c r="C3391" s="260"/>
      <c r="D3391" s="260"/>
      <c r="E3391" s="260"/>
      <c r="F3391" s="260"/>
      <c r="G3391" s="273"/>
      <c r="H3391" s="320"/>
      <c r="I3391" s="320"/>
      <c r="J3391" s="320"/>
      <c r="K3391" s="320"/>
      <c r="L3391" s="331"/>
      <c r="M3391" s="331"/>
      <c r="N3391" s="7"/>
      <c r="O3391" s="320"/>
      <c r="P3391" s="320"/>
      <c r="Q3391" s="302"/>
    </row>
    <row r="3392" ht="15.75" customHeight="1">
      <c r="A3392" s="260"/>
      <c r="B3392" s="262"/>
      <c r="C3392" s="260"/>
      <c r="D3392" s="260"/>
      <c r="E3392" s="260"/>
      <c r="F3392" s="260"/>
      <c r="G3392" s="273"/>
      <c r="H3392" s="320"/>
      <c r="I3392" s="320"/>
      <c r="J3392" s="320"/>
      <c r="K3392" s="320"/>
      <c r="L3392" s="331"/>
      <c r="M3392" s="331"/>
      <c r="N3392" s="7"/>
      <c r="O3392" s="320"/>
      <c r="P3392" s="320"/>
      <c r="Q3392" s="302"/>
    </row>
    <row r="3393" ht="15.75" customHeight="1">
      <c r="A3393" s="260"/>
      <c r="B3393" s="262"/>
      <c r="C3393" s="260"/>
      <c r="D3393" s="260"/>
      <c r="E3393" s="260"/>
      <c r="F3393" s="260"/>
      <c r="G3393" s="273"/>
      <c r="H3393" s="320"/>
      <c r="I3393" s="320"/>
      <c r="J3393" s="320"/>
      <c r="K3393" s="320"/>
      <c r="L3393" s="331"/>
      <c r="M3393" s="331"/>
      <c r="N3393" s="7"/>
      <c r="O3393" s="320"/>
      <c r="P3393" s="320"/>
      <c r="Q3393" s="302"/>
    </row>
    <row r="3394" ht="15.75" customHeight="1">
      <c r="A3394" s="260"/>
      <c r="B3394" s="262"/>
      <c r="C3394" s="260"/>
      <c r="D3394" s="260"/>
      <c r="E3394" s="260"/>
      <c r="F3394" s="260"/>
      <c r="G3394" s="273"/>
      <c r="H3394" s="320"/>
      <c r="I3394" s="320"/>
      <c r="J3394" s="320"/>
      <c r="K3394" s="320"/>
      <c r="L3394" s="331"/>
      <c r="M3394" s="331"/>
      <c r="N3394" s="7"/>
      <c r="O3394" s="320"/>
      <c r="P3394" s="320"/>
      <c r="Q3394" s="302"/>
    </row>
    <row r="3395" ht="15.75" customHeight="1">
      <c r="A3395" s="260"/>
      <c r="B3395" s="262"/>
      <c r="C3395" s="260"/>
      <c r="D3395" s="260"/>
      <c r="E3395" s="260"/>
      <c r="F3395" s="260"/>
      <c r="G3395" s="273"/>
      <c r="H3395" s="320"/>
      <c r="I3395" s="320"/>
      <c r="J3395" s="320"/>
      <c r="K3395" s="320"/>
      <c r="L3395" s="331"/>
      <c r="M3395" s="331"/>
      <c r="N3395" s="7"/>
      <c r="O3395" s="320"/>
      <c r="P3395" s="320"/>
      <c r="Q3395" s="302"/>
    </row>
    <row r="3396" ht="15.75" customHeight="1">
      <c r="A3396" s="260"/>
      <c r="B3396" s="262"/>
      <c r="C3396" s="260"/>
      <c r="D3396" s="260"/>
      <c r="E3396" s="260"/>
      <c r="F3396" s="260"/>
      <c r="G3396" s="273"/>
      <c r="H3396" s="320"/>
      <c r="I3396" s="320"/>
      <c r="J3396" s="320"/>
      <c r="K3396" s="320"/>
      <c r="L3396" s="331"/>
      <c r="M3396" s="331"/>
      <c r="N3396" s="7"/>
      <c r="O3396" s="320"/>
      <c r="P3396" s="320"/>
      <c r="Q3396" s="302"/>
    </row>
    <row r="3397" ht="15.75" customHeight="1">
      <c r="A3397" s="260"/>
      <c r="B3397" s="262"/>
      <c r="C3397" s="260"/>
      <c r="D3397" s="260"/>
      <c r="E3397" s="260"/>
      <c r="F3397" s="260"/>
      <c r="G3397" s="273"/>
      <c r="H3397" s="320"/>
      <c r="I3397" s="320"/>
      <c r="J3397" s="320"/>
      <c r="K3397" s="320"/>
      <c r="L3397" s="331"/>
      <c r="M3397" s="331"/>
      <c r="N3397" s="7"/>
      <c r="O3397" s="320"/>
      <c r="P3397" s="320"/>
      <c r="Q3397" s="302"/>
    </row>
    <row r="3398" ht="15.75" customHeight="1">
      <c r="A3398" s="260"/>
      <c r="B3398" s="262"/>
      <c r="C3398" s="260"/>
      <c r="D3398" s="260"/>
      <c r="E3398" s="260"/>
      <c r="F3398" s="260"/>
      <c r="G3398" s="273"/>
      <c r="H3398" s="320"/>
      <c r="I3398" s="320"/>
      <c r="J3398" s="320"/>
      <c r="K3398" s="320"/>
      <c r="L3398" s="331"/>
      <c r="M3398" s="331"/>
      <c r="N3398" s="7"/>
      <c r="O3398" s="320"/>
      <c r="P3398" s="320"/>
      <c r="Q3398" s="302"/>
    </row>
    <row r="3399" ht="15.75" customHeight="1">
      <c r="A3399" s="260"/>
      <c r="B3399" s="262"/>
      <c r="C3399" s="260"/>
      <c r="D3399" s="260"/>
      <c r="E3399" s="260"/>
      <c r="F3399" s="260"/>
      <c r="G3399" s="273"/>
      <c r="H3399" s="320"/>
      <c r="I3399" s="320"/>
      <c r="J3399" s="320"/>
      <c r="K3399" s="320"/>
      <c r="L3399" s="331"/>
      <c r="M3399" s="331"/>
      <c r="N3399" s="7"/>
      <c r="O3399" s="320"/>
      <c r="P3399" s="320"/>
      <c r="Q3399" s="302"/>
    </row>
    <row r="3400" ht="15.75" customHeight="1">
      <c r="A3400" s="260"/>
      <c r="B3400" s="262"/>
      <c r="C3400" s="260"/>
      <c r="D3400" s="260"/>
      <c r="E3400" s="260"/>
      <c r="F3400" s="260"/>
      <c r="G3400" s="273"/>
      <c r="H3400" s="320"/>
      <c r="I3400" s="320"/>
      <c r="J3400" s="320"/>
      <c r="K3400" s="320"/>
      <c r="L3400" s="331"/>
      <c r="M3400" s="331"/>
      <c r="N3400" s="7"/>
      <c r="O3400" s="320"/>
      <c r="P3400" s="320"/>
      <c r="Q3400" s="302"/>
    </row>
    <row r="3401" ht="15.75" customHeight="1">
      <c r="A3401" s="260"/>
      <c r="B3401" s="262"/>
      <c r="C3401" s="260"/>
      <c r="D3401" s="260"/>
      <c r="E3401" s="260"/>
      <c r="F3401" s="260"/>
      <c r="G3401" s="273"/>
      <c r="H3401" s="320"/>
      <c r="I3401" s="320"/>
      <c r="J3401" s="320"/>
      <c r="K3401" s="320"/>
      <c r="L3401" s="331"/>
      <c r="M3401" s="331"/>
      <c r="N3401" s="7"/>
      <c r="O3401" s="320"/>
      <c r="P3401" s="320"/>
      <c r="Q3401" s="302"/>
    </row>
    <row r="3402" ht="15.75" customHeight="1">
      <c r="A3402" s="260"/>
      <c r="B3402" s="262"/>
      <c r="C3402" s="260"/>
      <c r="D3402" s="260"/>
      <c r="E3402" s="260"/>
      <c r="F3402" s="260"/>
      <c r="G3402" s="273"/>
      <c r="H3402" s="320"/>
      <c r="I3402" s="320"/>
      <c r="J3402" s="320"/>
      <c r="K3402" s="320"/>
      <c r="L3402" s="331"/>
      <c r="M3402" s="331"/>
      <c r="N3402" s="7"/>
      <c r="O3402" s="320"/>
      <c r="P3402" s="320"/>
      <c r="Q3402" s="302"/>
    </row>
    <row r="3403" ht="15.75" customHeight="1">
      <c r="A3403" s="260"/>
      <c r="B3403" s="262"/>
      <c r="C3403" s="260"/>
      <c r="D3403" s="260"/>
      <c r="E3403" s="260"/>
      <c r="F3403" s="260"/>
      <c r="G3403" s="273"/>
      <c r="H3403" s="320"/>
      <c r="I3403" s="320"/>
      <c r="J3403" s="320"/>
      <c r="K3403" s="320"/>
      <c r="L3403" s="331"/>
      <c r="M3403" s="331"/>
      <c r="N3403" s="7"/>
      <c r="O3403" s="320"/>
      <c r="P3403" s="320"/>
      <c r="Q3403" s="302"/>
    </row>
    <row r="3404" ht="15.75" customHeight="1">
      <c r="A3404" s="260"/>
      <c r="B3404" s="262"/>
      <c r="C3404" s="260"/>
      <c r="D3404" s="260"/>
      <c r="E3404" s="260"/>
      <c r="F3404" s="260"/>
      <c r="G3404" s="273"/>
      <c r="H3404" s="320"/>
      <c r="I3404" s="320"/>
      <c r="J3404" s="320"/>
      <c r="K3404" s="320"/>
      <c r="L3404" s="331"/>
      <c r="M3404" s="331"/>
      <c r="N3404" s="7"/>
      <c r="O3404" s="320"/>
      <c r="P3404" s="320"/>
      <c r="Q3404" s="302"/>
    </row>
    <row r="3405" ht="15.75" customHeight="1">
      <c r="A3405" s="260"/>
      <c r="B3405" s="262"/>
      <c r="C3405" s="260"/>
      <c r="D3405" s="260"/>
      <c r="E3405" s="260"/>
      <c r="F3405" s="260"/>
      <c r="G3405" s="273"/>
      <c r="H3405" s="320"/>
      <c r="I3405" s="320"/>
      <c r="J3405" s="320"/>
      <c r="K3405" s="320"/>
      <c r="L3405" s="331"/>
      <c r="M3405" s="331"/>
      <c r="N3405" s="7"/>
      <c r="O3405" s="320"/>
      <c r="P3405" s="320"/>
      <c r="Q3405" s="302"/>
    </row>
    <row r="3406" ht="15.75" customHeight="1">
      <c r="A3406" s="260"/>
      <c r="B3406" s="262"/>
      <c r="C3406" s="260"/>
      <c r="D3406" s="260"/>
      <c r="E3406" s="260"/>
      <c r="F3406" s="260"/>
      <c r="G3406" s="273"/>
      <c r="H3406" s="320"/>
      <c r="I3406" s="320"/>
      <c r="J3406" s="320"/>
      <c r="K3406" s="320"/>
      <c r="L3406" s="331"/>
      <c r="M3406" s="331"/>
      <c r="N3406" s="7"/>
      <c r="O3406" s="320"/>
      <c r="P3406" s="320"/>
      <c r="Q3406" s="302"/>
    </row>
    <row r="3407" ht="15.75" customHeight="1">
      <c r="A3407" s="260"/>
      <c r="B3407" s="262"/>
      <c r="C3407" s="260"/>
      <c r="D3407" s="260"/>
      <c r="E3407" s="260"/>
      <c r="F3407" s="260"/>
      <c r="G3407" s="273"/>
      <c r="H3407" s="320"/>
      <c r="I3407" s="320"/>
      <c r="J3407" s="320"/>
      <c r="K3407" s="320"/>
      <c r="L3407" s="331"/>
      <c r="M3407" s="331"/>
      <c r="N3407" s="7"/>
      <c r="O3407" s="320"/>
      <c r="P3407" s="320"/>
      <c r="Q3407" s="302"/>
    </row>
    <row r="3408" ht="15.75" customHeight="1">
      <c r="A3408" s="260"/>
      <c r="B3408" s="262"/>
      <c r="C3408" s="260"/>
      <c r="D3408" s="260"/>
      <c r="E3408" s="260"/>
      <c r="F3408" s="260"/>
      <c r="G3408" s="273"/>
      <c r="H3408" s="320"/>
      <c r="I3408" s="320"/>
      <c r="J3408" s="320"/>
      <c r="K3408" s="320"/>
      <c r="L3408" s="331"/>
      <c r="M3408" s="331"/>
      <c r="N3408" s="7"/>
      <c r="O3408" s="320"/>
      <c r="P3408" s="320"/>
      <c r="Q3408" s="302"/>
    </row>
    <row r="3409" ht="15.75" customHeight="1">
      <c r="A3409" s="260"/>
      <c r="B3409" s="262"/>
      <c r="C3409" s="260"/>
      <c r="D3409" s="260"/>
      <c r="E3409" s="260"/>
      <c r="F3409" s="260"/>
      <c r="G3409" s="273"/>
      <c r="H3409" s="320"/>
      <c r="I3409" s="320"/>
      <c r="J3409" s="320"/>
      <c r="K3409" s="320"/>
      <c r="L3409" s="331"/>
      <c r="M3409" s="331"/>
      <c r="N3409" s="7"/>
      <c r="O3409" s="320"/>
      <c r="P3409" s="320"/>
      <c r="Q3409" s="302"/>
    </row>
    <row r="3410" ht="15.75" customHeight="1">
      <c r="A3410" s="260"/>
      <c r="B3410" s="262"/>
      <c r="C3410" s="260"/>
      <c r="D3410" s="260"/>
      <c r="E3410" s="260"/>
      <c r="F3410" s="260"/>
      <c r="G3410" s="273"/>
      <c r="H3410" s="320"/>
      <c r="I3410" s="320"/>
      <c r="J3410" s="320"/>
      <c r="K3410" s="320"/>
      <c r="L3410" s="331"/>
      <c r="M3410" s="331"/>
      <c r="N3410" s="7"/>
      <c r="O3410" s="320"/>
      <c r="P3410" s="320"/>
      <c r="Q3410" s="302"/>
    </row>
    <row r="3411" ht="15.75" customHeight="1">
      <c r="A3411" s="260"/>
      <c r="B3411" s="262"/>
      <c r="C3411" s="260"/>
      <c r="D3411" s="260"/>
      <c r="E3411" s="260"/>
      <c r="F3411" s="260"/>
      <c r="G3411" s="273"/>
      <c r="H3411" s="320"/>
      <c r="I3411" s="320"/>
      <c r="J3411" s="320"/>
      <c r="K3411" s="320"/>
      <c r="L3411" s="331"/>
      <c r="M3411" s="331"/>
      <c r="N3411" s="7"/>
      <c r="O3411" s="320"/>
      <c r="P3411" s="320"/>
      <c r="Q3411" s="302"/>
    </row>
    <row r="3412" ht="15.75" customHeight="1">
      <c r="A3412" s="260"/>
      <c r="B3412" s="262"/>
      <c r="C3412" s="260"/>
      <c r="D3412" s="260"/>
      <c r="E3412" s="260"/>
      <c r="F3412" s="260"/>
      <c r="G3412" s="273"/>
      <c r="H3412" s="320"/>
      <c r="I3412" s="320"/>
      <c r="J3412" s="320"/>
      <c r="K3412" s="320"/>
      <c r="L3412" s="331"/>
      <c r="M3412" s="331"/>
      <c r="N3412" s="7"/>
      <c r="O3412" s="320"/>
      <c r="P3412" s="320"/>
      <c r="Q3412" s="302"/>
    </row>
    <row r="3413" ht="15.75" customHeight="1">
      <c r="A3413" s="260"/>
      <c r="B3413" s="262"/>
      <c r="C3413" s="260"/>
      <c r="D3413" s="260"/>
      <c r="E3413" s="260"/>
      <c r="F3413" s="260"/>
      <c r="G3413" s="273"/>
      <c r="H3413" s="320"/>
      <c r="I3413" s="320"/>
      <c r="J3413" s="320"/>
      <c r="K3413" s="320"/>
      <c r="L3413" s="331"/>
      <c r="M3413" s="331"/>
      <c r="N3413" s="7"/>
      <c r="O3413" s="320"/>
      <c r="P3413" s="320"/>
      <c r="Q3413" s="302"/>
    </row>
    <row r="3414" ht="15.75" customHeight="1">
      <c r="A3414" s="260"/>
      <c r="B3414" s="262"/>
      <c r="C3414" s="260"/>
      <c r="D3414" s="260"/>
      <c r="E3414" s="260"/>
      <c r="F3414" s="260"/>
      <c r="G3414" s="273"/>
      <c r="H3414" s="320"/>
      <c r="I3414" s="320"/>
      <c r="J3414" s="320"/>
      <c r="K3414" s="320"/>
      <c r="L3414" s="331"/>
      <c r="M3414" s="331"/>
      <c r="N3414" s="7"/>
      <c r="O3414" s="320"/>
      <c r="P3414" s="320"/>
      <c r="Q3414" s="302"/>
    </row>
    <row r="3415" ht="15.75" customHeight="1">
      <c r="A3415" s="260"/>
      <c r="B3415" s="262"/>
      <c r="C3415" s="260"/>
      <c r="D3415" s="260"/>
      <c r="E3415" s="260"/>
      <c r="F3415" s="260"/>
      <c r="G3415" s="273"/>
      <c r="H3415" s="320"/>
      <c r="I3415" s="320"/>
      <c r="J3415" s="320"/>
      <c r="K3415" s="320"/>
      <c r="L3415" s="331"/>
      <c r="M3415" s="331"/>
      <c r="N3415" s="7"/>
      <c r="O3415" s="320"/>
      <c r="P3415" s="320"/>
      <c r="Q3415" s="302"/>
    </row>
    <row r="3416" ht="15.75" customHeight="1">
      <c r="A3416" s="260"/>
      <c r="B3416" s="262"/>
      <c r="C3416" s="260"/>
      <c r="D3416" s="260"/>
      <c r="E3416" s="260"/>
      <c r="F3416" s="260"/>
      <c r="G3416" s="273"/>
      <c r="H3416" s="320"/>
      <c r="I3416" s="320"/>
      <c r="J3416" s="320"/>
      <c r="K3416" s="320"/>
      <c r="L3416" s="331"/>
      <c r="M3416" s="331"/>
      <c r="N3416" s="7"/>
      <c r="O3416" s="320"/>
      <c r="P3416" s="320"/>
      <c r="Q3416" s="302"/>
    </row>
    <row r="3417" ht="15.75" customHeight="1">
      <c r="A3417" s="260"/>
      <c r="B3417" s="262"/>
      <c r="C3417" s="260"/>
      <c r="D3417" s="260"/>
      <c r="E3417" s="260"/>
      <c r="F3417" s="260"/>
      <c r="G3417" s="273"/>
      <c r="H3417" s="320"/>
      <c r="I3417" s="320"/>
      <c r="J3417" s="320"/>
      <c r="K3417" s="320"/>
      <c r="L3417" s="331"/>
      <c r="M3417" s="331"/>
      <c r="N3417" s="7"/>
      <c r="O3417" s="320"/>
      <c r="P3417" s="320"/>
      <c r="Q3417" s="302"/>
    </row>
    <row r="3418" ht="15.75" customHeight="1">
      <c r="A3418" s="260"/>
      <c r="B3418" s="262"/>
      <c r="C3418" s="260"/>
      <c r="D3418" s="260"/>
      <c r="E3418" s="260"/>
      <c r="F3418" s="260"/>
      <c r="G3418" s="273"/>
      <c r="H3418" s="320"/>
      <c r="I3418" s="320"/>
      <c r="J3418" s="320"/>
      <c r="K3418" s="320"/>
      <c r="L3418" s="331"/>
      <c r="M3418" s="331"/>
      <c r="N3418" s="7"/>
      <c r="O3418" s="320"/>
      <c r="P3418" s="320"/>
      <c r="Q3418" s="302"/>
    </row>
    <row r="3419" ht="15.75" customHeight="1">
      <c r="A3419" s="260"/>
      <c r="B3419" s="262"/>
      <c r="C3419" s="260"/>
      <c r="D3419" s="260"/>
      <c r="E3419" s="260"/>
      <c r="F3419" s="260"/>
      <c r="G3419" s="273"/>
      <c r="H3419" s="320"/>
      <c r="I3419" s="320"/>
      <c r="J3419" s="320"/>
      <c r="K3419" s="320"/>
      <c r="L3419" s="331"/>
      <c r="M3419" s="331"/>
      <c r="N3419" s="7"/>
      <c r="O3419" s="320"/>
      <c r="P3419" s="320"/>
      <c r="Q3419" s="302"/>
    </row>
    <row r="3420" ht="15.75" customHeight="1">
      <c r="A3420" s="260"/>
      <c r="B3420" s="262"/>
      <c r="C3420" s="260"/>
      <c r="D3420" s="260"/>
      <c r="E3420" s="260"/>
      <c r="F3420" s="260"/>
      <c r="G3420" s="273"/>
      <c r="H3420" s="320"/>
      <c r="I3420" s="320"/>
      <c r="J3420" s="320"/>
      <c r="K3420" s="320"/>
      <c r="L3420" s="331"/>
      <c r="M3420" s="331"/>
      <c r="N3420" s="7"/>
      <c r="O3420" s="320"/>
      <c r="P3420" s="320"/>
      <c r="Q3420" s="302"/>
    </row>
    <row r="3421" ht="15.75" customHeight="1">
      <c r="A3421" s="260"/>
      <c r="B3421" s="262"/>
      <c r="C3421" s="260"/>
      <c r="D3421" s="260"/>
      <c r="E3421" s="260"/>
      <c r="F3421" s="260"/>
      <c r="G3421" s="273"/>
      <c r="H3421" s="320"/>
      <c r="I3421" s="320"/>
      <c r="J3421" s="320"/>
      <c r="K3421" s="320"/>
      <c r="L3421" s="331"/>
      <c r="M3421" s="331"/>
      <c r="N3421" s="7"/>
      <c r="O3421" s="320"/>
      <c r="P3421" s="320"/>
      <c r="Q3421" s="302"/>
    </row>
    <row r="3422" ht="15.75" customHeight="1">
      <c r="A3422" s="260"/>
      <c r="B3422" s="262"/>
      <c r="C3422" s="260"/>
      <c r="D3422" s="260"/>
      <c r="E3422" s="260"/>
      <c r="F3422" s="260"/>
      <c r="G3422" s="273"/>
      <c r="H3422" s="320"/>
      <c r="I3422" s="320"/>
      <c r="J3422" s="320"/>
      <c r="K3422" s="320"/>
      <c r="L3422" s="331"/>
      <c r="M3422" s="331"/>
      <c r="N3422" s="7"/>
      <c r="O3422" s="320"/>
      <c r="P3422" s="320"/>
      <c r="Q3422" s="302"/>
    </row>
    <row r="3423" ht="15.75" customHeight="1">
      <c r="A3423" s="260"/>
      <c r="B3423" s="262"/>
      <c r="C3423" s="260"/>
      <c r="D3423" s="260"/>
      <c r="E3423" s="260"/>
      <c r="F3423" s="260"/>
      <c r="G3423" s="273"/>
      <c r="H3423" s="320"/>
      <c r="I3423" s="320"/>
      <c r="J3423" s="320"/>
      <c r="K3423" s="320"/>
      <c r="L3423" s="331"/>
      <c r="M3423" s="331"/>
      <c r="N3423" s="7"/>
      <c r="O3423" s="320"/>
      <c r="P3423" s="320"/>
      <c r="Q3423" s="302"/>
    </row>
    <row r="3424" ht="15.75" customHeight="1">
      <c r="A3424" s="260"/>
      <c r="B3424" s="262"/>
      <c r="C3424" s="260"/>
      <c r="D3424" s="260"/>
      <c r="E3424" s="260"/>
      <c r="F3424" s="260"/>
      <c r="G3424" s="273"/>
      <c r="H3424" s="320"/>
      <c r="I3424" s="320"/>
      <c r="J3424" s="320"/>
      <c r="K3424" s="320"/>
      <c r="L3424" s="331"/>
      <c r="M3424" s="331"/>
      <c r="N3424" s="7"/>
      <c r="O3424" s="320"/>
      <c r="P3424" s="320"/>
      <c r="Q3424" s="302"/>
    </row>
    <row r="3425" ht="15.75" customHeight="1">
      <c r="A3425" s="260"/>
      <c r="B3425" s="262"/>
      <c r="C3425" s="260"/>
      <c r="D3425" s="260"/>
      <c r="E3425" s="260"/>
      <c r="F3425" s="260"/>
      <c r="G3425" s="273"/>
      <c r="H3425" s="320"/>
      <c r="I3425" s="320"/>
      <c r="J3425" s="320"/>
      <c r="K3425" s="320"/>
      <c r="L3425" s="331"/>
      <c r="M3425" s="331"/>
      <c r="N3425" s="7"/>
      <c r="O3425" s="320"/>
      <c r="P3425" s="320"/>
      <c r="Q3425" s="302"/>
    </row>
    <row r="3426" ht="15.75" customHeight="1">
      <c r="A3426" s="260"/>
      <c r="B3426" s="262"/>
      <c r="C3426" s="260"/>
      <c r="D3426" s="260"/>
      <c r="E3426" s="260"/>
      <c r="F3426" s="260"/>
      <c r="G3426" s="273"/>
      <c r="H3426" s="320"/>
      <c r="I3426" s="320"/>
      <c r="J3426" s="320"/>
      <c r="K3426" s="320"/>
      <c r="L3426" s="331"/>
      <c r="M3426" s="331"/>
      <c r="N3426" s="7"/>
      <c r="O3426" s="320"/>
      <c r="P3426" s="320"/>
      <c r="Q3426" s="302"/>
    </row>
    <row r="3427" ht="15.75" customHeight="1">
      <c r="A3427" s="260"/>
      <c r="B3427" s="262"/>
      <c r="C3427" s="260"/>
      <c r="D3427" s="260"/>
      <c r="E3427" s="260"/>
      <c r="F3427" s="260"/>
      <c r="G3427" s="273"/>
      <c r="H3427" s="320"/>
      <c r="I3427" s="320"/>
      <c r="J3427" s="320"/>
      <c r="K3427" s="320"/>
      <c r="L3427" s="331"/>
      <c r="M3427" s="331"/>
      <c r="N3427" s="7"/>
      <c r="O3427" s="320"/>
      <c r="P3427" s="320"/>
      <c r="Q3427" s="302"/>
    </row>
    <row r="3428" ht="15.75" customHeight="1">
      <c r="A3428" s="260"/>
      <c r="B3428" s="262"/>
      <c r="C3428" s="260"/>
      <c r="D3428" s="260"/>
      <c r="E3428" s="260"/>
      <c r="F3428" s="260"/>
      <c r="G3428" s="273"/>
      <c r="H3428" s="320"/>
      <c r="I3428" s="320"/>
      <c r="J3428" s="320"/>
      <c r="K3428" s="320"/>
      <c r="L3428" s="331"/>
      <c r="M3428" s="331"/>
      <c r="N3428" s="7"/>
      <c r="O3428" s="320"/>
      <c r="P3428" s="320"/>
      <c r="Q3428" s="302"/>
    </row>
    <row r="3429" ht="15.75" customHeight="1">
      <c r="A3429" s="260"/>
      <c r="B3429" s="262"/>
      <c r="C3429" s="260"/>
      <c r="D3429" s="260"/>
      <c r="E3429" s="260"/>
      <c r="F3429" s="260"/>
      <c r="G3429" s="273"/>
      <c r="H3429" s="320"/>
      <c r="I3429" s="320"/>
      <c r="J3429" s="320"/>
      <c r="K3429" s="320"/>
      <c r="L3429" s="331"/>
      <c r="M3429" s="331"/>
      <c r="N3429" s="7"/>
      <c r="O3429" s="320"/>
      <c r="P3429" s="320"/>
      <c r="Q3429" s="302"/>
    </row>
    <row r="3430" ht="15.75" customHeight="1">
      <c r="A3430" s="260"/>
      <c r="B3430" s="262"/>
      <c r="C3430" s="260"/>
      <c r="D3430" s="260"/>
      <c r="E3430" s="260"/>
      <c r="F3430" s="260"/>
      <c r="G3430" s="273"/>
      <c r="H3430" s="320"/>
      <c r="I3430" s="320"/>
      <c r="J3430" s="320"/>
      <c r="K3430" s="320"/>
      <c r="L3430" s="331"/>
      <c r="M3430" s="331"/>
      <c r="N3430" s="7"/>
      <c r="O3430" s="320"/>
      <c r="P3430" s="320"/>
      <c r="Q3430" s="302"/>
    </row>
    <row r="3431" ht="15.75" customHeight="1">
      <c r="A3431" s="260"/>
      <c r="B3431" s="262"/>
      <c r="C3431" s="260"/>
      <c r="D3431" s="260"/>
      <c r="E3431" s="260"/>
      <c r="F3431" s="260"/>
      <c r="G3431" s="273"/>
      <c r="H3431" s="320"/>
      <c r="I3431" s="320"/>
      <c r="J3431" s="320"/>
      <c r="K3431" s="320"/>
      <c r="L3431" s="331"/>
      <c r="M3431" s="331"/>
      <c r="N3431" s="7"/>
      <c r="O3431" s="320"/>
      <c r="P3431" s="320"/>
      <c r="Q3431" s="302"/>
    </row>
    <row r="3432" ht="15.75" customHeight="1">
      <c r="A3432" s="260"/>
      <c r="B3432" s="262"/>
      <c r="C3432" s="260"/>
      <c r="D3432" s="260"/>
      <c r="E3432" s="260"/>
      <c r="F3432" s="260"/>
      <c r="G3432" s="273"/>
      <c r="H3432" s="320"/>
      <c r="I3432" s="320"/>
      <c r="J3432" s="320"/>
      <c r="K3432" s="320"/>
      <c r="L3432" s="331"/>
      <c r="M3432" s="331"/>
      <c r="N3432" s="7"/>
      <c r="O3432" s="320"/>
      <c r="P3432" s="320"/>
      <c r="Q3432" s="302"/>
    </row>
    <row r="3433" ht="15.75" customHeight="1">
      <c r="A3433" s="260"/>
      <c r="B3433" s="262"/>
      <c r="C3433" s="260"/>
      <c r="D3433" s="260"/>
      <c r="E3433" s="260"/>
      <c r="F3433" s="260"/>
      <c r="G3433" s="273"/>
      <c r="H3433" s="320"/>
      <c r="I3433" s="320"/>
      <c r="J3433" s="320"/>
      <c r="K3433" s="320"/>
      <c r="L3433" s="331"/>
      <c r="M3433" s="331"/>
      <c r="N3433" s="7"/>
      <c r="O3433" s="320"/>
      <c r="P3433" s="320"/>
      <c r="Q3433" s="302"/>
    </row>
    <row r="3434" ht="15.75" customHeight="1">
      <c r="A3434" s="260"/>
      <c r="B3434" s="262"/>
      <c r="C3434" s="260"/>
      <c r="D3434" s="260"/>
      <c r="E3434" s="260"/>
      <c r="F3434" s="260"/>
      <c r="G3434" s="273"/>
      <c r="H3434" s="320"/>
      <c r="I3434" s="320"/>
      <c r="J3434" s="320"/>
      <c r="K3434" s="320"/>
      <c r="L3434" s="331"/>
      <c r="M3434" s="331"/>
      <c r="N3434" s="7"/>
      <c r="O3434" s="320"/>
      <c r="P3434" s="320"/>
      <c r="Q3434" s="302"/>
    </row>
    <row r="3435" ht="15.75" customHeight="1">
      <c r="A3435" s="260"/>
      <c r="B3435" s="262"/>
      <c r="C3435" s="260"/>
      <c r="D3435" s="260"/>
      <c r="E3435" s="260"/>
      <c r="F3435" s="260"/>
      <c r="G3435" s="273"/>
      <c r="H3435" s="320"/>
      <c r="I3435" s="320"/>
      <c r="J3435" s="320"/>
      <c r="K3435" s="320"/>
      <c r="L3435" s="331"/>
      <c r="M3435" s="331"/>
      <c r="N3435" s="7"/>
      <c r="O3435" s="320"/>
      <c r="P3435" s="320"/>
      <c r="Q3435" s="302"/>
    </row>
    <row r="3436" ht="15.75" customHeight="1">
      <c r="A3436" s="260"/>
      <c r="B3436" s="262"/>
      <c r="C3436" s="260"/>
      <c r="D3436" s="260"/>
      <c r="E3436" s="260"/>
      <c r="F3436" s="260"/>
      <c r="G3436" s="273"/>
      <c r="H3436" s="320"/>
      <c r="I3436" s="320"/>
      <c r="J3436" s="320"/>
      <c r="K3436" s="320"/>
      <c r="L3436" s="331"/>
      <c r="M3436" s="331"/>
      <c r="N3436" s="7"/>
      <c r="O3436" s="320"/>
      <c r="P3436" s="320"/>
      <c r="Q3436" s="302"/>
    </row>
    <row r="3437" ht="15.75" customHeight="1">
      <c r="A3437" s="260"/>
      <c r="B3437" s="262"/>
      <c r="C3437" s="260"/>
      <c r="D3437" s="260"/>
      <c r="E3437" s="260"/>
      <c r="F3437" s="260"/>
      <c r="G3437" s="273"/>
      <c r="H3437" s="320"/>
      <c r="I3437" s="320"/>
      <c r="J3437" s="320"/>
      <c r="K3437" s="320"/>
      <c r="L3437" s="331"/>
      <c r="M3437" s="331"/>
      <c r="N3437" s="7"/>
      <c r="O3437" s="320"/>
      <c r="P3437" s="320"/>
      <c r="Q3437" s="302"/>
    </row>
    <row r="3438" ht="15.75" customHeight="1">
      <c r="A3438" s="260"/>
      <c r="B3438" s="262"/>
      <c r="C3438" s="260"/>
      <c r="D3438" s="260"/>
      <c r="E3438" s="260"/>
      <c r="F3438" s="260"/>
      <c r="G3438" s="273"/>
      <c r="H3438" s="320"/>
      <c r="I3438" s="320"/>
      <c r="J3438" s="320"/>
      <c r="K3438" s="320"/>
      <c r="L3438" s="331"/>
      <c r="M3438" s="331"/>
      <c r="N3438" s="7"/>
      <c r="O3438" s="320"/>
      <c r="P3438" s="320"/>
      <c r="Q3438" s="302"/>
    </row>
    <row r="3439" ht="15.75" customHeight="1">
      <c r="A3439" s="260"/>
      <c r="B3439" s="262"/>
      <c r="C3439" s="260"/>
      <c r="D3439" s="260"/>
      <c r="E3439" s="260"/>
      <c r="F3439" s="260"/>
      <c r="G3439" s="273"/>
      <c r="H3439" s="320"/>
      <c r="I3439" s="320"/>
      <c r="J3439" s="320"/>
      <c r="K3439" s="320"/>
      <c r="L3439" s="331"/>
      <c r="M3439" s="331"/>
      <c r="N3439" s="7"/>
      <c r="O3439" s="320"/>
      <c r="P3439" s="320"/>
      <c r="Q3439" s="302"/>
    </row>
    <row r="3440" ht="15.75" customHeight="1">
      <c r="A3440" s="260"/>
      <c r="B3440" s="262"/>
      <c r="C3440" s="260"/>
      <c r="D3440" s="260"/>
      <c r="E3440" s="260"/>
      <c r="F3440" s="260"/>
      <c r="G3440" s="273"/>
      <c r="H3440" s="320"/>
      <c r="I3440" s="320"/>
      <c r="J3440" s="320"/>
      <c r="K3440" s="320"/>
      <c r="L3440" s="331"/>
      <c r="M3440" s="331"/>
      <c r="N3440" s="7"/>
      <c r="O3440" s="320"/>
      <c r="P3440" s="320"/>
      <c r="Q3440" s="302"/>
    </row>
    <row r="3441" ht="15.75" customHeight="1">
      <c r="A3441" s="260"/>
      <c r="B3441" s="262"/>
      <c r="C3441" s="260"/>
      <c r="D3441" s="260"/>
      <c r="E3441" s="260"/>
      <c r="F3441" s="260"/>
      <c r="G3441" s="273"/>
      <c r="H3441" s="320"/>
      <c r="I3441" s="320"/>
      <c r="J3441" s="320"/>
      <c r="K3441" s="320"/>
      <c r="L3441" s="331"/>
      <c r="M3441" s="331"/>
      <c r="N3441" s="7"/>
      <c r="O3441" s="320"/>
      <c r="P3441" s="320"/>
      <c r="Q3441" s="302"/>
    </row>
    <row r="3442" ht="15.75" customHeight="1">
      <c r="A3442" s="260"/>
      <c r="B3442" s="262"/>
      <c r="C3442" s="260"/>
      <c r="D3442" s="260"/>
      <c r="E3442" s="260"/>
      <c r="F3442" s="260"/>
      <c r="G3442" s="273"/>
      <c r="H3442" s="320"/>
      <c r="I3442" s="320"/>
      <c r="J3442" s="320"/>
      <c r="K3442" s="320"/>
      <c r="L3442" s="331"/>
      <c r="M3442" s="331"/>
      <c r="N3442" s="7"/>
      <c r="O3442" s="320"/>
      <c r="P3442" s="320"/>
      <c r="Q3442" s="302"/>
    </row>
    <row r="3443" ht="15.75" customHeight="1">
      <c r="A3443" s="260"/>
      <c r="B3443" s="262"/>
      <c r="C3443" s="260"/>
      <c r="D3443" s="260"/>
      <c r="E3443" s="260"/>
      <c r="F3443" s="260"/>
      <c r="G3443" s="273"/>
      <c r="H3443" s="320"/>
      <c r="I3443" s="320"/>
      <c r="J3443" s="320"/>
      <c r="K3443" s="320"/>
      <c r="L3443" s="331"/>
      <c r="M3443" s="331"/>
      <c r="N3443" s="7"/>
      <c r="O3443" s="320"/>
      <c r="P3443" s="320"/>
      <c r="Q3443" s="302"/>
    </row>
    <row r="3444" ht="15.75" customHeight="1">
      <c r="A3444" s="260"/>
      <c r="B3444" s="262"/>
      <c r="C3444" s="260"/>
      <c r="D3444" s="260"/>
      <c r="E3444" s="260"/>
      <c r="F3444" s="260"/>
      <c r="G3444" s="273"/>
      <c r="H3444" s="320"/>
      <c r="I3444" s="320"/>
      <c r="J3444" s="320"/>
      <c r="K3444" s="320"/>
      <c r="L3444" s="331"/>
      <c r="M3444" s="331"/>
      <c r="N3444" s="7"/>
      <c r="O3444" s="320"/>
      <c r="P3444" s="320"/>
      <c r="Q3444" s="302"/>
    </row>
    <row r="3445" ht="15.75" customHeight="1">
      <c r="A3445" s="260"/>
      <c r="B3445" s="262"/>
      <c r="C3445" s="260"/>
      <c r="D3445" s="260"/>
      <c r="E3445" s="260"/>
      <c r="F3445" s="260"/>
      <c r="G3445" s="273"/>
      <c r="H3445" s="320"/>
      <c r="I3445" s="320"/>
      <c r="J3445" s="320"/>
      <c r="K3445" s="320"/>
      <c r="L3445" s="331"/>
      <c r="M3445" s="331"/>
      <c r="N3445" s="7"/>
      <c r="O3445" s="320"/>
      <c r="P3445" s="320"/>
      <c r="Q3445" s="302"/>
    </row>
    <row r="3446" ht="15.75" customHeight="1">
      <c r="A3446" s="260"/>
      <c r="B3446" s="262"/>
      <c r="C3446" s="260"/>
      <c r="D3446" s="260"/>
      <c r="E3446" s="260"/>
      <c r="F3446" s="260"/>
      <c r="G3446" s="273"/>
      <c r="H3446" s="320"/>
      <c r="I3446" s="320"/>
      <c r="J3446" s="320"/>
      <c r="K3446" s="320"/>
      <c r="L3446" s="331"/>
      <c r="M3446" s="331"/>
      <c r="N3446" s="7"/>
      <c r="O3446" s="320"/>
      <c r="P3446" s="320"/>
      <c r="Q3446" s="302"/>
    </row>
    <row r="3447" ht="15.75" customHeight="1">
      <c r="A3447" s="260"/>
      <c r="B3447" s="262"/>
      <c r="C3447" s="260"/>
      <c r="D3447" s="260"/>
      <c r="E3447" s="260"/>
      <c r="F3447" s="260"/>
      <c r="G3447" s="273"/>
      <c r="H3447" s="320"/>
      <c r="I3447" s="320"/>
      <c r="J3447" s="320"/>
      <c r="K3447" s="320"/>
      <c r="L3447" s="331"/>
      <c r="M3447" s="331"/>
      <c r="N3447" s="7"/>
      <c r="O3447" s="320"/>
      <c r="P3447" s="320"/>
      <c r="Q3447" s="302"/>
    </row>
    <row r="3448" ht="15.75" customHeight="1">
      <c r="A3448" s="260"/>
      <c r="B3448" s="262"/>
      <c r="C3448" s="260"/>
      <c r="D3448" s="260"/>
      <c r="E3448" s="260"/>
      <c r="F3448" s="260"/>
      <c r="G3448" s="273"/>
      <c r="H3448" s="320"/>
      <c r="I3448" s="320"/>
      <c r="J3448" s="320"/>
      <c r="K3448" s="320"/>
      <c r="L3448" s="331"/>
      <c r="M3448" s="331"/>
      <c r="N3448" s="7"/>
      <c r="O3448" s="320"/>
      <c r="P3448" s="320"/>
      <c r="Q3448" s="302"/>
    </row>
    <row r="3449" ht="15.75" customHeight="1">
      <c r="A3449" s="260"/>
      <c r="B3449" s="262"/>
      <c r="C3449" s="260"/>
      <c r="D3449" s="260"/>
      <c r="E3449" s="260"/>
      <c r="F3449" s="260"/>
      <c r="G3449" s="273"/>
      <c r="H3449" s="320"/>
      <c r="I3449" s="320"/>
      <c r="J3449" s="320"/>
      <c r="K3449" s="320"/>
      <c r="L3449" s="331"/>
      <c r="M3449" s="331"/>
      <c r="N3449" s="7"/>
      <c r="O3449" s="320"/>
      <c r="P3449" s="320"/>
      <c r="Q3449" s="302"/>
    </row>
    <row r="3450" ht="15.75" customHeight="1">
      <c r="A3450" s="260"/>
      <c r="B3450" s="262"/>
      <c r="C3450" s="260"/>
      <c r="D3450" s="260"/>
      <c r="E3450" s="260"/>
      <c r="F3450" s="260"/>
      <c r="G3450" s="273"/>
      <c r="H3450" s="320"/>
      <c r="I3450" s="320"/>
      <c r="J3450" s="320"/>
      <c r="K3450" s="320"/>
      <c r="L3450" s="331"/>
      <c r="M3450" s="331"/>
      <c r="N3450" s="7"/>
      <c r="O3450" s="320"/>
      <c r="P3450" s="320"/>
      <c r="Q3450" s="302"/>
    </row>
    <row r="3451" ht="15.75" customHeight="1">
      <c r="A3451" s="260"/>
      <c r="B3451" s="262"/>
      <c r="C3451" s="260"/>
      <c r="D3451" s="260"/>
      <c r="E3451" s="260"/>
      <c r="F3451" s="260"/>
      <c r="G3451" s="273"/>
      <c r="H3451" s="320"/>
      <c r="I3451" s="320"/>
      <c r="J3451" s="320"/>
      <c r="K3451" s="320"/>
      <c r="L3451" s="331"/>
      <c r="M3451" s="331"/>
      <c r="N3451" s="7"/>
      <c r="O3451" s="320"/>
      <c r="P3451" s="320"/>
      <c r="Q3451" s="302"/>
    </row>
    <row r="3452" ht="15.75" customHeight="1">
      <c r="A3452" s="260"/>
      <c r="B3452" s="262"/>
      <c r="C3452" s="260"/>
      <c r="D3452" s="260"/>
      <c r="E3452" s="260"/>
      <c r="F3452" s="260"/>
      <c r="G3452" s="273"/>
      <c r="H3452" s="320"/>
      <c r="I3452" s="320"/>
      <c r="J3452" s="320"/>
      <c r="K3452" s="320"/>
      <c r="L3452" s="331"/>
      <c r="M3452" s="331"/>
      <c r="N3452" s="7"/>
      <c r="O3452" s="320"/>
      <c r="P3452" s="320"/>
      <c r="Q3452" s="302"/>
    </row>
    <row r="3453" ht="15.75" customHeight="1">
      <c r="A3453" s="260"/>
      <c r="B3453" s="262"/>
      <c r="C3453" s="260"/>
      <c r="D3453" s="260"/>
      <c r="E3453" s="260"/>
      <c r="F3453" s="260"/>
      <c r="G3453" s="273"/>
      <c r="H3453" s="320"/>
      <c r="I3453" s="320"/>
      <c r="J3453" s="320"/>
      <c r="K3453" s="320"/>
      <c r="L3453" s="331"/>
      <c r="M3453" s="331"/>
      <c r="N3453" s="7"/>
      <c r="O3453" s="320"/>
      <c r="P3453" s="320"/>
      <c r="Q3453" s="302"/>
    </row>
    <row r="3454" ht="15.75" customHeight="1">
      <c r="A3454" s="260"/>
      <c r="B3454" s="262"/>
      <c r="C3454" s="260"/>
      <c r="D3454" s="260"/>
      <c r="E3454" s="260"/>
      <c r="F3454" s="260"/>
      <c r="G3454" s="273"/>
      <c r="H3454" s="320"/>
      <c r="I3454" s="320"/>
      <c r="J3454" s="320"/>
      <c r="K3454" s="320"/>
      <c r="L3454" s="331"/>
      <c r="M3454" s="331"/>
      <c r="N3454" s="7"/>
      <c r="O3454" s="320"/>
      <c r="P3454" s="320"/>
      <c r="Q3454" s="302"/>
    </row>
    <row r="3455" ht="15.75" customHeight="1">
      <c r="A3455" s="260"/>
      <c r="B3455" s="262"/>
      <c r="C3455" s="260"/>
      <c r="D3455" s="260"/>
      <c r="E3455" s="260"/>
      <c r="F3455" s="260"/>
      <c r="G3455" s="273"/>
      <c r="H3455" s="320"/>
      <c r="I3455" s="320"/>
      <c r="J3455" s="320"/>
      <c r="K3455" s="320"/>
      <c r="L3455" s="331"/>
      <c r="M3455" s="331"/>
      <c r="N3455" s="7"/>
      <c r="O3455" s="320"/>
      <c r="P3455" s="320"/>
      <c r="Q3455" s="302"/>
    </row>
    <row r="3456" ht="15.75" customHeight="1">
      <c r="A3456" s="260"/>
      <c r="B3456" s="262"/>
      <c r="C3456" s="260"/>
      <c r="D3456" s="260"/>
      <c r="E3456" s="260"/>
      <c r="F3456" s="260"/>
      <c r="G3456" s="273"/>
      <c r="H3456" s="320"/>
      <c r="I3456" s="320"/>
      <c r="J3456" s="320"/>
      <c r="K3456" s="320"/>
      <c r="L3456" s="331"/>
      <c r="M3456" s="331"/>
      <c r="N3456" s="7"/>
      <c r="O3456" s="320"/>
      <c r="P3456" s="320"/>
      <c r="Q3456" s="302"/>
    </row>
    <row r="3457" ht="15.75" customHeight="1">
      <c r="A3457" s="260"/>
      <c r="B3457" s="262"/>
      <c r="C3457" s="260"/>
      <c r="D3457" s="260"/>
      <c r="E3457" s="260"/>
      <c r="F3457" s="260"/>
      <c r="G3457" s="273"/>
      <c r="H3457" s="320"/>
      <c r="I3457" s="320"/>
      <c r="J3457" s="320"/>
      <c r="K3457" s="320"/>
      <c r="L3457" s="331"/>
      <c r="M3457" s="331"/>
      <c r="N3457" s="7"/>
      <c r="O3457" s="320"/>
      <c r="P3457" s="320"/>
      <c r="Q3457" s="302"/>
    </row>
    <row r="3458" ht="15.75" customHeight="1">
      <c r="A3458" s="260"/>
      <c r="B3458" s="262"/>
      <c r="C3458" s="260"/>
      <c r="D3458" s="260"/>
      <c r="E3458" s="260"/>
      <c r="F3458" s="260"/>
      <c r="G3458" s="273"/>
      <c r="H3458" s="320"/>
      <c r="I3458" s="320"/>
      <c r="J3458" s="320"/>
      <c r="K3458" s="320"/>
      <c r="L3458" s="331"/>
      <c r="M3458" s="331"/>
      <c r="N3458" s="7"/>
      <c r="O3458" s="320"/>
      <c r="P3458" s="320"/>
      <c r="Q3458" s="302"/>
    </row>
    <row r="3459" ht="15.75" customHeight="1">
      <c r="A3459" s="260"/>
      <c r="B3459" s="262"/>
      <c r="C3459" s="260"/>
      <c r="D3459" s="260"/>
      <c r="E3459" s="260"/>
      <c r="F3459" s="260"/>
      <c r="G3459" s="273"/>
      <c r="H3459" s="320"/>
      <c r="I3459" s="320"/>
      <c r="J3459" s="320"/>
      <c r="K3459" s="320"/>
      <c r="L3459" s="331"/>
      <c r="M3459" s="331"/>
      <c r="N3459" s="7"/>
      <c r="O3459" s="320"/>
      <c r="P3459" s="320"/>
      <c r="Q3459" s="302"/>
    </row>
    <row r="3460" ht="15.75" customHeight="1">
      <c r="A3460" s="260"/>
      <c r="B3460" s="262"/>
      <c r="C3460" s="260"/>
      <c r="D3460" s="260"/>
      <c r="E3460" s="260"/>
      <c r="F3460" s="260"/>
      <c r="G3460" s="273"/>
      <c r="H3460" s="320"/>
      <c r="I3460" s="320"/>
      <c r="J3460" s="320"/>
      <c r="K3460" s="320"/>
      <c r="L3460" s="331"/>
      <c r="M3460" s="331"/>
      <c r="N3460" s="7"/>
      <c r="O3460" s="320"/>
      <c r="P3460" s="320"/>
      <c r="Q3460" s="302"/>
    </row>
    <row r="3461" ht="15.75" customHeight="1">
      <c r="A3461" s="260"/>
      <c r="B3461" s="262"/>
      <c r="C3461" s="260"/>
      <c r="D3461" s="260"/>
      <c r="E3461" s="260"/>
      <c r="F3461" s="260"/>
      <c r="G3461" s="273"/>
      <c r="H3461" s="320"/>
      <c r="I3461" s="320"/>
      <c r="J3461" s="320"/>
      <c r="K3461" s="320"/>
      <c r="L3461" s="331"/>
      <c r="M3461" s="331"/>
      <c r="N3461" s="7"/>
      <c r="O3461" s="320"/>
      <c r="P3461" s="320"/>
      <c r="Q3461" s="302"/>
    </row>
    <row r="3462" ht="15.75" customHeight="1">
      <c r="A3462" s="260"/>
      <c r="B3462" s="262"/>
      <c r="C3462" s="260"/>
      <c r="D3462" s="260"/>
      <c r="E3462" s="260"/>
      <c r="F3462" s="260"/>
      <c r="G3462" s="273"/>
      <c r="H3462" s="320"/>
      <c r="I3462" s="320"/>
      <c r="J3462" s="320"/>
      <c r="K3462" s="320"/>
      <c r="L3462" s="331"/>
      <c r="M3462" s="331"/>
      <c r="N3462" s="7"/>
      <c r="O3462" s="320"/>
      <c r="P3462" s="320"/>
      <c r="Q3462" s="302"/>
    </row>
    <row r="3463" ht="15.75" customHeight="1">
      <c r="A3463" s="260"/>
      <c r="B3463" s="262"/>
      <c r="C3463" s="260"/>
      <c r="D3463" s="260"/>
      <c r="E3463" s="260"/>
      <c r="F3463" s="260"/>
      <c r="G3463" s="273"/>
      <c r="H3463" s="320"/>
      <c r="I3463" s="320"/>
      <c r="J3463" s="320"/>
      <c r="K3463" s="320"/>
      <c r="L3463" s="331"/>
      <c r="M3463" s="331"/>
      <c r="N3463" s="7"/>
      <c r="O3463" s="320"/>
      <c r="P3463" s="320"/>
      <c r="Q3463" s="302"/>
    </row>
    <row r="3464" ht="15.75" customHeight="1">
      <c r="A3464" s="260"/>
      <c r="B3464" s="262"/>
      <c r="C3464" s="260"/>
      <c r="D3464" s="260"/>
      <c r="E3464" s="260"/>
      <c r="F3464" s="260"/>
      <c r="G3464" s="273"/>
      <c r="H3464" s="320"/>
      <c r="I3464" s="320"/>
      <c r="J3464" s="320"/>
      <c r="K3464" s="320"/>
      <c r="L3464" s="331"/>
      <c r="M3464" s="331"/>
      <c r="N3464" s="7"/>
      <c r="O3464" s="320"/>
      <c r="P3464" s="320"/>
      <c r="Q3464" s="302"/>
    </row>
    <row r="3465" ht="15.75" customHeight="1">
      <c r="A3465" s="260"/>
      <c r="B3465" s="262"/>
      <c r="C3465" s="260"/>
      <c r="D3465" s="260"/>
      <c r="E3465" s="260"/>
      <c r="F3465" s="260"/>
      <c r="G3465" s="273"/>
      <c r="H3465" s="320"/>
      <c r="I3465" s="320"/>
      <c r="J3465" s="320"/>
      <c r="K3465" s="320"/>
      <c r="L3465" s="331"/>
      <c r="M3465" s="331"/>
      <c r="N3465" s="7"/>
      <c r="O3465" s="320"/>
      <c r="P3465" s="320"/>
      <c r="Q3465" s="302"/>
    </row>
    <row r="3466" ht="15.75" customHeight="1">
      <c r="A3466" s="260"/>
      <c r="B3466" s="262"/>
      <c r="C3466" s="260"/>
      <c r="D3466" s="260"/>
      <c r="E3466" s="260"/>
      <c r="F3466" s="260"/>
      <c r="G3466" s="273"/>
      <c r="H3466" s="320"/>
      <c r="I3466" s="320"/>
      <c r="J3466" s="320"/>
      <c r="K3466" s="320"/>
      <c r="L3466" s="331"/>
      <c r="M3466" s="331"/>
      <c r="N3466" s="7"/>
      <c r="O3466" s="320"/>
      <c r="P3466" s="320"/>
      <c r="Q3466" s="302"/>
    </row>
    <row r="3467" ht="15.75" customHeight="1">
      <c r="A3467" s="260"/>
      <c r="B3467" s="262"/>
      <c r="C3467" s="260"/>
      <c r="D3467" s="260"/>
      <c r="E3467" s="260"/>
      <c r="F3467" s="260"/>
      <c r="G3467" s="273"/>
      <c r="H3467" s="320"/>
      <c r="I3467" s="320"/>
      <c r="J3467" s="320"/>
      <c r="K3467" s="320"/>
      <c r="L3467" s="331"/>
      <c r="M3467" s="331"/>
      <c r="N3467" s="7"/>
      <c r="O3467" s="320"/>
      <c r="P3467" s="320"/>
      <c r="Q3467" s="302"/>
    </row>
    <row r="3468" ht="15.75" customHeight="1">
      <c r="A3468" s="260"/>
      <c r="B3468" s="262"/>
      <c r="C3468" s="260"/>
      <c r="D3468" s="260"/>
      <c r="E3468" s="260"/>
      <c r="F3468" s="260"/>
      <c r="G3468" s="273"/>
      <c r="H3468" s="320"/>
      <c r="I3468" s="320"/>
      <c r="J3468" s="320"/>
      <c r="K3468" s="320"/>
      <c r="L3468" s="331"/>
      <c r="M3468" s="331"/>
      <c r="N3468" s="7"/>
      <c r="O3468" s="320"/>
      <c r="P3468" s="320"/>
      <c r="Q3468" s="302"/>
    </row>
    <row r="3469" ht="15.75" customHeight="1">
      <c r="A3469" s="260"/>
      <c r="B3469" s="262"/>
      <c r="C3469" s="260"/>
      <c r="D3469" s="260"/>
      <c r="E3469" s="260"/>
      <c r="F3469" s="260"/>
      <c r="G3469" s="273"/>
      <c r="H3469" s="320"/>
      <c r="I3469" s="320"/>
      <c r="J3469" s="320"/>
      <c r="K3469" s="320"/>
      <c r="L3469" s="331"/>
      <c r="M3469" s="331"/>
      <c r="N3469" s="7"/>
      <c r="O3469" s="320"/>
      <c r="P3469" s="320"/>
      <c r="Q3469" s="302"/>
    </row>
    <row r="3470" ht="15.75" customHeight="1">
      <c r="A3470" s="260"/>
      <c r="B3470" s="262"/>
      <c r="C3470" s="260"/>
      <c r="D3470" s="260"/>
      <c r="E3470" s="260"/>
      <c r="F3470" s="260"/>
      <c r="G3470" s="273"/>
      <c r="H3470" s="320"/>
      <c r="I3470" s="320"/>
      <c r="J3470" s="320"/>
      <c r="K3470" s="320"/>
      <c r="L3470" s="331"/>
      <c r="M3470" s="331"/>
      <c r="N3470" s="7"/>
      <c r="O3470" s="320"/>
      <c r="P3470" s="320"/>
      <c r="Q3470" s="302"/>
    </row>
    <row r="3471" ht="15.75" customHeight="1">
      <c r="A3471" s="260"/>
      <c r="B3471" s="262"/>
      <c r="C3471" s="260"/>
      <c r="D3471" s="260"/>
      <c r="E3471" s="260"/>
      <c r="F3471" s="260"/>
      <c r="G3471" s="273"/>
      <c r="H3471" s="320"/>
      <c r="I3471" s="320"/>
      <c r="J3471" s="320"/>
      <c r="K3471" s="320"/>
      <c r="L3471" s="331"/>
      <c r="M3471" s="331"/>
      <c r="N3471" s="7"/>
      <c r="O3471" s="320"/>
      <c r="P3471" s="320"/>
      <c r="Q3471" s="302"/>
    </row>
    <row r="3472" ht="15.75" customHeight="1">
      <c r="A3472" s="260"/>
      <c r="B3472" s="262"/>
      <c r="C3472" s="260"/>
      <c r="D3472" s="260"/>
      <c r="E3472" s="260"/>
      <c r="F3472" s="260"/>
      <c r="G3472" s="273"/>
      <c r="H3472" s="320"/>
      <c r="I3472" s="320"/>
      <c r="J3472" s="320"/>
      <c r="K3472" s="320"/>
      <c r="L3472" s="331"/>
      <c r="M3472" s="331"/>
      <c r="N3472" s="7"/>
      <c r="O3472" s="320"/>
      <c r="P3472" s="320"/>
      <c r="Q3472" s="302"/>
    </row>
    <row r="3473" ht="15.75" customHeight="1">
      <c r="A3473" s="260"/>
      <c r="B3473" s="262"/>
      <c r="C3473" s="260"/>
      <c r="D3473" s="260"/>
      <c r="E3473" s="260"/>
      <c r="F3473" s="260"/>
      <c r="G3473" s="273"/>
      <c r="H3473" s="320"/>
      <c r="I3473" s="320"/>
      <c r="J3473" s="320"/>
      <c r="K3473" s="320"/>
      <c r="L3473" s="331"/>
      <c r="M3473" s="331"/>
      <c r="N3473" s="7"/>
      <c r="O3473" s="320"/>
      <c r="P3473" s="320"/>
      <c r="Q3473" s="302"/>
    </row>
    <row r="3474" ht="15.75" customHeight="1">
      <c r="A3474" s="260"/>
      <c r="B3474" s="262"/>
      <c r="C3474" s="260"/>
      <c r="D3474" s="260"/>
      <c r="E3474" s="260"/>
      <c r="F3474" s="260"/>
      <c r="G3474" s="273"/>
      <c r="H3474" s="320"/>
      <c r="I3474" s="320"/>
      <c r="J3474" s="320"/>
      <c r="K3474" s="320"/>
      <c r="L3474" s="331"/>
      <c r="M3474" s="331"/>
      <c r="N3474" s="7"/>
      <c r="O3474" s="320"/>
      <c r="P3474" s="320"/>
      <c r="Q3474" s="302"/>
    </row>
    <row r="3475" ht="15.75" customHeight="1">
      <c r="A3475" s="260"/>
      <c r="B3475" s="262"/>
      <c r="C3475" s="260"/>
      <c r="D3475" s="260"/>
      <c r="E3475" s="260"/>
      <c r="F3475" s="260"/>
      <c r="G3475" s="273"/>
      <c r="H3475" s="320"/>
      <c r="I3475" s="320"/>
      <c r="J3475" s="320"/>
      <c r="K3475" s="320"/>
      <c r="L3475" s="331"/>
      <c r="M3475" s="331"/>
      <c r="N3475" s="7"/>
      <c r="O3475" s="320"/>
      <c r="P3475" s="320"/>
      <c r="Q3475" s="302"/>
    </row>
    <row r="3476" ht="15.75" customHeight="1">
      <c r="A3476" s="260"/>
      <c r="B3476" s="262"/>
      <c r="C3476" s="260"/>
      <c r="D3476" s="260"/>
      <c r="E3476" s="260"/>
      <c r="F3476" s="260"/>
      <c r="G3476" s="273"/>
      <c r="H3476" s="320"/>
      <c r="I3476" s="320"/>
      <c r="J3476" s="320"/>
      <c r="K3476" s="320"/>
      <c r="L3476" s="331"/>
      <c r="M3476" s="331"/>
      <c r="N3476" s="7"/>
      <c r="O3476" s="320"/>
      <c r="P3476" s="320"/>
      <c r="Q3476" s="302"/>
    </row>
    <row r="3477" ht="15.75" customHeight="1">
      <c r="A3477" s="260"/>
      <c r="B3477" s="262"/>
      <c r="C3477" s="260"/>
      <c r="D3477" s="260"/>
      <c r="E3477" s="260"/>
      <c r="F3477" s="260"/>
      <c r="G3477" s="273"/>
      <c r="H3477" s="320"/>
      <c r="I3477" s="320"/>
      <c r="J3477" s="320"/>
      <c r="K3477" s="320"/>
      <c r="L3477" s="331"/>
      <c r="M3477" s="331"/>
      <c r="N3477" s="7"/>
      <c r="O3477" s="320"/>
      <c r="P3477" s="320"/>
      <c r="Q3477" s="302"/>
    </row>
    <row r="3478" ht="15.75" customHeight="1">
      <c r="A3478" s="260"/>
      <c r="B3478" s="262"/>
      <c r="C3478" s="260"/>
      <c r="D3478" s="260"/>
      <c r="E3478" s="260"/>
      <c r="F3478" s="260"/>
      <c r="G3478" s="273"/>
      <c r="H3478" s="320"/>
      <c r="I3478" s="320"/>
      <c r="J3478" s="320"/>
      <c r="K3478" s="320"/>
      <c r="L3478" s="331"/>
      <c r="M3478" s="331"/>
      <c r="N3478" s="7"/>
      <c r="O3478" s="320"/>
      <c r="P3478" s="320"/>
      <c r="Q3478" s="302"/>
    </row>
    <row r="3479" ht="15.75" customHeight="1">
      <c r="A3479" s="260"/>
      <c r="B3479" s="262"/>
      <c r="C3479" s="260"/>
      <c r="D3479" s="260"/>
      <c r="E3479" s="260"/>
      <c r="F3479" s="260"/>
      <c r="G3479" s="273"/>
      <c r="H3479" s="320"/>
      <c r="I3479" s="320"/>
      <c r="J3479" s="320"/>
      <c r="K3479" s="320"/>
      <c r="L3479" s="331"/>
      <c r="M3479" s="331"/>
      <c r="N3479" s="7"/>
      <c r="O3479" s="320"/>
      <c r="P3479" s="320"/>
      <c r="Q3479" s="302"/>
    </row>
    <row r="3480" ht="15.75" customHeight="1">
      <c r="A3480" s="260"/>
      <c r="B3480" s="262"/>
      <c r="C3480" s="260"/>
      <c r="D3480" s="260"/>
      <c r="E3480" s="260"/>
      <c r="F3480" s="260"/>
      <c r="G3480" s="273"/>
      <c r="H3480" s="320"/>
      <c r="I3480" s="320"/>
      <c r="J3480" s="320"/>
      <c r="K3480" s="320"/>
      <c r="L3480" s="331"/>
      <c r="M3480" s="331"/>
      <c r="N3480" s="7"/>
      <c r="O3480" s="320"/>
      <c r="P3480" s="320"/>
      <c r="Q3480" s="302"/>
    </row>
    <row r="3481" ht="15.75" customHeight="1">
      <c r="A3481" s="260"/>
      <c r="B3481" s="262"/>
      <c r="C3481" s="260"/>
      <c r="D3481" s="260"/>
      <c r="E3481" s="260"/>
      <c r="F3481" s="260"/>
      <c r="G3481" s="273"/>
      <c r="H3481" s="320"/>
      <c r="I3481" s="320"/>
      <c r="J3481" s="320"/>
      <c r="K3481" s="320"/>
      <c r="L3481" s="331"/>
      <c r="M3481" s="331"/>
      <c r="N3481" s="7"/>
      <c r="O3481" s="320"/>
      <c r="P3481" s="320"/>
      <c r="Q3481" s="302"/>
    </row>
    <row r="3482" ht="15.75" customHeight="1">
      <c r="A3482" s="260"/>
      <c r="B3482" s="262"/>
      <c r="C3482" s="260"/>
      <c r="D3482" s="260"/>
      <c r="E3482" s="260"/>
      <c r="F3482" s="260"/>
      <c r="G3482" s="273"/>
      <c r="H3482" s="320"/>
      <c r="I3482" s="320"/>
      <c r="J3482" s="320"/>
      <c r="K3482" s="320"/>
      <c r="L3482" s="331"/>
      <c r="M3482" s="331"/>
      <c r="N3482" s="7"/>
      <c r="O3482" s="320"/>
      <c r="P3482" s="320"/>
      <c r="Q3482" s="302"/>
    </row>
    <row r="3483" ht="15.75" customHeight="1">
      <c r="A3483" s="260"/>
      <c r="B3483" s="262"/>
      <c r="C3483" s="260"/>
      <c r="D3483" s="260"/>
      <c r="E3483" s="260"/>
      <c r="F3483" s="260"/>
      <c r="G3483" s="273"/>
      <c r="H3483" s="320"/>
      <c r="I3483" s="320"/>
      <c r="J3483" s="320"/>
      <c r="K3483" s="320"/>
      <c r="L3483" s="331"/>
      <c r="M3483" s="331"/>
      <c r="N3483" s="7"/>
      <c r="O3483" s="320"/>
      <c r="P3483" s="320"/>
      <c r="Q3483" s="302"/>
    </row>
    <row r="3484" ht="15.75" customHeight="1">
      <c r="A3484" s="260"/>
      <c r="B3484" s="262"/>
      <c r="C3484" s="260"/>
      <c r="D3484" s="260"/>
      <c r="E3484" s="260"/>
      <c r="F3484" s="260"/>
      <c r="G3484" s="273"/>
      <c r="H3484" s="320"/>
      <c r="I3484" s="320"/>
      <c r="J3484" s="320"/>
      <c r="K3484" s="320"/>
      <c r="L3484" s="331"/>
      <c r="M3484" s="331"/>
      <c r="N3484" s="7"/>
      <c r="O3484" s="320"/>
      <c r="P3484" s="320"/>
      <c r="Q3484" s="302"/>
    </row>
    <row r="3485" ht="15.75" customHeight="1">
      <c r="A3485" s="260"/>
      <c r="B3485" s="262"/>
      <c r="C3485" s="260"/>
      <c r="D3485" s="260"/>
      <c r="E3485" s="260"/>
      <c r="F3485" s="260"/>
      <c r="G3485" s="273"/>
      <c r="H3485" s="320"/>
      <c r="I3485" s="320"/>
      <c r="J3485" s="320"/>
      <c r="K3485" s="320"/>
      <c r="L3485" s="331"/>
      <c r="M3485" s="331"/>
      <c r="N3485" s="7"/>
      <c r="O3485" s="320"/>
      <c r="P3485" s="320"/>
      <c r="Q3485" s="302"/>
    </row>
    <row r="3486" ht="15.75" customHeight="1">
      <c r="A3486" s="260"/>
      <c r="B3486" s="262"/>
      <c r="C3486" s="260"/>
      <c r="D3486" s="260"/>
      <c r="E3486" s="260"/>
      <c r="F3486" s="260"/>
      <c r="G3486" s="273"/>
      <c r="H3486" s="320"/>
      <c r="I3486" s="320"/>
      <c r="J3486" s="320"/>
      <c r="K3486" s="320"/>
      <c r="L3486" s="331"/>
      <c r="M3486" s="331"/>
      <c r="N3486" s="7"/>
      <c r="O3486" s="320"/>
      <c r="P3486" s="320"/>
      <c r="Q3486" s="302"/>
    </row>
    <row r="3487" ht="15.75" customHeight="1">
      <c r="A3487" s="260"/>
      <c r="B3487" s="262"/>
      <c r="C3487" s="260"/>
      <c r="D3487" s="260"/>
      <c r="E3487" s="260"/>
      <c r="F3487" s="260"/>
      <c r="G3487" s="273"/>
      <c r="H3487" s="320"/>
      <c r="I3487" s="320"/>
      <c r="J3487" s="320"/>
      <c r="K3487" s="320"/>
      <c r="L3487" s="331"/>
      <c r="M3487" s="331"/>
      <c r="N3487" s="7"/>
      <c r="O3487" s="320"/>
      <c r="P3487" s="320"/>
      <c r="Q3487" s="302"/>
    </row>
    <row r="3488" ht="15.75" customHeight="1">
      <c r="A3488" s="260"/>
      <c r="B3488" s="262"/>
      <c r="C3488" s="260"/>
      <c r="D3488" s="260"/>
      <c r="E3488" s="260"/>
      <c r="F3488" s="260"/>
      <c r="G3488" s="273"/>
      <c r="H3488" s="320"/>
      <c r="I3488" s="320"/>
      <c r="J3488" s="320"/>
      <c r="K3488" s="320"/>
      <c r="L3488" s="331"/>
      <c r="M3488" s="331"/>
      <c r="N3488" s="7"/>
      <c r="O3488" s="320"/>
      <c r="P3488" s="320"/>
      <c r="Q3488" s="302"/>
    </row>
    <row r="3489" ht="15.75" customHeight="1">
      <c r="A3489" s="260"/>
      <c r="B3489" s="262"/>
      <c r="C3489" s="260"/>
      <c r="D3489" s="260"/>
      <c r="E3489" s="260"/>
      <c r="F3489" s="260"/>
      <c r="G3489" s="273"/>
      <c r="H3489" s="320"/>
      <c r="I3489" s="320"/>
      <c r="J3489" s="320"/>
      <c r="K3489" s="320"/>
      <c r="L3489" s="331"/>
      <c r="M3489" s="331"/>
      <c r="N3489" s="7"/>
      <c r="O3489" s="320"/>
      <c r="P3489" s="320"/>
      <c r="Q3489" s="302"/>
    </row>
    <row r="3490" ht="15.75" customHeight="1">
      <c r="A3490" s="260"/>
      <c r="B3490" s="262"/>
      <c r="C3490" s="260"/>
      <c r="D3490" s="260"/>
      <c r="E3490" s="260"/>
      <c r="F3490" s="260"/>
      <c r="G3490" s="273"/>
      <c r="H3490" s="320"/>
      <c r="I3490" s="320"/>
      <c r="J3490" s="320"/>
      <c r="K3490" s="320"/>
      <c r="L3490" s="331"/>
      <c r="M3490" s="331"/>
      <c r="N3490" s="7"/>
      <c r="O3490" s="320"/>
      <c r="P3490" s="320"/>
      <c r="Q3490" s="302"/>
    </row>
    <row r="3491" ht="15.75" customHeight="1">
      <c r="A3491" s="260"/>
      <c r="B3491" s="262"/>
      <c r="C3491" s="260"/>
      <c r="D3491" s="260"/>
      <c r="E3491" s="260"/>
      <c r="F3491" s="260"/>
      <c r="G3491" s="273"/>
      <c r="H3491" s="320"/>
      <c r="I3491" s="320"/>
      <c r="J3491" s="320"/>
      <c r="K3491" s="320"/>
      <c r="L3491" s="331"/>
      <c r="M3491" s="331"/>
      <c r="N3491" s="7"/>
      <c r="O3491" s="320"/>
      <c r="P3491" s="320"/>
      <c r="Q3491" s="302"/>
    </row>
    <row r="3492" ht="15.75" customHeight="1">
      <c r="A3492" s="260"/>
      <c r="B3492" s="262"/>
      <c r="C3492" s="260"/>
      <c r="D3492" s="260"/>
      <c r="E3492" s="260"/>
      <c r="F3492" s="260"/>
      <c r="G3492" s="273"/>
      <c r="H3492" s="320"/>
      <c r="I3492" s="320"/>
      <c r="J3492" s="320"/>
      <c r="K3492" s="320"/>
      <c r="L3492" s="331"/>
      <c r="M3492" s="331"/>
      <c r="N3492" s="7"/>
      <c r="O3492" s="320"/>
      <c r="P3492" s="320"/>
      <c r="Q3492" s="302"/>
    </row>
    <row r="3493" ht="15.75" customHeight="1">
      <c r="A3493" s="260"/>
      <c r="B3493" s="262"/>
      <c r="C3493" s="260"/>
      <c r="D3493" s="260"/>
      <c r="E3493" s="260"/>
      <c r="F3493" s="260"/>
      <c r="G3493" s="273"/>
      <c r="H3493" s="320"/>
      <c r="I3493" s="320"/>
      <c r="J3493" s="320"/>
      <c r="K3493" s="320"/>
      <c r="L3493" s="331"/>
      <c r="M3493" s="331"/>
      <c r="N3493" s="7"/>
      <c r="O3493" s="320"/>
      <c r="P3493" s="320"/>
      <c r="Q3493" s="302"/>
    </row>
    <row r="3494" ht="15.75" customHeight="1">
      <c r="A3494" s="260"/>
      <c r="B3494" s="262"/>
      <c r="C3494" s="260"/>
      <c r="D3494" s="260"/>
      <c r="E3494" s="260"/>
      <c r="F3494" s="260"/>
      <c r="G3494" s="273"/>
      <c r="H3494" s="320"/>
      <c r="I3494" s="320"/>
      <c r="J3494" s="320"/>
      <c r="K3494" s="320"/>
      <c r="L3494" s="331"/>
      <c r="M3494" s="331"/>
      <c r="N3494" s="7"/>
      <c r="O3494" s="320"/>
      <c r="P3494" s="320"/>
      <c r="Q3494" s="302"/>
    </row>
    <row r="3495" ht="15.75" customHeight="1">
      <c r="A3495" s="260"/>
      <c r="B3495" s="262"/>
      <c r="C3495" s="260"/>
      <c r="D3495" s="260"/>
      <c r="E3495" s="260"/>
      <c r="F3495" s="260"/>
      <c r="G3495" s="273"/>
      <c r="H3495" s="320"/>
      <c r="I3495" s="320"/>
      <c r="J3495" s="320"/>
      <c r="K3495" s="320"/>
      <c r="L3495" s="331"/>
      <c r="M3495" s="331"/>
      <c r="N3495" s="7"/>
      <c r="O3495" s="320"/>
      <c r="P3495" s="320"/>
      <c r="Q3495" s="302"/>
    </row>
    <row r="3496" ht="15.75" customHeight="1">
      <c r="A3496" s="260"/>
      <c r="B3496" s="262"/>
      <c r="C3496" s="260"/>
      <c r="D3496" s="260"/>
      <c r="E3496" s="260"/>
      <c r="F3496" s="260"/>
      <c r="G3496" s="273"/>
      <c r="H3496" s="320"/>
      <c r="I3496" s="320"/>
      <c r="J3496" s="320"/>
      <c r="K3496" s="320"/>
      <c r="L3496" s="331"/>
      <c r="M3496" s="331"/>
      <c r="N3496" s="7"/>
      <c r="O3496" s="320"/>
      <c r="P3496" s="320"/>
      <c r="Q3496" s="302"/>
    </row>
    <row r="3497" ht="15.75" customHeight="1">
      <c r="A3497" s="260"/>
      <c r="B3497" s="262"/>
      <c r="C3497" s="260"/>
      <c r="D3497" s="260"/>
      <c r="E3497" s="260"/>
      <c r="F3497" s="260"/>
      <c r="G3497" s="273"/>
      <c r="H3497" s="320"/>
      <c r="I3497" s="320"/>
      <c r="J3497" s="320"/>
      <c r="K3497" s="320"/>
      <c r="L3497" s="331"/>
      <c r="M3497" s="331"/>
      <c r="N3497" s="7"/>
      <c r="O3497" s="320"/>
      <c r="P3497" s="320"/>
      <c r="Q3497" s="302"/>
    </row>
    <row r="3498" ht="15.75" customHeight="1">
      <c r="A3498" s="260"/>
      <c r="B3498" s="262"/>
      <c r="C3498" s="260"/>
      <c r="D3498" s="260"/>
      <c r="E3498" s="260"/>
      <c r="F3498" s="260"/>
      <c r="G3498" s="273"/>
      <c r="H3498" s="320"/>
      <c r="I3498" s="320"/>
      <c r="J3498" s="320"/>
      <c r="K3498" s="320"/>
      <c r="L3498" s="331"/>
      <c r="M3498" s="331"/>
      <c r="N3498" s="7"/>
      <c r="O3498" s="320"/>
      <c r="P3498" s="320"/>
      <c r="Q3498" s="302"/>
    </row>
    <row r="3499" ht="15.75" customHeight="1">
      <c r="A3499" s="260"/>
      <c r="B3499" s="262"/>
      <c r="C3499" s="260"/>
      <c r="D3499" s="260"/>
      <c r="E3499" s="260"/>
      <c r="F3499" s="260"/>
      <c r="G3499" s="273"/>
      <c r="H3499" s="320"/>
      <c r="I3499" s="320"/>
      <c r="J3499" s="320"/>
      <c r="K3499" s="320"/>
      <c r="L3499" s="331"/>
      <c r="M3499" s="331"/>
      <c r="N3499" s="7"/>
      <c r="O3499" s="320"/>
      <c r="P3499" s="320"/>
      <c r="Q3499" s="302"/>
    </row>
    <row r="3500" ht="15.75" customHeight="1">
      <c r="A3500" s="260"/>
      <c r="B3500" s="262"/>
      <c r="C3500" s="260"/>
      <c r="D3500" s="260"/>
      <c r="E3500" s="260"/>
      <c r="F3500" s="260"/>
      <c r="G3500" s="273"/>
      <c r="H3500" s="320"/>
      <c r="I3500" s="320"/>
      <c r="J3500" s="320"/>
      <c r="K3500" s="320"/>
      <c r="L3500" s="331"/>
      <c r="M3500" s="331"/>
      <c r="N3500" s="7"/>
      <c r="O3500" s="320"/>
      <c r="P3500" s="320"/>
      <c r="Q3500" s="302"/>
    </row>
    <row r="3501" ht="15.75" customHeight="1">
      <c r="A3501" s="260"/>
      <c r="B3501" s="262"/>
      <c r="C3501" s="260"/>
      <c r="D3501" s="260"/>
      <c r="E3501" s="260"/>
      <c r="F3501" s="260"/>
      <c r="G3501" s="273"/>
      <c r="H3501" s="320"/>
      <c r="I3501" s="320"/>
      <c r="J3501" s="320"/>
      <c r="K3501" s="320"/>
      <c r="L3501" s="331"/>
      <c r="M3501" s="331"/>
      <c r="N3501" s="7"/>
      <c r="O3501" s="320"/>
      <c r="P3501" s="320"/>
      <c r="Q3501" s="302"/>
    </row>
    <row r="3502" ht="15.75" customHeight="1">
      <c r="A3502" s="260"/>
      <c r="B3502" s="262"/>
      <c r="C3502" s="260"/>
      <c r="D3502" s="260"/>
      <c r="E3502" s="260"/>
      <c r="F3502" s="260"/>
      <c r="G3502" s="273"/>
      <c r="H3502" s="320"/>
      <c r="I3502" s="320"/>
      <c r="J3502" s="320"/>
      <c r="K3502" s="320"/>
      <c r="L3502" s="331"/>
      <c r="M3502" s="331"/>
      <c r="N3502" s="7"/>
      <c r="O3502" s="320"/>
      <c r="P3502" s="320"/>
      <c r="Q3502" s="302"/>
    </row>
    <row r="3503" ht="15.75" customHeight="1">
      <c r="A3503" s="260"/>
      <c r="B3503" s="262"/>
      <c r="C3503" s="260"/>
      <c r="D3503" s="260"/>
      <c r="E3503" s="260"/>
      <c r="F3503" s="260"/>
      <c r="G3503" s="273"/>
      <c r="H3503" s="320"/>
      <c r="I3503" s="320"/>
      <c r="J3503" s="320"/>
      <c r="K3503" s="320"/>
      <c r="L3503" s="331"/>
      <c r="M3503" s="331"/>
      <c r="N3503" s="7"/>
      <c r="O3503" s="320"/>
      <c r="P3503" s="320"/>
      <c r="Q3503" s="302"/>
    </row>
    <row r="3504" ht="15.75" customHeight="1">
      <c r="A3504" s="260"/>
      <c r="B3504" s="262"/>
      <c r="C3504" s="260"/>
      <c r="D3504" s="260"/>
      <c r="E3504" s="260"/>
      <c r="F3504" s="260"/>
      <c r="G3504" s="273"/>
      <c r="H3504" s="320"/>
      <c r="I3504" s="320"/>
      <c r="J3504" s="320"/>
      <c r="K3504" s="320"/>
      <c r="L3504" s="331"/>
      <c r="M3504" s="331"/>
      <c r="N3504" s="7"/>
      <c r="O3504" s="320"/>
      <c r="P3504" s="320"/>
      <c r="Q3504" s="302"/>
    </row>
    <row r="3505" ht="15.75" customHeight="1">
      <c r="A3505" s="260"/>
      <c r="B3505" s="262"/>
      <c r="C3505" s="260"/>
      <c r="D3505" s="260"/>
      <c r="E3505" s="260"/>
      <c r="F3505" s="260"/>
      <c r="G3505" s="273"/>
      <c r="H3505" s="320"/>
      <c r="I3505" s="320"/>
      <c r="J3505" s="320"/>
      <c r="K3505" s="320"/>
      <c r="L3505" s="331"/>
      <c r="M3505" s="331"/>
      <c r="N3505" s="7"/>
      <c r="O3505" s="320"/>
      <c r="P3505" s="320"/>
      <c r="Q3505" s="302"/>
    </row>
    <row r="3506" ht="15.75" customHeight="1">
      <c r="A3506" s="260"/>
      <c r="B3506" s="262"/>
      <c r="C3506" s="260"/>
      <c r="D3506" s="260"/>
      <c r="E3506" s="260"/>
      <c r="F3506" s="260"/>
      <c r="G3506" s="273"/>
      <c r="H3506" s="320"/>
      <c r="I3506" s="320"/>
      <c r="J3506" s="320"/>
      <c r="K3506" s="320"/>
      <c r="L3506" s="331"/>
      <c r="M3506" s="331"/>
      <c r="N3506" s="7"/>
      <c r="O3506" s="320"/>
      <c r="P3506" s="320"/>
      <c r="Q3506" s="302"/>
    </row>
    <row r="3507" ht="15.75" customHeight="1">
      <c r="A3507" s="260"/>
      <c r="B3507" s="262"/>
      <c r="C3507" s="260"/>
      <c r="D3507" s="260"/>
      <c r="E3507" s="260"/>
      <c r="F3507" s="260"/>
      <c r="G3507" s="273"/>
      <c r="H3507" s="320"/>
      <c r="I3507" s="320"/>
      <c r="J3507" s="320"/>
      <c r="K3507" s="320"/>
      <c r="L3507" s="331"/>
      <c r="M3507" s="331"/>
      <c r="N3507" s="7"/>
      <c r="O3507" s="320"/>
      <c r="P3507" s="320"/>
      <c r="Q3507" s="302"/>
    </row>
    <row r="3508" ht="15.75" customHeight="1">
      <c r="A3508" s="260"/>
      <c r="B3508" s="262"/>
      <c r="C3508" s="260"/>
      <c r="D3508" s="260"/>
      <c r="E3508" s="260"/>
      <c r="F3508" s="260"/>
      <c r="G3508" s="273"/>
      <c r="H3508" s="320"/>
      <c r="I3508" s="320"/>
      <c r="J3508" s="320"/>
      <c r="K3508" s="320"/>
      <c r="L3508" s="331"/>
      <c r="M3508" s="331"/>
      <c r="N3508" s="7"/>
      <c r="O3508" s="320"/>
      <c r="P3508" s="320"/>
      <c r="Q3508" s="302"/>
    </row>
    <row r="3509" ht="15.75" customHeight="1">
      <c r="A3509" s="260"/>
      <c r="B3509" s="262"/>
      <c r="C3509" s="260"/>
      <c r="D3509" s="260"/>
      <c r="E3509" s="260"/>
      <c r="F3509" s="260"/>
      <c r="G3509" s="273"/>
      <c r="H3509" s="320"/>
      <c r="I3509" s="320"/>
      <c r="J3509" s="320"/>
      <c r="K3509" s="320"/>
      <c r="L3509" s="331"/>
      <c r="M3509" s="331"/>
      <c r="N3509" s="7"/>
      <c r="O3509" s="320"/>
      <c r="P3509" s="320"/>
      <c r="Q3509" s="302"/>
    </row>
    <row r="3510" ht="15.75" customHeight="1">
      <c r="A3510" s="260"/>
      <c r="B3510" s="262"/>
      <c r="C3510" s="260"/>
      <c r="D3510" s="260"/>
      <c r="E3510" s="260"/>
      <c r="F3510" s="260"/>
      <c r="G3510" s="273"/>
      <c r="H3510" s="320"/>
      <c r="I3510" s="320"/>
      <c r="J3510" s="320"/>
      <c r="K3510" s="320"/>
      <c r="L3510" s="331"/>
      <c r="M3510" s="331"/>
      <c r="N3510" s="7"/>
      <c r="O3510" s="320"/>
      <c r="P3510" s="320"/>
      <c r="Q3510" s="302"/>
    </row>
    <row r="3511" ht="15.75" customHeight="1">
      <c r="A3511" s="260"/>
      <c r="B3511" s="262"/>
      <c r="C3511" s="260"/>
      <c r="D3511" s="260"/>
      <c r="E3511" s="260"/>
      <c r="F3511" s="260"/>
      <c r="G3511" s="273"/>
      <c r="H3511" s="320"/>
      <c r="I3511" s="320"/>
      <c r="J3511" s="320"/>
      <c r="K3511" s="320"/>
      <c r="L3511" s="331"/>
      <c r="M3511" s="331"/>
      <c r="N3511" s="7"/>
      <c r="O3511" s="320"/>
      <c r="P3511" s="320"/>
      <c r="Q3511" s="302"/>
    </row>
    <row r="3512" ht="15.75" customHeight="1">
      <c r="A3512" s="260"/>
      <c r="B3512" s="262"/>
      <c r="C3512" s="260"/>
      <c r="D3512" s="260"/>
      <c r="E3512" s="260"/>
      <c r="F3512" s="260"/>
      <c r="G3512" s="273"/>
      <c r="H3512" s="320"/>
      <c r="I3512" s="320"/>
      <c r="J3512" s="320"/>
      <c r="K3512" s="320"/>
      <c r="L3512" s="331"/>
      <c r="M3512" s="331"/>
      <c r="N3512" s="7"/>
      <c r="O3512" s="320"/>
      <c r="P3512" s="320"/>
      <c r="Q3512" s="302"/>
    </row>
    <row r="3513" ht="15.75" customHeight="1">
      <c r="A3513" s="260"/>
      <c r="B3513" s="262"/>
      <c r="C3513" s="260"/>
      <c r="D3513" s="260"/>
      <c r="E3513" s="260"/>
      <c r="F3513" s="260"/>
      <c r="G3513" s="273"/>
      <c r="H3513" s="320"/>
      <c r="I3513" s="320"/>
      <c r="J3513" s="320"/>
      <c r="K3513" s="320"/>
      <c r="L3513" s="331"/>
      <c r="M3513" s="331"/>
      <c r="N3513" s="7"/>
      <c r="O3513" s="320"/>
      <c r="P3513" s="320"/>
      <c r="Q3513" s="302"/>
    </row>
    <row r="3514" ht="15.75" customHeight="1">
      <c r="A3514" s="260"/>
      <c r="B3514" s="262"/>
      <c r="C3514" s="260"/>
      <c r="D3514" s="260"/>
      <c r="E3514" s="260"/>
      <c r="F3514" s="260"/>
      <c r="G3514" s="273"/>
      <c r="H3514" s="320"/>
      <c r="I3514" s="320"/>
      <c r="J3514" s="320"/>
      <c r="K3514" s="320"/>
      <c r="L3514" s="331"/>
      <c r="M3514" s="331"/>
      <c r="N3514" s="7"/>
      <c r="O3514" s="320"/>
      <c r="P3514" s="320"/>
      <c r="Q3514" s="302"/>
    </row>
    <row r="3515" ht="15.75" customHeight="1">
      <c r="A3515" s="260"/>
      <c r="B3515" s="262"/>
      <c r="C3515" s="260"/>
      <c r="D3515" s="260"/>
      <c r="E3515" s="260"/>
      <c r="F3515" s="260"/>
      <c r="G3515" s="273"/>
      <c r="H3515" s="320"/>
      <c r="I3515" s="320"/>
      <c r="J3515" s="320"/>
      <c r="K3515" s="320"/>
      <c r="L3515" s="331"/>
      <c r="M3515" s="331"/>
      <c r="N3515" s="7"/>
      <c r="O3515" s="320"/>
      <c r="P3515" s="320"/>
      <c r="Q3515" s="302"/>
    </row>
    <row r="3516" ht="15.75" customHeight="1">
      <c r="A3516" s="260"/>
      <c r="B3516" s="262"/>
      <c r="C3516" s="260"/>
      <c r="D3516" s="260"/>
      <c r="E3516" s="260"/>
      <c r="F3516" s="260"/>
      <c r="G3516" s="273"/>
      <c r="H3516" s="320"/>
      <c r="I3516" s="320"/>
      <c r="J3516" s="320"/>
      <c r="K3516" s="320"/>
      <c r="L3516" s="331"/>
      <c r="M3516" s="331"/>
      <c r="N3516" s="7"/>
      <c r="O3516" s="320"/>
      <c r="P3516" s="320"/>
      <c r="Q3516" s="302"/>
    </row>
    <row r="3517" ht="15.75" customHeight="1">
      <c r="A3517" s="260"/>
      <c r="B3517" s="262"/>
      <c r="C3517" s="260"/>
      <c r="D3517" s="260"/>
      <c r="E3517" s="260"/>
      <c r="F3517" s="260"/>
      <c r="G3517" s="273"/>
      <c r="H3517" s="320"/>
      <c r="I3517" s="320"/>
      <c r="J3517" s="320"/>
      <c r="K3517" s="320"/>
      <c r="L3517" s="331"/>
      <c r="M3517" s="331"/>
      <c r="N3517" s="7"/>
      <c r="O3517" s="320"/>
      <c r="P3517" s="320"/>
      <c r="Q3517" s="302"/>
    </row>
    <row r="3518" ht="15.75" customHeight="1">
      <c r="A3518" s="260"/>
      <c r="B3518" s="262"/>
      <c r="C3518" s="260"/>
      <c r="D3518" s="260"/>
      <c r="E3518" s="260"/>
      <c r="F3518" s="260"/>
      <c r="G3518" s="273"/>
      <c r="H3518" s="320"/>
      <c r="I3518" s="320"/>
      <c r="J3518" s="320"/>
      <c r="K3518" s="320"/>
      <c r="L3518" s="331"/>
      <c r="M3518" s="331"/>
      <c r="N3518" s="7"/>
      <c r="O3518" s="320"/>
      <c r="P3518" s="320"/>
      <c r="Q3518" s="302"/>
    </row>
    <row r="3519" ht="15.75" customHeight="1">
      <c r="A3519" s="260"/>
      <c r="B3519" s="262"/>
      <c r="C3519" s="260"/>
      <c r="D3519" s="260"/>
      <c r="E3519" s="260"/>
      <c r="F3519" s="260"/>
      <c r="G3519" s="273"/>
      <c r="H3519" s="320"/>
      <c r="I3519" s="320"/>
      <c r="J3519" s="320"/>
      <c r="K3519" s="320"/>
      <c r="L3519" s="331"/>
      <c r="M3519" s="331"/>
      <c r="N3519" s="7"/>
      <c r="O3519" s="320"/>
      <c r="P3519" s="320"/>
      <c r="Q3519" s="302"/>
    </row>
    <row r="3520" ht="15.75" customHeight="1">
      <c r="A3520" s="260"/>
      <c r="B3520" s="262"/>
      <c r="C3520" s="260"/>
      <c r="D3520" s="260"/>
      <c r="E3520" s="260"/>
      <c r="F3520" s="260"/>
      <c r="G3520" s="273"/>
      <c r="H3520" s="320"/>
      <c r="I3520" s="320"/>
      <c r="J3520" s="320"/>
      <c r="K3520" s="320"/>
      <c r="L3520" s="331"/>
      <c r="M3520" s="331"/>
      <c r="N3520" s="7"/>
      <c r="O3520" s="320"/>
      <c r="P3520" s="320"/>
      <c r="Q3520" s="302"/>
    </row>
    <row r="3521" ht="15.75" customHeight="1">
      <c r="A3521" s="260"/>
      <c r="B3521" s="262"/>
      <c r="C3521" s="260"/>
      <c r="D3521" s="260"/>
      <c r="E3521" s="260"/>
      <c r="F3521" s="260"/>
      <c r="G3521" s="273"/>
      <c r="H3521" s="320"/>
      <c r="I3521" s="320"/>
      <c r="J3521" s="320"/>
      <c r="K3521" s="320"/>
      <c r="L3521" s="331"/>
      <c r="M3521" s="331"/>
      <c r="N3521" s="7"/>
      <c r="O3521" s="320"/>
      <c r="P3521" s="320"/>
      <c r="Q3521" s="302"/>
    </row>
    <row r="3522" ht="15.75" customHeight="1">
      <c r="A3522" s="260"/>
      <c r="B3522" s="262"/>
      <c r="C3522" s="260"/>
      <c r="D3522" s="260"/>
      <c r="E3522" s="260"/>
      <c r="F3522" s="260"/>
      <c r="G3522" s="273"/>
      <c r="H3522" s="320"/>
      <c r="I3522" s="320"/>
      <c r="J3522" s="320"/>
      <c r="K3522" s="320"/>
      <c r="L3522" s="331"/>
      <c r="M3522" s="331"/>
      <c r="N3522" s="7"/>
      <c r="O3522" s="320"/>
      <c r="P3522" s="320"/>
      <c r="Q3522" s="302"/>
    </row>
    <row r="3523" ht="15.75" customHeight="1">
      <c r="A3523" s="260"/>
      <c r="B3523" s="262"/>
      <c r="C3523" s="260"/>
      <c r="D3523" s="260"/>
      <c r="E3523" s="260"/>
      <c r="F3523" s="260"/>
      <c r="G3523" s="273"/>
      <c r="H3523" s="320"/>
      <c r="I3523" s="320"/>
      <c r="J3523" s="320"/>
      <c r="K3523" s="320"/>
      <c r="L3523" s="331"/>
      <c r="M3523" s="331"/>
      <c r="N3523" s="7"/>
      <c r="O3523" s="320"/>
      <c r="P3523" s="320"/>
      <c r="Q3523" s="302"/>
    </row>
    <row r="3524" ht="15.75" customHeight="1">
      <c r="A3524" s="260"/>
      <c r="B3524" s="262"/>
      <c r="C3524" s="260"/>
      <c r="D3524" s="260"/>
      <c r="E3524" s="260"/>
      <c r="F3524" s="260"/>
      <c r="G3524" s="273"/>
      <c r="H3524" s="320"/>
      <c r="I3524" s="320"/>
      <c r="J3524" s="320"/>
      <c r="K3524" s="320"/>
      <c r="L3524" s="331"/>
      <c r="M3524" s="331"/>
      <c r="N3524" s="7"/>
      <c r="O3524" s="320"/>
      <c r="P3524" s="320"/>
      <c r="Q3524" s="302"/>
    </row>
    <row r="3525" ht="15.75" customHeight="1">
      <c r="A3525" s="260"/>
      <c r="B3525" s="262"/>
      <c r="C3525" s="260"/>
      <c r="D3525" s="260"/>
      <c r="E3525" s="260"/>
      <c r="F3525" s="260"/>
      <c r="G3525" s="273"/>
      <c r="H3525" s="320"/>
      <c r="I3525" s="320"/>
      <c r="J3525" s="320"/>
      <c r="K3525" s="320"/>
      <c r="L3525" s="331"/>
      <c r="M3525" s="331"/>
      <c r="N3525" s="7"/>
      <c r="O3525" s="320"/>
      <c r="P3525" s="320"/>
      <c r="Q3525" s="302"/>
    </row>
    <row r="3526" ht="15.75" customHeight="1">
      <c r="A3526" s="260"/>
      <c r="B3526" s="262"/>
      <c r="C3526" s="260"/>
      <c r="D3526" s="260"/>
      <c r="E3526" s="260"/>
      <c r="F3526" s="260"/>
      <c r="G3526" s="273"/>
      <c r="H3526" s="320"/>
      <c r="I3526" s="320"/>
      <c r="J3526" s="320"/>
      <c r="K3526" s="320"/>
      <c r="L3526" s="331"/>
      <c r="M3526" s="331"/>
      <c r="N3526" s="7"/>
      <c r="O3526" s="320"/>
      <c r="P3526" s="320"/>
      <c r="Q3526" s="302"/>
    </row>
    <row r="3527" ht="15.75" customHeight="1">
      <c r="A3527" s="260"/>
      <c r="B3527" s="262"/>
      <c r="C3527" s="260"/>
      <c r="D3527" s="260"/>
      <c r="E3527" s="260"/>
      <c r="F3527" s="260"/>
      <c r="G3527" s="273"/>
      <c r="H3527" s="320"/>
      <c r="I3527" s="320"/>
      <c r="J3527" s="320"/>
      <c r="K3527" s="320"/>
      <c r="L3527" s="331"/>
      <c r="M3527" s="331"/>
      <c r="N3527" s="7"/>
      <c r="O3527" s="320"/>
      <c r="P3527" s="320"/>
      <c r="Q3527" s="302"/>
    </row>
    <row r="3528" ht="15.75" customHeight="1">
      <c r="A3528" s="260"/>
      <c r="B3528" s="262"/>
      <c r="C3528" s="260"/>
      <c r="D3528" s="260"/>
      <c r="E3528" s="260"/>
      <c r="F3528" s="260"/>
      <c r="G3528" s="273"/>
      <c r="H3528" s="320"/>
      <c r="I3528" s="320"/>
      <c r="J3528" s="320"/>
      <c r="K3528" s="320"/>
      <c r="L3528" s="331"/>
      <c r="M3528" s="331"/>
      <c r="N3528" s="7"/>
      <c r="O3528" s="320"/>
      <c r="P3528" s="320"/>
      <c r="Q3528" s="302"/>
    </row>
    <row r="3529" ht="15.75" customHeight="1">
      <c r="A3529" s="260"/>
      <c r="B3529" s="262"/>
      <c r="C3529" s="260"/>
      <c r="D3529" s="260"/>
      <c r="E3529" s="260"/>
      <c r="F3529" s="260"/>
      <c r="G3529" s="273"/>
      <c r="H3529" s="320"/>
      <c r="I3529" s="320"/>
      <c r="J3529" s="320"/>
      <c r="K3529" s="320"/>
      <c r="L3529" s="331"/>
      <c r="M3529" s="331"/>
      <c r="N3529" s="7"/>
      <c r="O3529" s="320"/>
      <c r="P3529" s="320"/>
      <c r="Q3529" s="302"/>
    </row>
    <row r="3530" ht="15.75" customHeight="1">
      <c r="A3530" s="260"/>
      <c r="B3530" s="262"/>
      <c r="C3530" s="260"/>
      <c r="D3530" s="260"/>
      <c r="E3530" s="260"/>
      <c r="F3530" s="260"/>
      <c r="G3530" s="273"/>
      <c r="H3530" s="320"/>
      <c r="I3530" s="320"/>
      <c r="J3530" s="320"/>
      <c r="K3530" s="320"/>
      <c r="L3530" s="331"/>
      <c r="M3530" s="331"/>
      <c r="N3530" s="7"/>
      <c r="O3530" s="320"/>
      <c r="P3530" s="320"/>
      <c r="Q3530" s="302"/>
    </row>
    <row r="3531" ht="15.75" customHeight="1">
      <c r="A3531" s="260"/>
      <c r="B3531" s="262"/>
      <c r="C3531" s="260"/>
      <c r="D3531" s="260"/>
      <c r="E3531" s="260"/>
      <c r="F3531" s="260"/>
      <c r="G3531" s="273"/>
      <c r="H3531" s="320"/>
      <c r="I3531" s="320"/>
      <c r="J3531" s="320"/>
      <c r="K3531" s="320"/>
      <c r="L3531" s="331"/>
      <c r="M3531" s="331"/>
      <c r="N3531" s="7"/>
      <c r="O3531" s="320"/>
      <c r="P3531" s="320"/>
      <c r="Q3531" s="302"/>
    </row>
    <row r="3532" ht="15.75" customHeight="1">
      <c r="A3532" s="260"/>
      <c r="B3532" s="262"/>
      <c r="C3532" s="260"/>
      <c r="D3532" s="260"/>
      <c r="E3532" s="260"/>
      <c r="F3532" s="260"/>
      <c r="G3532" s="273"/>
      <c r="H3532" s="320"/>
      <c r="I3532" s="320"/>
      <c r="J3532" s="320"/>
      <c r="K3532" s="320"/>
      <c r="L3532" s="331"/>
      <c r="M3532" s="331"/>
      <c r="N3532" s="7"/>
      <c r="O3532" s="320"/>
      <c r="P3532" s="320"/>
      <c r="Q3532" s="302"/>
    </row>
    <row r="3533" ht="15.75" customHeight="1">
      <c r="A3533" s="260"/>
      <c r="B3533" s="262"/>
      <c r="C3533" s="260"/>
      <c r="D3533" s="260"/>
      <c r="E3533" s="260"/>
      <c r="F3533" s="260"/>
      <c r="G3533" s="273"/>
      <c r="H3533" s="320"/>
      <c r="I3533" s="320"/>
      <c r="J3533" s="320"/>
      <c r="K3533" s="320"/>
      <c r="L3533" s="331"/>
      <c r="M3533" s="331"/>
      <c r="N3533" s="7"/>
      <c r="O3533" s="320"/>
      <c r="P3533" s="320"/>
      <c r="Q3533" s="302"/>
    </row>
    <row r="3534" ht="15.75" customHeight="1">
      <c r="A3534" s="260"/>
      <c r="B3534" s="262"/>
      <c r="C3534" s="260"/>
      <c r="D3534" s="260"/>
      <c r="E3534" s="260"/>
      <c r="F3534" s="260"/>
      <c r="G3534" s="273"/>
      <c r="H3534" s="320"/>
      <c r="I3534" s="320"/>
      <c r="J3534" s="320"/>
      <c r="K3534" s="320"/>
      <c r="L3534" s="331"/>
      <c r="M3534" s="331"/>
      <c r="N3534" s="7"/>
      <c r="O3534" s="320"/>
      <c r="P3534" s="320"/>
      <c r="Q3534" s="302"/>
    </row>
    <row r="3535" ht="15.75" customHeight="1">
      <c r="A3535" s="260"/>
      <c r="B3535" s="262"/>
      <c r="C3535" s="260"/>
      <c r="D3535" s="260"/>
      <c r="E3535" s="260"/>
      <c r="F3535" s="260"/>
      <c r="G3535" s="273"/>
      <c r="H3535" s="320"/>
      <c r="I3535" s="320"/>
      <c r="J3535" s="320"/>
      <c r="K3535" s="320"/>
      <c r="L3535" s="331"/>
      <c r="M3535" s="331"/>
      <c r="N3535" s="7"/>
      <c r="O3535" s="320"/>
      <c r="P3535" s="320"/>
      <c r="Q3535" s="302"/>
    </row>
    <row r="3536" ht="15.75" customHeight="1">
      <c r="A3536" s="260"/>
      <c r="B3536" s="262"/>
      <c r="C3536" s="260"/>
      <c r="D3536" s="260"/>
      <c r="E3536" s="260"/>
      <c r="F3536" s="260"/>
      <c r="G3536" s="273"/>
      <c r="H3536" s="320"/>
      <c r="I3536" s="320"/>
      <c r="J3536" s="320"/>
      <c r="K3536" s="320"/>
      <c r="L3536" s="331"/>
      <c r="M3536" s="331"/>
      <c r="N3536" s="7"/>
      <c r="O3536" s="320"/>
      <c r="P3536" s="320"/>
      <c r="Q3536" s="302"/>
    </row>
    <row r="3537" ht="15.75" customHeight="1">
      <c r="A3537" s="260"/>
      <c r="B3537" s="262"/>
      <c r="C3537" s="260"/>
      <c r="D3537" s="260"/>
      <c r="E3537" s="260"/>
      <c r="F3537" s="260"/>
      <c r="G3537" s="273"/>
      <c r="H3537" s="320"/>
      <c r="I3537" s="320"/>
      <c r="J3537" s="320"/>
      <c r="K3537" s="320"/>
      <c r="L3537" s="331"/>
      <c r="M3537" s="331"/>
      <c r="N3537" s="7"/>
      <c r="O3537" s="320"/>
      <c r="P3537" s="320"/>
      <c r="Q3537" s="302"/>
    </row>
    <row r="3538" ht="15.75" customHeight="1">
      <c r="A3538" s="260"/>
      <c r="B3538" s="262"/>
      <c r="C3538" s="260"/>
      <c r="D3538" s="260"/>
      <c r="E3538" s="260"/>
      <c r="F3538" s="260"/>
      <c r="G3538" s="273"/>
      <c r="H3538" s="320"/>
      <c r="I3538" s="320"/>
      <c r="J3538" s="320"/>
      <c r="K3538" s="320"/>
      <c r="L3538" s="331"/>
      <c r="M3538" s="331"/>
      <c r="N3538" s="7"/>
      <c r="O3538" s="320"/>
      <c r="P3538" s="320"/>
      <c r="Q3538" s="302"/>
    </row>
    <row r="3539" ht="15.75" customHeight="1">
      <c r="A3539" s="260"/>
      <c r="B3539" s="262"/>
      <c r="C3539" s="260"/>
      <c r="D3539" s="260"/>
      <c r="E3539" s="260"/>
      <c r="F3539" s="260"/>
      <c r="G3539" s="273"/>
      <c r="H3539" s="320"/>
      <c r="I3539" s="320"/>
      <c r="J3539" s="320"/>
      <c r="K3539" s="320"/>
      <c r="L3539" s="331"/>
      <c r="M3539" s="331"/>
      <c r="N3539" s="7"/>
      <c r="O3539" s="320"/>
      <c r="P3539" s="320"/>
      <c r="Q3539" s="302"/>
    </row>
    <row r="3540" ht="15.75" customHeight="1">
      <c r="A3540" s="260"/>
      <c r="B3540" s="262"/>
      <c r="C3540" s="260"/>
      <c r="D3540" s="260"/>
      <c r="E3540" s="260"/>
      <c r="F3540" s="260"/>
      <c r="G3540" s="273"/>
      <c r="H3540" s="320"/>
      <c r="I3540" s="320"/>
      <c r="J3540" s="320"/>
      <c r="K3540" s="320"/>
      <c r="L3540" s="331"/>
      <c r="M3540" s="331"/>
      <c r="N3540" s="7"/>
      <c r="O3540" s="320"/>
      <c r="P3540" s="320"/>
      <c r="Q3540" s="302"/>
    </row>
    <row r="3541" ht="15.75" customHeight="1">
      <c r="A3541" s="260"/>
      <c r="B3541" s="262"/>
      <c r="C3541" s="260"/>
      <c r="D3541" s="260"/>
      <c r="E3541" s="260"/>
      <c r="F3541" s="260"/>
      <c r="G3541" s="273"/>
      <c r="H3541" s="320"/>
      <c r="I3541" s="320"/>
      <c r="J3541" s="320"/>
      <c r="K3541" s="320"/>
      <c r="L3541" s="331"/>
      <c r="M3541" s="331"/>
      <c r="N3541" s="7"/>
      <c r="O3541" s="320"/>
      <c r="P3541" s="320"/>
      <c r="Q3541" s="302"/>
    </row>
    <row r="3542" ht="15.75" customHeight="1">
      <c r="A3542" s="260"/>
      <c r="B3542" s="262"/>
      <c r="C3542" s="260"/>
      <c r="D3542" s="260"/>
      <c r="E3542" s="260"/>
      <c r="F3542" s="260"/>
      <c r="G3542" s="273"/>
      <c r="H3542" s="320"/>
      <c r="I3542" s="320"/>
      <c r="J3542" s="320"/>
      <c r="K3542" s="320"/>
      <c r="L3542" s="331"/>
      <c r="M3542" s="331"/>
      <c r="N3542" s="7"/>
      <c r="O3542" s="320"/>
      <c r="P3542" s="320"/>
      <c r="Q3542" s="302"/>
    </row>
    <row r="3543" ht="15.75" customHeight="1">
      <c r="A3543" s="260"/>
      <c r="B3543" s="262"/>
      <c r="C3543" s="260"/>
      <c r="D3543" s="260"/>
      <c r="E3543" s="260"/>
      <c r="F3543" s="260"/>
      <c r="G3543" s="273"/>
      <c r="H3543" s="320"/>
      <c r="I3543" s="320"/>
      <c r="J3543" s="320"/>
      <c r="K3543" s="320"/>
      <c r="L3543" s="331"/>
      <c r="M3543" s="331"/>
      <c r="N3543" s="7"/>
      <c r="O3543" s="320"/>
      <c r="P3543" s="320"/>
      <c r="Q3543" s="302"/>
    </row>
    <row r="3544" ht="15.75" customHeight="1">
      <c r="A3544" s="260"/>
      <c r="B3544" s="262"/>
      <c r="C3544" s="260"/>
      <c r="D3544" s="260"/>
      <c r="E3544" s="260"/>
      <c r="F3544" s="260"/>
      <c r="G3544" s="273"/>
      <c r="H3544" s="320"/>
      <c r="I3544" s="320"/>
      <c r="J3544" s="320"/>
      <c r="K3544" s="320"/>
      <c r="L3544" s="331"/>
      <c r="M3544" s="331"/>
      <c r="N3544" s="7"/>
      <c r="O3544" s="320"/>
      <c r="P3544" s="320"/>
      <c r="Q3544" s="302"/>
    </row>
    <row r="3545" ht="15.75" customHeight="1">
      <c r="A3545" s="260"/>
      <c r="B3545" s="262"/>
      <c r="C3545" s="260"/>
      <c r="D3545" s="260"/>
      <c r="E3545" s="260"/>
      <c r="F3545" s="260"/>
      <c r="G3545" s="273"/>
      <c r="H3545" s="320"/>
      <c r="I3545" s="320"/>
      <c r="J3545" s="320"/>
      <c r="K3545" s="320"/>
      <c r="L3545" s="331"/>
      <c r="M3545" s="331"/>
      <c r="N3545" s="7"/>
      <c r="O3545" s="320"/>
      <c r="P3545" s="320"/>
      <c r="Q3545" s="302"/>
    </row>
    <row r="3546" ht="15.75" customHeight="1">
      <c r="A3546" s="260"/>
      <c r="B3546" s="262"/>
      <c r="C3546" s="260"/>
      <c r="D3546" s="260"/>
      <c r="E3546" s="260"/>
      <c r="F3546" s="260"/>
      <c r="G3546" s="273"/>
      <c r="H3546" s="320"/>
      <c r="I3546" s="320"/>
      <c r="J3546" s="320"/>
      <c r="K3546" s="320"/>
      <c r="L3546" s="331"/>
      <c r="M3546" s="331"/>
      <c r="N3546" s="7"/>
      <c r="O3546" s="320"/>
      <c r="P3546" s="320"/>
      <c r="Q3546" s="302"/>
    </row>
    <row r="3547" ht="15.75" customHeight="1">
      <c r="A3547" s="260"/>
      <c r="B3547" s="262"/>
      <c r="C3547" s="260"/>
      <c r="D3547" s="260"/>
      <c r="E3547" s="260"/>
      <c r="F3547" s="260"/>
      <c r="G3547" s="273"/>
      <c r="H3547" s="320"/>
      <c r="I3547" s="320"/>
      <c r="J3547" s="320"/>
      <c r="K3547" s="320"/>
      <c r="L3547" s="331"/>
      <c r="M3547" s="331"/>
      <c r="N3547" s="7"/>
      <c r="O3547" s="320"/>
      <c r="P3547" s="320"/>
      <c r="Q3547" s="302"/>
    </row>
    <row r="3548" ht="15.75" customHeight="1">
      <c r="A3548" s="260"/>
      <c r="B3548" s="262"/>
      <c r="C3548" s="260"/>
      <c r="D3548" s="260"/>
      <c r="E3548" s="260"/>
      <c r="F3548" s="260"/>
      <c r="G3548" s="273"/>
      <c r="H3548" s="320"/>
      <c r="I3548" s="320"/>
      <c r="J3548" s="320"/>
      <c r="K3548" s="320"/>
      <c r="L3548" s="331"/>
      <c r="M3548" s="331"/>
      <c r="N3548" s="7"/>
      <c r="O3548" s="320"/>
      <c r="P3548" s="320"/>
      <c r="Q3548" s="302"/>
    </row>
    <row r="3549" ht="15.75" customHeight="1">
      <c r="A3549" s="260"/>
      <c r="B3549" s="262"/>
      <c r="C3549" s="260"/>
      <c r="D3549" s="260"/>
      <c r="E3549" s="260"/>
      <c r="F3549" s="260"/>
      <c r="G3549" s="273"/>
      <c r="H3549" s="320"/>
      <c r="I3549" s="320"/>
      <c r="J3549" s="320"/>
      <c r="K3549" s="320"/>
      <c r="L3549" s="331"/>
      <c r="M3549" s="331"/>
      <c r="N3549" s="7"/>
      <c r="O3549" s="320"/>
      <c r="P3549" s="320"/>
      <c r="Q3549" s="302"/>
    </row>
    <row r="3550" ht="15.75" customHeight="1">
      <c r="A3550" s="260"/>
      <c r="B3550" s="262"/>
      <c r="C3550" s="260"/>
      <c r="D3550" s="260"/>
      <c r="E3550" s="260"/>
      <c r="F3550" s="260"/>
      <c r="G3550" s="273"/>
      <c r="H3550" s="320"/>
      <c r="I3550" s="320"/>
      <c r="J3550" s="320"/>
      <c r="K3550" s="320"/>
      <c r="L3550" s="331"/>
      <c r="M3550" s="331"/>
      <c r="N3550" s="7"/>
      <c r="O3550" s="320"/>
      <c r="P3550" s="320"/>
      <c r="Q3550" s="302"/>
    </row>
    <row r="3551" ht="15.75" customHeight="1">
      <c r="A3551" s="260"/>
      <c r="B3551" s="262"/>
      <c r="C3551" s="260"/>
      <c r="D3551" s="260"/>
      <c r="E3551" s="260"/>
      <c r="F3551" s="260"/>
      <c r="G3551" s="273"/>
      <c r="H3551" s="320"/>
      <c r="I3551" s="320"/>
      <c r="J3551" s="320"/>
      <c r="K3551" s="320"/>
      <c r="L3551" s="331"/>
      <c r="M3551" s="331"/>
      <c r="N3551" s="7"/>
      <c r="O3551" s="320"/>
      <c r="P3551" s="320"/>
      <c r="Q3551" s="302"/>
    </row>
    <row r="3552" ht="15.75" customHeight="1">
      <c r="A3552" s="260"/>
      <c r="B3552" s="262"/>
      <c r="C3552" s="260"/>
      <c r="D3552" s="260"/>
      <c r="E3552" s="260"/>
      <c r="F3552" s="260"/>
      <c r="G3552" s="273"/>
      <c r="H3552" s="320"/>
      <c r="I3552" s="320"/>
      <c r="J3552" s="320"/>
      <c r="K3552" s="320"/>
      <c r="L3552" s="331"/>
      <c r="M3552" s="331"/>
      <c r="N3552" s="7"/>
      <c r="O3552" s="320"/>
      <c r="P3552" s="320"/>
      <c r="Q3552" s="302"/>
    </row>
    <row r="3553" ht="15.75" customHeight="1">
      <c r="A3553" s="260"/>
      <c r="B3553" s="262"/>
      <c r="C3553" s="260"/>
      <c r="D3553" s="260"/>
      <c r="E3553" s="260"/>
      <c r="F3553" s="260"/>
      <c r="G3553" s="273"/>
      <c r="H3553" s="320"/>
      <c r="I3553" s="320"/>
      <c r="J3553" s="320"/>
      <c r="K3553" s="320"/>
      <c r="L3553" s="331"/>
      <c r="M3553" s="331"/>
      <c r="N3553" s="7"/>
      <c r="O3553" s="320"/>
      <c r="P3553" s="320"/>
      <c r="Q3553" s="302"/>
    </row>
    <row r="3554" ht="15.75" customHeight="1">
      <c r="A3554" s="260"/>
      <c r="B3554" s="262"/>
      <c r="C3554" s="260"/>
      <c r="D3554" s="260"/>
      <c r="E3554" s="260"/>
      <c r="F3554" s="260"/>
      <c r="G3554" s="273"/>
      <c r="H3554" s="320"/>
      <c r="I3554" s="320"/>
      <c r="J3554" s="320"/>
      <c r="K3554" s="320"/>
      <c r="L3554" s="331"/>
      <c r="M3554" s="331"/>
      <c r="N3554" s="7"/>
      <c r="O3554" s="320"/>
      <c r="P3554" s="320"/>
      <c r="Q3554" s="302"/>
    </row>
    <row r="3555" ht="15.75" customHeight="1">
      <c r="A3555" s="260"/>
      <c r="B3555" s="262"/>
      <c r="C3555" s="260"/>
      <c r="D3555" s="260"/>
      <c r="E3555" s="260"/>
      <c r="F3555" s="260"/>
      <c r="G3555" s="273"/>
      <c r="H3555" s="320"/>
      <c r="I3555" s="320"/>
      <c r="J3555" s="320"/>
      <c r="K3555" s="320"/>
      <c r="L3555" s="331"/>
      <c r="M3555" s="331"/>
      <c r="N3555" s="7"/>
      <c r="O3555" s="320"/>
      <c r="P3555" s="320"/>
      <c r="Q3555" s="302"/>
    </row>
    <row r="3556" ht="15.75" customHeight="1">
      <c r="A3556" s="260"/>
      <c r="B3556" s="262"/>
      <c r="C3556" s="260"/>
      <c r="D3556" s="260"/>
      <c r="E3556" s="260"/>
      <c r="F3556" s="260"/>
      <c r="G3556" s="273"/>
      <c r="H3556" s="320"/>
      <c r="I3556" s="320"/>
      <c r="J3556" s="320"/>
      <c r="K3556" s="320"/>
      <c r="L3556" s="331"/>
      <c r="M3556" s="331"/>
      <c r="N3556" s="7"/>
      <c r="O3556" s="320"/>
      <c r="P3556" s="320"/>
      <c r="Q3556" s="302"/>
    </row>
    <row r="3557" ht="15.75" customHeight="1">
      <c r="A3557" s="260"/>
      <c r="B3557" s="262"/>
      <c r="C3557" s="260"/>
      <c r="D3557" s="260"/>
      <c r="E3557" s="260"/>
      <c r="F3557" s="260"/>
      <c r="G3557" s="273"/>
      <c r="H3557" s="320"/>
      <c r="I3557" s="320"/>
      <c r="J3557" s="320"/>
      <c r="K3557" s="320"/>
      <c r="L3557" s="331"/>
      <c r="M3557" s="331"/>
      <c r="N3557" s="7"/>
      <c r="O3557" s="320"/>
      <c r="P3557" s="320"/>
      <c r="Q3557" s="302"/>
    </row>
    <row r="3558" ht="15.75" customHeight="1">
      <c r="A3558" s="260"/>
      <c r="B3558" s="262"/>
      <c r="C3558" s="260"/>
      <c r="D3558" s="260"/>
      <c r="E3558" s="260"/>
      <c r="F3558" s="260"/>
      <c r="G3558" s="273"/>
      <c r="H3558" s="320"/>
      <c r="I3558" s="320"/>
      <c r="J3558" s="320"/>
      <c r="K3558" s="320"/>
      <c r="L3558" s="331"/>
      <c r="M3558" s="331"/>
      <c r="N3558" s="7"/>
      <c r="O3558" s="320"/>
      <c r="P3558" s="320"/>
      <c r="Q3558" s="302"/>
    </row>
    <row r="3559" ht="15.75" customHeight="1">
      <c r="A3559" s="260"/>
      <c r="B3559" s="262"/>
      <c r="C3559" s="260"/>
      <c r="D3559" s="260"/>
      <c r="E3559" s="260"/>
      <c r="F3559" s="260"/>
      <c r="G3559" s="273"/>
      <c r="H3559" s="320"/>
      <c r="I3559" s="320"/>
      <c r="J3559" s="320"/>
      <c r="K3559" s="320"/>
      <c r="L3559" s="331"/>
      <c r="M3559" s="331"/>
      <c r="N3559" s="7"/>
      <c r="O3559" s="320"/>
      <c r="P3559" s="320"/>
      <c r="Q3559" s="302"/>
    </row>
    <row r="3560" ht="15.75" customHeight="1">
      <c r="A3560" s="260"/>
      <c r="B3560" s="262"/>
      <c r="C3560" s="260"/>
      <c r="D3560" s="260"/>
      <c r="E3560" s="260"/>
      <c r="F3560" s="260"/>
      <c r="G3560" s="273"/>
      <c r="H3560" s="320"/>
      <c r="I3560" s="320"/>
      <c r="J3560" s="320"/>
      <c r="K3560" s="320"/>
      <c r="L3560" s="331"/>
      <c r="M3560" s="331"/>
      <c r="N3560" s="7"/>
      <c r="O3560" s="320"/>
      <c r="P3560" s="320"/>
      <c r="Q3560" s="302"/>
    </row>
    <row r="3561" ht="15.75" customHeight="1">
      <c r="A3561" s="260"/>
      <c r="B3561" s="262"/>
      <c r="C3561" s="260"/>
      <c r="D3561" s="260"/>
      <c r="E3561" s="260"/>
      <c r="F3561" s="260"/>
      <c r="G3561" s="273"/>
      <c r="H3561" s="320"/>
      <c r="I3561" s="320"/>
      <c r="J3561" s="320"/>
      <c r="K3561" s="320"/>
      <c r="L3561" s="331"/>
      <c r="M3561" s="331"/>
      <c r="N3561" s="7"/>
      <c r="O3561" s="320"/>
      <c r="P3561" s="320"/>
      <c r="Q3561" s="302"/>
    </row>
    <row r="3562" ht="15.75" customHeight="1">
      <c r="A3562" s="260"/>
      <c r="B3562" s="262"/>
      <c r="C3562" s="260"/>
      <c r="D3562" s="260"/>
      <c r="E3562" s="260"/>
      <c r="F3562" s="260"/>
      <c r="G3562" s="273"/>
      <c r="H3562" s="320"/>
      <c r="I3562" s="320"/>
      <c r="J3562" s="320"/>
      <c r="K3562" s="320"/>
      <c r="L3562" s="331"/>
      <c r="M3562" s="331"/>
      <c r="N3562" s="7"/>
      <c r="O3562" s="320"/>
      <c r="P3562" s="320"/>
      <c r="Q3562" s="302"/>
    </row>
    <row r="3563" ht="15.75" customHeight="1">
      <c r="A3563" s="260"/>
      <c r="B3563" s="262"/>
      <c r="C3563" s="260"/>
      <c r="D3563" s="260"/>
      <c r="E3563" s="260"/>
      <c r="F3563" s="260"/>
      <c r="G3563" s="273"/>
      <c r="H3563" s="320"/>
      <c r="I3563" s="320"/>
      <c r="J3563" s="320"/>
      <c r="K3563" s="320"/>
      <c r="L3563" s="331"/>
      <c r="M3563" s="331"/>
      <c r="N3563" s="7"/>
      <c r="O3563" s="320"/>
      <c r="P3563" s="320"/>
      <c r="Q3563" s="302"/>
    </row>
    <row r="3564" ht="15.75" customHeight="1">
      <c r="A3564" s="260"/>
      <c r="B3564" s="262"/>
      <c r="C3564" s="260"/>
      <c r="D3564" s="260"/>
      <c r="E3564" s="260"/>
      <c r="F3564" s="260"/>
      <c r="G3564" s="273"/>
      <c r="H3564" s="320"/>
      <c r="I3564" s="320"/>
      <c r="J3564" s="320"/>
      <c r="K3564" s="320"/>
      <c r="L3564" s="331"/>
      <c r="M3564" s="331"/>
      <c r="N3564" s="7"/>
      <c r="O3564" s="320"/>
      <c r="P3564" s="320"/>
      <c r="Q3564" s="302"/>
    </row>
    <row r="3565" ht="15.75" customHeight="1">
      <c r="A3565" s="260"/>
      <c r="B3565" s="262"/>
      <c r="C3565" s="260"/>
      <c r="D3565" s="260"/>
      <c r="E3565" s="260"/>
      <c r="F3565" s="260"/>
      <c r="G3565" s="273"/>
      <c r="H3565" s="320"/>
      <c r="I3565" s="320"/>
      <c r="J3565" s="320"/>
      <c r="K3565" s="320"/>
      <c r="L3565" s="331"/>
      <c r="M3565" s="331"/>
      <c r="N3565" s="7"/>
      <c r="O3565" s="320"/>
      <c r="P3565" s="320"/>
      <c r="Q3565" s="302"/>
    </row>
    <row r="3566" ht="15.75" customHeight="1">
      <c r="A3566" s="260"/>
      <c r="B3566" s="262"/>
      <c r="C3566" s="260"/>
      <c r="D3566" s="260"/>
      <c r="E3566" s="260"/>
      <c r="F3566" s="260"/>
      <c r="G3566" s="273"/>
      <c r="H3566" s="320"/>
      <c r="I3566" s="320"/>
      <c r="J3566" s="320"/>
      <c r="K3566" s="320"/>
      <c r="L3566" s="331"/>
      <c r="M3566" s="331"/>
      <c r="N3566" s="7"/>
      <c r="O3566" s="320"/>
      <c r="P3566" s="320"/>
      <c r="Q3566" s="302"/>
    </row>
    <row r="3567" ht="15.75" customHeight="1">
      <c r="A3567" s="260"/>
      <c r="B3567" s="262"/>
      <c r="C3567" s="260"/>
      <c r="D3567" s="260"/>
      <c r="E3567" s="260"/>
      <c r="F3567" s="260"/>
      <c r="G3567" s="273"/>
      <c r="H3567" s="320"/>
      <c r="I3567" s="320"/>
      <c r="J3567" s="320"/>
      <c r="K3567" s="320"/>
      <c r="L3567" s="331"/>
      <c r="M3567" s="331"/>
      <c r="N3567" s="7"/>
      <c r="O3567" s="320"/>
      <c r="P3567" s="320"/>
      <c r="Q3567" s="302"/>
    </row>
    <row r="3568" ht="15.75" customHeight="1">
      <c r="A3568" s="260"/>
      <c r="B3568" s="262"/>
      <c r="C3568" s="260"/>
      <c r="D3568" s="260"/>
      <c r="E3568" s="260"/>
      <c r="F3568" s="260"/>
      <c r="G3568" s="273"/>
      <c r="H3568" s="320"/>
      <c r="I3568" s="320"/>
      <c r="J3568" s="320"/>
      <c r="K3568" s="320"/>
      <c r="L3568" s="331"/>
      <c r="M3568" s="331"/>
      <c r="N3568" s="7"/>
      <c r="O3568" s="320"/>
      <c r="P3568" s="320"/>
      <c r="Q3568" s="302"/>
    </row>
    <row r="3569" ht="15.75" customHeight="1">
      <c r="A3569" s="260"/>
      <c r="B3569" s="262"/>
      <c r="C3569" s="260"/>
      <c r="D3569" s="260"/>
      <c r="E3569" s="260"/>
      <c r="F3569" s="260"/>
      <c r="G3569" s="273"/>
      <c r="H3569" s="320"/>
      <c r="I3569" s="320"/>
      <c r="J3569" s="320"/>
      <c r="K3569" s="320"/>
      <c r="L3569" s="331"/>
      <c r="M3569" s="331"/>
      <c r="N3569" s="7"/>
      <c r="O3569" s="320"/>
      <c r="P3569" s="320"/>
      <c r="Q3569" s="302"/>
    </row>
    <row r="3570" ht="15.75" customHeight="1">
      <c r="A3570" s="260"/>
      <c r="B3570" s="262"/>
      <c r="C3570" s="260"/>
      <c r="D3570" s="260"/>
      <c r="E3570" s="260"/>
      <c r="F3570" s="260"/>
      <c r="G3570" s="273"/>
      <c r="H3570" s="320"/>
      <c r="I3570" s="320"/>
      <c r="J3570" s="320"/>
      <c r="K3570" s="320"/>
      <c r="L3570" s="331"/>
      <c r="M3570" s="331"/>
      <c r="N3570" s="7"/>
      <c r="O3570" s="320"/>
      <c r="P3570" s="320"/>
      <c r="Q3570" s="302"/>
    </row>
    <row r="3571" ht="15.75" customHeight="1">
      <c r="A3571" s="260"/>
      <c r="B3571" s="262"/>
      <c r="C3571" s="260"/>
      <c r="D3571" s="260"/>
      <c r="E3571" s="260"/>
      <c r="F3571" s="260"/>
      <c r="G3571" s="273"/>
      <c r="H3571" s="320"/>
      <c r="I3571" s="320"/>
      <c r="J3571" s="320"/>
      <c r="K3571" s="320"/>
      <c r="L3571" s="331"/>
      <c r="M3571" s="331"/>
      <c r="N3571" s="7"/>
      <c r="O3571" s="320"/>
      <c r="P3571" s="320"/>
      <c r="Q3571" s="302"/>
    </row>
    <row r="3572" ht="15.75" customHeight="1">
      <c r="A3572" s="260"/>
      <c r="B3572" s="262"/>
      <c r="C3572" s="260"/>
      <c r="D3572" s="260"/>
      <c r="E3572" s="260"/>
      <c r="F3572" s="260"/>
      <c r="G3572" s="273"/>
      <c r="H3572" s="320"/>
      <c r="I3572" s="320"/>
      <c r="J3572" s="320"/>
      <c r="K3572" s="320"/>
      <c r="L3572" s="331"/>
      <c r="M3572" s="331"/>
      <c r="N3572" s="7"/>
      <c r="O3572" s="320"/>
      <c r="P3572" s="320"/>
      <c r="Q3572" s="302"/>
    </row>
    <row r="3573" ht="15.75" customHeight="1">
      <c r="A3573" s="260"/>
      <c r="B3573" s="262"/>
      <c r="C3573" s="260"/>
      <c r="D3573" s="260"/>
      <c r="E3573" s="260"/>
      <c r="F3573" s="260"/>
      <c r="G3573" s="273"/>
      <c r="H3573" s="320"/>
      <c r="I3573" s="320"/>
      <c r="J3573" s="320"/>
      <c r="K3573" s="320"/>
      <c r="L3573" s="331"/>
      <c r="M3573" s="331"/>
      <c r="N3573" s="7"/>
      <c r="O3573" s="320"/>
      <c r="P3573" s="320"/>
      <c r="Q3573" s="302"/>
    </row>
    <row r="3574" ht="15.75" customHeight="1">
      <c r="A3574" s="260"/>
      <c r="B3574" s="262"/>
      <c r="C3574" s="260"/>
      <c r="D3574" s="260"/>
      <c r="E3574" s="260"/>
      <c r="F3574" s="260"/>
      <c r="G3574" s="273"/>
      <c r="H3574" s="320"/>
      <c r="I3574" s="320"/>
      <c r="J3574" s="320"/>
      <c r="K3574" s="320"/>
      <c r="L3574" s="331"/>
      <c r="M3574" s="331"/>
      <c r="N3574" s="7"/>
      <c r="O3574" s="320"/>
      <c r="P3574" s="320"/>
      <c r="Q3574" s="302"/>
    </row>
    <row r="3575" ht="15.75" customHeight="1">
      <c r="A3575" s="260"/>
      <c r="B3575" s="262"/>
      <c r="C3575" s="260"/>
      <c r="D3575" s="260"/>
      <c r="E3575" s="260"/>
      <c r="F3575" s="260"/>
      <c r="G3575" s="273"/>
      <c r="H3575" s="320"/>
      <c r="I3575" s="320"/>
      <c r="J3575" s="320"/>
      <c r="K3575" s="320"/>
      <c r="L3575" s="331"/>
      <c r="M3575" s="331"/>
      <c r="N3575" s="7"/>
      <c r="O3575" s="320"/>
      <c r="P3575" s="320"/>
      <c r="Q3575" s="302"/>
    </row>
    <row r="3576" ht="15.75" customHeight="1">
      <c r="A3576" s="260"/>
      <c r="B3576" s="262"/>
      <c r="C3576" s="260"/>
      <c r="D3576" s="260"/>
      <c r="E3576" s="260"/>
      <c r="F3576" s="260"/>
      <c r="G3576" s="273"/>
      <c r="H3576" s="320"/>
      <c r="I3576" s="320"/>
      <c r="J3576" s="320"/>
      <c r="K3576" s="320"/>
      <c r="L3576" s="331"/>
      <c r="M3576" s="331"/>
      <c r="N3576" s="7"/>
      <c r="O3576" s="320"/>
      <c r="P3576" s="320"/>
      <c r="Q3576" s="302"/>
    </row>
    <row r="3577" ht="15.75" customHeight="1">
      <c r="A3577" s="260"/>
      <c r="B3577" s="262"/>
      <c r="C3577" s="260"/>
      <c r="D3577" s="260"/>
      <c r="E3577" s="260"/>
      <c r="F3577" s="260"/>
      <c r="G3577" s="273"/>
      <c r="H3577" s="320"/>
      <c r="I3577" s="320"/>
      <c r="J3577" s="320"/>
      <c r="K3577" s="320"/>
      <c r="L3577" s="331"/>
      <c r="M3577" s="331"/>
      <c r="N3577" s="7"/>
      <c r="O3577" s="320"/>
      <c r="P3577" s="320"/>
      <c r="Q3577" s="302"/>
    </row>
    <row r="3578" ht="15.75" customHeight="1">
      <c r="A3578" s="260"/>
      <c r="B3578" s="262"/>
      <c r="C3578" s="260"/>
      <c r="D3578" s="260"/>
      <c r="E3578" s="260"/>
      <c r="F3578" s="260"/>
      <c r="G3578" s="273"/>
      <c r="H3578" s="320"/>
      <c r="I3578" s="320"/>
      <c r="J3578" s="320"/>
      <c r="K3578" s="320"/>
      <c r="L3578" s="331"/>
      <c r="M3578" s="331"/>
      <c r="N3578" s="7"/>
      <c r="O3578" s="320"/>
      <c r="P3578" s="320"/>
      <c r="Q3578" s="302"/>
    </row>
    <row r="3579" ht="15.75" customHeight="1">
      <c r="A3579" s="260"/>
      <c r="B3579" s="262"/>
      <c r="C3579" s="260"/>
      <c r="D3579" s="260"/>
      <c r="E3579" s="260"/>
      <c r="F3579" s="260"/>
      <c r="G3579" s="273"/>
      <c r="H3579" s="320"/>
      <c r="I3579" s="320"/>
      <c r="J3579" s="320"/>
      <c r="K3579" s="320"/>
      <c r="L3579" s="331"/>
      <c r="M3579" s="331"/>
      <c r="N3579" s="7"/>
      <c r="O3579" s="320"/>
      <c r="P3579" s="320"/>
      <c r="Q3579" s="302"/>
    </row>
    <row r="3580" ht="15.75" customHeight="1">
      <c r="A3580" s="260"/>
      <c r="B3580" s="262"/>
      <c r="C3580" s="260"/>
      <c r="D3580" s="260"/>
      <c r="E3580" s="260"/>
      <c r="F3580" s="260"/>
      <c r="G3580" s="273"/>
      <c r="H3580" s="320"/>
      <c r="I3580" s="320"/>
      <c r="J3580" s="320"/>
      <c r="K3580" s="320"/>
      <c r="L3580" s="331"/>
      <c r="M3580" s="331"/>
      <c r="N3580" s="7"/>
      <c r="O3580" s="320"/>
      <c r="P3580" s="320"/>
      <c r="Q3580" s="302"/>
    </row>
    <row r="3581" ht="15.75" customHeight="1">
      <c r="A3581" s="260"/>
      <c r="B3581" s="262"/>
      <c r="C3581" s="260"/>
      <c r="D3581" s="260"/>
      <c r="E3581" s="260"/>
      <c r="F3581" s="260"/>
      <c r="G3581" s="273"/>
      <c r="H3581" s="320"/>
      <c r="I3581" s="320"/>
      <c r="J3581" s="320"/>
      <c r="K3581" s="320"/>
      <c r="L3581" s="331"/>
      <c r="M3581" s="331"/>
      <c r="N3581" s="7"/>
      <c r="O3581" s="320"/>
      <c r="P3581" s="320"/>
      <c r="Q3581" s="302"/>
    </row>
    <row r="3582" ht="15.75" customHeight="1">
      <c r="A3582" s="260"/>
      <c r="B3582" s="262"/>
      <c r="C3582" s="260"/>
      <c r="D3582" s="260"/>
      <c r="E3582" s="260"/>
      <c r="F3582" s="260"/>
      <c r="G3582" s="273"/>
      <c r="H3582" s="320"/>
      <c r="I3582" s="320"/>
      <c r="J3582" s="320"/>
      <c r="K3582" s="320"/>
      <c r="L3582" s="331"/>
      <c r="M3582" s="331"/>
      <c r="N3582" s="7"/>
      <c r="O3582" s="320"/>
      <c r="P3582" s="320"/>
      <c r="Q3582" s="302"/>
    </row>
    <row r="3583" ht="15.75" customHeight="1">
      <c r="A3583" s="260"/>
      <c r="B3583" s="262"/>
      <c r="C3583" s="260"/>
      <c r="D3583" s="260"/>
      <c r="E3583" s="260"/>
      <c r="F3583" s="260"/>
      <c r="G3583" s="273"/>
      <c r="H3583" s="320"/>
      <c r="I3583" s="320"/>
      <c r="J3583" s="320"/>
      <c r="K3583" s="320"/>
      <c r="L3583" s="331"/>
      <c r="M3583" s="331"/>
      <c r="N3583" s="7"/>
      <c r="O3583" s="320"/>
      <c r="P3583" s="320"/>
      <c r="Q3583" s="302"/>
    </row>
    <row r="3584" ht="15.75" customHeight="1">
      <c r="A3584" s="260"/>
      <c r="B3584" s="262"/>
      <c r="C3584" s="260"/>
      <c r="D3584" s="260"/>
      <c r="E3584" s="260"/>
      <c r="F3584" s="260"/>
      <c r="G3584" s="273"/>
      <c r="H3584" s="320"/>
      <c r="I3584" s="320"/>
      <c r="J3584" s="320"/>
      <c r="K3584" s="320"/>
      <c r="L3584" s="331"/>
      <c r="M3584" s="331"/>
      <c r="N3584" s="7"/>
      <c r="O3584" s="320"/>
      <c r="P3584" s="320"/>
      <c r="Q3584" s="302"/>
    </row>
    <row r="3585" ht="15.75" customHeight="1">
      <c r="A3585" s="260"/>
      <c r="B3585" s="262"/>
      <c r="C3585" s="260"/>
      <c r="D3585" s="260"/>
      <c r="E3585" s="260"/>
      <c r="F3585" s="260"/>
      <c r="G3585" s="273"/>
      <c r="H3585" s="320"/>
      <c r="I3585" s="320"/>
      <c r="J3585" s="320"/>
      <c r="K3585" s="320"/>
      <c r="L3585" s="331"/>
      <c r="M3585" s="331"/>
      <c r="N3585" s="7"/>
      <c r="O3585" s="320"/>
      <c r="P3585" s="320"/>
      <c r="Q3585" s="302"/>
    </row>
    <row r="3586" ht="15.75" customHeight="1">
      <c r="A3586" s="260"/>
      <c r="B3586" s="262"/>
      <c r="C3586" s="260"/>
      <c r="D3586" s="260"/>
      <c r="E3586" s="260"/>
      <c r="F3586" s="260"/>
      <c r="G3586" s="273"/>
      <c r="H3586" s="320"/>
      <c r="I3586" s="320"/>
      <c r="J3586" s="320"/>
      <c r="K3586" s="320"/>
      <c r="L3586" s="331"/>
      <c r="M3586" s="331"/>
      <c r="N3586" s="7"/>
      <c r="O3586" s="320"/>
      <c r="P3586" s="320"/>
      <c r="Q3586" s="302"/>
    </row>
    <row r="3587" ht="15.75" customHeight="1">
      <c r="A3587" s="260"/>
      <c r="B3587" s="262"/>
      <c r="C3587" s="260"/>
      <c r="D3587" s="260"/>
      <c r="E3587" s="260"/>
      <c r="F3587" s="260"/>
      <c r="G3587" s="273"/>
      <c r="H3587" s="320"/>
      <c r="I3587" s="320"/>
      <c r="J3587" s="320"/>
      <c r="K3587" s="320"/>
      <c r="L3587" s="331"/>
      <c r="M3587" s="331"/>
      <c r="N3587" s="7"/>
      <c r="O3587" s="320"/>
      <c r="P3587" s="320"/>
      <c r="Q3587" s="302"/>
    </row>
    <row r="3588" ht="15.75" customHeight="1">
      <c r="A3588" s="260"/>
      <c r="B3588" s="262"/>
      <c r="C3588" s="260"/>
      <c r="D3588" s="260"/>
      <c r="E3588" s="260"/>
      <c r="F3588" s="260"/>
      <c r="G3588" s="273"/>
      <c r="H3588" s="320"/>
      <c r="I3588" s="320"/>
      <c r="J3588" s="320"/>
      <c r="K3588" s="320"/>
      <c r="L3588" s="331"/>
      <c r="M3588" s="331"/>
      <c r="N3588" s="7"/>
      <c r="O3588" s="320"/>
      <c r="P3588" s="320"/>
      <c r="Q3588" s="302"/>
    </row>
    <row r="3589" ht="15.75" customHeight="1">
      <c r="A3589" s="260"/>
      <c r="B3589" s="262"/>
      <c r="C3589" s="260"/>
      <c r="D3589" s="260"/>
      <c r="E3589" s="260"/>
      <c r="F3589" s="260"/>
      <c r="G3589" s="273"/>
      <c r="H3589" s="320"/>
      <c r="I3589" s="320"/>
      <c r="J3589" s="320"/>
      <c r="K3589" s="320"/>
      <c r="L3589" s="331"/>
      <c r="M3589" s="331"/>
      <c r="N3589" s="7"/>
      <c r="O3589" s="320"/>
      <c r="P3589" s="320"/>
      <c r="Q3589" s="302"/>
    </row>
    <row r="3590" ht="15.75" customHeight="1">
      <c r="A3590" s="260"/>
      <c r="B3590" s="262"/>
      <c r="C3590" s="260"/>
      <c r="D3590" s="260"/>
      <c r="E3590" s="260"/>
      <c r="F3590" s="260"/>
      <c r="G3590" s="273"/>
      <c r="H3590" s="320"/>
      <c r="I3590" s="320"/>
      <c r="J3590" s="320"/>
      <c r="K3590" s="320"/>
      <c r="L3590" s="331"/>
      <c r="M3590" s="331"/>
      <c r="N3590" s="7"/>
      <c r="O3590" s="320"/>
      <c r="P3590" s="320"/>
      <c r="Q3590" s="302"/>
    </row>
    <row r="3591" ht="15.75" customHeight="1">
      <c r="A3591" s="260"/>
      <c r="B3591" s="262"/>
      <c r="C3591" s="260"/>
      <c r="D3591" s="260"/>
      <c r="E3591" s="260"/>
      <c r="F3591" s="260"/>
      <c r="G3591" s="273"/>
      <c r="H3591" s="320"/>
      <c r="I3591" s="320"/>
      <c r="J3591" s="320"/>
      <c r="K3591" s="320"/>
      <c r="L3591" s="331"/>
      <c r="M3591" s="331"/>
      <c r="N3591" s="7"/>
      <c r="O3591" s="320"/>
      <c r="P3591" s="320"/>
      <c r="Q3591" s="302"/>
    </row>
    <row r="3592" ht="15.75" customHeight="1">
      <c r="A3592" s="260"/>
      <c r="B3592" s="262"/>
      <c r="C3592" s="260"/>
      <c r="D3592" s="260"/>
      <c r="E3592" s="260"/>
      <c r="F3592" s="260"/>
      <c r="G3592" s="273"/>
      <c r="H3592" s="320"/>
      <c r="I3592" s="320"/>
      <c r="J3592" s="320"/>
      <c r="K3592" s="320"/>
      <c r="L3592" s="331"/>
      <c r="M3592" s="331"/>
      <c r="N3592" s="7"/>
      <c r="O3592" s="320"/>
      <c r="P3592" s="320"/>
      <c r="Q3592" s="302"/>
    </row>
    <row r="3593" ht="15.75" customHeight="1">
      <c r="A3593" s="260"/>
      <c r="B3593" s="262"/>
      <c r="C3593" s="260"/>
      <c r="D3593" s="260"/>
      <c r="E3593" s="260"/>
      <c r="F3593" s="260"/>
      <c r="G3593" s="273"/>
      <c r="H3593" s="320"/>
      <c r="I3593" s="320"/>
      <c r="J3593" s="320"/>
      <c r="K3593" s="320"/>
      <c r="L3593" s="331"/>
      <c r="M3593" s="331"/>
      <c r="N3593" s="7"/>
      <c r="O3593" s="320"/>
      <c r="P3593" s="320"/>
      <c r="Q3593" s="302"/>
    </row>
    <row r="3594" ht="15.75" customHeight="1">
      <c r="A3594" s="260"/>
      <c r="B3594" s="262"/>
      <c r="C3594" s="260"/>
      <c r="D3594" s="260"/>
      <c r="E3594" s="260"/>
      <c r="F3594" s="260"/>
      <c r="G3594" s="273"/>
      <c r="H3594" s="320"/>
      <c r="I3594" s="320"/>
      <c r="J3594" s="320"/>
      <c r="K3594" s="320"/>
      <c r="L3594" s="331"/>
      <c r="M3594" s="331"/>
      <c r="N3594" s="7"/>
      <c r="O3594" s="320"/>
      <c r="P3594" s="320"/>
      <c r="Q3594" s="302"/>
    </row>
    <row r="3595" ht="15.75" customHeight="1">
      <c r="A3595" s="260"/>
      <c r="B3595" s="262"/>
      <c r="C3595" s="260"/>
      <c r="D3595" s="260"/>
      <c r="E3595" s="260"/>
      <c r="F3595" s="260"/>
      <c r="G3595" s="273"/>
      <c r="H3595" s="320"/>
      <c r="I3595" s="320"/>
      <c r="J3595" s="320"/>
      <c r="K3595" s="320"/>
      <c r="L3595" s="331"/>
      <c r="M3595" s="331"/>
      <c r="N3595" s="7"/>
      <c r="O3595" s="320"/>
      <c r="P3595" s="320"/>
      <c r="Q3595" s="302"/>
    </row>
    <row r="3596" ht="15.75" customHeight="1">
      <c r="A3596" s="260"/>
      <c r="B3596" s="262"/>
      <c r="C3596" s="260"/>
      <c r="D3596" s="260"/>
      <c r="E3596" s="260"/>
      <c r="F3596" s="260"/>
      <c r="G3596" s="273"/>
      <c r="H3596" s="320"/>
      <c r="I3596" s="320"/>
      <c r="J3596" s="320"/>
      <c r="K3596" s="320"/>
      <c r="L3596" s="331"/>
      <c r="M3596" s="331"/>
      <c r="N3596" s="7"/>
      <c r="O3596" s="320"/>
      <c r="P3596" s="320"/>
      <c r="Q3596" s="302"/>
    </row>
    <row r="3597" ht="15.75" customHeight="1">
      <c r="A3597" s="260"/>
      <c r="B3597" s="262"/>
      <c r="C3597" s="260"/>
      <c r="D3597" s="260"/>
      <c r="E3597" s="260"/>
      <c r="F3597" s="260"/>
      <c r="G3597" s="273"/>
      <c r="H3597" s="320"/>
      <c r="I3597" s="320"/>
      <c r="J3597" s="320"/>
      <c r="K3597" s="320"/>
      <c r="L3597" s="331"/>
      <c r="M3597" s="331"/>
      <c r="N3597" s="7"/>
      <c r="O3597" s="320"/>
      <c r="P3597" s="320"/>
      <c r="Q3597" s="302"/>
    </row>
    <row r="3598" ht="15.75" customHeight="1">
      <c r="A3598" s="260"/>
      <c r="B3598" s="262"/>
      <c r="C3598" s="260"/>
      <c r="D3598" s="260"/>
      <c r="E3598" s="260"/>
      <c r="F3598" s="260"/>
      <c r="G3598" s="273"/>
      <c r="H3598" s="320"/>
      <c r="I3598" s="320"/>
      <c r="J3598" s="320"/>
      <c r="K3598" s="320"/>
      <c r="L3598" s="331"/>
      <c r="M3598" s="331"/>
      <c r="N3598" s="7"/>
      <c r="O3598" s="320"/>
      <c r="P3598" s="320"/>
      <c r="Q3598" s="302"/>
    </row>
    <row r="3599" ht="15.75" customHeight="1">
      <c r="A3599" s="260"/>
      <c r="B3599" s="262"/>
      <c r="C3599" s="260"/>
      <c r="D3599" s="260"/>
      <c r="E3599" s="260"/>
      <c r="F3599" s="260"/>
      <c r="G3599" s="273"/>
      <c r="H3599" s="320"/>
      <c r="I3599" s="320"/>
      <c r="J3599" s="320"/>
      <c r="K3599" s="320"/>
      <c r="L3599" s="331"/>
      <c r="M3599" s="331"/>
      <c r="N3599" s="7"/>
      <c r="O3599" s="320"/>
      <c r="P3599" s="320"/>
      <c r="Q3599" s="302"/>
    </row>
    <row r="3600" ht="15.75" customHeight="1">
      <c r="A3600" s="260"/>
      <c r="B3600" s="262"/>
      <c r="C3600" s="260"/>
      <c r="D3600" s="260"/>
      <c r="E3600" s="260"/>
      <c r="F3600" s="260"/>
      <c r="G3600" s="273"/>
      <c r="H3600" s="320"/>
      <c r="I3600" s="320"/>
      <c r="J3600" s="320"/>
      <c r="K3600" s="320"/>
      <c r="L3600" s="331"/>
      <c r="M3600" s="331"/>
      <c r="N3600" s="7"/>
      <c r="O3600" s="320"/>
      <c r="P3600" s="320"/>
      <c r="Q3600" s="302"/>
    </row>
    <row r="3601" ht="15.75" customHeight="1">
      <c r="A3601" s="260"/>
      <c r="B3601" s="262"/>
      <c r="C3601" s="260"/>
      <c r="D3601" s="260"/>
      <c r="E3601" s="260"/>
      <c r="F3601" s="260"/>
      <c r="G3601" s="273"/>
      <c r="H3601" s="320"/>
      <c r="I3601" s="320"/>
      <c r="J3601" s="320"/>
      <c r="K3601" s="320"/>
      <c r="L3601" s="331"/>
      <c r="M3601" s="331"/>
      <c r="N3601" s="7"/>
      <c r="O3601" s="320"/>
      <c r="P3601" s="320"/>
      <c r="Q3601" s="302"/>
    </row>
    <row r="3602" ht="15.75" customHeight="1">
      <c r="A3602" s="260"/>
      <c r="B3602" s="262"/>
      <c r="C3602" s="260"/>
      <c r="D3602" s="260"/>
      <c r="E3602" s="260"/>
      <c r="F3602" s="260"/>
      <c r="G3602" s="273"/>
      <c r="H3602" s="320"/>
      <c r="I3602" s="320"/>
      <c r="J3602" s="320"/>
      <c r="K3602" s="320"/>
      <c r="L3602" s="331"/>
      <c r="M3602" s="331"/>
      <c r="N3602" s="7"/>
      <c r="O3602" s="320"/>
      <c r="P3602" s="320"/>
      <c r="Q3602" s="302"/>
    </row>
    <row r="3603" ht="15.75" customHeight="1">
      <c r="A3603" s="260"/>
      <c r="B3603" s="262"/>
      <c r="C3603" s="260"/>
      <c r="D3603" s="260"/>
      <c r="E3603" s="260"/>
      <c r="F3603" s="260"/>
      <c r="G3603" s="273"/>
      <c r="H3603" s="320"/>
      <c r="I3603" s="320"/>
      <c r="J3603" s="320"/>
      <c r="K3603" s="320"/>
      <c r="L3603" s="331"/>
      <c r="M3603" s="331"/>
      <c r="N3603" s="7"/>
      <c r="O3603" s="320"/>
      <c r="P3603" s="320"/>
      <c r="Q3603" s="302"/>
    </row>
    <row r="3604" ht="15.75" customHeight="1">
      <c r="A3604" s="260"/>
      <c r="B3604" s="262"/>
      <c r="C3604" s="260"/>
      <c r="D3604" s="260"/>
      <c r="E3604" s="260"/>
      <c r="F3604" s="260"/>
      <c r="G3604" s="273"/>
      <c r="H3604" s="320"/>
      <c r="I3604" s="320"/>
      <c r="J3604" s="320"/>
      <c r="K3604" s="320"/>
      <c r="L3604" s="331"/>
      <c r="M3604" s="331"/>
      <c r="N3604" s="7"/>
      <c r="O3604" s="320"/>
      <c r="P3604" s="320"/>
      <c r="Q3604" s="302"/>
    </row>
    <row r="3605" ht="15.75" customHeight="1">
      <c r="A3605" s="260"/>
      <c r="B3605" s="262"/>
      <c r="C3605" s="260"/>
      <c r="D3605" s="260"/>
      <c r="E3605" s="260"/>
      <c r="F3605" s="260"/>
      <c r="G3605" s="273"/>
      <c r="H3605" s="320"/>
      <c r="I3605" s="320"/>
      <c r="J3605" s="320"/>
      <c r="K3605" s="320"/>
      <c r="L3605" s="331"/>
      <c r="M3605" s="331"/>
      <c r="N3605" s="7"/>
      <c r="O3605" s="320"/>
      <c r="P3605" s="320"/>
      <c r="Q3605" s="302"/>
    </row>
    <row r="3606" ht="15.75" customHeight="1">
      <c r="A3606" s="260"/>
      <c r="B3606" s="262"/>
      <c r="C3606" s="260"/>
      <c r="D3606" s="260"/>
      <c r="E3606" s="260"/>
      <c r="F3606" s="260"/>
      <c r="G3606" s="273"/>
      <c r="H3606" s="320"/>
      <c r="I3606" s="320"/>
      <c r="J3606" s="320"/>
      <c r="K3606" s="320"/>
      <c r="L3606" s="331"/>
      <c r="M3606" s="331"/>
      <c r="N3606" s="7"/>
      <c r="O3606" s="320"/>
      <c r="P3606" s="320"/>
      <c r="Q3606" s="302"/>
    </row>
    <row r="3607" ht="15.75" customHeight="1">
      <c r="A3607" s="260"/>
      <c r="B3607" s="262"/>
      <c r="C3607" s="260"/>
      <c r="D3607" s="260"/>
      <c r="E3607" s="260"/>
      <c r="F3607" s="260"/>
      <c r="G3607" s="273"/>
      <c r="H3607" s="320"/>
      <c r="I3607" s="320"/>
      <c r="J3607" s="320"/>
      <c r="K3607" s="320"/>
      <c r="L3607" s="331"/>
      <c r="M3607" s="331"/>
      <c r="N3607" s="7"/>
      <c r="O3607" s="320"/>
      <c r="P3607" s="320"/>
      <c r="Q3607" s="302"/>
    </row>
    <row r="3608" ht="15.75" customHeight="1">
      <c r="A3608" s="260"/>
      <c r="B3608" s="262"/>
      <c r="C3608" s="260"/>
      <c r="D3608" s="260"/>
      <c r="E3608" s="260"/>
      <c r="F3608" s="260"/>
      <c r="G3608" s="273"/>
      <c r="H3608" s="320"/>
      <c r="I3608" s="320"/>
      <c r="J3608" s="320"/>
      <c r="K3608" s="320"/>
      <c r="L3608" s="331"/>
      <c r="M3608" s="331"/>
      <c r="N3608" s="7"/>
      <c r="O3608" s="320"/>
      <c r="P3608" s="320"/>
      <c r="Q3608" s="302"/>
    </row>
    <row r="3609" ht="15.75" customHeight="1">
      <c r="A3609" s="260"/>
      <c r="B3609" s="262"/>
      <c r="C3609" s="260"/>
      <c r="D3609" s="260"/>
      <c r="E3609" s="260"/>
      <c r="F3609" s="260"/>
      <c r="G3609" s="273"/>
      <c r="H3609" s="320"/>
      <c r="I3609" s="320"/>
      <c r="J3609" s="320"/>
      <c r="K3609" s="320"/>
      <c r="L3609" s="331"/>
      <c r="M3609" s="331"/>
      <c r="N3609" s="7"/>
      <c r="O3609" s="320"/>
      <c r="P3609" s="320"/>
      <c r="Q3609" s="302"/>
    </row>
    <row r="3610" ht="15.75" customHeight="1">
      <c r="A3610" s="260"/>
      <c r="B3610" s="262"/>
      <c r="C3610" s="260"/>
      <c r="D3610" s="260"/>
      <c r="E3610" s="260"/>
      <c r="F3610" s="260"/>
      <c r="G3610" s="273"/>
      <c r="H3610" s="320"/>
      <c r="I3610" s="320"/>
      <c r="J3610" s="320"/>
      <c r="K3610" s="320"/>
      <c r="L3610" s="331"/>
      <c r="M3610" s="331"/>
      <c r="N3610" s="7"/>
      <c r="O3610" s="320"/>
      <c r="P3610" s="320"/>
      <c r="Q3610" s="302"/>
    </row>
    <row r="3611" ht="15.75" customHeight="1">
      <c r="A3611" s="260"/>
      <c r="B3611" s="262"/>
      <c r="C3611" s="260"/>
      <c r="D3611" s="260"/>
      <c r="E3611" s="260"/>
      <c r="F3611" s="260"/>
      <c r="G3611" s="273"/>
      <c r="H3611" s="320"/>
      <c r="I3611" s="320"/>
      <c r="J3611" s="320"/>
      <c r="K3611" s="320"/>
      <c r="L3611" s="331"/>
      <c r="M3611" s="331"/>
      <c r="N3611" s="7"/>
      <c r="O3611" s="320"/>
      <c r="P3611" s="320"/>
      <c r="Q3611" s="302"/>
    </row>
    <row r="3612" ht="15.75" customHeight="1">
      <c r="A3612" s="260"/>
      <c r="B3612" s="262"/>
      <c r="C3612" s="260"/>
      <c r="D3612" s="260"/>
      <c r="E3612" s="260"/>
      <c r="F3612" s="260"/>
      <c r="G3612" s="273"/>
      <c r="H3612" s="320"/>
      <c r="I3612" s="320"/>
      <c r="J3612" s="320"/>
      <c r="K3612" s="320"/>
      <c r="L3612" s="331"/>
      <c r="M3612" s="331"/>
      <c r="N3612" s="7"/>
      <c r="O3612" s="320"/>
      <c r="P3612" s="320"/>
      <c r="Q3612" s="302"/>
    </row>
    <row r="3613" ht="15.75" customHeight="1">
      <c r="A3613" s="260"/>
      <c r="B3613" s="262"/>
      <c r="C3613" s="260"/>
      <c r="D3613" s="260"/>
      <c r="E3613" s="260"/>
      <c r="F3613" s="260"/>
      <c r="G3613" s="273"/>
      <c r="H3613" s="320"/>
      <c r="I3613" s="320"/>
      <c r="J3613" s="320"/>
      <c r="K3613" s="320"/>
      <c r="L3613" s="331"/>
      <c r="M3613" s="331"/>
      <c r="N3613" s="7"/>
      <c r="O3613" s="320"/>
      <c r="P3613" s="320"/>
      <c r="Q3613" s="302"/>
    </row>
    <row r="3614" ht="15.75" customHeight="1">
      <c r="A3614" s="260"/>
      <c r="B3614" s="262"/>
      <c r="C3614" s="260"/>
      <c r="D3614" s="260"/>
      <c r="E3614" s="260"/>
      <c r="F3614" s="260"/>
      <c r="G3614" s="273"/>
      <c r="H3614" s="320"/>
      <c r="I3614" s="320"/>
      <c r="J3614" s="320"/>
      <c r="K3614" s="320"/>
      <c r="L3614" s="331"/>
      <c r="M3614" s="331"/>
      <c r="N3614" s="7"/>
      <c r="O3614" s="320"/>
      <c r="P3614" s="320"/>
      <c r="Q3614" s="302"/>
    </row>
    <row r="3615" ht="15.75" customHeight="1">
      <c r="A3615" s="260"/>
      <c r="B3615" s="262"/>
      <c r="C3615" s="260"/>
      <c r="D3615" s="260"/>
      <c r="E3615" s="260"/>
      <c r="F3615" s="260"/>
      <c r="G3615" s="273"/>
      <c r="H3615" s="320"/>
      <c r="I3615" s="320"/>
      <c r="J3615" s="320"/>
      <c r="K3615" s="320"/>
      <c r="L3615" s="331"/>
      <c r="M3615" s="331"/>
      <c r="N3615" s="7"/>
      <c r="O3615" s="320"/>
      <c r="P3615" s="320"/>
      <c r="Q3615" s="302"/>
    </row>
    <row r="3616" ht="15.75" customHeight="1">
      <c r="A3616" s="260"/>
      <c r="B3616" s="262"/>
      <c r="C3616" s="260"/>
      <c r="D3616" s="260"/>
      <c r="E3616" s="260"/>
      <c r="F3616" s="260"/>
      <c r="G3616" s="273"/>
      <c r="H3616" s="320"/>
      <c r="I3616" s="320"/>
      <c r="J3616" s="320"/>
      <c r="K3616" s="320"/>
      <c r="L3616" s="331"/>
      <c r="M3616" s="331"/>
      <c r="N3616" s="7"/>
      <c r="O3616" s="320"/>
      <c r="P3616" s="320"/>
      <c r="Q3616" s="302"/>
    </row>
    <row r="3617" ht="15.75" customHeight="1">
      <c r="A3617" s="260"/>
      <c r="B3617" s="262"/>
      <c r="C3617" s="260"/>
      <c r="D3617" s="260"/>
      <c r="E3617" s="260"/>
      <c r="F3617" s="260"/>
      <c r="G3617" s="273"/>
      <c r="H3617" s="320"/>
      <c r="I3617" s="320"/>
      <c r="J3617" s="320"/>
      <c r="K3617" s="320"/>
      <c r="L3617" s="331"/>
      <c r="M3617" s="331"/>
      <c r="N3617" s="7"/>
      <c r="O3617" s="320"/>
      <c r="P3617" s="320"/>
      <c r="Q3617" s="302"/>
    </row>
    <row r="3618" ht="15.75" customHeight="1">
      <c r="A3618" s="260"/>
      <c r="B3618" s="262"/>
      <c r="C3618" s="260"/>
      <c r="D3618" s="260"/>
      <c r="E3618" s="260"/>
      <c r="F3618" s="260"/>
      <c r="G3618" s="273"/>
      <c r="H3618" s="320"/>
      <c r="I3618" s="320"/>
      <c r="J3618" s="320"/>
      <c r="K3618" s="320"/>
      <c r="L3618" s="331"/>
      <c r="M3618" s="331"/>
      <c r="N3618" s="7"/>
      <c r="O3618" s="320"/>
      <c r="P3618" s="320"/>
      <c r="Q3618" s="302"/>
    </row>
    <row r="3619" ht="15.75" customHeight="1">
      <c r="A3619" s="260"/>
      <c r="B3619" s="262"/>
      <c r="C3619" s="260"/>
      <c r="D3619" s="260"/>
      <c r="E3619" s="260"/>
      <c r="F3619" s="260"/>
      <c r="G3619" s="273"/>
      <c r="H3619" s="320"/>
      <c r="I3619" s="320"/>
      <c r="J3619" s="320"/>
      <c r="K3619" s="320"/>
      <c r="L3619" s="331"/>
      <c r="M3619" s="331"/>
      <c r="N3619" s="7"/>
      <c r="O3619" s="320"/>
      <c r="P3619" s="320"/>
      <c r="Q3619" s="302"/>
    </row>
    <row r="3620" ht="15.75" customHeight="1">
      <c r="A3620" s="260"/>
      <c r="B3620" s="262"/>
      <c r="C3620" s="260"/>
      <c r="D3620" s="260"/>
      <c r="E3620" s="260"/>
      <c r="F3620" s="260"/>
      <c r="G3620" s="273"/>
      <c r="H3620" s="320"/>
      <c r="I3620" s="320"/>
      <c r="J3620" s="320"/>
      <c r="K3620" s="320"/>
      <c r="L3620" s="331"/>
      <c r="M3620" s="331"/>
      <c r="N3620" s="7"/>
      <c r="O3620" s="320"/>
      <c r="P3620" s="320"/>
      <c r="Q3620" s="302"/>
    </row>
    <row r="3621" ht="15.75" customHeight="1">
      <c r="A3621" s="260"/>
      <c r="B3621" s="262"/>
      <c r="C3621" s="260"/>
      <c r="D3621" s="260"/>
      <c r="E3621" s="260"/>
      <c r="F3621" s="260"/>
      <c r="G3621" s="273"/>
      <c r="H3621" s="320"/>
      <c r="I3621" s="320"/>
      <c r="J3621" s="320"/>
      <c r="K3621" s="320"/>
      <c r="L3621" s="331"/>
      <c r="M3621" s="331"/>
      <c r="N3621" s="7"/>
      <c r="O3621" s="320"/>
      <c r="P3621" s="320"/>
      <c r="Q3621" s="302"/>
    </row>
    <row r="3622" ht="15.75" customHeight="1">
      <c r="A3622" s="260"/>
      <c r="B3622" s="262"/>
      <c r="C3622" s="260"/>
      <c r="D3622" s="260"/>
      <c r="E3622" s="260"/>
      <c r="F3622" s="260"/>
      <c r="G3622" s="273"/>
      <c r="H3622" s="320"/>
      <c r="I3622" s="320"/>
      <c r="J3622" s="320"/>
      <c r="K3622" s="320"/>
      <c r="L3622" s="331"/>
      <c r="M3622" s="331"/>
      <c r="N3622" s="7"/>
      <c r="O3622" s="320"/>
      <c r="P3622" s="320"/>
      <c r="Q3622" s="302"/>
    </row>
    <row r="3623" ht="15.75" customHeight="1">
      <c r="A3623" s="260"/>
      <c r="B3623" s="262"/>
      <c r="C3623" s="260"/>
      <c r="D3623" s="260"/>
      <c r="E3623" s="260"/>
      <c r="F3623" s="260"/>
      <c r="G3623" s="273"/>
      <c r="H3623" s="320"/>
      <c r="I3623" s="320"/>
      <c r="J3623" s="320"/>
      <c r="K3623" s="320"/>
      <c r="L3623" s="331"/>
      <c r="M3623" s="331"/>
      <c r="N3623" s="7"/>
      <c r="O3623" s="320"/>
      <c r="P3623" s="320"/>
      <c r="Q3623" s="302"/>
    </row>
    <row r="3624" ht="15.75" customHeight="1">
      <c r="A3624" s="260"/>
      <c r="B3624" s="262"/>
      <c r="C3624" s="260"/>
      <c r="D3624" s="260"/>
      <c r="E3624" s="260"/>
      <c r="F3624" s="260"/>
      <c r="G3624" s="273"/>
      <c r="H3624" s="320"/>
      <c r="I3624" s="320"/>
      <c r="J3624" s="320"/>
      <c r="K3624" s="320"/>
      <c r="L3624" s="331"/>
      <c r="M3624" s="331"/>
      <c r="N3624" s="7"/>
      <c r="O3624" s="320"/>
      <c r="P3624" s="320"/>
      <c r="Q3624" s="302"/>
    </row>
    <row r="3625" ht="15.75" customHeight="1">
      <c r="A3625" s="260"/>
      <c r="B3625" s="262"/>
      <c r="C3625" s="260"/>
      <c r="D3625" s="260"/>
      <c r="E3625" s="260"/>
      <c r="F3625" s="260"/>
      <c r="G3625" s="273"/>
      <c r="H3625" s="320"/>
      <c r="I3625" s="320"/>
      <c r="J3625" s="320"/>
      <c r="K3625" s="320"/>
      <c r="L3625" s="331"/>
      <c r="M3625" s="331"/>
      <c r="N3625" s="7"/>
      <c r="O3625" s="320"/>
      <c r="P3625" s="320"/>
      <c r="Q3625" s="302"/>
    </row>
    <row r="3626" ht="15.75" customHeight="1">
      <c r="A3626" s="260"/>
      <c r="B3626" s="262"/>
      <c r="C3626" s="260"/>
      <c r="D3626" s="260"/>
      <c r="E3626" s="260"/>
      <c r="F3626" s="260"/>
      <c r="G3626" s="273"/>
      <c r="H3626" s="320"/>
      <c r="I3626" s="320"/>
      <c r="J3626" s="320"/>
      <c r="K3626" s="320"/>
      <c r="L3626" s="331"/>
      <c r="M3626" s="331"/>
      <c r="N3626" s="7"/>
      <c r="O3626" s="320"/>
      <c r="P3626" s="320"/>
      <c r="Q3626" s="302"/>
    </row>
    <row r="3627" ht="15.75" customHeight="1">
      <c r="A3627" s="260"/>
      <c r="B3627" s="262"/>
      <c r="C3627" s="260"/>
      <c r="D3627" s="260"/>
      <c r="E3627" s="260"/>
      <c r="F3627" s="260"/>
      <c r="G3627" s="273"/>
      <c r="H3627" s="320"/>
      <c r="I3627" s="320"/>
      <c r="J3627" s="320"/>
      <c r="K3627" s="320"/>
      <c r="L3627" s="331"/>
      <c r="M3627" s="331"/>
      <c r="N3627" s="7"/>
      <c r="O3627" s="320"/>
      <c r="P3627" s="320"/>
      <c r="Q3627" s="302"/>
    </row>
    <row r="3628" ht="15.75" customHeight="1">
      <c r="A3628" s="260"/>
      <c r="B3628" s="262"/>
      <c r="C3628" s="260"/>
      <c r="D3628" s="260"/>
      <c r="E3628" s="260"/>
      <c r="F3628" s="260"/>
      <c r="G3628" s="273"/>
      <c r="H3628" s="320"/>
      <c r="I3628" s="320"/>
      <c r="J3628" s="320"/>
      <c r="K3628" s="320"/>
      <c r="L3628" s="331"/>
      <c r="M3628" s="331"/>
      <c r="N3628" s="7"/>
      <c r="O3628" s="320"/>
      <c r="P3628" s="320"/>
      <c r="Q3628" s="302"/>
    </row>
    <row r="3629" ht="15.75" customHeight="1">
      <c r="A3629" s="260"/>
      <c r="B3629" s="262"/>
      <c r="C3629" s="260"/>
      <c r="D3629" s="260"/>
      <c r="E3629" s="260"/>
      <c r="F3629" s="260"/>
      <c r="G3629" s="273"/>
      <c r="H3629" s="320"/>
      <c r="I3629" s="320"/>
      <c r="J3629" s="320"/>
      <c r="K3629" s="320"/>
      <c r="L3629" s="331"/>
      <c r="M3629" s="331"/>
      <c r="N3629" s="7"/>
      <c r="O3629" s="320"/>
      <c r="P3629" s="320"/>
      <c r="Q3629" s="302"/>
    </row>
    <row r="3630" ht="15.75" customHeight="1">
      <c r="A3630" s="260"/>
      <c r="B3630" s="262"/>
      <c r="C3630" s="260"/>
      <c r="D3630" s="260"/>
      <c r="E3630" s="260"/>
      <c r="F3630" s="260"/>
      <c r="G3630" s="273"/>
      <c r="H3630" s="320"/>
      <c r="I3630" s="320"/>
      <c r="J3630" s="320"/>
      <c r="K3630" s="320"/>
      <c r="L3630" s="331"/>
      <c r="M3630" s="331"/>
      <c r="N3630" s="7"/>
      <c r="O3630" s="320"/>
      <c r="P3630" s="320"/>
      <c r="Q3630" s="302"/>
    </row>
    <row r="3631" ht="15.75" customHeight="1">
      <c r="A3631" s="260"/>
      <c r="B3631" s="262"/>
      <c r="C3631" s="260"/>
      <c r="D3631" s="260"/>
      <c r="E3631" s="260"/>
      <c r="F3631" s="260"/>
      <c r="G3631" s="273"/>
      <c r="H3631" s="320"/>
      <c r="I3631" s="320"/>
      <c r="J3631" s="320"/>
      <c r="K3631" s="320"/>
      <c r="L3631" s="331"/>
      <c r="M3631" s="331"/>
      <c r="N3631" s="7"/>
      <c r="O3631" s="320"/>
      <c r="P3631" s="320"/>
      <c r="Q3631" s="302"/>
    </row>
    <row r="3632" ht="15.75" customHeight="1">
      <c r="A3632" s="260"/>
      <c r="B3632" s="262"/>
      <c r="C3632" s="260"/>
      <c r="D3632" s="260"/>
      <c r="E3632" s="260"/>
      <c r="F3632" s="260"/>
      <c r="G3632" s="273"/>
      <c r="H3632" s="320"/>
      <c r="I3632" s="320"/>
      <c r="J3632" s="320"/>
      <c r="K3632" s="320"/>
      <c r="L3632" s="331"/>
      <c r="M3632" s="331"/>
      <c r="N3632" s="7"/>
      <c r="O3632" s="320"/>
      <c r="P3632" s="320"/>
      <c r="Q3632" s="302"/>
    </row>
    <row r="3633" ht="15.75" customHeight="1">
      <c r="A3633" s="260"/>
      <c r="B3633" s="262"/>
      <c r="C3633" s="260"/>
      <c r="D3633" s="260"/>
      <c r="E3633" s="260"/>
      <c r="F3633" s="260"/>
      <c r="G3633" s="273"/>
      <c r="H3633" s="320"/>
      <c r="I3633" s="320"/>
      <c r="J3633" s="320"/>
      <c r="K3633" s="320"/>
      <c r="L3633" s="331"/>
      <c r="M3633" s="331"/>
      <c r="N3633" s="7"/>
      <c r="O3633" s="320"/>
      <c r="P3633" s="320"/>
      <c r="Q3633" s="302"/>
    </row>
    <row r="3634" ht="15.75" customHeight="1">
      <c r="A3634" s="260"/>
      <c r="B3634" s="262"/>
      <c r="C3634" s="260"/>
      <c r="D3634" s="260"/>
      <c r="E3634" s="260"/>
      <c r="F3634" s="260"/>
      <c r="G3634" s="273"/>
      <c r="H3634" s="320"/>
      <c r="I3634" s="320"/>
      <c r="J3634" s="320"/>
      <c r="K3634" s="320"/>
      <c r="L3634" s="331"/>
      <c r="M3634" s="331"/>
      <c r="N3634" s="7"/>
      <c r="O3634" s="320"/>
      <c r="P3634" s="320"/>
      <c r="Q3634" s="302"/>
    </row>
    <row r="3635" ht="15.75" customHeight="1">
      <c r="A3635" s="260"/>
      <c r="B3635" s="262"/>
      <c r="C3635" s="260"/>
      <c r="D3635" s="260"/>
      <c r="E3635" s="260"/>
      <c r="F3635" s="260"/>
      <c r="G3635" s="273"/>
      <c r="H3635" s="320"/>
      <c r="I3635" s="320"/>
      <c r="J3635" s="320"/>
      <c r="K3635" s="320"/>
      <c r="L3635" s="331"/>
      <c r="M3635" s="331"/>
      <c r="N3635" s="7"/>
      <c r="O3635" s="320"/>
      <c r="P3635" s="320"/>
      <c r="Q3635" s="302"/>
    </row>
    <row r="3636" ht="15.75" customHeight="1">
      <c r="A3636" s="260"/>
      <c r="B3636" s="262"/>
      <c r="C3636" s="260"/>
      <c r="D3636" s="260"/>
      <c r="E3636" s="260"/>
      <c r="F3636" s="260"/>
      <c r="G3636" s="273"/>
      <c r="H3636" s="320"/>
      <c r="I3636" s="320"/>
      <c r="J3636" s="320"/>
      <c r="K3636" s="320"/>
      <c r="L3636" s="331"/>
      <c r="M3636" s="331"/>
      <c r="N3636" s="7"/>
      <c r="O3636" s="320"/>
      <c r="P3636" s="320"/>
      <c r="Q3636" s="302"/>
    </row>
    <row r="3637" ht="15.75" customHeight="1">
      <c r="A3637" s="260"/>
      <c r="B3637" s="262"/>
      <c r="C3637" s="260"/>
      <c r="D3637" s="260"/>
      <c r="E3637" s="260"/>
      <c r="F3637" s="260"/>
      <c r="G3637" s="273"/>
      <c r="H3637" s="320"/>
      <c r="I3637" s="320"/>
      <c r="J3637" s="320"/>
      <c r="K3637" s="320"/>
      <c r="L3637" s="331"/>
      <c r="M3637" s="331"/>
      <c r="N3637" s="7"/>
      <c r="O3637" s="320"/>
      <c r="P3637" s="320"/>
      <c r="Q3637" s="302"/>
    </row>
    <row r="3638" ht="15.75" customHeight="1">
      <c r="A3638" s="260"/>
      <c r="B3638" s="262"/>
      <c r="C3638" s="260"/>
      <c r="D3638" s="260"/>
      <c r="E3638" s="260"/>
      <c r="F3638" s="260"/>
      <c r="G3638" s="273"/>
      <c r="H3638" s="320"/>
      <c r="I3638" s="320"/>
      <c r="J3638" s="320"/>
      <c r="K3638" s="320"/>
      <c r="L3638" s="331"/>
      <c r="M3638" s="331"/>
      <c r="N3638" s="7"/>
      <c r="O3638" s="320"/>
      <c r="P3638" s="320"/>
      <c r="Q3638" s="302"/>
    </row>
    <row r="3639" ht="15.75" customHeight="1">
      <c r="A3639" s="260"/>
      <c r="B3639" s="262"/>
      <c r="C3639" s="260"/>
      <c r="D3639" s="260"/>
      <c r="E3639" s="260"/>
      <c r="F3639" s="260"/>
      <c r="G3639" s="273"/>
      <c r="H3639" s="320"/>
      <c r="I3639" s="320"/>
      <c r="J3639" s="320"/>
      <c r="K3639" s="320"/>
      <c r="L3639" s="331"/>
      <c r="M3639" s="331"/>
      <c r="N3639" s="7"/>
      <c r="O3639" s="320"/>
      <c r="P3639" s="320"/>
      <c r="Q3639" s="302"/>
    </row>
    <row r="3640" ht="15.75" customHeight="1">
      <c r="A3640" s="260"/>
      <c r="B3640" s="262"/>
      <c r="C3640" s="260"/>
      <c r="D3640" s="260"/>
      <c r="E3640" s="260"/>
      <c r="F3640" s="260"/>
      <c r="G3640" s="273"/>
      <c r="H3640" s="320"/>
      <c r="I3640" s="320"/>
      <c r="J3640" s="320"/>
      <c r="K3640" s="320"/>
      <c r="L3640" s="331"/>
      <c r="M3640" s="331"/>
      <c r="N3640" s="7"/>
      <c r="O3640" s="320"/>
      <c r="P3640" s="320"/>
      <c r="Q3640" s="302"/>
    </row>
    <row r="3641" ht="15.75" customHeight="1">
      <c r="A3641" s="260"/>
      <c r="B3641" s="262"/>
      <c r="C3641" s="260"/>
      <c r="D3641" s="260"/>
      <c r="E3641" s="260"/>
      <c r="F3641" s="260"/>
      <c r="G3641" s="273"/>
      <c r="H3641" s="320"/>
      <c r="I3641" s="320"/>
      <c r="J3641" s="320"/>
      <c r="K3641" s="320"/>
      <c r="L3641" s="331"/>
      <c r="M3641" s="331"/>
      <c r="N3641" s="7"/>
      <c r="O3641" s="320"/>
      <c r="P3641" s="320"/>
      <c r="Q3641" s="302"/>
    </row>
    <row r="3642" ht="15.75" customHeight="1">
      <c r="A3642" s="260"/>
      <c r="B3642" s="262"/>
      <c r="C3642" s="260"/>
      <c r="D3642" s="260"/>
      <c r="E3642" s="260"/>
      <c r="F3642" s="260"/>
      <c r="G3642" s="273"/>
      <c r="H3642" s="320"/>
      <c r="I3642" s="320"/>
      <c r="J3642" s="320"/>
      <c r="K3642" s="320"/>
      <c r="L3642" s="331"/>
      <c r="M3642" s="331"/>
      <c r="N3642" s="7"/>
      <c r="O3642" s="320"/>
      <c r="P3642" s="320"/>
      <c r="Q3642" s="302"/>
    </row>
    <row r="3643" ht="15.75" customHeight="1">
      <c r="A3643" s="260"/>
      <c r="B3643" s="262"/>
      <c r="C3643" s="260"/>
      <c r="D3643" s="260"/>
      <c r="E3643" s="260"/>
      <c r="F3643" s="260"/>
      <c r="G3643" s="273"/>
      <c r="H3643" s="320"/>
      <c r="I3643" s="320"/>
      <c r="J3643" s="320"/>
      <c r="K3643" s="320"/>
      <c r="L3643" s="331"/>
      <c r="M3643" s="331"/>
      <c r="N3643" s="7"/>
      <c r="O3643" s="320"/>
      <c r="P3643" s="320"/>
      <c r="Q3643" s="302"/>
    </row>
    <row r="3644" ht="15.75" customHeight="1">
      <c r="A3644" s="260"/>
      <c r="B3644" s="262"/>
      <c r="C3644" s="260"/>
      <c r="D3644" s="260"/>
      <c r="E3644" s="260"/>
      <c r="F3644" s="260"/>
      <c r="G3644" s="273"/>
      <c r="H3644" s="320"/>
      <c r="I3644" s="320"/>
      <c r="J3644" s="320"/>
      <c r="K3644" s="320"/>
      <c r="L3644" s="331"/>
      <c r="M3644" s="331"/>
      <c r="N3644" s="7"/>
      <c r="O3644" s="320"/>
      <c r="P3644" s="320"/>
      <c r="Q3644" s="302"/>
    </row>
    <row r="3645" ht="15.75" customHeight="1">
      <c r="A3645" s="260"/>
      <c r="B3645" s="262"/>
      <c r="C3645" s="260"/>
      <c r="D3645" s="260"/>
      <c r="E3645" s="260"/>
      <c r="F3645" s="260"/>
      <c r="G3645" s="273"/>
      <c r="H3645" s="320"/>
      <c r="I3645" s="320"/>
      <c r="J3645" s="320"/>
      <c r="K3645" s="320"/>
      <c r="L3645" s="331"/>
      <c r="M3645" s="331"/>
      <c r="N3645" s="7"/>
      <c r="O3645" s="320"/>
      <c r="P3645" s="320"/>
      <c r="Q3645" s="302"/>
    </row>
    <row r="3646" ht="15.75" customHeight="1">
      <c r="A3646" s="260"/>
      <c r="B3646" s="262"/>
      <c r="C3646" s="260"/>
      <c r="D3646" s="260"/>
      <c r="E3646" s="260"/>
      <c r="F3646" s="260"/>
      <c r="G3646" s="273"/>
      <c r="H3646" s="320"/>
      <c r="I3646" s="320"/>
      <c r="J3646" s="320"/>
      <c r="K3646" s="320"/>
      <c r="L3646" s="331"/>
      <c r="M3646" s="331"/>
      <c r="N3646" s="7"/>
      <c r="O3646" s="320"/>
      <c r="P3646" s="320"/>
      <c r="Q3646" s="302"/>
    </row>
    <row r="3647" ht="15.75" customHeight="1">
      <c r="A3647" s="260"/>
      <c r="B3647" s="262"/>
      <c r="C3647" s="260"/>
      <c r="D3647" s="260"/>
      <c r="E3647" s="260"/>
      <c r="F3647" s="260"/>
      <c r="G3647" s="273"/>
      <c r="H3647" s="320"/>
      <c r="I3647" s="320"/>
      <c r="J3647" s="320"/>
      <c r="K3647" s="320"/>
      <c r="L3647" s="331"/>
      <c r="M3647" s="331"/>
      <c r="N3647" s="7"/>
      <c r="O3647" s="320"/>
      <c r="P3647" s="320"/>
      <c r="Q3647" s="302"/>
    </row>
    <row r="3648" ht="15.75" customHeight="1">
      <c r="A3648" s="260"/>
      <c r="B3648" s="262"/>
      <c r="C3648" s="260"/>
      <c r="D3648" s="260"/>
      <c r="E3648" s="260"/>
      <c r="F3648" s="260"/>
      <c r="G3648" s="273"/>
      <c r="H3648" s="320"/>
      <c r="I3648" s="320"/>
      <c r="J3648" s="320"/>
      <c r="K3648" s="320"/>
      <c r="L3648" s="331"/>
      <c r="M3648" s="331"/>
      <c r="N3648" s="7"/>
      <c r="O3648" s="320"/>
      <c r="P3648" s="320"/>
      <c r="Q3648" s="302"/>
    </row>
    <row r="3649" ht="15.75" customHeight="1">
      <c r="A3649" s="260"/>
      <c r="B3649" s="262"/>
      <c r="C3649" s="260"/>
      <c r="D3649" s="260"/>
      <c r="E3649" s="260"/>
      <c r="F3649" s="260"/>
      <c r="G3649" s="273"/>
      <c r="H3649" s="320"/>
      <c r="I3649" s="320"/>
      <c r="J3649" s="320"/>
      <c r="K3649" s="320"/>
      <c r="L3649" s="331"/>
      <c r="M3649" s="331"/>
      <c r="N3649" s="7"/>
      <c r="O3649" s="320"/>
      <c r="P3649" s="320"/>
      <c r="Q3649" s="302"/>
    </row>
  </sheetData>
  <printOptions/>
  <pageMargins bottom="0.75" footer="0.0" header="0.0" left="0.7" right="0.7" top="0.75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hidden="1" min="1" max="1" width="20.43"/>
    <col customWidth="1" hidden="1" min="2" max="2" width="47.43"/>
    <col customWidth="1" hidden="1" min="3" max="5" width="20.43"/>
    <col customWidth="1" min="6" max="26" width="9.14"/>
  </cols>
  <sheetData>
    <row r="1" ht="40.5" customHeight="1">
      <c r="A1" s="259" t="s">
        <v>175</v>
      </c>
      <c r="B1" s="259" t="s">
        <v>237</v>
      </c>
      <c r="C1" s="259" t="s">
        <v>174</v>
      </c>
      <c r="D1" s="259" t="s">
        <v>238</v>
      </c>
      <c r="E1" s="259" t="s">
        <v>18</v>
      </c>
      <c r="F1" s="261"/>
      <c r="G1" s="261"/>
      <c r="H1" s="261"/>
      <c r="I1" s="261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</row>
    <row r="2" ht="15.0" customHeight="1">
      <c r="A2" s="265" t="s">
        <v>241</v>
      </c>
      <c r="B2" s="267" t="s">
        <v>246</v>
      </c>
      <c r="C2" s="265" t="s">
        <v>189</v>
      </c>
      <c r="D2" s="265" t="s">
        <v>248</v>
      </c>
      <c r="E2" s="269" t="s">
        <v>249</v>
      </c>
      <c r="F2" s="270"/>
      <c r="G2" s="270"/>
      <c r="H2" s="270"/>
      <c r="I2" s="270"/>
      <c r="J2" s="272"/>
      <c r="K2" s="272"/>
      <c r="L2" s="272"/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2"/>
      <c r="X2" s="272"/>
      <c r="Y2" s="272"/>
      <c r="Z2" s="272"/>
    </row>
    <row r="3" ht="15.0" customHeight="1">
      <c r="A3" s="265" t="s">
        <v>250</v>
      </c>
      <c r="B3" s="267" t="s">
        <v>251</v>
      </c>
      <c r="C3" s="265" t="s">
        <v>186</v>
      </c>
      <c r="D3" s="265" t="s">
        <v>252</v>
      </c>
      <c r="E3" s="269" t="s">
        <v>253</v>
      </c>
      <c r="F3" s="270"/>
      <c r="G3" s="270"/>
      <c r="H3" s="270"/>
      <c r="I3" s="270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2"/>
    </row>
    <row r="4" ht="15.0" customHeight="1">
      <c r="A4" s="265" t="s">
        <v>254</v>
      </c>
      <c r="B4" s="267" t="s">
        <v>255</v>
      </c>
      <c r="C4" s="265" t="s">
        <v>188</v>
      </c>
      <c r="D4" s="265" t="s">
        <v>256</v>
      </c>
      <c r="E4" s="269" t="s">
        <v>257</v>
      </c>
      <c r="F4" s="270"/>
      <c r="G4" s="270"/>
      <c r="H4" s="270"/>
      <c r="I4" s="270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</row>
    <row r="5" ht="15.0" customHeight="1">
      <c r="A5" s="265" t="s">
        <v>259</v>
      </c>
      <c r="B5" s="267" t="s">
        <v>260</v>
      </c>
      <c r="C5" s="265" t="s">
        <v>192</v>
      </c>
      <c r="D5" s="265" t="s">
        <v>262</v>
      </c>
      <c r="E5" s="269">
        <v>8.75287534002E14</v>
      </c>
      <c r="F5" s="270"/>
      <c r="G5" s="270"/>
      <c r="H5" s="270"/>
      <c r="I5" s="270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272"/>
      <c r="Y5" s="272"/>
      <c r="Z5" s="272"/>
    </row>
    <row r="6" ht="15.0" customHeight="1">
      <c r="A6" s="265" t="s">
        <v>264</v>
      </c>
      <c r="B6" s="267" t="s">
        <v>265</v>
      </c>
      <c r="C6" s="265" t="s">
        <v>191</v>
      </c>
      <c r="D6" s="265" t="s">
        <v>266</v>
      </c>
      <c r="E6" s="269" t="s">
        <v>267</v>
      </c>
      <c r="F6" s="270"/>
      <c r="G6" s="270"/>
      <c r="H6" s="270"/>
      <c r="I6" s="270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</row>
    <row r="7" ht="15.0" customHeight="1">
      <c r="A7" s="265" t="s">
        <v>269</v>
      </c>
      <c r="B7" s="267" t="s">
        <v>270</v>
      </c>
      <c r="C7" s="265" t="s">
        <v>186</v>
      </c>
      <c r="D7" s="265" t="s">
        <v>272</v>
      </c>
      <c r="E7" s="269" t="s">
        <v>273</v>
      </c>
      <c r="F7" s="270"/>
      <c r="G7" s="270"/>
      <c r="H7" s="270"/>
      <c r="I7" s="270"/>
      <c r="J7" s="272"/>
      <c r="K7" s="272"/>
      <c r="L7" s="272"/>
      <c r="M7" s="272"/>
      <c r="N7" s="272"/>
      <c r="O7" s="272"/>
      <c r="P7" s="272"/>
      <c r="Q7" s="272"/>
      <c r="R7" s="272"/>
      <c r="S7" s="272"/>
      <c r="T7" s="272"/>
      <c r="U7" s="272"/>
      <c r="V7" s="272"/>
      <c r="W7" s="272"/>
      <c r="X7" s="272"/>
      <c r="Y7" s="272"/>
      <c r="Z7" s="272"/>
    </row>
    <row r="8" ht="15.0" customHeight="1">
      <c r="A8" s="265" t="s">
        <v>275</v>
      </c>
      <c r="B8" s="267" t="s">
        <v>276</v>
      </c>
      <c r="C8" s="265" t="s">
        <v>202</v>
      </c>
      <c r="D8" s="265" t="s">
        <v>278</v>
      </c>
      <c r="E8" s="269" t="s">
        <v>279</v>
      </c>
      <c r="F8" s="270"/>
      <c r="G8" s="270"/>
      <c r="H8" s="270"/>
      <c r="I8" s="270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72"/>
      <c r="W8" s="272"/>
      <c r="X8" s="272"/>
      <c r="Y8" s="272"/>
      <c r="Z8" s="272"/>
    </row>
    <row r="9" ht="15.0" customHeight="1">
      <c r="A9" s="265" t="s">
        <v>282</v>
      </c>
      <c r="B9" s="267" t="s">
        <v>283</v>
      </c>
      <c r="C9" s="265" t="s">
        <v>186</v>
      </c>
      <c r="D9" s="265" t="s">
        <v>284</v>
      </c>
      <c r="E9" s="269" t="s">
        <v>285</v>
      </c>
      <c r="F9" s="270"/>
      <c r="G9" s="270"/>
      <c r="H9" s="270"/>
      <c r="I9" s="270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</row>
    <row r="10" ht="15.0" customHeight="1">
      <c r="A10" s="265" t="s">
        <v>286</v>
      </c>
      <c r="B10" s="267" t="s">
        <v>287</v>
      </c>
      <c r="C10" s="265" t="s">
        <v>189</v>
      </c>
      <c r="D10" s="265" t="s">
        <v>288</v>
      </c>
      <c r="E10" s="269" t="s">
        <v>290</v>
      </c>
      <c r="F10" s="270"/>
      <c r="G10" s="270"/>
      <c r="H10" s="270"/>
      <c r="I10" s="270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</row>
    <row r="11" ht="15.0" customHeight="1">
      <c r="A11" s="265" t="s">
        <v>292</v>
      </c>
      <c r="B11" s="267" t="s">
        <v>294</v>
      </c>
      <c r="C11" s="265" t="s">
        <v>194</v>
      </c>
      <c r="D11" s="265" t="s">
        <v>296</v>
      </c>
      <c r="E11" s="269">
        <v>2.50180528024E14</v>
      </c>
      <c r="F11" s="270"/>
      <c r="G11" s="270"/>
      <c r="H11" s="270"/>
      <c r="I11" s="270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2"/>
    </row>
    <row r="12" ht="15.0" customHeight="1">
      <c r="A12" s="265" t="s">
        <v>299</v>
      </c>
      <c r="B12" s="267" t="s">
        <v>300</v>
      </c>
      <c r="C12" s="265" t="s">
        <v>192</v>
      </c>
      <c r="D12" s="265" t="s">
        <v>301</v>
      </c>
      <c r="E12" s="269" t="s">
        <v>302</v>
      </c>
      <c r="F12" s="270"/>
      <c r="G12" s="270"/>
      <c r="H12" s="270"/>
      <c r="I12" s="270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Z12" s="272"/>
    </row>
    <row r="13" ht="15.0" customHeight="1">
      <c r="A13" s="265" t="s">
        <v>305</v>
      </c>
      <c r="B13" s="267" t="s">
        <v>306</v>
      </c>
      <c r="C13" s="265" t="s">
        <v>192</v>
      </c>
      <c r="D13" s="265" t="s">
        <v>308</v>
      </c>
      <c r="E13" s="269" t="s">
        <v>310</v>
      </c>
      <c r="F13" s="270"/>
      <c r="G13" s="270"/>
      <c r="H13" s="270"/>
      <c r="I13" s="270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</row>
    <row r="14" ht="15.0" customHeight="1">
      <c r="A14" s="265" t="s">
        <v>311</v>
      </c>
      <c r="B14" s="267" t="s">
        <v>312</v>
      </c>
      <c r="C14" s="265" t="s">
        <v>188</v>
      </c>
      <c r="D14" s="265" t="s">
        <v>314</v>
      </c>
      <c r="E14" s="269" t="s">
        <v>316</v>
      </c>
      <c r="F14" s="270"/>
      <c r="G14" s="270"/>
      <c r="H14" s="270"/>
      <c r="I14" s="270"/>
      <c r="J14" s="272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72"/>
      <c r="X14" s="272"/>
      <c r="Y14" s="272"/>
      <c r="Z14" s="272"/>
    </row>
    <row r="15" ht="15.0" customHeight="1">
      <c r="A15" s="265" t="s">
        <v>319</v>
      </c>
      <c r="B15" s="267" t="s">
        <v>320</v>
      </c>
      <c r="C15" s="265" t="s">
        <v>191</v>
      </c>
      <c r="D15" s="265" t="s">
        <v>323</v>
      </c>
      <c r="E15" s="269">
        <v>7.74292668417E14</v>
      </c>
      <c r="F15" s="270"/>
      <c r="G15" s="270"/>
      <c r="H15" s="270"/>
      <c r="I15" s="270"/>
      <c r="J15" s="272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  <c r="W15" s="272"/>
      <c r="X15" s="272"/>
      <c r="Y15" s="272"/>
      <c r="Z15" s="272"/>
    </row>
    <row r="16" ht="15.0" customHeight="1">
      <c r="A16" s="265" t="s">
        <v>326</v>
      </c>
      <c r="B16" s="267" t="s">
        <v>328</v>
      </c>
      <c r="C16" s="265" t="s">
        <v>188</v>
      </c>
      <c r="D16" s="265" t="s">
        <v>330</v>
      </c>
      <c r="E16" s="269" t="s">
        <v>331</v>
      </c>
      <c r="F16" s="270"/>
      <c r="G16" s="270"/>
      <c r="H16" s="270"/>
      <c r="I16" s="270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</row>
    <row r="17" ht="15.0" customHeight="1">
      <c r="A17" s="265" t="s">
        <v>335</v>
      </c>
      <c r="B17" s="267" t="s">
        <v>337</v>
      </c>
      <c r="C17" s="265" t="s">
        <v>188</v>
      </c>
      <c r="D17" s="265" t="s">
        <v>339</v>
      </c>
      <c r="E17" s="269" t="s">
        <v>341</v>
      </c>
      <c r="F17" s="270"/>
      <c r="G17" s="270"/>
      <c r="H17" s="270"/>
      <c r="I17" s="270"/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  <c r="X17" s="272"/>
      <c r="Y17" s="272"/>
      <c r="Z17" s="272"/>
    </row>
    <row r="18" ht="15.0" customHeight="1">
      <c r="A18" s="265" t="s">
        <v>344</v>
      </c>
      <c r="B18" s="267" t="s">
        <v>346</v>
      </c>
      <c r="C18" s="265" t="s">
        <v>194</v>
      </c>
      <c r="D18" s="265" t="s">
        <v>348</v>
      </c>
      <c r="E18" s="269">
        <v>4.53663270435E14</v>
      </c>
      <c r="F18" s="270"/>
      <c r="G18" s="270"/>
      <c r="H18" s="270"/>
      <c r="I18" s="270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</row>
    <row r="19" ht="15.0" customHeight="1">
      <c r="A19" s="265" t="s">
        <v>352</v>
      </c>
      <c r="B19" s="267" t="s">
        <v>354</v>
      </c>
      <c r="C19" s="265" t="s">
        <v>191</v>
      </c>
      <c r="D19" s="265" t="s">
        <v>356</v>
      </c>
      <c r="E19" s="269" t="s">
        <v>358</v>
      </c>
      <c r="F19" s="270"/>
      <c r="G19" s="270"/>
      <c r="H19" s="270"/>
      <c r="I19" s="270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</row>
    <row r="20" ht="15.0" customHeight="1">
      <c r="A20" s="265" t="s">
        <v>359</v>
      </c>
      <c r="B20" s="267" t="s">
        <v>363</v>
      </c>
      <c r="C20" s="265" t="s">
        <v>191</v>
      </c>
      <c r="D20" s="265" t="s">
        <v>365</v>
      </c>
      <c r="E20" s="269" t="s">
        <v>366</v>
      </c>
      <c r="F20" s="270"/>
      <c r="G20" s="270"/>
      <c r="H20" s="270"/>
      <c r="I20" s="270"/>
      <c r="J20" s="272"/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272"/>
      <c r="W20" s="272"/>
      <c r="X20" s="272"/>
      <c r="Y20" s="272"/>
      <c r="Z20" s="272"/>
    </row>
    <row r="21" ht="15.0" customHeight="1">
      <c r="A21" s="265" t="s">
        <v>367</v>
      </c>
      <c r="B21" s="267" t="s">
        <v>369</v>
      </c>
      <c r="C21" s="265" t="s">
        <v>186</v>
      </c>
      <c r="D21" s="265" t="s">
        <v>371</v>
      </c>
      <c r="E21" s="269">
        <v>3.61578974416E14</v>
      </c>
      <c r="F21" s="270"/>
      <c r="G21" s="270"/>
      <c r="H21" s="270"/>
      <c r="I21" s="270"/>
      <c r="J21" s="272"/>
      <c r="K21" s="272"/>
      <c r="L21" s="272"/>
      <c r="M21" s="272"/>
      <c r="N21" s="272"/>
      <c r="O21" s="272"/>
      <c r="P21" s="272"/>
      <c r="Q21" s="272"/>
      <c r="R21" s="272"/>
      <c r="S21" s="272"/>
      <c r="T21" s="272"/>
      <c r="U21" s="272"/>
      <c r="V21" s="272"/>
      <c r="W21" s="272"/>
      <c r="X21" s="272"/>
      <c r="Y21" s="272"/>
      <c r="Z21" s="272"/>
    </row>
    <row r="22" ht="15.0" customHeight="1">
      <c r="A22" s="265" t="s">
        <v>374</v>
      </c>
      <c r="B22" s="267" t="s">
        <v>375</v>
      </c>
      <c r="C22" s="265" t="s">
        <v>189</v>
      </c>
      <c r="D22" s="265" t="s">
        <v>376</v>
      </c>
      <c r="E22" s="269" t="s">
        <v>377</v>
      </c>
      <c r="F22" s="270"/>
      <c r="G22" s="270"/>
      <c r="H22" s="270"/>
      <c r="I22" s="270"/>
      <c r="J22" s="272"/>
      <c r="K22" s="272"/>
      <c r="L22" s="272"/>
      <c r="M22" s="272"/>
      <c r="N22" s="272"/>
      <c r="O22" s="272"/>
      <c r="P22" s="272"/>
      <c r="Q22" s="272"/>
      <c r="R22" s="272"/>
      <c r="S22" s="272"/>
      <c r="T22" s="272"/>
      <c r="U22" s="272"/>
      <c r="V22" s="272"/>
      <c r="W22" s="272"/>
      <c r="X22" s="272"/>
      <c r="Y22" s="272"/>
      <c r="Z22" s="272"/>
    </row>
    <row r="23" ht="15.0" customHeight="1">
      <c r="A23" s="265" t="s">
        <v>381</v>
      </c>
      <c r="B23" s="267" t="s">
        <v>382</v>
      </c>
      <c r="C23" s="265" t="s">
        <v>190</v>
      </c>
      <c r="D23" s="265" t="s">
        <v>384</v>
      </c>
      <c r="E23" s="269" t="s">
        <v>385</v>
      </c>
      <c r="F23" s="270"/>
      <c r="G23" s="270"/>
      <c r="H23" s="270"/>
      <c r="I23" s="270"/>
      <c r="J23" s="272"/>
      <c r="K23" s="272"/>
      <c r="L23" s="272"/>
      <c r="M23" s="272"/>
      <c r="N23" s="272"/>
      <c r="O23" s="272"/>
      <c r="P23" s="272"/>
      <c r="Q23" s="272"/>
      <c r="R23" s="272"/>
      <c r="S23" s="272"/>
      <c r="T23" s="272"/>
      <c r="U23" s="272"/>
      <c r="V23" s="272"/>
      <c r="W23" s="272"/>
      <c r="X23" s="272"/>
      <c r="Y23" s="272"/>
      <c r="Z23" s="272"/>
    </row>
    <row r="24" ht="15.0" customHeight="1">
      <c r="A24" s="265" t="s">
        <v>387</v>
      </c>
      <c r="B24" s="267" t="s">
        <v>389</v>
      </c>
      <c r="C24" s="265" t="s">
        <v>186</v>
      </c>
      <c r="D24" s="265" t="s">
        <v>390</v>
      </c>
      <c r="E24" s="269" t="s">
        <v>392</v>
      </c>
      <c r="F24" s="270"/>
      <c r="G24" s="270"/>
      <c r="H24" s="270"/>
      <c r="I24" s="270"/>
      <c r="J24" s="272"/>
      <c r="K24" s="272"/>
      <c r="L24" s="272"/>
      <c r="M24" s="272"/>
      <c r="N24" s="272"/>
      <c r="O24" s="272"/>
      <c r="P24" s="272"/>
      <c r="Q24" s="272"/>
      <c r="R24" s="272"/>
      <c r="S24" s="272"/>
      <c r="T24" s="272"/>
      <c r="U24" s="272"/>
      <c r="V24" s="272"/>
      <c r="W24" s="272"/>
      <c r="X24" s="272"/>
      <c r="Y24" s="272"/>
      <c r="Z24" s="272"/>
    </row>
    <row r="25" ht="15.0" customHeight="1">
      <c r="A25" s="265" t="s">
        <v>398</v>
      </c>
      <c r="B25" s="267" t="s">
        <v>399</v>
      </c>
      <c r="C25" s="265" t="s">
        <v>189</v>
      </c>
      <c r="D25" s="265" t="s">
        <v>400</v>
      </c>
      <c r="E25" s="269">
        <v>9.70782082412E14</v>
      </c>
      <c r="F25" s="270"/>
      <c r="G25" s="270"/>
      <c r="H25" s="270"/>
      <c r="I25" s="270"/>
      <c r="J25" s="272"/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272"/>
      <c r="W25" s="272"/>
      <c r="X25" s="272"/>
      <c r="Y25" s="272"/>
      <c r="Z25" s="272"/>
    </row>
    <row r="26" ht="15.0" customHeight="1">
      <c r="A26" s="265" t="s">
        <v>402</v>
      </c>
      <c r="B26" s="267" t="s">
        <v>403</v>
      </c>
      <c r="C26" s="265" t="s">
        <v>186</v>
      </c>
      <c r="D26" s="265" t="s">
        <v>404</v>
      </c>
      <c r="E26" s="269">
        <v>6.78874538004E14</v>
      </c>
      <c r="F26" s="270"/>
      <c r="G26" s="270"/>
      <c r="H26" s="270"/>
      <c r="I26" s="270"/>
      <c r="J26" s="272"/>
      <c r="K26" s="272"/>
      <c r="L26" s="272"/>
      <c r="M26" s="272"/>
      <c r="N26" s="272"/>
      <c r="O26" s="272"/>
      <c r="P26" s="272"/>
      <c r="Q26" s="272"/>
      <c r="R26" s="272"/>
      <c r="S26" s="272"/>
      <c r="T26" s="272"/>
      <c r="U26" s="272"/>
      <c r="V26" s="272"/>
      <c r="W26" s="272"/>
      <c r="X26" s="272"/>
      <c r="Y26" s="272"/>
      <c r="Z26" s="272"/>
    </row>
    <row r="27" ht="15.0" customHeight="1">
      <c r="A27" s="265" t="s">
        <v>405</v>
      </c>
      <c r="B27" s="267" t="s">
        <v>406</v>
      </c>
      <c r="C27" s="265" t="s">
        <v>188</v>
      </c>
      <c r="D27" s="265" t="s">
        <v>407</v>
      </c>
      <c r="E27" s="269" t="s">
        <v>409</v>
      </c>
      <c r="F27" s="270"/>
      <c r="G27" s="270"/>
      <c r="H27" s="270"/>
      <c r="I27" s="270"/>
      <c r="J27" s="272"/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  <c r="W27" s="272"/>
      <c r="X27" s="272"/>
      <c r="Y27" s="272"/>
      <c r="Z27" s="272"/>
    </row>
    <row r="28" ht="15.0" customHeight="1">
      <c r="A28" s="265" t="s">
        <v>412</v>
      </c>
      <c r="B28" s="267" t="s">
        <v>413</v>
      </c>
      <c r="C28" s="265" t="s">
        <v>191</v>
      </c>
      <c r="D28" s="265" t="s">
        <v>414</v>
      </c>
      <c r="E28" s="269" t="s">
        <v>415</v>
      </c>
      <c r="F28" s="270"/>
      <c r="G28" s="270"/>
      <c r="H28" s="270"/>
      <c r="I28" s="270"/>
      <c r="J28" s="272"/>
      <c r="K28" s="272"/>
      <c r="L28" s="272"/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2"/>
      <c r="X28" s="272"/>
      <c r="Y28" s="272"/>
      <c r="Z28" s="272"/>
    </row>
    <row r="29" ht="15.0" customHeight="1">
      <c r="A29" s="265" t="s">
        <v>420</v>
      </c>
      <c r="B29" s="267" t="s">
        <v>421</v>
      </c>
      <c r="C29" s="265" t="s">
        <v>189</v>
      </c>
      <c r="D29" s="265" t="s">
        <v>423</v>
      </c>
      <c r="E29" s="269" t="s">
        <v>425</v>
      </c>
      <c r="F29" s="270"/>
      <c r="G29" s="270"/>
      <c r="H29" s="270"/>
      <c r="I29" s="270"/>
      <c r="J29" s="272"/>
      <c r="K29" s="272"/>
      <c r="L29" s="272"/>
      <c r="M29" s="272"/>
      <c r="N29" s="272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</row>
    <row r="30" ht="15.0" customHeight="1">
      <c r="A30" s="265" t="s">
        <v>428</v>
      </c>
      <c r="B30" s="267" t="s">
        <v>429</v>
      </c>
      <c r="C30" s="265" t="s">
        <v>188</v>
      </c>
      <c r="D30" s="265" t="s">
        <v>432</v>
      </c>
      <c r="E30" s="269" t="s">
        <v>433</v>
      </c>
      <c r="F30" s="270"/>
      <c r="G30" s="270"/>
      <c r="H30" s="270"/>
      <c r="I30" s="270"/>
      <c r="J30" s="272"/>
      <c r="K30" s="272"/>
      <c r="L30" s="272"/>
      <c r="M30" s="272"/>
      <c r="N30" s="272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</row>
    <row r="31" ht="15.0" customHeight="1">
      <c r="A31" s="265" t="s">
        <v>436</v>
      </c>
      <c r="B31" s="267" t="s">
        <v>438</v>
      </c>
      <c r="C31" s="265" t="s">
        <v>188</v>
      </c>
      <c r="D31" s="265" t="s">
        <v>440</v>
      </c>
      <c r="E31" s="269" t="s">
        <v>441</v>
      </c>
      <c r="F31" s="270"/>
      <c r="G31" s="270"/>
      <c r="H31" s="270"/>
      <c r="I31" s="270"/>
      <c r="J31" s="272"/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72"/>
      <c r="W31" s="272"/>
      <c r="X31" s="272"/>
      <c r="Y31" s="272"/>
      <c r="Z31" s="272"/>
    </row>
    <row r="32" ht="15.0" customHeight="1">
      <c r="A32" s="265" t="s">
        <v>444</v>
      </c>
      <c r="B32" s="267" t="s">
        <v>445</v>
      </c>
      <c r="C32" s="265" t="s">
        <v>190</v>
      </c>
      <c r="D32" s="265" t="s">
        <v>447</v>
      </c>
      <c r="E32" s="269" t="s">
        <v>449</v>
      </c>
      <c r="F32" s="270"/>
      <c r="G32" s="270"/>
      <c r="H32" s="270"/>
      <c r="I32" s="270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2"/>
      <c r="V32" s="272"/>
      <c r="W32" s="272"/>
      <c r="X32" s="272"/>
      <c r="Y32" s="272"/>
      <c r="Z32" s="272"/>
    </row>
    <row r="33" ht="15.0" customHeight="1">
      <c r="A33" s="265" t="s">
        <v>452</v>
      </c>
      <c r="B33" s="267" t="s">
        <v>454</v>
      </c>
      <c r="C33" s="265" t="s">
        <v>194</v>
      </c>
      <c r="D33" s="265" t="s">
        <v>456</v>
      </c>
      <c r="E33" s="269" t="s">
        <v>457</v>
      </c>
      <c r="F33" s="270"/>
      <c r="G33" s="270"/>
      <c r="H33" s="270"/>
      <c r="I33" s="270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72"/>
      <c r="W33" s="272"/>
      <c r="X33" s="272"/>
      <c r="Y33" s="272"/>
      <c r="Z33" s="272"/>
    </row>
    <row r="34" ht="15.0" customHeight="1">
      <c r="A34" s="265" t="s">
        <v>462</v>
      </c>
      <c r="B34" s="267" t="s">
        <v>463</v>
      </c>
      <c r="C34" s="265" t="s">
        <v>191</v>
      </c>
      <c r="D34" s="265" t="s">
        <v>466</v>
      </c>
      <c r="E34" s="269" t="s">
        <v>467</v>
      </c>
      <c r="F34" s="270"/>
      <c r="G34" s="270"/>
      <c r="H34" s="270"/>
      <c r="I34" s="270"/>
      <c r="J34" s="272"/>
      <c r="K34" s="272"/>
      <c r="L34" s="272"/>
      <c r="M34" s="272"/>
      <c r="N34" s="272"/>
      <c r="O34" s="272"/>
      <c r="P34" s="272"/>
      <c r="Q34" s="272"/>
      <c r="R34" s="272"/>
      <c r="S34" s="272"/>
      <c r="T34" s="272"/>
      <c r="U34" s="272"/>
      <c r="V34" s="272"/>
      <c r="W34" s="272"/>
      <c r="X34" s="272"/>
      <c r="Y34" s="272"/>
      <c r="Z34" s="272"/>
    </row>
    <row r="35" ht="15.0" customHeight="1">
      <c r="A35" s="265" t="s">
        <v>476</v>
      </c>
      <c r="B35" s="267" t="s">
        <v>477</v>
      </c>
      <c r="C35" s="265" t="s">
        <v>188</v>
      </c>
      <c r="D35" s="265" t="s">
        <v>478</v>
      </c>
      <c r="E35" s="269" t="s">
        <v>479</v>
      </c>
      <c r="F35" s="270"/>
      <c r="G35" s="270"/>
      <c r="H35" s="270"/>
      <c r="I35" s="270"/>
      <c r="J35" s="272"/>
      <c r="K35" s="272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272"/>
      <c r="W35" s="272"/>
      <c r="X35" s="272"/>
      <c r="Y35" s="272"/>
      <c r="Z35" s="272"/>
    </row>
    <row r="36" ht="15.0" customHeight="1">
      <c r="A36" s="265" t="s">
        <v>484</v>
      </c>
      <c r="B36" s="267" t="s">
        <v>485</v>
      </c>
      <c r="C36" s="265" t="s">
        <v>188</v>
      </c>
      <c r="D36" s="265" t="s">
        <v>486</v>
      </c>
      <c r="E36" s="269">
        <v>7.42198401435E14</v>
      </c>
      <c r="F36" s="270"/>
      <c r="G36" s="270"/>
      <c r="H36" s="270"/>
      <c r="I36" s="270"/>
      <c r="J36" s="272"/>
      <c r="K36" s="272"/>
      <c r="L36" s="272"/>
      <c r="M36" s="272"/>
      <c r="N36" s="272"/>
      <c r="O36" s="272"/>
      <c r="P36" s="272"/>
      <c r="Q36" s="272"/>
      <c r="R36" s="272"/>
      <c r="S36" s="272"/>
      <c r="T36" s="272"/>
      <c r="U36" s="272"/>
      <c r="V36" s="272"/>
      <c r="W36" s="272"/>
      <c r="X36" s="272"/>
      <c r="Y36" s="272"/>
      <c r="Z36" s="272"/>
    </row>
    <row r="37" ht="15.0" customHeight="1">
      <c r="A37" s="265" t="s">
        <v>487</v>
      </c>
      <c r="B37" s="267" t="s">
        <v>488</v>
      </c>
      <c r="C37" s="265" t="s">
        <v>194</v>
      </c>
      <c r="D37" s="265" t="s">
        <v>489</v>
      </c>
      <c r="E37" s="269">
        <v>7.72870804009E14</v>
      </c>
      <c r="F37" s="270"/>
      <c r="G37" s="270"/>
      <c r="H37" s="270"/>
      <c r="I37" s="270"/>
      <c r="J37" s="272"/>
      <c r="K37" s="272"/>
      <c r="L37" s="272"/>
      <c r="M37" s="272"/>
      <c r="N37" s="272"/>
      <c r="O37" s="272"/>
      <c r="P37" s="272"/>
      <c r="Q37" s="272"/>
      <c r="R37" s="272"/>
      <c r="S37" s="272"/>
      <c r="T37" s="272"/>
      <c r="U37" s="272"/>
      <c r="V37" s="272"/>
      <c r="W37" s="272"/>
      <c r="X37" s="272"/>
      <c r="Y37" s="272"/>
      <c r="Z37" s="272"/>
    </row>
    <row r="38" ht="15.0" customHeight="1">
      <c r="A38" s="265" t="s">
        <v>490</v>
      </c>
      <c r="B38" s="267" t="s">
        <v>491</v>
      </c>
      <c r="C38" s="265" t="s">
        <v>188</v>
      </c>
      <c r="D38" s="265" t="s">
        <v>492</v>
      </c>
      <c r="E38" s="269">
        <v>4.60845563004E14</v>
      </c>
      <c r="F38" s="270"/>
      <c r="G38" s="270"/>
      <c r="H38" s="270"/>
      <c r="I38" s="270"/>
      <c r="J38" s="272"/>
      <c r="K38" s="272"/>
      <c r="L38" s="272"/>
      <c r="M38" s="272"/>
      <c r="N38" s="272"/>
      <c r="O38" s="272"/>
      <c r="P38" s="272"/>
      <c r="Q38" s="272"/>
      <c r="R38" s="272"/>
      <c r="S38" s="272"/>
      <c r="T38" s="272"/>
      <c r="U38" s="272"/>
      <c r="V38" s="272"/>
      <c r="W38" s="272"/>
      <c r="X38" s="272"/>
      <c r="Y38" s="272"/>
      <c r="Z38" s="272"/>
    </row>
    <row r="39" ht="15.0" customHeight="1">
      <c r="A39" s="265" t="s">
        <v>497</v>
      </c>
      <c r="B39" s="267" t="s">
        <v>498</v>
      </c>
      <c r="C39" s="265" t="s">
        <v>192</v>
      </c>
      <c r="D39" s="265" t="s">
        <v>500</v>
      </c>
      <c r="E39" s="269" t="s">
        <v>502</v>
      </c>
      <c r="F39" s="270"/>
      <c r="G39" s="270"/>
      <c r="H39" s="270"/>
      <c r="I39" s="270"/>
      <c r="J39" s="272"/>
      <c r="K39" s="272"/>
      <c r="L39" s="272"/>
      <c r="M39" s="272"/>
      <c r="N39" s="272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</row>
    <row r="40" ht="15.0" customHeight="1">
      <c r="A40" s="265" t="s">
        <v>505</v>
      </c>
      <c r="B40" s="267" t="s">
        <v>507</v>
      </c>
      <c r="C40" s="265" t="s">
        <v>192</v>
      </c>
      <c r="D40" s="265" t="s">
        <v>509</v>
      </c>
      <c r="E40" s="269">
        <v>7.10531666412E14</v>
      </c>
      <c r="F40" s="270"/>
      <c r="G40" s="270"/>
      <c r="H40" s="270"/>
      <c r="I40" s="270"/>
      <c r="J40" s="272"/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</row>
    <row r="41" ht="15.0" customHeight="1">
      <c r="A41" s="265" t="s">
        <v>513</v>
      </c>
      <c r="B41" s="267" t="s">
        <v>515</v>
      </c>
      <c r="C41" s="265" t="s">
        <v>188</v>
      </c>
      <c r="D41" s="265" t="s">
        <v>516</v>
      </c>
      <c r="E41" s="269" t="s">
        <v>518</v>
      </c>
      <c r="F41" s="270"/>
      <c r="G41" s="270"/>
      <c r="H41" s="270"/>
      <c r="I41" s="270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2"/>
    </row>
    <row r="42" ht="15.0" customHeight="1">
      <c r="A42" s="265" t="s">
        <v>521</v>
      </c>
      <c r="B42" s="267" t="s">
        <v>523</v>
      </c>
      <c r="C42" s="265" t="s">
        <v>188</v>
      </c>
      <c r="D42" s="265" t="s">
        <v>524</v>
      </c>
      <c r="E42" s="269" t="s">
        <v>525</v>
      </c>
      <c r="F42" s="270"/>
      <c r="G42" s="270"/>
      <c r="H42" s="270"/>
      <c r="I42" s="270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2"/>
      <c r="Z42" s="272"/>
    </row>
    <row r="43" ht="15.0" customHeight="1">
      <c r="A43" s="265" t="s">
        <v>528</v>
      </c>
      <c r="B43" s="267" t="s">
        <v>529</v>
      </c>
      <c r="C43" s="265" t="s">
        <v>188</v>
      </c>
      <c r="D43" s="265" t="s">
        <v>530</v>
      </c>
      <c r="E43" s="269" t="s">
        <v>532</v>
      </c>
      <c r="F43" s="270"/>
      <c r="G43" s="270"/>
      <c r="H43" s="270"/>
      <c r="I43" s="270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</row>
    <row r="44" ht="15.0" customHeight="1">
      <c r="A44" s="265" t="s">
        <v>536</v>
      </c>
      <c r="B44" s="267" t="s">
        <v>537</v>
      </c>
      <c r="C44" s="265" t="s">
        <v>191</v>
      </c>
      <c r="D44" s="265" t="s">
        <v>538</v>
      </c>
      <c r="E44" s="269" t="s">
        <v>539</v>
      </c>
      <c r="F44" s="270"/>
      <c r="G44" s="270"/>
      <c r="H44" s="270"/>
      <c r="I44" s="270"/>
      <c r="J44" s="272"/>
      <c r="K44" s="272"/>
      <c r="L44" s="272"/>
      <c r="M44" s="272"/>
      <c r="N44" s="272"/>
      <c r="O44" s="272"/>
      <c r="P44" s="272"/>
      <c r="Q44" s="272"/>
      <c r="R44" s="272"/>
      <c r="S44" s="272"/>
      <c r="T44" s="272"/>
      <c r="U44" s="272"/>
      <c r="V44" s="272"/>
      <c r="W44" s="272"/>
      <c r="X44" s="272"/>
      <c r="Y44" s="272"/>
      <c r="Z44" s="272"/>
    </row>
    <row r="45" ht="15.0" customHeight="1">
      <c r="A45" s="265" t="s">
        <v>543</v>
      </c>
      <c r="B45" s="267" t="s">
        <v>544</v>
      </c>
      <c r="C45" s="265" t="s">
        <v>188</v>
      </c>
      <c r="D45" s="265" t="s">
        <v>546</v>
      </c>
      <c r="E45" s="269">
        <v>7.19802860403E14</v>
      </c>
      <c r="F45" s="270"/>
      <c r="G45" s="270"/>
      <c r="H45" s="270"/>
      <c r="I45" s="270"/>
      <c r="J45" s="272"/>
      <c r="K45" s="272"/>
      <c r="L45" s="272"/>
      <c r="M45" s="272"/>
      <c r="N45" s="272"/>
      <c r="O45" s="272"/>
      <c r="P45" s="272"/>
      <c r="Q45" s="272"/>
      <c r="R45" s="272"/>
      <c r="S45" s="272"/>
      <c r="T45" s="272"/>
      <c r="U45" s="272"/>
      <c r="V45" s="272"/>
      <c r="W45" s="272"/>
      <c r="X45" s="272"/>
      <c r="Y45" s="272"/>
      <c r="Z45" s="272"/>
    </row>
    <row r="46" ht="15.0" customHeight="1">
      <c r="A46" s="265" t="s">
        <v>548</v>
      </c>
      <c r="B46" s="267" t="s">
        <v>550</v>
      </c>
      <c r="C46" s="265" t="s">
        <v>191</v>
      </c>
      <c r="D46" s="265" t="s">
        <v>551</v>
      </c>
      <c r="E46" s="269" t="s">
        <v>552</v>
      </c>
      <c r="F46" s="270"/>
      <c r="G46" s="270"/>
      <c r="H46" s="270"/>
      <c r="I46" s="270"/>
      <c r="J46" s="272"/>
      <c r="K46" s="272"/>
      <c r="L46" s="272"/>
      <c r="M46" s="272"/>
      <c r="N46" s="272"/>
      <c r="O46" s="272"/>
      <c r="P46" s="272"/>
      <c r="Q46" s="272"/>
      <c r="R46" s="272"/>
      <c r="S46" s="272"/>
      <c r="T46" s="272"/>
      <c r="U46" s="272"/>
      <c r="V46" s="272"/>
      <c r="W46" s="272"/>
      <c r="X46" s="272"/>
      <c r="Y46" s="272"/>
      <c r="Z46" s="272"/>
    </row>
    <row r="47" ht="15.0" customHeight="1">
      <c r="A47" s="265" t="s">
        <v>555</v>
      </c>
      <c r="B47" s="267" t="s">
        <v>556</v>
      </c>
      <c r="C47" s="265" t="s">
        <v>191</v>
      </c>
      <c r="D47" s="265" t="s">
        <v>558</v>
      </c>
      <c r="E47" s="269">
        <v>4.55183848403E14</v>
      </c>
      <c r="F47" s="270"/>
      <c r="G47" s="270"/>
      <c r="H47" s="270"/>
      <c r="I47" s="270"/>
      <c r="J47" s="272"/>
      <c r="K47" s="272"/>
      <c r="L47" s="272"/>
      <c r="M47" s="272"/>
      <c r="N47" s="272"/>
      <c r="O47" s="272"/>
      <c r="P47" s="272"/>
      <c r="Q47" s="272"/>
      <c r="R47" s="272"/>
      <c r="S47" s="272"/>
      <c r="T47" s="272"/>
      <c r="U47" s="272"/>
      <c r="V47" s="272"/>
      <c r="W47" s="272"/>
      <c r="X47" s="272"/>
      <c r="Y47" s="272"/>
      <c r="Z47" s="272"/>
    </row>
    <row r="48" ht="15.0" customHeight="1">
      <c r="A48" s="265" t="s">
        <v>562</v>
      </c>
      <c r="B48" s="267" t="s">
        <v>563</v>
      </c>
      <c r="C48" s="265" t="s">
        <v>192</v>
      </c>
      <c r="D48" s="265" t="s">
        <v>566</v>
      </c>
      <c r="E48" s="269" t="s">
        <v>567</v>
      </c>
      <c r="F48" s="270"/>
      <c r="G48" s="270"/>
      <c r="H48" s="270"/>
      <c r="I48" s="270"/>
      <c r="J48" s="272"/>
      <c r="K48" s="272"/>
      <c r="L48" s="272"/>
      <c r="M48" s="272"/>
      <c r="N48" s="272"/>
      <c r="O48" s="272"/>
      <c r="P48" s="272"/>
      <c r="Q48" s="272"/>
      <c r="R48" s="272"/>
      <c r="S48" s="272"/>
      <c r="T48" s="272"/>
      <c r="U48" s="272"/>
      <c r="V48" s="272"/>
      <c r="W48" s="272"/>
      <c r="X48" s="272"/>
      <c r="Y48" s="272"/>
      <c r="Z48" s="272"/>
    </row>
    <row r="49" ht="15.0" customHeight="1">
      <c r="A49" s="265" t="s">
        <v>572</v>
      </c>
      <c r="B49" s="267" t="s">
        <v>573</v>
      </c>
      <c r="C49" s="265" t="s">
        <v>188</v>
      </c>
      <c r="D49" s="265" t="s">
        <v>576</v>
      </c>
      <c r="E49" s="269">
        <v>5.73220571085E14</v>
      </c>
      <c r="F49" s="270"/>
      <c r="G49" s="270"/>
      <c r="H49" s="270"/>
      <c r="I49" s="270"/>
      <c r="J49" s="272"/>
      <c r="K49" s="272"/>
      <c r="L49" s="272"/>
      <c r="M49" s="272"/>
      <c r="N49" s="272"/>
      <c r="O49" s="272"/>
      <c r="P49" s="272"/>
      <c r="Q49" s="272"/>
      <c r="R49" s="272"/>
      <c r="S49" s="272"/>
      <c r="T49" s="272"/>
      <c r="U49" s="272"/>
      <c r="V49" s="272"/>
      <c r="W49" s="272"/>
      <c r="X49" s="272"/>
      <c r="Y49" s="272"/>
      <c r="Z49" s="272"/>
    </row>
    <row r="50" ht="15.0" customHeight="1">
      <c r="A50" s="265" t="s">
        <v>582</v>
      </c>
      <c r="B50" s="267" t="s">
        <v>583</v>
      </c>
      <c r="C50" s="265" t="s">
        <v>188</v>
      </c>
      <c r="D50" s="265" t="s">
        <v>584</v>
      </c>
      <c r="E50" s="269">
        <v>9.72332936009E14</v>
      </c>
      <c r="F50" s="270"/>
      <c r="G50" s="270"/>
      <c r="H50" s="270"/>
      <c r="I50" s="270"/>
      <c r="J50" s="272"/>
      <c r="K50" s="272"/>
      <c r="L50" s="272"/>
      <c r="M50" s="272"/>
      <c r="N50" s="272"/>
      <c r="O50" s="272"/>
      <c r="P50" s="272"/>
      <c r="Q50" s="272"/>
      <c r="R50" s="272"/>
      <c r="S50" s="272"/>
      <c r="T50" s="272"/>
      <c r="U50" s="272"/>
      <c r="V50" s="272"/>
      <c r="W50" s="272"/>
      <c r="X50" s="272"/>
      <c r="Y50" s="272"/>
      <c r="Z50" s="272"/>
    </row>
    <row r="51" ht="15.0" customHeight="1">
      <c r="A51" s="265" t="s">
        <v>589</v>
      </c>
      <c r="B51" s="267" t="s">
        <v>590</v>
      </c>
      <c r="C51" s="265" t="s">
        <v>191</v>
      </c>
      <c r="D51" s="265" t="s">
        <v>591</v>
      </c>
      <c r="E51" s="269" t="s">
        <v>593</v>
      </c>
      <c r="F51" s="270"/>
      <c r="G51" s="270"/>
      <c r="H51" s="270"/>
      <c r="I51" s="270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  <c r="X51" s="272"/>
      <c r="Y51" s="272"/>
      <c r="Z51" s="272"/>
    </row>
    <row r="52" ht="15.0" customHeight="1">
      <c r="A52" s="265" t="s">
        <v>601</v>
      </c>
      <c r="B52" s="267" t="s">
        <v>602</v>
      </c>
      <c r="C52" s="265" t="s">
        <v>188</v>
      </c>
      <c r="D52" s="265" t="s">
        <v>605</v>
      </c>
      <c r="E52" s="269" t="s">
        <v>607</v>
      </c>
      <c r="F52" s="270"/>
      <c r="G52" s="270"/>
      <c r="H52" s="270"/>
      <c r="I52" s="270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272"/>
      <c r="W52" s="272"/>
      <c r="X52" s="272"/>
      <c r="Y52" s="272"/>
      <c r="Z52" s="272"/>
    </row>
    <row r="53" ht="15.0" customHeight="1">
      <c r="A53" s="265" t="s">
        <v>613</v>
      </c>
      <c r="B53" s="267" t="s">
        <v>614</v>
      </c>
      <c r="C53" s="265" t="s">
        <v>188</v>
      </c>
      <c r="D53" s="265" t="s">
        <v>616</v>
      </c>
      <c r="E53" s="269" t="s">
        <v>618</v>
      </c>
      <c r="F53" s="270"/>
      <c r="G53" s="270"/>
      <c r="H53" s="270"/>
      <c r="I53" s="270"/>
      <c r="J53" s="272"/>
      <c r="K53" s="272"/>
      <c r="L53" s="272"/>
      <c r="M53" s="272"/>
      <c r="N53" s="272"/>
      <c r="O53" s="272"/>
      <c r="P53" s="272"/>
      <c r="Q53" s="272"/>
      <c r="R53" s="272"/>
      <c r="S53" s="272"/>
      <c r="T53" s="272"/>
      <c r="U53" s="272"/>
      <c r="V53" s="272"/>
      <c r="W53" s="272"/>
      <c r="X53" s="272"/>
      <c r="Y53" s="272"/>
      <c r="Z53" s="272"/>
    </row>
    <row r="54" ht="15.0" customHeight="1">
      <c r="A54" s="265" t="s">
        <v>624</v>
      </c>
      <c r="B54" s="267" t="s">
        <v>626</v>
      </c>
      <c r="C54" s="265" t="s">
        <v>188</v>
      </c>
      <c r="D54" s="265" t="s">
        <v>627</v>
      </c>
      <c r="E54" s="269" t="s">
        <v>628</v>
      </c>
      <c r="F54" s="270"/>
      <c r="G54" s="270"/>
      <c r="H54" s="270"/>
      <c r="I54" s="270"/>
      <c r="J54" s="272"/>
      <c r="K54" s="272"/>
      <c r="L54" s="272"/>
      <c r="M54" s="272"/>
      <c r="N54" s="272"/>
      <c r="O54" s="272"/>
      <c r="P54" s="272"/>
      <c r="Q54" s="272"/>
      <c r="R54" s="272"/>
      <c r="S54" s="272"/>
      <c r="T54" s="272"/>
      <c r="U54" s="272"/>
      <c r="V54" s="272"/>
      <c r="W54" s="272"/>
      <c r="X54" s="272"/>
      <c r="Y54" s="272"/>
      <c r="Z54" s="272"/>
    </row>
    <row r="55" ht="15.0" customHeight="1">
      <c r="A55" s="265" t="s">
        <v>633</v>
      </c>
      <c r="B55" s="267" t="s">
        <v>634</v>
      </c>
      <c r="C55" s="265" t="s">
        <v>188</v>
      </c>
      <c r="D55" s="265" t="s">
        <v>635</v>
      </c>
      <c r="E55" s="269" t="s">
        <v>637</v>
      </c>
      <c r="F55" s="270"/>
      <c r="G55" s="270"/>
      <c r="H55" s="270"/>
      <c r="I55" s="270"/>
      <c r="J55" s="272"/>
      <c r="K55" s="272"/>
      <c r="L55" s="272"/>
      <c r="M55" s="272"/>
      <c r="N55" s="272"/>
      <c r="O55" s="272"/>
      <c r="P55" s="272"/>
      <c r="Q55" s="272"/>
      <c r="R55" s="272"/>
      <c r="S55" s="272"/>
      <c r="T55" s="272"/>
      <c r="U55" s="272"/>
      <c r="V55" s="272"/>
      <c r="W55" s="272"/>
      <c r="X55" s="272"/>
      <c r="Y55" s="272"/>
      <c r="Z55" s="272"/>
    </row>
    <row r="56" ht="15.0" customHeight="1">
      <c r="A56" s="265" t="s">
        <v>641</v>
      </c>
      <c r="B56" s="267" t="s">
        <v>642</v>
      </c>
      <c r="C56" s="265" t="s">
        <v>188</v>
      </c>
      <c r="D56" s="265" t="s">
        <v>645</v>
      </c>
      <c r="E56" s="269" t="s">
        <v>646</v>
      </c>
      <c r="F56" s="270"/>
      <c r="G56" s="270"/>
      <c r="H56" s="270"/>
      <c r="I56" s="270"/>
      <c r="J56" s="272"/>
      <c r="K56" s="272"/>
      <c r="L56" s="272"/>
      <c r="M56" s="272"/>
      <c r="N56" s="272"/>
      <c r="O56" s="272"/>
      <c r="P56" s="272"/>
      <c r="Q56" s="272"/>
      <c r="R56" s="272"/>
      <c r="S56" s="272"/>
      <c r="T56" s="272"/>
      <c r="U56" s="272"/>
      <c r="V56" s="272"/>
      <c r="W56" s="272"/>
      <c r="X56" s="272"/>
      <c r="Y56" s="272"/>
      <c r="Z56" s="272"/>
    </row>
    <row r="57" ht="15.0" customHeight="1">
      <c r="A57" s="265" t="s">
        <v>650</v>
      </c>
      <c r="B57" s="267" t="s">
        <v>652</v>
      </c>
      <c r="C57" s="265" t="s">
        <v>188</v>
      </c>
      <c r="D57" s="265" t="s">
        <v>653</v>
      </c>
      <c r="E57" s="269" t="s">
        <v>655</v>
      </c>
      <c r="F57" s="270"/>
      <c r="G57" s="270"/>
      <c r="H57" s="270"/>
      <c r="I57" s="270"/>
      <c r="J57" s="272"/>
      <c r="K57" s="272"/>
      <c r="L57" s="272"/>
      <c r="M57" s="272"/>
      <c r="N57" s="272"/>
      <c r="O57" s="272"/>
      <c r="P57" s="272"/>
      <c r="Q57" s="272"/>
      <c r="R57" s="272"/>
      <c r="S57" s="272"/>
      <c r="T57" s="272"/>
      <c r="U57" s="272"/>
      <c r="V57" s="272"/>
      <c r="W57" s="272"/>
      <c r="X57" s="272"/>
      <c r="Y57" s="272"/>
      <c r="Z57" s="272"/>
    </row>
    <row r="58" ht="15.0" customHeight="1">
      <c r="A58" s="265" t="s">
        <v>659</v>
      </c>
      <c r="B58" s="267" t="s">
        <v>660</v>
      </c>
      <c r="C58" s="265" t="s">
        <v>192</v>
      </c>
      <c r="D58" s="265" t="s">
        <v>663</v>
      </c>
      <c r="E58" s="269" t="s">
        <v>664</v>
      </c>
      <c r="F58" s="270"/>
      <c r="G58" s="270"/>
      <c r="H58" s="270"/>
      <c r="I58" s="270"/>
      <c r="J58" s="272"/>
      <c r="K58" s="272"/>
      <c r="L58" s="272"/>
      <c r="M58" s="272"/>
      <c r="N58" s="272"/>
      <c r="O58" s="272"/>
      <c r="P58" s="272"/>
      <c r="Q58" s="272"/>
      <c r="R58" s="272"/>
      <c r="S58" s="272"/>
      <c r="T58" s="272"/>
      <c r="U58" s="272"/>
      <c r="V58" s="272"/>
      <c r="W58" s="272"/>
      <c r="X58" s="272"/>
      <c r="Y58" s="272"/>
      <c r="Z58" s="272"/>
    </row>
    <row r="59" ht="15.0" customHeight="1">
      <c r="A59" s="265" t="s">
        <v>668</v>
      </c>
      <c r="B59" s="267" t="s">
        <v>670</v>
      </c>
      <c r="C59" s="265" t="s">
        <v>188</v>
      </c>
      <c r="D59" s="265" t="s">
        <v>671</v>
      </c>
      <c r="E59" s="269" t="s">
        <v>672</v>
      </c>
      <c r="F59" s="270"/>
      <c r="G59" s="270"/>
      <c r="H59" s="270"/>
      <c r="I59" s="270"/>
      <c r="J59" s="272"/>
      <c r="K59" s="272"/>
      <c r="L59" s="272"/>
      <c r="M59" s="272"/>
      <c r="N59" s="272"/>
      <c r="O59" s="272"/>
      <c r="P59" s="272"/>
      <c r="Q59" s="272"/>
      <c r="R59" s="272"/>
      <c r="S59" s="272"/>
      <c r="T59" s="272"/>
      <c r="U59" s="272"/>
      <c r="V59" s="272"/>
      <c r="W59" s="272"/>
      <c r="X59" s="272"/>
      <c r="Y59" s="272"/>
      <c r="Z59" s="272"/>
    </row>
    <row r="60" ht="15.0" customHeight="1">
      <c r="A60" s="265" t="s">
        <v>677</v>
      </c>
      <c r="B60" s="267" t="s">
        <v>678</v>
      </c>
      <c r="C60" s="265" t="s">
        <v>192</v>
      </c>
      <c r="D60" s="265" t="s">
        <v>679</v>
      </c>
      <c r="E60" s="269">
        <v>5.51568397015E14</v>
      </c>
      <c r="F60" s="270"/>
      <c r="G60" s="270"/>
      <c r="H60" s="270"/>
      <c r="I60" s="270"/>
      <c r="J60" s="272"/>
      <c r="K60" s="272"/>
      <c r="L60" s="272"/>
      <c r="M60" s="272"/>
      <c r="N60" s="272"/>
      <c r="O60" s="272"/>
      <c r="P60" s="272"/>
      <c r="Q60" s="272"/>
      <c r="R60" s="272"/>
      <c r="S60" s="272"/>
      <c r="T60" s="272"/>
      <c r="U60" s="272"/>
      <c r="V60" s="272"/>
      <c r="W60" s="272"/>
      <c r="X60" s="272"/>
      <c r="Y60" s="272"/>
      <c r="Z60" s="272"/>
    </row>
    <row r="61" ht="15.0" customHeight="1">
      <c r="A61" s="265" t="s">
        <v>684</v>
      </c>
      <c r="B61" s="267" t="s">
        <v>685</v>
      </c>
      <c r="C61" s="265" t="s">
        <v>191</v>
      </c>
      <c r="D61" s="265" t="s">
        <v>686</v>
      </c>
      <c r="E61" s="269" t="s">
        <v>688</v>
      </c>
      <c r="F61" s="270"/>
      <c r="G61" s="270"/>
      <c r="H61" s="270"/>
      <c r="I61" s="270"/>
      <c r="J61" s="272"/>
      <c r="K61" s="272"/>
      <c r="L61" s="272"/>
      <c r="M61" s="272"/>
      <c r="N61" s="272"/>
      <c r="O61" s="272"/>
      <c r="P61" s="272"/>
      <c r="Q61" s="272"/>
      <c r="R61" s="272"/>
      <c r="S61" s="272"/>
      <c r="T61" s="272"/>
      <c r="U61" s="272"/>
      <c r="V61" s="272"/>
      <c r="W61" s="272"/>
      <c r="X61" s="272"/>
      <c r="Y61" s="272"/>
      <c r="Z61" s="272"/>
    </row>
    <row r="62" ht="15.0" customHeight="1">
      <c r="A62" s="265" t="s">
        <v>692</v>
      </c>
      <c r="B62" s="267" t="s">
        <v>693</v>
      </c>
      <c r="C62" s="265" t="s">
        <v>188</v>
      </c>
      <c r="D62" s="265" t="s">
        <v>696</v>
      </c>
      <c r="E62" s="269" t="s">
        <v>697</v>
      </c>
      <c r="F62" s="270"/>
      <c r="G62" s="270"/>
      <c r="H62" s="270"/>
      <c r="I62" s="270"/>
      <c r="J62" s="272"/>
      <c r="K62" s="272"/>
      <c r="L62" s="272"/>
      <c r="M62" s="272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</row>
    <row r="63" ht="15.0" customHeight="1">
      <c r="A63" s="265" t="s">
        <v>700</v>
      </c>
      <c r="B63" s="267" t="s">
        <v>701</v>
      </c>
      <c r="C63" s="265" t="s">
        <v>188</v>
      </c>
      <c r="D63" s="265" t="s">
        <v>702</v>
      </c>
      <c r="E63" s="269" t="s">
        <v>703</v>
      </c>
      <c r="F63" s="270"/>
      <c r="G63" s="270"/>
      <c r="H63" s="270"/>
      <c r="I63" s="270"/>
      <c r="J63" s="272"/>
      <c r="K63" s="272"/>
      <c r="L63" s="272"/>
      <c r="M63" s="272"/>
      <c r="N63" s="272"/>
      <c r="O63" s="272"/>
      <c r="P63" s="272"/>
      <c r="Q63" s="272"/>
      <c r="R63" s="272"/>
      <c r="S63" s="272"/>
      <c r="T63" s="272"/>
      <c r="U63" s="272"/>
      <c r="V63" s="272"/>
      <c r="W63" s="272"/>
      <c r="X63" s="272"/>
      <c r="Y63" s="272"/>
      <c r="Z63" s="272"/>
    </row>
    <row r="64" ht="15.0" customHeight="1">
      <c r="A64" s="265" t="s">
        <v>708</v>
      </c>
      <c r="B64" s="267" t="s">
        <v>709</v>
      </c>
      <c r="C64" s="265" t="s">
        <v>191</v>
      </c>
      <c r="D64" s="265" t="s">
        <v>710</v>
      </c>
      <c r="E64" s="269" t="s">
        <v>711</v>
      </c>
      <c r="F64" s="270"/>
      <c r="G64" s="270"/>
      <c r="H64" s="270"/>
      <c r="I64" s="270"/>
      <c r="J64" s="272"/>
      <c r="K64" s="272"/>
      <c r="L64" s="272"/>
      <c r="M64" s="272"/>
      <c r="N64" s="272"/>
      <c r="O64" s="272"/>
      <c r="P64" s="272"/>
      <c r="Q64" s="272"/>
      <c r="R64" s="272"/>
      <c r="S64" s="272"/>
      <c r="T64" s="272"/>
      <c r="U64" s="272"/>
      <c r="V64" s="272"/>
      <c r="W64" s="272"/>
      <c r="X64" s="272"/>
      <c r="Y64" s="272"/>
      <c r="Z64" s="272"/>
    </row>
    <row r="65" ht="15.0" customHeight="1">
      <c r="A65" s="265" t="s">
        <v>714</v>
      </c>
      <c r="B65" s="267" t="s">
        <v>716</v>
      </c>
      <c r="C65" s="265" t="s">
        <v>188</v>
      </c>
      <c r="D65" s="265" t="s">
        <v>718</v>
      </c>
      <c r="E65" s="269" t="s">
        <v>719</v>
      </c>
      <c r="F65" s="270"/>
      <c r="G65" s="270"/>
      <c r="H65" s="270"/>
      <c r="I65" s="270"/>
      <c r="J65" s="272"/>
      <c r="K65" s="272"/>
      <c r="L65" s="272"/>
      <c r="M65" s="272"/>
      <c r="N65" s="272"/>
      <c r="O65" s="272"/>
      <c r="P65" s="272"/>
      <c r="Q65" s="272"/>
      <c r="R65" s="272"/>
      <c r="S65" s="272"/>
      <c r="T65" s="272"/>
      <c r="U65" s="272"/>
      <c r="V65" s="272"/>
      <c r="W65" s="272"/>
      <c r="X65" s="272"/>
      <c r="Y65" s="272"/>
      <c r="Z65" s="272"/>
    </row>
    <row r="66" ht="15.0" customHeight="1">
      <c r="A66" s="265" t="s">
        <v>721</v>
      </c>
      <c r="B66" s="267" t="s">
        <v>723</v>
      </c>
      <c r="C66" s="265" t="s">
        <v>188</v>
      </c>
      <c r="D66" s="265" t="s">
        <v>724</v>
      </c>
      <c r="E66" s="269">
        <v>8.88900743432E14</v>
      </c>
      <c r="F66" s="270"/>
      <c r="G66" s="270"/>
      <c r="H66" s="270"/>
      <c r="I66" s="270"/>
      <c r="J66" s="272"/>
      <c r="K66" s="272"/>
      <c r="L66" s="272"/>
      <c r="M66" s="272"/>
      <c r="N66" s="272"/>
      <c r="O66" s="272"/>
      <c r="P66" s="272"/>
      <c r="Q66" s="272"/>
      <c r="R66" s="272"/>
      <c r="S66" s="272"/>
      <c r="T66" s="272"/>
      <c r="U66" s="272"/>
      <c r="V66" s="272"/>
      <c r="W66" s="272"/>
      <c r="X66" s="272"/>
      <c r="Y66" s="272"/>
      <c r="Z66" s="272"/>
    </row>
    <row r="67" ht="15.0" customHeight="1">
      <c r="A67" s="265" t="s">
        <v>728</v>
      </c>
      <c r="B67" s="267" t="s">
        <v>729</v>
      </c>
      <c r="C67" s="265" t="s">
        <v>188</v>
      </c>
      <c r="D67" s="265" t="s">
        <v>730</v>
      </c>
      <c r="E67" s="269">
        <v>7.37256495521E14</v>
      </c>
      <c r="F67" s="270"/>
      <c r="G67" s="270"/>
      <c r="H67" s="270"/>
      <c r="I67" s="270"/>
      <c r="J67" s="272"/>
      <c r="K67" s="272"/>
      <c r="L67" s="272"/>
      <c r="M67" s="272"/>
      <c r="N67" s="272"/>
      <c r="O67" s="272"/>
      <c r="P67" s="272"/>
      <c r="Q67" s="272"/>
      <c r="R67" s="272"/>
      <c r="S67" s="272"/>
      <c r="T67" s="272"/>
      <c r="U67" s="272"/>
      <c r="V67" s="272"/>
      <c r="W67" s="272"/>
      <c r="X67" s="272"/>
      <c r="Y67" s="272"/>
      <c r="Z67" s="272"/>
    </row>
    <row r="68" ht="15.0" customHeight="1">
      <c r="A68" s="265" t="s">
        <v>735</v>
      </c>
      <c r="B68" s="267" t="s">
        <v>737</v>
      </c>
      <c r="C68" s="265" t="s">
        <v>188</v>
      </c>
      <c r="D68" s="265" t="s">
        <v>739</v>
      </c>
      <c r="E68" s="269">
        <v>7.41326946412E14</v>
      </c>
      <c r="F68" s="270"/>
      <c r="G68" s="270"/>
      <c r="H68" s="270"/>
      <c r="I68" s="270"/>
      <c r="J68" s="272"/>
      <c r="K68" s="272"/>
      <c r="L68" s="272"/>
      <c r="M68" s="272"/>
      <c r="N68" s="272"/>
      <c r="O68" s="272"/>
      <c r="P68" s="272"/>
      <c r="Q68" s="272"/>
      <c r="R68" s="272"/>
      <c r="S68" s="272"/>
      <c r="T68" s="272"/>
      <c r="U68" s="272"/>
      <c r="V68" s="272"/>
      <c r="W68" s="272"/>
      <c r="X68" s="272"/>
      <c r="Y68" s="272"/>
      <c r="Z68" s="272"/>
    </row>
    <row r="69" ht="15.0" customHeight="1">
      <c r="A69" s="265" t="s">
        <v>742</v>
      </c>
      <c r="B69" s="267" t="s">
        <v>744</v>
      </c>
      <c r="C69" s="265" t="s">
        <v>188</v>
      </c>
      <c r="D69" s="265" t="s">
        <v>746</v>
      </c>
      <c r="E69" s="269" t="s">
        <v>747</v>
      </c>
      <c r="F69" s="270"/>
      <c r="G69" s="270"/>
      <c r="H69" s="270"/>
      <c r="I69" s="270"/>
      <c r="J69" s="272"/>
      <c r="K69" s="272"/>
      <c r="L69" s="272"/>
      <c r="M69" s="272"/>
      <c r="N69" s="272"/>
      <c r="O69" s="272"/>
      <c r="P69" s="272"/>
      <c r="Q69" s="272"/>
      <c r="R69" s="272"/>
      <c r="S69" s="272"/>
      <c r="T69" s="272"/>
      <c r="U69" s="272"/>
      <c r="V69" s="272"/>
      <c r="W69" s="272"/>
      <c r="X69" s="272"/>
      <c r="Y69" s="272"/>
      <c r="Z69" s="272"/>
    </row>
    <row r="70" ht="15.0" customHeight="1">
      <c r="A70" s="265" t="s">
        <v>751</v>
      </c>
      <c r="B70" s="267" t="s">
        <v>753</v>
      </c>
      <c r="C70" s="265" t="s">
        <v>194</v>
      </c>
      <c r="D70" s="265" t="s">
        <v>754</v>
      </c>
      <c r="E70" s="269">
        <v>9.84564807403E14</v>
      </c>
      <c r="F70" s="270"/>
      <c r="G70" s="270"/>
      <c r="H70" s="270"/>
      <c r="I70" s="270"/>
      <c r="J70" s="272"/>
      <c r="K70" s="272"/>
      <c r="L70" s="272"/>
      <c r="M70" s="272"/>
      <c r="N70" s="272"/>
      <c r="O70" s="272"/>
      <c r="P70" s="272"/>
      <c r="Q70" s="272"/>
      <c r="R70" s="272"/>
      <c r="S70" s="272"/>
      <c r="T70" s="272"/>
      <c r="U70" s="272"/>
      <c r="V70" s="272"/>
      <c r="W70" s="272"/>
      <c r="X70" s="272"/>
      <c r="Y70" s="272"/>
      <c r="Z70" s="272"/>
    </row>
    <row r="71" ht="15.0" customHeight="1">
      <c r="A71" s="265" t="s">
        <v>760</v>
      </c>
      <c r="B71" s="267" t="s">
        <v>761</v>
      </c>
      <c r="C71" s="265" t="s">
        <v>191</v>
      </c>
      <c r="D71" s="265" t="s">
        <v>762</v>
      </c>
      <c r="E71" s="269">
        <v>7.26032840017E14</v>
      </c>
      <c r="F71" s="270"/>
      <c r="G71" s="270"/>
      <c r="H71" s="270"/>
      <c r="I71" s="270"/>
      <c r="J71" s="272"/>
      <c r="K71" s="272"/>
      <c r="L71" s="272"/>
      <c r="M71" s="272"/>
      <c r="N71" s="272"/>
      <c r="O71" s="272"/>
      <c r="P71" s="272"/>
      <c r="Q71" s="272"/>
      <c r="R71" s="272"/>
      <c r="S71" s="272"/>
      <c r="T71" s="272"/>
      <c r="U71" s="272"/>
      <c r="V71" s="272"/>
      <c r="W71" s="272"/>
      <c r="X71" s="272"/>
      <c r="Y71" s="272"/>
      <c r="Z71" s="272"/>
    </row>
    <row r="72" ht="15.0" customHeight="1">
      <c r="A72" s="265" t="s">
        <v>767</v>
      </c>
      <c r="B72" s="267" t="s">
        <v>768</v>
      </c>
      <c r="C72" s="265" t="s">
        <v>191</v>
      </c>
      <c r="D72" s="265" t="s">
        <v>769</v>
      </c>
      <c r="E72" s="269" t="s">
        <v>770</v>
      </c>
      <c r="F72" s="270"/>
      <c r="G72" s="270"/>
      <c r="H72" s="270"/>
      <c r="I72" s="270"/>
      <c r="J72" s="272"/>
      <c r="K72" s="272"/>
      <c r="L72" s="272"/>
      <c r="M72" s="272"/>
      <c r="N72" s="272"/>
      <c r="O72" s="272"/>
      <c r="P72" s="272"/>
      <c r="Q72" s="272"/>
      <c r="R72" s="272"/>
      <c r="S72" s="272"/>
      <c r="T72" s="272"/>
      <c r="U72" s="272"/>
      <c r="V72" s="272"/>
      <c r="W72" s="272"/>
      <c r="X72" s="272"/>
      <c r="Y72" s="272"/>
      <c r="Z72" s="272"/>
    </row>
    <row r="73" ht="15.0" customHeight="1">
      <c r="A73" s="265" t="s">
        <v>773</v>
      </c>
      <c r="B73" s="267" t="s">
        <v>774</v>
      </c>
      <c r="C73" s="265" t="s">
        <v>188</v>
      </c>
      <c r="D73" s="265" t="s">
        <v>775</v>
      </c>
      <c r="E73" s="269" t="s">
        <v>776</v>
      </c>
      <c r="F73" s="270"/>
      <c r="G73" s="270"/>
      <c r="H73" s="270"/>
      <c r="I73" s="270"/>
      <c r="J73" s="272"/>
      <c r="K73" s="272"/>
      <c r="L73" s="272"/>
      <c r="M73" s="272"/>
      <c r="N73" s="272"/>
      <c r="O73" s="272"/>
      <c r="P73" s="272"/>
      <c r="Q73" s="272"/>
      <c r="R73" s="272"/>
      <c r="S73" s="272"/>
      <c r="T73" s="272"/>
      <c r="U73" s="272"/>
      <c r="V73" s="272"/>
      <c r="W73" s="272"/>
      <c r="X73" s="272"/>
      <c r="Y73" s="272"/>
      <c r="Z73" s="272"/>
    </row>
    <row r="74" ht="15.0" customHeight="1">
      <c r="A74" s="265" t="s">
        <v>779</v>
      </c>
      <c r="B74" s="267" t="s">
        <v>780</v>
      </c>
      <c r="C74" s="265" t="s">
        <v>191</v>
      </c>
      <c r="D74" s="265" t="s">
        <v>781</v>
      </c>
      <c r="E74" s="269" t="s">
        <v>782</v>
      </c>
      <c r="F74" s="270"/>
      <c r="G74" s="270"/>
      <c r="H74" s="270"/>
      <c r="I74" s="270"/>
      <c r="J74" s="272"/>
      <c r="K74" s="272"/>
      <c r="L74" s="272"/>
      <c r="M74" s="272"/>
      <c r="N74" s="272"/>
      <c r="O74" s="272"/>
      <c r="P74" s="272"/>
      <c r="Q74" s="272"/>
      <c r="R74" s="272"/>
      <c r="S74" s="272"/>
      <c r="T74" s="272"/>
      <c r="U74" s="272"/>
      <c r="V74" s="272"/>
      <c r="W74" s="272"/>
      <c r="X74" s="272"/>
      <c r="Y74" s="272"/>
      <c r="Z74" s="272"/>
    </row>
    <row r="75" ht="15.0" customHeight="1">
      <c r="A75" s="265" t="s">
        <v>785</v>
      </c>
      <c r="B75" s="267" t="s">
        <v>786</v>
      </c>
      <c r="C75" s="265" t="s">
        <v>189</v>
      </c>
      <c r="D75" s="265" t="s">
        <v>787</v>
      </c>
      <c r="E75" s="269" t="s">
        <v>788</v>
      </c>
      <c r="F75" s="270"/>
      <c r="G75" s="270"/>
      <c r="H75" s="270"/>
      <c r="I75" s="270"/>
      <c r="J75" s="272"/>
      <c r="K75" s="272"/>
      <c r="L75" s="272"/>
      <c r="M75" s="272"/>
      <c r="N75" s="272"/>
      <c r="O75" s="272"/>
      <c r="P75" s="272"/>
      <c r="Q75" s="272"/>
      <c r="R75" s="272"/>
      <c r="S75" s="272"/>
      <c r="T75" s="272"/>
      <c r="U75" s="272"/>
      <c r="V75" s="272"/>
      <c r="W75" s="272"/>
      <c r="X75" s="272"/>
      <c r="Y75" s="272"/>
      <c r="Z75" s="272"/>
    </row>
    <row r="76" ht="15.0" customHeight="1">
      <c r="A76" s="265" t="s">
        <v>792</v>
      </c>
      <c r="B76" s="267" t="s">
        <v>793</v>
      </c>
      <c r="C76" s="265" t="s">
        <v>188</v>
      </c>
      <c r="D76" s="265" t="s">
        <v>795</v>
      </c>
      <c r="E76" s="269">
        <v>7.22590247435E14</v>
      </c>
      <c r="F76" s="270"/>
      <c r="G76" s="270"/>
      <c r="H76" s="270"/>
      <c r="I76" s="270"/>
      <c r="J76" s="272"/>
      <c r="K76" s="272"/>
      <c r="L76" s="272"/>
      <c r="M76" s="272"/>
      <c r="N76" s="272"/>
      <c r="O76" s="272"/>
      <c r="P76" s="272"/>
      <c r="Q76" s="272"/>
      <c r="R76" s="272"/>
      <c r="S76" s="272"/>
      <c r="T76" s="272"/>
      <c r="U76" s="272"/>
      <c r="V76" s="272"/>
      <c r="W76" s="272"/>
      <c r="X76" s="272"/>
      <c r="Y76" s="272"/>
      <c r="Z76" s="272"/>
    </row>
    <row r="77" ht="15.0" customHeight="1">
      <c r="A77" s="265" t="s">
        <v>796</v>
      </c>
      <c r="B77" s="267" t="s">
        <v>798</v>
      </c>
      <c r="C77" s="265" t="s">
        <v>188</v>
      </c>
      <c r="D77" s="265" t="s">
        <v>799</v>
      </c>
      <c r="E77" s="269">
        <v>7.59571029432E14</v>
      </c>
      <c r="F77" s="270"/>
      <c r="G77" s="270"/>
      <c r="H77" s="270"/>
      <c r="I77" s="270"/>
      <c r="J77" s="272"/>
      <c r="K77" s="272"/>
      <c r="L77" s="272"/>
      <c r="M77" s="272"/>
      <c r="N77" s="272"/>
      <c r="O77" s="272"/>
      <c r="P77" s="272"/>
      <c r="Q77" s="272"/>
      <c r="R77" s="272"/>
      <c r="S77" s="272"/>
      <c r="T77" s="272"/>
      <c r="U77" s="272"/>
      <c r="V77" s="272"/>
      <c r="W77" s="272"/>
      <c r="X77" s="272"/>
      <c r="Y77" s="272"/>
      <c r="Z77" s="272"/>
    </row>
    <row r="78" ht="15.0" customHeight="1">
      <c r="A78" s="265" t="s">
        <v>803</v>
      </c>
      <c r="B78" s="267" t="s">
        <v>804</v>
      </c>
      <c r="C78" s="265" t="s">
        <v>188</v>
      </c>
      <c r="D78" s="265" t="s">
        <v>805</v>
      </c>
      <c r="E78" s="269">
        <v>7.57669163008E14</v>
      </c>
      <c r="F78" s="270"/>
      <c r="G78" s="270"/>
      <c r="H78" s="270"/>
      <c r="I78" s="270"/>
      <c r="J78" s="272"/>
      <c r="K78" s="272"/>
      <c r="L78" s="272"/>
      <c r="M78" s="272"/>
      <c r="N78" s="272"/>
      <c r="O78" s="272"/>
      <c r="P78" s="272"/>
      <c r="Q78" s="272"/>
      <c r="R78" s="272"/>
      <c r="S78" s="272"/>
      <c r="T78" s="272"/>
      <c r="U78" s="272"/>
      <c r="V78" s="272"/>
      <c r="W78" s="272"/>
      <c r="X78" s="272"/>
      <c r="Y78" s="272"/>
      <c r="Z78" s="272"/>
    </row>
    <row r="79" ht="15.0" customHeight="1">
      <c r="A79" s="265" t="s">
        <v>811</v>
      </c>
      <c r="B79" s="267" t="s">
        <v>813</v>
      </c>
      <c r="C79" s="265" t="s">
        <v>188</v>
      </c>
      <c r="D79" s="265" t="s">
        <v>814</v>
      </c>
      <c r="E79" s="269">
        <v>7.23080206006E14</v>
      </c>
      <c r="F79" s="270"/>
      <c r="G79" s="270"/>
      <c r="H79" s="270"/>
      <c r="I79" s="270"/>
      <c r="J79" s="272"/>
      <c r="K79" s="272"/>
      <c r="L79" s="272"/>
      <c r="M79" s="272"/>
      <c r="N79" s="272"/>
      <c r="O79" s="272"/>
      <c r="P79" s="272"/>
      <c r="Q79" s="272"/>
      <c r="R79" s="272"/>
      <c r="S79" s="272"/>
      <c r="T79" s="272"/>
      <c r="U79" s="272"/>
      <c r="V79" s="272"/>
      <c r="W79" s="272"/>
      <c r="X79" s="272"/>
      <c r="Y79" s="272"/>
      <c r="Z79" s="272"/>
    </row>
    <row r="80" ht="15.0" customHeight="1">
      <c r="A80" s="265" t="s">
        <v>819</v>
      </c>
      <c r="B80" s="267" t="s">
        <v>820</v>
      </c>
      <c r="C80" s="265" t="s">
        <v>188</v>
      </c>
      <c r="D80" s="265" t="s">
        <v>821</v>
      </c>
      <c r="E80" s="269">
        <v>7.19198699012E14</v>
      </c>
      <c r="F80" s="270"/>
      <c r="G80" s="270"/>
      <c r="H80" s="270"/>
      <c r="I80" s="270"/>
      <c r="J80" s="272"/>
      <c r="K80" s="272"/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</row>
    <row r="81" ht="15.0" customHeight="1">
      <c r="A81" s="265" t="s">
        <v>825</v>
      </c>
      <c r="B81" s="267" t="s">
        <v>826</v>
      </c>
      <c r="C81" s="265" t="s">
        <v>188</v>
      </c>
      <c r="D81" s="265" t="s">
        <v>829</v>
      </c>
      <c r="E81" s="269">
        <v>6.65537866407E14</v>
      </c>
      <c r="F81" s="270"/>
      <c r="G81" s="270"/>
      <c r="H81" s="270"/>
      <c r="I81" s="270"/>
      <c r="J81" s="272"/>
      <c r="K81" s="272"/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</row>
    <row r="82" ht="15.0" customHeight="1">
      <c r="A82" s="265" t="s">
        <v>834</v>
      </c>
      <c r="B82" s="267" t="s">
        <v>835</v>
      </c>
      <c r="C82" s="265" t="s">
        <v>188</v>
      </c>
      <c r="D82" s="265" t="s">
        <v>836</v>
      </c>
      <c r="E82" s="269" t="s">
        <v>838</v>
      </c>
      <c r="F82" s="270"/>
      <c r="G82" s="270"/>
      <c r="H82" s="270"/>
      <c r="I82" s="270"/>
      <c r="J82" s="272"/>
      <c r="K82" s="272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</row>
    <row r="83" ht="15.0" customHeight="1">
      <c r="A83" s="265" t="s">
        <v>842</v>
      </c>
      <c r="B83" s="267" t="s">
        <v>843</v>
      </c>
      <c r="C83" s="265" t="s">
        <v>188</v>
      </c>
      <c r="D83" s="265" t="s">
        <v>846</v>
      </c>
      <c r="E83" s="269" t="s">
        <v>847</v>
      </c>
      <c r="F83" s="270"/>
      <c r="G83" s="270"/>
      <c r="H83" s="270"/>
      <c r="I83" s="270"/>
      <c r="J83" s="272"/>
      <c r="K83" s="272"/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</row>
    <row r="84" ht="15.0" customHeight="1">
      <c r="A84" s="265" t="s">
        <v>852</v>
      </c>
      <c r="B84" s="267" t="s">
        <v>853</v>
      </c>
      <c r="C84" s="265" t="s">
        <v>188</v>
      </c>
      <c r="D84" s="265" t="s">
        <v>854</v>
      </c>
      <c r="E84" s="269">
        <v>7.54005965326E14</v>
      </c>
      <c r="F84" s="270"/>
      <c r="G84" s="270"/>
      <c r="H84" s="270"/>
      <c r="I84" s="270"/>
      <c r="J84" s="272"/>
      <c r="K84" s="272"/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</row>
    <row r="85" ht="15.0" customHeight="1">
      <c r="A85" s="265" t="s">
        <v>855</v>
      </c>
      <c r="B85" s="267" t="s">
        <v>856</v>
      </c>
      <c r="C85" s="265" t="s">
        <v>188</v>
      </c>
      <c r="D85" s="265" t="s">
        <v>857</v>
      </c>
      <c r="E85" s="269" t="s">
        <v>858</v>
      </c>
      <c r="F85" s="270"/>
      <c r="G85" s="270"/>
      <c r="H85" s="270"/>
      <c r="I85" s="270"/>
      <c r="J85" s="272"/>
      <c r="K85" s="272"/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</row>
    <row r="86" ht="15.0" customHeight="1">
      <c r="A86" s="265" t="s">
        <v>859</v>
      </c>
      <c r="B86" s="267" t="s">
        <v>861</v>
      </c>
      <c r="C86" s="265" t="s">
        <v>188</v>
      </c>
      <c r="D86" s="265" t="s">
        <v>862</v>
      </c>
      <c r="E86" s="269">
        <v>7.55377819448E14</v>
      </c>
      <c r="F86" s="270"/>
      <c r="G86" s="270"/>
      <c r="H86" s="270"/>
      <c r="I86" s="270"/>
      <c r="J86" s="272"/>
      <c r="K86" s="272"/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</row>
    <row r="87" ht="15.0" customHeight="1">
      <c r="A87" s="265" t="s">
        <v>866</v>
      </c>
      <c r="B87" s="267" t="s">
        <v>867</v>
      </c>
      <c r="C87" s="265" t="s">
        <v>188</v>
      </c>
      <c r="D87" s="265" t="s">
        <v>870</v>
      </c>
      <c r="E87" s="269" t="s">
        <v>871</v>
      </c>
      <c r="F87" s="270"/>
      <c r="G87" s="270"/>
      <c r="H87" s="270"/>
      <c r="I87" s="270"/>
      <c r="J87" s="272"/>
      <c r="K87" s="272"/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</row>
    <row r="88" ht="15.0" customHeight="1">
      <c r="A88" s="265" t="s">
        <v>876</v>
      </c>
      <c r="B88" s="267" t="s">
        <v>877</v>
      </c>
      <c r="C88" s="265" t="s">
        <v>188</v>
      </c>
      <c r="D88" s="265" t="s">
        <v>878</v>
      </c>
      <c r="E88" s="269" t="s">
        <v>879</v>
      </c>
      <c r="F88" s="270"/>
      <c r="G88" s="270"/>
      <c r="H88" s="270"/>
      <c r="I88" s="270"/>
      <c r="J88" s="272"/>
      <c r="K88" s="272"/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</row>
    <row r="89" ht="15.0" customHeight="1">
      <c r="A89" s="265" t="s">
        <v>884</v>
      </c>
      <c r="B89" s="267" t="s">
        <v>885</v>
      </c>
      <c r="C89" s="265" t="s">
        <v>186</v>
      </c>
      <c r="D89" s="265" t="s">
        <v>888</v>
      </c>
      <c r="E89" s="269">
        <v>4.40044311432E14</v>
      </c>
      <c r="F89" s="270"/>
      <c r="G89" s="270"/>
      <c r="H89" s="270"/>
      <c r="I89" s="270"/>
      <c r="J89" s="272"/>
      <c r="K89" s="272"/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</row>
    <row r="90" ht="15.0" customHeight="1">
      <c r="A90" s="265" t="s">
        <v>893</v>
      </c>
      <c r="B90" s="267" t="s">
        <v>894</v>
      </c>
      <c r="C90" s="265" t="s">
        <v>188</v>
      </c>
      <c r="D90" s="265" t="s">
        <v>897</v>
      </c>
      <c r="E90" s="269">
        <v>7.19896144426E14</v>
      </c>
      <c r="F90" s="270"/>
      <c r="G90" s="270"/>
      <c r="H90" s="270"/>
      <c r="I90" s="270"/>
      <c r="J90" s="272"/>
      <c r="K90" s="272"/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</row>
    <row r="91" ht="15.0" customHeight="1">
      <c r="A91" s="265" t="s">
        <v>902</v>
      </c>
      <c r="B91" s="267" t="s">
        <v>903</v>
      </c>
      <c r="C91" s="265" t="s">
        <v>188</v>
      </c>
      <c r="D91" s="265" t="s">
        <v>904</v>
      </c>
      <c r="E91" s="269" t="s">
        <v>905</v>
      </c>
      <c r="F91" s="270"/>
      <c r="G91" s="270"/>
      <c r="H91" s="270"/>
      <c r="I91" s="270"/>
      <c r="J91" s="272"/>
      <c r="K91" s="272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</row>
    <row r="92" ht="15.0" customHeight="1">
      <c r="A92" s="265" t="s">
        <v>908</v>
      </c>
      <c r="B92" s="267" t="s">
        <v>910</v>
      </c>
      <c r="C92" s="265" t="s">
        <v>191</v>
      </c>
      <c r="D92" s="265" t="s">
        <v>912</v>
      </c>
      <c r="E92" s="269">
        <v>8.06916102412E14</v>
      </c>
      <c r="F92" s="270"/>
      <c r="G92" s="270"/>
      <c r="H92" s="270"/>
      <c r="I92" s="270"/>
      <c r="J92" s="272"/>
      <c r="K92" s="272"/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</row>
    <row r="93" ht="15.0" customHeight="1">
      <c r="A93" s="265" t="s">
        <v>914</v>
      </c>
      <c r="B93" s="267" t="s">
        <v>915</v>
      </c>
      <c r="C93" s="265" t="s">
        <v>188</v>
      </c>
      <c r="D93" s="265" t="s">
        <v>917</v>
      </c>
      <c r="E93" s="269" t="s">
        <v>918</v>
      </c>
      <c r="F93" s="270"/>
      <c r="G93" s="270"/>
      <c r="H93" s="270"/>
      <c r="I93" s="270"/>
      <c r="J93" s="272"/>
      <c r="K93" s="272"/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</row>
    <row r="94" ht="15.0" customHeight="1">
      <c r="A94" s="265" t="s">
        <v>921</v>
      </c>
      <c r="B94" s="267" t="s">
        <v>922</v>
      </c>
      <c r="C94" s="265" t="s">
        <v>188</v>
      </c>
      <c r="D94" s="265" t="s">
        <v>923</v>
      </c>
      <c r="E94" s="269" t="s">
        <v>924</v>
      </c>
      <c r="F94" s="270"/>
      <c r="G94" s="270"/>
      <c r="H94" s="270"/>
      <c r="I94" s="270"/>
      <c r="J94" s="272"/>
      <c r="K94" s="272"/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</row>
    <row r="95" ht="15.0" customHeight="1">
      <c r="A95" s="265" t="s">
        <v>928</v>
      </c>
      <c r="B95" s="267" t="s">
        <v>929</v>
      </c>
      <c r="C95" s="265" t="s">
        <v>189</v>
      </c>
      <c r="D95" s="265" t="s">
        <v>931</v>
      </c>
      <c r="E95" s="269" t="s">
        <v>932</v>
      </c>
      <c r="F95" s="270"/>
      <c r="G95" s="270"/>
      <c r="H95" s="270"/>
      <c r="I95" s="270"/>
      <c r="J95" s="272"/>
      <c r="K95" s="272"/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</row>
    <row r="96" ht="15.0" customHeight="1">
      <c r="A96" s="265" t="s">
        <v>935</v>
      </c>
      <c r="B96" s="267" t="s">
        <v>937</v>
      </c>
      <c r="C96" s="265" t="s">
        <v>188</v>
      </c>
      <c r="D96" s="265" t="s">
        <v>939</v>
      </c>
      <c r="E96" s="269">
        <v>5.50592802407E14</v>
      </c>
      <c r="F96" s="270"/>
      <c r="G96" s="270"/>
      <c r="H96" s="270"/>
      <c r="I96" s="270"/>
      <c r="J96" s="272"/>
      <c r="K96" s="272"/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</row>
    <row r="97" ht="15.0" customHeight="1">
      <c r="A97" s="265" t="s">
        <v>942</v>
      </c>
      <c r="B97" s="267" t="s">
        <v>944</v>
      </c>
      <c r="C97" s="265" t="s">
        <v>188</v>
      </c>
      <c r="D97" s="265" t="s">
        <v>946</v>
      </c>
      <c r="E97" s="269" t="s">
        <v>947</v>
      </c>
      <c r="F97" s="270"/>
      <c r="G97" s="270"/>
      <c r="H97" s="270"/>
      <c r="I97" s="270"/>
      <c r="J97" s="272"/>
      <c r="K97" s="272"/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</row>
    <row r="98" ht="15.0" customHeight="1">
      <c r="A98" s="265" t="s">
        <v>950</v>
      </c>
      <c r="B98" s="267" t="s">
        <v>953</v>
      </c>
      <c r="C98" s="265" t="s">
        <v>192</v>
      </c>
      <c r="D98" s="279" t="s">
        <v>956</v>
      </c>
      <c r="E98" s="269" t="s">
        <v>963</v>
      </c>
      <c r="F98" s="270"/>
      <c r="G98" s="270"/>
      <c r="H98" s="270"/>
      <c r="I98" s="270"/>
      <c r="J98" s="272"/>
      <c r="K98" s="272"/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</row>
    <row r="99" ht="15.0" customHeight="1">
      <c r="A99" s="265" t="s">
        <v>967</v>
      </c>
      <c r="B99" s="267" t="s">
        <v>969</v>
      </c>
      <c r="C99" s="265" t="s">
        <v>189</v>
      </c>
      <c r="D99" s="265" t="s">
        <v>970</v>
      </c>
      <c r="E99" s="269" t="s">
        <v>971</v>
      </c>
      <c r="F99" s="270"/>
      <c r="G99" s="270"/>
      <c r="H99" s="270"/>
      <c r="I99" s="270"/>
      <c r="J99" s="272"/>
      <c r="K99" s="272"/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</row>
    <row r="100" ht="15.0" customHeight="1">
      <c r="A100" s="265" t="s">
        <v>976</v>
      </c>
      <c r="B100" s="267" t="s">
        <v>977</v>
      </c>
      <c r="C100" s="265" t="s">
        <v>194</v>
      </c>
      <c r="D100" s="265" t="s">
        <v>978</v>
      </c>
      <c r="E100" s="269" t="s">
        <v>979</v>
      </c>
      <c r="F100" s="270"/>
      <c r="G100" s="270"/>
      <c r="H100" s="270"/>
      <c r="I100" s="270"/>
      <c r="J100" s="272"/>
      <c r="K100" s="272"/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</row>
    <row r="101" ht="15.0" customHeight="1">
      <c r="A101" s="265" t="s">
        <v>984</v>
      </c>
      <c r="B101" s="267" t="s">
        <v>985</v>
      </c>
      <c r="C101" s="265" t="s">
        <v>189</v>
      </c>
      <c r="D101" s="265" t="s">
        <v>987</v>
      </c>
      <c r="E101" s="269" t="s">
        <v>989</v>
      </c>
      <c r="F101" s="270"/>
      <c r="G101" s="270"/>
      <c r="H101" s="270"/>
      <c r="I101" s="270"/>
      <c r="J101" s="272"/>
      <c r="K101" s="272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</row>
    <row r="102" ht="15.0" customHeight="1">
      <c r="A102" s="265" t="s">
        <v>993</v>
      </c>
      <c r="B102" s="267" t="s">
        <v>995</v>
      </c>
      <c r="C102" s="265" t="s">
        <v>188</v>
      </c>
      <c r="D102" s="265" t="s">
        <v>996</v>
      </c>
      <c r="E102" s="269">
        <v>6.40798252024E14</v>
      </c>
      <c r="F102" s="270"/>
      <c r="G102" s="270"/>
      <c r="H102" s="270"/>
      <c r="I102" s="270"/>
      <c r="J102" s="272"/>
      <c r="K102" s="272"/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</row>
    <row r="103" ht="15.0" customHeight="1">
      <c r="A103" s="265" t="s">
        <v>1001</v>
      </c>
      <c r="B103" s="267" t="s">
        <v>1002</v>
      </c>
      <c r="C103" s="265" t="s">
        <v>188</v>
      </c>
      <c r="D103" s="265" t="s">
        <v>1004</v>
      </c>
      <c r="E103" s="269">
        <v>7.57341185003E14</v>
      </c>
      <c r="F103" s="270"/>
      <c r="G103" s="270"/>
      <c r="H103" s="270"/>
      <c r="I103" s="270"/>
      <c r="J103" s="272"/>
      <c r="K103" s="272"/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</row>
    <row r="104" ht="15.0" customHeight="1">
      <c r="A104" s="265" t="s">
        <v>1008</v>
      </c>
      <c r="B104" s="267" t="s">
        <v>1010</v>
      </c>
      <c r="C104" s="265" t="s">
        <v>188</v>
      </c>
      <c r="D104" s="265" t="s">
        <v>1012</v>
      </c>
      <c r="E104" s="269" t="s">
        <v>1013</v>
      </c>
      <c r="F104" s="270"/>
      <c r="G104" s="270"/>
      <c r="H104" s="270"/>
      <c r="I104" s="270"/>
      <c r="J104" s="272"/>
      <c r="K104" s="272"/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</row>
    <row r="105" ht="15.0" customHeight="1">
      <c r="A105" s="265" t="s">
        <v>1016</v>
      </c>
      <c r="B105" s="267" t="s">
        <v>1018</v>
      </c>
      <c r="C105" s="265" t="s">
        <v>188</v>
      </c>
      <c r="D105" s="265" t="s">
        <v>1020</v>
      </c>
      <c r="E105" s="269" t="s">
        <v>1021</v>
      </c>
      <c r="F105" s="270"/>
      <c r="G105" s="270"/>
      <c r="H105" s="270"/>
      <c r="I105" s="270"/>
      <c r="J105" s="272"/>
      <c r="K105" s="272"/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</row>
    <row r="106" ht="15.0" customHeight="1">
      <c r="A106" s="265" t="s">
        <v>1022</v>
      </c>
      <c r="B106" s="267" t="s">
        <v>1031</v>
      </c>
      <c r="C106" s="265" t="s">
        <v>191</v>
      </c>
      <c r="D106" s="265" t="s">
        <v>1032</v>
      </c>
      <c r="E106" s="269" t="s">
        <v>1033</v>
      </c>
      <c r="F106" s="270"/>
      <c r="G106" s="270"/>
      <c r="H106" s="270"/>
      <c r="I106" s="270"/>
      <c r="J106" s="272"/>
      <c r="K106" s="272"/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</row>
    <row r="107" ht="15.0" customHeight="1">
      <c r="A107" s="265" t="s">
        <v>1038</v>
      </c>
      <c r="B107" s="267" t="s">
        <v>1039</v>
      </c>
      <c r="C107" s="265" t="s">
        <v>188</v>
      </c>
      <c r="D107" s="265" t="s">
        <v>1042</v>
      </c>
      <c r="E107" s="269" t="s">
        <v>1043</v>
      </c>
      <c r="F107" s="270"/>
      <c r="G107" s="270"/>
      <c r="H107" s="270"/>
      <c r="I107" s="270"/>
      <c r="J107" s="272"/>
      <c r="K107" s="272"/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</row>
    <row r="108" ht="15.0" customHeight="1">
      <c r="A108" s="265" t="s">
        <v>1047</v>
      </c>
      <c r="B108" s="267" t="s">
        <v>1049</v>
      </c>
      <c r="C108" s="265" t="s">
        <v>188</v>
      </c>
      <c r="D108" s="265" t="s">
        <v>1050</v>
      </c>
      <c r="E108" s="269" t="s">
        <v>1052</v>
      </c>
      <c r="F108" s="270"/>
      <c r="G108" s="270"/>
      <c r="H108" s="270"/>
      <c r="I108" s="270"/>
      <c r="J108" s="272"/>
      <c r="K108" s="272"/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</row>
    <row r="109" ht="15.0" customHeight="1">
      <c r="A109" s="265" t="s">
        <v>1056</v>
      </c>
      <c r="B109" s="267" t="s">
        <v>1057</v>
      </c>
      <c r="C109" s="265" t="s">
        <v>188</v>
      </c>
      <c r="D109" s="265" t="s">
        <v>1059</v>
      </c>
      <c r="E109" s="269" t="s">
        <v>1061</v>
      </c>
      <c r="F109" s="270"/>
      <c r="G109" s="270"/>
      <c r="H109" s="270"/>
      <c r="I109" s="270"/>
      <c r="J109" s="272"/>
      <c r="K109" s="272"/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</row>
    <row r="110" ht="15.0" customHeight="1">
      <c r="A110" s="265" t="s">
        <v>1064</v>
      </c>
      <c r="B110" s="267" t="s">
        <v>1066</v>
      </c>
      <c r="C110" s="265" t="s">
        <v>188</v>
      </c>
      <c r="D110" s="265" t="s">
        <v>1068</v>
      </c>
      <c r="E110" s="269" t="s">
        <v>1069</v>
      </c>
      <c r="F110" s="270"/>
      <c r="G110" s="270"/>
      <c r="H110" s="270"/>
      <c r="I110" s="270"/>
      <c r="J110" s="272"/>
      <c r="K110" s="272"/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</row>
    <row r="111" ht="15.0" customHeight="1">
      <c r="A111" s="265" t="s">
        <v>1074</v>
      </c>
      <c r="B111" s="267" t="s">
        <v>1075</v>
      </c>
      <c r="C111" s="265" t="s">
        <v>188</v>
      </c>
      <c r="D111" s="265" t="s">
        <v>1076</v>
      </c>
      <c r="E111" s="269" t="s">
        <v>1077</v>
      </c>
      <c r="F111" s="270"/>
      <c r="G111" s="270"/>
      <c r="H111" s="270"/>
      <c r="I111" s="270"/>
      <c r="J111" s="272"/>
      <c r="K111" s="272"/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</row>
    <row r="112" ht="15.0" customHeight="1">
      <c r="A112" s="265" t="s">
        <v>1082</v>
      </c>
      <c r="B112" s="267" t="s">
        <v>1083</v>
      </c>
      <c r="C112" s="265" t="s">
        <v>188</v>
      </c>
      <c r="D112" s="265" t="s">
        <v>1086</v>
      </c>
      <c r="E112" s="269" t="s">
        <v>1087</v>
      </c>
      <c r="F112" s="270"/>
      <c r="G112" s="270"/>
      <c r="H112" s="270"/>
      <c r="I112" s="270"/>
      <c r="J112" s="272"/>
      <c r="K112" s="272"/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</row>
    <row r="113" ht="15.0" customHeight="1">
      <c r="A113" s="265" t="s">
        <v>1091</v>
      </c>
      <c r="B113" s="267" t="s">
        <v>1093</v>
      </c>
      <c r="C113" s="265" t="s">
        <v>188</v>
      </c>
      <c r="D113" s="265" t="s">
        <v>1094</v>
      </c>
      <c r="E113" s="269" t="s">
        <v>1096</v>
      </c>
      <c r="F113" s="270"/>
      <c r="G113" s="270"/>
      <c r="H113" s="270"/>
      <c r="I113" s="270"/>
      <c r="J113" s="272"/>
      <c r="K113" s="272"/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</row>
    <row r="114" ht="15.0" customHeight="1">
      <c r="A114" s="265" t="s">
        <v>1100</v>
      </c>
      <c r="B114" s="267" t="s">
        <v>1101</v>
      </c>
      <c r="C114" s="265" t="s">
        <v>188</v>
      </c>
      <c r="D114" s="265" t="s">
        <v>1103</v>
      </c>
      <c r="E114" s="269" t="s">
        <v>1105</v>
      </c>
      <c r="F114" s="270"/>
      <c r="G114" s="270"/>
      <c r="H114" s="270"/>
      <c r="I114" s="270"/>
      <c r="J114" s="272"/>
      <c r="K114" s="272"/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</row>
    <row r="115" ht="15.0" customHeight="1">
      <c r="A115" s="265" t="s">
        <v>1109</v>
      </c>
      <c r="B115" s="267" t="s">
        <v>1111</v>
      </c>
      <c r="C115" s="265" t="s">
        <v>188</v>
      </c>
      <c r="D115" s="265" t="s">
        <v>1112</v>
      </c>
      <c r="E115" s="269">
        <v>7.56818902002E14</v>
      </c>
      <c r="F115" s="270"/>
      <c r="G115" s="270"/>
      <c r="H115" s="270"/>
      <c r="I115" s="270"/>
      <c r="J115" s="272"/>
      <c r="K115" s="272"/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</row>
    <row r="116" ht="15.0" customHeight="1">
      <c r="A116" s="265" t="s">
        <v>1117</v>
      </c>
      <c r="B116" s="267" t="s">
        <v>1118</v>
      </c>
      <c r="C116" s="265" t="s">
        <v>188</v>
      </c>
      <c r="D116" s="265" t="s">
        <v>1119</v>
      </c>
      <c r="E116" s="269">
        <v>7.18959224002E14</v>
      </c>
      <c r="F116" s="270"/>
      <c r="G116" s="270"/>
      <c r="H116" s="270"/>
      <c r="I116" s="270"/>
      <c r="J116" s="272"/>
      <c r="K116" s="272"/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</row>
    <row r="117" ht="15.0" customHeight="1">
      <c r="A117" s="265" t="s">
        <v>1125</v>
      </c>
      <c r="B117" s="267" t="s">
        <v>1127</v>
      </c>
      <c r="C117" s="265" t="s">
        <v>188</v>
      </c>
      <c r="D117" s="265" t="s">
        <v>1130</v>
      </c>
      <c r="E117" s="269" t="s">
        <v>1131</v>
      </c>
      <c r="F117" s="270"/>
      <c r="G117" s="270"/>
      <c r="H117" s="270"/>
      <c r="I117" s="270"/>
      <c r="J117" s="272"/>
      <c r="K117" s="272"/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</row>
    <row r="118" ht="15.0" customHeight="1">
      <c r="A118" s="265" t="s">
        <v>1136</v>
      </c>
      <c r="B118" s="267" t="s">
        <v>1138</v>
      </c>
      <c r="C118" s="265" t="s">
        <v>188</v>
      </c>
      <c r="D118" s="265" t="s">
        <v>1140</v>
      </c>
      <c r="E118" s="269" t="s">
        <v>1143</v>
      </c>
      <c r="F118" s="270"/>
      <c r="G118" s="270"/>
      <c r="H118" s="270"/>
      <c r="I118" s="270"/>
      <c r="J118" s="272"/>
      <c r="K118" s="272"/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</row>
    <row r="119" ht="15.0" customHeight="1">
      <c r="A119" s="265" t="s">
        <v>1148</v>
      </c>
      <c r="B119" s="267" t="s">
        <v>1149</v>
      </c>
      <c r="C119" s="265" t="s">
        <v>188</v>
      </c>
      <c r="D119" s="265" t="s">
        <v>1152</v>
      </c>
      <c r="E119" s="269" t="s">
        <v>1153</v>
      </c>
      <c r="F119" s="270"/>
      <c r="G119" s="270"/>
      <c r="H119" s="270"/>
      <c r="I119" s="270"/>
      <c r="J119" s="272"/>
      <c r="K119" s="272"/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</row>
    <row r="120" ht="15.0" customHeight="1">
      <c r="A120" s="265" t="s">
        <v>1158</v>
      </c>
      <c r="B120" s="267" t="s">
        <v>1159</v>
      </c>
      <c r="C120" s="265" t="s">
        <v>192</v>
      </c>
      <c r="D120" s="265" t="s">
        <v>1160</v>
      </c>
      <c r="E120" s="269" t="s">
        <v>1161</v>
      </c>
      <c r="F120" s="270"/>
      <c r="G120" s="270"/>
      <c r="H120" s="270"/>
      <c r="I120" s="270"/>
      <c r="J120" s="272"/>
      <c r="K120" s="272"/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</row>
    <row r="121" ht="15.0" customHeight="1">
      <c r="A121" s="265" t="s">
        <v>1164</v>
      </c>
      <c r="B121" s="267" t="s">
        <v>1165</v>
      </c>
      <c r="C121" s="265" t="s">
        <v>186</v>
      </c>
      <c r="D121" s="265" t="s">
        <v>1166</v>
      </c>
      <c r="E121" s="269" t="s">
        <v>1168</v>
      </c>
      <c r="F121" s="270"/>
      <c r="G121" s="270"/>
      <c r="H121" s="270"/>
      <c r="I121" s="270"/>
      <c r="J121" s="272"/>
      <c r="K121" s="272"/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</row>
    <row r="122" ht="15.0" customHeight="1">
      <c r="A122" s="265" t="s">
        <v>1172</v>
      </c>
      <c r="B122" s="267" t="s">
        <v>1173</v>
      </c>
      <c r="C122" s="265" t="s">
        <v>186</v>
      </c>
      <c r="D122" s="265" t="s">
        <v>1176</v>
      </c>
      <c r="E122" s="269" t="s">
        <v>1177</v>
      </c>
      <c r="F122" s="270"/>
      <c r="G122" s="270"/>
      <c r="H122" s="270"/>
      <c r="I122" s="270"/>
      <c r="J122" s="272"/>
      <c r="K122" s="272"/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</row>
    <row r="123" ht="15.0" customHeight="1">
      <c r="A123" s="265" t="s">
        <v>1181</v>
      </c>
      <c r="B123" s="267" t="s">
        <v>1183</v>
      </c>
      <c r="C123" s="265" t="s">
        <v>186</v>
      </c>
      <c r="D123" s="265" t="s">
        <v>1184</v>
      </c>
      <c r="E123" s="269" t="s">
        <v>1186</v>
      </c>
      <c r="F123" s="270"/>
      <c r="G123" s="270"/>
      <c r="H123" s="270"/>
      <c r="I123" s="270"/>
      <c r="J123" s="272"/>
      <c r="K123" s="272"/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</row>
    <row r="124" ht="15.0" customHeight="1">
      <c r="A124" s="265" t="s">
        <v>1190</v>
      </c>
      <c r="B124" s="267" t="s">
        <v>1191</v>
      </c>
      <c r="C124" s="265" t="s">
        <v>189</v>
      </c>
      <c r="D124" s="265" t="s">
        <v>1194</v>
      </c>
      <c r="E124" s="269" t="s">
        <v>1195</v>
      </c>
      <c r="F124" s="270"/>
      <c r="G124" s="270"/>
      <c r="H124" s="270"/>
      <c r="I124" s="270"/>
      <c r="J124" s="272"/>
      <c r="K124" s="272"/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</row>
    <row r="125" ht="15.0" customHeight="1">
      <c r="A125" s="265" t="s">
        <v>1198</v>
      </c>
      <c r="B125" s="267" t="s">
        <v>1200</v>
      </c>
      <c r="C125" s="265" t="s">
        <v>191</v>
      </c>
      <c r="D125" s="265" t="s">
        <v>1202</v>
      </c>
      <c r="E125" s="269" t="s">
        <v>1203</v>
      </c>
      <c r="F125" s="270"/>
      <c r="G125" s="270"/>
      <c r="H125" s="270"/>
      <c r="I125" s="270"/>
      <c r="J125" s="272"/>
      <c r="K125" s="272"/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</row>
    <row r="126" ht="15.0" customHeight="1">
      <c r="A126" s="265" t="s">
        <v>1206</v>
      </c>
      <c r="B126" s="267" t="s">
        <v>1208</v>
      </c>
      <c r="C126" s="265" t="s">
        <v>189</v>
      </c>
      <c r="D126" s="265" t="s">
        <v>1210</v>
      </c>
      <c r="E126" s="269" t="s">
        <v>1211</v>
      </c>
      <c r="F126" s="270"/>
      <c r="G126" s="270"/>
      <c r="H126" s="270"/>
      <c r="I126" s="270"/>
      <c r="J126" s="272"/>
      <c r="K126" s="272"/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</row>
    <row r="127" ht="15.0" customHeight="1">
      <c r="A127" s="265" t="s">
        <v>1218</v>
      </c>
      <c r="B127" s="267" t="s">
        <v>1219</v>
      </c>
      <c r="C127" s="265" t="s">
        <v>189</v>
      </c>
      <c r="D127" s="265" t="s">
        <v>1222</v>
      </c>
      <c r="E127" s="269" t="s">
        <v>1223</v>
      </c>
      <c r="F127" s="270"/>
      <c r="G127" s="270"/>
      <c r="H127" s="270"/>
      <c r="I127" s="270"/>
      <c r="J127" s="272"/>
      <c r="K127" s="272"/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</row>
    <row r="128" ht="15.0" customHeight="1">
      <c r="A128" s="265" t="s">
        <v>1228</v>
      </c>
      <c r="B128" s="267" t="s">
        <v>1229</v>
      </c>
      <c r="C128" s="265" t="s">
        <v>189</v>
      </c>
      <c r="D128" s="265" t="s">
        <v>1231</v>
      </c>
      <c r="E128" s="269" t="s">
        <v>1233</v>
      </c>
      <c r="F128" s="270"/>
      <c r="G128" s="270"/>
      <c r="H128" s="270"/>
      <c r="I128" s="270"/>
      <c r="J128" s="272"/>
      <c r="K128" s="272"/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</row>
    <row r="129" ht="15.0" customHeight="1">
      <c r="A129" s="265" t="s">
        <v>1236</v>
      </c>
      <c r="B129" s="267" t="s">
        <v>1238</v>
      </c>
      <c r="C129" s="265" t="s">
        <v>189</v>
      </c>
      <c r="D129" s="265" t="s">
        <v>1240</v>
      </c>
      <c r="E129" s="269">
        <v>7.34868342403E14</v>
      </c>
      <c r="F129" s="270"/>
      <c r="G129" s="270"/>
      <c r="H129" s="270"/>
      <c r="I129" s="270"/>
      <c r="J129" s="272"/>
      <c r="K129" s="272"/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</row>
    <row r="130" ht="15.0" customHeight="1">
      <c r="A130" s="265" t="s">
        <v>1244</v>
      </c>
      <c r="B130" s="267" t="s">
        <v>1246</v>
      </c>
      <c r="C130" s="265" t="s">
        <v>194</v>
      </c>
      <c r="D130" s="265" t="s">
        <v>1248</v>
      </c>
      <c r="E130" s="269" t="s">
        <v>1250</v>
      </c>
      <c r="F130" s="270"/>
      <c r="G130" s="270"/>
      <c r="H130" s="270"/>
      <c r="I130" s="270"/>
      <c r="J130" s="272"/>
      <c r="K130" s="272"/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</row>
    <row r="131" ht="15.0" customHeight="1">
      <c r="A131" s="265" t="s">
        <v>1253</v>
      </c>
      <c r="B131" s="267" t="s">
        <v>1255</v>
      </c>
      <c r="C131" s="265" t="s">
        <v>189</v>
      </c>
      <c r="D131" s="265" t="s">
        <v>1257</v>
      </c>
      <c r="E131" s="269" t="s">
        <v>1258</v>
      </c>
      <c r="F131" s="270"/>
      <c r="G131" s="270"/>
      <c r="H131" s="270"/>
      <c r="I131" s="270"/>
      <c r="J131" s="272"/>
      <c r="K131" s="272"/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</row>
    <row r="132" ht="15.0" customHeight="1">
      <c r="A132" s="265" t="s">
        <v>1263</v>
      </c>
      <c r="B132" s="267" t="s">
        <v>1264</v>
      </c>
      <c r="C132" s="265" t="s">
        <v>189</v>
      </c>
      <c r="D132" s="265" t="s">
        <v>1265</v>
      </c>
      <c r="E132" s="269" t="s">
        <v>1266</v>
      </c>
      <c r="F132" s="270"/>
      <c r="G132" s="270"/>
      <c r="H132" s="270"/>
      <c r="I132" s="270"/>
      <c r="J132" s="272"/>
      <c r="K132" s="272"/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</row>
    <row r="133" ht="15.0" customHeight="1">
      <c r="A133" s="265" t="s">
        <v>1271</v>
      </c>
      <c r="B133" s="267" t="s">
        <v>1272</v>
      </c>
      <c r="C133" s="265" t="s">
        <v>191</v>
      </c>
      <c r="D133" s="265" t="s">
        <v>1273</v>
      </c>
      <c r="E133" s="269" t="s">
        <v>1275</v>
      </c>
      <c r="F133" s="270"/>
      <c r="G133" s="270"/>
      <c r="H133" s="270"/>
      <c r="I133" s="270"/>
      <c r="J133" s="272"/>
      <c r="K133" s="272"/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</row>
    <row r="134" ht="15.0" customHeight="1">
      <c r="A134" s="265" t="s">
        <v>1279</v>
      </c>
      <c r="B134" s="267" t="s">
        <v>1280</v>
      </c>
      <c r="C134" s="265" t="s">
        <v>188</v>
      </c>
      <c r="D134" s="265" t="s">
        <v>1283</v>
      </c>
      <c r="E134" s="269">
        <v>7.06064680407E14</v>
      </c>
      <c r="F134" s="270"/>
      <c r="G134" s="270"/>
      <c r="H134" s="270"/>
      <c r="I134" s="270"/>
      <c r="J134" s="272"/>
      <c r="K134" s="272"/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</row>
    <row r="135" ht="15.0" customHeight="1">
      <c r="A135" s="265" t="s">
        <v>1286</v>
      </c>
      <c r="B135" s="267" t="s">
        <v>1287</v>
      </c>
      <c r="C135" s="265" t="s">
        <v>191</v>
      </c>
      <c r="D135" s="265" t="s">
        <v>1289</v>
      </c>
      <c r="E135" s="269" t="s">
        <v>1291</v>
      </c>
      <c r="F135" s="270"/>
      <c r="G135" s="270"/>
      <c r="H135" s="270"/>
      <c r="I135" s="270"/>
      <c r="J135" s="272"/>
      <c r="K135" s="272"/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</row>
    <row r="136" ht="15.0" customHeight="1">
      <c r="A136" s="265" t="s">
        <v>1294</v>
      </c>
      <c r="B136" s="267" t="s">
        <v>1296</v>
      </c>
      <c r="C136" s="265" t="s">
        <v>188</v>
      </c>
      <c r="D136" s="265" t="s">
        <v>1298</v>
      </c>
      <c r="E136" s="269">
        <v>7.66759757403E14</v>
      </c>
      <c r="F136" s="270"/>
      <c r="G136" s="270"/>
      <c r="H136" s="270"/>
      <c r="I136" s="270"/>
      <c r="J136" s="272"/>
      <c r="K136" s="272"/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</row>
    <row r="137" ht="15.0" customHeight="1">
      <c r="A137" s="265" t="s">
        <v>1302</v>
      </c>
      <c r="B137" s="267" t="s">
        <v>1304</v>
      </c>
      <c r="C137" s="265" t="s">
        <v>188</v>
      </c>
      <c r="D137" s="265" t="s">
        <v>1305</v>
      </c>
      <c r="E137" s="269" t="s">
        <v>1307</v>
      </c>
      <c r="F137" s="270"/>
      <c r="G137" s="270"/>
      <c r="H137" s="270"/>
      <c r="I137" s="270"/>
      <c r="J137" s="272"/>
      <c r="K137" s="272"/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</row>
    <row r="138" ht="15.0" customHeight="1">
      <c r="A138" s="265" t="s">
        <v>1311</v>
      </c>
      <c r="B138" s="267" t="s">
        <v>1312</v>
      </c>
      <c r="C138" s="265" t="s">
        <v>188</v>
      </c>
      <c r="D138" s="265" t="s">
        <v>1314</v>
      </c>
      <c r="E138" s="269" t="s">
        <v>1316</v>
      </c>
      <c r="F138" s="270"/>
      <c r="G138" s="270"/>
      <c r="H138" s="270"/>
      <c r="I138" s="270"/>
      <c r="J138" s="272"/>
      <c r="K138" s="272"/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</row>
    <row r="139" ht="15.0" customHeight="1">
      <c r="A139" s="265" t="s">
        <v>1319</v>
      </c>
      <c r="B139" s="267" t="s">
        <v>1321</v>
      </c>
      <c r="C139" s="265" t="s">
        <v>188</v>
      </c>
      <c r="D139" s="265" t="s">
        <v>1323</v>
      </c>
      <c r="E139" s="269">
        <v>7.98601944005E14</v>
      </c>
      <c r="F139" s="270"/>
      <c r="G139" s="270"/>
      <c r="H139" s="270"/>
      <c r="I139" s="270"/>
      <c r="J139" s="272"/>
      <c r="K139" s="272"/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</row>
    <row r="140" ht="15.0" customHeight="1">
      <c r="A140" s="265" t="s">
        <v>1328</v>
      </c>
      <c r="B140" s="267" t="s">
        <v>1329</v>
      </c>
      <c r="C140" s="265" t="s">
        <v>191</v>
      </c>
      <c r="D140" s="265" t="s">
        <v>1330</v>
      </c>
      <c r="E140" s="269" t="s">
        <v>1331</v>
      </c>
      <c r="F140" s="270"/>
      <c r="G140" s="270"/>
      <c r="H140" s="270"/>
      <c r="I140" s="270"/>
      <c r="J140" s="272"/>
      <c r="K140" s="272"/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</row>
    <row r="141" ht="15.0" customHeight="1">
      <c r="A141" s="265" t="s">
        <v>1336</v>
      </c>
      <c r="B141" s="267" t="s">
        <v>1337</v>
      </c>
      <c r="C141" s="265" t="s">
        <v>191</v>
      </c>
      <c r="D141" s="265" t="s">
        <v>1338</v>
      </c>
      <c r="E141" s="269" t="s">
        <v>1339</v>
      </c>
      <c r="F141" s="270"/>
      <c r="G141" s="270"/>
      <c r="H141" s="270"/>
      <c r="I141" s="270"/>
      <c r="J141" s="272"/>
      <c r="K141" s="272"/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</row>
    <row r="142" ht="15.0" customHeight="1">
      <c r="A142" s="265" t="s">
        <v>1344</v>
      </c>
      <c r="B142" s="267" t="s">
        <v>1345</v>
      </c>
      <c r="C142" s="265" t="s">
        <v>188</v>
      </c>
      <c r="D142" s="265" t="s">
        <v>1348</v>
      </c>
      <c r="E142" s="269" t="s">
        <v>1349</v>
      </c>
      <c r="F142" s="270"/>
      <c r="G142" s="270"/>
      <c r="H142" s="270"/>
      <c r="I142" s="270"/>
      <c r="J142" s="272"/>
      <c r="K142" s="272"/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</row>
    <row r="143" ht="15.0" customHeight="1">
      <c r="A143" s="265" t="s">
        <v>1352</v>
      </c>
      <c r="B143" s="267" t="s">
        <v>1353</v>
      </c>
      <c r="C143" s="265" t="s">
        <v>189</v>
      </c>
      <c r="D143" s="265" t="s">
        <v>1354</v>
      </c>
      <c r="E143" s="269" t="s">
        <v>1355</v>
      </c>
      <c r="F143" s="270"/>
      <c r="G143" s="270"/>
      <c r="H143" s="270"/>
      <c r="I143" s="270"/>
      <c r="J143" s="272"/>
      <c r="K143" s="272"/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</row>
    <row r="144" ht="15.0" customHeight="1">
      <c r="A144" s="265" t="s">
        <v>1358</v>
      </c>
      <c r="B144" s="267" t="s">
        <v>1359</v>
      </c>
      <c r="C144" s="265" t="s">
        <v>189</v>
      </c>
      <c r="D144" s="265" t="s">
        <v>1360</v>
      </c>
      <c r="E144" s="269" t="s">
        <v>1361</v>
      </c>
      <c r="F144" s="270"/>
      <c r="G144" s="270"/>
      <c r="H144" s="270"/>
      <c r="I144" s="270"/>
      <c r="J144" s="272"/>
      <c r="K144" s="272"/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</row>
    <row r="145" ht="15.0" customHeight="1">
      <c r="A145" s="265" t="s">
        <v>1362</v>
      </c>
      <c r="B145" s="267" t="s">
        <v>1363</v>
      </c>
      <c r="C145" s="265" t="s">
        <v>189</v>
      </c>
      <c r="D145" s="265" t="s">
        <v>1364</v>
      </c>
      <c r="E145" s="269" t="s">
        <v>1365</v>
      </c>
      <c r="F145" s="270"/>
      <c r="G145" s="270"/>
      <c r="H145" s="270"/>
      <c r="I145" s="270"/>
      <c r="J145" s="272"/>
      <c r="K145" s="272"/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</row>
    <row r="146" ht="15.0" customHeight="1">
      <c r="A146" s="265" t="s">
        <v>1368</v>
      </c>
      <c r="B146" s="267" t="s">
        <v>1370</v>
      </c>
      <c r="C146" s="265" t="s">
        <v>188</v>
      </c>
      <c r="D146" s="265" t="s">
        <v>1372</v>
      </c>
      <c r="E146" s="269">
        <v>7.30937364027E14</v>
      </c>
      <c r="F146" s="270"/>
      <c r="G146" s="270"/>
      <c r="H146" s="270"/>
      <c r="I146" s="270"/>
      <c r="J146" s="272"/>
      <c r="K146" s="272"/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</row>
    <row r="147" ht="15.0" customHeight="1">
      <c r="A147" s="265" t="s">
        <v>1379</v>
      </c>
      <c r="B147" s="267" t="s">
        <v>1380</v>
      </c>
      <c r="C147" s="265" t="s">
        <v>188</v>
      </c>
      <c r="D147" s="265" t="s">
        <v>1381</v>
      </c>
      <c r="E147" s="269">
        <v>7.56999181023E14</v>
      </c>
      <c r="F147" s="270"/>
      <c r="G147" s="270"/>
      <c r="H147" s="270"/>
      <c r="I147" s="270"/>
      <c r="J147" s="272"/>
      <c r="K147" s="272"/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</row>
    <row r="148" ht="15.0" customHeight="1">
      <c r="A148" s="265" t="s">
        <v>1389</v>
      </c>
      <c r="B148" s="267" t="s">
        <v>1391</v>
      </c>
      <c r="C148" s="265" t="s">
        <v>189</v>
      </c>
      <c r="D148" s="265" t="s">
        <v>1392</v>
      </c>
      <c r="E148" s="269" t="s">
        <v>1393</v>
      </c>
      <c r="F148" s="270"/>
      <c r="G148" s="270"/>
      <c r="H148" s="270"/>
      <c r="I148" s="270"/>
      <c r="J148" s="272"/>
      <c r="K148" s="272"/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</row>
    <row r="149" ht="15.0" customHeight="1">
      <c r="A149" s="265" t="s">
        <v>1396</v>
      </c>
      <c r="B149" s="267" t="s">
        <v>1397</v>
      </c>
      <c r="C149" s="265" t="s">
        <v>189</v>
      </c>
      <c r="D149" s="265" t="s">
        <v>1399</v>
      </c>
      <c r="E149" s="269" t="s">
        <v>1401</v>
      </c>
      <c r="F149" s="270"/>
      <c r="G149" s="270"/>
      <c r="H149" s="270"/>
      <c r="I149" s="270"/>
      <c r="J149" s="272"/>
      <c r="K149" s="272"/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</row>
    <row r="150" ht="15.0" customHeight="1">
      <c r="A150" s="265" t="s">
        <v>1404</v>
      </c>
      <c r="B150" s="267" t="s">
        <v>1406</v>
      </c>
      <c r="C150" s="265" t="s">
        <v>191</v>
      </c>
      <c r="D150" s="265" t="s">
        <v>1408</v>
      </c>
      <c r="E150" s="269" t="s">
        <v>1409</v>
      </c>
      <c r="F150" s="270"/>
      <c r="G150" s="270"/>
      <c r="H150" s="270"/>
      <c r="I150" s="270"/>
      <c r="J150" s="272"/>
      <c r="K150" s="272"/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</row>
    <row r="151" ht="15.0" customHeight="1">
      <c r="A151" s="265" t="s">
        <v>1413</v>
      </c>
      <c r="B151" s="267" t="s">
        <v>1415</v>
      </c>
      <c r="C151" s="265" t="s">
        <v>191</v>
      </c>
      <c r="D151" s="265" t="s">
        <v>1416</v>
      </c>
      <c r="E151" s="269">
        <v>1.64202319215E14</v>
      </c>
      <c r="F151" s="270"/>
      <c r="G151" s="270"/>
      <c r="H151" s="270"/>
      <c r="I151" s="270"/>
      <c r="J151" s="272"/>
      <c r="K151" s="272"/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</row>
    <row r="152" ht="15.0" customHeight="1">
      <c r="A152" s="265" t="s">
        <v>1421</v>
      </c>
      <c r="B152" s="267" t="s">
        <v>1422</v>
      </c>
      <c r="C152" s="265" t="s">
        <v>191</v>
      </c>
      <c r="D152" s="265" t="s">
        <v>1423</v>
      </c>
      <c r="E152" s="269" t="s">
        <v>1424</v>
      </c>
      <c r="F152" s="270"/>
      <c r="G152" s="270"/>
      <c r="H152" s="270"/>
      <c r="I152" s="270"/>
      <c r="J152" s="272"/>
      <c r="K152" s="272"/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</row>
    <row r="153" ht="15.0" customHeight="1">
      <c r="A153" s="265" t="s">
        <v>1429</v>
      </c>
      <c r="B153" s="267" t="s">
        <v>1430</v>
      </c>
      <c r="C153" s="265" t="s">
        <v>191</v>
      </c>
      <c r="D153" s="265" t="s">
        <v>1431</v>
      </c>
      <c r="E153" s="269">
        <v>7.21467967657E14</v>
      </c>
      <c r="F153" s="270"/>
      <c r="G153" s="270"/>
      <c r="H153" s="270"/>
      <c r="I153" s="270"/>
      <c r="J153" s="272"/>
      <c r="K153" s="272"/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</row>
    <row r="154" ht="15.0" customHeight="1">
      <c r="A154" s="265" t="s">
        <v>1436</v>
      </c>
      <c r="B154" s="267" t="s">
        <v>1437</v>
      </c>
      <c r="C154" s="265" t="s">
        <v>188</v>
      </c>
      <c r="D154" s="265" t="s">
        <v>1440</v>
      </c>
      <c r="E154" s="269">
        <v>8.096990101204E15</v>
      </c>
      <c r="F154" s="270"/>
      <c r="G154" s="270"/>
      <c r="H154" s="270"/>
      <c r="I154" s="270"/>
      <c r="J154" s="272"/>
      <c r="K154" s="272"/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</row>
    <row r="155" ht="15.0" customHeight="1">
      <c r="A155" s="265" t="s">
        <v>1443</v>
      </c>
      <c r="B155" s="267" t="s">
        <v>1444</v>
      </c>
      <c r="C155" s="265" t="s">
        <v>188</v>
      </c>
      <c r="D155" s="265" t="s">
        <v>1445</v>
      </c>
      <c r="E155" s="269">
        <v>7.48047719005E14</v>
      </c>
      <c r="F155" s="270"/>
      <c r="G155" s="270"/>
      <c r="H155" s="270"/>
      <c r="I155" s="270"/>
      <c r="J155" s="272"/>
      <c r="K155" s="272"/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</row>
    <row r="156" ht="15.0" customHeight="1">
      <c r="A156" s="265" t="s">
        <v>1450</v>
      </c>
      <c r="B156" s="267" t="s">
        <v>1451</v>
      </c>
      <c r="C156" s="265" t="s">
        <v>188</v>
      </c>
      <c r="D156" s="265" t="s">
        <v>1454</v>
      </c>
      <c r="E156" s="269" t="s">
        <v>1455</v>
      </c>
      <c r="F156" s="270"/>
      <c r="G156" s="270"/>
      <c r="H156" s="270"/>
      <c r="I156" s="270"/>
      <c r="J156" s="272"/>
      <c r="K156" s="272"/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</row>
    <row r="157" ht="15.0" customHeight="1">
      <c r="A157" s="265" t="s">
        <v>1459</v>
      </c>
      <c r="B157" s="267" t="s">
        <v>1461</v>
      </c>
      <c r="C157" s="265" t="s">
        <v>188</v>
      </c>
      <c r="D157" s="265" t="s">
        <v>1462</v>
      </c>
      <c r="E157" s="269" t="s">
        <v>1464</v>
      </c>
      <c r="F157" s="270"/>
      <c r="G157" s="270"/>
      <c r="H157" s="270"/>
      <c r="I157" s="270"/>
      <c r="J157" s="272"/>
      <c r="K157" s="272"/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</row>
    <row r="158" ht="15.0" customHeight="1">
      <c r="A158" s="265" t="s">
        <v>1468</v>
      </c>
      <c r="B158" s="267" t="s">
        <v>1469</v>
      </c>
      <c r="C158" s="265" t="s">
        <v>188</v>
      </c>
      <c r="D158" s="265" t="s">
        <v>1472</v>
      </c>
      <c r="E158" s="269" t="s">
        <v>1473</v>
      </c>
      <c r="F158" s="270"/>
      <c r="G158" s="270"/>
      <c r="H158" s="270"/>
      <c r="I158" s="270"/>
      <c r="J158" s="272"/>
      <c r="K158" s="272"/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</row>
    <row r="159" ht="15.0" customHeight="1">
      <c r="A159" s="265" t="s">
        <v>1477</v>
      </c>
      <c r="B159" s="267" t="s">
        <v>1479</v>
      </c>
      <c r="C159" s="265" t="s">
        <v>188</v>
      </c>
      <c r="D159" s="265" t="s">
        <v>1480</v>
      </c>
      <c r="E159" s="269" t="s">
        <v>1481</v>
      </c>
      <c r="F159" s="270"/>
      <c r="G159" s="270"/>
      <c r="H159" s="270"/>
      <c r="I159" s="270"/>
      <c r="J159" s="272"/>
      <c r="K159" s="272"/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</row>
    <row r="160" ht="15.0" customHeight="1">
      <c r="A160" s="265" t="s">
        <v>1486</v>
      </c>
      <c r="B160" s="267" t="s">
        <v>1487</v>
      </c>
      <c r="C160" s="265" t="s">
        <v>188</v>
      </c>
      <c r="D160" s="265" t="s">
        <v>1489</v>
      </c>
      <c r="E160" s="269">
        <v>7.54151413434E14</v>
      </c>
      <c r="F160" s="270"/>
      <c r="G160" s="270"/>
      <c r="H160" s="270"/>
      <c r="I160" s="270"/>
      <c r="J160" s="272"/>
      <c r="K160" s="272"/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</row>
    <row r="161" ht="15.0" customHeight="1">
      <c r="A161" s="265" t="s">
        <v>1494</v>
      </c>
      <c r="B161" s="267" t="s">
        <v>1496</v>
      </c>
      <c r="C161" s="265" t="s">
        <v>188</v>
      </c>
      <c r="D161" s="265" t="s">
        <v>1497</v>
      </c>
      <c r="E161" s="269">
        <v>7.59470479443E14</v>
      </c>
      <c r="F161" s="270"/>
      <c r="G161" s="270"/>
      <c r="H161" s="270"/>
      <c r="I161" s="270"/>
      <c r="J161" s="272"/>
      <c r="K161" s="272"/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</row>
    <row r="162" ht="15.0" customHeight="1">
      <c r="A162" s="265" t="s">
        <v>1502</v>
      </c>
      <c r="B162" s="267" t="s">
        <v>1503</v>
      </c>
      <c r="C162" s="265" t="s">
        <v>188</v>
      </c>
      <c r="D162" s="265" t="s">
        <v>1506</v>
      </c>
      <c r="E162" s="269" t="s">
        <v>1507</v>
      </c>
      <c r="F162" s="270"/>
      <c r="G162" s="270"/>
      <c r="H162" s="270"/>
      <c r="I162" s="270"/>
      <c r="J162" s="272"/>
      <c r="K162" s="272"/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</row>
    <row r="163" ht="15.0" customHeight="1">
      <c r="A163" s="265" t="s">
        <v>1512</v>
      </c>
      <c r="B163" s="267" t="s">
        <v>1513</v>
      </c>
      <c r="C163" s="265" t="s">
        <v>188</v>
      </c>
      <c r="D163" s="265" t="s">
        <v>1514</v>
      </c>
      <c r="E163" s="269" t="s">
        <v>1515</v>
      </c>
      <c r="F163" s="270"/>
      <c r="G163" s="270"/>
      <c r="H163" s="270"/>
      <c r="I163" s="270"/>
      <c r="J163" s="272"/>
      <c r="K163" s="272"/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</row>
    <row r="164" ht="15.0" customHeight="1">
      <c r="A164" s="265" t="s">
        <v>1520</v>
      </c>
      <c r="B164" s="267" t="s">
        <v>1521</v>
      </c>
      <c r="C164" s="265" t="s">
        <v>188</v>
      </c>
      <c r="D164" s="265" t="s">
        <v>1522</v>
      </c>
      <c r="E164" s="269">
        <v>8.26542490438E14</v>
      </c>
      <c r="F164" s="270"/>
      <c r="G164" s="270"/>
      <c r="H164" s="270"/>
      <c r="I164" s="270"/>
      <c r="J164" s="272"/>
      <c r="K164" s="272"/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</row>
    <row r="165" ht="15.0" customHeight="1">
      <c r="A165" s="265" t="s">
        <v>1527</v>
      </c>
      <c r="B165" s="267" t="s">
        <v>1528</v>
      </c>
      <c r="C165" s="265" t="s">
        <v>188</v>
      </c>
      <c r="D165" s="265" t="s">
        <v>1530</v>
      </c>
      <c r="E165" s="269">
        <v>7.54165959447E14</v>
      </c>
      <c r="F165" s="270"/>
      <c r="G165" s="270"/>
      <c r="H165" s="270"/>
      <c r="I165" s="270"/>
      <c r="J165" s="272"/>
      <c r="K165" s="272"/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</row>
    <row r="166" ht="15.0" customHeight="1">
      <c r="A166" s="265" t="s">
        <v>1534</v>
      </c>
      <c r="B166" s="267" t="s">
        <v>1535</v>
      </c>
      <c r="C166" s="265" t="s">
        <v>188</v>
      </c>
      <c r="D166" s="265" t="s">
        <v>1547</v>
      </c>
      <c r="E166" s="269">
        <v>7.55413333425E14</v>
      </c>
      <c r="F166" s="270"/>
      <c r="G166" s="270"/>
      <c r="H166" s="270"/>
      <c r="I166" s="270"/>
      <c r="J166" s="272"/>
      <c r="K166" s="272"/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</row>
    <row r="167" ht="15.0" customHeight="1">
      <c r="A167" s="265" t="s">
        <v>1553</v>
      </c>
      <c r="B167" s="267" t="s">
        <v>1554</v>
      </c>
      <c r="C167" s="265" t="s">
        <v>188</v>
      </c>
      <c r="D167" s="265" t="s">
        <v>1557</v>
      </c>
      <c r="E167" s="269">
        <v>5.72967636005E14</v>
      </c>
      <c r="F167" s="270"/>
      <c r="G167" s="270"/>
      <c r="H167" s="270"/>
      <c r="I167" s="270"/>
      <c r="J167" s="272"/>
      <c r="K167" s="272"/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</row>
    <row r="168" ht="15.0" customHeight="1">
      <c r="A168" s="265" t="s">
        <v>1561</v>
      </c>
      <c r="B168" s="267" t="s">
        <v>1563</v>
      </c>
      <c r="C168" s="265" t="s">
        <v>189</v>
      </c>
      <c r="D168" s="265" t="s">
        <v>1564</v>
      </c>
      <c r="E168" s="269" t="s">
        <v>1566</v>
      </c>
      <c r="F168" s="270"/>
      <c r="G168" s="270"/>
      <c r="H168" s="270"/>
      <c r="I168" s="270"/>
      <c r="J168" s="272"/>
      <c r="K168" s="272"/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</row>
    <row r="169" ht="15.0" customHeight="1">
      <c r="A169" s="265" t="s">
        <v>1570</v>
      </c>
      <c r="B169" s="267" t="s">
        <v>1571</v>
      </c>
      <c r="C169" s="265" t="s">
        <v>188</v>
      </c>
      <c r="D169" s="265" t="s">
        <v>1574</v>
      </c>
      <c r="E169" s="269">
        <v>7.45507202402E14</v>
      </c>
      <c r="F169" s="270"/>
      <c r="G169" s="270"/>
      <c r="H169" s="270"/>
      <c r="I169" s="270"/>
      <c r="J169" s="272"/>
      <c r="K169" s="272"/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</row>
    <row r="170" ht="15.0" customHeight="1">
      <c r="A170" s="265" t="s">
        <v>1578</v>
      </c>
      <c r="B170" s="267" t="s">
        <v>1579</v>
      </c>
      <c r="C170" s="265" t="s">
        <v>189</v>
      </c>
      <c r="D170" s="265" t="s">
        <v>1581</v>
      </c>
      <c r="E170" s="269" t="s">
        <v>1582</v>
      </c>
      <c r="F170" s="270"/>
      <c r="G170" s="270"/>
      <c r="H170" s="270"/>
      <c r="I170" s="270"/>
      <c r="J170" s="272"/>
      <c r="K170" s="272"/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</row>
    <row r="171" ht="15.0" customHeight="1">
      <c r="A171" s="265" t="s">
        <v>1587</v>
      </c>
      <c r="B171" s="267" t="s">
        <v>1588</v>
      </c>
      <c r="C171" s="265" t="s">
        <v>188</v>
      </c>
      <c r="D171" s="265" t="s">
        <v>1589</v>
      </c>
      <c r="E171" s="269" t="s">
        <v>1590</v>
      </c>
      <c r="F171" s="270"/>
      <c r="G171" s="270"/>
      <c r="H171" s="270"/>
      <c r="I171" s="270"/>
      <c r="J171" s="272"/>
      <c r="K171" s="272"/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</row>
    <row r="172" ht="15.0" customHeight="1">
      <c r="A172" s="265" t="s">
        <v>1595</v>
      </c>
      <c r="B172" s="267" t="s">
        <v>1596</v>
      </c>
      <c r="C172" s="265" t="s">
        <v>190</v>
      </c>
      <c r="D172" s="265" t="s">
        <v>1597</v>
      </c>
      <c r="E172" s="269" t="s">
        <v>1599</v>
      </c>
      <c r="F172" s="270"/>
      <c r="G172" s="270"/>
      <c r="H172" s="270"/>
      <c r="I172" s="270"/>
      <c r="J172" s="272"/>
      <c r="K172" s="272"/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</row>
    <row r="173" ht="15.0" customHeight="1">
      <c r="A173" s="265" t="s">
        <v>1604</v>
      </c>
      <c r="B173" s="267" t="s">
        <v>1606</v>
      </c>
      <c r="C173" s="265" t="s">
        <v>194</v>
      </c>
      <c r="D173" s="265" t="s">
        <v>1607</v>
      </c>
      <c r="E173" s="269">
        <v>7.34947237411E14</v>
      </c>
      <c r="F173" s="270"/>
      <c r="G173" s="270"/>
      <c r="H173" s="270"/>
      <c r="I173" s="270"/>
      <c r="J173" s="272"/>
      <c r="K173" s="272"/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</row>
    <row r="174" ht="15.0" customHeight="1">
      <c r="A174" s="265" t="s">
        <v>1612</v>
      </c>
      <c r="B174" s="267" t="s">
        <v>1613</v>
      </c>
      <c r="C174" s="265" t="s">
        <v>192</v>
      </c>
      <c r="D174" s="265" t="s">
        <v>1616</v>
      </c>
      <c r="E174" s="269" t="s">
        <v>1617</v>
      </c>
      <c r="F174" s="270"/>
      <c r="G174" s="270"/>
      <c r="H174" s="270"/>
      <c r="I174" s="270"/>
      <c r="J174" s="272"/>
      <c r="K174" s="272"/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</row>
    <row r="175" ht="15.0" customHeight="1">
      <c r="A175" s="265" t="s">
        <v>1622</v>
      </c>
      <c r="B175" s="267" t="s">
        <v>1623</v>
      </c>
      <c r="C175" s="265" t="s">
        <v>189</v>
      </c>
      <c r="D175" s="265" t="s">
        <v>1626</v>
      </c>
      <c r="E175" s="269" t="s">
        <v>1627</v>
      </c>
      <c r="F175" s="270"/>
      <c r="G175" s="270"/>
      <c r="H175" s="270"/>
      <c r="I175" s="270"/>
      <c r="J175" s="272"/>
      <c r="K175" s="272"/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</row>
    <row r="176" ht="15.0" customHeight="1">
      <c r="A176" s="265" t="s">
        <v>1630</v>
      </c>
      <c r="B176" s="267" t="s">
        <v>1631</v>
      </c>
      <c r="C176" s="265" t="s">
        <v>188</v>
      </c>
      <c r="D176" s="265" t="s">
        <v>1633</v>
      </c>
      <c r="E176" s="269" t="s">
        <v>1634</v>
      </c>
      <c r="F176" s="270"/>
      <c r="G176" s="270"/>
      <c r="H176" s="270"/>
      <c r="I176" s="270"/>
      <c r="J176" s="272"/>
      <c r="K176" s="272"/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</row>
    <row r="177" ht="15.0" customHeight="1">
      <c r="A177" s="265" t="s">
        <v>1638</v>
      </c>
      <c r="B177" s="267" t="s">
        <v>1639</v>
      </c>
      <c r="C177" s="265" t="s">
        <v>188</v>
      </c>
      <c r="D177" s="265" t="s">
        <v>1640</v>
      </c>
      <c r="E177" s="269" t="s">
        <v>1641</v>
      </c>
      <c r="F177" s="270"/>
      <c r="G177" s="270"/>
      <c r="H177" s="270"/>
      <c r="I177" s="270"/>
      <c r="J177" s="272"/>
      <c r="K177" s="272"/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</row>
    <row r="178" ht="15.0" customHeight="1">
      <c r="A178" s="265" t="s">
        <v>1644</v>
      </c>
      <c r="B178" s="267" t="s">
        <v>1645</v>
      </c>
      <c r="C178" s="265" t="s">
        <v>188</v>
      </c>
      <c r="D178" s="265" t="s">
        <v>1648</v>
      </c>
      <c r="E178" s="269" t="s">
        <v>1649</v>
      </c>
      <c r="F178" s="270"/>
      <c r="G178" s="270"/>
      <c r="H178" s="270"/>
      <c r="I178" s="270"/>
      <c r="J178" s="272"/>
      <c r="K178" s="272"/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</row>
    <row r="179" ht="15.0" customHeight="1">
      <c r="A179" s="265" t="s">
        <v>1650</v>
      </c>
      <c r="B179" s="267" t="s">
        <v>1651</v>
      </c>
      <c r="C179" s="265" t="s">
        <v>189</v>
      </c>
      <c r="D179" s="265" t="s">
        <v>1652</v>
      </c>
      <c r="E179" s="269">
        <v>7.42687312307E14</v>
      </c>
      <c r="F179" s="270"/>
      <c r="G179" s="270"/>
      <c r="H179" s="270"/>
      <c r="I179" s="270"/>
      <c r="J179" s="272"/>
      <c r="K179" s="272"/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</row>
    <row r="180" ht="15.0" customHeight="1">
      <c r="A180" s="265" t="s">
        <v>1653</v>
      </c>
      <c r="B180" s="267" t="s">
        <v>1654</v>
      </c>
      <c r="C180" s="265" t="s">
        <v>193</v>
      </c>
      <c r="D180" s="265" t="s">
        <v>1655</v>
      </c>
      <c r="E180" s="269">
        <v>9.86439552403E14</v>
      </c>
      <c r="F180" s="270"/>
      <c r="G180" s="270"/>
      <c r="H180" s="270"/>
      <c r="I180" s="270"/>
      <c r="J180" s="272"/>
      <c r="K180" s="272"/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</row>
    <row r="181" ht="15.0" customHeight="1">
      <c r="A181" s="265" t="s">
        <v>1659</v>
      </c>
      <c r="B181" s="267" t="s">
        <v>1661</v>
      </c>
      <c r="C181" s="265" t="s">
        <v>188</v>
      </c>
      <c r="D181" s="265" t="s">
        <v>1662</v>
      </c>
      <c r="E181" s="269" t="s">
        <v>1663</v>
      </c>
      <c r="F181" s="270"/>
      <c r="G181" s="270"/>
      <c r="H181" s="270"/>
      <c r="I181" s="270"/>
      <c r="J181" s="272"/>
      <c r="K181" s="272"/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</row>
    <row r="182" ht="15.0" customHeight="1">
      <c r="A182" s="265" t="s">
        <v>1668</v>
      </c>
      <c r="B182" s="267" t="s">
        <v>1669</v>
      </c>
      <c r="C182" s="265" t="s">
        <v>188</v>
      </c>
      <c r="D182" s="265" t="s">
        <v>1670</v>
      </c>
      <c r="E182" s="269" t="s">
        <v>1671</v>
      </c>
      <c r="F182" s="270"/>
      <c r="G182" s="270"/>
      <c r="H182" s="270"/>
      <c r="I182" s="270"/>
      <c r="J182" s="272"/>
      <c r="K182" s="272"/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</row>
    <row r="183" ht="15.0" customHeight="1">
      <c r="A183" s="265" t="s">
        <v>1676</v>
      </c>
      <c r="B183" s="267" t="s">
        <v>1677</v>
      </c>
      <c r="C183" s="265" t="s">
        <v>189</v>
      </c>
      <c r="D183" s="265" t="s">
        <v>1679</v>
      </c>
      <c r="E183" s="269">
        <v>7.50281610005E14</v>
      </c>
      <c r="F183" s="270"/>
      <c r="G183" s="270"/>
      <c r="H183" s="270"/>
      <c r="I183" s="270"/>
      <c r="J183" s="272"/>
      <c r="K183" s="272"/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</row>
    <row r="184" ht="15.0" customHeight="1">
      <c r="A184" s="265" t="s">
        <v>1683</v>
      </c>
      <c r="B184" s="267" t="s">
        <v>1684</v>
      </c>
      <c r="C184" s="265" t="s">
        <v>189</v>
      </c>
      <c r="D184" s="265" t="s">
        <v>1687</v>
      </c>
      <c r="E184" s="269">
        <v>7.47828283407E14</v>
      </c>
      <c r="F184" s="270"/>
      <c r="G184" s="270"/>
      <c r="H184" s="270"/>
      <c r="I184" s="270"/>
      <c r="J184" s="272"/>
      <c r="K184" s="272"/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</row>
    <row r="185" ht="15.0" customHeight="1">
      <c r="A185" s="265" t="s">
        <v>1690</v>
      </c>
      <c r="B185" s="267" t="s">
        <v>1692</v>
      </c>
      <c r="C185" s="265" t="s">
        <v>188</v>
      </c>
      <c r="D185" s="265" t="s">
        <v>1694</v>
      </c>
      <c r="E185" s="269" t="s">
        <v>1695</v>
      </c>
      <c r="F185" s="270"/>
      <c r="G185" s="270"/>
      <c r="H185" s="270"/>
      <c r="I185" s="270"/>
      <c r="J185" s="272"/>
      <c r="K185" s="272"/>
      <c r="L185" s="272"/>
      <c r="M185" s="272"/>
      <c r="N185" s="272"/>
      <c r="O185" s="272"/>
      <c r="P185" s="272"/>
      <c r="Q185" s="272"/>
      <c r="R185" s="272"/>
      <c r="S185" s="272"/>
      <c r="T185" s="272"/>
      <c r="U185" s="272"/>
      <c r="V185" s="272"/>
      <c r="W185" s="272"/>
      <c r="X185" s="272"/>
      <c r="Y185" s="272"/>
      <c r="Z185" s="272"/>
    </row>
    <row r="186" ht="15.0" customHeight="1">
      <c r="A186" s="265" t="s">
        <v>1700</v>
      </c>
      <c r="B186" s="267" t="s">
        <v>1701</v>
      </c>
      <c r="C186" s="265" t="s">
        <v>189</v>
      </c>
      <c r="D186" s="265" t="s">
        <v>1703</v>
      </c>
      <c r="E186" s="269">
        <v>7.61221969402E14</v>
      </c>
      <c r="F186" s="270"/>
      <c r="G186" s="270"/>
      <c r="H186" s="270"/>
      <c r="I186" s="270"/>
      <c r="J186" s="272"/>
      <c r="K186" s="272"/>
      <c r="L186" s="272"/>
      <c r="M186" s="272"/>
      <c r="N186" s="272"/>
      <c r="O186" s="272"/>
      <c r="P186" s="272"/>
      <c r="Q186" s="272"/>
      <c r="R186" s="272"/>
      <c r="S186" s="272"/>
      <c r="T186" s="272"/>
      <c r="U186" s="272"/>
      <c r="V186" s="272"/>
      <c r="W186" s="272"/>
      <c r="X186" s="272"/>
      <c r="Y186" s="272"/>
      <c r="Z186" s="272"/>
    </row>
    <row r="187" ht="15.0" customHeight="1">
      <c r="A187" s="265" t="s">
        <v>1707</v>
      </c>
      <c r="B187" s="267" t="s">
        <v>1708</v>
      </c>
      <c r="C187" s="265" t="s">
        <v>188</v>
      </c>
      <c r="D187" s="265" t="s">
        <v>1711</v>
      </c>
      <c r="E187" s="269" t="s">
        <v>1712</v>
      </c>
      <c r="F187" s="270"/>
      <c r="G187" s="270"/>
      <c r="H187" s="270"/>
      <c r="I187" s="270"/>
      <c r="J187" s="272"/>
      <c r="K187" s="272"/>
      <c r="L187" s="272"/>
      <c r="M187" s="272"/>
      <c r="N187" s="272"/>
      <c r="O187" s="272"/>
      <c r="P187" s="272"/>
      <c r="Q187" s="272"/>
      <c r="R187" s="272"/>
      <c r="S187" s="272"/>
      <c r="T187" s="272"/>
      <c r="U187" s="272"/>
      <c r="V187" s="272"/>
      <c r="W187" s="272"/>
      <c r="X187" s="272"/>
      <c r="Y187" s="272"/>
      <c r="Z187" s="272"/>
    </row>
    <row r="188" ht="15.0" customHeight="1">
      <c r="A188" s="265" t="s">
        <v>1716</v>
      </c>
      <c r="B188" s="267" t="s">
        <v>1718</v>
      </c>
      <c r="C188" s="265" t="s">
        <v>188</v>
      </c>
      <c r="D188" s="265" t="s">
        <v>1719</v>
      </c>
      <c r="E188" s="269" t="s">
        <v>1720</v>
      </c>
      <c r="F188" s="270"/>
      <c r="G188" s="270"/>
      <c r="H188" s="270"/>
      <c r="I188" s="270"/>
      <c r="J188" s="272"/>
      <c r="K188" s="272"/>
      <c r="L188" s="272"/>
      <c r="M188" s="272"/>
      <c r="N188" s="272"/>
      <c r="O188" s="272"/>
      <c r="P188" s="272"/>
      <c r="Q188" s="272"/>
      <c r="R188" s="272"/>
      <c r="S188" s="272"/>
      <c r="T188" s="272"/>
      <c r="U188" s="272"/>
      <c r="V188" s="272"/>
      <c r="W188" s="272"/>
      <c r="X188" s="272"/>
      <c r="Y188" s="272"/>
      <c r="Z188" s="272"/>
    </row>
    <row r="189" ht="15.0" customHeight="1">
      <c r="A189" s="265" t="s">
        <v>1725</v>
      </c>
      <c r="B189" s="267" t="s">
        <v>1726</v>
      </c>
      <c r="C189" s="265" t="s">
        <v>192</v>
      </c>
      <c r="D189" s="265" t="s">
        <v>1727</v>
      </c>
      <c r="E189" s="269" t="s">
        <v>1728</v>
      </c>
      <c r="F189" s="270"/>
      <c r="G189" s="270"/>
      <c r="H189" s="270"/>
      <c r="I189" s="270"/>
      <c r="J189" s="272"/>
      <c r="K189" s="272"/>
      <c r="L189" s="272"/>
      <c r="M189" s="272"/>
      <c r="N189" s="272"/>
      <c r="O189" s="272"/>
      <c r="P189" s="272"/>
      <c r="Q189" s="272"/>
      <c r="R189" s="272"/>
      <c r="S189" s="272"/>
      <c r="T189" s="272"/>
      <c r="U189" s="272"/>
      <c r="V189" s="272"/>
      <c r="W189" s="272"/>
      <c r="X189" s="272"/>
      <c r="Y189" s="272"/>
      <c r="Z189" s="272"/>
    </row>
    <row r="190" ht="15.0" customHeight="1">
      <c r="A190" s="265" t="s">
        <v>1733</v>
      </c>
      <c r="B190" s="267" t="s">
        <v>1734</v>
      </c>
      <c r="C190" s="265" t="s">
        <v>189</v>
      </c>
      <c r="D190" s="265" t="s">
        <v>1737</v>
      </c>
      <c r="E190" s="269" t="s">
        <v>1738</v>
      </c>
      <c r="F190" s="270"/>
      <c r="G190" s="270"/>
      <c r="H190" s="270"/>
      <c r="I190" s="270"/>
      <c r="J190" s="272"/>
      <c r="K190" s="272"/>
      <c r="L190" s="272"/>
      <c r="M190" s="272"/>
      <c r="N190" s="272"/>
      <c r="O190" s="272"/>
      <c r="P190" s="272"/>
      <c r="Q190" s="272"/>
      <c r="R190" s="272"/>
      <c r="S190" s="272"/>
      <c r="T190" s="272"/>
      <c r="U190" s="272"/>
      <c r="V190" s="272"/>
      <c r="W190" s="272"/>
      <c r="X190" s="272"/>
      <c r="Y190" s="272"/>
      <c r="Z190" s="272"/>
    </row>
    <row r="191" ht="15.0" customHeight="1">
      <c r="A191" s="265" t="s">
        <v>1742</v>
      </c>
      <c r="B191" s="267" t="s">
        <v>1744</v>
      </c>
      <c r="C191" s="265" t="s">
        <v>188</v>
      </c>
      <c r="D191" s="265" t="s">
        <v>1745</v>
      </c>
      <c r="E191" s="269" t="s">
        <v>1747</v>
      </c>
      <c r="F191" s="270"/>
      <c r="G191" s="270"/>
      <c r="H191" s="270"/>
      <c r="I191" s="270"/>
      <c r="J191" s="272"/>
      <c r="K191" s="272"/>
      <c r="L191" s="272"/>
      <c r="M191" s="272"/>
      <c r="N191" s="272"/>
      <c r="O191" s="272"/>
      <c r="P191" s="272"/>
      <c r="Q191" s="272"/>
      <c r="R191" s="272"/>
      <c r="S191" s="272"/>
      <c r="T191" s="272"/>
      <c r="U191" s="272"/>
      <c r="V191" s="272"/>
      <c r="W191" s="272"/>
      <c r="X191" s="272"/>
      <c r="Y191" s="272"/>
      <c r="Z191" s="272"/>
    </row>
    <row r="192" ht="15.0" customHeight="1">
      <c r="A192" s="265" t="s">
        <v>1751</v>
      </c>
      <c r="B192" s="267" t="s">
        <v>1752</v>
      </c>
      <c r="C192" s="265" t="s">
        <v>188</v>
      </c>
      <c r="D192" s="265" t="s">
        <v>1754</v>
      </c>
      <c r="E192" s="269" t="s">
        <v>1756</v>
      </c>
      <c r="F192" s="270"/>
      <c r="G192" s="270"/>
      <c r="H192" s="270"/>
      <c r="I192" s="270"/>
      <c r="J192" s="272"/>
      <c r="K192" s="272"/>
      <c r="L192" s="272"/>
      <c r="M192" s="272"/>
      <c r="N192" s="272"/>
      <c r="O192" s="272"/>
      <c r="P192" s="272"/>
      <c r="Q192" s="272"/>
      <c r="R192" s="272"/>
      <c r="S192" s="272"/>
      <c r="T192" s="272"/>
      <c r="U192" s="272"/>
      <c r="V192" s="272"/>
      <c r="W192" s="272"/>
      <c r="X192" s="272"/>
      <c r="Y192" s="272"/>
      <c r="Z192" s="272"/>
    </row>
    <row r="193" ht="15.0" customHeight="1">
      <c r="A193" s="265" t="s">
        <v>1759</v>
      </c>
      <c r="B193" s="267" t="s">
        <v>1760</v>
      </c>
      <c r="C193" s="265" t="s">
        <v>188</v>
      </c>
      <c r="D193" s="265" t="s">
        <v>1762</v>
      </c>
      <c r="E193" s="269" t="s">
        <v>1763</v>
      </c>
      <c r="F193" s="270"/>
      <c r="G193" s="270"/>
      <c r="H193" s="270"/>
      <c r="I193" s="270"/>
      <c r="J193" s="272"/>
      <c r="K193" s="272"/>
      <c r="L193" s="272"/>
      <c r="M193" s="272"/>
      <c r="N193" s="272"/>
      <c r="O193" s="272"/>
      <c r="P193" s="272"/>
      <c r="Q193" s="272"/>
      <c r="R193" s="272"/>
      <c r="S193" s="272"/>
      <c r="T193" s="272"/>
      <c r="U193" s="272"/>
      <c r="V193" s="272"/>
      <c r="W193" s="272"/>
      <c r="X193" s="272"/>
      <c r="Y193" s="272"/>
      <c r="Z193" s="272"/>
    </row>
    <row r="194" ht="15.0" customHeight="1">
      <c r="A194" s="265" t="s">
        <v>1765</v>
      </c>
      <c r="B194" s="267" t="s">
        <v>1766</v>
      </c>
      <c r="C194" s="265" t="s">
        <v>188</v>
      </c>
      <c r="D194" s="265" t="s">
        <v>1767</v>
      </c>
      <c r="E194" s="269" t="s">
        <v>1768</v>
      </c>
      <c r="F194" s="270"/>
      <c r="G194" s="270"/>
      <c r="H194" s="270"/>
      <c r="I194" s="270"/>
      <c r="J194" s="272"/>
      <c r="K194" s="272"/>
      <c r="L194" s="272"/>
      <c r="M194" s="272"/>
      <c r="N194" s="272"/>
      <c r="O194" s="272"/>
      <c r="P194" s="272"/>
      <c r="Q194" s="272"/>
      <c r="R194" s="272"/>
      <c r="S194" s="272"/>
      <c r="T194" s="272"/>
      <c r="U194" s="272"/>
      <c r="V194" s="272"/>
      <c r="W194" s="272"/>
      <c r="X194" s="272"/>
      <c r="Y194" s="272"/>
      <c r="Z194" s="272"/>
    </row>
    <row r="195" ht="15.0" customHeight="1">
      <c r="A195" s="265" t="s">
        <v>1773</v>
      </c>
      <c r="B195" s="267" t="s">
        <v>1774</v>
      </c>
      <c r="C195" s="265" t="s">
        <v>188</v>
      </c>
      <c r="D195" s="265" t="s">
        <v>1775</v>
      </c>
      <c r="E195" s="269" t="s">
        <v>1776</v>
      </c>
      <c r="F195" s="270"/>
      <c r="G195" s="270"/>
      <c r="H195" s="270"/>
      <c r="I195" s="270"/>
      <c r="J195" s="272"/>
      <c r="K195" s="272"/>
      <c r="L195" s="272"/>
      <c r="M195" s="272"/>
      <c r="N195" s="272"/>
      <c r="O195" s="272"/>
      <c r="P195" s="272"/>
      <c r="Q195" s="272"/>
      <c r="R195" s="272"/>
      <c r="S195" s="272"/>
      <c r="T195" s="272"/>
      <c r="U195" s="272"/>
      <c r="V195" s="272"/>
      <c r="W195" s="272"/>
      <c r="X195" s="272"/>
      <c r="Y195" s="272"/>
      <c r="Z195" s="272"/>
    </row>
    <row r="196" ht="15.0" customHeight="1">
      <c r="A196" s="265" t="s">
        <v>1779</v>
      </c>
      <c r="B196" s="267" t="s">
        <v>1781</v>
      </c>
      <c r="C196" s="265" t="s">
        <v>188</v>
      </c>
      <c r="D196" s="265" t="s">
        <v>1782</v>
      </c>
      <c r="E196" s="269">
        <v>8.14720702453E14</v>
      </c>
      <c r="F196" s="270"/>
      <c r="G196" s="270"/>
      <c r="H196" s="270"/>
      <c r="I196" s="270"/>
      <c r="J196" s="272"/>
      <c r="K196" s="272"/>
      <c r="L196" s="272"/>
      <c r="M196" s="272"/>
      <c r="N196" s="272"/>
      <c r="O196" s="272"/>
      <c r="P196" s="272"/>
      <c r="Q196" s="272"/>
      <c r="R196" s="272"/>
      <c r="S196" s="272"/>
      <c r="T196" s="272"/>
      <c r="U196" s="272"/>
      <c r="V196" s="272"/>
      <c r="W196" s="272"/>
      <c r="X196" s="272"/>
      <c r="Y196" s="272"/>
      <c r="Z196" s="272"/>
    </row>
    <row r="197" ht="15.0" customHeight="1">
      <c r="A197" s="265" t="s">
        <v>1784</v>
      </c>
      <c r="B197" s="267" t="s">
        <v>1785</v>
      </c>
      <c r="C197" s="265" t="s">
        <v>188</v>
      </c>
      <c r="D197" s="265" t="s">
        <v>1787</v>
      </c>
      <c r="E197" s="269">
        <v>8.11274653433E14</v>
      </c>
      <c r="F197" s="270"/>
      <c r="G197" s="270"/>
      <c r="H197" s="270"/>
      <c r="I197" s="270"/>
      <c r="J197" s="272"/>
      <c r="K197" s="272"/>
      <c r="L197" s="272"/>
      <c r="M197" s="272"/>
      <c r="N197" s="272"/>
      <c r="O197" s="272"/>
      <c r="P197" s="272"/>
      <c r="Q197" s="272"/>
      <c r="R197" s="272"/>
      <c r="S197" s="272"/>
      <c r="T197" s="272"/>
      <c r="U197" s="272"/>
      <c r="V197" s="272"/>
      <c r="W197" s="272"/>
      <c r="X197" s="272"/>
      <c r="Y197" s="272"/>
      <c r="Z197" s="272"/>
    </row>
    <row r="198" ht="15.0" customHeight="1">
      <c r="A198" s="265" t="s">
        <v>1791</v>
      </c>
      <c r="B198" s="267" t="s">
        <v>1792</v>
      </c>
      <c r="C198" s="265" t="s">
        <v>188</v>
      </c>
      <c r="D198" s="265" t="s">
        <v>1793</v>
      </c>
      <c r="E198" s="269" t="s">
        <v>1794</v>
      </c>
      <c r="F198" s="270"/>
      <c r="G198" s="270"/>
      <c r="H198" s="270"/>
      <c r="I198" s="270"/>
      <c r="J198" s="272"/>
      <c r="K198" s="272"/>
      <c r="L198" s="272"/>
      <c r="M198" s="272"/>
      <c r="N198" s="272"/>
      <c r="O198" s="272"/>
      <c r="P198" s="272"/>
      <c r="Q198" s="272"/>
      <c r="R198" s="272"/>
      <c r="S198" s="272"/>
      <c r="T198" s="272"/>
      <c r="U198" s="272"/>
      <c r="V198" s="272"/>
      <c r="W198" s="272"/>
      <c r="X198" s="272"/>
      <c r="Y198" s="272"/>
      <c r="Z198" s="272"/>
    </row>
    <row r="199" ht="15.0" customHeight="1">
      <c r="A199" s="265" t="s">
        <v>1797</v>
      </c>
      <c r="B199" s="267" t="s">
        <v>1799</v>
      </c>
      <c r="C199" s="265" t="s">
        <v>188</v>
      </c>
      <c r="D199" s="265" t="s">
        <v>1801</v>
      </c>
      <c r="E199" s="269">
        <v>8.12963064529E14</v>
      </c>
      <c r="F199" s="270"/>
      <c r="G199" s="270"/>
      <c r="H199" s="270"/>
      <c r="I199" s="270"/>
      <c r="J199" s="272"/>
      <c r="K199" s="272"/>
      <c r="L199" s="272"/>
      <c r="M199" s="272"/>
      <c r="N199" s="272"/>
      <c r="O199" s="272"/>
      <c r="P199" s="272"/>
      <c r="Q199" s="272"/>
      <c r="R199" s="272"/>
      <c r="S199" s="272"/>
      <c r="T199" s="272"/>
      <c r="U199" s="272"/>
      <c r="V199" s="272"/>
      <c r="W199" s="272"/>
      <c r="X199" s="272"/>
      <c r="Y199" s="272"/>
      <c r="Z199" s="272"/>
    </row>
    <row r="200" ht="15.0" customHeight="1">
      <c r="A200" s="265" t="s">
        <v>180</v>
      </c>
      <c r="B200" s="267" t="s">
        <v>1802</v>
      </c>
      <c r="C200" s="265" t="s">
        <v>188</v>
      </c>
      <c r="D200" s="265" t="s">
        <v>187</v>
      </c>
      <c r="E200" s="269" t="s">
        <v>1805</v>
      </c>
      <c r="F200" s="270"/>
      <c r="G200" s="270"/>
      <c r="H200" s="270"/>
      <c r="I200" s="270"/>
      <c r="J200" s="272"/>
      <c r="K200" s="272"/>
      <c r="L200" s="272"/>
      <c r="M200" s="272"/>
      <c r="N200" s="272"/>
      <c r="O200" s="272"/>
      <c r="P200" s="272"/>
      <c r="Q200" s="272"/>
      <c r="R200" s="272"/>
      <c r="S200" s="272"/>
      <c r="T200" s="272"/>
      <c r="U200" s="272"/>
      <c r="V200" s="272"/>
      <c r="W200" s="272"/>
      <c r="X200" s="272"/>
      <c r="Y200" s="272"/>
      <c r="Z200" s="272"/>
    </row>
    <row r="201" ht="15.0" customHeight="1">
      <c r="A201" s="265" t="s">
        <v>1808</v>
      </c>
      <c r="B201" s="267" t="s">
        <v>1809</v>
      </c>
      <c r="C201" s="265" t="s">
        <v>191</v>
      </c>
      <c r="D201" s="265" t="s">
        <v>1811</v>
      </c>
      <c r="E201" s="269">
        <v>7.02139916045E14</v>
      </c>
      <c r="F201" s="270"/>
      <c r="G201" s="270"/>
      <c r="H201" s="270"/>
      <c r="I201" s="270"/>
      <c r="J201" s="272"/>
      <c r="K201" s="272"/>
      <c r="L201" s="272"/>
      <c r="M201" s="272"/>
      <c r="N201" s="272"/>
      <c r="O201" s="272"/>
      <c r="P201" s="272"/>
      <c r="Q201" s="272"/>
      <c r="R201" s="272"/>
      <c r="S201" s="272"/>
      <c r="T201" s="272"/>
      <c r="U201" s="272"/>
      <c r="V201" s="272"/>
      <c r="W201" s="272"/>
      <c r="X201" s="272"/>
      <c r="Y201" s="272"/>
      <c r="Z201" s="272"/>
    </row>
    <row r="202" ht="15.0" customHeight="1">
      <c r="A202" s="265" t="s">
        <v>1815</v>
      </c>
      <c r="B202" s="267" t="s">
        <v>1817</v>
      </c>
      <c r="C202" s="265" t="s">
        <v>188</v>
      </c>
      <c r="D202" s="265" t="s">
        <v>1819</v>
      </c>
      <c r="E202" s="269" t="s">
        <v>1820</v>
      </c>
      <c r="F202" s="270"/>
      <c r="G202" s="270"/>
      <c r="H202" s="270"/>
      <c r="I202" s="270"/>
      <c r="J202" s="272"/>
      <c r="K202" s="272"/>
      <c r="L202" s="272"/>
      <c r="M202" s="272"/>
      <c r="N202" s="272"/>
      <c r="O202" s="272"/>
      <c r="P202" s="272"/>
      <c r="Q202" s="272"/>
      <c r="R202" s="272"/>
      <c r="S202" s="272"/>
      <c r="T202" s="272"/>
      <c r="U202" s="272"/>
      <c r="V202" s="272"/>
      <c r="W202" s="272"/>
      <c r="X202" s="272"/>
      <c r="Y202" s="272"/>
      <c r="Z202" s="272"/>
    </row>
    <row r="203" ht="15.0" customHeight="1">
      <c r="A203" s="265" t="s">
        <v>1825</v>
      </c>
      <c r="B203" s="267" t="s">
        <v>1826</v>
      </c>
      <c r="C203" s="265" t="s">
        <v>188</v>
      </c>
      <c r="D203" s="265" t="s">
        <v>1829</v>
      </c>
      <c r="E203" s="269" t="s">
        <v>1830</v>
      </c>
      <c r="F203" s="270"/>
      <c r="G203" s="270"/>
      <c r="H203" s="270"/>
      <c r="I203" s="270"/>
      <c r="J203" s="272"/>
      <c r="K203" s="272"/>
      <c r="L203" s="272"/>
      <c r="M203" s="272"/>
      <c r="N203" s="272"/>
      <c r="O203" s="272"/>
      <c r="P203" s="272"/>
      <c r="Q203" s="272"/>
      <c r="R203" s="272"/>
      <c r="S203" s="272"/>
      <c r="T203" s="272"/>
      <c r="U203" s="272"/>
      <c r="V203" s="272"/>
      <c r="W203" s="272"/>
      <c r="X203" s="272"/>
      <c r="Y203" s="272"/>
      <c r="Z203" s="272"/>
    </row>
    <row r="204" ht="15.0" customHeight="1">
      <c r="A204" s="265" t="s">
        <v>1835</v>
      </c>
      <c r="B204" s="267" t="s">
        <v>1836</v>
      </c>
      <c r="C204" s="265" t="s">
        <v>188</v>
      </c>
      <c r="D204" s="265" t="s">
        <v>1839</v>
      </c>
      <c r="E204" s="269">
        <v>8.28768143017E14</v>
      </c>
      <c r="F204" s="270"/>
      <c r="G204" s="270"/>
      <c r="H204" s="270"/>
      <c r="I204" s="270"/>
      <c r="J204" s="272"/>
      <c r="K204" s="272"/>
      <c r="L204" s="272"/>
      <c r="M204" s="272"/>
      <c r="N204" s="272"/>
      <c r="O204" s="272"/>
      <c r="P204" s="272"/>
      <c r="Q204" s="272"/>
      <c r="R204" s="272"/>
      <c r="S204" s="272"/>
      <c r="T204" s="272"/>
      <c r="U204" s="272"/>
      <c r="V204" s="272"/>
      <c r="W204" s="272"/>
      <c r="X204" s="272"/>
      <c r="Y204" s="272"/>
      <c r="Z204" s="272"/>
    </row>
    <row r="205" ht="15.0" customHeight="1">
      <c r="A205" s="265" t="s">
        <v>1845</v>
      </c>
      <c r="B205" s="267" t="s">
        <v>1847</v>
      </c>
      <c r="C205" s="265" t="s">
        <v>188</v>
      </c>
      <c r="D205" s="265" t="s">
        <v>1848</v>
      </c>
      <c r="E205" s="269">
        <v>8.19178146403E14</v>
      </c>
      <c r="F205" s="270"/>
      <c r="G205" s="270"/>
      <c r="H205" s="270"/>
      <c r="I205" s="270"/>
      <c r="J205" s="272"/>
      <c r="K205" s="272"/>
      <c r="L205" s="272"/>
      <c r="M205" s="272"/>
      <c r="N205" s="272"/>
      <c r="O205" s="272"/>
      <c r="P205" s="272"/>
      <c r="Q205" s="272"/>
      <c r="R205" s="272"/>
      <c r="S205" s="272"/>
      <c r="T205" s="272"/>
      <c r="U205" s="272"/>
      <c r="V205" s="272"/>
      <c r="W205" s="272"/>
      <c r="X205" s="272"/>
      <c r="Y205" s="272"/>
      <c r="Z205" s="272"/>
    </row>
    <row r="206" ht="15.0" customHeight="1">
      <c r="A206" s="265" t="s">
        <v>1853</v>
      </c>
      <c r="B206" s="267" t="s">
        <v>1854</v>
      </c>
      <c r="C206" s="265" t="s">
        <v>188</v>
      </c>
      <c r="D206" s="265" t="s">
        <v>1855</v>
      </c>
      <c r="E206" s="269" t="s">
        <v>1856</v>
      </c>
      <c r="F206" s="270"/>
      <c r="G206" s="270"/>
      <c r="H206" s="270"/>
      <c r="I206" s="270"/>
      <c r="J206" s="272"/>
      <c r="K206" s="272"/>
      <c r="L206" s="272"/>
      <c r="M206" s="272"/>
      <c r="N206" s="272"/>
      <c r="O206" s="272"/>
      <c r="P206" s="272"/>
      <c r="Q206" s="272"/>
      <c r="R206" s="272"/>
      <c r="S206" s="272"/>
      <c r="T206" s="272"/>
      <c r="U206" s="272"/>
      <c r="V206" s="272"/>
      <c r="W206" s="272"/>
      <c r="X206" s="272"/>
      <c r="Y206" s="272"/>
      <c r="Z206" s="272"/>
    </row>
    <row r="207" ht="15.0" customHeight="1">
      <c r="A207" s="265" t="s">
        <v>1861</v>
      </c>
      <c r="B207" s="267" t="s">
        <v>1862</v>
      </c>
      <c r="C207" s="265" t="s">
        <v>188</v>
      </c>
      <c r="D207" s="265" t="s">
        <v>1863</v>
      </c>
      <c r="E207" s="269" t="s">
        <v>1864</v>
      </c>
      <c r="F207" s="270"/>
      <c r="G207" s="270"/>
      <c r="H207" s="270"/>
      <c r="I207" s="270"/>
      <c r="J207" s="272"/>
      <c r="K207" s="272"/>
      <c r="L207" s="272"/>
      <c r="M207" s="272"/>
      <c r="N207" s="272"/>
      <c r="O207" s="272"/>
      <c r="P207" s="272"/>
      <c r="Q207" s="272"/>
      <c r="R207" s="272"/>
      <c r="S207" s="272"/>
      <c r="T207" s="272"/>
      <c r="U207" s="272"/>
      <c r="V207" s="272"/>
      <c r="W207" s="272"/>
      <c r="X207" s="272"/>
      <c r="Y207" s="272"/>
      <c r="Z207" s="272"/>
    </row>
    <row r="208" ht="15.0" customHeight="1">
      <c r="A208" s="265" t="s">
        <v>1868</v>
      </c>
      <c r="B208" s="267" t="s">
        <v>1870</v>
      </c>
      <c r="C208" s="265" t="s">
        <v>189</v>
      </c>
      <c r="D208" s="265" t="s">
        <v>1871</v>
      </c>
      <c r="E208" s="269" t="s">
        <v>1872</v>
      </c>
      <c r="F208" s="270"/>
      <c r="G208" s="270"/>
      <c r="H208" s="270"/>
      <c r="I208" s="270"/>
      <c r="J208" s="272"/>
      <c r="K208" s="272"/>
      <c r="L208" s="272"/>
      <c r="M208" s="272"/>
      <c r="N208" s="272"/>
      <c r="O208" s="272"/>
      <c r="P208" s="272"/>
      <c r="Q208" s="272"/>
      <c r="R208" s="272"/>
      <c r="S208" s="272"/>
      <c r="T208" s="272"/>
      <c r="U208" s="272"/>
      <c r="V208" s="272"/>
      <c r="W208" s="272"/>
      <c r="X208" s="272"/>
      <c r="Y208" s="272"/>
      <c r="Z208" s="272"/>
    </row>
    <row r="209" ht="15.0" customHeight="1">
      <c r="A209" s="265" t="s">
        <v>1875</v>
      </c>
      <c r="B209" s="267" t="s">
        <v>1876</v>
      </c>
      <c r="C209" s="265" t="s">
        <v>188</v>
      </c>
      <c r="D209" s="265" t="s">
        <v>1877</v>
      </c>
      <c r="E209" s="269">
        <v>8.135704055622E15</v>
      </c>
      <c r="F209" s="270"/>
      <c r="G209" s="270"/>
      <c r="H209" s="270"/>
      <c r="I209" s="270"/>
      <c r="J209" s="272"/>
      <c r="K209" s="272"/>
      <c r="L209" s="272"/>
      <c r="M209" s="272"/>
      <c r="N209" s="272"/>
      <c r="O209" s="272"/>
      <c r="P209" s="272"/>
      <c r="Q209" s="272"/>
      <c r="R209" s="272"/>
      <c r="S209" s="272"/>
      <c r="T209" s="272"/>
      <c r="U209" s="272"/>
      <c r="V209" s="272"/>
      <c r="W209" s="272"/>
      <c r="X209" s="272"/>
      <c r="Y209" s="272"/>
      <c r="Z209" s="272"/>
    </row>
    <row r="210" ht="15.0" customHeight="1">
      <c r="A210" s="265" t="s">
        <v>1878</v>
      </c>
      <c r="B210" s="267" t="s">
        <v>1879</v>
      </c>
      <c r="C210" s="265" t="s">
        <v>188</v>
      </c>
      <c r="D210" s="265" t="s">
        <v>1880</v>
      </c>
      <c r="E210" s="269">
        <v>8.18745812008E14</v>
      </c>
      <c r="F210" s="270"/>
      <c r="G210" s="270"/>
      <c r="H210" s="270"/>
      <c r="I210" s="270"/>
      <c r="J210" s="272"/>
      <c r="K210" s="272"/>
      <c r="L210" s="272"/>
      <c r="M210" s="272"/>
      <c r="N210" s="272"/>
      <c r="O210" s="272"/>
      <c r="P210" s="272"/>
      <c r="Q210" s="272"/>
      <c r="R210" s="272"/>
      <c r="S210" s="272"/>
      <c r="T210" s="272"/>
      <c r="U210" s="272"/>
      <c r="V210" s="272"/>
      <c r="W210" s="272"/>
      <c r="X210" s="272"/>
      <c r="Y210" s="272"/>
      <c r="Z210" s="272"/>
    </row>
    <row r="211" ht="15.0" customHeight="1">
      <c r="A211" s="265" t="s">
        <v>1883</v>
      </c>
      <c r="B211" s="267" t="s">
        <v>1885</v>
      </c>
      <c r="C211" s="265" t="s">
        <v>188</v>
      </c>
      <c r="D211" s="265" t="s">
        <v>1887</v>
      </c>
      <c r="E211" s="269">
        <v>8.06961967024E14</v>
      </c>
      <c r="F211" s="270"/>
      <c r="G211" s="270"/>
      <c r="H211" s="270"/>
      <c r="I211" s="270"/>
      <c r="J211" s="272"/>
      <c r="K211" s="272"/>
      <c r="L211" s="272"/>
      <c r="M211" s="272"/>
      <c r="N211" s="272"/>
      <c r="O211" s="272"/>
      <c r="P211" s="272"/>
      <c r="Q211" s="272"/>
      <c r="R211" s="272"/>
      <c r="S211" s="272"/>
      <c r="T211" s="272"/>
      <c r="U211" s="272"/>
      <c r="V211" s="272"/>
      <c r="W211" s="272"/>
      <c r="X211" s="272"/>
      <c r="Y211" s="272"/>
      <c r="Z211" s="272"/>
    </row>
    <row r="212" ht="15.0" customHeight="1">
      <c r="A212" s="265" t="s">
        <v>1890</v>
      </c>
      <c r="B212" s="267" t="s">
        <v>1892</v>
      </c>
      <c r="C212" s="265" t="s">
        <v>188</v>
      </c>
      <c r="D212" s="265" t="s">
        <v>1894</v>
      </c>
      <c r="E212" s="269">
        <v>8.22561221501E14</v>
      </c>
      <c r="F212" s="270"/>
      <c r="G212" s="270"/>
      <c r="H212" s="270"/>
      <c r="I212" s="270"/>
      <c r="J212" s="272"/>
      <c r="K212" s="272"/>
      <c r="L212" s="272"/>
      <c r="M212" s="272"/>
      <c r="N212" s="272"/>
      <c r="O212" s="272"/>
      <c r="P212" s="272"/>
      <c r="Q212" s="272"/>
      <c r="R212" s="272"/>
      <c r="S212" s="272"/>
      <c r="T212" s="272"/>
      <c r="U212" s="272"/>
      <c r="V212" s="272"/>
      <c r="W212" s="272"/>
      <c r="X212" s="272"/>
      <c r="Y212" s="272"/>
      <c r="Z212" s="272"/>
    </row>
    <row r="213" ht="15.0" customHeight="1">
      <c r="A213" s="265" t="s">
        <v>1898</v>
      </c>
      <c r="B213" s="267" t="s">
        <v>1900</v>
      </c>
      <c r="C213" s="265" t="s">
        <v>191</v>
      </c>
      <c r="D213" s="265" t="s">
        <v>1902</v>
      </c>
      <c r="E213" s="269" t="s">
        <v>1904</v>
      </c>
      <c r="F213" s="270"/>
      <c r="G213" s="270"/>
      <c r="H213" s="270"/>
      <c r="I213" s="270"/>
      <c r="J213" s="272"/>
      <c r="K213" s="272"/>
      <c r="L213" s="272"/>
      <c r="M213" s="272"/>
      <c r="N213" s="272"/>
      <c r="O213" s="272"/>
      <c r="P213" s="272"/>
      <c r="Q213" s="272"/>
      <c r="R213" s="272"/>
      <c r="S213" s="272"/>
      <c r="T213" s="272"/>
      <c r="U213" s="272"/>
      <c r="V213" s="272"/>
      <c r="W213" s="272"/>
      <c r="X213" s="272"/>
      <c r="Y213" s="272"/>
      <c r="Z213" s="272"/>
    </row>
    <row r="214" ht="15.0" customHeight="1">
      <c r="A214" s="265" t="s">
        <v>1907</v>
      </c>
      <c r="B214" s="267" t="s">
        <v>1909</v>
      </c>
      <c r="C214" s="265" t="s">
        <v>188</v>
      </c>
      <c r="D214" s="265" t="s">
        <v>1911</v>
      </c>
      <c r="E214" s="269">
        <v>6.68698483005E14</v>
      </c>
      <c r="F214" s="270"/>
      <c r="G214" s="270"/>
      <c r="H214" s="270"/>
      <c r="I214" s="270"/>
      <c r="J214" s="272"/>
      <c r="K214" s="272"/>
      <c r="L214" s="272"/>
      <c r="M214" s="272"/>
      <c r="N214" s="272"/>
      <c r="O214" s="272"/>
      <c r="P214" s="272"/>
      <c r="Q214" s="272"/>
      <c r="R214" s="272"/>
      <c r="S214" s="272"/>
      <c r="T214" s="272"/>
      <c r="U214" s="272"/>
      <c r="V214" s="272"/>
      <c r="W214" s="272"/>
      <c r="X214" s="272"/>
      <c r="Y214" s="272"/>
      <c r="Z214" s="272"/>
    </row>
    <row r="215" ht="15.0" customHeight="1">
      <c r="A215" s="265" t="s">
        <v>1915</v>
      </c>
      <c r="B215" s="267" t="s">
        <v>1917</v>
      </c>
      <c r="C215" s="265" t="s">
        <v>188</v>
      </c>
      <c r="D215" s="265" t="s">
        <v>1918</v>
      </c>
      <c r="E215" s="269">
        <v>7.07790234403E14</v>
      </c>
      <c r="F215" s="270"/>
      <c r="G215" s="270"/>
      <c r="H215" s="270"/>
      <c r="I215" s="270"/>
      <c r="J215" s="272"/>
      <c r="K215" s="272"/>
      <c r="L215" s="272"/>
      <c r="M215" s="272"/>
      <c r="N215" s="272"/>
      <c r="O215" s="272"/>
      <c r="P215" s="272"/>
      <c r="Q215" s="272"/>
      <c r="R215" s="272"/>
      <c r="S215" s="272"/>
      <c r="T215" s="272"/>
      <c r="U215" s="272"/>
      <c r="V215" s="272"/>
      <c r="W215" s="272"/>
      <c r="X215" s="272"/>
      <c r="Y215" s="272"/>
      <c r="Z215" s="272"/>
    </row>
    <row r="216" ht="15.0" customHeight="1">
      <c r="A216" s="265" t="s">
        <v>1923</v>
      </c>
      <c r="B216" s="267" t="s">
        <v>1924</v>
      </c>
      <c r="C216" s="265" t="s">
        <v>192</v>
      </c>
      <c r="D216" s="265" t="s">
        <v>1925</v>
      </c>
      <c r="E216" s="269" t="s">
        <v>1926</v>
      </c>
      <c r="F216" s="270"/>
      <c r="G216" s="270"/>
      <c r="H216" s="270"/>
      <c r="I216" s="270"/>
      <c r="J216" s="272"/>
      <c r="K216" s="272"/>
      <c r="L216" s="272"/>
      <c r="M216" s="272"/>
      <c r="N216" s="272"/>
      <c r="O216" s="272"/>
      <c r="P216" s="272"/>
      <c r="Q216" s="272"/>
      <c r="R216" s="272"/>
      <c r="S216" s="272"/>
      <c r="T216" s="272"/>
      <c r="U216" s="272"/>
      <c r="V216" s="272"/>
      <c r="W216" s="272"/>
      <c r="X216" s="272"/>
      <c r="Y216" s="272"/>
      <c r="Z216" s="272"/>
    </row>
    <row r="217" ht="15.0" customHeight="1">
      <c r="A217" s="265" t="s">
        <v>1931</v>
      </c>
      <c r="B217" s="267" t="s">
        <v>1932</v>
      </c>
      <c r="C217" s="265" t="s">
        <v>189</v>
      </c>
      <c r="D217" s="265" t="s">
        <v>1934</v>
      </c>
      <c r="E217" s="269" t="s">
        <v>1936</v>
      </c>
      <c r="F217" s="270"/>
      <c r="G217" s="270"/>
      <c r="H217" s="270"/>
      <c r="I217" s="270"/>
      <c r="J217" s="272"/>
      <c r="K217" s="272"/>
      <c r="L217" s="272"/>
      <c r="M217" s="272"/>
      <c r="N217" s="272"/>
      <c r="O217" s="272"/>
      <c r="P217" s="272"/>
      <c r="Q217" s="272"/>
      <c r="R217" s="272"/>
      <c r="S217" s="272"/>
      <c r="T217" s="272"/>
      <c r="U217" s="272"/>
      <c r="V217" s="272"/>
      <c r="W217" s="272"/>
      <c r="X217" s="272"/>
      <c r="Y217" s="272"/>
      <c r="Z217" s="272"/>
    </row>
    <row r="218" ht="15.0" customHeight="1">
      <c r="A218" s="265" t="s">
        <v>1939</v>
      </c>
      <c r="B218" s="267" t="s">
        <v>1940</v>
      </c>
      <c r="C218" s="265" t="s">
        <v>188</v>
      </c>
      <c r="D218" s="265" t="s">
        <v>1941</v>
      </c>
      <c r="E218" s="269" t="s">
        <v>1942</v>
      </c>
      <c r="F218" s="270"/>
      <c r="G218" s="270"/>
      <c r="H218" s="270"/>
      <c r="I218" s="270"/>
      <c r="J218" s="272"/>
      <c r="K218" s="272"/>
      <c r="L218" s="272"/>
      <c r="M218" s="272"/>
      <c r="N218" s="272"/>
      <c r="O218" s="272"/>
      <c r="P218" s="272"/>
      <c r="Q218" s="272"/>
      <c r="R218" s="272"/>
      <c r="S218" s="272"/>
      <c r="T218" s="272"/>
      <c r="U218" s="272"/>
      <c r="V218" s="272"/>
      <c r="W218" s="272"/>
      <c r="X218" s="272"/>
      <c r="Y218" s="272"/>
      <c r="Z218" s="272"/>
    </row>
    <row r="219" ht="15.0" customHeight="1">
      <c r="A219" s="265" t="s">
        <v>1946</v>
      </c>
      <c r="B219" s="267" t="s">
        <v>1947</v>
      </c>
      <c r="C219" s="265" t="s">
        <v>188</v>
      </c>
      <c r="D219" s="265" t="s">
        <v>1949</v>
      </c>
      <c r="E219" s="269" t="s">
        <v>1950</v>
      </c>
      <c r="F219" s="270"/>
      <c r="G219" s="270"/>
      <c r="H219" s="270"/>
      <c r="I219" s="270"/>
      <c r="J219" s="272"/>
      <c r="K219" s="272"/>
      <c r="L219" s="272"/>
      <c r="M219" s="272"/>
      <c r="N219" s="272"/>
      <c r="O219" s="272"/>
      <c r="P219" s="272"/>
      <c r="Q219" s="272"/>
      <c r="R219" s="272"/>
      <c r="S219" s="272"/>
      <c r="T219" s="272"/>
      <c r="U219" s="272"/>
      <c r="V219" s="272"/>
      <c r="W219" s="272"/>
      <c r="X219" s="272"/>
      <c r="Y219" s="272"/>
      <c r="Z219" s="272"/>
    </row>
    <row r="220" ht="15.0" customHeight="1">
      <c r="A220" s="265" t="s">
        <v>1953</v>
      </c>
      <c r="B220" s="267" t="s">
        <v>1954</v>
      </c>
      <c r="C220" s="265" t="s">
        <v>188</v>
      </c>
      <c r="D220" s="265" t="s">
        <v>1957</v>
      </c>
      <c r="E220" s="269" t="s">
        <v>1958</v>
      </c>
      <c r="F220" s="270"/>
      <c r="G220" s="270"/>
      <c r="H220" s="270"/>
      <c r="I220" s="270"/>
      <c r="J220" s="272"/>
      <c r="K220" s="272"/>
      <c r="L220" s="272"/>
      <c r="M220" s="272"/>
      <c r="N220" s="272"/>
      <c r="O220" s="272"/>
      <c r="P220" s="272"/>
      <c r="Q220" s="272"/>
      <c r="R220" s="272"/>
      <c r="S220" s="272"/>
      <c r="T220" s="272"/>
      <c r="U220" s="272"/>
      <c r="V220" s="272"/>
      <c r="W220" s="272"/>
      <c r="X220" s="272"/>
      <c r="Y220" s="272"/>
      <c r="Z220" s="272"/>
    </row>
    <row r="221" ht="15.0" customHeight="1">
      <c r="A221" s="265" t="s">
        <v>1962</v>
      </c>
      <c r="B221" s="267" t="s">
        <v>1964</v>
      </c>
      <c r="C221" s="265" t="s">
        <v>188</v>
      </c>
      <c r="D221" s="265" t="s">
        <v>1965</v>
      </c>
      <c r="E221" s="269" t="s">
        <v>1966</v>
      </c>
      <c r="F221" s="270"/>
      <c r="G221" s="270"/>
      <c r="H221" s="270"/>
      <c r="I221" s="270"/>
      <c r="J221" s="272"/>
      <c r="K221" s="272"/>
      <c r="L221" s="272"/>
      <c r="M221" s="272"/>
      <c r="N221" s="272"/>
      <c r="O221" s="272"/>
      <c r="P221" s="272"/>
      <c r="Q221" s="272"/>
      <c r="R221" s="272"/>
      <c r="S221" s="272"/>
      <c r="T221" s="272"/>
      <c r="U221" s="272"/>
      <c r="V221" s="272"/>
      <c r="W221" s="272"/>
      <c r="X221" s="272"/>
      <c r="Y221" s="272"/>
      <c r="Z221" s="272"/>
    </row>
    <row r="222" ht="15.0" customHeight="1">
      <c r="A222" s="265" t="s">
        <v>1971</v>
      </c>
      <c r="B222" s="267" t="s">
        <v>1972</v>
      </c>
      <c r="C222" s="265" t="s">
        <v>188</v>
      </c>
      <c r="D222" s="265" t="s">
        <v>1973</v>
      </c>
      <c r="E222" s="269">
        <v>8.53560894071E14</v>
      </c>
      <c r="F222" s="270"/>
      <c r="G222" s="270"/>
      <c r="H222" s="270"/>
      <c r="I222" s="270"/>
      <c r="J222" s="272"/>
      <c r="K222" s="272"/>
      <c r="L222" s="272"/>
      <c r="M222" s="272"/>
      <c r="N222" s="272"/>
      <c r="O222" s="272"/>
      <c r="P222" s="272"/>
      <c r="Q222" s="272"/>
      <c r="R222" s="272"/>
      <c r="S222" s="272"/>
      <c r="T222" s="272"/>
      <c r="U222" s="272"/>
      <c r="V222" s="272"/>
      <c r="W222" s="272"/>
      <c r="X222" s="272"/>
      <c r="Y222" s="272"/>
      <c r="Z222" s="272"/>
    </row>
    <row r="223" ht="15.0" customHeight="1">
      <c r="A223" s="265" t="s">
        <v>1978</v>
      </c>
      <c r="B223" s="267" t="s">
        <v>1979</v>
      </c>
      <c r="C223" s="265" t="s">
        <v>188</v>
      </c>
      <c r="D223" s="265" t="s">
        <v>1980</v>
      </c>
      <c r="E223" s="269">
        <v>8.47111838006E14</v>
      </c>
      <c r="F223" s="270"/>
      <c r="G223" s="270"/>
      <c r="H223" s="270"/>
      <c r="I223" s="270"/>
      <c r="J223" s="272"/>
      <c r="K223" s="272"/>
      <c r="L223" s="272"/>
      <c r="M223" s="272"/>
      <c r="N223" s="272"/>
      <c r="O223" s="272"/>
      <c r="P223" s="272"/>
      <c r="Q223" s="272"/>
      <c r="R223" s="272"/>
      <c r="S223" s="272"/>
      <c r="T223" s="272"/>
      <c r="U223" s="272"/>
      <c r="V223" s="272"/>
      <c r="W223" s="272"/>
      <c r="X223" s="272"/>
      <c r="Y223" s="272"/>
      <c r="Z223" s="272"/>
    </row>
    <row r="224" ht="15.0" customHeight="1">
      <c r="A224" s="265" t="s">
        <v>1985</v>
      </c>
      <c r="B224" s="267" t="s">
        <v>1986</v>
      </c>
      <c r="C224" s="265" t="s">
        <v>191</v>
      </c>
      <c r="D224" s="265" t="s">
        <v>1987</v>
      </c>
      <c r="E224" s="269" t="s">
        <v>1989</v>
      </c>
      <c r="F224" s="270"/>
      <c r="G224" s="270"/>
      <c r="H224" s="270"/>
      <c r="I224" s="270"/>
      <c r="J224" s="272"/>
      <c r="K224" s="272"/>
      <c r="L224" s="272"/>
      <c r="M224" s="272"/>
      <c r="N224" s="272"/>
      <c r="O224" s="272"/>
      <c r="P224" s="272"/>
      <c r="Q224" s="272"/>
      <c r="R224" s="272"/>
      <c r="S224" s="272"/>
      <c r="T224" s="272"/>
      <c r="U224" s="272"/>
      <c r="V224" s="272"/>
      <c r="W224" s="272"/>
      <c r="X224" s="272"/>
      <c r="Y224" s="272"/>
      <c r="Z224" s="272"/>
    </row>
    <row r="225" ht="15.0" customHeight="1">
      <c r="A225" s="265" t="s">
        <v>1993</v>
      </c>
      <c r="B225" s="267" t="s">
        <v>1994</v>
      </c>
      <c r="C225" s="265" t="s">
        <v>188</v>
      </c>
      <c r="D225" s="265" t="s">
        <v>1997</v>
      </c>
      <c r="E225" s="269" t="s">
        <v>1998</v>
      </c>
      <c r="F225" s="270"/>
      <c r="G225" s="270"/>
      <c r="H225" s="270"/>
      <c r="I225" s="270"/>
      <c r="J225" s="272"/>
      <c r="K225" s="272"/>
      <c r="L225" s="272"/>
      <c r="M225" s="272"/>
      <c r="N225" s="272"/>
      <c r="O225" s="272"/>
      <c r="P225" s="272"/>
      <c r="Q225" s="272"/>
      <c r="R225" s="272"/>
      <c r="S225" s="272"/>
      <c r="T225" s="272"/>
      <c r="U225" s="272"/>
      <c r="V225" s="272"/>
      <c r="W225" s="272"/>
      <c r="X225" s="272"/>
      <c r="Y225" s="272"/>
      <c r="Z225" s="272"/>
    </row>
    <row r="226" ht="15.0" customHeight="1">
      <c r="A226" s="265" t="s">
        <v>2003</v>
      </c>
      <c r="B226" s="267" t="s">
        <v>2004</v>
      </c>
      <c r="C226" s="265" t="s">
        <v>192</v>
      </c>
      <c r="D226" s="265" t="s">
        <v>2007</v>
      </c>
      <c r="E226" s="269" t="s">
        <v>2008</v>
      </c>
      <c r="F226" s="270"/>
      <c r="G226" s="270"/>
      <c r="H226" s="270"/>
      <c r="I226" s="270"/>
      <c r="J226" s="272"/>
      <c r="K226" s="272"/>
      <c r="L226" s="272"/>
      <c r="M226" s="272"/>
      <c r="N226" s="272"/>
      <c r="O226" s="272"/>
      <c r="P226" s="272"/>
      <c r="Q226" s="272"/>
      <c r="R226" s="272"/>
      <c r="S226" s="272"/>
      <c r="T226" s="272"/>
      <c r="U226" s="272"/>
      <c r="V226" s="272"/>
      <c r="W226" s="272"/>
      <c r="X226" s="272"/>
      <c r="Y226" s="272"/>
      <c r="Z226" s="272"/>
    </row>
    <row r="227" ht="15.0" customHeight="1">
      <c r="A227" s="265" t="s">
        <v>2013</v>
      </c>
      <c r="B227" s="267" t="s">
        <v>2015</v>
      </c>
      <c r="C227" s="265" t="s">
        <v>186</v>
      </c>
      <c r="D227" s="265" t="s">
        <v>2017</v>
      </c>
      <c r="E227" s="269">
        <v>8.28642520438E14</v>
      </c>
      <c r="F227" s="270"/>
      <c r="G227" s="270"/>
      <c r="H227" s="270"/>
      <c r="I227" s="270"/>
      <c r="J227" s="272"/>
      <c r="K227" s="272"/>
      <c r="L227" s="272"/>
      <c r="M227" s="272"/>
      <c r="N227" s="272"/>
      <c r="O227" s="272"/>
      <c r="P227" s="272"/>
      <c r="Q227" s="272"/>
      <c r="R227" s="272"/>
      <c r="S227" s="272"/>
      <c r="T227" s="272"/>
      <c r="U227" s="272"/>
      <c r="V227" s="272"/>
      <c r="W227" s="272"/>
      <c r="X227" s="272"/>
      <c r="Y227" s="272"/>
      <c r="Z227" s="272"/>
    </row>
    <row r="228" ht="15.0" customHeight="1">
      <c r="A228" s="265" t="s">
        <v>2024</v>
      </c>
      <c r="B228" s="267" t="s">
        <v>2025</v>
      </c>
      <c r="C228" s="265" t="s">
        <v>189</v>
      </c>
      <c r="D228" s="265" t="s">
        <v>2026</v>
      </c>
      <c r="E228" s="269" t="s">
        <v>2027</v>
      </c>
      <c r="F228" s="270"/>
      <c r="G228" s="270"/>
      <c r="H228" s="270"/>
      <c r="I228" s="270"/>
      <c r="J228" s="272"/>
      <c r="K228" s="272"/>
      <c r="L228" s="272"/>
      <c r="M228" s="272"/>
      <c r="N228" s="272"/>
      <c r="O228" s="272"/>
      <c r="P228" s="272"/>
      <c r="Q228" s="272"/>
      <c r="R228" s="272"/>
      <c r="S228" s="272"/>
      <c r="T228" s="272"/>
      <c r="U228" s="272"/>
      <c r="V228" s="272"/>
      <c r="W228" s="272"/>
      <c r="X228" s="272"/>
      <c r="Y228" s="272"/>
      <c r="Z228" s="272"/>
    </row>
    <row r="229" ht="15.0" customHeight="1">
      <c r="A229" s="265" t="s">
        <v>2032</v>
      </c>
      <c r="B229" s="267" t="s">
        <v>2033</v>
      </c>
      <c r="C229" s="265" t="s">
        <v>189</v>
      </c>
      <c r="D229" s="265" t="s">
        <v>2036</v>
      </c>
      <c r="E229" s="269" t="s">
        <v>2037</v>
      </c>
      <c r="F229" s="270"/>
      <c r="G229" s="270"/>
      <c r="H229" s="270"/>
      <c r="I229" s="270"/>
      <c r="J229" s="272"/>
      <c r="K229" s="272"/>
      <c r="L229" s="272"/>
      <c r="M229" s="272"/>
      <c r="N229" s="272"/>
      <c r="O229" s="272"/>
      <c r="P229" s="272"/>
      <c r="Q229" s="272"/>
      <c r="R229" s="272"/>
      <c r="S229" s="272"/>
      <c r="T229" s="272"/>
      <c r="U229" s="272"/>
      <c r="V229" s="272"/>
      <c r="W229" s="272"/>
      <c r="X229" s="272"/>
      <c r="Y229" s="272"/>
      <c r="Z229" s="272"/>
    </row>
    <row r="230" ht="15.0" customHeight="1">
      <c r="A230" s="265" t="s">
        <v>2041</v>
      </c>
      <c r="B230" s="267" t="s">
        <v>2043</v>
      </c>
      <c r="C230" s="265" t="s">
        <v>189</v>
      </c>
      <c r="D230" s="265" t="s">
        <v>2044</v>
      </c>
      <c r="E230" s="269">
        <v>8.45317726002E14</v>
      </c>
      <c r="F230" s="270"/>
      <c r="G230" s="270"/>
      <c r="H230" s="270"/>
      <c r="I230" s="270"/>
      <c r="J230" s="272"/>
      <c r="K230" s="272"/>
      <c r="L230" s="272"/>
      <c r="M230" s="272"/>
      <c r="N230" s="272"/>
      <c r="O230" s="272"/>
      <c r="P230" s="272"/>
      <c r="Q230" s="272"/>
      <c r="R230" s="272"/>
      <c r="S230" s="272"/>
      <c r="T230" s="272"/>
      <c r="U230" s="272"/>
      <c r="V230" s="272"/>
      <c r="W230" s="272"/>
      <c r="X230" s="272"/>
      <c r="Y230" s="272"/>
      <c r="Z230" s="272"/>
    </row>
    <row r="231" ht="15.0" customHeight="1">
      <c r="A231" s="265" t="s">
        <v>2047</v>
      </c>
      <c r="B231" s="267" t="s">
        <v>2048</v>
      </c>
      <c r="C231" s="265" t="s">
        <v>189</v>
      </c>
      <c r="D231" s="265" t="s">
        <v>2051</v>
      </c>
      <c r="E231" s="269" t="s">
        <v>2052</v>
      </c>
      <c r="F231" s="270"/>
      <c r="G231" s="270"/>
      <c r="H231" s="270"/>
      <c r="I231" s="270"/>
      <c r="J231" s="272"/>
      <c r="K231" s="272"/>
      <c r="L231" s="272"/>
      <c r="M231" s="272"/>
      <c r="N231" s="272"/>
      <c r="O231" s="272"/>
      <c r="P231" s="272"/>
      <c r="Q231" s="272"/>
      <c r="R231" s="272"/>
      <c r="S231" s="272"/>
      <c r="T231" s="272"/>
      <c r="U231" s="272"/>
      <c r="V231" s="272"/>
      <c r="W231" s="272"/>
      <c r="X231" s="272"/>
      <c r="Y231" s="272"/>
      <c r="Z231" s="272"/>
    </row>
    <row r="232" ht="15.0" customHeight="1">
      <c r="A232" s="265" t="s">
        <v>2055</v>
      </c>
      <c r="B232" s="267" t="s">
        <v>2056</v>
      </c>
      <c r="C232" s="265" t="s">
        <v>191</v>
      </c>
      <c r="D232" s="265" t="s">
        <v>2057</v>
      </c>
      <c r="E232" s="269" t="s">
        <v>2059</v>
      </c>
      <c r="F232" s="270"/>
      <c r="G232" s="270"/>
      <c r="H232" s="270"/>
      <c r="I232" s="270"/>
      <c r="J232" s="272"/>
      <c r="K232" s="272"/>
      <c r="L232" s="272"/>
      <c r="M232" s="272"/>
      <c r="N232" s="272"/>
      <c r="O232" s="272"/>
      <c r="P232" s="272"/>
      <c r="Q232" s="272"/>
      <c r="R232" s="272"/>
      <c r="S232" s="272"/>
      <c r="T232" s="272"/>
      <c r="U232" s="272"/>
      <c r="V232" s="272"/>
      <c r="W232" s="272"/>
      <c r="X232" s="272"/>
      <c r="Y232" s="272"/>
      <c r="Z232" s="272"/>
    </row>
    <row r="233" ht="15.0" customHeight="1">
      <c r="A233" s="265" t="s">
        <v>2063</v>
      </c>
      <c r="B233" s="267" t="s">
        <v>2064</v>
      </c>
      <c r="C233" s="265" t="s">
        <v>188</v>
      </c>
      <c r="D233" s="265" t="s">
        <v>2067</v>
      </c>
      <c r="E233" s="269" t="s">
        <v>2070</v>
      </c>
      <c r="F233" s="270"/>
      <c r="G233" s="270"/>
      <c r="H233" s="270"/>
      <c r="I233" s="270"/>
      <c r="J233" s="272"/>
      <c r="K233" s="272"/>
      <c r="L233" s="272"/>
      <c r="M233" s="272"/>
      <c r="N233" s="272"/>
      <c r="O233" s="272"/>
      <c r="P233" s="272"/>
      <c r="Q233" s="272"/>
      <c r="R233" s="272"/>
      <c r="S233" s="272"/>
      <c r="T233" s="272"/>
      <c r="U233" s="272"/>
      <c r="V233" s="272"/>
      <c r="W233" s="272"/>
      <c r="X233" s="272"/>
      <c r="Y233" s="272"/>
      <c r="Z233" s="272"/>
    </row>
    <row r="234" ht="15.0" customHeight="1">
      <c r="A234" s="265" t="s">
        <v>2072</v>
      </c>
      <c r="B234" s="267" t="s">
        <v>2073</v>
      </c>
      <c r="C234" s="265" t="s">
        <v>189</v>
      </c>
      <c r="D234" s="265" t="s">
        <v>2075</v>
      </c>
      <c r="E234" s="269" t="s">
        <v>2076</v>
      </c>
      <c r="F234" s="270"/>
      <c r="G234" s="270"/>
      <c r="H234" s="270"/>
      <c r="I234" s="270"/>
      <c r="J234" s="272"/>
      <c r="K234" s="272"/>
      <c r="L234" s="272"/>
      <c r="M234" s="272"/>
      <c r="N234" s="272"/>
      <c r="O234" s="272"/>
      <c r="P234" s="272"/>
      <c r="Q234" s="272"/>
      <c r="R234" s="272"/>
      <c r="S234" s="272"/>
      <c r="T234" s="272"/>
      <c r="U234" s="272"/>
      <c r="V234" s="272"/>
      <c r="W234" s="272"/>
      <c r="X234" s="272"/>
      <c r="Y234" s="272"/>
      <c r="Z234" s="272"/>
    </row>
    <row r="235" ht="15.0" customHeight="1">
      <c r="A235" s="265" t="s">
        <v>2079</v>
      </c>
      <c r="B235" s="267" t="s">
        <v>2080</v>
      </c>
      <c r="C235" s="265" t="s">
        <v>188</v>
      </c>
      <c r="D235" s="265" t="s">
        <v>2081</v>
      </c>
      <c r="E235" s="269" t="s">
        <v>2082</v>
      </c>
      <c r="F235" s="270"/>
      <c r="G235" s="270"/>
      <c r="H235" s="270"/>
      <c r="I235" s="270"/>
      <c r="J235" s="272"/>
      <c r="K235" s="272"/>
      <c r="L235" s="272"/>
      <c r="M235" s="272"/>
      <c r="N235" s="272"/>
      <c r="O235" s="272"/>
      <c r="P235" s="272"/>
      <c r="Q235" s="272"/>
      <c r="R235" s="272"/>
      <c r="S235" s="272"/>
      <c r="T235" s="272"/>
      <c r="U235" s="272"/>
      <c r="V235" s="272"/>
      <c r="W235" s="272"/>
      <c r="X235" s="272"/>
      <c r="Y235" s="272"/>
      <c r="Z235" s="272"/>
    </row>
    <row r="236" ht="15.0" customHeight="1">
      <c r="A236" s="265" t="s">
        <v>2087</v>
      </c>
      <c r="B236" s="267" t="s">
        <v>2088</v>
      </c>
      <c r="C236" s="265" t="s">
        <v>188</v>
      </c>
      <c r="D236" s="265" t="s">
        <v>2089</v>
      </c>
      <c r="E236" s="269" t="s">
        <v>2091</v>
      </c>
      <c r="F236" s="270"/>
      <c r="G236" s="270"/>
      <c r="H236" s="270"/>
      <c r="I236" s="270"/>
      <c r="J236" s="272"/>
      <c r="K236" s="272"/>
      <c r="L236" s="272"/>
      <c r="M236" s="272"/>
      <c r="N236" s="272"/>
      <c r="O236" s="272"/>
      <c r="P236" s="272"/>
      <c r="Q236" s="272"/>
      <c r="R236" s="272"/>
      <c r="S236" s="272"/>
      <c r="T236" s="272"/>
      <c r="U236" s="272"/>
      <c r="V236" s="272"/>
      <c r="W236" s="272"/>
      <c r="X236" s="272"/>
      <c r="Y236" s="272"/>
      <c r="Z236" s="272"/>
    </row>
    <row r="237" ht="15.0" customHeight="1">
      <c r="A237" s="265" t="s">
        <v>2095</v>
      </c>
      <c r="B237" s="267" t="s">
        <v>2096</v>
      </c>
      <c r="C237" s="265" t="s">
        <v>188</v>
      </c>
      <c r="D237" s="265" t="s">
        <v>2098</v>
      </c>
      <c r="E237" s="269" t="s">
        <v>2100</v>
      </c>
      <c r="F237" s="270"/>
      <c r="G237" s="270"/>
      <c r="H237" s="270"/>
      <c r="I237" s="270"/>
      <c r="J237" s="272"/>
      <c r="K237" s="272"/>
      <c r="L237" s="272"/>
      <c r="M237" s="272"/>
      <c r="N237" s="272"/>
      <c r="O237" s="272"/>
      <c r="P237" s="272"/>
      <c r="Q237" s="272"/>
      <c r="R237" s="272"/>
      <c r="S237" s="272"/>
      <c r="T237" s="272"/>
      <c r="U237" s="272"/>
      <c r="V237" s="272"/>
      <c r="W237" s="272"/>
      <c r="X237" s="272"/>
      <c r="Y237" s="272"/>
      <c r="Z237" s="272"/>
    </row>
    <row r="238" ht="15.0" customHeight="1">
      <c r="A238" s="265" t="s">
        <v>2103</v>
      </c>
      <c r="B238" s="267" t="s">
        <v>2105</v>
      </c>
      <c r="C238" s="265" t="s">
        <v>188</v>
      </c>
      <c r="D238" s="265" t="s">
        <v>2107</v>
      </c>
      <c r="E238" s="269" t="s">
        <v>2108</v>
      </c>
      <c r="F238" s="270"/>
      <c r="G238" s="270"/>
      <c r="H238" s="270"/>
      <c r="I238" s="270"/>
      <c r="J238" s="272"/>
      <c r="K238" s="272"/>
      <c r="L238" s="272"/>
      <c r="M238" s="272"/>
      <c r="N238" s="272"/>
      <c r="O238" s="272"/>
      <c r="P238" s="272"/>
      <c r="Q238" s="272"/>
      <c r="R238" s="272"/>
      <c r="S238" s="272"/>
      <c r="T238" s="272"/>
      <c r="U238" s="272"/>
      <c r="V238" s="272"/>
      <c r="W238" s="272"/>
      <c r="X238" s="272"/>
      <c r="Y238" s="272"/>
      <c r="Z238" s="272"/>
    </row>
    <row r="239" ht="15.0" customHeight="1">
      <c r="A239" s="265" t="s">
        <v>2112</v>
      </c>
      <c r="B239" s="267" t="s">
        <v>2114</v>
      </c>
      <c r="C239" s="265" t="s">
        <v>189</v>
      </c>
      <c r="D239" s="265" t="s">
        <v>2115</v>
      </c>
      <c r="E239" s="269" t="s">
        <v>2117</v>
      </c>
      <c r="F239" s="270"/>
      <c r="G239" s="270"/>
      <c r="H239" s="270"/>
      <c r="I239" s="270"/>
      <c r="J239" s="272"/>
      <c r="K239" s="272"/>
      <c r="L239" s="272"/>
      <c r="M239" s="272"/>
      <c r="N239" s="272"/>
      <c r="O239" s="272"/>
      <c r="P239" s="272"/>
      <c r="Q239" s="272"/>
      <c r="R239" s="272"/>
      <c r="S239" s="272"/>
      <c r="T239" s="272"/>
      <c r="U239" s="272"/>
      <c r="V239" s="272"/>
      <c r="W239" s="272"/>
      <c r="X239" s="272"/>
      <c r="Y239" s="272"/>
      <c r="Z239" s="272"/>
    </row>
    <row r="240" ht="15.0" customHeight="1">
      <c r="A240" s="265" t="s">
        <v>2121</v>
      </c>
      <c r="B240" s="267" t="s">
        <v>2122</v>
      </c>
      <c r="C240" s="265" t="s">
        <v>188</v>
      </c>
      <c r="D240" s="265" t="s">
        <v>2124</v>
      </c>
      <c r="E240" s="269">
        <v>9.40937766071E14</v>
      </c>
      <c r="F240" s="270"/>
      <c r="G240" s="270"/>
      <c r="H240" s="270"/>
      <c r="I240" s="270"/>
      <c r="J240" s="272"/>
      <c r="K240" s="272"/>
      <c r="L240" s="272"/>
      <c r="M240" s="272"/>
      <c r="N240" s="272"/>
      <c r="O240" s="272"/>
      <c r="P240" s="272"/>
      <c r="Q240" s="272"/>
      <c r="R240" s="272"/>
      <c r="S240" s="272"/>
      <c r="T240" s="272"/>
      <c r="U240" s="272"/>
      <c r="V240" s="272"/>
      <c r="W240" s="272"/>
      <c r="X240" s="272"/>
      <c r="Y240" s="272"/>
      <c r="Z240" s="272"/>
    </row>
    <row r="241" ht="15.0" customHeight="1">
      <c r="A241" s="265" t="s">
        <v>2128</v>
      </c>
      <c r="B241" s="267" t="s">
        <v>2129</v>
      </c>
      <c r="C241" s="265" t="s">
        <v>192</v>
      </c>
      <c r="D241" s="265" t="s">
        <v>2131</v>
      </c>
      <c r="E241" s="269" t="s">
        <v>2133</v>
      </c>
      <c r="F241" s="270"/>
      <c r="G241" s="270"/>
      <c r="H241" s="270"/>
      <c r="I241" s="270"/>
      <c r="J241" s="272"/>
      <c r="K241" s="272"/>
      <c r="L241" s="272"/>
      <c r="M241" s="272"/>
      <c r="N241" s="272"/>
      <c r="O241" s="272"/>
      <c r="P241" s="272"/>
      <c r="Q241" s="272"/>
      <c r="R241" s="272"/>
      <c r="S241" s="272"/>
      <c r="T241" s="272"/>
      <c r="U241" s="272"/>
      <c r="V241" s="272"/>
      <c r="W241" s="272"/>
      <c r="X241" s="272"/>
      <c r="Y241" s="272"/>
      <c r="Z241" s="272"/>
    </row>
    <row r="242" ht="15.0" customHeight="1">
      <c r="A242" s="265" t="s">
        <v>2137</v>
      </c>
      <c r="B242" s="267" t="s">
        <v>2139</v>
      </c>
      <c r="C242" s="265" t="s">
        <v>193</v>
      </c>
      <c r="D242" s="265" t="s">
        <v>2140</v>
      </c>
      <c r="E242" s="269" t="s">
        <v>2141</v>
      </c>
      <c r="F242" s="270"/>
      <c r="G242" s="270"/>
      <c r="H242" s="270"/>
      <c r="I242" s="270"/>
      <c r="J242" s="272"/>
      <c r="K242" s="272"/>
      <c r="L242" s="272"/>
      <c r="M242" s="272"/>
      <c r="N242" s="272"/>
      <c r="O242" s="272"/>
      <c r="P242" s="272"/>
      <c r="Q242" s="272"/>
      <c r="R242" s="272"/>
      <c r="S242" s="272"/>
      <c r="T242" s="272"/>
      <c r="U242" s="272"/>
      <c r="V242" s="272"/>
      <c r="W242" s="272"/>
      <c r="X242" s="272"/>
      <c r="Y242" s="272"/>
      <c r="Z242" s="272"/>
    </row>
    <row r="243" ht="15.0" customHeight="1">
      <c r="A243" s="265" t="s">
        <v>2146</v>
      </c>
      <c r="B243" s="267" t="s">
        <v>2147</v>
      </c>
      <c r="C243" s="265" t="s">
        <v>188</v>
      </c>
      <c r="D243" s="265" t="s">
        <v>2148</v>
      </c>
      <c r="E243" s="269" t="s">
        <v>2149</v>
      </c>
      <c r="F243" s="270"/>
      <c r="G243" s="270"/>
      <c r="H243" s="270"/>
      <c r="I243" s="270"/>
      <c r="J243" s="272"/>
      <c r="K243" s="272"/>
      <c r="L243" s="272"/>
      <c r="M243" s="272"/>
      <c r="N243" s="272"/>
      <c r="O243" s="272"/>
      <c r="P243" s="272"/>
      <c r="Q243" s="272"/>
      <c r="R243" s="272"/>
      <c r="S243" s="272"/>
      <c r="T243" s="272"/>
      <c r="U243" s="272"/>
      <c r="V243" s="272"/>
      <c r="W243" s="272"/>
      <c r="X243" s="272"/>
      <c r="Y243" s="272"/>
      <c r="Z243" s="272"/>
    </row>
    <row r="244" ht="15.0" customHeight="1">
      <c r="A244" s="265" t="s">
        <v>2154</v>
      </c>
      <c r="B244" s="267" t="s">
        <v>2155</v>
      </c>
      <c r="C244" s="265" t="s">
        <v>188</v>
      </c>
      <c r="D244" s="265" t="s">
        <v>2156</v>
      </c>
      <c r="E244" s="269">
        <v>0.0</v>
      </c>
      <c r="F244" s="270"/>
      <c r="G244" s="270"/>
      <c r="H244" s="270"/>
      <c r="I244" s="270"/>
      <c r="J244" s="272"/>
      <c r="K244" s="272"/>
      <c r="L244" s="272"/>
      <c r="M244" s="272"/>
      <c r="N244" s="272"/>
      <c r="O244" s="272"/>
      <c r="P244" s="272"/>
      <c r="Q244" s="272"/>
      <c r="R244" s="272"/>
      <c r="S244" s="272"/>
      <c r="T244" s="272"/>
      <c r="U244" s="272"/>
      <c r="V244" s="272"/>
      <c r="W244" s="272"/>
      <c r="X244" s="272"/>
      <c r="Y244" s="272"/>
      <c r="Z244" s="272"/>
    </row>
    <row r="245" ht="15.0" customHeight="1">
      <c r="A245" s="265" t="s">
        <v>2165</v>
      </c>
      <c r="B245" s="267" t="s">
        <v>2166</v>
      </c>
      <c r="C245" s="265" t="s">
        <v>188</v>
      </c>
      <c r="D245" s="265" t="s">
        <v>2167</v>
      </c>
      <c r="E245" s="269" t="s">
        <v>2168</v>
      </c>
      <c r="F245" s="270"/>
      <c r="G245" s="270"/>
      <c r="H245" s="270"/>
      <c r="I245" s="270"/>
      <c r="J245" s="272"/>
      <c r="K245" s="272"/>
      <c r="L245" s="272"/>
      <c r="M245" s="272"/>
      <c r="N245" s="272"/>
      <c r="O245" s="272"/>
      <c r="P245" s="272"/>
      <c r="Q245" s="272"/>
      <c r="R245" s="272"/>
      <c r="S245" s="272"/>
      <c r="T245" s="272"/>
      <c r="U245" s="272"/>
      <c r="V245" s="272"/>
      <c r="W245" s="272"/>
      <c r="X245" s="272"/>
      <c r="Y245" s="272"/>
      <c r="Z245" s="272"/>
    </row>
    <row r="246" ht="15.0" customHeight="1">
      <c r="A246" s="265" t="s">
        <v>2175</v>
      </c>
      <c r="B246" s="267" t="s">
        <v>2176</v>
      </c>
      <c r="C246" s="265" t="s">
        <v>188</v>
      </c>
      <c r="D246" s="265" t="s">
        <v>2179</v>
      </c>
      <c r="E246" s="269">
        <v>9.02191725416E14</v>
      </c>
      <c r="F246" s="270"/>
      <c r="G246" s="270"/>
      <c r="H246" s="270"/>
      <c r="I246" s="270"/>
      <c r="J246" s="272"/>
      <c r="K246" s="272"/>
      <c r="L246" s="272"/>
      <c r="M246" s="272"/>
      <c r="N246" s="272"/>
      <c r="O246" s="272"/>
      <c r="P246" s="272"/>
      <c r="Q246" s="272"/>
      <c r="R246" s="272"/>
      <c r="S246" s="272"/>
      <c r="T246" s="272"/>
      <c r="U246" s="272"/>
      <c r="V246" s="272"/>
      <c r="W246" s="272"/>
      <c r="X246" s="272"/>
      <c r="Y246" s="272"/>
      <c r="Z246" s="272"/>
    </row>
    <row r="247" ht="15.0" customHeight="1">
      <c r="A247" s="265" t="s">
        <v>2184</v>
      </c>
      <c r="B247" s="267" t="s">
        <v>2185</v>
      </c>
      <c r="C247" s="265" t="s">
        <v>188</v>
      </c>
      <c r="D247" s="265" t="s">
        <v>2186</v>
      </c>
      <c r="E247" s="269">
        <v>9.02095405009E14</v>
      </c>
      <c r="F247" s="270"/>
      <c r="G247" s="270"/>
      <c r="H247" s="270"/>
      <c r="I247" s="270"/>
      <c r="J247" s="272"/>
      <c r="K247" s="272"/>
      <c r="L247" s="272"/>
      <c r="M247" s="272"/>
      <c r="N247" s="272"/>
      <c r="O247" s="272"/>
      <c r="P247" s="272"/>
      <c r="Q247" s="272"/>
      <c r="R247" s="272"/>
      <c r="S247" s="272"/>
      <c r="T247" s="272"/>
      <c r="U247" s="272"/>
      <c r="V247" s="272"/>
      <c r="W247" s="272"/>
      <c r="X247" s="272"/>
      <c r="Y247" s="272"/>
      <c r="Z247" s="272"/>
    </row>
    <row r="248" ht="15.0" customHeight="1">
      <c r="A248" s="265" t="s">
        <v>2187</v>
      </c>
      <c r="B248" s="267" t="s">
        <v>2189</v>
      </c>
      <c r="C248" s="265" t="s">
        <v>188</v>
      </c>
      <c r="D248" s="265" t="s">
        <v>2191</v>
      </c>
      <c r="E248" s="269" t="s">
        <v>2192</v>
      </c>
      <c r="F248" s="270"/>
      <c r="G248" s="270"/>
      <c r="H248" s="270"/>
      <c r="I248" s="270"/>
      <c r="J248" s="272"/>
      <c r="K248" s="272"/>
      <c r="L248" s="272"/>
      <c r="M248" s="272"/>
      <c r="N248" s="272"/>
      <c r="O248" s="272"/>
      <c r="P248" s="272"/>
      <c r="Q248" s="272"/>
      <c r="R248" s="272"/>
      <c r="S248" s="272"/>
      <c r="T248" s="272"/>
      <c r="U248" s="272"/>
      <c r="V248" s="272"/>
      <c r="W248" s="272"/>
      <c r="X248" s="272"/>
      <c r="Y248" s="272"/>
      <c r="Z248" s="272"/>
    </row>
    <row r="249" ht="15.0" customHeight="1">
      <c r="A249" s="265" t="s">
        <v>2196</v>
      </c>
      <c r="B249" s="267" t="s">
        <v>2198</v>
      </c>
      <c r="C249" s="265" t="s">
        <v>188</v>
      </c>
      <c r="D249" s="265" t="s">
        <v>2199</v>
      </c>
      <c r="E249" s="269" t="s">
        <v>2201</v>
      </c>
      <c r="F249" s="270"/>
      <c r="G249" s="270"/>
      <c r="H249" s="270"/>
      <c r="I249" s="270"/>
      <c r="J249" s="272"/>
      <c r="K249" s="272"/>
      <c r="L249" s="272"/>
      <c r="M249" s="272"/>
      <c r="N249" s="272"/>
      <c r="O249" s="272"/>
      <c r="P249" s="272"/>
      <c r="Q249" s="272"/>
      <c r="R249" s="272"/>
      <c r="S249" s="272"/>
      <c r="T249" s="272"/>
      <c r="U249" s="272"/>
      <c r="V249" s="272"/>
      <c r="W249" s="272"/>
      <c r="X249" s="272"/>
      <c r="Y249" s="272"/>
      <c r="Z249" s="272"/>
    </row>
    <row r="250" ht="15.0" customHeight="1">
      <c r="A250" s="265" t="s">
        <v>2203</v>
      </c>
      <c r="B250" s="267" t="s">
        <v>2204</v>
      </c>
      <c r="C250" s="265" t="s">
        <v>188</v>
      </c>
      <c r="D250" s="265" t="s">
        <v>2206</v>
      </c>
      <c r="E250" s="269" t="s">
        <v>2208</v>
      </c>
      <c r="F250" s="270"/>
      <c r="G250" s="270"/>
      <c r="H250" s="270"/>
      <c r="I250" s="270"/>
      <c r="J250" s="272"/>
      <c r="K250" s="272"/>
      <c r="L250" s="272"/>
      <c r="M250" s="272"/>
      <c r="N250" s="272"/>
      <c r="O250" s="272"/>
      <c r="P250" s="272"/>
      <c r="Q250" s="272"/>
      <c r="R250" s="272"/>
      <c r="S250" s="272"/>
      <c r="T250" s="272"/>
      <c r="U250" s="272"/>
      <c r="V250" s="272"/>
      <c r="W250" s="272"/>
      <c r="X250" s="272"/>
      <c r="Y250" s="272"/>
      <c r="Z250" s="272"/>
    </row>
    <row r="251" ht="15.0" customHeight="1">
      <c r="A251" s="265" t="s">
        <v>2211</v>
      </c>
      <c r="B251" s="267" t="s">
        <v>2212</v>
      </c>
      <c r="C251" s="265" t="s">
        <v>188</v>
      </c>
      <c r="D251" s="265" t="s">
        <v>2213</v>
      </c>
      <c r="E251" s="269">
        <v>9.14671144435E14</v>
      </c>
      <c r="F251" s="270"/>
      <c r="G251" s="270"/>
      <c r="H251" s="270"/>
      <c r="I251" s="270"/>
      <c r="J251" s="272"/>
      <c r="K251" s="272"/>
      <c r="L251" s="272"/>
      <c r="M251" s="272"/>
      <c r="N251" s="272"/>
      <c r="O251" s="272"/>
      <c r="P251" s="272"/>
      <c r="Q251" s="272"/>
      <c r="R251" s="272"/>
      <c r="S251" s="272"/>
      <c r="T251" s="272"/>
      <c r="U251" s="272"/>
      <c r="V251" s="272"/>
      <c r="W251" s="272"/>
      <c r="X251" s="272"/>
      <c r="Y251" s="272"/>
      <c r="Z251" s="272"/>
    </row>
    <row r="252" ht="15.0" customHeight="1">
      <c r="A252" s="265" t="s">
        <v>2217</v>
      </c>
      <c r="B252" s="267" t="s">
        <v>2219</v>
      </c>
      <c r="C252" s="265" t="s">
        <v>188</v>
      </c>
      <c r="D252" s="265" t="s">
        <v>2220</v>
      </c>
      <c r="E252" s="269">
        <v>9.08229644325E14</v>
      </c>
      <c r="F252" s="270"/>
      <c r="G252" s="270"/>
      <c r="H252" s="270"/>
      <c r="I252" s="270"/>
      <c r="J252" s="272"/>
      <c r="K252" s="272"/>
      <c r="L252" s="272"/>
      <c r="M252" s="272"/>
      <c r="N252" s="272"/>
      <c r="O252" s="272"/>
      <c r="P252" s="272"/>
      <c r="Q252" s="272"/>
      <c r="R252" s="272"/>
      <c r="S252" s="272"/>
      <c r="T252" s="272"/>
      <c r="U252" s="272"/>
      <c r="V252" s="272"/>
      <c r="W252" s="272"/>
      <c r="X252" s="272"/>
      <c r="Y252" s="272"/>
      <c r="Z252" s="272"/>
    </row>
    <row r="253" ht="15.0" customHeight="1">
      <c r="A253" s="265" t="s">
        <v>2225</v>
      </c>
      <c r="B253" s="267" t="s">
        <v>2227</v>
      </c>
      <c r="C253" s="265" t="s">
        <v>188</v>
      </c>
      <c r="D253" s="265" t="s">
        <v>2229</v>
      </c>
      <c r="E253" s="269" t="s">
        <v>2232</v>
      </c>
      <c r="F253" s="270"/>
      <c r="G253" s="270"/>
      <c r="H253" s="270"/>
      <c r="I253" s="270"/>
      <c r="J253" s="272"/>
      <c r="K253" s="272"/>
      <c r="L253" s="272"/>
      <c r="M253" s="272"/>
      <c r="N253" s="272"/>
      <c r="O253" s="272"/>
      <c r="P253" s="272"/>
      <c r="Q253" s="272"/>
      <c r="R253" s="272"/>
      <c r="S253" s="272"/>
      <c r="T253" s="272"/>
      <c r="U253" s="272"/>
      <c r="V253" s="272"/>
      <c r="W253" s="272"/>
      <c r="X253" s="272"/>
      <c r="Y253" s="272"/>
      <c r="Z253" s="272"/>
    </row>
    <row r="254" ht="15.0" customHeight="1">
      <c r="A254" s="265" t="s">
        <v>2237</v>
      </c>
      <c r="B254" s="267" t="s">
        <v>2239</v>
      </c>
      <c r="C254" s="265" t="s">
        <v>188</v>
      </c>
      <c r="D254" s="265" t="s">
        <v>2241</v>
      </c>
      <c r="E254" s="269" t="s">
        <v>2243</v>
      </c>
      <c r="F254" s="270"/>
      <c r="G254" s="270"/>
      <c r="H254" s="270"/>
      <c r="I254" s="270"/>
      <c r="J254" s="272"/>
      <c r="K254" s="272"/>
      <c r="L254" s="272"/>
      <c r="M254" s="272"/>
      <c r="N254" s="272"/>
      <c r="O254" s="272"/>
      <c r="P254" s="272"/>
      <c r="Q254" s="272"/>
      <c r="R254" s="272"/>
      <c r="S254" s="272"/>
      <c r="T254" s="272"/>
      <c r="U254" s="272"/>
      <c r="V254" s="272"/>
      <c r="W254" s="272"/>
      <c r="X254" s="272"/>
      <c r="Y254" s="272"/>
      <c r="Z254" s="272"/>
    </row>
    <row r="255" ht="15.0" customHeight="1">
      <c r="A255" s="265" t="s">
        <v>2249</v>
      </c>
      <c r="B255" s="267" t="s">
        <v>2250</v>
      </c>
      <c r="C255" s="265" t="s">
        <v>188</v>
      </c>
      <c r="D255" s="265" t="s">
        <v>2252</v>
      </c>
      <c r="E255" s="269">
        <v>9.14207667045E14</v>
      </c>
      <c r="F255" s="270"/>
      <c r="G255" s="270"/>
      <c r="H255" s="270"/>
      <c r="I255" s="270"/>
      <c r="J255" s="272"/>
      <c r="K255" s="272"/>
      <c r="L255" s="272"/>
      <c r="M255" s="272"/>
      <c r="N255" s="272"/>
      <c r="O255" s="272"/>
      <c r="P255" s="272"/>
      <c r="Q255" s="272"/>
      <c r="R255" s="272"/>
      <c r="S255" s="272"/>
      <c r="T255" s="272"/>
      <c r="U255" s="272"/>
      <c r="V255" s="272"/>
      <c r="W255" s="272"/>
      <c r="X255" s="272"/>
      <c r="Y255" s="272"/>
      <c r="Z255" s="272"/>
    </row>
    <row r="256" ht="15.0" customHeight="1">
      <c r="A256" s="265" t="s">
        <v>2256</v>
      </c>
      <c r="B256" s="267" t="s">
        <v>2257</v>
      </c>
      <c r="C256" s="265" t="s">
        <v>188</v>
      </c>
      <c r="D256" s="265" t="s">
        <v>2259</v>
      </c>
      <c r="E256" s="269" t="s">
        <v>2261</v>
      </c>
      <c r="F256" s="270"/>
      <c r="G256" s="270"/>
      <c r="H256" s="270"/>
      <c r="I256" s="270"/>
      <c r="J256" s="272"/>
      <c r="K256" s="272"/>
      <c r="L256" s="272"/>
      <c r="M256" s="272"/>
      <c r="N256" s="272"/>
      <c r="O256" s="272"/>
      <c r="P256" s="272"/>
      <c r="Q256" s="272"/>
      <c r="R256" s="272"/>
      <c r="S256" s="272"/>
      <c r="T256" s="272"/>
      <c r="U256" s="272"/>
      <c r="V256" s="272"/>
      <c r="W256" s="272"/>
      <c r="X256" s="272"/>
      <c r="Y256" s="272"/>
      <c r="Z256" s="272"/>
    </row>
    <row r="257" ht="15.0" customHeight="1">
      <c r="A257" s="265" t="s">
        <v>2265</v>
      </c>
      <c r="B257" s="267" t="s">
        <v>2267</v>
      </c>
      <c r="C257" s="265" t="s">
        <v>188</v>
      </c>
      <c r="D257" s="265" t="s">
        <v>2268</v>
      </c>
      <c r="E257" s="269">
        <v>9.14000385533E14</v>
      </c>
      <c r="F257" s="270"/>
      <c r="G257" s="270"/>
      <c r="H257" s="270"/>
      <c r="I257" s="270"/>
      <c r="J257" s="272"/>
      <c r="K257" s="272"/>
      <c r="L257" s="272"/>
      <c r="M257" s="272"/>
      <c r="N257" s="272"/>
      <c r="O257" s="272"/>
      <c r="P257" s="272"/>
      <c r="Q257" s="272"/>
      <c r="R257" s="272"/>
      <c r="S257" s="272"/>
      <c r="T257" s="272"/>
      <c r="U257" s="272"/>
      <c r="V257" s="272"/>
      <c r="W257" s="272"/>
      <c r="X257" s="272"/>
      <c r="Y257" s="272"/>
      <c r="Z257" s="272"/>
    </row>
    <row r="258" ht="15.0" customHeight="1">
      <c r="A258" s="265" t="s">
        <v>2273</v>
      </c>
      <c r="B258" s="267" t="s">
        <v>2274</v>
      </c>
      <c r="C258" s="265" t="s">
        <v>192</v>
      </c>
      <c r="D258" s="265" t="s">
        <v>2276</v>
      </c>
      <c r="E258" s="269" t="s">
        <v>2278</v>
      </c>
      <c r="F258" s="270"/>
      <c r="G258" s="270"/>
      <c r="H258" s="270"/>
      <c r="I258" s="270"/>
      <c r="J258" s="272"/>
      <c r="K258" s="272"/>
      <c r="L258" s="272"/>
      <c r="M258" s="272"/>
      <c r="N258" s="272"/>
      <c r="O258" s="272"/>
      <c r="P258" s="272"/>
      <c r="Q258" s="272"/>
      <c r="R258" s="272"/>
      <c r="S258" s="272"/>
      <c r="T258" s="272"/>
      <c r="U258" s="272"/>
      <c r="V258" s="272"/>
      <c r="W258" s="272"/>
      <c r="X258" s="272"/>
      <c r="Y258" s="272"/>
      <c r="Z258" s="272"/>
    </row>
    <row r="259" ht="15.0" customHeight="1">
      <c r="A259" s="265" t="s">
        <v>2281</v>
      </c>
      <c r="B259" s="267" t="s">
        <v>2283</v>
      </c>
      <c r="C259" s="265" t="s">
        <v>188</v>
      </c>
      <c r="D259" s="265" t="s">
        <v>2285</v>
      </c>
      <c r="E259" s="269" t="s">
        <v>2286</v>
      </c>
      <c r="F259" s="270"/>
      <c r="G259" s="270"/>
      <c r="H259" s="270"/>
      <c r="I259" s="270"/>
      <c r="J259" s="272"/>
      <c r="K259" s="272"/>
      <c r="L259" s="272"/>
      <c r="M259" s="272"/>
      <c r="N259" s="272"/>
      <c r="O259" s="272"/>
      <c r="P259" s="272"/>
      <c r="Q259" s="272"/>
      <c r="R259" s="272"/>
      <c r="S259" s="272"/>
      <c r="T259" s="272"/>
      <c r="U259" s="272"/>
      <c r="V259" s="272"/>
      <c r="W259" s="272"/>
      <c r="X259" s="272"/>
      <c r="Y259" s="272"/>
      <c r="Z259" s="272"/>
    </row>
    <row r="260" ht="15.0" customHeight="1">
      <c r="A260" s="265" t="s">
        <v>2291</v>
      </c>
      <c r="B260" s="267" t="s">
        <v>2292</v>
      </c>
      <c r="C260" s="265" t="s">
        <v>188</v>
      </c>
      <c r="D260" s="265" t="s">
        <v>2293</v>
      </c>
      <c r="E260" s="269">
        <v>8.53183515024E14</v>
      </c>
      <c r="F260" s="270"/>
      <c r="G260" s="270"/>
      <c r="H260" s="270"/>
      <c r="I260" s="270"/>
      <c r="J260" s="272"/>
      <c r="K260" s="272"/>
      <c r="L260" s="272"/>
      <c r="M260" s="272"/>
      <c r="N260" s="272"/>
      <c r="O260" s="272"/>
      <c r="P260" s="272"/>
      <c r="Q260" s="272"/>
      <c r="R260" s="272"/>
      <c r="S260" s="272"/>
      <c r="T260" s="272"/>
      <c r="U260" s="272"/>
      <c r="V260" s="272"/>
      <c r="W260" s="272"/>
      <c r="X260" s="272"/>
      <c r="Y260" s="272"/>
      <c r="Z260" s="272"/>
    </row>
    <row r="261" ht="15.0" customHeight="1">
      <c r="A261" s="265" t="s">
        <v>2298</v>
      </c>
      <c r="B261" s="267" t="s">
        <v>2299</v>
      </c>
      <c r="C261" s="265" t="s">
        <v>189</v>
      </c>
      <c r="D261" s="265" t="s">
        <v>2300</v>
      </c>
      <c r="E261" s="269" t="s">
        <v>2303</v>
      </c>
      <c r="F261" s="270"/>
      <c r="G261" s="270"/>
      <c r="H261" s="270"/>
      <c r="I261" s="270"/>
      <c r="J261" s="272"/>
      <c r="K261" s="272"/>
      <c r="L261" s="272"/>
      <c r="M261" s="272"/>
      <c r="N261" s="272"/>
      <c r="O261" s="272"/>
      <c r="P261" s="272"/>
      <c r="Q261" s="272"/>
      <c r="R261" s="272"/>
      <c r="S261" s="272"/>
      <c r="T261" s="272"/>
      <c r="U261" s="272"/>
      <c r="V261" s="272"/>
      <c r="W261" s="272"/>
      <c r="X261" s="272"/>
      <c r="Y261" s="272"/>
      <c r="Z261" s="272"/>
    </row>
    <row r="262" ht="15.0" customHeight="1">
      <c r="A262" s="265" t="s">
        <v>2310</v>
      </c>
      <c r="B262" s="267" t="s">
        <v>2312</v>
      </c>
      <c r="C262" s="265" t="s">
        <v>188</v>
      </c>
      <c r="D262" s="265" t="s">
        <v>2315</v>
      </c>
      <c r="E262" s="269">
        <v>7.10565773528E14</v>
      </c>
      <c r="F262" s="270"/>
      <c r="G262" s="270"/>
      <c r="H262" s="270"/>
      <c r="I262" s="270"/>
      <c r="J262" s="272"/>
      <c r="K262" s="272"/>
      <c r="L262" s="272"/>
      <c r="M262" s="272"/>
      <c r="N262" s="272"/>
      <c r="O262" s="272"/>
      <c r="P262" s="272"/>
      <c r="Q262" s="272"/>
      <c r="R262" s="272"/>
      <c r="S262" s="272"/>
      <c r="T262" s="272"/>
      <c r="U262" s="272"/>
      <c r="V262" s="272"/>
      <c r="W262" s="272"/>
      <c r="X262" s="272"/>
      <c r="Y262" s="272"/>
      <c r="Z262" s="272"/>
    </row>
    <row r="263" ht="15.0" customHeight="1">
      <c r="A263" s="265" t="s">
        <v>2320</v>
      </c>
      <c r="B263" s="267" t="s">
        <v>2322</v>
      </c>
      <c r="C263" s="265" t="s">
        <v>189</v>
      </c>
      <c r="D263" s="265" t="s">
        <v>2323</v>
      </c>
      <c r="E263" s="269" t="s">
        <v>2324</v>
      </c>
      <c r="F263" s="270"/>
      <c r="G263" s="270"/>
      <c r="H263" s="270"/>
      <c r="I263" s="270"/>
      <c r="J263" s="272"/>
      <c r="K263" s="272"/>
      <c r="L263" s="272"/>
      <c r="M263" s="272"/>
      <c r="N263" s="272"/>
      <c r="O263" s="272"/>
      <c r="P263" s="272"/>
      <c r="Q263" s="272"/>
      <c r="R263" s="272"/>
      <c r="S263" s="272"/>
      <c r="T263" s="272"/>
      <c r="U263" s="272"/>
      <c r="V263" s="272"/>
      <c r="W263" s="272"/>
      <c r="X263" s="272"/>
      <c r="Y263" s="272"/>
      <c r="Z263" s="272"/>
    </row>
    <row r="264" ht="15.0" customHeight="1">
      <c r="A264" s="265" t="s">
        <v>2329</v>
      </c>
      <c r="B264" s="267" t="s">
        <v>2330</v>
      </c>
      <c r="C264" s="265" t="s">
        <v>188</v>
      </c>
      <c r="D264" s="265" t="s">
        <v>2331</v>
      </c>
      <c r="E264" s="269">
        <v>9.11098358008E14</v>
      </c>
      <c r="F264" s="270"/>
      <c r="G264" s="270"/>
      <c r="H264" s="270"/>
      <c r="I264" s="270"/>
      <c r="J264" s="272"/>
      <c r="K264" s="272"/>
      <c r="L264" s="272"/>
      <c r="M264" s="272"/>
      <c r="N264" s="272"/>
      <c r="O264" s="272"/>
      <c r="P264" s="272"/>
      <c r="Q264" s="272"/>
      <c r="R264" s="272"/>
      <c r="S264" s="272"/>
      <c r="T264" s="272"/>
      <c r="U264" s="272"/>
      <c r="V264" s="272"/>
      <c r="W264" s="272"/>
      <c r="X264" s="272"/>
      <c r="Y264" s="272"/>
      <c r="Z264" s="272"/>
    </row>
    <row r="265" ht="15.0" customHeight="1">
      <c r="A265" s="265" t="s">
        <v>2336</v>
      </c>
      <c r="B265" s="267" t="s">
        <v>2337</v>
      </c>
      <c r="C265" s="265" t="s">
        <v>188</v>
      </c>
      <c r="D265" s="265" t="s">
        <v>2338</v>
      </c>
      <c r="E265" s="269" t="s">
        <v>2340</v>
      </c>
      <c r="F265" s="270"/>
      <c r="G265" s="270"/>
      <c r="H265" s="270"/>
      <c r="I265" s="270"/>
      <c r="J265" s="272"/>
      <c r="K265" s="272"/>
      <c r="L265" s="272"/>
      <c r="M265" s="272"/>
      <c r="N265" s="272"/>
      <c r="O265" s="272"/>
      <c r="P265" s="272"/>
      <c r="Q265" s="272"/>
      <c r="R265" s="272"/>
      <c r="S265" s="272"/>
      <c r="T265" s="272"/>
      <c r="U265" s="272"/>
      <c r="V265" s="272"/>
      <c r="W265" s="272"/>
      <c r="X265" s="272"/>
      <c r="Y265" s="272"/>
      <c r="Z265" s="272"/>
    </row>
    <row r="266" ht="15.0" customHeight="1">
      <c r="A266" s="265" t="s">
        <v>2344</v>
      </c>
      <c r="B266" s="267" t="s">
        <v>2346</v>
      </c>
      <c r="C266" s="265" t="s">
        <v>189</v>
      </c>
      <c r="D266" s="265" t="s">
        <v>2347</v>
      </c>
      <c r="E266" s="269" t="s">
        <v>2349</v>
      </c>
      <c r="F266" s="270"/>
      <c r="G266" s="270"/>
      <c r="H266" s="270"/>
      <c r="I266" s="270"/>
      <c r="J266" s="272"/>
      <c r="K266" s="272"/>
      <c r="L266" s="272"/>
      <c r="M266" s="272"/>
      <c r="N266" s="272"/>
      <c r="O266" s="272"/>
      <c r="P266" s="272"/>
      <c r="Q266" s="272"/>
      <c r="R266" s="272"/>
      <c r="S266" s="272"/>
      <c r="T266" s="272"/>
      <c r="U266" s="272"/>
      <c r="V266" s="272"/>
      <c r="W266" s="272"/>
      <c r="X266" s="272"/>
      <c r="Y266" s="272"/>
      <c r="Z266" s="272"/>
    </row>
    <row r="267" ht="15.0" customHeight="1">
      <c r="A267" s="265" t="s">
        <v>2352</v>
      </c>
      <c r="B267" s="267" t="s">
        <v>2353</v>
      </c>
      <c r="C267" s="265" t="s">
        <v>189</v>
      </c>
      <c r="D267" s="265" t="s">
        <v>2355</v>
      </c>
      <c r="E267" s="269" t="s">
        <v>2357</v>
      </c>
      <c r="F267" s="270"/>
      <c r="G267" s="270"/>
      <c r="H267" s="270"/>
      <c r="I267" s="270"/>
      <c r="J267" s="272"/>
      <c r="K267" s="272"/>
      <c r="L267" s="272"/>
      <c r="M267" s="272"/>
      <c r="N267" s="272"/>
      <c r="O267" s="272"/>
      <c r="P267" s="272"/>
      <c r="Q267" s="272"/>
      <c r="R267" s="272"/>
      <c r="S267" s="272"/>
      <c r="T267" s="272"/>
      <c r="U267" s="272"/>
      <c r="V267" s="272"/>
      <c r="W267" s="272"/>
      <c r="X267" s="272"/>
      <c r="Y267" s="272"/>
      <c r="Z267" s="272"/>
    </row>
    <row r="268" ht="15.0" customHeight="1">
      <c r="A268" s="265" t="s">
        <v>2359</v>
      </c>
      <c r="B268" s="267" t="s">
        <v>2361</v>
      </c>
      <c r="C268" s="265" t="s">
        <v>189</v>
      </c>
      <c r="D268" s="265" t="s">
        <v>2362</v>
      </c>
      <c r="E268" s="269" t="s">
        <v>2363</v>
      </c>
      <c r="F268" s="270"/>
      <c r="G268" s="270"/>
      <c r="H268" s="270"/>
      <c r="I268" s="270"/>
      <c r="J268" s="272"/>
      <c r="K268" s="272"/>
      <c r="L268" s="272"/>
      <c r="M268" s="272"/>
      <c r="N268" s="272"/>
      <c r="O268" s="272"/>
      <c r="P268" s="272"/>
      <c r="Q268" s="272"/>
      <c r="R268" s="272"/>
      <c r="S268" s="272"/>
      <c r="T268" s="272"/>
      <c r="U268" s="272"/>
      <c r="V268" s="272"/>
      <c r="W268" s="272"/>
      <c r="X268" s="272"/>
      <c r="Y268" s="272"/>
      <c r="Z268" s="272"/>
    </row>
    <row r="269" ht="15.0" customHeight="1">
      <c r="A269" s="265" t="s">
        <v>2366</v>
      </c>
      <c r="B269" s="267" t="s">
        <v>2367</v>
      </c>
      <c r="C269" s="265" t="s">
        <v>191</v>
      </c>
      <c r="D269" s="265" t="s">
        <v>2368</v>
      </c>
      <c r="E269" s="269" t="s">
        <v>2369</v>
      </c>
      <c r="F269" s="270"/>
      <c r="G269" s="270"/>
      <c r="H269" s="270"/>
      <c r="I269" s="270"/>
      <c r="J269" s="272"/>
      <c r="K269" s="272"/>
      <c r="L269" s="272"/>
      <c r="M269" s="272"/>
      <c r="N269" s="272"/>
      <c r="O269" s="272"/>
      <c r="P269" s="272"/>
      <c r="Q269" s="272"/>
      <c r="R269" s="272"/>
      <c r="S269" s="272"/>
      <c r="T269" s="272"/>
      <c r="U269" s="272"/>
      <c r="V269" s="272"/>
      <c r="W269" s="272"/>
      <c r="X269" s="272"/>
      <c r="Y269" s="272"/>
      <c r="Z269" s="272"/>
    </row>
    <row r="270" ht="15.0" customHeight="1">
      <c r="A270" s="265" t="s">
        <v>2372</v>
      </c>
      <c r="B270" s="267" t="s">
        <v>2374</v>
      </c>
      <c r="C270" s="265" t="s">
        <v>188</v>
      </c>
      <c r="D270" s="265" t="s">
        <v>2376</v>
      </c>
      <c r="E270" s="269" t="s">
        <v>2377</v>
      </c>
      <c r="F270" s="270"/>
      <c r="G270" s="270"/>
      <c r="H270" s="270"/>
      <c r="I270" s="270"/>
      <c r="J270" s="272"/>
      <c r="K270" s="272"/>
      <c r="L270" s="272"/>
      <c r="M270" s="272"/>
      <c r="N270" s="272"/>
      <c r="O270" s="272"/>
      <c r="P270" s="272"/>
      <c r="Q270" s="272"/>
      <c r="R270" s="272"/>
      <c r="S270" s="272"/>
      <c r="T270" s="272"/>
      <c r="U270" s="272"/>
      <c r="V270" s="272"/>
      <c r="W270" s="272"/>
      <c r="X270" s="272"/>
      <c r="Y270" s="272"/>
      <c r="Z270" s="272"/>
    </row>
    <row r="271" ht="15.0" customHeight="1">
      <c r="A271" s="265" t="s">
        <v>2378</v>
      </c>
      <c r="B271" s="267" t="s">
        <v>2379</v>
      </c>
      <c r="C271" s="265" t="s">
        <v>188</v>
      </c>
      <c r="D271" s="265" t="s">
        <v>2381</v>
      </c>
      <c r="E271" s="269">
        <v>9.27811075452E14</v>
      </c>
      <c r="F271" s="270"/>
      <c r="G271" s="270"/>
      <c r="H271" s="270"/>
      <c r="I271" s="270"/>
      <c r="J271" s="272"/>
      <c r="K271" s="272"/>
      <c r="L271" s="272"/>
      <c r="M271" s="272"/>
      <c r="N271" s="272"/>
      <c r="O271" s="272"/>
      <c r="P271" s="272"/>
      <c r="Q271" s="272"/>
      <c r="R271" s="272"/>
      <c r="S271" s="272"/>
      <c r="T271" s="272"/>
      <c r="U271" s="272"/>
      <c r="V271" s="272"/>
      <c r="W271" s="272"/>
      <c r="X271" s="272"/>
      <c r="Y271" s="272"/>
      <c r="Z271" s="272"/>
    </row>
    <row r="272" ht="15.0" customHeight="1">
      <c r="A272" s="265" t="s">
        <v>2385</v>
      </c>
      <c r="B272" s="267" t="s">
        <v>2386</v>
      </c>
      <c r="C272" s="265" t="s">
        <v>188</v>
      </c>
      <c r="D272" s="265" t="s">
        <v>2387</v>
      </c>
      <c r="E272" s="269" t="s">
        <v>2388</v>
      </c>
      <c r="F272" s="270"/>
      <c r="G272" s="270"/>
      <c r="H272" s="270"/>
      <c r="I272" s="270"/>
      <c r="J272" s="272"/>
      <c r="K272" s="272"/>
      <c r="L272" s="272"/>
      <c r="M272" s="272"/>
      <c r="N272" s="272"/>
      <c r="O272" s="272"/>
      <c r="P272" s="272"/>
      <c r="Q272" s="272"/>
      <c r="R272" s="272"/>
      <c r="S272" s="272"/>
      <c r="T272" s="272"/>
      <c r="U272" s="272"/>
      <c r="V272" s="272"/>
      <c r="W272" s="272"/>
      <c r="X272" s="272"/>
      <c r="Y272" s="272"/>
      <c r="Z272" s="272"/>
    </row>
    <row r="273" ht="15.0" customHeight="1">
      <c r="A273" s="265" t="s">
        <v>2391</v>
      </c>
      <c r="B273" s="267" t="s">
        <v>2392</v>
      </c>
      <c r="C273" s="265" t="s">
        <v>191</v>
      </c>
      <c r="D273" s="265" t="s">
        <v>2394</v>
      </c>
      <c r="E273" s="269" t="s">
        <v>2396</v>
      </c>
      <c r="F273" s="270"/>
      <c r="G273" s="270"/>
      <c r="H273" s="270"/>
      <c r="I273" s="270"/>
      <c r="J273" s="272"/>
      <c r="K273" s="272"/>
      <c r="L273" s="272"/>
      <c r="M273" s="272"/>
      <c r="N273" s="272"/>
      <c r="O273" s="272"/>
      <c r="P273" s="272"/>
      <c r="Q273" s="272"/>
      <c r="R273" s="272"/>
      <c r="S273" s="272"/>
      <c r="T273" s="272"/>
      <c r="U273" s="272"/>
      <c r="V273" s="272"/>
      <c r="W273" s="272"/>
      <c r="X273" s="272"/>
      <c r="Y273" s="272"/>
      <c r="Z273" s="272"/>
    </row>
    <row r="274" ht="15.0" customHeight="1">
      <c r="A274" s="265" t="s">
        <v>2397</v>
      </c>
      <c r="B274" s="267" t="s">
        <v>2398</v>
      </c>
      <c r="C274" s="265" t="s">
        <v>188</v>
      </c>
      <c r="D274" s="265" t="s">
        <v>2400</v>
      </c>
      <c r="E274" s="269" t="s">
        <v>2402</v>
      </c>
      <c r="F274" s="270"/>
      <c r="G274" s="270"/>
      <c r="H274" s="270"/>
      <c r="I274" s="270"/>
      <c r="J274" s="272"/>
      <c r="K274" s="272"/>
      <c r="L274" s="272"/>
      <c r="M274" s="272"/>
      <c r="N274" s="272"/>
      <c r="O274" s="272"/>
      <c r="P274" s="272"/>
      <c r="Q274" s="272"/>
      <c r="R274" s="272"/>
      <c r="S274" s="272"/>
      <c r="T274" s="272"/>
      <c r="U274" s="272"/>
      <c r="V274" s="272"/>
      <c r="W274" s="272"/>
      <c r="X274" s="272"/>
      <c r="Y274" s="272"/>
      <c r="Z274" s="272"/>
    </row>
    <row r="275" ht="15.0" customHeight="1">
      <c r="A275" s="265" t="s">
        <v>2409</v>
      </c>
      <c r="B275" s="267" t="s">
        <v>2410</v>
      </c>
      <c r="C275" s="265" t="s">
        <v>188</v>
      </c>
      <c r="D275" s="265" t="s">
        <v>2413</v>
      </c>
      <c r="E275" s="269" t="s">
        <v>2414</v>
      </c>
      <c r="F275" s="270"/>
      <c r="G275" s="270"/>
      <c r="H275" s="270"/>
      <c r="I275" s="270"/>
      <c r="J275" s="272"/>
      <c r="K275" s="272"/>
      <c r="L275" s="272"/>
      <c r="M275" s="272"/>
      <c r="N275" s="272"/>
      <c r="O275" s="272"/>
      <c r="P275" s="272"/>
      <c r="Q275" s="272"/>
      <c r="R275" s="272"/>
      <c r="S275" s="272"/>
      <c r="T275" s="272"/>
      <c r="U275" s="272"/>
      <c r="V275" s="272"/>
      <c r="W275" s="272"/>
      <c r="X275" s="272"/>
      <c r="Y275" s="272"/>
      <c r="Z275" s="272"/>
    </row>
    <row r="276" ht="15.0" customHeight="1">
      <c r="A276" s="265" t="s">
        <v>2418</v>
      </c>
      <c r="B276" s="267" t="s">
        <v>2420</v>
      </c>
      <c r="C276" s="265" t="s">
        <v>188</v>
      </c>
      <c r="D276" s="265" t="s">
        <v>2421</v>
      </c>
      <c r="E276" s="269" t="s">
        <v>2423</v>
      </c>
      <c r="F276" s="270"/>
      <c r="G276" s="270"/>
      <c r="H276" s="270"/>
      <c r="I276" s="270"/>
      <c r="J276" s="272"/>
      <c r="K276" s="272"/>
      <c r="L276" s="272"/>
      <c r="M276" s="272"/>
      <c r="N276" s="272"/>
      <c r="O276" s="272"/>
      <c r="P276" s="272"/>
      <c r="Q276" s="272"/>
      <c r="R276" s="272"/>
      <c r="S276" s="272"/>
      <c r="T276" s="272"/>
      <c r="U276" s="272"/>
      <c r="V276" s="272"/>
      <c r="W276" s="272"/>
      <c r="X276" s="272"/>
      <c r="Y276" s="272"/>
      <c r="Z276" s="272"/>
    </row>
    <row r="277" ht="15.0" customHeight="1">
      <c r="A277" s="265" t="s">
        <v>2426</v>
      </c>
      <c r="B277" s="267" t="s">
        <v>2428</v>
      </c>
      <c r="C277" s="265" t="s">
        <v>188</v>
      </c>
      <c r="D277" s="265" t="s">
        <v>2429</v>
      </c>
      <c r="E277" s="269" t="s">
        <v>2430</v>
      </c>
      <c r="F277" s="270"/>
      <c r="G277" s="270"/>
      <c r="H277" s="270"/>
      <c r="I277" s="270"/>
      <c r="J277" s="272"/>
      <c r="K277" s="272"/>
      <c r="L277" s="272"/>
      <c r="M277" s="272"/>
      <c r="N277" s="272"/>
      <c r="O277" s="272"/>
      <c r="P277" s="272"/>
      <c r="Q277" s="272"/>
      <c r="R277" s="272"/>
      <c r="S277" s="272"/>
      <c r="T277" s="272"/>
      <c r="U277" s="272"/>
      <c r="V277" s="272"/>
      <c r="W277" s="272"/>
      <c r="X277" s="272"/>
      <c r="Y277" s="272"/>
      <c r="Z277" s="272"/>
    </row>
    <row r="278" ht="15.0" customHeight="1">
      <c r="A278" s="265" t="s">
        <v>2433</v>
      </c>
      <c r="B278" s="267" t="s">
        <v>2434</v>
      </c>
      <c r="C278" s="265" t="s">
        <v>188</v>
      </c>
      <c r="D278" s="265" t="s">
        <v>2435</v>
      </c>
      <c r="E278" s="269" t="s">
        <v>2436</v>
      </c>
      <c r="F278" s="270"/>
      <c r="G278" s="270"/>
      <c r="H278" s="270"/>
      <c r="I278" s="270"/>
      <c r="J278" s="272"/>
      <c r="K278" s="272"/>
      <c r="L278" s="272"/>
      <c r="M278" s="272"/>
      <c r="N278" s="272"/>
      <c r="O278" s="272"/>
      <c r="P278" s="272"/>
      <c r="Q278" s="272"/>
      <c r="R278" s="272"/>
      <c r="S278" s="272"/>
      <c r="T278" s="272"/>
      <c r="U278" s="272"/>
      <c r="V278" s="272"/>
      <c r="W278" s="272"/>
      <c r="X278" s="272"/>
      <c r="Y278" s="272"/>
      <c r="Z278" s="272"/>
    </row>
    <row r="279" ht="15.0" customHeight="1">
      <c r="A279" s="265" t="s">
        <v>2440</v>
      </c>
      <c r="B279" s="267" t="s">
        <v>2442</v>
      </c>
      <c r="C279" s="265" t="s">
        <v>189</v>
      </c>
      <c r="D279" s="265" t="s">
        <v>2443</v>
      </c>
      <c r="E279" s="269" t="s">
        <v>2444</v>
      </c>
      <c r="F279" s="270"/>
      <c r="G279" s="270"/>
      <c r="H279" s="270"/>
      <c r="I279" s="270"/>
      <c r="J279" s="272"/>
      <c r="K279" s="272"/>
      <c r="L279" s="272"/>
      <c r="M279" s="272"/>
      <c r="N279" s="272"/>
      <c r="O279" s="272"/>
      <c r="P279" s="272"/>
      <c r="Q279" s="272"/>
      <c r="R279" s="272"/>
      <c r="S279" s="272"/>
      <c r="T279" s="272"/>
      <c r="U279" s="272"/>
      <c r="V279" s="272"/>
      <c r="W279" s="272"/>
      <c r="X279" s="272"/>
      <c r="Y279" s="272"/>
      <c r="Z279" s="272"/>
    </row>
    <row r="280" ht="15.0" customHeight="1">
      <c r="A280" s="265" t="s">
        <v>2447</v>
      </c>
      <c r="B280" s="267" t="s">
        <v>2448</v>
      </c>
      <c r="C280" s="265" t="s">
        <v>188</v>
      </c>
      <c r="D280" s="265" t="s">
        <v>2449</v>
      </c>
      <c r="E280" s="269" t="s">
        <v>2451</v>
      </c>
      <c r="F280" s="270"/>
      <c r="G280" s="270"/>
      <c r="H280" s="270"/>
      <c r="I280" s="270"/>
      <c r="J280" s="272"/>
      <c r="K280" s="272"/>
      <c r="L280" s="272"/>
      <c r="M280" s="272"/>
      <c r="N280" s="272"/>
      <c r="O280" s="272"/>
      <c r="P280" s="272"/>
      <c r="Q280" s="272"/>
      <c r="R280" s="272"/>
      <c r="S280" s="272"/>
      <c r="T280" s="272"/>
      <c r="U280" s="272"/>
      <c r="V280" s="272"/>
      <c r="W280" s="272"/>
      <c r="X280" s="272"/>
      <c r="Y280" s="272"/>
      <c r="Z280" s="272"/>
    </row>
    <row r="281" ht="15.0" customHeight="1">
      <c r="A281" s="265" t="s">
        <v>2453</v>
      </c>
      <c r="B281" s="267" t="s">
        <v>2454</v>
      </c>
      <c r="C281" s="265" t="s">
        <v>189</v>
      </c>
      <c r="D281" s="265" t="s">
        <v>2456</v>
      </c>
      <c r="E281" s="269" t="s">
        <v>2458</v>
      </c>
      <c r="F281" s="270"/>
      <c r="G281" s="270"/>
      <c r="H281" s="270"/>
      <c r="I281" s="270"/>
      <c r="J281" s="272"/>
      <c r="K281" s="272"/>
      <c r="L281" s="272"/>
      <c r="M281" s="272"/>
      <c r="N281" s="272"/>
      <c r="O281" s="272"/>
      <c r="P281" s="272"/>
      <c r="Q281" s="272"/>
      <c r="R281" s="272"/>
      <c r="S281" s="272"/>
      <c r="T281" s="272"/>
      <c r="U281" s="272"/>
      <c r="V281" s="272"/>
      <c r="W281" s="272"/>
      <c r="X281" s="272"/>
      <c r="Y281" s="272"/>
      <c r="Z281" s="272"/>
    </row>
    <row r="282" ht="15.0" customHeight="1">
      <c r="A282" s="265" t="s">
        <v>2461</v>
      </c>
      <c r="B282" s="267" t="s">
        <v>2462</v>
      </c>
      <c r="C282" s="265" t="s">
        <v>191</v>
      </c>
      <c r="D282" s="265" t="s">
        <v>2463</v>
      </c>
      <c r="E282" s="269">
        <v>9.46155025448E14</v>
      </c>
      <c r="F282" s="270"/>
      <c r="G282" s="270"/>
      <c r="H282" s="270"/>
      <c r="I282" s="270"/>
      <c r="J282" s="272"/>
      <c r="K282" s="272"/>
      <c r="L282" s="272"/>
      <c r="M282" s="272"/>
      <c r="N282" s="272"/>
      <c r="O282" s="272"/>
      <c r="P282" s="272"/>
      <c r="Q282" s="272"/>
      <c r="R282" s="272"/>
      <c r="S282" s="272"/>
      <c r="T282" s="272"/>
      <c r="U282" s="272"/>
      <c r="V282" s="272"/>
      <c r="W282" s="272"/>
      <c r="X282" s="272"/>
      <c r="Y282" s="272"/>
      <c r="Z282" s="272"/>
    </row>
    <row r="283" ht="15.0" customHeight="1">
      <c r="A283" s="265" t="s">
        <v>2466</v>
      </c>
      <c r="B283" s="267" t="s">
        <v>2468</v>
      </c>
      <c r="C283" s="265" t="s">
        <v>188</v>
      </c>
      <c r="D283" s="265" t="s">
        <v>2470</v>
      </c>
      <c r="E283" s="269" t="s">
        <v>2471</v>
      </c>
      <c r="F283" s="270"/>
      <c r="G283" s="270"/>
      <c r="H283" s="270"/>
      <c r="I283" s="270"/>
      <c r="J283" s="272"/>
      <c r="K283" s="272"/>
      <c r="L283" s="272"/>
      <c r="M283" s="272"/>
      <c r="N283" s="272"/>
      <c r="O283" s="272"/>
      <c r="P283" s="272"/>
      <c r="Q283" s="272"/>
      <c r="R283" s="272"/>
      <c r="S283" s="272"/>
      <c r="T283" s="272"/>
      <c r="U283" s="272"/>
      <c r="V283" s="272"/>
      <c r="W283" s="272"/>
      <c r="X283" s="272"/>
      <c r="Y283" s="272"/>
      <c r="Z283" s="272"/>
    </row>
    <row r="284" ht="15.0" customHeight="1">
      <c r="A284" s="265" t="s">
        <v>2473</v>
      </c>
      <c r="B284" s="267" t="s">
        <v>2474</v>
      </c>
      <c r="C284" s="265" t="s">
        <v>189</v>
      </c>
      <c r="D284" s="265" t="s">
        <v>2476</v>
      </c>
      <c r="E284" s="269" t="s">
        <v>2477</v>
      </c>
      <c r="F284" s="270"/>
      <c r="G284" s="270"/>
      <c r="H284" s="270"/>
      <c r="I284" s="270"/>
      <c r="J284" s="272"/>
      <c r="K284" s="272"/>
      <c r="L284" s="272"/>
      <c r="M284" s="272"/>
      <c r="N284" s="272"/>
      <c r="O284" s="272"/>
      <c r="P284" s="272"/>
      <c r="Q284" s="272"/>
      <c r="R284" s="272"/>
      <c r="S284" s="272"/>
      <c r="T284" s="272"/>
      <c r="U284" s="272"/>
      <c r="V284" s="272"/>
      <c r="W284" s="272"/>
      <c r="X284" s="272"/>
      <c r="Y284" s="272"/>
      <c r="Z284" s="272"/>
    </row>
    <row r="285" ht="15.0" customHeight="1">
      <c r="A285" s="265" t="s">
        <v>234</v>
      </c>
      <c r="B285" s="267" t="s">
        <v>2480</v>
      </c>
      <c r="C285" s="265" t="s">
        <v>189</v>
      </c>
      <c r="D285" s="265" t="s">
        <v>235</v>
      </c>
      <c r="E285" s="269" t="s">
        <v>2482</v>
      </c>
      <c r="F285" s="270"/>
      <c r="G285" s="270"/>
      <c r="H285" s="270"/>
      <c r="I285" s="270"/>
      <c r="J285" s="272"/>
      <c r="K285" s="272"/>
      <c r="L285" s="272"/>
      <c r="M285" s="272"/>
      <c r="N285" s="272"/>
      <c r="O285" s="272"/>
      <c r="P285" s="272"/>
      <c r="Q285" s="272"/>
      <c r="R285" s="272"/>
      <c r="S285" s="272"/>
      <c r="T285" s="272"/>
      <c r="U285" s="272"/>
      <c r="V285" s="272"/>
      <c r="W285" s="272"/>
      <c r="X285" s="272"/>
      <c r="Y285" s="272"/>
      <c r="Z285" s="272"/>
    </row>
    <row r="286" ht="15.0" customHeight="1">
      <c r="A286" s="265" t="s">
        <v>2486</v>
      </c>
      <c r="B286" s="267" t="s">
        <v>2487</v>
      </c>
      <c r="C286" s="265" t="s">
        <v>188</v>
      </c>
      <c r="D286" s="265" t="s">
        <v>2488</v>
      </c>
      <c r="E286" s="269" t="s">
        <v>2489</v>
      </c>
      <c r="F286" s="270"/>
      <c r="G286" s="270"/>
      <c r="H286" s="270"/>
      <c r="I286" s="270"/>
      <c r="J286" s="272"/>
      <c r="K286" s="272"/>
      <c r="L286" s="272"/>
      <c r="M286" s="272"/>
      <c r="N286" s="272"/>
      <c r="O286" s="272"/>
      <c r="P286" s="272"/>
      <c r="Q286" s="272"/>
      <c r="R286" s="272"/>
      <c r="S286" s="272"/>
      <c r="T286" s="272"/>
      <c r="U286" s="272"/>
      <c r="V286" s="272"/>
      <c r="W286" s="272"/>
      <c r="X286" s="272"/>
      <c r="Y286" s="272"/>
      <c r="Z286" s="272"/>
    </row>
    <row r="287" ht="15.0" customHeight="1">
      <c r="A287" s="265" t="s">
        <v>2491</v>
      </c>
      <c r="B287" s="267" t="s">
        <v>2493</v>
      </c>
      <c r="C287" s="265" t="s">
        <v>188</v>
      </c>
      <c r="D287" s="265" t="s">
        <v>2494</v>
      </c>
      <c r="E287" s="269" t="s">
        <v>2495</v>
      </c>
      <c r="F287" s="270"/>
      <c r="G287" s="270"/>
      <c r="H287" s="270"/>
      <c r="I287" s="270"/>
      <c r="J287" s="272"/>
      <c r="K287" s="272"/>
      <c r="L287" s="272"/>
      <c r="M287" s="272"/>
      <c r="N287" s="272"/>
      <c r="O287" s="272"/>
      <c r="P287" s="272"/>
      <c r="Q287" s="272"/>
      <c r="R287" s="272"/>
      <c r="S287" s="272"/>
      <c r="T287" s="272"/>
      <c r="U287" s="272"/>
      <c r="V287" s="272"/>
      <c r="W287" s="272"/>
      <c r="X287" s="272"/>
      <c r="Y287" s="272"/>
      <c r="Z287" s="272"/>
    </row>
    <row r="288" ht="15.0" customHeight="1">
      <c r="A288" s="265" t="s">
        <v>2498</v>
      </c>
      <c r="B288" s="267" t="s">
        <v>2499</v>
      </c>
      <c r="C288" s="265" t="s">
        <v>188</v>
      </c>
      <c r="D288" s="265" t="s">
        <v>2500</v>
      </c>
      <c r="E288" s="269" t="s">
        <v>2501</v>
      </c>
      <c r="F288" s="270"/>
      <c r="G288" s="270"/>
      <c r="H288" s="270"/>
      <c r="I288" s="270"/>
      <c r="J288" s="272"/>
      <c r="K288" s="272"/>
      <c r="L288" s="272"/>
      <c r="M288" s="272"/>
      <c r="N288" s="272"/>
      <c r="O288" s="272"/>
      <c r="P288" s="272"/>
      <c r="Q288" s="272"/>
      <c r="R288" s="272"/>
      <c r="S288" s="272"/>
      <c r="T288" s="272"/>
      <c r="U288" s="272"/>
      <c r="V288" s="272"/>
      <c r="W288" s="272"/>
      <c r="X288" s="272"/>
      <c r="Y288" s="272"/>
      <c r="Z288" s="272"/>
    </row>
    <row r="289" ht="15.0" customHeight="1">
      <c r="A289" s="265" t="s">
        <v>2504</v>
      </c>
      <c r="B289" s="267" t="s">
        <v>2505</v>
      </c>
      <c r="C289" s="265" t="s">
        <v>189</v>
      </c>
      <c r="D289" s="265" t="s">
        <v>2506</v>
      </c>
      <c r="E289" s="269" t="s">
        <v>2507</v>
      </c>
      <c r="F289" s="270"/>
      <c r="G289" s="270"/>
      <c r="H289" s="270"/>
      <c r="I289" s="270"/>
      <c r="J289" s="272"/>
      <c r="K289" s="272"/>
      <c r="L289" s="272"/>
      <c r="M289" s="272"/>
      <c r="N289" s="272"/>
      <c r="O289" s="272"/>
      <c r="P289" s="272"/>
      <c r="Q289" s="272"/>
      <c r="R289" s="272"/>
      <c r="S289" s="272"/>
      <c r="T289" s="272"/>
      <c r="U289" s="272"/>
      <c r="V289" s="272"/>
      <c r="W289" s="272"/>
      <c r="X289" s="272"/>
      <c r="Y289" s="272"/>
      <c r="Z289" s="272"/>
    </row>
    <row r="290" ht="15.0" customHeight="1">
      <c r="A290" s="265" t="s">
        <v>2509</v>
      </c>
      <c r="B290" s="267" t="s">
        <v>2510</v>
      </c>
      <c r="C290" s="265" t="s">
        <v>189</v>
      </c>
      <c r="D290" s="265" t="s">
        <v>2511</v>
      </c>
      <c r="E290" s="269" t="s">
        <v>2513</v>
      </c>
      <c r="F290" s="270"/>
      <c r="G290" s="270"/>
      <c r="H290" s="270"/>
      <c r="I290" s="270"/>
      <c r="J290" s="272"/>
      <c r="K290" s="272"/>
      <c r="L290" s="272"/>
      <c r="M290" s="272"/>
      <c r="N290" s="272"/>
      <c r="O290" s="272"/>
      <c r="P290" s="272"/>
      <c r="Q290" s="272"/>
      <c r="R290" s="272"/>
      <c r="S290" s="272"/>
      <c r="T290" s="272"/>
      <c r="U290" s="272"/>
      <c r="V290" s="272"/>
      <c r="W290" s="272"/>
      <c r="X290" s="272"/>
      <c r="Y290" s="272"/>
      <c r="Z290" s="272"/>
    </row>
    <row r="291" ht="15.0" customHeight="1">
      <c r="A291" s="265" t="s">
        <v>2514</v>
      </c>
      <c r="B291" s="267" t="s">
        <v>2515</v>
      </c>
      <c r="C291" s="265" t="s">
        <v>188</v>
      </c>
      <c r="D291" s="265" t="s">
        <v>2517</v>
      </c>
      <c r="E291" s="269" t="s">
        <v>2518</v>
      </c>
      <c r="F291" s="270"/>
      <c r="G291" s="270"/>
      <c r="H291" s="270"/>
      <c r="I291" s="270"/>
      <c r="J291" s="272"/>
      <c r="K291" s="272"/>
      <c r="L291" s="272"/>
      <c r="M291" s="272"/>
      <c r="N291" s="272"/>
      <c r="O291" s="272"/>
      <c r="P291" s="272"/>
      <c r="Q291" s="272"/>
      <c r="R291" s="272"/>
      <c r="S291" s="272"/>
      <c r="T291" s="272"/>
      <c r="U291" s="272"/>
      <c r="V291" s="272"/>
      <c r="W291" s="272"/>
      <c r="X291" s="272"/>
      <c r="Y291" s="272"/>
      <c r="Z291" s="272"/>
    </row>
    <row r="292" ht="15.0" customHeight="1">
      <c r="A292" s="265" t="s">
        <v>2522</v>
      </c>
      <c r="B292" s="267" t="s">
        <v>2523</v>
      </c>
      <c r="C292" s="265" t="s">
        <v>191</v>
      </c>
      <c r="D292" s="265" t="s">
        <v>2524</v>
      </c>
      <c r="E292" s="269" t="s">
        <v>2525</v>
      </c>
      <c r="F292" s="270"/>
      <c r="G292" s="270"/>
      <c r="H292" s="270"/>
      <c r="I292" s="270"/>
      <c r="J292" s="272"/>
      <c r="K292" s="272"/>
      <c r="L292" s="272"/>
      <c r="M292" s="272"/>
      <c r="N292" s="272"/>
      <c r="O292" s="272"/>
      <c r="P292" s="272"/>
      <c r="Q292" s="272"/>
      <c r="R292" s="272"/>
      <c r="S292" s="272"/>
      <c r="T292" s="272"/>
      <c r="U292" s="272"/>
      <c r="V292" s="272"/>
      <c r="W292" s="272"/>
      <c r="X292" s="272"/>
      <c r="Y292" s="272"/>
      <c r="Z292" s="272"/>
    </row>
    <row r="293" ht="15.0" customHeight="1">
      <c r="A293" s="265" t="s">
        <v>2529</v>
      </c>
      <c r="B293" s="267" t="s">
        <v>2531</v>
      </c>
      <c r="C293" s="265" t="s">
        <v>191</v>
      </c>
      <c r="D293" s="265" t="s">
        <v>2532</v>
      </c>
      <c r="E293" s="269" t="s">
        <v>2533</v>
      </c>
      <c r="F293" s="270"/>
      <c r="G293" s="270"/>
      <c r="H293" s="270"/>
      <c r="I293" s="270"/>
      <c r="J293" s="272"/>
      <c r="K293" s="272"/>
      <c r="L293" s="272"/>
      <c r="M293" s="272"/>
      <c r="N293" s="272"/>
      <c r="O293" s="272"/>
      <c r="P293" s="272"/>
      <c r="Q293" s="272"/>
      <c r="R293" s="272"/>
      <c r="S293" s="272"/>
      <c r="T293" s="272"/>
      <c r="U293" s="272"/>
      <c r="V293" s="272"/>
      <c r="W293" s="272"/>
      <c r="X293" s="272"/>
      <c r="Y293" s="272"/>
      <c r="Z293" s="272"/>
    </row>
    <row r="294" ht="15.0" customHeight="1">
      <c r="A294" s="265" t="s">
        <v>2535</v>
      </c>
      <c r="B294" s="267" t="s">
        <v>2537</v>
      </c>
      <c r="C294" s="265" t="s">
        <v>191</v>
      </c>
      <c r="D294" s="265" t="s">
        <v>2538</v>
      </c>
      <c r="E294" s="269" t="s">
        <v>2539</v>
      </c>
      <c r="F294" s="270"/>
      <c r="G294" s="270"/>
      <c r="H294" s="270"/>
      <c r="I294" s="270"/>
      <c r="J294" s="272"/>
      <c r="K294" s="272"/>
      <c r="L294" s="272"/>
      <c r="M294" s="272"/>
      <c r="N294" s="272"/>
      <c r="O294" s="272"/>
      <c r="P294" s="272"/>
      <c r="Q294" s="272"/>
      <c r="R294" s="272"/>
      <c r="S294" s="272"/>
      <c r="T294" s="272"/>
      <c r="U294" s="272"/>
      <c r="V294" s="272"/>
      <c r="W294" s="272"/>
      <c r="X294" s="272"/>
      <c r="Y294" s="272"/>
      <c r="Z294" s="272"/>
    </row>
    <row r="295" ht="15.0" customHeight="1">
      <c r="A295" s="265" t="s">
        <v>2542</v>
      </c>
      <c r="B295" s="267" t="s">
        <v>2543</v>
      </c>
      <c r="C295" s="265" t="s">
        <v>191</v>
      </c>
      <c r="D295" s="265" t="s">
        <v>2544</v>
      </c>
      <c r="E295" s="269">
        <v>9.23465249416E14</v>
      </c>
      <c r="F295" s="270"/>
      <c r="G295" s="270"/>
      <c r="H295" s="270"/>
      <c r="I295" s="270"/>
      <c r="J295" s="272"/>
      <c r="K295" s="272"/>
      <c r="L295" s="272"/>
      <c r="M295" s="272"/>
      <c r="N295" s="272"/>
      <c r="O295" s="272"/>
      <c r="P295" s="272"/>
      <c r="Q295" s="272"/>
      <c r="R295" s="272"/>
      <c r="S295" s="272"/>
      <c r="T295" s="272"/>
      <c r="U295" s="272"/>
      <c r="V295" s="272"/>
      <c r="W295" s="272"/>
      <c r="X295" s="272"/>
      <c r="Y295" s="272"/>
      <c r="Z295" s="272"/>
    </row>
    <row r="296" ht="15.0" customHeight="1">
      <c r="A296" s="265" t="s">
        <v>2548</v>
      </c>
      <c r="B296" s="267" t="s">
        <v>2550</v>
      </c>
      <c r="C296" s="265" t="s">
        <v>191</v>
      </c>
      <c r="D296" s="265" t="s">
        <v>2551</v>
      </c>
      <c r="E296" s="269" t="s">
        <v>2552</v>
      </c>
      <c r="F296" s="270"/>
      <c r="G296" s="270"/>
      <c r="H296" s="270"/>
      <c r="I296" s="270"/>
      <c r="J296" s="272"/>
      <c r="K296" s="272"/>
      <c r="L296" s="272"/>
      <c r="M296" s="272"/>
      <c r="N296" s="272"/>
      <c r="O296" s="272"/>
      <c r="P296" s="272"/>
      <c r="Q296" s="272"/>
      <c r="R296" s="272"/>
      <c r="S296" s="272"/>
      <c r="T296" s="272"/>
      <c r="U296" s="272"/>
      <c r="V296" s="272"/>
      <c r="W296" s="272"/>
      <c r="X296" s="272"/>
      <c r="Y296" s="272"/>
      <c r="Z296" s="272"/>
    </row>
    <row r="297" ht="15.0" customHeight="1">
      <c r="A297" s="265" t="s">
        <v>2555</v>
      </c>
      <c r="B297" s="267" t="s">
        <v>2556</v>
      </c>
      <c r="C297" s="265" t="s">
        <v>191</v>
      </c>
      <c r="D297" s="265" t="s">
        <v>2557</v>
      </c>
      <c r="E297" s="269">
        <v>7.65737176426E14</v>
      </c>
      <c r="F297" s="270"/>
      <c r="G297" s="270"/>
      <c r="H297" s="270"/>
      <c r="I297" s="270"/>
      <c r="J297" s="272"/>
      <c r="K297" s="272"/>
      <c r="L297" s="272"/>
      <c r="M297" s="272"/>
      <c r="N297" s="272"/>
      <c r="O297" s="272"/>
      <c r="P297" s="272"/>
      <c r="Q297" s="272"/>
      <c r="R297" s="272"/>
      <c r="S297" s="272"/>
      <c r="T297" s="272"/>
      <c r="U297" s="272"/>
      <c r="V297" s="272"/>
      <c r="W297" s="272"/>
      <c r="X297" s="272"/>
      <c r="Y297" s="272"/>
      <c r="Z297" s="272"/>
    </row>
    <row r="298" ht="15.0" customHeight="1">
      <c r="A298" s="265" t="s">
        <v>2560</v>
      </c>
      <c r="B298" s="267" t="s">
        <v>2561</v>
      </c>
      <c r="C298" s="265" t="s">
        <v>189</v>
      </c>
      <c r="D298" s="265" t="s">
        <v>2562</v>
      </c>
      <c r="E298" s="269">
        <v>9.33389850015E14</v>
      </c>
      <c r="F298" s="270"/>
      <c r="G298" s="270"/>
      <c r="H298" s="270"/>
      <c r="I298" s="270"/>
      <c r="J298" s="272"/>
      <c r="K298" s="272"/>
      <c r="L298" s="272"/>
      <c r="M298" s="272"/>
      <c r="N298" s="272"/>
      <c r="O298" s="272"/>
      <c r="P298" s="272"/>
      <c r="Q298" s="272"/>
      <c r="R298" s="272"/>
      <c r="S298" s="272"/>
      <c r="T298" s="272"/>
      <c r="U298" s="272"/>
      <c r="V298" s="272"/>
      <c r="W298" s="272"/>
      <c r="X298" s="272"/>
      <c r="Y298" s="272"/>
      <c r="Z298" s="272"/>
    </row>
    <row r="299" ht="15.0" customHeight="1">
      <c r="A299" s="265" t="s">
        <v>2567</v>
      </c>
      <c r="B299" s="267" t="s">
        <v>2568</v>
      </c>
      <c r="C299" s="265" t="s">
        <v>189</v>
      </c>
      <c r="D299" s="265" t="s">
        <v>2569</v>
      </c>
      <c r="E299" s="269">
        <v>9.60146249416E14</v>
      </c>
      <c r="F299" s="270"/>
      <c r="G299" s="270"/>
      <c r="H299" s="270"/>
      <c r="I299" s="270"/>
      <c r="J299" s="272"/>
      <c r="K299" s="272"/>
      <c r="L299" s="272"/>
      <c r="M299" s="272"/>
      <c r="N299" s="272"/>
      <c r="O299" s="272"/>
      <c r="P299" s="272"/>
      <c r="Q299" s="272"/>
      <c r="R299" s="272"/>
      <c r="S299" s="272"/>
      <c r="T299" s="272"/>
      <c r="U299" s="272"/>
      <c r="V299" s="272"/>
      <c r="W299" s="272"/>
      <c r="X299" s="272"/>
      <c r="Y299" s="272"/>
      <c r="Z299" s="272"/>
    </row>
    <row r="300" ht="15.0" customHeight="1">
      <c r="A300" s="265" t="s">
        <v>2574</v>
      </c>
      <c r="B300" s="267" t="s">
        <v>2575</v>
      </c>
      <c r="C300" s="265" t="s">
        <v>194</v>
      </c>
      <c r="D300" s="265" t="s">
        <v>2576</v>
      </c>
      <c r="E300" s="269">
        <v>9.15604789941E14</v>
      </c>
      <c r="F300" s="270"/>
      <c r="G300" s="270"/>
      <c r="H300" s="270"/>
      <c r="I300" s="270"/>
      <c r="J300" s="272"/>
      <c r="K300" s="272"/>
      <c r="L300" s="272"/>
      <c r="M300" s="272"/>
      <c r="N300" s="272"/>
      <c r="O300" s="272"/>
      <c r="P300" s="272"/>
      <c r="Q300" s="272"/>
      <c r="R300" s="272"/>
      <c r="S300" s="272"/>
      <c r="T300" s="272"/>
      <c r="U300" s="272"/>
      <c r="V300" s="272"/>
      <c r="W300" s="272"/>
      <c r="X300" s="272"/>
      <c r="Y300" s="272"/>
      <c r="Z300" s="272"/>
    </row>
    <row r="301" ht="15.0" customHeight="1">
      <c r="A301" s="265" t="s">
        <v>2581</v>
      </c>
      <c r="B301" s="267" t="s">
        <v>2582</v>
      </c>
      <c r="C301" s="265" t="s">
        <v>188</v>
      </c>
      <c r="D301" s="265" t="s">
        <v>2583</v>
      </c>
      <c r="E301" s="269" t="s">
        <v>2584</v>
      </c>
      <c r="F301" s="270"/>
      <c r="G301" s="270"/>
      <c r="H301" s="270"/>
      <c r="I301" s="270"/>
      <c r="J301" s="272"/>
      <c r="K301" s="272"/>
      <c r="L301" s="272"/>
      <c r="M301" s="272"/>
      <c r="N301" s="272"/>
      <c r="O301" s="272"/>
      <c r="P301" s="272"/>
      <c r="Q301" s="272"/>
      <c r="R301" s="272"/>
      <c r="S301" s="272"/>
      <c r="T301" s="272"/>
      <c r="U301" s="272"/>
      <c r="V301" s="272"/>
      <c r="W301" s="272"/>
      <c r="X301" s="272"/>
      <c r="Y301" s="272"/>
      <c r="Z301" s="272"/>
    </row>
    <row r="302" ht="15.0" customHeight="1">
      <c r="A302" s="265" t="s">
        <v>2589</v>
      </c>
      <c r="B302" s="267" t="s">
        <v>2590</v>
      </c>
      <c r="C302" s="265" t="s">
        <v>188</v>
      </c>
      <c r="D302" s="265" t="s">
        <v>2591</v>
      </c>
      <c r="E302" s="269">
        <v>9.60761765402E14</v>
      </c>
      <c r="F302" s="270"/>
      <c r="G302" s="270"/>
      <c r="H302" s="270"/>
      <c r="I302" s="270"/>
      <c r="J302" s="272"/>
      <c r="K302" s="272"/>
      <c r="L302" s="272"/>
      <c r="M302" s="272"/>
      <c r="N302" s="272"/>
      <c r="O302" s="272"/>
      <c r="P302" s="272"/>
      <c r="Q302" s="272"/>
      <c r="R302" s="272"/>
      <c r="S302" s="272"/>
      <c r="T302" s="272"/>
      <c r="U302" s="272"/>
      <c r="V302" s="272"/>
      <c r="W302" s="272"/>
      <c r="X302" s="272"/>
      <c r="Y302" s="272"/>
      <c r="Z302" s="272"/>
    </row>
    <row r="303" ht="15.0" customHeight="1">
      <c r="A303" s="265" t="s">
        <v>2597</v>
      </c>
      <c r="B303" s="267" t="s">
        <v>2599</v>
      </c>
      <c r="C303" s="265" t="s">
        <v>189</v>
      </c>
      <c r="D303" s="265" t="s">
        <v>2600</v>
      </c>
      <c r="E303" s="269">
        <v>9.40449242006E14</v>
      </c>
      <c r="F303" s="270"/>
      <c r="G303" s="270"/>
      <c r="H303" s="270"/>
      <c r="I303" s="270"/>
      <c r="J303" s="272"/>
      <c r="K303" s="272"/>
      <c r="L303" s="272"/>
      <c r="M303" s="272"/>
      <c r="N303" s="272"/>
      <c r="O303" s="272"/>
      <c r="P303" s="272"/>
      <c r="Q303" s="272"/>
      <c r="R303" s="272"/>
      <c r="S303" s="272"/>
      <c r="T303" s="272"/>
      <c r="U303" s="272"/>
      <c r="V303" s="272"/>
      <c r="W303" s="272"/>
      <c r="X303" s="272"/>
      <c r="Y303" s="272"/>
      <c r="Z303" s="272"/>
    </row>
    <row r="304" ht="15.0" customHeight="1">
      <c r="A304" s="265" t="s">
        <v>2607</v>
      </c>
      <c r="B304" s="267" t="s">
        <v>2608</v>
      </c>
      <c r="C304" s="265" t="s">
        <v>195</v>
      </c>
      <c r="D304" s="265" t="s">
        <v>2610</v>
      </c>
      <c r="E304" s="269" t="s">
        <v>2612</v>
      </c>
      <c r="F304" s="270"/>
      <c r="G304" s="270"/>
      <c r="H304" s="270"/>
      <c r="I304" s="270"/>
      <c r="J304" s="272"/>
      <c r="K304" s="272"/>
      <c r="L304" s="272"/>
      <c r="M304" s="272"/>
      <c r="N304" s="272"/>
      <c r="O304" s="272"/>
      <c r="P304" s="272"/>
      <c r="Q304" s="272"/>
      <c r="R304" s="272"/>
      <c r="S304" s="272"/>
      <c r="T304" s="272"/>
      <c r="U304" s="272"/>
      <c r="V304" s="272"/>
      <c r="W304" s="272"/>
      <c r="X304" s="272"/>
      <c r="Y304" s="272"/>
      <c r="Z304" s="272"/>
    </row>
    <row r="305" ht="15.0" customHeight="1">
      <c r="A305" s="265" t="s">
        <v>2616</v>
      </c>
      <c r="B305" s="267" t="s">
        <v>2618</v>
      </c>
      <c r="C305" s="265" t="s">
        <v>191</v>
      </c>
      <c r="D305" s="265" t="s">
        <v>2620</v>
      </c>
      <c r="E305" s="269">
        <v>9.69728641068E14</v>
      </c>
      <c r="F305" s="270"/>
      <c r="G305" s="270"/>
      <c r="H305" s="270"/>
      <c r="I305" s="270"/>
      <c r="J305" s="272"/>
      <c r="K305" s="272"/>
      <c r="L305" s="272"/>
      <c r="M305" s="272"/>
      <c r="N305" s="272"/>
      <c r="O305" s="272"/>
      <c r="P305" s="272"/>
      <c r="Q305" s="272"/>
      <c r="R305" s="272"/>
      <c r="S305" s="272"/>
      <c r="T305" s="272"/>
      <c r="U305" s="272"/>
      <c r="V305" s="272"/>
      <c r="W305" s="272"/>
      <c r="X305" s="272"/>
      <c r="Y305" s="272"/>
      <c r="Z305" s="272"/>
    </row>
    <row r="306" ht="15.0" customHeight="1">
      <c r="A306" s="265" t="s">
        <v>2625</v>
      </c>
      <c r="B306" s="267" t="s">
        <v>2627</v>
      </c>
      <c r="C306" s="265" t="s">
        <v>188</v>
      </c>
      <c r="D306" s="265" t="s">
        <v>2628</v>
      </c>
      <c r="E306" s="269">
        <v>9.69511708E8</v>
      </c>
      <c r="F306" s="270"/>
      <c r="G306" s="270"/>
      <c r="H306" s="270"/>
      <c r="I306" s="270"/>
      <c r="J306" s="272"/>
      <c r="K306" s="272"/>
      <c r="L306" s="272"/>
      <c r="M306" s="272"/>
      <c r="N306" s="272"/>
      <c r="O306" s="272"/>
      <c r="P306" s="272"/>
      <c r="Q306" s="272"/>
      <c r="R306" s="272"/>
      <c r="S306" s="272"/>
      <c r="T306" s="272"/>
      <c r="U306" s="272"/>
      <c r="V306" s="272"/>
      <c r="W306" s="272"/>
      <c r="X306" s="272"/>
      <c r="Y306" s="272"/>
      <c r="Z306" s="272"/>
    </row>
    <row r="307" ht="15.0" customHeight="1">
      <c r="A307" s="265" t="s">
        <v>2632</v>
      </c>
      <c r="B307" s="267" t="s">
        <v>2634</v>
      </c>
      <c r="C307" s="265" t="s">
        <v>188</v>
      </c>
      <c r="D307" s="265" t="s">
        <v>2635</v>
      </c>
      <c r="E307" s="269" t="s">
        <v>2636</v>
      </c>
      <c r="F307" s="270"/>
      <c r="G307" s="270"/>
      <c r="H307" s="270"/>
      <c r="I307" s="270"/>
      <c r="J307" s="272"/>
      <c r="K307" s="272"/>
      <c r="L307" s="272"/>
      <c r="M307" s="272"/>
      <c r="N307" s="272"/>
      <c r="O307" s="272"/>
      <c r="P307" s="272"/>
      <c r="Q307" s="272"/>
      <c r="R307" s="272"/>
      <c r="S307" s="272"/>
      <c r="T307" s="272"/>
      <c r="U307" s="272"/>
      <c r="V307" s="272"/>
      <c r="W307" s="272"/>
      <c r="X307" s="272"/>
      <c r="Y307" s="272"/>
      <c r="Z307" s="272"/>
    </row>
    <row r="308" ht="15.0" customHeight="1">
      <c r="A308" s="265" t="s">
        <v>2641</v>
      </c>
      <c r="B308" s="267" t="s">
        <v>2642</v>
      </c>
      <c r="C308" s="265" t="s">
        <v>191</v>
      </c>
      <c r="D308" s="265" t="s">
        <v>2643</v>
      </c>
      <c r="E308" s="269">
        <v>9.69605484015E14</v>
      </c>
      <c r="F308" s="270"/>
      <c r="G308" s="270"/>
      <c r="H308" s="270"/>
      <c r="I308" s="270"/>
      <c r="J308" s="272"/>
      <c r="K308" s="272"/>
      <c r="L308" s="272"/>
      <c r="M308" s="272"/>
      <c r="N308" s="272"/>
      <c r="O308" s="272"/>
      <c r="P308" s="272"/>
      <c r="Q308" s="272"/>
      <c r="R308" s="272"/>
      <c r="S308" s="272"/>
      <c r="T308" s="272"/>
      <c r="U308" s="272"/>
      <c r="V308" s="272"/>
      <c r="W308" s="272"/>
      <c r="X308" s="272"/>
      <c r="Y308" s="272"/>
      <c r="Z308" s="272"/>
    </row>
    <row r="309" ht="15.0" customHeight="1">
      <c r="A309" s="265" t="s">
        <v>2648</v>
      </c>
      <c r="B309" s="267" t="s">
        <v>2649</v>
      </c>
      <c r="C309" s="265" t="s">
        <v>188</v>
      </c>
      <c r="D309" s="265" t="s">
        <v>2650</v>
      </c>
      <c r="E309" s="269">
        <v>3.54681702412E14</v>
      </c>
      <c r="F309" s="270"/>
      <c r="G309" s="270"/>
      <c r="H309" s="270"/>
      <c r="I309" s="270"/>
      <c r="J309" s="272"/>
      <c r="K309" s="272"/>
      <c r="L309" s="272"/>
      <c r="M309" s="272"/>
      <c r="N309" s="272"/>
      <c r="O309" s="272"/>
      <c r="P309" s="272"/>
      <c r="Q309" s="272"/>
      <c r="R309" s="272"/>
      <c r="S309" s="272"/>
      <c r="T309" s="272"/>
      <c r="U309" s="272"/>
      <c r="V309" s="272"/>
      <c r="W309" s="272"/>
      <c r="X309" s="272"/>
      <c r="Y309" s="272"/>
      <c r="Z309" s="272"/>
    </row>
    <row r="310" ht="15.0" customHeight="1">
      <c r="A310" s="265" t="s">
        <v>2656</v>
      </c>
      <c r="B310" s="267" t="s">
        <v>2657</v>
      </c>
      <c r="C310" s="265" t="s">
        <v>188</v>
      </c>
      <c r="D310" s="265" t="s">
        <v>2659</v>
      </c>
      <c r="E310" s="269" t="s">
        <v>2660</v>
      </c>
      <c r="F310" s="270"/>
      <c r="G310" s="270"/>
      <c r="H310" s="270"/>
      <c r="I310" s="270"/>
      <c r="J310" s="272"/>
      <c r="K310" s="272"/>
      <c r="L310" s="272"/>
      <c r="M310" s="272"/>
      <c r="N310" s="272"/>
      <c r="O310" s="272"/>
      <c r="P310" s="272"/>
      <c r="Q310" s="272"/>
      <c r="R310" s="272"/>
      <c r="S310" s="272"/>
      <c r="T310" s="272"/>
      <c r="U310" s="272"/>
      <c r="V310" s="272"/>
      <c r="W310" s="272"/>
      <c r="X310" s="272"/>
      <c r="Y310" s="272"/>
      <c r="Z310" s="272"/>
    </row>
    <row r="311" ht="15.0" customHeight="1">
      <c r="A311" s="265" t="s">
        <v>2665</v>
      </c>
      <c r="B311" s="267" t="s">
        <v>2666</v>
      </c>
      <c r="C311" s="265" t="s">
        <v>188</v>
      </c>
      <c r="D311" s="265" t="s">
        <v>2669</v>
      </c>
      <c r="E311" s="269">
        <v>8.50322983453E14</v>
      </c>
      <c r="F311" s="270"/>
      <c r="G311" s="270"/>
      <c r="H311" s="270"/>
      <c r="I311" s="270"/>
      <c r="J311" s="272"/>
      <c r="K311" s="272"/>
      <c r="L311" s="272"/>
      <c r="M311" s="272"/>
      <c r="N311" s="272"/>
      <c r="O311" s="272"/>
      <c r="P311" s="272"/>
      <c r="Q311" s="272"/>
      <c r="R311" s="272"/>
      <c r="S311" s="272"/>
      <c r="T311" s="272"/>
      <c r="U311" s="272"/>
      <c r="V311" s="272"/>
      <c r="W311" s="272"/>
      <c r="X311" s="272"/>
      <c r="Y311" s="272"/>
      <c r="Z311" s="272"/>
    </row>
    <row r="312" ht="15.0" customHeight="1">
      <c r="A312" s="265" t="s">
        <v>2674</v>
      </c>
      <c r="B312" s="267" t="s">
        <v>2676</v>
      </c>
      <c r="C312" s="265" t="s">
        <v>193</v>
      </c>
      <c r="D312" s="265" t="s">
        <v>2678</v>
      </c>
      <c r="E312" s="269">
        <v>9.19705939801E14</v>
      </c>
      <c r="F312" s="270"/>
      <c r="G312" s="270"/>
      <c r="H312" s="270"/>
      <c r="I312" s="270"/>
      <c r="J312" s="272"/>
      <c r="K312" s="272"/>
      <c r="L312" s="272"/>
      <c r="M312" s="272"/>
      <c r="N312" s="272"/>
      <c r="O312" s="272"/>
      <c r="P312" s="272"/>
      <c r="Q312" s="272"/>
      <c r="R312" s="272"/>
      <c r="S312" s="272"/>
      <c r="T312" s="272"/>
      <c r="U312" s="272"/>
      <c r="V312" s="272"/>
      <c r="W312" s="272"/>
      <c r="X312" s="272"/>
      <c r="Y312" s="272"/>
      <c r="Z312" s="272"/>
    </row>
    <row r="313" ht="15.0" customHeight="1">
      <c r="A313" s="265" t="s">
        <v>2684</v>
      </c>
      <c r="B313" s="267" t="s">
        <v>2686</v>
      </c>
      <c r="C313" s="265" t="s">
        <v>188</v>
      </c>
      <c r="D313" s="265" t="s">
        <v>2687</v>
      </c>
      <c r="E313" s="269" t="s">
        <v>2689</v>
      </c>
      <c r="F313" s="270"/>
      <c r="G313" s="270"/>
      <c r="H313" s="270"/>
      <c r="I313" s="270"/>
      <c r="J313" s="272"/>
      <c r="K313" s="272"/>
      <c r="L313" s="272"/>
      <c r="M313" s="272"/>
      <c r="N313" s="272"/>
      <c r="O313" s="272"/>
      <c r="P313" s="272"/>
      <c r="Q313" s="272"/>
      <c r="R313" s="272"/>
      <c r="S313" s="272"/>
      <c r="T313" s="272"/>
      <c r="U313" s="272"/>
      <c r="V313" s="272"/>
      <c r="W313" s="272"/>
      <c r="X313" s="272"/>
      <c r="Y313" s="272"/>
      <c r="Z313" s="272"/>
    </row>
    <row r="314" ht="15.0" customHeight="1">
      <c r="A314" s="265" t="s">
        <v>2693</v>
      </c>
      <c r="B314" s="267" t="s">
        <v>2694</v>
      </c>
      <c r="C314" s="265" t="s">
        <v>195</v>
      </c>
      <c r="D314" s="280" t="s">
        <v>2696</v>
      </c>
      <c r="E314" s="269" t="s">
        <v>2715</v>
      </c>
      <c r="F314" s="270"/>
      <c r="G314" s="270"/>
      <c r="H314" s="270"/>
      <c r="I314" s="270"/>
      <c r="J314" s="272"/>
      <c r="K314" s="272"/>
      <c r="L314" s="272"/>
      <c r="M314" s="272"/>
      <c r="N314" s="272"/>
      <c r="O314" s="272"/>
      <c r="P314" s="272"/>
      <c r="Q314" s="272"/>
      <c r="R314" s="272"/>
      <c r="S314" s="272"/>
      <c r="T314" s="272"/>
      <c r="U314" s="272"/>
      <c r="V314" s="272"/>
      <c r="W314" s="272"/>
      <c r="X314" s="272"/>
      <c r="Y314" s="272"/>
      <c r="Z314" s="272"/>
    </row>
    <row r="315" ht="15.0" customHeight="1">
      <c r="A315" s="265" t="s">
        <v>2719</v>
      </c>
      <c r="B315" s="267" t="s">
        <v>2720</v>
      </c>
      <c r="C315" s="265" t="s">
        <v>188</v>
      </c>
      <c r="D315" s="265" t="s">
        <v>2723</v>
      </c>
      <c r="E315" s="269" t="s">
        <v>2724</v>
      </c>
      <c r="F315" s="270"/>
      <c r="G315" s="270"/>
      <c r="H315" s="270"/>
      <c r="I315" s="270"/>
      <c r="J315" s="272"/>
      <c r="K315" s="272"/>
      <c r="L315" s="272"/>
      <c r="M315" s="272"/>
      <c r="N315" s="272"/>
      <c r="O315" s="272"/>
      <c r="P315" s="272"/>
      <c r="Q315" s="272"/>
      <c r="R315" s="272"/>
      <c r="S315" s="272"/>
      <c r="T315" s="272"/>
      <c r="U315" s="272"/>
      <c r="V315" s="272"/>
      <c r="W315" s="272"/>
      <c r="X315" s="272"/>
      <c r="Y315" s="272"/>
      <c r="Z315" s="272"/>
    </row>
    <row r="316" ht="15.0" customHeight="1">
      <c r="A316" s="265" t="s">
        <v>2728</v>
      </c>
      <c r="B316" s="267" t="s">
        <v>2730</v>
      </c>
      <c r="C316" s="265" t="s">
        <v>188</v>
      </c>
      <c r="D316" s="265" t="s">
        <v>2731</v>
      </c>
      <c r="E316" s="269" t="s">
        <v>2732</v>
      </c>
      <c r="F316" s="270"/>
      <c r="G316" s="270"/>
      <c r="H316" s="270"/>
      <c r="I316" s="270"/>
      <c r="J316" s="272"/>
      <c r="K316" s="272"/>
      <c r="L316" s="272"/>
      <c r="M316" s="272"/>
      <c r="N316" s="272"/>
      <c r="O316" s="272"/>
      <c r="P316" s="272"/>
      <c r="Q316" s="272"/>
      <c r="R316" s="272"/>
      <c r="S316" s="272"/>
      <c r="T316" s="272"/>
      <c r="U316" s="272"/>
      <c r="V316" s="272"/>
      <c r="W316" s="272"/>
      <c r="X316" s="272"/>
      <c r="Y316" s="272"/>
      <c r="Z316" s="272"/>
    </row>
    <row r="317" ht="15.0" customHeight="1">
      <c r="A317" s="265" t="s">
        <v>2737</v>
      </c>
      <c r="B317" s="267" t="s">
        <v>2738</v>
      </c>
      <c r="C317" s="265" t="s">
        <v>191</v>
      </c>
      <c r="D317" s="265" t="s">
        <v>2739</v>
      </c>
      <c r="E317" s="269">
        <v>4.17496379501E14</v>
      </c>
      <c r="F317" s="270"/>
      <c r="G317" s="270"/>
      <c r="H317" s="270"/>
      <c r="I317" s="270"/>
      <c r="J317" s="272"/>
      <c r="K317" s="272"/>
      <c r="L317" s="272"/>
      <c r="M317" s="272"/>
      <c r="N317" s="272"/>
      <c r="O317" s="272"/>
      <c r="P317" s="272"/>
      <c r="Q317" s="272"/>
      <c r="R317" s="272"/>
      <c r="S317" s="272"/>
      <c r="T317" s="272"/>
      <c r="U317" s="272"/>
      <c r="V317" s="272"/>
      <c r="W317" s="272"/>
      <c r="X317" s="272"/>
      <c r="Y317" s="272"/>
      <c r="Z317" s="272"/>
    </row>
    <row r="318" ht="15.0" customHeight="1">
      <c r="A318" s="265" t="s">
        <v>2744</v>
      </c>
      <c r="B318" s="267" t="s">
        <v>2746</v>
      </c>
      <c r="C318" s="265" t="s">
        <v>191</v>
      </c>
      <c r="D318" s="265" t="s">
        <v>2748</v>
      </c>
      <c r="E318" s="269" t="s">
        <v>2749</v>
      </c>
      <c r="F318" s="270"/>
      <c r="G318" s="270"/>
      <c r="H318" s="270"/>
      <c r="I318" s="270"/>
      <c r="J318" s="272"/>
      <c r="K318" s="272"/>
      <c r="L318" s="272"/>
      <c r="M318" s="272"/>
      <c r="N318" s="272"/>
      <c r="O318" s="272"/>
      <c r="P318" s="272"/>
      <c r="Q318" s="272"/>
      <c r="R318" s="272"/>
      <c r="S318" s="272"/>
      <c r="T318" s="272"/>
      <c r="U318" s="272"/>
      <c r="V318" s="272"/>
      <c r="W318" s="272"/>
      <c r="X318" s="272"/>
      <c r="Y318" s="272"/>
      <c r="Z318" s="272"/>
    </row>
    <row r="319" ht="15.0" customHeight="1">
      <c r="A319" s="265" t="s">
        <v>2753</v>
      </c>
      <c r="B319" s="267" t="s">
        <v>2755</v>
      </c>
      <c r="C319" s="265" t="s">
        <v>188</v>
      </c>
      <c r="D319" s="265" t="s">
        <v>2756</v>
      </c>
      <c r="E319" s="269" t="s">
        <v>2758</v>
      </c>
      <c r="F319" s="270"/>
      <c r="G319" s="270"/>
      <c r="H319" s="270"/>
      <c r="I319" s="270"/>
      <c r="J319" s="272"/>
      <c r="K319" s="272"/>
      <c r="L319" s="272"/>
      <c r="M319" s="272"/>
      <c r="N319" s="272"/>
      <c r="O319" s="272"/>
      <c r="P319" s="272"/>
      <c r="Q319" s="272"/>
      <c r="R319" s="272"/>
      <c r="S319" s="272"/>
      <c r="T319" s="272"/>
      <c r="U319" s="272"/>
      <c r="V319" s="272"/>
      <c r="W319" s="272"/>
      <c r="X319" s="272"/>
      <c r="Y319" s="272"/>
      <c r="Z319" s="272"/>
    </row>
    <row r="320" ht="15.0" customHeight="1">
      <c r="A320" s="265" t="s">
        <v>2762</v>
      </c>
      <c r="B320" s="267" t="s">
        <v>2763</v>
      </c>
      <c r="C320" s="265" t="s">
        <v>191</v>
      </c>
      <c r="D320" s="265" t="s">
        <v>2765</v>
      </c>
      <c r="E320" s="269" t="s">
        <v>2767</v>
      </c>
      <c r="F320" s="270"/>
      <c r="G320" s="270"/>
      <c r="H320" s="270"/>
      <c r="I320" s="270"/>
      <c r="J320" s="272"/>
      <c r="K320" s="272"/>
      <c r="L320" s="272"/>
      <c r="M320" s="272"/>
      <c r="N320" s="272"/>
      <c r="O320" s="272"/>
      <c r="P320" s="272"/>
      <c r="Q320" s="272"/>
      <c r="R320" s="272"/>
      <c r="S320" s="272"/>
      <c r="T320" s="272"/>
      <c r="U320" s="272"/>
      <c r="V320" s="272"/>
      <c r="W320" s="272"/>
      <c r="X320" s="272"/>
      <c r="Y320" s="272"/>
      <c r="Z320" s="272"/>
    </row>
    <row r="321" ht="15.0" customHeight="1">
      <c r="A321" s="265" t="s">
        <v>2770</v>
      </c>
      <c r="B321" s="267" t="s">
        <v>2772</v>
      </c>
      <c r="C321" s="265" t="s">
        <v>188</v>
      </c>
      <c r="D321" s="265" t="s">
        <v>2774</v>
      </c>
      <c r="E321" s="269" t="s">
        <v>2775</v>
      </c>
      <c r="F321" s="270"/>
      <c r="G321" s="270"/>
      <c r="H321" s="270"/>
      <c r="I321" s="270"/>
      <c r="J321" s="272"/>
      <c r="K321" s="272"/>
      <c r="L321" s="272"/>
      <c r="M321" s="272"/>
      <c r="N321" s="272"/>
      <c r="O321" s="272"/>
      <c r="P321" s="272"/>
      <c r="Q321" s="272"/>
      <c r="R321" s="272"/>
      <c r="S321" s="272"/>
      <c r="T321" s="272"/>
      <c r="U321" s="272"/>
      <c r="V321" s="272"/>
      <c r="W321" s="272"/>
      <c r="X321" s="272"/>
      <c r="Y321" s="272"/>
      <c r="Z321" s="272"/>
    </row>
    <row r="322" ht="15.0" customHeight="1">
      <c r="A322" s="265" t="s">
        <v>2780</v>
      </c>
      <c r="B322" s="267" t="s">
        <v>2781</v>
      </c>
      <c r="C322" s="265" t="s">
        <v>188</v>
      </c>
      <c r="D322" s="265" t="s">
        <v>2782</v>
      </c>
      <c r="E322" s="269">
        <v>9.66019549446E14</v>
      </c>
      <c r="F322" s="270"/>
      <c r="G322" s="270"/>
      <c r="H322" s="270"/>
      <c r="I322" s="270"/>
      <c r="J322" s="272"/>
      <c r="K322" s="272"/>
      <c r="L322" s="272"/>
      <c r="M322" s="272"/>
      <c r="N322" s="272"/>
      <c r="O322" s="272"/>
      <c r="P322" s="272"/>
      <c r="Q322" s="272"/>
      <c r="R322" s="272"/>
      <c r="S322" s="272"/>
      <c r="T322" s="272"/>
      <c r="U322" s="272"/>
      <c r="V322" s="272"/>
      <c r="W322" s="272"/>
      <c r="X322" s="272"/>
      <c r="Y322" s="272"/>
      <c r="Z322" s="272"/>
    </row>
    <row r="323" ht="15.0" customHeight="1">
      <c r="A323" s="265" t="s">
        <v>2787</v>
      </c>
      <c r="B323" s="267" t="s">
        <v>2788</v>
      </c>
      <c r="C323" s="265" t="s">
        <v>191</v>
      </c>
      <c r="D323" s="265" t="s">
        <v>2789</v>
      </c>
      <c r="E323" s="269">
        <v>4.21234220502E14</v>
      </c>
      <c r="F323" s="270"/>
      <c r="G323" s="270"/>
      <c r="H323" s="270"/>
      <c r="I323" s="270"/>
      <c r="J323" s="272"/>
      <c r="K323" s="272"/>
      <c r="L323" s="272"/>
      <c r="M323" s="272"/>
      <c r="N323" s="272"/>
      <c r="O323" s="272"/>
      <c r="P323" s="272"/>
      <c r="Q323" s="272"/>
      <c r="R323" s="272"/>
      <c r="S323" s="272"/>
      <c r="T323" s="272"/>
      <c r="U323" s="272"/>
      <c r="V323" s="272"/>
      <c r="W323" s="272"/>
      <c r="X323" s="272"/>
      <c r="Y323" s="272"/>
      <c r="Z323" s="272"/>
    </row>
    <row r="324" ht="15.0" customHeight="1">
      <c r="A324" s="265" t="s">
        <v>2794</v>
      </c>
      <c r="B324" s="267" t="s">
        <v>2795</v>
      </c>
      <c r="C324" s="265" t="s">
        <v>188</v>
      </c>
      <c r="D324" s="265" t="s">
        <v>2797</v>
      </c>
      <c r="E324" s="269" t="s">
        <v>2799</v>
      </c>
      <c r="F324" s="270"/>
      <c r="G324" s="270"/>
      <c r="H324" s="270"/>
      <c r="I324" s="270"/>
      <c r="J324" s="272"/>
      <c r="K324" s="272"/>
      <c r="L324" s="272"/>
      <c r="M324" s="272"/>
      <c r="N324" s="272"/>
      <c r="O324" s="272"/>
      <c r="P324" s="272"/>
      <c r="Q324" s="272"/>
      <c r="R324" s="272"/>
      <c r="S324" s="272"/>
      <c r="T324" s="272"/>
      <c r="U324" s="272"/>
      <c r="V324" s="272"/>
      <c r="W324" s="272"/>
      <c r="X324" s="272"/>
      <c r="Y324" s="272"/>
      <c r="Z324" s="272"/>
    </row>
    <row r="325" ht="15.0" customHeight="1">
      <c r="A325" s="265" t="s">
        <v>2802</v>
      </c>
      <c r="B325" s="267" t="s">
        <v>2804</v>
      </c>
      <c r="C325" s="265" t="s">
        <v>188</v>
      </c>
      <c r="D325" s="265" t="s">
        <v>2806</v>
      </c>
      <c r="E325" s="269" t="s">
        <v>2807</v>
      </c>
      <c r="F325" s="270"/>
      <c r="G325" s="270"/>
      <c r="H325" s="270"/>
      <c r="I325" s="270"/>
      <c r="J325" s="272"/>
      <c r="K325" s="272"/>
      <c r="L325" s="272"/>
      <c r="M325" s="272"/>
      <c r="N325" s="272"/>
      <c r="O325" s="272"/>
      <c r="P325" s="272"/>
      <c r="Q325" s="272"/>
      <c r="R325" s="272"/>
      <c r="S325" s="272"/>
      <c r="T325" s="272"/>
      <c r="U325" s="272"/>
      <c r="V325" s="272"/>
      <c r="W325" s="272"/>
      <c r="X325" s="272"/>
      <c r="Y325" s="272"/>
      <c r="Z325" s="272"/>
    </row>
    <row r="326" ht="15.0" customHeight="1">
      <c r="A326" s="265" t="s">
        <v>2812</v>
      </c>
      <c r="B326" s="267" t="s">
        <v>2813</v>
      </c>
      <c r="C326" s="265" t="s">
        <v>191</v>
      </c>
      <c r="D326" s="265" t="s">
        <v>2815</v>
      </c>
      <c r="E326" s="269" t="s">
        <v>2817</v>
      </c>
      <c r="F326" s="270"/>
      <c r="G326" s="270"/>
      <c r="H326" s="270"/>
      <c r="I326" s="270"/>
      <c r="J326" s="272"/>
      <c r="K326" s="272"/>
      <c r="L326" s="272"/>
      <c r="M326" s="272"/>
      <c r="N326" s="272"/>
      <c r="O326" s="272"/>
      <c r="P326" s="272"/>
      <c r="Q326" s="272"/>
      <c r="R326" s="272"/>
      <c r="S326" s="272"/>
      <c r="T326" s="272"/>
      <c r="U326" s="272"/>
      <c r="V326" s="272"/>
      <c r="W326" s="272"/>
      <c r="X326" s="272"/>
      <c r="Y326" s="272"/>
      <c r="Z326" s="272"/>
    </row>
    <row r="327" ht="15.0" customHeight="1">
      <c r="A327" s="265" t="s">
        <v>2820</v>
      </c>
      <c r="B327" s="267" t="s">
        <v>2821</v>
      </c>
      <c r="C327" s="265" t="s">
        <v>188</v>
      </c>
      <c r="D327" s="265" t="s">
        <v>2823</v>
      </c>
      <c r="E327" s="269" t="s">
        <v>2825</v>
      </c>
      <c r="F327" s="270"/>
      <c r="G327" s="270"/>
      <c r="H327" s="270"/>
      <c r="I327" s="270"/>
      <c r="J327" s="272"/>
      <c r="K327" s="272"/>
      <c r="L327" s="272"/>
      <c r="M327" s="272"/>
      <c r="N327" s="272"/>
      <c r="O327" s="272"/>
      <c r="P327" s="272"/>
      <c r="Q327" s="272"/>
      <c r="R327" s="272"/>
      <c r="S327" s="272"/>
      <c r="T327" s="272"/>
      <c r="U327" s="272"/>
      <c r="V327" s="272"/>
      <c r="W327" s="272"/>
      <c r="X327" s="272"/>
      <c r="Y327" s="272"/>
      <c r="Z327" s="272"/>
    </row>
    <row r="328" ht="15.0" customHeight="1">
      <c r="A328" s="265" t="s">
        <v>2828</v>
      </c>
      <c r="B328" s="267" t="s">
        <v>2830</v>
      </c>
      <c r="C328" s="265" t="s">
        <v>191</v>
      </c>
      <c r="D328" s="265" t="s">
        <v>2832</v>
      </c>
      <c r="E328" s="269" t="s">
        <v>2833</v>
      </c>
      <c r="F328" s="270"/>
      <c r="G328" s="270"/>
      <c r="H328" s="270"/>
      <c r="I328" s="270"/>
      <c r="J328" s="272"/>
      <c r="K328" s="272"/>
      <c r="L328" s="272"/>
      <c r="M328" s="272"/>
      <c r="N328" s="272"/>
      <c r="O328" s="272"/>
      <c r="P328" s="272"/>
      <c r="Q328" s="272"/>
      <c r="R328" s="272"/>
      <c r="S328" s="272"/>
      <c r="T328" s="272"/>
      <c r="U328" s="272"/>
      <c r="V328" s="272"/>
      <c r="W328" s="272"/>
      <c r="X328" s="272"/>
      <c r="Y328" s="272"/>
      <c r="Z328" s="272"/>
    </row>
    <row r="329" ht="15.0" customHeight="1">
      <c r="A329" s="265" t="s">
        <v>2837</v>
      </c>
      <c r="B329" s="267" t="s">
        <v>2839</v>
      </c>
      <c r="C329" s="265" t="s">
        <v>188</v>
      </c>
      <c r="D329" s="265" t="s">
        <v>2840</v>
      </c>
      <c r="E329" s="269" t="s">
        <v>2841</v>
      </c>
      <c r="F329" s="270"/>
      <c r="G329" s="270"/>
      <c r="H329" s="270"/>
      <c r="I329" s="270"/>
      <c r="J329" s="272"/>
      <c r="K329" s="272"/>
      <c r="L329" s="272"/>
      <c r="M329" s="272"/>
      <c r="N329" s="272"/>
      <c r="O329" s="272"/>
      <c r="P329" s="272"/>
      <c r="Q329" s="272"/>
      <c r="R329" s="272"/>
      <c r="S329" s="272"/>
      <c r="T329" s="272"/>
      <c r="U329" s="272"/>
      <c r="V329" s="272"/>
      <c r="W329" s="272"/>
      <c r="X329" s="272"/>
      <c r="Y329" s="272"/>
      <c r="Z329" s="272"/>
    </row>
    <row r="330" ht="15.0" customHeight="1">
      <c r="A330" s="265" t="s">
        <v>2846</v>
      </c>
      <c r="B330" s="267" t="s">
        <v>2847</v>
      </c>
      <c r="C330" s="265" t="s">
        <v>188</v>
      </c>
      <c r="D330" s="265" t="s">
        <v>2848</v>
      </c>
      <c r="E330" s="269" t="s">
        <v>2849</v>
      </c>
      <c r="F330" s="270"/>
      <c r="G330" s="270"/>
      <c r="H330" s="270"/>
      <c r="I330" s="270"/>
      <c r="J330" s="272"/>
      <c r="K330" s="272"/>
      <c r="L330" s="272"/>
      <c r="M330" s="272"/>
      <c r="N330" s="272"/>
      <c r="O330" s="272"/>
      <c r="P330" s="272"/>
      <c r="Q330" s="272"/>
      <c r="R330" s="272"/>
      <c r="S330" s="272"/>
      <c r="T330" s="272"/>
      <c r="U330" s="272"/>
      <c r="V330" s="272"/>
      <c r="W330" s="272"/>
      <c r="X330" s="272"/>
      <c r="Y330" s="272"/>
      <c r="Z330" s="272"/>
    </row>
    <row r="331" ht="15.0" customHeight="1">
      <c r="A331" s="265" t="s">
        <v>2854</v>
      </c>
      <c r="B331" s="267" t="s">
        <v>2855</v>
      </c>
      <c r="C331" s="265" t="s">
        <v>188</v>
      </c>
      <c r="D331" s="265" t="s">
        <v>2857</v>
      </c>
      <c r="E331" s="269" t="s">
        <v>2858</v>
      </c>
      <c r="F331" s="270"/>
      <c r="G331" s="270"/>
      <c r="H331" s="270"/>
      <c r="I331" s="270"/>
      <c r="J331" s="272"/>
      <c r="K331" s="272"/>
      <c r="L331" s="272"/>
      <c r="M331" s="272"/>
      <c r="N331" s="272"/>
      <c r="O331" s="272"/>
      <c r="P331" s="272"/>
      <c r="Q331" s="272"/>
      <c r="R331" s="272"/>
      <c r="S331" s="272"/>
      <c r="T331" s="272"/>
      <c r="U331" s="272"/>
      <c r="V331" s="272"/>
      <c r="W331" s="272"/>
      <c r="X331" s="272"/>
      <c r="Y331" s="272"/>
      <c r="Z331" s="272"/>
    </row>
    <row r="332" ht="15.0" customHeight="1">
      <c r="A332" s="265" t="s">
        <v>2862</v>
      </c>
      <c r="B332" s="267" t="s">
        <v>2863</v>
      </c>
      <c r="C332" s="265" t="s">
        <v>188</v>
      </c>
      <c r="D332" s="265" t="s">
        <v>2865</v>
      </c>
      <c r="E332" s="269" t="s">
        <v>2867</v>
      </c>
      <c r="F332" s="270"/>
      <c r="G332" s="270"/>
      <c r="H332" s="270"/>
      <c r="I332" s="270"/>
      <c r="J332" s="272"/>
      <c r="K332" s="272"/>
      <c r="L332" s="272"/>
      <c r="M332" s="272"/>
      <c r="N332" s="272"/>
      <c r="O332" s="272"/>
      <c r="P332" s="272"/>
      <c r="Q332" s="272"/>
      <c r="R332" s="272"/>
      <c r="S332" s="272"/>
      <c r="T332" s="272"/>
      <c r="U332" s="272"/>
      <c r="V332" s="272"/>
      <c r="W332" s="272"/>
      <c r="X332" s="272"/>
      <c r="Y332" s="272"/>
      <c r="Z332" s="272"/>
    </row>
    <row r="333" ht="15.0" customHeight="1">
      <c r="A333" s="265" t="s">
        <v>2870</v>
      </c>
      <c r="B333" s="267" t="s">
        <v>2872</v>
      </c>
      <c r="C333" s="265" t="s">
        <v>188</v>
      </c>
      <c r="D333" s="265" t="s">
        <v>2874</v>
      </c>
      <c r="E333" s="269" t="s">
        <v>2876</v>
      </c>
      <c r="F333" s="270"/>
      <c r="G333" s="270"/>
      <c r="H333" s="270"/>
      <c r="I333" s="270"/>
      <c r="J333" s="272"/>
      <c r="K333" s="272"/>
      <c r="L333" s="272"/>
      <c r="M333" s="272"/>
      <c r="N333" s="272"/>
      <c r="O333" s="272"/>
      <c r="P333" s="272"/>
      <c r="Q333" s="272"/>
      <c r="R333" s="272"/>
      <c r="S333" s="272"/>
      <c r="T333" s="272"/>
      <c r="U333" s="272"/>
      <c r="V333" s="272"/>
      <c r="W333" s="272"/>
      <c r="X333" s="272"/>
      <c r="Y333" s="272"/>
      <c r="Z333" s="272"/>
    </row>
    <row r="334" ht="15.0" customHeight="1">
      <c r="A334" s="265" t="s">
        <v>2880</v>
      </c>
      <c r="B334" s="267" t="s">
        <v>2881</v>
      </c>
      <c r="C334" s="265" t="s">
        <v>188</v>
      </c>
      <c r="D334" s="265" t="s">
        <v>2883</v>
      </c>
      <c r="E334" s="269" t="s">
        <v>2885</v>
      </c>
      <c r="F334" s="270"/>
      <c r="G334" s="270"/>
      <c r="H334" s="270"/>
      <c r="I334" s="270"/>
      <c r="J334" s="272"/>
      <c r="K334" s="272"/>
      <c r="L334" s="272"/>
      <c r="M334" s="272"/>
      <c r="N334" s="272"/>
      <c r="O334" s="272"/>
      <c r="P334" s="272"/>
      <c r="Q334" s="272"/>
      <c r="R334" s="272"/>
      <c r="S334" s="272"/>
      <c r="T334" s="272"/>
      <c r="U334" s="272"/>
      <c r="V334" s="272"/>
      <c r="W334" s="272"/>
      <c r="X334" s="272"/>
      <c r="Y334" s="272"/>
      <c r="Z334" s="272"/>
    </row>
    <row r="335" ht="15.0" customHeight="1">
      <c r="A335" s="265" t="s">
        <v>2888</v>
      </c>
      <c r="B335" s="267" t="s">
        <v>2890</v>
      </c>
      <c r="C335" s="265" t="s">
        <v>188</v>
      </c>
      <c r="D335" s="265" t="s">
        <v>2892</v>
      </c>
      <c r="E335" s="269" t="s">
        <v>2893</v>
      </c>
      <c r="F335" s="270"/>
      <c r="G335" s="270"/>
      <c r="H335" s="270"/>
      <c r="I335" s="270"/>
      <c r="J335" s="272"/>
      <c r="K335" s="272"/>
      <c r="L335" s="272"/>
      <c r="M335" s="272"/>
      <c r="N335" s="272"/>
      <c r="O335" s="272"/>
      <c r="P335" s="272"/>
      <c r="Q335" s="272"/>
      <c r="R335" s="272"/>
      <c r="S335" s="272"/>
      <c r="T335" s="272"/>
      <c r="U335" s="272"/>
      <c r="V335" s="272"/>
      <c r="W335" s="272"/>
      <c r="X335" s="272"/>
      <c r="Y335" s="272"/>
      <c r="Z335" s="272"/>
    </row>
    <row r="336" ht="15.0" customHeight="1">
      <c r="A336" s="265" t="s">
        <v>2898</v>
      </c>
      <c r="B336" s="267" t="s">
        <v>2899</v>
      </c>
      <c r="C336" s="265" t="s">
        <v>188</v>
      </c>
      <c r="D336" s="265" t="s">
        <v>2900</v>
      </c>
      <c r="E336" s="269" t="s">
        <v>2901</v>
      </c>
      <c r="F336" s="270"/>
      <c r="G336" s="270"/>
      <c r="H336" s="270"/>
      <c r="I336" s="270"/>
      <c r="J336" s="272"/>
      <c r="K336" s="272"/>
      <c r="L336" s="272"/>
      <c r="M336" s="272"/>
      <c r="N336" s="272"/>
      <c r="O336" s="272"/>
      <c r="P336" s="272"/>
      <c r="Q336" s="272"/>
      <c r="R336" s="272"/>
      <c r="S336" s="272"/>
      <c r="T336" s="272"/>
      <c r="U336" s="272"/>
      <c r="V336" s="272"/>
      <c r="W336" s="272"/>
      <c r="X336" s="272"/>
      <c r="Y336" s="272"/>
      <c r="Z336" s="272"/>
    </row>
    <row r="337" ht="15.0" customHeight="1">
      <c r="A337" s="265" t="s">
        <v>2906</v>
      </c>
      <c r="B337" s="267" t="s">
        <v>2907</v>
      </c>
      <c r="C337" s="265" t="s">
        <v>188</v>
      </c>
      <c r="D337" s="265" t="s">
        <v>2909</v>
      </c>
      <c r="E337" s="269">
        <v>4.17766995335E14</v>
      </c>
      <c r="F337" s="270"/>
      <c r="G337" s="270"/>
      <c r="H337" s="270"/>
      <c r="I337" s="270"/>
      <c r="J337" s="272"/>
      <c r="K337" s="272"/>
      <c r="L337" s="272"/>
      <c r="M337" s="272"/>
      <c r="N337" s="272"/>
      <c r="O337" s="272"/>
      <c r="P337" s="272"/>
      <c r="Q337" s="272"/>
      <c r="R337" s="272"/>
      <c r="S337" s="272"/>
      <c r="T337" s="272"/>
      <c r="U337" s="272"/>
      <c r="V337" s="272"/>
      <c r="W337" s="272"/>
      <c r="X337" s="272"/>
      <c r="Y337" s="272"/>
      <c r="Z337" s="272"/>
    </row>
    <row r="338" ht="15.0" customHeight="1">
      <c r="A338" s="265" t="s">
        <v>2913</v>
      </c>
      <c r="B338" s="267" t="s">
        <v>2915</v>
      </c>
      <c r="C338" s="265" t="s">
        <v>195</v>
      </c>
      <c r="D338" s="265" t="s">
        <v>2917</v>
      </c>
      <c r="E338" s="269" t="s">
        <v>2918</v>
      </c>
      <c r="F338" s="270"/>
      <c r="G338" s="270"/>
      <c r="H338" s="270"/>
      <c r="I338" s="270"/>
      <c r="J338" s="272"/>
      <c r="K338" s="272"/>
      <c r="L338" s="272"/>
      <c r="M338" s="272"/>
      <c r="N338" s="272"/>
      <c r="O338" s="272"/>
      <c r="P338" s="272"/>
      <c r="Q338" s="272"/>
      <c r="R338" s="272"/>
      <c r="S338" s="272"/>
      <c r="T338" s="272"/>
      <c r="U338" s="272"/>
      <c r="V338" s="272"/>
      <c r="W338" s="272"/>
      <c r="X338" s="272"/>
      <c r="Y338" s="272"/>
      <c r="Z338" s="272"/>
    </row>
    <row r="339" ht="15.0" customHeight="1">
      <c r="A339" s="259" t="s">
        <v>2921</v>
      </c>
      <c r="B339" s="267" t="s">
        <v>2922</v>
      </c>
      <c r="C339" s="265" t="s">
        <v>189</v>
      </c>
      <c r="D339" s="281" t="s">
        <v>2936</v>
      </c>
      <c r="E339" s="269">
        <v>9.14310388017E14</v>
      </c>
      <c r="F339" s="270"/>
      <c r="G339" s="270"/>
      <c r="H339" s="270"/>
      <c r="I339" s="270"/>
      <c r="J339" s="272"/>
      <c r="K339" s="272"/>
      <c r="L339" s="272"/>
      <c r="M339" s="272"/>
      <c r="N339" s="272"/>
      <c r="O339" s="272"/>
      <c r="P339" s="272"/>
      <c r="Q339" s="272"/>
      <c r="R339" s="272"/>
      <c r="S339" s="272"/>
      <c r="T339" s="272"/>
      <c r="U339" s="272"/>
      <c r="V339" s="272"/>
      <c r="W339" s="272"/>
      <c r="X339" s="272"/>
      <c r="Y339" s="272"/>
      <c r="Z339" s="272"/>
    </row>
    <row r="340" ht="15.0" customHeight="1">
      <c r="A340" s="265" t="s">
        <v>2954</v>
      </c>
      <c r="B340" s="267" t="s">
        <v>2955</v>
      </c>
      <c r="C340" s="265" t="s">
        <v>189</v>
      </c>
      <c r="D340" s="265" t="s">
        <v>2958</v>
      </c>
      <c r="E340" s="269" t="s">
        <v>2959</v>
      </c>
      <c r="F340" s="270"/>
      <c r="G340" s="270"/>
      <c r="H340" s="270"/>
      <c r="I340" s="270"/>
      <c r="J340" s="272"/>
      <c r="K340" s="272"/>
      <c r="L340" s="272"/>
      <c r="M340" s="272"/>
      <c r="N340" s="272"/>
      <c r="O340" s="272"/>
      <c r="P340" s="272"/>
      <c r="Q340" s="272"/>
      <c r="R340" s="272"/>
      <c r="S340" s="272"/>
      <c r="T340" s="272"/>
      <c r="U340" s="272"/>
      <c r="V340" s="272"/>
      <c r="W340" s="272"/>
      <c r="X340" s="272"/>
      <c r="Y340" s="272"/>
      <c r="Z340" s="272"/>
    </row>
    <row r="341" ht="15.0" customHeight="1">
      <c r="A341" s="265" t="s">
        <v>2963</v>
      </c>
      <c r="B341" s="267" t="s">
        <v>2965</v>
      </c>
      <c r="C341" s="265" t="s">
        <v>189</v>
      </c>
      <c r="D341" s="265" t="s">
        <v>2966</v>
      </c>
      <c r="E341" s="269">
        <v>9.68249318013E14</v>
      </c>
      <c r="F341" s="270"/>
      <c r="G341" s="270"/>
      <c r="H341" s="270"/>
      <c r="I341" s="270"/>
      <c r="J341" s="272"/>
      <c r="K341" s="272"/>
      <c r="L341" s="272"/>
      <c r="M341" s="272"/>
      <c r="N341" s="272"/>
      <c r="O341" s="272"/>
      <c r="P341" s="272"/>
      <c r="Q341" s="272"/>
      <c r="R341" s="272"/>
      <c r="S341" s="272"/>
      <c r="T341" s="272"/>
      <c r="U341" s="272"/>
      <c r="V341" s="272"/>
      <c r="W341" s="272"/>
      <c r="X341" s="272"/>
      <c r="Y341" s="272"/>
      <c r="Z341" s="272"/>
    </row>
    <row r="342" ht="15.0" customHeight="1">
      <c r="A342" s="265" t="s">
        <v>2971</v>
      </c>
      <c r="B342" s="267" t="s">
        <v>2972</v>
      </c>
      <c r="C342" s="265" t="s">
        <v>188</v>
      </c>
      <c r="D342" s="265" t="s">
        <v>2973</v>
      </c>
      <c r="E342" s="269" t="s">
        <v>2974</v>
      </c>
      <c r="F342" s="270"/>
      <c r="G342" s="270"/>
      <c r="H342" s="270"/>
      <c r="I342" s="270"/>
      <c r="J342" s="272"/>
      <c r="K342" s="272"/>
      <c r="L342" s="272"/>
      <c r="M342" s="272"/>
      <c r="N342" s="272"/>
      <c r="O342" s="272"/>
      <c r="P342" s="272"/>
      <c r="Q342" s="272"/>
      <c r="R342" s="272"/>
      <c r="S342" s="272"/>
      <c r="T342" s="272"/>
      <c r="U342" s="272"/>
      <c r="V342" s="272"/>
      <c r="W342" s="272"/>
      <c r="X342" s="272"/>
      <c r="Y342" s="272"/>
      <c r="Z342" s="272"/>
    </row>
    <row r="343" ht="15.0" customHeight="1">
      <c r="A343" s="265" t="s">
        <v>2979</v>
      </c>
      <c r="B343" s="267" t="s">
        <v>2980</v>
      </c>
      <c r="C343" s="265" t="s">
        <v>188</v>
      </c>
      <c r="D343" s="265" t="s">
        <v>2981</v>
      </c>
      <c r="E343" s="269">
        <v>4.24019990044E14</v>
      </c>
      <c r="F343" s="270"/>
      <c r="G343" s="270"/>
      <c r="H343" s="270"/>
      <c r="I343" s="270"/>
      <c r="J343" s="272"/>
      <c r="K343" s="272"/>
      <c r="L343" s="272"/>
      <c r="M343" s="272"/>
      <c r="N343" s="272"/>
      <c r="O343" s="272"/>
      <c r="P343" s="272"/>
      <c r="Q343" s="272"/>
      <c r="R343" s="272"/>
      <c r="S343" s="272"/>
      <c r="T343" s="272"/>
      <c r="U343" s="272"/>
      <c r="V343" s="272"/>
      <c r="W343" s="272"/>
      <c r="X343" s="272"/>
      <c r="Y343" s="272"/>
      <c r="Z343" s="272"/>
    </row>
    <row r="344" ht="15.0" customHeight="1">
      <c r="A344" s="265" t="s">
        <v>2986</v>
      </c>
      <c r="B344" s="267" t="s">
        <v>2987</v>
      </c>
      <c r="C344" s="265" t="s">
        <v>188</v>
      </c>
      <c r="D344" s="265" t="s">
        <v>2988</v>
      </c>
      <c r="E344" s="269">
        <v>4.24150381525E14</v>
      </c>
      <c r="F344" s="270"/>
      <c r="G344" s="270"/>
      <c r="H344" s="270"/>
      <c r="I344" s="270"/>
      <c r="J344" s="272"/>
      <c r="K344" s="272"/>
      <c r="L344" s="272"/>
      <c r="M344" s="272"/>
      <c r="N344" s="272"/>
      <c r="O344" s="272"/>
      <c r="P344" s="272"/>
      <c r="Q344" s="272"/>
      <c r="R344" s="272"/>
      <c r="S344" s="272"/>
      <c r="T344" s="272"/>
      <c r="U344" s="272"/>
      <c r="V344" s="272"/>
      <c r="W344" s="272"/>
      <c r="X344" s="272"/>
      <c r="Y344" s="272"/>
      <c r="Z344" s="272"/>
    </row>
    <row r="345" ht="15.0" customHeight="1">
      <c r="A345" s="265" t="s">
        <v>2995</v>
      </c>
      <c r="B345" s="267" t="s">
        <v>2996</v>
      </c>
      <c r="C345" s="265" t="s">
        <v>188</v>
      </c>
      <c r="D345" s="265" t="s">
        <v>2999</v>
      </c>
      <c r="E345" s="269">
        <v>4.24031664526E14</v>
      </c>
      <c r="F345" s="270"/>
      <c r="G345" s="270"/>
      <c r="H345" s="270"/>
      <c r="I345" s="270"/>
      <c r="J345" s="272"/>
      <c r="K345" s="272"/>
      <c r="L345" s="272"/>
      <c r="M345" s="272"/>
      <c r="N345" s="272"/>
      <c r="O345" s="272"/>
      <c r="P345" s="272"/>
      <c r="Q345" s="272"/>
      <c r="R345" s="272"/>
      <c r="S345" s="272"/>
      <c r="T345" s="272"/>
      <c r="U345" s="272"/>
      <c r="V345" s="272"/>
      <c r="W345" s="272"/>
      <c r="X345" s="272"/>
      <c r="Y345" s="272"/>
      <c r="Z345" s="272"/>
    </row>
    <row r="346" ht="15.0" customHeight="1">
      <c r="A346" s="265" t="s">
        <v>3002</v>
      </c>
      <c r="B346" s="267" t="s">
        <v>3005</v>
      </c>
      <c r="C346" s="265" t="s">
        <v>188</v>
      </c>
      <c r="D346" s="265" t="s">
        <v>3006</v>
      </c>
      <c r="E346" s="269" t="s">
        <v>3007</v>
      </c>
      <c r="F346" s="270"/>
      <c r="G346" s="270"/>
      <c r="H346" s="270"/>
      <c r="I346" s="270"/>
      <c r="J346" s="272"/>
      <c r="K346" s="272"/>
      <c r="L346" s="272"/>
      <c r="M346" s="272"/>
      <c r="N346" s="272"/>
      <c r="O346" s="272"/>
      <c r="P346" s="272"/>
      <c r="Q346" s="272"/>
      <c r="R346" s="272"/>
      <c r="S346" s="272"/>
      <c r="T346" s="272"/>
      <c r="U346" s="272"/>
      <c r="V346" s="272"/>
      <c r="W346" s="272"/>
      <c r="X346" s="272"/>
      <c r="Y346" s="272"/>
      <c r="Z346" s="272"/>
    </row>
    <row r="347" ht="15.0" customHeight="1">
      <c r="A347" s="265" t="s">
        <v>3012</v>
      </c>
      <c r="B347" s="267" t="s">
        <v>3013</v>
      </c>
      <c r="C347" s="265" t="s">
        <v>188</v>
      </c>
      <c r="D347" s="265" t="s">
        <v>3014</v>
      </c>
      <c r="E347" s="269" t="s">
        <v>3015</v>
      </c>
      <c r="F347" s="270"/>
      <c r="G347" s="270"/>
      <c r="H347" s="270"/>
      <c r="I347" s="270"/>
      <c r="J347" s="272"/>
      <c r="K347" s="272"/>
      <c r="L347" s="272"/>
      <c r="M347" s="272"/>
      <c r="N347" s="272"/>
      <c r="O347" s="272"/>
      <c r="P347" s="272"/>
      <c r="Q347" s="272"/>
      <c r="R347" s="272"/>
      <c r="S347" s="272"/>
      <c r="T347" s="272"/>
      <c r="U347" s="272"/>
      <c r="V347" s="272"/>
      <c r="W347" s="272"/>
      <c r="X347" s="272"/>
      <c r="Y347" s="272"/>
      <c r="Z347" s="272"/>
    </row>
    <row r="348" ht="15.0" customHeight="1">
      <c r="A348" s="265" t="s">
        <v>3020</v>
      </c>
      <c r="B348" s="267" t="s">
        <v>3021</v>
      </c>
      <c r="C348" s="265" t="s">
        <v>188</v>
      </c>
      <c r="D348" s="265" t="s">
        <v>3022</v>
      </c>
      <c r="E348" s="269">
        <v>4.24531259019E14</v>
      </c>
      <c r="F348" s="270"/>
      <c r="G348" s="270"/>
      <c r="H348" s="270"/>
      <c r="I348" s="270"/>
      <c r="J348" s="272"/>
      <c r="K348" s="272"/>
      <c r="L348" s="272"/>
      <c r="M348" s="272"/>
      <c r="N348" s="272"/>
      <c r="O348" s="272"/>
      <c r="P348" s="272"/>
      <c r="Q348" s="272"/>
      <c r="R348" s="272"/>
      <c r="S348" s="272"/>
      <c r="T348" s="272"/>
      <c r="U348" s="272"/>
      <c r="V348" s="272"/>
      <c r="W348" s="272"/>
      <c r="X348" s="272"/>
      <c r="Y348" s="272"/>
      <c r="Z348" s="272"/>
    </row>
    <row r="349" ht="15.0" customHeight="1">
      <c r="A349" s="265" t="s">
        <v>3027</v>
      </c>
      <c r="B349" s="267" t="s">
        <v>3029</v>
      </c>
      <c r="C349" s="265" t="s">
        <v>188</v>
      </c>
      <c r="D349" s="265" t="s">
        <v>3031</v>
      </c>
      <c r="E349" s="269" t="s">
        <v>3032</v>
      </c>
      <c r="F349" s="270"/>
      <c r="G349" s="270"/>
      <c r="H349" s="270"/>
      <c r="I349" s="270"/>
      <c r="J349" s="272"/>
      <c r="K349" s="272"/>
      <c r="L349" s="272"/>
      <c r="M349" s="272"/>
      <c r="N349" s="272"/>
      <c r="O349" s="272"/>
      <c r="P349" s="272"/>
      <c r="Q349" s="272"/>
      <c r="R349" s="272"/>
      <c r="S349" s="272"/>
      <c r="T349" s="272"/>
      <c r="U349" s="272"/>
      <c r="V349" s="272"/>
      <c r="W349" s="272"/>
      <c r="X349" s="272"/>
      <c r="Y349" s="272"/>
      <c r="Z349" s="272"/>
    </row>
    <row r="350" ht="15.0" customHeight="1">
      <c r="A350" s="265" t="s">
        <v>3036</v>
      </c>
      <c r="B350" s="267" t="s">
        <v>3038</v>
      </c>
      <c r="C350" s="265" t="s">
        <v>188</v>
      </c>
      <c r="D350" s="265" t="s">
        <v>3039</v>
      </c>
      <c r="E350" s="269" t="s">
        <v>3041</v>
      </c>
      <c r="F350" s="270"/>
      <c r="G350" s="270"/>
      <c r="H350" s="270"/>
      <c r="I350" s="270"/>
      <c r="J350" s="272"/>
      <c r="K350" s="272"/>
      <c r="L350" s="272"/>
      <c r="M350" s="272"/>
      <c r="N350" s="272"/>
      <c r="O350" s="272"/>
      <c r="P350" s="272"/>
      <c r="Q350" s="272"/>
      <c r="R350" s="272"/>
      <c r="S350" s="272"/>
      <c r="T350" s="272"/>
      <c r="U350" s="272"/>
      <c r="V350" s="272"/>
      <c r="W350" s="272"/>
      <c r="X350" s="272"/>
      <c r="Y350" s="272"/>
      <c r="Z350" s="272"/>
    </row>
    <row r="351" ht="15.0" customHeight="1">
      <c r="A351" s="265" t="s">
        <v>3045</v>
      </c>
      <c r="B351" s="267" t="s">
        <v>3046</v>
      </c>
      <c r="C351" s="265" t="s">
        <v>191</v>
      </c>
      <c r="D351" s="265" t="s">
        <v>3049</v>
      </c>
      <c r="E351" s="269">
        <v>9.45504207433E14</v>
      </c>
      <c r="F351" s="270"/>
      <c r="G351" s="270"/>
      <c r="H351" s="270"/>
      <c r="I351" s="270"/>
      <c r="J351" s="272"/>
      <c r="K351" s="272"/>
      <c r="L351" s="272"/>
      <c r="M351" s="272"/>
      <c r="N351" s="272"/>
      <c r="O351" s="272"/>
      <c r="P351" s="272"/>
      <c r="Q351" s="272"/>
      <c r="R351" s="272"/>
      <c r="S351" s="272"/>
      <c r="T351" s="272"/>
      <c r="U351" s="272"/>
      <c r="V351" s="272"/>
      <c r="W351" s="272"/>
      <c r="X351" s="272"/>
      <c r="Y351" s="272"/>
      <c r="Z351" s="272"/>
    </row>
    <row r="352" ht="15.0" customHeight="1">
      <c r="A352" s="265" t="s">
        <v>3050</v>
      </c>
      <c r="B352" s="267" t="s">
        <v>3051</v>
      </c>
      <c r="C352" s="265" t="s">
        <v>191</v>
      </c>
      <c r="D352" s="265" t="s">
        <v>3052</v>
      </c>
      <c r="E352" s="269" t="s">
        <v>3053</v>
      </c>
      <c r="F352" s="270"/>
      <c r="G352" s="270"/>
      <c r="H352" s="270"/>
      <c r="I352" s="270"/>
      <c r="J352" s="272"/>
      <c r="K352" s="272"/>
      <c r="L352" s="272"/>
      <c r="M352" s="272"/>
      <c r="N352" s="272"/>
      <c r="O352" s="272"/>
      <c r="P352" s="272"/>
      <c r="Q352" s="272"/>
      <c r="R352" s="272"/>
      <c r="S352" s="272"/>
      <c r="T352" s="272"/>
      <c r="U352" s="272"/>
      <c r="V352" s="272"/>
      <c r="W352" s="272"/>
      <c r="X352" s="272"/>
      <c r="Y352" s="272"/>
      <c r="Z352" s="272"/>
    </row>
    <row r="353" ht="15.0" customHeight="1">
      <c r="A353" s="265" t="s">
        <v>3054</v>
      </c>
      <c r="B353" s="267" t="s">
        <v>3055</v>
      </c>
      <c r="C353" s="265" t="s">
        <v>188</v>
      </c>
      <c r="D353" s="265" t="s">
        <v>3057</v>
      </c>
      <c r="E353" s="269" t="s">
        <v>3059</v>
      </c>
      <c r="F353" s="270"/>
      <c r="G353" s="270"/>
      <c r="H353" s="270"/>
      <c r="I353" s="270"/>
      <c r="J353" s="272"/>
      <c r="K353" s="272"/>
      <c r="L353" s="272"/>
      <c r="M353" s="272"/>
      <c r="N353" s="272"/>
      <c r="O353" s="272"/>
      <c r="P353" s="272"/>
      <c r="Q353" s="272"/>
      <c r="R353" s="272"/>
      <c r="S353" s="272"/>
      <c r="T353" s="272"/>
      <c r="U353" s="272"/>
      <c r="V353" s="272"/>
      <c r="W353" s="272"/>
      <c r="X353" s="272"/>
      <c r="Y353" s="272"/>
      <c r="Z353" s="272"/>
    </row>
    <row r="354" ht="15.0" customHeight="1">
      <c r="A354" s="265" t="s">
        <v>3062</v>
      </c>
      <c r="B354" s="267" t="s">
        <v>3063</v>
      </c>
      <c r="C354" s="265" t="s">
        <v>188</v>
      </c>
      <c r="D354" s="265" t="s">
        <v>3065</v>
      </c>
      <c r="E354" s="269" t="s">
        <v>3067</v>
      </c>
      <c r="F354" s="270"/>
      <c r="G354" s="270"/>
      <c r="H354" s="270"/>
      <c r="I354" s="270"/>
      <c r="J354" s="272"/>
      <c r="K354" s="272"/>
      <c r="L354" s="272"/>
      <c r="M354" s="272"/>
      <c r="N354" s="272"/>
      <c r="O354" s="272"/>
      <c r="P354" s="272"/>
      <c r="Q354" s="272"/>
      <c r="R354" s="272"/>
      <c r="S354" s="272"/>
      <c r="T354" s="272"/>
      <c r="U354" s="272"/>
      <c r="V354" s="272"/>
      <c r="W354" s="272"/>
      <c r="X354" s="272"/>
      <c r="Y354" s="272"/>
      <c r="Z354" s="272"/>
    </row>
    <row r="355" ht="15.0" customHeight="1">
      <c r="A355" s="265" t="s">
        <v>3072</v>
      </c>
      <c r="B355" s="267" t="s">
        <v>3073</v>
      </c>
      <c r="C355" s="265" t="s">
        <v>188</v>
      </c>
      <c r="D355" s="265" t="s">
        <v>3074</v>
      </c>
      <c r="E355" s="269">
        <v>8.11095678432E14</v>
      </c>
      <c r="F355" s="270"/>
      <c r="G355" s="270"/>
      <c r="H355" s="270"/>
      <c r="I355" s="270"/>
      <c r="J355" s="272"/>
      <c r="K355" s="272"/>
      <c r="L355" s="272"/>
      <c r="M355" s="272"/>
      <c r="N355" s="272"/>
      <c r="O355" s="272"/>
      <c r="P355" s="272"/>
      <c r="Q355" s="272"/>
      <c r="R355" s="272"/>
      <c r="S355" s="272"/>
      <c r="T355" s="272"/>
      <c r="U355" s="272"/>
      <c r="V355" s="272"/>
      <c r="W355" s="272"/>
      <c r="X355" s="272"/>
      <c r="Y355" s="272"/>
      <c r="Z355" s="272"/>
    </row>
    <row r="356" ht="15.0" customHeight="1">
      <c r="A356" s="265" t="s">
        <v>3075</v>
      </c>
      <c r="B356" s="267" t="s">
        <v>3076</v>
      </c>
      <c r="C356" s="265" t="s">
        <v>188</v>
      </c>
      <c r="D356" s="265" t="s">
        <v>3077</v>
      </c>
      <c r="E356" s="269">
        <v>4.17054186009E14</v>
      </c>
      <c r="F356" s="270"/>
      <c r="G356" s="270"/>
      <c r="H356" s="270"/>
      <c r="I356" s="270"/>
      <c r="J356" s="272"/>
      <c r="K356" s="272"/>
      <c r="L356" s="272"/>
      <c r="M356" s="272"/>
      <c r="N356" s="272"/>
      <c r="O356" s="272"/>
      <c r="P356" s="272"/>
      <c r="Q356" s="272"/>
      <c r="R356" s="272"/>
      <c r="S356" s="272"/>
      <c r="T356" s="272"/>
      <c r="U356" s="272"/>
      <c r="V356" s="272"/>
      <c r="W356" s="272"/>
      <c r="X356" s="272"/>
      <c r="Y356" s="272"/>
      <c r="Z356" s="272"/>
    </row>
    <row r="357" ht="15.0" customHeight="1">
      <c r="A357" s="265" t="s">
        <v>3080</v>
      </c>
      <c r="B357" s="267" t="s">
        <v>3081</v>
      </c>
      <c r="C357" s="265" t="s">
        <v>188</v>
      </c>
      <c r="D357" s="265" t="s">
        <v>3082</v>
      </c>
      <c r="E357" s="269">
        <v>8.43922386003E14</v>
      </c>
      <c r="F357" s="270"/>
      <c r="G357" s="270"/>
      <c r="H357" s="270"/>
      <c r="I357" s="270"/>
      <c r="J357" s="272"/>
      <c r="K357" s="272"/>
      <c r="L357" s="272"/>
      <c r="M357" s="272"/>
      <c r="N357" s="272"/>
      <c r="O357" s="272"/>
      <c r="P357" s="272"/>
      <c r="Q357" s="272"/>
      <c r="R357" s="272"/>
      <c r="S357" s="272"/>
      <c r="T357" s="272"/>
      <c r="U357" s="272"/>
      <c r="V357" s="272"/>
      <c r="W357" s="272"/>
      <c r="X357" s="272"/>
      <c r="Y357" s="272"/>
      <c r="Z357" s="272"/>
    </row>
    <row r="358" ht="15.0" customHeight="1">
      <c r="A358" s="265" t="s">
        <v>3085</v>
      </c>
      <c r="B358" s="267" t="s">
        <v>3087</v>
      </c>
      <c r="C358" s="265" t="s">
        <v>188</v>
      </c>
      <c r="D358" s="265" t="s">
        <v>3089</v>
      </c>
      <c r="E358" s="269" t="s">
        <v>3090</v>
      </c>
      <c r="F358" s="270"/>
      <c r="G358" s="270"/>
      <c r="H358" s="270"/>
      <c r="I358" s="270"/>
      <c r="J358" s="272"/>
      <c r="K358" s="272"/>
      <c r="L358" s="272"/>
      <c r="M358" s="272"/>
      <c r="N358" s="272"/>
      <c r="O358" s="272"/>
      <c r="P358" s="272"/>
      <c r="Q358" s="272"/>
      <c r="R358" s="272"/>
      <c r="S358" s="272"/>
      <c r="T358" s="272"/>
      <c r="U358" s="272"/>
      <c r="V358" s="272"/>
      <c r="W358" s="272"/>
      <c r="X358" s="272"/>
      <c r="Y358" s="272"/>
      <c r="Z358" s="272"/>
    </row>
    <row r="359" ht="15.0" customHeight="1">
      <c r="A359" s="265" t="s">
        <v>3092</v>
      </c>
      <c r="B359" s="267" t="s">
        <v>3094</v>
      </c>
      <c r="C359" s="265" t="s">
        <v>188</v>
      </c>
      <c r="D359" s="265" t="s">
        <v>3095</v>
      </c>
      <c r="E359" s="269">
        <v>9.46602356412E14</v>
      </c>
      <c r="F359" s="270"/>
      <c r="G359" s="270"/>
      <c r="H359" s="270"/>
      <c r="I359" s="270"/>
      <c r="J359" s="272"/>
      <c r="K359" s="272"/>
      <c r="L359" s="272"/>
      <c r="M359" s="272"/>
      <c r="N359" s="272"/>
      <c r="O359" s="272"/>
      <c r="P359" s="272"/>
      <c r="Q359" s="272"/>
      <c r="R359" s="272"/>
      <c r="S359" s="272"/>
      <c r="T359" s="272"/>
      <c r="U359" s="272"/>
      <c r="V359" s="272"/>
      <c r="W359" s="272"/>
      <c r="X359" s="272"/>
      <c r="Y359" s="272"/>
      <c r="Z359" s="272"/>
    </row>
    <row r="360" ht="15.0" customHeight="1">
      <c r="A360" s="265" t="s">
        <v>3100</v>
      </c>
      <c r="B360" s="267" t="s">
        <v>3101</v>
      </c>
      <c r="C360" s="265" t="s">
        <v>188</v>
      </c>
      <c r="D360" s="265" t="s">
        <v>3103</v>
      </c>
      <c r="E360" s="269" t="s">
        <v>3104</v>
      </c>
      <c r="F360" s="270"/>
      <c r="G360" s="270"/>
      <c r="H360" s="270"/>
      <c r="I360" s="270"/>
      <c r="J360" s="272"/>
      <c r="K360" s="272"/>
      <c r="L360" s="272"/>
      <c r="M360" s="272"/>
      <c r="N360" s="272"/>
      <c r="O360" s="272"/>
      <c r="P360" s="272"/>
      <c r="Q360" s="272"/>
      <c r="R360" s="272"/>
      <c r="S360" s="272"/>
      <c r="T360" s="272"/>
      <c r="U360" s="272"/>
      <c r="V360" s="272"/>
      <c r="W360" s="272"/>
      <c r="X360" s="272"/>
      <c r="Y360" s="272"/>
      <c r="Z360" s="272"/>
    </row>
    <row r="361" ht="15.0" customHeight="1">
      <c r="A361" s="265" t="s">
        <v>3107</v>
      </c>
      <c r="B361" s="267" t="s">
        <v>3109</v>
      </c>
      <c r="C361" s="265" t="s">
        <v>188</v>
      </c>
      <c r="D361" s="265" t="s">
        <v>3110</v>
      </c>
      <c r="E361" s="269" t="s">
        <v>3112</v>
      </c>
      <c r="F361" s="270"/>
      <c r="G361" s="270"/>
      <c r="H361" s="270"/>
      <c r="I361" s="270"/>
      <c r="J361" s="272"/>
      <c r="K361" s="272"/>
      <c r="L361" s="272"/>
      <c r="M361" s="272"/>
      <c r="N361" s="272"/>
      <c r="O361" s="272"/>
      <c r="P361" s="272"/>
      <c r="Q361" s="272"/>
      <c r="R361" s="272"/>
      <c r="S361" s="272"/>
      <c r="T361" s="272"/>
      <c r="U361" s="272"/>
      <c r="V361" s="272"/>
      <c r="W361" s="272"/>
      <c r="X361" s="272"/>
      <c r="Y361" s="272"/>
      <c r="Z361" s="272"/>
    </row>
    <row r="362" ht="15.0" customHeight="1">
      <c r="A362" s="265" t="s">
        <v>3115</v>
      </c>
      <c r="B362" s="267" t="s">
        <v>3117</v>
      </c>
      <c r="C362" s="265" t="s">
        <v>188</v>
      </c>
      <c r="D362" s="265" t="s">
        <v>3118</v>
      </c>
      <c r="E362" s="269" t="s">
        <v>3120</v>
      </c>
      <c r="F362" s="270"/>
      <c r="G362" s="270"/>
      <c r="H362" s="270"/>
      <c r="I362" s="270"/>
      <c r="J362" s="272"/>
      <c r="K362" s="272"/>
      <c r="L362" s="272"/>
      <c r="M362" s="272"/>
      <c r="N362" s="272"/>
      <c r="O362" s="272"/>
      <c r="P362" s="272"/>
      <c r="Q362" s="272"/>
      <c r="R362" s="272"/>
      <c r="S362" s="272"/>
      <c r="T362" s="272"/>
      <c r="U362" s="272"/>
      <c r="V362" s="272"/>
      <c r="W362" s="272"/>
      <c r="X362" s="272"/>
      <c r="Y362" s="272"/>
      <c r="Z362" s="272"/>
    </row>
    <row r="363" ht="15.0" customHeight="1">
      <c r="A363" s="265" t="s">
        <v>3123</v>
      </c>
      <c r="B363" s="267" t="s">
        <v>3124</v>
      </c>
      <c r="C363" s="265" t="s">
        <v>188</v>
      </c>
      <c r="D363" s="265" t="s">
        <v>3125</v>
      </c>
      <c r="E363" s="269">
        <v>7.42022304006E14</v>
      </c>
      <c r="F363" s="270"/>
      <c r="G363" s="270"/>
      <c r="H363" s="270"/>
      <c r="I363" s="270"/>
      <c r="J363" s="272"/>
      <c r="K363" s="272"/>
      <c r="L363" s="272"/>
      <c r="M363" s="272"/>
      <c r="N363" s="272"/>
      <c r="O363" s="272"/>
      <c r="P363" s="272"/>
      <c r="Q363" s="272"/>
      <c r="R363" s="272"/>
      <c r="S363" s="272"/>
      <c r="T363" s="272"/>
      <c r="U363" s="272"/>
      <c r="V363" s="272"/>
      <c r="W363" s="272"/>
      <c r="X363" s="272"/>
      <c r="Y363" s="272"/>
      <c r="Z363" s="272"/>
    </row>
    <row r="364" ht="15.0" customHeight="1">
      <c r="A364" s="265" t="s">
        <v>3126</v>
      </c>
      <c r="B364" s="267" t="s">
        <v>3127</v>
      </c>
      <c r="C364" s="265" t="s">
        <v>195</v>
      </c>
      <c r="D364" s="265" t="s">
        <v>3128</v>
      </c>
      <c r="E364" s="269" t="s">
        <v>3129</v>
      </c>
      <c r="F364" s="270"/>
      <c r="G364" s="270"/>
      <c r="H364" s="270"/>
      <c r="I364" s="270"/>
      <c r="J364" s="272"/>
      <c r="K364" s="272"/>
      <c r="L364" s="272"/>
      <c r="M364" s="272"/>
      <c r="N364" s="272"/>
      <c r="O364" s="272"/>
      <c r="P364" s="272"/>
      <c r="Q364" s="272"/>
      <c r="R364" s="272"/>
      <c r="S364" s="272"/>
      <c r="T364" s="272"/>
      <c r="U364" s="272"/>
      <c r="V364" s="272"/>
      <c r="W364" s="272"/>
      <c r="X364" s="272"/>
      <c r="Y364" s="272"/>
      <c r="Z364" s="272"/>
    </row>
    <row r="365" ht="15.0" customHeight="1">
      <c r="A365" s="265" t="s">
        <v>3132</v>
      </c>
      <c r="B365" s="267" t="s">
        <v>3134</v>
      </c>
      <c r="C365" s="265" t="s">
        <v>191</v>
      </c>
      <c r="D365" s="265" t="s">
        <v>3135</v>
      </c>
      <c r="E365" s="269">
        <v>8.40998439811E14</v>
      </c>
      <c r="F365" s="270"/>
      <c r="G365" s="270"/>
      <c r="H365" s="270"/>
      <c r="I365" s="270"/>
      <c r="J365" s="272"/>
      <c r="K365" s="272"/>
      <c r="L365" s="272"/>
      <c r="M365" s="272"/>
      <c r="N365" s="272"/>
      <c r="O365" s="272"/>
      <c r="P365" s="272"/>
      <c r="Q365" s="272"/>
      <c r="R365" s="272"/>
      <c r="S365" s="272"/>
      <c r="T365" s="272"/>
      <c r="U365" s="272"/>
      <c r="V365" s="272"/>
      <c r="W365" s="272"/>
      <c r="X365" s="272"/>
      <c r="Y365" s="272"/>
      <c r="Z365" s="272"/>
    </row>
    <row r="366" ht="15.0" customHeight="1">
      <c r="A366" s="265" t="s">
        <v>3140</v>
      </c>
      <c r="B366" s="267" t="s">
        <v>3141</v>
      </c>
      <c r="C366" s="265" t="s">
        <v>188</v>
      </c>
      <c r="D366" s="265" t="s">
        <v>3142</v>
      </c>
      <c r="E366" s="269" t="s">
        <v>3143</v>
      </c>
      <c r="F366" s="270"/>
      <c r="G366" s="270"/>
      <c r="H366" s="270"/>
      <c r="I366" s="270"/>
      <c r="J366" s="272"/>
      <c r="K366" s="272"/>
      <c r="L366" s="272"/>
      <c r="M366" s="272"/>
      <c r="N366" s="272"/>
      <c r="O366" s="272"/>
      <c r="P366" s="272"/>
      <c r="Q366" s="272"/>
      <c r="R366" s="272"/>
      <c r="S366" s="272"/>
      <c r="T366" s="272"/>
      <c r="U366" s="272"/>
      <c r="V366" s="272"/>
      <c r="W366" s="272"/>
      <c r="X366" s="272"/>
      <c r="Y366" s="272"/>
      <c r="Z366" s="272"/>
    </row>
    <row r="367" ht="15.0" customHeight="1">
      <c r="A367" s="265" t="s">
        <v>3148</v>
      </c>
      <c r="B367" s="267" t="s">
        <v>3149</v>
      </c>
      <c r="C367" s="265" t="s">
        <v>188</v>
      </c>
      <c r="D367" s="265" t="s">
        <v>3150</v>
      </c>
      <c r="E367" s="269" t="s">
        <v>3152</v>
      </c>
      <c r="F367" s="270"/>
      <c r="G367" s="270"/>
      <c r="H367" s="270"/>
      <c r="I367" s="270"/>
      <c r="J367" s="272"/>
      <c r="K367" s="272"/>
      <c r="L367" s="272"/>
      <c r="M367" s="272"/>
      <c r="N367" s="272"/>
      <c r="O367" s="272"/>
      <c r="P367" s="272"/>
      <c r="Q367" s="272"/>
      <c r="R367" s="272"/>
      <c r="S367" s="272"/>
      <c r="T367" s="272"/>
      <c r="U367" s="272"/>
      <c r="V367" s="272"/>
      <c r="W367" s="272"/>
      <c r="X367" s="272"/>
      <c r="Y367" s="272"/>
      <c r="Z367" s="272"/>
    </row>
    <row r="368" ht="15.0" customHeight="1">
      <c r="A368" s="265" t="s">
        <v>3156</v>
      </c>
      <c r="B368" s="267" t="s">
        <v>3157</v>
      </c>
      <c r="C368" s="265" t="s">
        <v>191</v>
      </c>
      <c r="D368" s="265" t="s">
        <v>3159</v>
      </c>
      <c r="E368" s="269">
        <v>9.03080166408E14</v>
      </c>
      <c r="F368" s="270"/>
      <c r="G368" s="270"/>
      <c r="H368" s="270"/>
      <c r="I368" s="270"/>
      <c r="J368" s="272"/>
      <c r="K368" s="272"/>
      <c r="L368" s="272"/>
      <c r="M368" s="272"/>
      <c r="N368" s="272"/>
      <c r="O368" s="272"/>
      <c r="P368" s="272"/>
      <c r="Q368" s="272"/>
      <c r="R368" s="272"/>
      <c r="S368" s="272"/>
      <c r="T368" s="272"/>
      <c r="U368" s="272"/>
      <c r="V368" s="272"/>
      <c r="W368" s="272"/>
      <c r="X368" s="272"/>
      <c r="Y368" s="272"/>
      <c r="Z368" s="272"/>
    </row>
    <row r="369" ht="15.0" customHeight="1">
      <c r="A369" s="265" t="s">
        <v>3163</v>
      </c>
      <c r="B369" s="267" t="s">
        <v>3164</v>
      </c>
      <c r="C369" s="265" t="s">
        <v>189</v>
      </c>
      <c r="D369" s="265" t="s">
        <v>3166</v>
      </c>
      <c r="E369" s="269">
        <v>9.53900437034E14</v>
      </c>
      <c r="F369" s="270"/>
      <c r="G369" s="270"/>
      <c r="H369" s="270"/>
      <c r="I369" s="270"/>
      <c r="J369" s="272"/>
      <c r="K369" s="272"/>
      <c r="L369" s="272"/>
      <c r="M369" s="272"/>
      <c r="N369" s="272"/>
      <c r="O369" s="272"/>
      <c r="P369" s="272"/>
      <c r="Q369" s="272"/>
      <c r="R369" s="272"/>
      <c r="S369" s="272"/>
      <c r="T369" s="272"/>
      <c r="U369" s="272"/>
      <c r="V369" s="272"/>
      <c r="W369" s="272"/>
      <c r="X369" s="272"/>
      <c r="Y369" s="272"/>
      <c r="Z369" s="272"/>
    </row>
    <row r="370" ht="15.0" customHeight="1">
      <c r="A370" s="265" t="s">
        <v>3170</v>
      </c>
      <c r="B370" s="267" t="s">
        <v>3171</v>
      </c>
      <c r="C370" s="265" t="s">
        <v>189</v>
      </c>
      <c r="D370" s="265" t="s">
        <v>3172</v>
      </c>
      <c r="E370" s="269" t="s">
        <v>3174</v>
      </c>
      <c r="F370" s="270"/>
      <c r="G370" s="270"/>
      <c r="H370" s="270"/>
      <c r="I370" s="270"/>
      <c r="J370" s="272"/>
      <c r="K370" s="272"/>
      <c r="L370" s="272"/>
      <c r="M370" s="272"/>
      <c r="N370" s="272"/>
      <c r="O370" s="272"/>
      <c r="P370" s="272"/>
      <c r="Q370" s="272"/>
      <c r="R370" s="272"/>
      <c r="S370" s="272"/>
      <c r="T370" s="272"/>
      <c r="U370" s="272"/>
      <c r="V370" s="272"/>
      <c r="W370" s="272"/>
      <c r="X370" s="272"/>
      <c r="Y370" s="272"/>
      <c r="Z370" s="272"/>
    </row>
    <row r="371" ht="15.0" customHeight="1">
      <c r="A371" s="265" t="s">
        <v>3178</v>
      </c>
      <c r="B371" s="267" t="s">
        <v>3179</v>
      </c>
      <c r="C371" s="265" t="s">
        <v>188</v>
      </c>
      <c r="D371" s="265" t="s">
        <v>3180</v>
      </c>
      <c r="E371" s="269" t="s">
        <v>3181</v>
      </c>
      <c r="F371" s="270"/>
      <c r="G371" s="270"/>
      <c r="H371" s="270"/>
      <c r="I371" s="270"/>
      <c r="J371" s="272"/>
      <c r="K371" s="272"/>
      <c r="L371" s="272"/>
      <c r="M371" s="272"/>
      <c r="N371" s="272"/>
      <c r="O371" s="272"/>
      <c r="P371" s="272"/>
      <c r="Q371" s="272"/>
      <c r="R371" s="272"/>
      <c r="S371" s="272"/>
      <c r="T371" s="272"/>
      <c r="U371" s="272"/>
      <c r="V371" s="272"/>
      <c r="W371" s="272"/>
      <c r="X371" s="272"/>
      <c r="Y371" s="272"/>
      <c r="Z371" s="272"/>
    </row>
    <row r="372" ht="15.0" customHeight="1">
      <c r="A372" s="265" t="s">
        <v>3186</v>
      </c>
      <c r="B372" s="267" t="s">
        <v>3187</v>
      </c>
      <c r="C372" s="265" t="s">
        <v>188</v>
      </c>
      <c r="D372" s="265" t="s">
        <v>3188</v>
      </c>
      <c r="E372" s="269" t="s">
        <v>3189</v>
      </c>
      <c r="F372" s="270"/>
      <c r="G372" s="270"/>
      <c r="H372" s="270"/>
      <c r="I372" s="270"/>
      <c r="J372" s="272"/>
      <c r="K372" s="272"/>
      <c r="L372" s="272"/>
      <c r="M372" s="272"/>
      <c r="N372" s="272"/>
      <c r="O372" s="272"/>
      <c r="P372" s="272"/>
      <c r="Q372" s="272"/>
      <c r="R372" s="272"/>
      <c r="S372" s="272"/>
      <c r="T372" s="272"/>
      <c r="U372" s="272"/>
      <c r="V372" s="272"/>
      <c r="W372" s="272"/>
      <c r="X372" s="272"/>
      <c r="Y372" s="272"/>
      <c r="Z372" s="272"/>
    </row>
    <row r="373" ht="15.0" customHeight="1">
      <c r="A373" s="265" t="s">
        <v>3194</v>
      </c>
      <c r="B373" s="267" t="s">
        <v>3195</v>
      </c>
      <c r="C373" s="265" t="s">
        <v>189</v>
      </c>
      <c r="D373" s="265" t="s">
        <v>3196</v>
      </c>
      <c r="E373" s="269" t="s">
        <v>3197</v>
      </c>
      <c r="F373" s="270"/>
      <c r="G373" s="270"/>
      <c r="H373" s="270"/>
      <c r="I373" s="270"/>
      <c r="J373" s="272"/>
      <c r="K373" s="272"/>
      <c r="L373" s="272"/>
      <c r="M373" s="272"/>
      <c r="N373" s="272"/>
      <c r="O373" s="272"/>
      <c r="P373" s="272"/>
      <c r="Q373" s="272"/>
      <c r="R373" s="272"/>
      <c r="S373" s="272"/>
      <c r="T373" s="272"/>
      <c r="U373" s="272"/>
      <c r="V373" s="272"/>
      <c r="W373" s="272"/>
      <c r="X373" s="272"/>
      <c r="Y373" s="272"/>
      <c r="Z373" s="272"/>
    </row>
    <row r="374" ht="15.0" customHeight="1">
      <c r="A374" s="265" t="s">
        <v>3202</v>
      </c>
      <c r="B374" s="267" t="s">
        <v>3203</v>
      </c>
      <c r="C374" s="265" t="s">
        <v>191</v>
      </c>
      <c r="D374" s="265" t="s">
        <v>3204</v>
      </c>
      <c r="E374" s="269" t="s">
        <v>3205</v>
      </c>
      <c r="F374" s="270"/>
      <c r="G374" s="270"/>
      <c r="H374" s="270"/>
      <c r="I374" s="270"/>
      <c r="J374" s="272"/>
      <c r="K374" s="272"/>
      <c r="L374" s="272"/>
      <c r="M374" s="272"/>
      <c r="N374" s="272"/>
      <c r="O374" s="272"/>
      <c r="P374" s="272"/>
      <c r="Q374" s="272"/>
      <c r="R374" s="272"/>
      <c r="S374" s="272"/>
      <c r="T374" s="272"/>
      <c r="U374" s="272"/>
      <c r="V374" s="272"/>
      <c r="W374" s="272"/>
      <c r="X374" s="272"/>
      <c r="Y374" s="272"/>
      <c r="Z374" s="272"/>
    </row>
    <row r="375" ht="15.0" customHeight="1">
      <c r="A375" s="265" t="s">
        <v>3210</v>
      </c>
      <c r="B375" s="267" t="s">
        <v>3211</v>
      </c>
      <c r="C375" s="265" t="s">
        <v>191</v>
      </c>
      <c r="D375" s="265" t="s">
        <v>3212</v>
      </c>
      <c r="E375" s="269" t="s">
        <v>3213</v>
      </c>
      <c r="F375" s="270"/>
      <c r="G375" s="270"/>
      <c r="H375" s="270"/>
      <c r="I375" s="270"/>
      <c r="J375" s="272"/>
      <c r="K375" s="272"/>
      <c r="L375" s="272"/>
      <c r="M375" s="272"/>
      <c r="N375" s="272"/>
      <c r="O375" s="272"/>
      <c r="P375" s="272"/>
      <c r="Q375" s="272"/>
      <c r="R375" s="272"/>
      <c r="S375" s="272"/>
      <c r="T375" s="272"/>
      <c r="U375" s="272"/>
      <c r="V375" s="272"/>
      <c r="W375" s="272"/>
      <c r="X375" s="272"/>
      <c r="Y375" s="272"/>
      <c r="Z375" s="272"/>
    </row>
    <row r="376" ht="15.0" customHeight="1">
      <c r="A376" s="265" t="s">
        <v>3218</v>
      </c>
      <c r="B376" s="267" t="s">
        <v>3219</v>
      </c>
      <c r="C376" s="265" t="s">
        <v>188</v>
      </c>
      <c r="D376" s="265" t="s">
        <v>3220</v>
      </c>
      <c r="E376" s="269" t="s">
        <v>3221</v>
      </c>
      <c r="F376" s="270"/>
      <c r="G376" s="270"/>
      <c r="H376" s="270"/>
      <c r="I376" s="270"/>
      <c r="J376" s="272"/>
      <c r="K376" s="272"/>
      <c r="L376" s="272"/>
      <c r="M376" s="272"/>
      <c r="N376" s="272"/>
      <c r="O376" s="272"/>
      <c r="P376" s="272"/>
      <c r="Q376" s="272"/>
      <c r="R376" s="272"/>
      <c r="S376" s="272"/>
      <c r="T376" s="272"/>
      <c r="U376" s="272"/>
      <c r="V376" s="272"/>
      <c r="W376" s="272"/>
      <c r="X376" s="272"/>
      <c r="Y376" s="272"/>
      <c r="Z376" s="272"/>
    </row>
    <row r="377" ht="15.0" customHeight="1">
      <c r="A377" s="265" t="s">
        <v>3226</v>
      </c>
      <c r="B377" s="267" t="s">
        <v>3227</v>
      </c>
      <c r="C377" s="265" t="s">
        <v>188</v>
      </c>
      <c r="D377" s="265" t="s">
        <v>3228</v>
      </c>
      <c r="E377" s="269" t="s">
        <v>3229</v>
      </c>
      <c r="F377" s="270"/>
      <c r="G377" s="270"/>
      <c r="H377" s="270"/>
      <c r="I377" s="270"/>
      <c r="J377" s="272"/>
      <c r="K377" s="272"/>
      <c r="L377" s="272"/>
      <c r="M377" s="272"/>
      <c r="N377" s="272"/>
      <c r="O377" s="272"/>
      <c r="P377" s="272"/>
      <c r="Q377" s="272"/>
      <c r="R377" s="272"/>
      <c r="S377" s="272"/>
      <c r="T377" s="272"/>
      <c r="U377" s="272"/>
      <c r="V377" s="272"/>
      <c r="W377" s="272"/>
      <c r="X377" s="272"/>
      <c r="Y377" s="272"/>
      <c r="Z377" s="272"/>
    </row>
    <row r="378" ht="15.0" customHeight="1">
      <c r="A378" s="265" t="s">
        <v>3234</v>
      </c>
      <c r="B378" s="267" t="s">
        <v>3235</v>
      </c>
      <c r="C378" s="265" t="s">
        <v>188</v>
      </c>
      <c r="D378" s="265" t="s">
        <v>3236</v>
      </c>
      <c r="E378" s="269" t="s">
        <v>3237</v>
      </c>
      <c r="F378" s="270"/>
      <c r="G378" s="270"/>
      <c r="H378" s="270"/>
      <c r="I378" s="270"/>
      <c r="J378" s="272"/>
      <c r="K378" s="272"/>
      <c r="L378" s="272"/>
      <c r="M378" s="272"/>
      <c r="N378" s="272"/>
      <c r="O378" s="272"/>
      <c r="P378" s="272"/>
      <c r="Q378" s="272"/>
      <c r="R378" s="272"/>
      <c r="S378" s="272"/>
      <c r="T378" s="272"/>
      <c r="U378" s="272"/>
      <c r="V378" s="272"/>
      <c r="W378" s="272"/>
      <c r="X378" s="272"/>
      <c r="Y378" s="272"/>
      <c r="Z378" s="272"/>
    </row>
    <row r="379" ht="15.0" customHeight="1">
      <c r="A379" s="265" t="s">
        <v>3241</v>
      </c>
      <c r="B379" s="267" t="s">
        <v>3243</v>
      </c>
      <c r="C379" s="265" t="s">
        <v>188</v>
      </c>
      <c r="D379" s="265" t="s">
        <v>3244</v>
      </c>
      <c r="E379" s="269" t="s">
        <v>3245</v>
      </c>
      <c r="F379" s="270"/>
      <c r="G379" s="270"/>
      <c r="H379" s="270"/>
      <c r="I379" s="270"/>
      <c r="J379" s="272"/>
      <c r="K379" s="272"/>
      <c r="L379" s="272"/>
      <c r="M379" s="272"/>
      <c r="N379" s="272"/>
      <c r="O379" s="272"/>
      <c r="P379" s="272"/>
      <c r="Q379" s="272"/>
      <c r="R379" s="272"/>
      <c r="S379" s="272"/>
      <c r="T379" s="272"/>
      <c r="U379" s="272"/>
      <c r="V379" s="272"/>
      <c r="W379" s="272"/>
      <c r="X379" s="272"/>
      <c r="Y379" s="272"/>
      <c r="Z379" s="272"/>
    </row>
    <row r="380" ht="15.0" customHeight="1">
      <c r="A380" s="265" t="s">
        <v>3248</v>
      </c>
      <c r="B380" s="267" t="s">
        <v>3250</v>
      </c>
      <c r="C380" s="265" t="s">
        <v>188</v>
      </c>
      <c r="D380" s="265" t="s">
        <v>3252</v>
      </c>
      <c r="E380" s="269" t="s">
        <v>3253</v>
      </c>
      <c r="F380" s="270"/>
      <c r="G380" s="270"/>
      <c r="H380" s="270"/>
      <c r="I380" s="270"/>
      <c r="J380" s="272"/>
      <c r="K380" s="272"/>
      <c r="L380" s="272"/>
      <c r="M380" s="272"/>
      <c r="N380" s="272"/>
      <c r="O380" s="272"/>
      <c r="P380" s="272"/>
      <c r="Q380" s="272"/>
      <c r="R380" s="272"/>
      <c r="S380" s="272"/>
      <c r="T380" s="272"/>
      <c r="U380" s="272"/>
      <c r="V380" s="272"/>
      <c r="W380" s="272"/>
      <c r="X380" s="272"/>
      <c r="Y380" s="272"/>
      <c r="Z380" s="272"/>
    </row>
    <row r="381" ht="15.0" customHeight="1">
      <c r="A381" s="265" t="s">
        <v>3256</v>
      </c>
      <c r="B381" s="267" t="s">
        <v>3257</v>
      </c>
      <c r="C381" s="265" t="s">
        <v>188</v>
      </c>
      <c r="D381" s="265" t="s">
        <v>3259</v>
      </c>
      <c r="E381" s="269" t="s">
        <v>3261</v>
      </c>
      <c r="F381" s="270"/>
      <c r="G381" s="270"/>
      <c r="H381" s="270"/>
      <c r="I381" s="270"/>
      <c r="J381" s="272"/>
      <c r="K381" s="272"/>
      <c r="L381" s="272"/>
      <c r="M381" s="272"/>
      <c r="N381" s="272"/>
      <c r="O381" s="272"/>
      <c r="P381" s="272"/>
      <c r="Q381" s="272"/>
      <c r="R381" s="272"/>
      <c r="S381" s="272"/>
      <c r="T381" s="272"/>
      <c r="U381" s="272"/>
      <c r="V381" s="272"/>
      <c r="W381" s="272"/>
      <c r="X381" s="272"/>
      <c r="Y381" s="272"/>
      <c r="Z381" s="272"/>
    </row>
    <row r="382" ht="15.0" customHeight="1">
      <c r="A382" s="265" t="s">
        <v>3264</v>
      </c>
      <c r="B382" s="267" t="s">
        <v>3265</v>
      </c>
      <c r="C382" s="265" t="s">
        <v>188</v>
      </c>
      <c r="D382" s="265" t="s">
        <v>3266</v>
      </c>
      <c r="E382" s="269" t="s">
        <v>3268</v>
      </c>
      <c r="F382" s="270"/>
      <c r="G382" s="270"/>
      <c r="H382" s="270"/>
      <c r="I382" s="270"/>
      <c r="J382" s="272"/>
      <c r="K382" s="272"/>
      <c r="L382" s="272"/>
      <c r="M382" s="272"/>
      <c r="N382" s="272"/>
      <c r="O382" s="272"/>
      <c r="P382" s="272"/>
      <c r="Q382" s="272"/>
      <c r="R382" s="272"/>
      <c r="S382" s="272"/>
      <c r="T382" s="272"/>
      <c r="U382" s="272"/>
      <c r="V382" s="272"/>
      <c r="W382" s="272"/>
      <c r="X382" s="272"/>
      <c r="Y382" s="272"/>
      <c r="Z382" s="272"/>
    </row>
    <row r="383" ht="15.0" customHeight="1">
      <c r="A383" s="265" t="s">
        <v>3271</v>
      </c>
      <c r="B383" s="267" t="s">
        <v>3273</v>
      </c>
      <c r="C383" s="265" t="s">
        <v>188</v>
      </c>
      <c r="D383" s="265" t="s">
        <v>3274</v>
      </c>
      <c r="E383" s="269" t="s">
        <v>3276</v>
      </c>
      <c r="F383" s="270"/>
      <c r="G383" s="270"/>
      <c r="H383" s="270"/>
      <c r="I383" s="270"/>
      <c r="J383" s="272"/>
      <c r="K383" s="272"/>
      <c r="L383" s="272"/>
      <c r="M383" s="272"/>
      <c r="N383" s="272"/>
      <c r="O383" s="272"/>
      <c r="P383" s="272"/>
      <c r="Q383" s="272"/>
      <c r="R383" s="272"/>
      <c r="S383" s="272"/>
      <c r="T383" s="272"/>
      <c r="U383" s="272"/>
      <c r="V383" s="272"/>
      <c r="W383" s="272"/>
      <c r="X383" s="272"/>
      <c r="Y383" s="272"/>
      <c r="Z383" s="272"/>
    </row>
    <row r="384" ht="15.0" customHeight="1">
      <c r="A384" s="265" t="s">
        <v>3279</v>
      </c>
      <c r="B384" s="267" t="s">
        <v>3281</v>
      </c>
      <c r="C384" s="265" t="s">
        <v>188</v>
      </c>
      <c r="D384" s="265" t="s">
        <v>3282</v>
      </c>
      <c r="E384" s="269" t="s">
        <v>3284</v>
      </c>
      <c r="F384" s="270"/>
      <c r="G384" s="270"/>
      <c r="H384" s="270"/>
      <c r="I384" s="270"/>
      <c r="J384" s="272"/>
      <c r="K384" s="272"/>
      <c r="L384" s="272"/>
      <c r="M384" s="272"/>
      <c r="N384" s="272"/>
      <c r="O384" s="272"/>
      <c r="P384" s="272"/>
      <c r="Q384" s="272"/>
      <c r="R384" s="272"/>
      <c r="S384" s="272"/>
      <c r="T384" s="272"/>
      <c r="U384" s="272"/>
      <c r="V384" s="272"/>
      <c r="W384" s="272"/>
      <c r="X384" s="272"/>
      <c r="Y384" s="272"/>
      <c r="Z384" s="272"/>
    </row>
    <row r="385" ht="15.0" customHeight="1">
      <c r="A385" s="265" t="s">
        <v>3287</v>
      </c>
      <c r="B385" s="267" t="s">
        <v>3289</v>
      </c>
      <c r="C385" s="265" t="s">
        <v>188</v>
      </c>
      <c r="D385" s="265" t="s">
        <v>3290</v>
      </c>
      <c r="E385" s="269" t="s">
        <v>3292</v>
      </c>
      <c r="F385" s="270"/>
      <c r="G385" s="270"/>
      <c r="H385" s="270"/>
      <c r="I385" s="270"/>
      <c r="J385" s="272"/>
      <c r="K385" s="272"/>
      <c r="L385" s="272"/>
      <c r="M385" s="272"/>
      <c r="N385" s="272"/>
      <c r="O385" s="272"/>
      <c r="P385" s="272"/>
      <c r="Q385" s="272"/>
      <c r="R385" s="272"/>
      <c r="S385" s="272"/>
      <c r="T385" s="272"/>
      <c r="U385" s="272"/>
      <c r="V385" s="272"/>
      <c r="W385" s="272"/>
      <c r="X385" s="272"/>
      <c r="Y385" s="272"/>
      <c r="Z385" s="272"/>
    </row>
    <row r="386" ht="15.0" customHeight="1">
      <c r="A386" s="265" t="s">
        <v>3295</v>
      </c>
      <c r="B386" s="267" t="s">
        <v>3297</v>
      </c>
      <c r="C386" s="265" t="s">
        <v>188</v>
      </c>
      <c r="D386" s="265" t="s">
        <v>3298</v>
      </c>
      <c r="E386" s="269" t="s">
        <v>3299</v>
      </c>
      <c r="F386" s="270"/>
      <c r="G386" s="270"/>
      <c r="H386" s="270"/>
      <c r="I386" s="270"/>
      <c r="J386" s="272"/>
      <c r="K386" s="272"/>
      <c r="L386" s="272"/>
      <c r="M386" s="272"/>
      <c r="N386" s="272"/>
      <c r="O386" s="272"/>
      <c r="P386" s="272"/>
      <c r="Q386" s="272"/>
      <c r="R386" s="272"/>
      <c r="S386" s="272"/>
      <c r="T386" s="272"/>
      <c r="U386" s="272"/>
      <c r="V386" s="272"/>
      <c r="W386" s="272"/>
      <c r="X386" s="272"/>
      <c r="Y386" s="272"/>
      <c r="Z386" s="272"/>
    </row>
    <row r="387" ht="15.0" customHeight="1">
      <c r="A387" s="265" t="s">
        <v>3302</v>
      </c>
      <c r="B387" s="267" t="s">
        <v>3304</v>
      </c>
      <c r="C387" s="265" t="s">
        <v>188</v>
      </c>
      <c r="D387" s="265" t="s">
        <v>3306</v>
      </c>
      <c r="E387" s="269" t="s">
        <v>3307</v>
      </c>
      <c r="F387" s="270"/>
      <c r="G387" s="270"/>
      <c r="H387" s="270"/>
      <c r="I387" s="270"/>
      <c r="J387" s="272"/>
      <c r="K387" s="272"/>
      <c r="L387" s="272"/>
      <c r="M387" s="272"/>
      <c r="N387" s="272"/>
      <c r="O387" s="272"/>
      <c r="P387" s="272"/>
      <c r="Q387" s="272"/>
      <c r="R387" s="272"/>
      <c r="S387" s="272"/>
      <c r="T387" s="272"/>
      <c r="U387" s="272"/>
      <c r="V387" s="272"/>
      <c r="W387" s="272"/>
      <c r="X387" s="272"/>
      <c r="Y387" s="272"/>
      <c r="Z387" s="272"/>
    </row>
    <row r="388" ht="15.0" customHeight="1">
      <c r="A388" s="265" t="s">
        <v>3310</v>
      </c>
      <c r="B388" s="267" t="s">
        <v>3311</v>
      </c>
      <c r="C388" s="265" t="s">
        <v>188</v>
      </c>
      <c r="D388" s="265" t="s">
        <v>3314</v>
      </c>
      <c r="E388" s="269" t="s">
        <v>3315</v>
      </c>
      <c r="F388" s="270"/>
      <c r="G388" s="270"/>
      <c r="H388" s="270"/>
      <c r="I388" s="270"/>
      <c r="J388" s="272"/>
      <c r="K388" s="272"/>
      <c r="L388" s="272"/>
      <c r="M388" s="272"/>
      <c r="N388" s="272"/>
      <c r="O388" s="272"/>
      <c r="P388" s="272"/>
      <c r="Q388" s="272"/>
      <c r="R388" s="272"/>
      <c r="S388" s="272"/>
      <c r="T388" s="272"/>
      <c r="U388" s="272"/>
      <c r="V388" s="272"/>
      <c r="W388" s="272"/>
      <c r="X388" s="272"/>
      <c r="Y388" s="272"/>
      <c r="Z388" s="272"/>
    </row>
    <row r="389" ht="15.0" customHeight="1">
      <c r="A389" s="265" t="s">
        <v>3318</v>
      </c>
      <c r="B389" s="267" t="s">
        <v>3320</v>
      </c>
      <c r="C389" s="265" t="s">
        <v>189</v>
      </c>
      <c r="D389" s="265" t="s">
        <v>3322</v>
      </c>
      <c r="E389" s="269" t="s">
        <v>3324</v>
      </c>
      <c r="F389" s="270"/>
      <c r="G389" s="270"/>
      <c r="H389" s="270"/>
      <c r="I389" s="270"/>
      <c r="J389" s="272"/>
      <c r="K389" s="272"/>
      <c r="L389" s="272"/>
      <c r="M389" s="272"/>
      <c r="N389" s="272"/>
      <c r="O389" s="272"/>
      <c r="P389" s="272"/>
      <c r="Q389" s="272"/>
      <c r="R389" s="272"/>
      <c r="S389" s="272"/>
      <c r="T389" s="272"/>
      <c r="U389" s="272"/>
      <c r="V389" s="272"/>
      <c r="W389" s="272"/>
      <c r="X389" s="272"/>
      <c r="Y389" s="272"/>
      <c r="Z389" s="272"/>
    </row>
    <row r="390" ht="15.0" customHeight="1">
      <c r="A390" s="265" t="s">
        <v>3328</v>
      </c>
      <c r="B390" s="267" t="s">
        <v>3329</v>
      </c>
      <c r="C390" s="265" t="s">
        <v>189</v>
      </c>
      <c r="D390" s="265" t="s">
        <v>3331</v>
      </c>
      <c r="E390" s="269">
        <v>9.67571225542E14</v>
      </c>
      <c r="F390" s="270"/>
      <c r="G390" s="270"/>
      <c r="H390" s="270"/>
      <c r="I390" s="270"/>
      <c r="J390" s="272"/>
      <c r="K390" s="272"/>
      <c r="L390" s="272"/>
      <c r="M390" s="272"/>
      <c r="N390" s="272"/>
      <c r="O390" s="272"/>
      <c r="P390" s="272"/>
      <c r="Q390" s="272"/>
      <c r="R390" s="272"/>
      <c r="S390" s="272"/>
      <c r="T390" s="272"/>
      <c r="U390" s="272"/>
      <c r="V390" s="272"/>
      <c r="W390" s="272"/>
      <c r="X390" s="272"/>
      <c r="Y390" s="272"/>
      <c r="Z390" s="272"/>
    </row>
    <row r="391" ht="15.0" customHeight="1">
      <c r="A391" s="265" t="s">
        <v>3334</v>
      </c>
      <c r="B391" s="267" t="s">
        <v>3336</v>
      </c>
      <c r="C391" s="265" t="s">
        <v>188</v>
      </c>
      <c r="D391" s="265" t="s">
        <v>3337</v>
      </c>
      <c r="E391" s="269" t="s">
        <v>3338</v>
      </c>
      <c r="F391" s="270"/>
      <c r="G391" s="270"/>
      <c r="H391" s="270"/>
      <c r="I391" s="270"/>
      <c r="J391" s="272"/>
      <c r="K391" s="272"/>
      <c r="L391" s="272"/>
      <c r="M391" s="272"/>
      <c r="N391" s="272"/>
      <c r="O391" s="272"/>
      <c r="P391" s="272"/>
      <c r="Q391" s="272"/>
      <c r="R391" s="272"/>
      <c r="S391" s="272"/>
      <c r="T391" s="272"/>
      <c r="U391" s="272"/>
      <c r="V391" s="272"/>
      <c r="W391" s="272"/>
      <c r="X391" s="272"/>
      <c r="Y391" s="272"/>
      <c r="Z391" s="272"/>
    </row>
    <row r="392" ht="15.0" customHeight="1">
      <c r="A392" s="265" t="s">
        <v>3341</v>
      </c>
      <c r="B392" s="267" t="s">
        <v>3343</v>
      </c>
      <c r="C392" s="265" t="s">
        <v>188</v>
      </c>
      <c r="D392" s="265" t="s">
        <v>3345</v>
      </c>
      <c r="E392" s="269">
        <v>6.36903304403E14</v>
      </c>
      <c r="F392" s="270"/>
      <c r="G392" s="270"/>
      <c r="H392" s="270"/>
      <c r="I392" s="270"/>
      <c r="J392" s="272"/>
      <c r="K392" s="272"/>
      <c r="L392" s="272"/>
      <c r="M392" s="272"/>
      <c r="N392" s="272"/>
      <c r="O392" s="272"/>
      <c r="P392" s="272"/>
      <c r="Q392" s="272"/>
      <c r="R392" s="272"/>
      <c r="S392" s="272"/>
      <c r="T392" s="272"/>
      <c r="U392" s="272"/>
      <c r="V392" s="272"/>
      <c r="W392" s="272"/>
      <c r="X392" s="272"/>
      <c r="Y392" s="272"/>
      <c r="Z392" s="272"/>
    </row>
    <row r="393" ht="15.0" customHeight="1">
      <c r="A393" s="265" t="s">
        <v>3348</v>
      </c>
      <c r="B393" s="267" t="s">
        <v>3350</v>
      </c>
      <c r="C393" s="265" t="s">
        <v>188</v>
      </c>
      <c r="D393" s="265" t="s">
        <v>3352</v>
      </c>
      <c r="E393" s="269" t="s">
        <v>3353</v>
      </c>
      <c r="F393" s="270"/>
      <c r="G393" s="270"/>
      <c r="H393" s="270"/>
      <c r="I393" s="270"/>
      <c r="J393" s="272"/>
      <c r="K393" s="272"/>
      <c r="L393" s="272"/>
      <c r="M393" s="272"/>
      <c r="N393" s="272"/>
      <c r="O393" s="272"/>
      <c r="P393" s="272"/>
      <c r="Q393" s="272"/>
      <c r="R393" s="272"/>
      <c r="S393" s="272"/>
      <c r="T393" s="272"/>
      <c r="U393" s="272"/>
      <c r="V393" s="272"/>
      <c r="W393" s="272"/>
      <c r="X393" s="272"/>
      <c r="Y393" s="272"/>
      <c r="Z393" s="272"/>
    </row>
    <row r="394" ht="15.0" customHeight="1">
      <c r="A394" s="259" t="s">
        <v>3356</v>
      </c>
      <c r="B394" s="267" t="s">
        <v>3358</v>
      </c>
      <c r="C394" s="265" t="s">
        <v>191</v>
      </c>
      <c r="D394" s="281" t="s">
        <v>3360</v>
      </c>
      <c r="E394" s="269">
        <v>6.52481664325E14</v>
      </c>
      <c r="F394" s="270"/>
      <c r="G394" s="270"/>
      <c r="H394" s="270"/>
      <c r="I394" s="270"/>
      <c r="J394" s="272"/>
      <c r="K394" s="272"/>
      <c r="L394" s="272"/>
      <c r="M394" s="272"/>
      <c r="N394" s="272"/>
      <c r="O394" s="272"/>
      <c r="P394" s="272"/>
      <c r="Q394" s="272"/>
      <c r="R394" s="272"/>
      <c r="S394" s="272"/>
      <c r="T394" s="272"/>
      <c r="U394" s="272"/>
      <c r="V394" s="272"/>
      <c r="W394" s="272"/>
      <c r="X394" s="272"/>
      <c r="Y394" s="272"/>
      <c r="Z394" s="272"/>
    </row>
    <row r="395" ht="15.0" customHeight="1">
      <c r="A395" s="259" t="s">
        <v>3363</v>
      </c>
      <c r="B395" s="267" t="s">
        <v>3364</v>
      </c>
      <c r="C395" s="265" t="s">
        <v>191</v>
      </c>
      <c r="D395" s="281" t="s">
        <v>3366</v>
      </c>
      <c r="E395" s="269" t="s">
        <v>3368</v>
      </c>
      <c r="F395" s="270"/>
      <c r="G395" s="270"/>
      <c r="H395" s="270"/>
      <c r="I395" s="270"/>
      <c r="J395" s="272"/>
      <c r="K395" s="272"/>
      <c r="L395" s="272"/>
      <c r="M395" s="272"/>
      <c r="N395" s="272"/>
      <c r="O395" s="272"/>
      <c r="P395" s="272"/>
      <c r="Q395" s="272"/>
      <c r="R395" s="272"/>
      <c r="S395" s="272"/>
      <c r="T395" s="272"/>
      <c r="U395" s="272"/>
      <c r="V395" s="272"/>
      <c r="W395" s="272"/>
      <c r="X395" s="272"/>
      <c r="Y395" s="272"/>
      <c r="Z395" s="272"/>
    </row>
    <row r="396" ht="15.0" customHeight="1">
      <c r="A396" s="265" t="s">
        <v>3373</v>
      </c>
      <c r="B396" s="267" t="s">
        <v>3374</v>
      </c>
      <c r="C396" s="265" t="s">
        <v>195</v>
      </c>
      <c r="D396" s="265" t="s">
        <v>3377</v>
      </c>
      <c r="E396" s="269" t="s">
        <v>3378</v>
      </c>
      <c r="F396" s="270"/>
      <c r="G396" s="270"/>
      <c r="H396" s="270"/>
      <c r="I396" s="270"/>
      <c r="J396" s="272"/>
      <c r="K396" s="272"/>
      <c r="L396" s="272"/>
      <c r="M396" s="272"/>
      <c r="N396" s="272"/>
      <c r="O396" s="272"/>
      <c r="P396" s="272"/>
      <c r="Q396" s="272"/>
      <c r="R396" s="272"/>
      <c r="S396" s="272"/>
      <c r="T396" s="272"/>
      <c r="U396" s="272"/>
      <c r="V396" s="272"/>
      <c r="W396" s="272"/>
      <c r="X396" s="272"/>
      <c r="Y396" s="272"/>
      <c r="Z396" s="272"/>
    </row>
    <row r="397" ht="15.0" customHeight="1">
      <c r="A397" s="265" t="s">
        <v>3383</v>
      </c>
      <c r="B397" s="267" t="s">
        <v>3384</v>
      </c>
      <c r="C397" s="265" t="s">
        <v>195</v>
      </c>
      <c r="D397" s="280" t="s">
        <v>3386</v>
      </c>
      <c r="E397" s="269" t="s">
        <v>3388</v>
      </c>
      <c r="F397" s="270"/>
      <c r="G397" s="270"/>
      <c r="H397" s="270"/>
      <c r="I397" s="270"/>
      <c r="J397" s="272"/>
      <c r="K397" s="272"/>
      <c r="L397" s="272"/>
      <c r="M397" s="272"/>
      <c r="N397" s="272"/>
      <c r="O397" s="272"/>
      <c r="P397" s="272"/>
      <c r="Q397" s="272"/>
      <c r="R397" s="272"/>
      <c r="S397" s="272"/>
      <c r="T397" s="272"/>
      <c r="U397" s="272"/>
      <c r="V397" s="272"/>
      <c r="W397" s="272"/>
      <c r="X397" s="272"/>
      <c r="Y397" s="272"/>
      <c r="Z397" s="272"/>
    </row>
    <row r="398" ht="15.0" customHeight="1">
      <c r="A398" s="265" t="s">
        <v>3393</v>
      </c>
      <c r="B398" s="267" t="s">
        <v>3396</v>
      </c>
      <c r="C398" s="265" t="s">
        <v>195</v>
      </c>
      <c r="D398" s="280" t="s">
        <v>3397</v>
      </c>
      <c r="E398" s="269" t="s">
        <v>3398</v>
      </c>
      <c r="F398" s="270"/>
      <c r="G398" s="270"/>
      <c r="H398" s="270"/>
      <c r="I398" s="270"/>
      <c r="J398" s="272"/>
      <c r="K398" s="272"/>
      <c r="L398" s="272"/>
      <c r="M398" s="272"/>
      <c r="N398" s="272"/>
      <c r="O398" s="272"/>
      <c r="P398" s="272"/>
      <c r="Q398" s="272"/>
      <c r="R398" s="272"/>
      <c r="S398" s="272"/>
      <c r="T398" s="272"/>
      <c r="U398" s="272"/>
      <c r="V398" s="272"/>
      <c r="W398" s="272"/>
      <c r="X398" s="272"/>
      <c r="Y398" s="272"/>
      <c r="Z398" s="272"/>
    </row>
    <row r="399" ht="15.0" customHeight="1">
      <c r="A399" s="259" t="s">
        <v>3405</v>
      </c>
      <c r="B399" s="267" t="s">
        <v>3407</v>
      </c>
      <c r="C399" s="265" t="s">
        <v>191</v>
      </c>
      <c r="D399" s="281" t="s">
        <v>3409</v>
      </c>
      <c r="E399" s="269" t="s">
        <v>3410</v>
      </c>
      <c r="F399" s="270"/>
      <c r="G399" s="270"/>
      <c r="H399" s="270"/>
      <c r="I399" s="270"/>
      <c r="J399" s="272"/>
      <c r="K399" s="272"/>
      <c r="L399" s="272"/>
      <c r="M399" s="272"/>
      <c r="N399" s="272"/>
      <c r="O399" s="272"/>
      <c r="P399" s="272"/>
      <c r="Q399" s="272"/>
      <c r="R399" s="272"/>
      <c r="S399" s="272"/>
      <c r="T399" s="272"/>
      <c r="U399" s="272"/>
      <c r="V399" s="272"/>
      <c r="W399" s="272"/>
      <c r="X399" s="272"/>
      <c r="Y399" s="272"/>
      <c r="Z399" s="272"/>
    </row>
    <row r="400" ht="15.0" customHeight="1">
      <c r="A400" s="265" t="s">
        <v>3415</v>
      </c>
      <c r="B400" s="267" t="s">
        <v>3416</v>
      </c>
      <c r="C400" s="265" t="s">
        <v>189</v>
      </c>
      <c r="D400" s="265" t="s">
        <v>3417</v>
      </c>
      <c r="E400" s="269" t="s">
        <v>3418</v>
      </c>
      <c r="F400" s="270"/>
      <c r="G400" s="270"/>
      <c r="H400" s="270"/>
      <c r="I400" s="270"/>
      <c r="J400" s="272"/>
      <c r="K400" s="272"/>
      <c r="L400" s="272"/>
      <c r="M400" s="272"/>
      <c r="N400" s="272"/>
      <c r="O400" s="272"/>
      <c r="P400" s="272"/>
      <c r="Q400" s="272"/>
      <c r="R400" s="272"/>
      <c r="S400" s="272"/>
      <c r="T400" s="272"/>
      <c r="U400" s="272"/>
      <c r="V400" s="272"/>
      <c r="W400" s="272"/>
      <c r="X400" s="272"/>
      <c r="Y400" s="272"/>
      <c r="Z400" s="272"/>
    </row>
    <row r="401" ht="15.0" customHeight="1">
      <c r="A401" s="265" t="s">
        <v>3423</v>
      </c>
      <c r="B401" s="267" t="s">
        <v>3424</v>
      </c>
      <c r="C401" s="265" t="s">
        <v>188</v>
      </c>
      <c r="D401" s="265" t="s">
        <v>3425</v>
      </c>
      <c r="E401" s="269" t="s">
        <v>3426</v>
      </c>
      <c r="F401" s="270"/>
      <c r="G401" s="270"/>
      <c r="H401" s="270"/>
      <c r="I401" s="270"/>
      <c r="J401" s="272"/>
      <c r="K401" s="272"/>
      <c r="L401" s="272"/>
      <c r="M401" s="272"/>
      <c r="N401" s="272"/>
      <c r="O401" s="272"/>
      <c r="P401" s="272"/>
      <c r="Q401" s="272"/>
      <c r="R401" s="272"/>
      <c r="S401" s="272"/>
      <c r="T401" s="272"/>
      <c r="U401" s="272"/>
      <c r="V401" s="272"/>
      <c r="W401" s="272"/>
      <c r="X401" s="272"/>
      <c r="Y401" s="272"/>
      <c r="Z401" s="272"/>
    </row>
    <row r="402" ht="15.0" customHeight="1">
      <c r="A402" s="265" t="s">
        <v>3431</v>
      </c>
      <c r="B402" s="267" t="s">
        <v>3432</v>
      </c>
      <c r="C402" s="265" t="s">
        <v>188</v>
      </c>
      <c r="D402" s="265" t="s">
        <v>3433</v>
      </c>
      <c r="E402" s="269" t="s">
        <v>3434</v>
      </c>
      <c r="F402" s="270"/>
      <c r="G402" s="270"/>
      <c r="H402" s="270"/>
      <c r="I402" s="270"/>
      <c r="J402" s="272"/>
      <c r="K402" s="272"/>
      <c r="L402" s="272"/>
      <c r="M402" s="272"/>
      <c r="N402" s="272"/>
      <c r="O402" s="272"/>
      <c r="P402" s="272"/>
      <c r="Q402" s="272"/>
      <c r="R402" s="272"/>
      <c r="S402" s="272"/>
      <c r="T402" s="272"/>
      <c r="U402" s="272"/>
      <c r="V402" s="272"/>
      <c r="W402" s="272"/>
      <c r="X402" s="272"/>
      <c r="Y402" s="272"/>
      <c r="Z402" s="272"/>
    </row>
    <row r="403" ht="15.0" customHeight="1">
      <c r="A403" s="259" t="s">
        <v>3438</v>
      </c>
      <c r="B403" s="282" t="s">
        <v>3440</v>
      </c>
      <c r="C403" s="259" t="s">
        <v>191</v>
      </c>
      <c r="D403" s="269">
        <v>9.00004619362E12</v>
      </c>
      <c r="E403" s="269">
        <v>0.0</v>
      </c>
      <c r="F403" s="270"/>
      <c r="G403" s="270"/>
      <c r="H403" s="270"/>
      <c r="I403" s="270"/>
      <c r="J403" s="272"/>
      <c r="K403" s="272"/>
      <c r="L403" s="272"/>
      <c r="M403" s="272"/>
      <c r="N403" s="272"/>
      <c r="O403" s="272"/>
      <c r="P403" s="272"/>
      <c r="Q403" s="272"/>
      <c r="R403" s="272"/>
      <c r="S403" s="272"/>
      <c r="T403" s="272"/>
      <c r="U403" s="272"/>
      <c r="V403" s="272"/>
      <c r="W403" s="272"/>
      <c r="X403" s="272"/>
      <c r="Y403" s="272"/>
      <c r="Z403" s="272"/>
    </row>
    <row r="404" ht="15.0" customHeight="1">
      <c r="A404" s="259" t="s">
        <v>3459</v>
      </c>
      <c r="B404" s="282" t="s">
        <v>3462</v>
      </c>
      <c r="C404" s="259" t="s">
        <v>191</v>
      </c>
      <c r="D404" s="269">
        <v>1.220011595728E12</v>
      </c>
      <c r="E404" s="269">
        <v>0.0</v>
      </c>
      <c r="F404" s="270"/>
      <c r="G404" s="270"/>
      <c r="H404" s="270"/>
      <c r="I404" s="270"/>
      <c r="J404" s="272"/>
      <c r="K404" s="272"/>
      <c r="L404" s="272"/>
      <c r="M404" s="272"/>
      <c r="N404" s="272"/>
      <c r="O404" s="272"/>
      <c r="P404" s="272"/>
      <c r="Q404" s="272"/>
      <c r="R404" s="272"/>
      <c r="S404" s="272"/>
      <c r="T404" s="272"/>
      <c r="U404" s="272"/>
      <c r="V404" s="272"/>
      <c r="W404" s="272"/>
      <c r="X404" s="272"/>
      <c r="Y404" s="272"/>
      <c r="Z404" s="272"/>
    </row>
    <row r="405" ht="15.0" customHeight="1">
      <c r="A405" s="259" t="s">
        <v>3467</v>
      </c>
      <c r="B405" s="282" t="s">
        <v>3468</v>
      </c>
      <c r="C405" s="259" t="s">
        <v>191</v>
      </c>
      <c r="D405" s="269">
        <v>1.22001159552E12</v>
      </c>
      <c r="E405" s="269">
        <v>0.0</v>
      </c>
      <c r="F405" s="270"/>
      <c r="G405" s="270"/>
      <c r="H405" s="270"/>
      <c r="I405" s="270"/>
      <c r="J405" s="272"/>
      <c r="K405" s="272"/>
      <c r="L405" s="272"/>
      <c r="M405" s="272"/>
      <c r="N405" s="272"/>
      <c r="O405" s="272"/>
      <c r="P405" s="272"/>
      <c r="Q405" s="272"/>
      <c r="R405" s="272"/>
      <c r="S405" s="272"/>
      <c r="T405" s="272"/>
      <c r="U405" s="272"/>
      <c r="V405" s="272"/>
      <c r="W405" s="272"/>
      <c r="X405" s="272"/>
      <c r="Y405" s="272"/>
      <c r="Z405" s="272"/>
    </row>
    <row r="406" ht="15.0" customHeight="1">
      <c r="A406" s="259" t="s">
        <v>3472</v>
      </c>
      <c r="B406" s="282" t="s">
        <v>3474</v>
      </c>
      <c r="C406" s="259" t="s">
        <v>191</v>
      </c>
      <c r="D406" s="269">
        <v>1.220011595488E12</v>
      </c>
      <c r="E406" s="269">
        <v>0.0</v>
      </c>
      <c r="F406" s="270"/>
      <c r="G406" s="270"/>
      <c r="H406" s="270"/>
      <c r="I406" s="270"/>
      <c r="J406" s="272"/>
      <c r="K406" s="272"/>
      <c r="L406" s="272"/>
      <c r="M406" s="272"/>
      <c r="N406" s="272"/>
      <c r="O406" s="272"/>
      <c r="P406" s="272"/>
      <c r="Q406" s="272"/>
      <c r="R406" s="272"/>
      <c r="S406" s="272"/>
      <c r="T406" s="272"/>
      <c r="U406" s="272"/>
      <c r="V406" s="272"/>
      <c r="W406" s="272"/>
      <c r="X406" s="272"/>
      <c r="Y406" s="272"/>
      <c r="Z406" s="272"/>
    </row>
    <row r="407" ht="15.0" customHeight="1">
      <c r="A407" s="259" t="s">
        <v>3477</v>
      </c>
      <c r="B407" s="282" t="s">
        <v>3479</v>
      </c>
      <c r="C407" s="259" t="s">
        <v>191</v>
      </c>
      <c r="D407" s="269">
        <v>1.220011595611E12</v>
      </c>
      <c r="E407" s="269">
        <v>6.02361081421E14</v>
      </c>
      <c r="F407" s="270"/>
      <c r="G407" s="270"/>
      <c r="H407" s="270"/>
      <c r="I407" s="270"/>
      <c r="J407" s="272"/>
      <c r="K407" s="272"/>
      <c r="L407" s="272"/>
      <c r="M407" s="272"/>
      <c r="N407" s="272"/>
      <c r="O407" s="272"/>
      <c r="P407" s="272"/>
      <c r="Q407" s="272"/>
      <c r="R407" s="272"/>
      <c r="S407" s="272"/>
      <c r="T407" s="272"/>
      <c r="U407" s="272"/>
      <c r="V407" s="272"/>
      <c r="W407" s="272"/>
      <c r="X407" s="272"/>
      <c r="Y407" s="272"/>
      <c r="Z407" s="272"/>
    </row>
    <row r="408" ht="15.0" customHeight="1">
      <c r="A408" s="259" t="s">
        <v>3483</v>
      </c>
      <c r="B408" s="282" t="s">
        <v>3484</v>
      </c>
      <c r="C408" s="259" t="s">
        <v>188</v>
      </c>
      <c r="D408" s="269">
        <v>1.220011595421E12</v>
      </c>
      <c r="E408" s="269">
        <v>6.14104172004E14</v>
      </c>
      <c r="F408" s="270"/>
      <c r="G408" s="270"/>
      <c r="H408" s="270"/>
      <c r="I408" s="270"/>
      <c r="J408" s="272"/>
      <c r="K408" s="272"/>
      <c r="L408" s="272"/>
      <c r="M408" s="272"/>
      <c r="N408" s="272"/>
      <c r="O408" s="272"/>
      <c r="P408" s="272"/>
      <c r="Q408" s="272"/>
      <c r="R408" s="272"/>
      <c r="S408" s="272"/>
      <c r="T408" s="272"/>
      <c r="U408" s="272"/>
      <c r="V408" s="272"/>
      <c r="W408" s="272"/>
      <c r="X408" s="272"/>
      <c r="Y408" s="272"/>
      <c r="Z408" s="272"/>
    </row>
    <row r="409" ht="15.0" customHeight="1">
      <c r="A409" s="259" t="s">
        <v>3489</v>
      </c>
      <c r="B409" s="282" t="s">
        <v>3491</v>
      </c>
      <c r="C409" s="259" t="s">
        <v>191</v>
      </c>
      <c r="D409" s="269">
        <v>1.240011328466E12</v>
      </c>
      <c r="E409" s="269">
        <v>0.0</v>
      </c>
      <c r="F409" s="270"/>
      <c r="G409" s="270"/>
      <c r="H409" s="270"/>
      <c r="I409" s="270"/>
      <c r="J409" s="272"/>
      <c r="K409" s="272"/>
      <c r="L409" s="272"/>
      <c r="M409" s="272"/>
      <c r="N409" s="272"/>
      <c r="O409" s="272"/>
      <c r="P409" s="272"/>
      <c r="Q409" s="272"/>
      <c r="R409" s="272"/>
      <c r="S409" s="272"/>
      <c r="T409" s="272"/>
      <c r="U409" s="272"/>
      <c r="V409" s="272"/>
      <c r="W409" s="272"/>
      <c r="X409" s="272"/>
      <c r="Y409" s="272"/>
      <c r="Z409" s="272"/>
    </row>
    <row r="410" ht="15.0" customHeight="1">
      <c r="A410" s="259" t="s">
        <v>3495</v>
      </c>
      <c r="B410" s="282" t="s">
        <v>3496</v>
      </c>
      <c r="C410" s="259" t="s">
        <v>191</v>
      </c>
      <c r="D410" s="269">
        <v>1.220011595561E12</v>
      </c>
      <c r="E410" s="269">
        <v>0.0</v>
      </c>
      <c r="F410" s="270"/>
      <c r="G410" s="270"/>
      <c r="H410" s="270"/>
      <c r="I410" s="270"/>
      <c r="J410" s="272"/>
      <c r="K410" s="272"/>
      <c r="L410" s="272"/>
      <c r="M410" s="272"/>
      <c r="N410" s="272"/>
      <c r="O410" s="272"/>
      <c r="P410" s="272"/>
      <c r="Q410" s="272"/>
      <c r="R410" s="272"/>
      <c r="S410" s="272"/>
      <c r="T410" s="272"/>
      <c r="U410" s="272"/>
      <c r="V410" s="272"/>
      <c r="W410" s="272"/>
      <c r="X410" s="272"/>
      <c r="Y410" s="272"/>
      <c r="Z410" s="272"/>
    </row>
    <row r="411" ht="15.0" customHeight="1">
      <c r="A411" s="259" t="s">
        <v>3499</v>
      </c>
      <c r="B411" s="282" t="s">
        <v>3500</v>
      </c>
      <c r="C411" s="259" t="s">
        <v>191</v>
      </c>
      <c r="D411" s="269">
        <v>1.220011594804E12</v>
      </c>
      <c r="E411" s="269">
        <v>4.18808358625E14</v>
      </c>
      <c r="F411" s="270"/>
      <c r="G411" s="270"/>
      <c r="H411" s="270"/>
      <c r="I411" s="270"/>
      <c r="J411" s="272"/>
      <c r="K411" s="272"/>
      <c r="L411" s="272"/>
      <c r="M411" s="272"/>
      <c r="N411" s="272"/>
      <c r="O411" s="272"/>
      <c r="P411" s="272"/>
      <c r="Q411" s="272"/>
      <c r="R411" s="272"/>
      <c r="S411" s="272"/>
      <c r="T411" s="272"/>
      <c r="U411" s="272"/>
      <c r="V411" s="272"/>
      <c r="W411" s="272"/>
      <c r="X411" s="272"/>
      <c r="Y411" s="272"/>
      <c r="Z411" s="272"/>
    </row>
    <row r="412" ht="15.0" customHeight="1">
      <c r="A412" s="259" t="s">
        <v>3504</v>
      </c>
      <c r="B412" s="282" t="s">
        <v>3505</v>
      </c>
      <c r="C412" s="259" t="s">
        <v>191</v>
      </c>
      <c r="D412" s="269">
        <v>1.320013162913E12</v>
      </c>
      <c r="E412" s="269">
        <v>0.0</v>
      </c>
      <c r="F412" s="270"/>
      <c r="G412" s="270"/>
      <c r="H412" s="270"/>
      <c r="I412" s="270"/>
      <c r="J412" s="272"/>
      <c r="K412" s="272"/>
      <c r="L412" s="272"/>
      <c r="M412" s="272"/>
      <c r="N412" s="272"/>
      <c r="O412" s="272"/>
      <c r="P412" s="272"/>
      <c r="Q412" s="272"/>
      <c r="R412" s="272"/>
      <c r="S412" s="272"/>
      <c r="T412" s="272"/>
      <c r="U412" s="272"/>
      <c r="V412" s="272"/>
      <c r="W412" s="272"/>
      <c r="X412" s="272"/>
      <c r="Y412" s="272"/>
      <c r="Z412" s="272"/>
    </row>
    <row r="413" ht="15.0" customHeight="1">
      <c r="A413" s="259" t="s">
        <v>3509</v>
      </c>
      <c r="B413" s="282" t="s">
        <v>3512</v>
      </c>
      <c r="C413" s="259" t="s">
        <v>191</v>
      </c>
      <c r="D413" s="269">
        <v>1.220011595462E12</v>
      </c>
      <c r="E413" s="269">
        <v>0.0</v>
      </c>
      <c r="F413" s="270"/>
      <c r="G413" s="270"/>
      <c r="H413" s="270"/>
      <c r="I413" s="270"/>
      <c r="J413" s="272"/>
      <c r="K413" s="272"/>
      <c r="L413" s="272"/>
      <c r="M413" s="272"/>
      <c r="N413" s="272"/>
      <c r="O413" s="272"/>
      <c r="P413" s="272"/>
      <c r="Q413" s="272"/>
      <c r="R413" s="272"/>
      <c r="S413" s="272"/>
      <c r="T413" s="272"/>
      <c r="U413" s="272"/>
      <c r="V413" s="272"/>
      <c r="W413" s="272"/>
      <c r="X413" s="272"/>
      <c r="Y413" s="272"/>
      <c r="Z413" s="272"/>
    </row>
    <row r="414" ht="15.0" customHeight="1">
      <c r="A414" s="259" t="s">
        <v>3517</v>
      </c>
      <c r="B414" s="282" t="s">
        <v>3518</v>
      </c>
      <c r="C414" s="259" t="s">
        <v>191</v>
      </c>
      <c r="D414" s="269">
        <v>1.320025796831E12</v>
      </c>
      <c r="E414" s="269">
        <v>0.0</v>
      </c>
      <c r="F414" s="270"/>
      <c r="G414" s="270"/>
      <c r="H414" s="270"/>
      <c r="I414" s="270"/>
      <c r="J414" s="272"/>
      <c r="K414" s="272"/>
      <c r="L414" s="272"/>
      <c r="M414" s="272"/>
      <c r="N414" s="272"/>
      <c r="O414" s="272"/>
      <c r="P414" s="272"/>
      <c r="Q414" s="272"/>
      <c r="R414" s="272"/>
      <c r="S414" s="272"/>
      <c r="T414" s="272"/>
      <c r="U414" s="272"/>
      <c r="V414" s="272"/>
      <c r="W414" s="272"/>
      <c r="X414" s="272"/>
      <c r="Y414" s="272"/>
      <c r="Z414" s="272"/>
    </row>
    <row r="415" ht="15.0" customHeight="1">
      <c r="A415" s="259" t="s">
        <v>3522</v>
      </c>
      <c r="B415" s="282" t="s">
        <v>3524</v>
      </c>
      <c r="C415" s="259" t="s">
        <v>191</v>
      </c>
      <c r="D415" s="269">
        <v>1.220011595652E12</v>
      </c>
      <c r="E415" s="269">
        <v>0.0</v>
      </c>
      <c r="F415" s="270"/>
      <c r="G415" s="270"/>
      <c r="H415" s="270"/>
      <c r="I415" s="270"/>
      <c r="J415" s="272"/>
      <c r="K415" s="272"/>
      <c r="L415" s="272"/>
      <c r="M415" s="272"/>
      <c r="N415" s="272"/>
      <c r="O415" s="272"/>
      <c r="P415" s="272"/>
      <c r="Q415" s="272"/>
      <c r="R415" s="272"/>
      <c r="S415" s="272"/>
      <c r="T415" s="272"/>
      <c r="U415" s="272"/>
      <c r="V415" s="272"/>
      <c r="W415" s="272"/>
      <c r="X415" s="272"/>
      <c r="Y415" s="272"/>
      <c r="Z415" s="272"/>
    </row>
    <row r="416" ht="15.0" customHeight="1">
      <c r="A416" s="259" t="s">
        <v>3527</v>
      </c>
      <c r="B416" s="282" t="s">
        <v>3528</v>
      </c>
      <c r="C416" s="259" t="s">
        <v>191</v>
      </c>
      <c r="D416" s="269">
        <v>1.220011595694E12</v>
      </c>
      <c r="E416" s="269">
        <v>0.0</v>
      </c>
      <c r="F416" s="270"/>
      <c r="G416" s="270"/>
      <c r="H416" s="270"/>
      <c r="I416" s="270"/>
      <c r="J416" s="272"/>
      <c r="K416" s="272"/>
      <c r="L416" s="272"/>
      <c r="M416" s="272"/>
      <c r="N416" s="272"/>
      <c r="O416" s="272"/>
      <c r="P416" s="272"/>
      <c r="Q416" s="272"/>
      <c r="R416" s="272"/>
      <c r="S416" s="272"/>
      <c r="T416" s="272"/>
      <c r="U416" s="272"/>
      <c r="V416" s="272"/>
      <c r="W416" s="272"/>
      <c r="X416" s="272"/>
      <c r="Y416" s="272"/>
      <c r="Z416" s="272"/>
    </row>
    <row r="417" ht="15.0" customHeight="1">
      <c r="A417" s="259" t="s">
        <v>3531</v>
      </c>
      <c r="B417" s="282" t="s">
        <v>3533</v>
      </c>
      <c r="C417" s="259" t="s">
        <v>191</v>
      </c>
      <c r="D417" s="269">
        <v>1.220011595504E12</v>
      </c>
      <c r="E417" s="269">
        <v>0.0</v>
      </c>
      <c r="F417" s="270"/>
      <c r="G417" s="270"/>
      <c r="H417" s="270"/>
      <c r="I417" s="270"/>
      <c r="J417" s="272"/>
      <c r="K417" s="272"/>
      <c r="L417" s="272"/>
      <c r="M417" s="272"/>
      <c r="N417" s="272"/>
      <c r="O417" s="272"/>
      <c r="P417" s="272"/>
      <c r="Q417" s="272"/>
      <c r="R417" s="272"/>
      <c r="S417" s="272"/>
      <c r="T417" s="272"/>
      <c r="U417" s="272"/>
      <c r="V417" s="272"/>
      <c r="W417" s="272"/>
      <c r="X417" s="272"/>
      <c r="Y417" s="272"/>
      <c r="Z417" s="272"/>
    </row>
    <row r="418" ht="15.0" customHeight="1">
      <c r="A418" s="259" t="s">
        <v>3537</v>
      </c>
      <c r="B418" s="282" t="s">
        <v>3539</v>
      </c>
      <c r="C418" s="259" t="s">
        <v>191</v>
      </c>
      <c r="D418" s="269">
        <v>1.110016130458E12</v>
      </c>
      <c r="E418" s="269">
        <v>0.0</v>
      </c>
      <c r="F418" s="270"/>
      <c r="G418" s="270"/>
      <c r="H418" s="270"/>
      <c r="I418" s="270"/>
      <c r="J418" s="272"/>
      <c r="K418" s="272"/>
      <c r="L418" s="272"/>
      <c r="M418" s="272"/>
      <c r="N418" s="272"/>
      <c r="O418" s="272"/>
      <c r="P418" s="272"/>
      <c r="Q418" s="272"/>
      <c r="R418" s="272"/>
      <c r="S418" s="272"/>
      <c r="T418" s="272"/>
      <c r="U418" s="272"/>
      <c r="V418" s="272"/>
      <c r="W418" s="272"/>
      <c r="X418" s="272"/>
      <c r="Y418" s="272"/>
      <c r="Z418" s="272"/>
    </row>
    <row r="419" ht="15.0" customHeight="1">
      <c r="A419" s="259" t="s">
        <v>3543</v>
      </c>
      <c r="B419" s="282" t="s">
        <v>3544</v>
      </c>
      <c r="C419" s="259" t="s">
        <v>191</v>
      </c>
      <c r="D419" s="269">
        <v>1.230010637504E12</v>
      </c>
      <c r="E419" s="269">
        <v>6.19737570455E14</v>
      </c>
      <c r="F419" s="270"/>
      <c r="G419" s="270"/>
      <c r="H419" s="270"/>
      <c r="I419" s="270"/>
      <c r="J419" s="272"/>
      <c r="K419" s="272"/>
      <c r="L419" s="272"/>
      <c r="M419" s="272"/>
      <c r="N419" s="272"/>
      <c r="O419" s="272"/>
      <c r="P419" s="272"/>
      <c r="Q419" s="272"/>
      <c r="R419" s="272"/>
      <c r="S419" s="272"/>
      <c r="T419" s="272"/>
      <c r="U419" s="272"/>
      <c r="V419" s="272"/>
      <c r="W419" s="272"/>
      <c r="X419" s="272"/>
      <c r="Y419" s="272"/>
      <c r="Z419" s="272"/>
    </row>
    <row r="420" ht="15.0" customHeight="1">
      <c r="A420" s="259" t="s">
        <v>3549</v>
      </c>
      <c r="B420" s="282" t="s">
        <v>3550</v>
      </c>
      <c r="C420" s="259" t="s">
        <v>191</v>
      </c>
      <c r="D420" s="269">
        <v>1.110016080257E12</v>
      </c>
      <c r="E420" s="269">
        <v>0.0</v>
      </c>
      <c r="F420" s="270"/>
      <c r="G420" s="270"/>
      <c r="H420" s="270"/>
      <c r="I420" s="270"/>
      <c r="J420" s="272"/>
      <c r="K420" s="272"/>
      <c r="L420" s="272"/>
      <c r="M420" s="272"/>
      <c r="N420" s="272"/>
      <c r="O420" s="272"/>
      <c r="P420" s="272"/>
      <c r="Q420" s="272"/>
      <c r="R420" s="272"/>
      <c r="S420" s="272"/>
      <c r="T420" s="272"/>
      <c r="U420" s="272"/>
      <c r="V420" s="272"/>
      <c r="W420" s="272"/>
      <c r="X420" s="272"/>
      <c r="Y420" s="272"/>
      <c r="Z420" s="272"/>
    </row>
    <row r="421" ht="15.0" customHeight="1">
      <c r="A421" s="259" t="s">
        <v>3555</v>
      </c>
      <c r="B421" s="282" t="s">
        <v>3556</v>
      </c>
      <c r="C421" s="259" t="s">
        <v>191</v>
      </c>
      <c r="D421" s="269">
        <v>1.640001778978E12</v>
      </c>
      <c r="E421" s="269">
        <v>6.16489852085E14</v>
      </c>
      <c r="F421" s="270"/>
      <c r="G421" s="270"/>
      <c r="H421" s="270"/>
      <c r="I421" s="270"/>
      <c r="J421" s="272"/>
      <c r="K421" s="272"/>
      <c r="L421" s="272"/>
      <c r="M421" s="272"/>
      <c r="N421" s="272"/>
      <c r="O421" s="272"/>
      <c r="P421" s="272"/>
      <c r="Q421" s="272"/>
      <c r="R421" s="272"/>
      <c r="S421" s="272"/>
      <c r="T421" s="272"/>
      <c r="U421" s="272"/>
      <c r="V421" s="272"/>
      <c r="W421" s="272"/>
      <c r="X421" s="272"/>
      <c r="Y421" s="272"/>
      <c r="Z421" s="272"/>
    </row>
    <row r="422" ht="15.0" customHeight="1">
      <c r="A422" s="259" t="s">
        <v>3561</v>
      </c>
      <c r="B422" s="282" t="s">
        <v>3562</v>
      </c>
      <c r="C422" s="259" t="s">
        <v>191</v>
      </c>
      <c r="D422" s="269">
        <v>1.560018696288E12</v>
      </c>
      <c r="E422" s="269">
        <v>0.0</v>
      </c>
      <c r="F422" s="270"/>
      <c r="G422" s="270"/>
      <c r="H422" s="270"/>
      <c r="I422" s="270"/>
      <c r="J422" s="272"/>
      <c r="K422" s="272"/>
      <c r="L422" s="272"/>
      <c r="M422" s="272"/>
      <c r="N422" s="272"/>
      <c r="O422" s="272"/>
      <c r="P422" s="272"/>
      <c r="Q422" s="272"/>
      <c r="R422" s="272"/>
      <c r="S422" s="272"/>
      <c r="T422" s="272"/>
      <c r="U422" s="272"/>
      <c r="V422" s="272"/>
      <c r="W422" s="272"/>
      <c r="X422" s="272"/>
      <c r="Y422" s="272"/>
      <c r="Z422" s="272"/>
    </row>
    <row r="423" ht="15.0" customHeight="1">
      <c r="A423" s="259" t="s">
        <v>3566</v>
      </c>
      <c r="B423" s="282" t="s">
        <v>3568</v>
      </c>
      <c r="C423" s="259" t="s">
        <v>191</v>
      </c>
      <c r="D423" s="269">
        <v>1.220011613364E12</v>
      </c>
      <c r="E423" s="283" t="s">
        <v>3569</v>
      </c>
      <c r="F423" s="270"/>
      <c r="G423" s="270"/>
      <c r="H423" s="270"/>
      <c r="I423" s="270"/>
      <c r="J423" s="272"/>
      <c r="K423" s="272"/>
      <c r="L423" s="272"/>
      <c r="M423" s="272"/>
      <c r="N423" s="272"/>
      <c r="O423" s="272"/>
      <c r="P423" s="272"/>
      <c r="Q423" s="272"/>
      <c r="R423" s="272"/>
      <c r="S423" s="272"/>
      <c r="T423" s="272"/>
      <c r="U423" s="272"/>
      <c r="V423" s="272"/>
      <c r="W423" s="272"/>
      <c r="X423" s="272"/>
      <c r="Y423" s="272"/>
      <c r="Z423" s="272"/>
    </row>
    <row r="424" ht="15.0" customHeight="1">
      <c r="A424" s="259" t="s">
        <v>3582</v>
      </c>
      <c r="B424" s="282" t="s">
        <v>3584</v>
      </c>
      <c r="C424" s="259" t="s">
        <v>188</v>
      </c>
      <c r="D424" s="283" t="s">
        <v>3586</v>
      </c>
      <c r="E424" s="269">
        <v>6.34040794002E14</v>
      </c>
      <c r="F424" s="270"/>
      <c r="G424" s="270"/>
      <c r="H424" s="270"/>
      <c r="I424" s="270"/>
      <c r="J424" s="272"/>
      <c r="K424" s="272"/>
      <c r="L424" s="272"/>
      <c r="M424" s="272"/>
      <c r="N424" s="272"/>
      <c r="O424" s="272"/>
      <c r="P424" s="272"/>
      <c r="Q424" s="272"/>
      <c r="R424" s="272"/>
      <c r="S424" s="272"/>
      <c r="T424" s="272"/>
      <c r="U424" s="272"/>
      <c r="V424" s="272"/>
      <c r="W424" s="272"/>
      <c r="X424" s="272"/>
      <c r="Y424" s="272"/>
      <c r="Z424" s="272"/>
    </row>
    <row r="425" ht="15.0" customHeight="1">
      <c r="A425" s="259" t="s">
        <v>3589</v>
      </c>
      <c r="B425" s="282" t="s">
        <v>3591</v>
      </c>
      <c r="C425" s="259" t="s">
        <v>188</v>
      </c>
      <c r="D425" s="269">
        <v>1.290013140716E12</v>
      </c>
      <c r="E425" s="283" t="s">
        <v>3593</v>
      </c>
      <c r="F425" s="270"/>
      <c r="G425" s="270"/>
      <c r="H425" s="270"/>
      <c r="I425" s="270"/>
      <c r="J425" s="272"/>
      <c r="K425" s="272"/>
      <c r="L425" s="272"/>
      <c r="M425" s="272"/>
      <c r="N425" s="272"/>
      <c r="O425" s="272"/>
      <c r="P425" s="272"/>
      <c r="Q425" s="272"/>
      <c r="R425" s="272"/>
      <c r="S425" s="272"/>
      <c r="T425" s="272"/>
      <c r="U425" s="272"/>
      <c r="V425" s="272"/>
      <c r="W425" s="272"/>
      <c r="X425" s="272"/>
      <c r="Y425" s="272"/>
      <c r="Z425" s="272"/>
    </row>
    <row r="426" ht="15.0" customHeight="1">
      <c r="A426" s="259" t="s">
        <v>3596</v>
      </c>
      <c r="B426" s="282" t="s">
        <v>3598</v>
      </c>
      <c r="C426" s="259" t="s">
        <v>188</v>
      </c>
      <c r="D426" s="269">
        <v>1.660004062618E12</v>
      </c>
      <c r="E426" s="283" t="s">
        <v>3600</v>
      </c>
      <c r="F426" s="270"/>
      <c r="G426" s="270"/>
      <c r="H426" s="270"/>
      <c r="I426" s="270"/>
      <c r="J426" s="272"/>
      <c r="K426" s="272"/>
      <c r="L426" s="272"/>
      <c r="M426" s="272"/>
      <c r="N426" s="272"/>
      <c r="O426" s="272"/>
      <c r="P426" s="272"/>
      <c r="Q426" s="272"/>
      <c r="R426" s="272"/>
      <c r="S426" s="272"/>
      <c r="T426" s="272"/>
      <c r="U426" s="272"/>
      <c r="V426" s="272"/>
      <c r="W426" s="272"/>
      <c r="X426" s="272"/>
      <c r="Y426" s="272"/>
      <c r="Z426" s="272"/>
    </row>
    <row r="427" ht="15.0" customHeight="1">
      <c r="A427" s="259" t="s">
        <v>3603</v>
      </c>
      <c r="B427" s="282" t="s">
        <v>3604</v>
      </c>
      <c r="C427" s="259" t="s">
        <v>188</v>
      </c>
      <c r="D427" s="269">
        <v>1.270011409719E12</v>
      </c>
      <c r="E427" s="283" t="s">
        <v>3606</v>
      </c>
      <c r="F427" s="270"/>
      <c r="G427" s="270"/>
      <c r="H427" s="270"/>
      <c r="I427" s="270"/>
      <c r="J427" s="272"/>
      <c r="K427" s="272"/>
      <c r="L427" s="272"/>
      <c r="M427" s="272"/>
      <c r="N427" s="272"/>
      <c r="O427" s="272"/>
      <c r="P427" s="272"/>
      <c r="Q427" s="272"/>
      <c r="R427" s="272"/>
      <c r="S427" s="272"/>
      <c r="T427" s="272"/>
      <c r="U427" s="272"/>
      <c r="V427" s="272"/>
      <c r="W427" s="272"/>
      <c r="X427" s="272"/>
      <c r="Y427" s="272"/>
      <c r="Z427" s="272"/>
    </row>
    <row r="428" ht="15.0" customHeight="1">
      <c r="A428" s="259" t="s">
        <v>3610</v>
      </c>
      <c r="B428" s="282" t="s">
        <v>3611</v>
      </c>
      <c r="C428" s="259" t="s">
        <v>188</v>
      </c>
      <c r="D428" s="269">
        <v>1.680002491932E12</v>
      </c>
      <c r="E428" s="283" t="s">
        <v>3612</v>
      </c>
      <c r="F428" s="270"/>
      <c r="G428" s="270"/>
      <c r="H428" s="270"/>
      <c r="I428" s="270"/>
      <c r="J428" s="272"/>
      <c r="K428" s="272"/>
      <c r="L428" s="272"/>
      <c r="M428" s="272"/>
      <c r="N428" s="272"/>
      <c r="O428" s="272"/>
      <c r="P428" s="272"/>
      <c r="Q428" s="272"/>
      <c r="R428" s="272"/>
      <c r="S428" s="272"/>
      <c r="T428" s="272"/>
      <c r="U428" s="272"/>
      <c r="V428" s="272"/>
      <c r="W428" s="272"/>
      <c r="X428" s="272"/>
      <c r="Y428" s="272"/>
      <c r="Z428" s="272"/>
    </row>
    <row r="429" ht="15.0" customHeight="1">
      <c r="A429" s="259" t="s">
        <v>3617</v>
      </c>
      <c r="B429" s="282" t="s">
        <v>3618</v>
      </c>
      <c r="C429" s="259" t="s">
        <v>188</v>
      </c>
      <c r="D429" s="269">
        <v>1.240011251494E12</v>
      </c>
      <c r="E429" s="269">
        <v>6.19628217015E14</v>
      </c>
      <c r="F429" s="270"/>
      <c r="G429" s="270"/>
      <c r="H429" s="270"/>
      <c r="I429" s="270"/>
      <c r="J429" s="272"/>
      <c r="K429" s="272"/>
      <c r="L429" s="272"/>
      <c r="M429" s="272"/>
      <c r="N429" s="272"/>
      <c r="O429" s="272"/>
      <c r="P429" s="272"/>
      <c r="Q429" s="272"/>
      <c r="R429" s="272"/>
      <c r="S429" s="272"/>
      <c r="T429" s="272"/>
      <c r="U429" s="272"/>
      <c r="V429" s="272"/>
      <c r="W429" s="272"/>
      <c r="X429" s="272"/>
      <c r="Y429" s="272"/>
      <c r="Z429" s="272"/>
    </row>
    <row r="430" ht="15.0" customHeight="1">
      <c r="A430" s="259" t="s">
        <v>3623</v>
      </c>
      <c r="B430" s="282" t="s">
        <v>3624</v>
      </c>
      <c r="C430" s="259" t="s">
        <v>188</v>
      </c>
      <c r="D430" s="269">
        <v>1.610011388522E12</v>
      </c>
      <c r="E430" s="269">
        <v>9.64603492008E14</v>
      </c>
      <c r="F430" s="270"/>
      <c r="G430" s="270"/>
      <c r="H430" s="270"/>
      <c r="I430" s="270"/>
      <c r="J430" s="272"/>
      <c r="K430" s="272"/>
      <c r="L430" s="272"/>
      <c r="M430" s="272"/>
      <c r="N430" s="272"/>
      <c r="O430" s="272"/>
      <c r="P430" s="272"/>
      <c r="Q430" s="272"/>
      <c r="R430" s="272"/>
      <c r="S430" s="272"/>
      <c r="T430" s="272"/>
      <c r="U430" s="272"/>
      <c r="V430" s="272"/>
      <c r="W430" s="272"/>
      <c r="X430" s="272"/>
      <c r="Y430" s="272"/>
      <c r="Z430" s="272"/>
    </row>
    <row r="431" ht="15.0" customHeight="1">
      <c r="A431" s="259" t="s">
        <v>3627</v>
      </c>
      <c r="B431" s="282" t="s">
        <v>3628</v>
      </c>
      <c r="C431" s="259" t="s">
        <v>188</v>
      </c>
      <c r="D431" s="269">
        <v>6.0011700386E10</v>
      </c>
      <c r="E431" s="269">
        <v>0.0</v>
      </c>
      <c r="F431" s="270"/>
      <c r="G431" s="270"/>
      <c r="H431" s="270"/>
      <c r="I431" s="270"/>
      <c r="J431" s="272"/>
      <c r="K431" s="272"/>
      <c r="L431" s="272"/>
      <c r="M431" s="272"/>
      <c r="N431" s="272"/>
      <c r="O431" s="272"/>
      <c r="P431" s="272"/>
      <c r="Q431" s="272"/>
      <c r="R431" s="272"/>
      <c r="S431" s="272"/>
      <c r="T431" s="272"/>
      <c r="U431" s="272"/>
      <c r="V431" s="272"/>
      <c r="W431" s="272"/>
      <c r="X431" s="272"/>
      <c r="Y431" s="272"/>
      <c r="Z431" s="272"/>
    </row>
    <row r="432" ht="15.0" customHeight="1">
      <c r="A432" s="259" t="s">
        <v>3632</v>
      </c>
      <c r="B432" s="282" t="s">
        <v>3634</v>
      </c>
      <c r="C432" s="259" t="s">
        <v>188</v>
      </c>
      <c r="D432" s="269">
        <v>1.180013008007E12</v>
      </c>
      <c r="E432" s="269">
        <v>0.0</v>
      </c>
      <c r="F432" s="270"/>
      <c r="G432" s="270"/>
      <c r="H432" s="270"/>
      <c r="I432" s="270"/>
      <c r="J432" s="272"/>
      <c r="K432" s="272"/>
      <c r="L432" s="272"/>
      <c r="M432" s="272"/>
      <c r="N432" s="272"/>
      <c r="O432" s="272"/>
      <c r="P432" s="272"/>
      <c r="Q432" s="272"/>
      <c r="R432" s="272"/>
      <c r="S432" s="272"/>
      <c r="T432" s="272"/>
      <c r="U432" s="272"/>
      <c r="V432" s="272"/>
      <c r="W432" s="272"/>
      <c r="X432" s="272"/>
      <c r="Y432" s="272"/>
      <c r="Z432" s="272"/>
    </row>
    <row r="433" ht="15.0" customHeight="1">
      <c r="A433" s="259" t="s">
        <v>3637</v>
      </c>
      <c r="B433" s="282" t="s">
        <v>3638</v>
      </c>
      <c r="C433" s="259" t="s">
        <v>188</v>
      </c>
      <c r="D433" s="269">
        <v>1.290012551731E12</v>
      </c>
      <c r="E433" s="269">
        <v>0.0</v>
      </c>
      <c r="F433" s="270"/>
      <c r="G433" s="270"/>
      <c r="H433" s="270"/>
      <c r="I433" s="270"/>
      <c r="J433" s="272"/>
      <c r="K433" s="272"/>
      <c r="L433" s="272"/>
      <c r="M433" s="272"/>
      <c r="N433" s="272"/>
      <c r="O433" s="272"/>
      <c r="P433" s="272"/>
      <c r="Q433" s="272"/>
      <c r="R433" s="272"/>
      <c r="S433" s="272"/>
      <c r="T433" s="272"/>
      <c r="U433" s="272"/>
      <c r="V433" s="272"/>
      <c r="W433" s="272"/>
      <c r="X433" s="272"/>
      <c r="Y433" s="272"/>
      <c r="Z433" s="272"/>
    </row>
    <row r="434" ht="15.0" customHeight="1">
      <c r="A434" s="259" t="s">
        <v>3643</v>
      </c>
      <c r="B434" s="282" t="s">
        <v>3644</v>
      </c>
      <c r="C434" s="259" t="s">
        <v>188</v>
      </c>
      <c r="D434" s="269">
        <v>1.850004724834E12</v>
      </c>
      <c r="E434" s="269">
        <v>0.0</v>
      </c>
      <c r="F434" s="270"/>
      <c r="G434" s="270"/>
      <c r="H434" s="270"/>
      <c r="I434" s="270"/>
      <c r="J434" s="272"/>
      <c r="K434" s="272"/>
      <c r="L434" s="272"/>
      <c r="M434" s="272"/>
      <c r="N434" s="272"/>
      <c r="O434" s="272"/>
      <c r="P434" s="272"/>
      <c r="Q434" s="272"/>
      <c r="R434" s="272"/>
      <c r="S434" s="272"/>
      <c r="T434" s="272"/>
      <c r="U434" s="272"/>
      <c r="V434" s="272"/>
      <c r="W434" s="272"/>
      <c r="X434" s="272"/>
      <c r="Y434" s="272"/>
      <c r="Z434" s="272"/>
    </row>
    <row r="435" ht="15.0" customHeight="1">
      <c r="A435" s="259" t="s">
        <v>3649</v>
      </c>
      <c r="B435" s="282" t="s">
        <v>3650</v>
      </c>
      <c r="C435" s="259" t="s">
        <v>188</v>
      </c>
      <c r="D435" s="269">
        <v>1.670005100366E12</v>
      </c>
      <c r="E435" s="269">
        <v>0.0</v>
      </c>
      <c r="F435" s="270"/>
      <c r="G435" s="270"/>
      <c r="H435" s="270"/>
      <c r="I435" s="270"/>
      <c r="J435" s="272"/>
      <c r="K435" s="272"/>
      <c r="L435" s="272"/>
      <c r="M435" s="272"/>
      <c r="N435" s="272"/>
      <c r="O435" s="272"/>
      <c r="P435" s="272"/>
      <c r="Q435" s="272"/>
      <c r="R435" s="272"/>
      <c r="S435" s="272"/>
      <c r="T435" s="272"/>
      <c r="U435" s="272"/>
      <c r="V435" s="272"/>
      <c r="W435" s="272"/>
      <c r="X435" s="272"/>
      <c r="Y435" s="272"/>
      <c r="Z435" s="272"/>
    </row>
    <row r="436" ht="15.0" customHeight="1">
      <c r="A436" s="259" t="s">
        <v>3655</v>
      </c>
      <c r="B436" s="282" t="s">
        <v>3656</v>
      </c>
      <c r="C436" s="259" t="s">
        <v>188</v>
      </c>
      <c r="D436" s="269">
        <v>1.790004338005E12</v>
      </c>
      <c r="E436" s="269">
        <v>0.0</v>
      </c>
      <c r="F436" s="270"/>
      <c r="G436" s="270"/>
      <c r="H436" s="270"/>
      <c r="I436" s="270"/>
      <c r="J436" s="272"/>
      <c r="K436" s="272"/>
      <c r="L436" s="272"/>
      <c r="M436" s="272"/>
      <c r="N436" s="272"/>
      <c r="O436" s="272"/>
      <c r="P436" s="272"/>
      <c r="Q436" s="272"/>
      <c r="R436" s="272"/>
      <c r="S436" s="272"/>
      <c r="T436" s="272"/>
      <c r="U436" s="272"/>
      <c r="V436" s="272"/>
      <c r="W436" s="272"/>
      <c r="X436" s="272"/>
      <c r="Y436" s="272"/>
      <c r="Z436" s="272"/>
    </row>
    <row r="437" ht="15.0" customHeight="1">
      <c r="A437" s="259" t="s">
        <v>3660</v>
      </c>
      <c r="B437" s="282" t="s">
        <v>3662</v>
      </c>
      <c r="C437" s="259" t="s">
        <v>188</v>
      </c>
      <c r="D437" s="269">
        <v>6.0011004201E10</v>
      </c>
      <c r="E437" s="269">
        <v>0.0</v>
      </c>
      <c r="F437" s="270"/>
      <c r="G437" s="270"/>
      <c r="H437" s="270"/>
      <c r="I437" s="270"/>
      <c r="J437" s="272"/>
      <c r="K437" s="272"/>
      <c r="L437" s="272"/>
      <c r="M437" s="272"/>
      <c r="N437" s="272"/>
      <c r="O437" s="272"/>
      <c r="P437" s="272"/>
      <c r="Q437" s="272"/>
      <c r="R437" s="272"/>
      <c r="S437" s="272"/>
      <c r="T437" s="272"/>
      <c r="U437" s="272"/>
      <c r="V437" s="272"/>
      <c r="W437" s="272"/>
      <c r="X437" s="272"/>
      <c r="Y437" s="272"/>
      <c r="Z437" s="272"/>
    </row>
    <row r="438" ht="15.0" customHeight="1">
      <c r="A438" s="259" t="s">
        <v>3665</v>
      </c>
      <c r="B438" s="282" t="s">
        <v>3667</v>
      </c>
      <c r="C438" s="259" t="s">
        <v>188</v>
      </c>
      <c r="D438" s="269">
        <v>1.220011600908E12</v>
      </c>
      <c r="E438" s="269">
        <v>0.0</v>
      </c>
      <c r="F438" s="270"/>
      <c r="G438" s="270"/>
      <c r="H438" s="270"/>
      <c r="I438" s="270"/>
      <c r="J438" s="272"/>
      <c r="K438" s="272"/>
      <c r="L438" s="272"/>
      <c r="M438" s="272"/>
      <c r="N438" s="272"/>
      <c r="O438" s="272"/>
      <c r="P438" s="272"/>
      <c r="Q438" s="272"/>
      <c r="R438" s="272"/>
      <c r="S438" s="272"/>
      <c r="T438" s="272"/>
      <c r="U438" s="272"/>
      <c r="V438" s="272"/>
      <c r="W438" s="272"/>
      <c r="X438" s="272"/>
      <c r="Y438" s="272"/>
      <c r="Z438" s="272"/>
    </row>
    <row r="439" ht="15.0" customHeight="1">
      <c r="A439" s="259" t="s">
        <v>3671</v>
      </c>
      <c r="B439" s="282" t="s">
        <v>3672</v>
      </c>
      <c r="C439" s="259" t="s">
        <v>191</v>
      </c>
      <c r="D439" s="269">
        <v>1.22001159383E12</v>
      </c>
      <c r="E439" s="269">
        <v>0.0</v>
      </c>
      <c r="F439" s="270"/>
      <c r="G439" s="270"/>
      <c r="H439" s="270"/>
      <c r="I439" s="270"/>
      <c r="J439" s="272"/>
      <c r="K439" s="272"/>
      <c r="L439" s="272"/>
      <c r="M439" s="272"/>
      <c r="N439" s="272"/>
      <c r="O439" s="272"/>
      <c r="P439" s="272"/>
      <c r="Q439" s="272"/>
      <c r="R439" s="272"/>
      <c r="S439" s="272"/>
      <c r="T439" s="272"/>
      <c r="U439" s="272"/>
      <c r="V439" s="272"/>
      <c r="W439" s="272"/>
      <c r="X439" s="272"/>
      <c r="Y439" s="272"/>
      <c r="Z439" s="272"/>
    </row>
    <row r="440" ht="15.0" customHeight="1">
      <c r="A440" s="259" t="s">
        <v>3676</v>
      </c>
      <c r="B440" s="282" t="s">
        <v>3678</v>
      </c>
      <c r="C440" s="259" t="s">
        <v>191</v>
      </c>
      <c r="D440" s="269">
        <v>1.140025871966E12</v>
      </c>
      <c r="E440" s="269">
        <v>0.0</v>
      </c>
      <c r="F440" s="270"/>
      <c r="G440" s="270"/>
      <c r="H440" s="270"/>
      <c r="I440" s="270"/>
      <c r="J440" s="272"/>
      <c r="K440" s="272"/>
      <c r="L440" s="272"/>
      <c r="M440" s="272"/>
      <c r="N440" s="272"/>
      <c r="O440" s="272"/>
      <c r="P440" s="272"/>
      <c r="Q440" s="272"/>
      <c r="R440" s="272"/>
      <c r="S440" s="272"/>
      <c r="T440" s="272"/>
      <c r="U440" s="272"/>
      <c r="V440" s="272"/>
      <c r="W440" s="272"/>
      <c r="X440" s="272"/>
      <c r="Y440" s="272"/>
      <c r="Z440" s="272"/>
    </row>
    <row r="441" ht="15.0" customHeight="1">
      <c r="A441" s="265" t="s">
        <v>3681</v>
      </c>
      <c r="B441" s="267" t="s">
        <v>3683</v>
      </c>
      <c r="C441" s="265" t="s">
        <v>198</v>
      </c>
      <c r="D441" s="280" t="s">
        <v>3685</v>
      </c>
      <c r="E441" s="269" t="s">
        <v>3687</v>
      </c>
      <c r="F441" s="270"/>
      <c r="G441" s="270"/>
      <c r="H441" s="270"/>
      <c r="I441" s="270"/>
      <c r="J441" s="272"/>
      <c r="K441" s="272"/>
      <c r="L441" s="272"/>
      <c r="M441" s="272"/>
      <c r="N441" s="272"/>
      <c r="O441" s="272"/>
      <c r="P441" s="272"/>
      <c r="Q441" s="272"/>
      <c r="R441" s="272"/>
      <c r="S441" s="272"/>
      <c r="T441" s="272"/>
      <c r="U441" s="272"/>
      <c r="V441" s="272"/>
      <c r="W441" s="272"/>
      <c r="X441" s="272"/>
      <c r="Y441" s="272"/>
      <c r="Z441" s="272"/>
    </row>
    <row r="442" ht="15.0" customHeight="1">
      <c r="A442" s="259" t="s">
        <v>3690</v>
      </c>
      <c r="B442" s="284" t="s">
        <v>3692</v>
      </c>
      <c r="C442" s="259" t="s">
        <v>189</v>
      </c>
      <c r="D442" s="269">
        <v>1.210010956088E12</v>
      </c>
      <c r="E442" s="269">
        <v>0.0</v>
      </c>
      <c r="F442" s="270"/>
      <c r="G442" s="270"/>
      <c r="H442" s="270"/>
      <c r="I442" s="270"/>
      <c r="J442" s="272"/>
      <c r="K442" s="272"/>
      <c r="L442" s="272"/>
      <c r="M442" s="272"/>
      <c r="N442" s="272"/>
      <c r="O442" s="272"/>
      <c r="P442" s="272"/>
      <c r="Q442" s="272"/>
      <c r="R442" s="272"/>
      <c r="S442" s="272"/>
      <c r="T442" s="272"/>
      <c r="U442" s="272"/>
      <c r="V442" s="272"/>
      <c r="W442" s="272"/>
      <c r="X442" s="272"/>
      <c r="Y442" s="272"/>
      <c r="Z442" s="272"/>
    </row>
    <row r="443" ht="15.0" customHeight="1">
      <c r="A443" s="259" t="s">
        <v>3705</v>
      </c>
      <c r="B443" s="284" t="s">
        <v>3706</v>
      </c>
      <c r="C443" s="259" t="s">
        <v>189</v>
      </c>
      <c r="D443" s="269">
        <v>1.270011752209E12</v>
      </c>
      <c r="E443" s="269">
        <v>0.0</v>
      </c>
      <c r="F443" s="270"/>
      <c r="G443" s="270"/>
      <c r="H443" s="270"/>
      <c r="I443" s="270"/>
      <c r="J443" s="272"/>
      <c r="K443" s="272"/>
      <c r="L443" s="272"/>
      <c r="M443" s="272"/>
      <c r="N443" s="272"/>
      <c r="O443" s="272"/>
      <c r="P443" s="272"/>
      <c r="Q443" s="272"/>
      <c r="R443" s="272"/>
      <c r="S443" s="272"/>
      <c r="T443" s="272"/>
      <c r="U443" s="272"/>
      <c r="V443" s="272"/>
      <c r="W443" s="272"/>
      <c r="X443" s="272"/>
      <c r="Y443" s="272"/>
      <c r="Z443" s="272"/>
    </row>
    <row r="444" ht="15.0" customHeight="1">
      <c r="A444" s="259" t="s">
        <v>3710</v>
      </c>
      <c r="B444" s="284" t="s">
        <v>3712</v>
      </c>
      <c r="C444" s="259" t="s">
        <v>189</v>
      </c>
      <c r="D444" s="269">
        <v>1.550007873865E12</v>
      </c>
      <c r="E444" s="269">
        <v>0.0</v>
      </c>
      <c r="F444" s="270"/>
      <c r="G444" s="270"/>
      <c r="H444" s="270"/>
      <c r="I444" s="270"/>
      <c r="J444" s="272"/>
      <c r="K444" s="272"/>
      <c r="L444" s="272"/>
      <c r="M444" s="272"/>
      <c r="N444" s="272"/>
      <c r="O444" s="272"/>
      <c r="P444" s="272"/>
      <c r="Q444" s="272"/>
      <c r="R444" s="272"/>
      <c r="S444" s="272"/>
      <c r="T444" s="272"/>
      <c r="U444" s="272"/>
      <c r="V444" s="272"/>
      <c r="W444" s="272"/>
      <c r="X444" s="272"/>
      <c r="Y444" s="272"/>
      <c r="Z444" s="272"/>
    </row>
    <row r="445" ht="15.0" customHeight="1">
      <c r="A445" s="259" t="s">
        <v>3715</v>
      </c>
      <c r="B445" s="282" t="s">
        <v>3717</v>
      </c>
      <c r="C445" s="259" t="s">
        <v>191</v>
      </c>
      <c r="D445" s="269">
        <v>1.110021238015E12</v>
      </c>
      <c r="E445" s="269">
        <v>0.0</v>
      </c>
      <c r="F445" s="270"/>
      <c r="G445" s="270"/>
      <c r="H445" s="270"/>
      <c r="I445" s="270"/>
      <c r="J445" s="272"/>
      <c r="K445" s="272"/>
      <c r="L445" s="272"/>
      <c r="M445" s="272"/>
      <c r="N445" s="272"/>
      <c r="O445" s="272"/>
      <c r="P445" s="272"/>
      <c r="Q445" s="272"/>
      <c r="R445" s="272"/>
      <c r="S445" s="272"/>
      <c r="T445" s="272"/>
      <c r="U445" s="272"/>
      <c r="V445" s="272"/>
      <c r="W445" s="272"/>
      <c r="X445" s="272"/>
      <c r="Y445" s="272"/>
      <c r="Z445" s="272"/>
    </row>
    <row r="446" ht="15.0" customHeight="1">
      <c r="A446" s="259" t="s">
        <v>3721</v>
      </c>
      <c r="B446" s="282" t="s">
        <v>3722</v>
      </c>
      <c r="C446" s="259" t="s">
        <v>191</v>
      </c>
      <c r="D446" s="269" t="s">
        <v>3723</v>
      </c>
      <c r="E446" s="269">
        <v>0.0</v>
      </c>
      <c r="F446" s="270"/>
      <c r="G446" s="270"/>
      <c r="H446" s="270"/>
      <c r="I446" s="270"/>
      <c r="J446" s="272"/>
      <c r="K446" s="272"/>
      <c r="L446" s="272"/>
      <c r="M446" s="272"/>
      <c r="N446" s="272"/>
      <c r="O446" s="272"/>
      <c r="P446" s="272"/>
      <c r="Q446" s="272"/>
      <c r="R446" s="272"/>
      <c r="S446" s="272"/>
      <c r="T446" s="272"/>
      <c r="U446" s="272"/>
      <c r="V446" s="272"/>
      <c r="W446" s="272"/>
      <c r="X446" s="272"/>
      <c r="Y446" s="272"/>
      <c r="Z446" s="272"/>
    </row>
    <row r="447" ht="15.0" customHeight="1">
      <c r="A447" s="259" t="s">
        <v>3728</v>
      </c>
      <c r="B447" s="282" t="s">
        <v>3729</v>
      </c>
      <c r="C447" s="259" t="s">
        <v>191</v>
      </c>
      <c r="D447" s="269">
        <v>1.110021212176E12</v>
      </c>
      <c r="E447" s="269">
        <v>0.0</v>
      </c>
      <c r="F447" s="270"/>
      <c r="G447" s="270"/>
      <c r="H447" s="270"/>
      <c r="I447" s="270"/>
      <c r="J447" s="272"/>
      <c r="K447" s="272"/>
      <c r="L447" s="272"/>
      <c r="M447" s="272"/>
      <c r="N447" s="272"/>
      <c r="O447" s="272"/>
      <c r="P447" s="272"/>
      <c r="Q447" s="272"/>
      <c r="R447" s="272"/>
      <c r="S447" s="272"/>
      <c r="T447" s="272"/>
      <c r="U447" s="272"/>
      <c r="V447" s="272"/>
      <c r="W447" s="272"/>
      <c r="X447" s="272"/>
      <c r="Y447" s="272"/>
      <c r="Z447" s="272"/>
    </row>
    <row r="448" ht="15.0" customHeight="1">
      <c r="A448" s="259" t="s">
        <v>3734</v>
      </c>
      <c r="B448" s="282" t="s">
        <v>3735</v>
      </c>
      <c r="C448" s="259" t="s">
        <v>191</v>
      </c>
      <c r="D448" s="269">
        <v>1.67000539617E12</v>
      </c>
      <c r="E448" s="269">
        <v>0.0</v>
      </c>
      <c r="F448" s="270"/>
      <c r="G448" s="270"/>
      <c r="H448" s="270"/>
      <c r="I448" s="270"/>
      <c r="J448" s="272"/>
      <c r="K448" s="272"/>
      <c r="L448" s="272"/>
      <c r="M448" s="272"/>
      <c r="N448" s="272"/>
      <c r="O448" s="272"/>
      <c r="P448" s="272"/>
      <c r="Q448" s="272"/>
      <c r="R448" s="272"/>
      <c r="S448" s="272"/>
      <c r="T448" s="272"/>
      <c r="U448" s="272"/>
      <c r="V448" s="272"/>
      <c r="W448" s="272"/>
      <c r="X448" s="272"/>
      <c r="Y448" s="272"/>
      <c r="Z448" s="272"/>
    </row>
    <row r="449" ht="15.0" customHeight="1">
      <c r="A449" s="259" t="s">
        <v>3739</v>
      </c>
      <c r="B449" s="282" t="s">
        <v>3741</v>
      </c>
      <c r="C449" s="259" t="s">
        <v>191</v>
      </c>
      <c r="D449" s="269" t="s">
        <v>3742</v>
      </c>
      <c r="E449" s="269">
        <v>0.0</v>
      </c>
      <c r="F449" s="270"/>
      <c r="G449" s="270"/>
      <c r="H449" s="270"/>
      <c r="I449" s="270"/>
      <c r="J449" s="272"/>
      <c r="K449" s="272"/>
      <c r="L449" s="272"/>
      <c r="M449" s="272"/>
      <c r="N449" s="272"/>
      <c r="O449" s="272"/>
      <c r="P449" s="272"/>
      <c r="Q449" s="272"/>
      <c r="R449" s="272"/>
      <c r="S449" s="272"/>
      <c r="T449" s="272"/>
      <c r="U449" s="272"/>
      <c r="V449" s="272"/>
      <c r="W449" s="272"/>
      <c r="X449" s="272"/>
      <c r="Y449" s="272"/>
      <c r="Z449" s="272"/>
    </row>
    <row r="450" ht="15.0" customHeight="1">
      <c r="A450" s="259" t="s">
        <v>3745</v>
      </c>
      <c r="B450" s="282" t="s">
        <v>3747</v>
      </c>
      <c r="C450" s="259" t="s">
        <v>191</v>
      </c>
      <c r="D450" s="269" t="s">
        <v>3749</v>
      </c>
      <c r="E450" s="269">
        <v>0.0</v>
      </c>
      <c r="F450" s="270"/>
      <c r="G450" s="270"/>
      <c r="H450" s="270"/>
      <c r="I450" s="270"/>
      <c r="J450" s="272"/>
      <c r="K450" s="272"/>
      <c r="L450" s="272"/>
      <c r="M450" s="272"/>
      <c r="N450" s="272"/>
      <c r="O450" s="272"/>
      <c r="P450" s="272"/>
      <c r="Q450" s="272"/>
      <c r="R450" s="272"/>
      <c r="S450" s="272"/>
      <c r="T450" s="272"/>
      <c r="U450" s="272"/>
      <c r="V450" s="272"/>
      <c r="W450" s="272"/>
      <c r="X450" s="272"/>
      <c r="Y450" s="272"/>
      <c r="Z450" s="272"/>
    </row>
    <row r="451" ht="15.0" customHeight="1">
      <c r="A451" s="259" t="s">
        <v>3752</v>
      </c>
      <c r="B451" s="282" t="s">
        <v>3754</v>
      </c>
      <c r="C451" s="259" t="s">
        <v>188</v>
      </c>
      <c r="D451" s="269">
        <v>1.290013394412E12</v>
      </c>
      <c r="E451" s="269">
        <v>0.0</v>
      </c>
      <c r="F451" s="270"/>
      <c r="G451" s="270"/>
      <c r="H451" s="270"/>
      <c r="I451" s="270"/>
      <c r="J451" s="272"/>
      <c r="K451" s="272"/>
      <c r="L451" s="272"/>
      <c r="M451" s="272"/>
      <c r="N451" s="272"/>
      <c r="O451" s="272"/>
      <c r="P451" s="272"/>
      <c r="Q451" s="272"/>
      <c r="R451" s="272"/>
      <c r="S451" s="272"/>
      <c r="T451" s="272"/>
      <c r="U451" s="272"/>
      <c r="V451" s="272"/>
      <c r="W451" s="272"/>
      <c r="X451" s="272"/>
      <c r="Y451" s="272"/>
      <c r="Z451" s="272"/>
    </row>
    <row r="452" ht="15.0" customHeight="1">
      <c r="A452" s="259" t="s">
        <v>3758</v>
      </c>
      <c r="B452" s="282" t="s">
        <v>3759</v>
      </c>
      <c r="C452" s="259" t="s">
        <v>188</v>
      </c>
      <c r="D452" s="269">
        <v>6.0011905209E10</v>
      </c>
      <c r="E452" s="269">
        <v>0.0</v>
      </c>
      <c r="F452" s="270"/>
      <c r="G452" s="270"/>
      <c r="H452" s="270"/>
      <c r="I452" s="270"/>
      <c r="J452" s="272"/>
      <c r="K452" s="272"/>
      <c r="L452" s="272"/>
      <c r="M452" s="272"/>
      <c r="N452" s="272"/>
      <c r="O452" s="272"/>
      <c r="P452" s="272"/>
      <c r="Q452" s="272"/>
      <c r="R452" s="272"/>
      <c r="S452" s="272"/>
      <c r="T452" s="272"/>
      <c r="U452" s="272"/>
      <c r="V452" s="272"/>
      <c r="W452" s="272"/>
      <c r="X452" s="272"/>
      <c r="Y452" s="272"/>
      <c r="Z452" s="272"/>
    </row>
    <row r="453" ht="15.0" customHeight="1">
      <c r="A453" s="259" t="s">
        <v>3764</v>
      </c>
      <c r="B453" s="282" t="s">
        <v>3765</v>
      </c>
      <c r="C453" s="259" t="s">
        <v>188</v>
      </c>
      <c r="D453" s="269">
        <v>6.001189385E10</v>
      </c>
      <c r="E453" s="269">
        <v>0.0</v>
      </c>
      <c r="F453" s="270"/>
      <c r="G453" s="270"/>
      <c r="H453" s="270"/>
      <c r="I453" s="270"/>
      <c r="J453" s="272"/>
      <c r="K453" s="272"/>
      <c r="L453" s="272"/>
      <c r="M453" s="272"/>
      <c r="N453" s="272"/>
      <c r="O453" s="272"/>
      <c r="P453" s="272"/>
      <c r="Q453" s="272"/>
      <c r="R453" s="272"/>
      <c r="S453" s="272"/>
      <c r="T453" s="272"/>
      <c r="U453" s="272"/>
      <c r="V453" s="272"/>
      <c r="W453" s="272"/>
      <c r="X453" s="272"/>
      <c r="Y453" s="272"/>
      <c r="Z453" s="272"/>
    </row>
    <row r="454" ht="15.0" customHeight="1">
      <c r="A454" s="259" t="s">
        <v>3769</v>
      </c>
      <c r="B454" s="282" t="s">
        <v>3771</v>
      </c>
      <c r="C454" s="259" t="s">
        <v>189</v>
      </c>
      <c r="D454" s="269" t="s">
        <v>3772</v>
      </c>
      <c r="E454" s="269">
        <v>0.0</v>
      </c>
      <c r="F454" s="270"/>
      <c r="G454" s="270"/>
      <c r="H454" s="270"/>
      <c r="I454" s="270"/>
      <c r="J454" s="272"/>
      <c r="K454" s="272"/>
      <c r="L454" s="272"/>
      <c r="M454" s="272"/>
      <c r="N454" s="272"/>
      <c r="O454" s="272"/>
      <c r="P454" s="272"/>
      <c r="Q454" s="272"/>
      <c r="R454" s="272"/>
      <c r="S454" s="272"/>
      <c r="T454" s="272"/>
      <c r="U454" s="272"/>
      <c r="V454" s="272"/>
      <c r="W454" s="272"/>
      <c r="X454" s="272"/>
      <c r="Y454" s="272"/>
      <c r="Z454" s="272"/>
    </row>
    <row r="455" ht="15.0" customHeight="1">
      <c r="A455" s="259" t="s">
        <v>3775</v>
      </c>
      <c r="B455" s="282" t="s">
        <v>3777</v>
      </c>
      <c r="C455" s="259" t="s">
        <v>188</v>
      </c>
      <c r="D455" s="269">
        <v>1.56002035391E12</v>
      </c>
      <c r="E455" s="269">
        <v>0.0</v>
      </c>
      <c r="F455" s="270"/>
      <c r="G455" s="270"/>
      <c r="H455" s="270"/>
      <c r="I455" s="270"/>
      <c r="J455" s="272"/>
      <c r="K455" s="272"/>
      <c r="L455" s="272"/>
      <c r="M455" s="272"/>
      <c r="N455" s="272"/>
      <c r="O455" s="272"/>
      <c r="P455" s="272"/>
      <c r="Q455" s="272"/>
      <c r="R455" s="272"/>
      <c r="S455" s="272"/>
      <c r="T455" s="272"/>
      <c r="U455" s="272"/>
      <c r="V455" s="272"/>
      <c r="W455" s="272"/>
      <c r="X455" s="272"/>
      <c r="Y455" s="272"/>
      <c r="Z455" s="272"/>
    </row>
    <row r="456" ht="15.0" customHeight="1">
      <c r="A456" s="259" t="s">
        <v>3781</v>
      </c>
      <c r="B456" s="282" t="s">
        <v>3782</v>
      </c>
      <c r="C456" s="259" t="s">
        <v>188</v>
      </c>
      <c r="D456" s="269">
        <v>1.560019082942E12</v>
      </c>
      <c r="E456" s="269">
        <v>0.0</v>
      </c>
      <c r="F456" s="270"/>
      <c r="G456" s="270"/>
      <c r="H456" s="270"/>
      <c r="I456" s="270"/>
      <c r="J456" s="272"/>
      <c r="K456" s="272"/>
      <c r="L456" s="272"/>
      <c r="M456" s="272"/>
      <c r="N456" s="272"/>
      <c r="O456" s="272"/>
      <c r="P456" s="272"/>
      <c r="Q456" s="272"/>
      <c r="R456" s="272"/>
      <c r="S456" s="272"/>
      <c r="T456" s="272"/>
      <c r="U456" s="272"/>
      <c r="V456" s="272"/>
      <c r="W456" s="272"/>
      <c r="X456" s="272"/>
      <c r="Y456" s="272"/>
      <c r="Z456" s="272"/>
    </row>
    <row r="457" ht="15.0" customHeight="1">
      <c r="A457" s="259" t="s">
        <v>3787</v>
      </c>
      <c r="B457" s="282" t="s">
        <v>3788</v>
      </c>
      <c r="C457" s="259" t="s">
        <v>188</v>
      </c>
      <c r="D457" s="269">
        <v>1.22001178602E12</v>
      </c>
      <c r="E457" s="269">
        <v>0.0</v>
      </c>
      <c r="F457" s="270"/>
      <c r="G457" s="270"/>
      <c r="H457" s="270"/>
      <c r="I457" s="270"/>
      <c r="J457" s="272"/>
      <c r="K457" s="272"/>
      <c r="L457" s="272"/>
      <c r="M457" s="272"/>
      <c r="N457" s="272"/>
      <c r="O457" s="272"/>
      <c r="P457" s="272"/>
      <c r="Q457" s="272"/>
      <c r="R457" s="272"/>
      <c r="S457" s="272"/>
      <c r="T457" s="272"/>
      <c r="U457" s="272"/>
      <c r="V457" s="272"/>
      <c r="W457" s="272"/>
      <c r="X457" s="272"/>
      <c r="Y457" s="272"/>
      <c r="Z457" s="272"/>
    </row>
    <row r="458" ht="15.0" customHeight="1">
      <c r="A458" s="259" t="s">
        <v>3793</v>
      </c>
      <c r="B458" s="282" t="s">
        <v>3794</v>
      </c>
      <c r="C458" s="259" t="s">
        <v>191</v>
      </c>
      <c r="D458" s="269">
        <v>1.230010911685E12</v>
      </c>
      <c r="E458" s="269">
        <v>0.0</v>
      </c>
      <c r="F458" s="270"/>
      <c r="G458" s="270"/>
      <c r="H458" s="270"/>
      <c r="I458" s="270"/>
      <c r="J458" s="272"/>
      <c r="K458" s="272"/>
      <c r="L458" s="272"/>
      <c r="M458" s="272"/>
      <c r="N458" s="272"/>
      <c r="O458" s="272"/>
      <c r="P458" s="272"/>
      <c r="Q458" s="272"/>
      <c r="R458" s="272"/>
      <c r="S458" s="272"/>
      <c r="T458" s="272"/>
      <c r="U458" s="272"/>
      <c r="V458" s="272"/>
      <c r="W458" s="272"/>
      <c r="X458" s="272"/>
      <c r="Y458" s="272"/>
      <c r="Z458" s="272"/>
    </row>
    <row r="459" ht="15.0" customHeight="1">
      <c r="A459" s="259" t="s">
        <v>3799</v>
      </c>
      <c r="B459" s="282" t="s">
        <v>3800</v>
      </c>
      <c r="C459" s="259" t="s">
        <v>186</v>
      </c>
      <c r="D459" s="269" t="s">
        <v>3801</v>
      </c>
      <c r="E459" s="269">
        <v>0.0</v>
      </c>
      <c r="F459" s="270"/>
      <c r="G459" s="270"/>
      <c r="H459" s="270"/>
      <c r="I459" s="270"/>
      <c r="J459" s="272"/>
      <c r="K459" s="272"/>
      <c r="L459" s="272"/>
      <c r="M459" s="272"/>
      <c r="N459" s="272"/>
      <c r="O459" s="272"/>
      <c r="P459" s="272"/>
      <c r="Q459" s="272"/>
      <c r="R459" s="272"/>
      <c r="S459" s="272"/>
      <c r="T459" s="272"/>
      <c r="U459" s="272"/>
      <c r="V459" s="272"/>
      <c r="W459" s="272"/>
      <c r="X459" s="272"/>
      <c r="Y459" s="272"/>
      <c r="Z459" s="272"/>
    </row>
    <row r="460" ht="15.0" customHeight="1">
      <c r="A460" s="259" t="s">
        <v>3805</v>
      </c>
      <c r="B460" s="282" t="s">
        <v>3807</v>
      </c>
      <c r="C460" s="259" t="s">
        <v>188</v>
      </c>
      <c r="D460" s="269">
        <v>1.220011356659E12</v>
      </c>
      <c r="E460" s="269">
        <v>0.0</v>
      </c>
      <c r="F460" s="270"/>
      <c r="G460" s="270"/>
      <c r="H460" s="270"/>
      <c r="I460" s="270"/>
      <c r="J460" s="272"/>
      <c r="K460" s="272"/>
      <c r="L460" s="272"/>
      <c r="M460" s="272"/>
      <c r="N460" s="272"/>
      <c r="O460" s="272"/>
      <c r="P460" s="272"/>
      <c r="Q460" s="272"/>
      <c r="R460" s="272"/>
      <c r="S460" s="272"/>
      <c r="T460" s="272"/>
      <c r="U460" s="272"/>
      <c r="V460" s="272"/>
      <c r="W460" s="272"/>
      <c r="X460" s="272"/>
      <c r="Y460" s="272"/>
      <c r="Z460" s="272"/>
    </row>
    <row r="461" ht="15.0" customHeight="1">
      <c r="A461" s="259" t="s">
        <v>3810</v>
      </c>
      <c r="B461" s="282" t="s">
        <v>3812</v>
      </c>
      <c r="C461" s="259" t="s">
        <v>189</v>
      </c>
      <c r="D461" s="269" t="s">
        <v>3814</v>
      </c>
      <c r="E461" s="269">
        <v>0.0</v>
      </c>
      <c r="F461" s="270"/>
      <c r="G461" s="270"/>
      <c r="H461" s="270"/>
      <c r="I461" s="270"/>
      <c r="J461" s="272"/>
      <c r="K461" s="272"/>
      <c r="L461" s="272"/>
      <c r="M461" s="272"/>
      <c r="N461" s="272"/>
      <c r="O461" s="272"/>
      <c r="P461" s="272"/>
      <c r="Q461" s="272"/>
      <c r="R461" s="272"/>
      <c r="S461" s="272"/>
      <c r="T461" s="272"/>
      <c r="U461" s="272"/>
      <c r="V461" s="272"/>
      <c r="W461" s="272"/>
      <c r="X461" s="272"/>
      <c r="Y461" s="272"/>
      <c r="Z461" s="272"/>
    </row>
    <row r="462" ht="15.0" customHeight="1">
      <c r="A462" s="259" t="s">
        <v>207</v>
      </c>
      <c r="B462" s="282" t="s">
        <v>3817</v>
      </c>
      <c r="C462" s="259" t="s">
        <v>189</v>
      </c>
      <c r="D462" s="269" t="s">
        <v>228</v>
      </c>
      <c r="E462" s="269">
        <v>9.04142239416E14</v>
      </c>
      <c r="F462" s="270"/>
      <c r="G462" s="270"/>
      <c r="H462" s="270"/>
      <c r="I462" s="270"/>
      <c r="J462" s="272"/>
      <c r="K462" s="272"/>
      <c r="L462" s="272"/>
      <c r="M462" s="272"/>
      <c r="N462" s="272"/>
      <c r="O462" s="272"/>
      <c r="P462" s="272"/>
      <c r="Q462" s="272"/>
      <c r="R462" s="272"/>
      <c r="S462" s="272"/>
      <c r="T462" s="272"/>
      <c r="U462" s="272"/>
      <c r="V462" s="272"/>
      <c r="W462" s="272"/>
      <c r="X462" s="272"/>
      <c r="Y462" s="272"/>
      <c r="Z462" s="272"/>
    </row>
    <row r="463" ht="15.0" customHeight="1">
      <c r="A463" s="259" t="s">
        <v>230</v>
      </c>
      <c r="B463" s="282" t="s">
        <v>3822</v>
      </c>
      <c r="C463" s="259" t="s">
        <v>189</v>
      </c>
      <c r="D463" s="269" t="s">
        <v>231</v>
      </c>
      <c r="E463" s="269">
        <v>8.15235809453E14</v>
      </c>
      <c r="F463" s="270"/>
      <c r="G463" s="270"/>
      <c r="H463" s="270"/>
      <c r="I463" s="270"/>
      <c r="J463" s="272"/>
      <c r="K463" s="272"/>
      <c r="L463" s="272"/>
      <c r="M463" s="272"/>
      <c r="N463" s="272"/>
      <c r="O463" s="272"/>
      <c r="P463" s="272"/>
      <c r="Q463" s="272"/>
      <c r="R463" s="272"/>
      <c r="S463" s="272"/>
      <c r="T463" s="272"/>
      <c r="U463" s="272"/>
      <c r="V463" s="272"/>
      <c r="W463" s="272"/>
      <c r="X463" s="272"/>
      <c r="Y463" s="272"/>
      <c r="Z463" s="272"/>
    </row>
    <row r="464" ht="15.0" customHeight="1">
      <c r="A464" s="259" t="s">
        <v>232</v>
      </c>
      <c r="B464" s="282" t="s">
        <v>3827</v>
      </c>
      <c r="C464" s="259" t="s">
        <v>189</v>
      </c>
      <c r="D464" s="269" t="s">
        <v>233</v>
      </c>
      <c r="E464" s="269">
        <v>4.31034081008E14</v>
      </c>
      <c r="F464" s="270"/>
      <c r="G464" s="270"/>
      <c r="H464" s="270"/>
      <c r="I464" s="270"/>
      <c r="J464" s="272"/>
      <c r="K464" s="272"/>
      <c r="L464" s="272"/>
      <c r="M464" s="272"/>
      <c r="N464" s="272"/>
      <c r="O464" s="272"/>
      <c r="P464" s="272"/>
      <c r="Q464" s="272"/>
      <c r="R464" s="272"/>
      <c r="S464" s="272"/>
      <c r="T464" s="272"/>
      <c r="U464" s="272"/>
      <c r="V464" s="272"/>
      <c r="W464" s="272"/>
      <c r="X464" s="272"/>
      <c r="Y464" s="272"/>
      <c r="Z464" s="272"/>
    </row>
    <row r="465" ht="15.0" customHeight="1">
      <c r="A465" s="259" t="s">
        <v>3830</v>
      </c>
      <c r="B465" s="282" t="s">
        <v>3831</v>
      </c>
      <c r="C465" s="259" t="s">
        <v>191</v>
      </c>
      <c r="D465" s="269">
        <v>1.220011839621E12</v>
      </c>
      <c r="E465" s="269">
        <v>0.0</v>
      </c>
      <c r="F465" s="270"/>
      <c r="G465" s="270"/>
      <c r="H465" s="270"/>
      <c r="I465" s="270"/>
      <c r="J465" s="272"/>
      <c r="K465" s="272"/>
      <c r="L465" s="272"/>
      <c r="M465" s="272"/>
      <c r="N465" s="272"/>
      <c r="O465" s="272"/>
      <c r="P465" s="272"/>
      <c r="Q465" s="272"/>
      <c r="R465" s="272"/>
      <c r="S465" s="272"/>
      <c r="T465" s="272"/>
      <c r="U465" s="272"/>
      <c r="V465" s="272"/>
      <c r="W465" s="272"/>
      <c r="X465" s="272"/>
      <c r="Y465" s="272"/>
      <c r="Z465" s="272"/>
    </row>
    <row r="466" ht="15.0" customHeight="1">
      <c r="A466" s="259" t="s">
        <v>3836</v>
      </c>
      <c r="B466" s="282" t="s">
        <v>3837</v>
      </c>
      <c r="C466" s="259" t="s">
        <v>191</v>
      </c>
      <c r="D466" s="269">
        <v>1.790000365028E12</v>
      </c>
      <c r="E466" s="269">
        <v>0.0</v>
      </c>
      <c r="F466" s="270"/>
      <c r="G466" s="270"/>
      <c r="H466" s="270"/>
      <c r="I466" s="270"/>
      <c r="J466" s="272"/>
      <c r="K466" s="272"/>
      <c r="L466" s="272"/>
      <c r="M466" s="272"/>
      <c r="N466" s="272"/>
      <c r="O466" s="272"/>
      <c r="P466" s="272"/>
      <c r="Q466" s="272"/>
      <c r="R466" s="272"/>
      <c r="S466" s="272"/>
      <c r="T466" s="272"/>
      <c r="U466" s="272"/>
      <c r="V466" s="272"/>
      <c r="W466" s="272"/>
      <c r="X466" s="272"/>
      <c r="Y466" s="272"/>
      <c r="Z466" s="272"/>
    </row>
    <row r="467" ht="15.0" customHeight="1">
      <c r="A467" s="259" t="s">
        <v>3842</v>
      </c>
      <c r="B467" s="282" t="s">
        <v>3843</v>
      </c>
      <c r="C467" s="259" t="s">
        <v>191</v>
      </c>
      <c r="D467" s="269">
        <v>1.290013427485E12</v>
      </c>
      <c r="E467" s="269">
        <v>0.0</v>
      </c>
      <c r="F467" s="270"/>
      <c r="G467" s="270"/>
      <c r="H467" s="270"/>
      <c r="I467" s="270"/>
      <c r="J467" s="272"/>
      <c r="K467" s="272"/>
      <c r="L467" s="272"/>
      <c r="M467" s="272"/>
      <c r="N467" s="272"/>
      <c r="O467" s="272"/>
      <c r="P467" s="272"/>
      <c r="Q467" s="272"/>
      <c r="R467" s="272"/>
      <c r="S467" s="272"/>
      <c r="T467" s="272"/>
      <c r="U467" s="272"/>
      <c r="V467" s="272"/>
      <c r="W467" s="272"/>
      <c r="X467" s="272"/>
      <c r="Y467" s="272"/>
      <c r="Z467" s="272"/>
    </row>
    <row r="468" ht="15.0" customHeight="1">
      <c r="A468" s="259" t="s">
        <v>3847</v>
      </c>
      <c r="B468" s="282" t="s">
        <v>3848</v>
      </c>
      <c r="C468" s="259" t="s">
        <v>188</v>
      </c>
      <c r="D468" s="269">
        <v>1.220011839662E12</v>
      </c>
      <c r="E468" s="269">
        <v>0.0</v>
      </c>
      <c r="F468" s="270"/>
      <c r="G468" s="270"/>
      <c r="H468" s="270"/>
      <c r="I468" s="270"/>
      <c r="J468" s="272"/>
      <c r="K468" s="272"/>
      <c r="L468" s="272"/>
      <c r="M468" s="272"/>
      <c r="N468" s="272"/>
      <c r="O468" s="272"/>
      <c r="P468" s="272"/>
      <c r="Q468" s="272"/>
      <c r="R468" s="272"/>
      <c r="S468" s="272"/>
      <c r="T468" s="272"/>
      <c r="U468" s="272"/>
      <c r="V468" s="272"/>
      <c r="W468" s="272"/>
      <c r="X468" s="272"/>
      <c r="Y468" s="272"/>
      <c r="Z468" s="272"/>
    </row>
    <row r="469" ht="15.0" customHeight="1">
      <c r="A469" s="259" t="s">
        <v>3852</v>
      </c>
      <c r="B469" s="282" t="s">
        <v>3853</v>
      </c>
      <c r="C469" s="259" t="s">
        <v>191</v>
      </c>
      <c r="D469" s="269">
        <v>1.220011848424E12</v>
      </c>
      <c r="E469" s="269">
        <v>0.0</v>
      </c>
      <c r="F469" s="270"/>
      <c r="G469" s="270"/>
      <c r="H469" s="270"/>
      <c r="I469" s="270"/>
      <c r="J469" s="272"/>
      <c r="K469" s="272"/>
      <c r="L469" s="272"/>
      <c r="M469" s="272"/>
      <c r="N469" s="272"/>
      <c r="O469" s="272"/>
      <c r="P469" s="272"/>
      <c r="Q469" s="272"/>
      <c r="R469" s="272"/>
      <c r="S469" s="272"/>
      <c r="T469" s="272"/>
      <c r="U469" s="272"/>
      <c r="V469" s="272"/>
      <c r="W469" s="272"/>
      <c r="X469" s="272"/>
      <c r="Y469" s="272"/>
      <c r="Z469" s="272"/>
    </row>
    <row r="470" ht="15.0" customHeight="1">
      <c r="A470" s="259" t="s">
        <v>3857</v>
      </c>
      <c r="B470" s="282" t="s">
        <v>3858</v>
      </c>
      <c r="C470" s="259" t="s">
        <v>191</v>
      </c>
      <c r="D470" s="269">
        <v>1.670004990007E12</v>
      </c>
      <c r="E470" s="269">
        <v>6.31547908427E14</v>
      </c>
      <c r="F470" s="270"/>
      <c r="G470" s="270"/>
      <c r="H470" s="270"/>
      <c r="I470" s="270"/>
      <c r="J470" s="272"/>
      <c r="K470" s="272"/>
      <c r="L470" s="272"/>
      <c r="M470" s="272"/>
      <c r="N470" s="272"/>
      <c r="O470" s="272"/>
      <c r="P470" s="272"/>
      <c r="Q470" s="272"/>
      <c r="R470" s="272"/>
      <c r="S470" s="272"/>
      <c r="T470" s="272"/>
      <c r="U470" s="272"/>
      <c r="V470" s="272"/>
      <c r="W470" s="272"/>
      <c r="X470" s="272"/>
      <c r="Y470" s="272"/>
      <c r="Z470" s="272"/>
    </row>
    <row r="471" ht="15.0" customHeight="1">
      <c r="A471" s="259" t="s">
        <v>3862</v>
      </c>
      <c r="B471" s="282" t="s">
        <v>3863</v>
      </c>
      <c r="C471" s="259" t="s">
        <v>188</v>
      </c>
      <c r="D471" s="269">
        <v>1.29001343929E12</v>
      </c>
      <c r="E471" s="269">
        <v>0.0</v>
      </c>
      <c r="F471" s="270"/>
      <c r="G471" s="270"/>
      <c r="H471" s="270"/>
      <c r="I471" s="270"/>
      <c r="J471" s="272"/>
      <c r="K471" s="272"/>
      <c r="L471" s="272"/>
      <c r="M471" s="272"/>
      <c r="N471" s="272"/>
      <c r="O471" s="272"/>
      <c r="P471" s="272"/>
      <c r="Q471" s="272"/>
      <c r="R471" s="272"/>
      <c r="S471" s="272"/>
      <c r="T471" s="272"/>
      <c r="U471" s="272"/>
      <c r="V471" s="272"/>
      <c r="W471" s="272"/>
      <c r="X471" s="272"/>
      <c r="Y471" s="272"/>
      <c r="Z471" s="272"/>
    </row>
    <row r="472" ht="15.0" customHeight="1">
      <c r="A472" s="259" t="s">
        <v>3868</v>
      </c>
      <c r="B472" s="282" t="s">
        <v>3869</v>
      </c>
      <c r="C472" s="259" t="s">
        <v>191</v>
      </c>
      <c r="D472" s="269">
        <v>1.170010652568E12</v>
      </c>
      <c r="E472" s="269">
        <v>0.0</v>
      </c>
      <c r="F472" s="270"/>
      <c r="G472" s="270"/>
      <c r="H472" s="270"/>
      <c r="I472" s="270"/>
      <c r="J472" s="272"/>
      <c r="K472" s="272"/>
      <c r="L472" s="272"/>
      <c r="M472" s="272"/>
      <c r="N472" s="272"/>
      <c r="O472" s="272"/>
      <c r="P472" s="272"/>
      <c r="Q472" s="272"/>
      <c r="R472" s="272"/>
      <c r="S472" s="272"/>
      <c r="T472" s="272"/>
      <c r="U472" s="272"/>
      <c r="V472" s="272"/>
      <c r="W472" s="272"/>
      <c r="X472" s="272"/>
      <c r="Y472" s="272"/>
      <c r="Z472" s="272"/>
    </row>
    <row r="473" ht="15.0" customHeight="1">
      <c r="A473" s="259" t="s">
        <v>3874</v>
      </c>
      <c r="B473" s="282" t="s">
        <v>3875</v>
      </c>
      <c r="C473" s="259" t="s">
        <v>191</v>
      </c>
      <c r="D473" s="269">
        <v>1.850005034886E12</v>
      </c>
      <c r="E473" s="269">
        <v>0.0</v>
      </c>
      <c r="F473" s="270"/>
      <c r="G473" s="270"/>
      <c r="H473" s="270"/>
      <c r="I473" s="270"/>
      <c r="J473" s="272"/>
      <c r="K473" s="272"/>
      <c r="L473" s="272"/>
      <c r="M473" s="272"/>
      <c r="N473" s="272"/>
      <c r="O473" s="272"/>
      <c r="P473" s="272"/>
      <c r="Q473" s="272"/>
      <c r="R473" s="272"/>
      <c r="S473" s="272"/>
      <c r="T473" s="272"/>
      <c r="U473" s="272"/>
      <c r="V473" s="272"/>
      <c r="W473" s="272"/>
      <c r="X473" s="272"/>
      <c r="Y473" s="272"/>
      <c r="Z473" s="272"/>
    </row>
    <row r="474" ht="15.0" customHeight="1">
      <c r="A474" s="259" t="s">
        <v>3879</v>
      </c>
      <c r="B474" s="282" t="s">
        <v>3880</v>
      </c>
      <c r="C474" s="259" t="s">
        <v>191</v>
      </c>
      <c r="D474" s="269">
        <v>1.370021985953E12</v>
      </c>
      <c r="E474" s="269">
        <v>0.0</v>
      </c>
      <c r="F474" s="270"/>
      <c r="G474" s="270"/>
      <c r="H474" s="270"/>
      <c r="I474" s="270"/>
      <c r="J474" s="272"/>
      <c r="K474" s="272"/>
      <c r="L474" s="272"/>
      <c r="M474" s="272"/>
      <c r="N474" s="272"/>
      <c r="O474" s="272"/>
      <c r="P474" s="272"/>
      <c r="Q474" s="272"/>
      <c r="R474" s="272"/>
      <c r="S474" s="272"/>
      <c r="T474" s="272"/>
      <c r="U474" s="272"/>
      <c r="V474" s="272"/>
      <c r="W474" s="272"/>
      <c r="X474" s="272"/>
      <c r="Y474" s="272"/>
      <c r="Z474" s="272"/>
    </row>
    <row r="475" ht="15.0" customHeight="1">
      <c r="A475" s="259" t="s">
        <v>3886</v>
      </c>
      <c r="B475" s="282" t="s">
        <v>3887</v>
      </c>
      <c r="C475" s="259" t="s">
        <v>191</v>
      </c>
      <c r="D475" s="269">
        <v>1.330026434118E12</v>
      </c>
      <c r="E475" s="269">
        <v>0.0</v>
      </c>
      <c r="F475" s="270"/>
      <c r="G475" s="270"/>
      <c r="H475" s="270"/>
      <c r="I475" s="270"/>
      <c r="J475" s="272"/>
      <c r="K475" s="272"/>
      <c r="L475" s="272"/>
      <c r="M475" s="272"/>
      <c r="N475" s="272"/>
      <c r="O475" s="272"/>
      <c r="P475" s="272"/>
      <c r="Q475" s="272"/>
      <c r="R475" s="272"/>
      <c r="S475" s="272"/>
      <c r="T475" s="272"/>
      <c r="U475" s="272"/>
      <c r="V475" s="272"/>
      <c r="W475" s="272"/>
      <c r="X475" s="272"/>
      <c r="Y475" s="272"/>
      <c r="Z475" s="272"/>
    </row>
    <row r="476" ht="15.0" customHeight="1">
      <c r="A476" s="259" t="s">
        <v>3892</v>
      </c>
      <c r="B476" s="282" t="s">
        <v>3893</v>
      </c>
      <c r="C476" s="259" t="s">
        <v>191</v>
      </c>
      <c r="D476" s="269">
        <v>1.220011839514E12</v>
      </c>
      <c r="E476" s="269">
        <v>0.0</v>
      </c>
      <c r="F476" s="270"/>
      <c r="G476" s="270"/>
      <c r="H476" s="270"/>
      <c r="I476" s="270"/>
      <c r="J476" s="272"/>
      <c r="K476" s="272"/>
      <c r="L476" s="272"/>
      <c r="M476" s="272"/>
      <c r="N476" s="272"/>
      <c r="O476" s="272"/>
      <c r="P476" s="272"/>
      <c r="Q476" s="272"/>
      <c r="R476" s="272"/>
      <c r="S476" s="272"/>
      <c r="T476" s="272"/>
      <c r="U476" s="272"/>
      <c r="V476" s="272"/>
      <c r="W476" s="272"/>
      <c r="X476" s="272"/>
      <c r="Y476" s="272"/>
      <c r="Z476" s="272"/>
    </row>
    <row r="477" ht="15.0" customHeight="1">
      <c r="A477" s="259" t="s">
        <v>3897</v>
      </c>
      <c r="B477" s="282" t="s">
        <v>3899</v>
      </c>
      <c r="C477" s="259" t="s">
        <v>191</v>
      </c>
      <c r="D477" s="269">
        <v>1.570010616176E12</v>
      </c>
      <c r="E477" s="269">
        <v>0.0</v>
      </c>
      <c r="F477" s="270"/>
      <c r="G477" s="270"/>
      <c r="H477" s="270"/>
      <c r="I477" s="270"/>
      <c r="J477" s="272"/>
      <c r="K477" s="272"/>
      <c r="L477" s="272"/>
      <c r="M477" s="272"/>
      <c r="N477" s="272"/>
      <c r="O477" s="272"/>
      <c r="P477" s="272"/>
      <c r="Q477" s="272"/>
      <c r="R477" s="272"/>
      <c r="S477" s="272"/>
      <c r="T477" s="272"/>
      <c r="U477" s="272"/>
      <c r="V477" s="272"/>
      <c r="W477" s="272"/>
      <c r="X477" s="272"/>
      <c r="Y477" s="272"/>
      <c r="Z477" s="272"/>
    </row>
    <row r="478" ht="15.0" customHeight="1">
      <c r="A478" s="259" t="s">
        <v>3902</v>
      </c>
      <c r="B478" s="282" t="s">
        <v>3903</v>
      </c>
      <c r="C478" s="259" t="s">
        <v>191</v>
      </c>
      <c r="D478" s="269">
        <v>1.290013426933E12</v>
      </c>
      <c r="E478" s="269">
        <v>0.0</v>
      </c>
      <c r="F478" s="270"/>
      <c r="G478" s="270"/>
      <c r="H478" s="270"/>
      <c r="I478" s="270"/>
      <c r="J478" s="272"/>
      <c r="K478" s="272"/>
      <c r="L478" s="272"/>
      <c r="M478" s="272"/>
      <c r="N478" s="272"/>
      <c r="O478" s="272"/>
      <c r="P478" s="272"/>
      <c r="Q478" s="272"/>
      <c r="R478" s="272"/>
      <c r="S478" s="272"/>
      <c r="T478" s="272"/>
      <c r="U478" s="272"/>
      <c r="V478" s="272"/>
      <c r="W478" s="272"/>
      <c r="X478" s="272"/>
      <c r="Y478" s="272"/>
      <c r="Z478" s="272"/>
    </row>
    <row r="479" ht="15.0" customHeight="1">
      <c r="A479" s="259" t="s">
        <v>3906</v>
      </c>
      <c r="B479" s="282" t="s">
        <v>3907</v>
      </c>
      <c r="C479" s="259" t="s">
        <v>191</v>
      </c>
      <c r="D479" s="269">
        <v>1.220011861278E12</v>
      </c>
      <c r="E479" s="269">
        <v>0.0</v>
      </c>
      <c r="F479" s="270"/>
      <c r="G479" s="270"/>
      <c r="H479" s="270"/>
      <c r="I479" s="270"/>
      <c r="J479" s="272"/>
      <c r="K479" s="272"/>
      <c r="L479" s="272"/>
      <c r="M479" s="272"/>
      <c r="N479" s="272"/>
      <c r="O479" s="272"/>
      <c r="P479" s="272"/>
      <c r="Q479" s="272"/>
      <c r="R479" s="272"/>
      <c r="S479" s="272"/>
      <c r="T479" s="272"/>
      <c r="U479" s="272"/>
      <c r="V479" s="272"/>
      <c r="W479" s="272"/>
      <c r="X479" s="272"/>
      <c r="Y479" s="272"/>
      <c r="Z479" s="272"/>
    </row>
    <row r="480" ht="15.0" customHeight="1">
      <c r="A480" s="259" t="s">
        <v>3913</v>
      </c>
      <c r="B480" s="282" t="s">
        <v>3915</v>
      </c>
      <c r="C480" s="259" t="s">
        <v>191</v>
      </c>
      <c r="D480" s="269">
        <v>1.32002691072E12</v>
      </c>
      <c r="E480" s="269">
        <v>0.0</v>
      </c>
      <c r="F480" s="270"/>
      <c r="G480" s="270"/>
      <c r="H480" s="270"/>
      <c r="I480" s="270"/>
      <c r="J480" s="272"/>
      <c r="K480" s="272"/>
      <c r="L480" s="272"/>
      <c r="M480" s="272"/>
      <c r="N480" s="272"/>
      <c r="O480" s="272"/>
      <c r="P480" s="272"/>
      <c r="Q480" s="272"/>
      <c r="R480" s="272"/>
      <c r="S480" s="272"/>
      <c r="T480" s="272"/>
      <c r="U480" s="272"/>
      <c r="V480" s="272"/>
      <c r="W480" s="272"/>
      <c r="X480" s="272"/>
      <c r="Y480" s="272"/>
      <c r="Z480" s="272"/>
    </row>
    <row r="481" ht="15.0" customHeight="1">
      <c r="A481" s="259" t="s">
        <v>3922</v>
      </c>
      <c r="B481" s="282" t="s">
        <v>3923</v>
      </c>
      <c r="C481" s="259" t="s">
        <v>191</v>
      </c>
      <c r="D481" s="269">
        <v>1.330026437194E12</v>
      </c>
      <c r="E481" s="269">
        <v>0.0</v>
      </c>
      <c r="F481" s="270"/>
      <c r="G481" s="270"/>
      <c r="H481" s="270"/>
      <c r="I481" s="270"/>
      <c r="J481" s="272"/>
      <c r="K481" s="272"/>
      <c r="L481" s="272"/>
      <c r="M481" s="272"/>
      <c r="N481" s="272"/>
      <c r="O481" s="272"/>
      <c r="P481" s="272"/>
      <c r="Q481" s="272"/>
      <c r="R481" s="272"/>
      <c r="S481" s="272"/>
      <c r="T481" s="272"/>
      <c r="U481" s="272"/>
      <c r="V481" s="272"/>
      <c r="W481" s="272"/>
      <c r="X481" s="272"/>
      <c r="Y481" s="272"/>
      <c r="Z481" s="272"/>
    </row>
    <row r="482" ht="15.0" customHeight="1">
      <c r="A482" s="259" t="s">
        <v>3930</v>
      </c>
      <c r="B482" s="282" t="s">
        <v>3931</v>
      </c>
      <c r="C482" s="259" t="s">
        <v>191</v>
      </c>
      <c r="D482" s="269">
        <v>1.330026435933E12</v>
      </c>
      <c r="E482" s="269">
        <v>0.0</v>
      </c>
      <c r="F482" s="270"/>
      <c r="G482" s="270"/>
      <c r="H482" s="270"/>
      <c r="I482" s="270"/>
      <c r="J482" s="272"/>
      <c r="K482" s="272"/>
      <c r="L482" s="272"/>
      <c r="M482" s="272"/>
      <c r="N482" s="272"/>
      <c r="O482" s="272"/>
      <c r="P482" s="272"/>
      <c r="Q482" s="272"/>
      <c r="R482" s="272"/>
      <c r="S482" s="272"/>
      <c r="T482" s="272"/>
      <c r="U482" s="272"/>
      <c r="V482" s="272"/>
      <c r="W482" s="272"/>
      <c r="X482" s="272"/>
      <c r="Y482" s="272"/>
      <c r="Z482" s="272"/>
    </row>
    <row r="483" ht="15.0" customHeight="1">
      <c r="A483" s="259" t="s">
        <v>3938</v>
      </c>
      <c r="B483" s="282" t="s">
        <v>3939</v>
      </c>
      <c r="C483" s="259" t="s">
        <v>188</v>
      </c>
      <c r="D483" s="269">
        <v>1.150007410931E12</v>
      </c>
      <c r="E483" s="269">
        <v>0.0</v>
      </c>
      <c r="F483" s="270"/>
      <c r="G483" s="270"/>
      <c r="H483" s="270"/>
      <c r="I483" s="270"/>
      <c r="J483" s="272"/>
      <c r="K483" s="272"/>
      <c r="L483" s="272"/>
      <c r="M483" s="272"/>
      <c r="N483" s="272"/>
      <c r="O483" s="272"/>
      <c r="P483" s="272"/>
      <c r="Q483" s="272"/>
      <c r="R483" s="272"/>
      <c r="S483" s="272"/>
      <c r="T483" s="272"/>
      <c r="U483" s="272"/>
      <c r="V483" s="272"/>
      <c r="W483" s="272"/>
      <c r="X483" s="272"/>
      <c r="Y483" s="272"/>
      <c r="Z483" s="272"/>
    </row>
    <row r="484" ht="15.0" customHeight="1">
      <c r="A484" s="259" t="s">
        <v>3948</v>
      </c>
      <c r="B484" s="282" t="s">
        <v>3949</v>
      </c>
      <c r="C484" s="259" t="s">
        <v>191</v>
      </c>
      <c r="D484" s="269">
        <v>1.220011839738E12</v>
      </c>
      <c r="E484" s="269">
        <v>0.0</v>
      </c>
      <c r="F484" s="270"/>
      <c r="G484" s="270"/>
      <c r="H484" s="270"/>
      <c r="I484" s="270"/>
      <c r="J484" s="272"/>
      <c r="K484" s="272"/>
      <c r="L484" s="272"/>
      <c r="M484" s="272"/>
      <c r="N484" s="272"/>
      <c r="O484" s="272"/>
      <c r="P484" s="272"/>
      <c r="Q484" s="272"/>
      <c r="R484" s="272"/>
      <c r="S484" s="272"/>
      <c r="T484" s="272"/>
      <c r="U484" s="272"/>
      <c r="V484" s="272"/>
      <c r="W484" s="272"/>
      <c r="X484" s="272"/>
      <c r="Y484" s="272"/>
      <c r="Z484" s="272"/>
    </row>
    <row r="485" ht="15.0" customHeight="1">
      <c r="A485" s="259" t="s">
        <v>3956</v>
      </c>
      <c r="B485" s="282" t="s">
        <v>3958</v>
      </c>
      <c r="C485" s="259" t="s">
        <v>188</v>
      </c>
      <c r="D485" s="269">
        <v>1.220011839761E12</v>
      </c>
      <c r="E485" s="269">
        <v>0.0</v>
      </c>
      <c r="F485" s="270"/>
      <c r="G485" s="270"/>
      <c r="H485" s="270"/>
      <c r="I485" s="270"/>
      <c r="J485" s="272"/>
      <c r="K485" s="272"/>
      <c r="L485" s="272"/>
      <c r="M485" s="272"/>
      <c r="N485" s="272"/>
      <c r="O485" s="272"/>
      <c r="P485" s="272"/>
      <c r="Q485" s="272"/>
      <c r="R485" s="272"/>
      <c r="S485" s="272"/>
      <c r="T485" s="272"/>
      <c r="U485" s="272"/>
      <c r="V485" s="272"/>
      <c r="W485" s="272"/>
      <c r="X485" s="272"/>
      <c r="Y485" s="272"/>
      <c r="Z485" s="272"/>
    </row>
    <row r="486" ht="15.0" customHeight="1">
      <c r="A486" s="259" t="s">
        <v>3963</v>
      </c>
      <c r="B486" s="282" t="s">
        <v>3965</v>
      </c>
      <c r="C486" s="259" t="s">
        <v>191</v>
      </c>
      <c r="D486" s="269">
        <v>1.220011839753E12</v>
      </c>
      <c r="E486" s="269">
        <v>0.0</v>
      </c>
      <c r="F486" s="270"/>
      <c r="G486" s="270"/>
      <c r="H486" s="270"/>
      <c r="I486" s="270"/>
      <c r="J486" s="272"/>
      <c r="K486" s="272"/>
      <c r="L486" s="272"/>
      <c r="M486" s="272"/>
      <c r="N486" s="272"/>
      <c r="O486" s="272"/>
      <c r="P486" s="272"/>
      <c r="Q486" s="272"/>
      <c r="R486" s="272"/>
      <c r="S486" s="272"/>
      <c r="T486" s="272"/>
      <c r="U486" s="272"/>
      <c r="V486" s="272"/>
      <c r="W486" s="272"/>
      <c r="X486" s="272"/>
      <c r="Y486" s="272"/>
      <c r="Z486" s="272"/>
    </row>
    <row r="487" ht="15.0" customHeight="1">
      <c r="A487" s="259" t="s">
        <v>3970</v>
      </c>
      <c r="B487" s="282" t="s">
        <v>3971</v>
      </c>
      <c r="C487" s="259" t="s">
        <v>191</v>
      </c>
      <c r="D487" s="269">
        <v>1.110021298779E12</v>
      </c>
      <c r="E487" s="269">
        <v>0.0</v>
      </c>
      <c r="F487" s="270"/>
      <c r="G487" s="270"/>
      <c r="H487" s="270"/>
      <c r="I487" s="270"/>
      <c r="J487" s="272"/>
      <c r="K487" s="272"/>
      <c r="L487" s="272"/>
      <c r="M487" s="272"/>
      <c r="N487" s="272"/>
      <c r="O487" s="272"/>
      <c r="P487" s="272"/>
      <c r="Q487" s="272"/>
      <c r="R487" s="272"/>
      <c r="S487" s="272"/>
      <c r="T487" s="272"/>
      <c r="U487" s="272"/>
      <c r="V487" s="272"/>
      <c r="W487" s="272"/>
      <c r="X487" s="272"/>
      <c r="Y487" s="272"/>
      <c r="Z487" s="272"/>
    </row>
    <row r="488" ht="15.0" customHeight="1">
      <c r="A488" s="259" t="s">
        <v>3976</v>
      </c>
      <c r="B488" s="282" t="s">
        <v>3977</v>
      </c>
      <c r="C488" s="259" t="s">
        <v>191</v>
      </c>
      <c r="D488" s="269">
        <v>1.640003158567E12</v>
      </c>
      <c r="E488" s="269">
        <v>0.0</v>
      </c>
      <c r="F488" s="270"/>
      <c r="G488" s="270"/>
      <c r="H488" s="270"/>
      <c r="I488" s="270"/>
      <c r="J488" s="272"/>
      <c r="K488" s="272"/>
      <c r="L488" s="272"/>
      <c r="M488" s="272"/>
      <c r="N488" s="272"/>
      <c r="O488" s="272"/>
      <c r="P488" s="272"/>
      <c r="Q488" s="272"/>
      <c r="R488" s="272"/>
      <c r="S488" s="272"/>
      <c r="T488" s="272"/>
      <c r="U488" s="272"/>
      <c r="V488" s="272"/>
      <c r="W488" s="272"/>
      <c r="X488" s="272"/>
      <c r="Y488" s="272"/>
      <c r="Z488" s="272"/>
    </row>
    <row r="489" ht="15.0" customHeight="1">
      <c r="A489" s="259" t="s">
        <v>3982</v>
      </c>
      <c r="B489" s="282" t="s">
        <v>3983</v>
      </c>
      <c r="C489" s="259" t="s">
        <v>191</v>
      </c>
      <c r="D489" s="269">
        <v>1.110013078031E12</v>
      </c>
      <c r="E489" s="269">
        <v>0.0</v>
      </c>
      <c r="F489" s="270"/>
      <c r="G489" s="270"/>
      <c r="H489" s="270"/>
      <c r="I489" s="270"/>
      <c r="J489" s="272"/>
      <c r="K489" s="272"/>
      <c r="L489" s="272"/>
      <c r="M489" s="272"/>
      <c r="N489" s="272"/>
      <c r="O489" s="272"/>
      <c r="P489" s="272"/>
      <c r="Q489" s="272"/>
      <c r="R489" s="272"/>
      <c r="S489" s="272"/>
      <c r="T489" s="272"/>
      <c r="U489" s="272"/>
      <c r="V489" s="272"/>
      <c r="W489" s="272"/>
      <c r="X489" s="272"/>
      <c r="Y489" s="272"/>
      <c r="Z489" s="272"/>
    </row>
    <row r="490" ht="15.0" customHeight="1">
      <c r="A490" s="259" t="s">
        <v>3991</v>
      </c>
      <c r="B490" s="282" t="s">
        <v>3993</v>
      </c>
      <c r="C490" s="259" t="s">
        <v>191</v>
      </c>
      <c r="D490" s="269">
        <v>1.42001497447E12</v>
      </c>
      <c r="E490" s="269">
        <v>0.0</v>
      </c>
      <c r="F490" s="270"/>
      <c r="G490" s="270"/>
      <c r="H490" s="270"/>
      <c r="I490" s="270"/>
      <c r="J490" s="272"/>
      <c r="K490" s="272"/>
      <c r="L490" s="272"/>
      <c r="M490" s="272"/>
      <c r="N490" s="272"/>
      <c r="O490" s="272"/>
      <c r="P490" s="272"/>
      <c r="Q490" s="272"/>
      <c r="R490" s="272"/>
      <c r="S490" s="272"/>
      <c r="T490" s="272"/>
      <c r="U490" s="272"/>
      <c r="V490" s="272"/>
      <c r="W490" s="272"/>
      <c r="X490" s="272"/>
      <c r="Y490" s="272"/>
      <c r="Z490" s="272"/>
    </row>
    <row r="491" ht="15.0" customHeight="1">
      <c r="A491" s="259" t="s">
        <v>3998</v>
      </c>
      <c r="B491" s="282" t="s">
        <v>4000</v>
      </c>
      <c r="C491" s="259" t="s">
        <v>191</v>
      </c>
      <c r="D491" s="269">
        <v>1.370021987892E12</v>
      </c>
      <c r="E491" s="269">
        <v>0.0</v>
      </c>
      <c r="F491" s="270"/>
      <c r="G491" s="270"/>
      <c r="H491" s="270"/>
      <c r="I491" s="270"/>
      <c r="J491" s="272"/>
      <c r="K491" s="272"/>
      <c r="L491" s="272"/>
      <c r="M491" s="272"/>
      <c r="N491" s="272"/>
      <c r="O491" s="272"/>
      <c r="P491" s="272"/>
      <c r="Q491" s="272"/>
      <c r="R491" s="272"/>
      <c r="S491" s="272"/>
      <c r="T491" s="272"/>
      <c r="U491" s="272"/>
      <c r="V491" s="272"/>
      <c r="W491" s="272"/>
      <c r="X491" s="272"/>
      <c r="Y491" s="272"/>
      <c r="Z491" s="272"/>
    </row>
    <row r="492" ht="15.0" customHeight="1">
      <c r="A492" s="259" t="s">
        <v>4008</v>
      </c>
      <c r="B492" s="282" t="s">
        <v>4010</v>
      </c>
      <c r="C492" s="259" t="s">
        <v>191</v>
      </c>
      <c r="D492" s="269" t="s">
        <v>4012</v>
      </c>
      <c r="E492" s="269">
        <v>9.66274953211E14</v>
      </c>
      <c r="F492" s="270"/>
      <c r="G492" s="270"/>
      <c r="H492" s="270"/>
      <c r="I492" s="270"/>
      <c r="J492" s="272"/>
      <c r="K492" s="272"/>
      <c r="L492" s="272"/>
      <c r="M492" s="272"/>
      <c r="N492" s="272"/>
      <c r="O492" s="272"/>
      <c r="P492" s="272"/>
      <c r="Q492" s="272"/>
      <c r="R492" s="272"/>
      <c r="S492" s="272"/>
      <c r="T492" s="272"/>
      <c r="U492" s="272"/>
      <c r="V492" s="272"/>
      <c r="W492" s="272"/>
      <c r="X492" s="272"/>
      <c r="Y492" s="272"/>
      <c r="Z492" s="272"/>
    </row>
    <row r="493" ht="15.0" customHeight="1">
      <c r="A493" s="259" t="s">
        <v>4019</v>
      </c>
      <c r="B493" s="282" t="s">
        <v>4021</v>
      </c>
      <c r="C493" s="259" t="s">
        <v>191</v>
      </c>
      <c r="D493" s="269" t="s">
        <v>4023</v>
      </c>
      <c r="E493" s="269">
        <v>0.0</v>
      </c>
      <c r="F493" s="270"/>
      <c r="G493" s="270"/>
      <c r="H493" s="270"/>
      <c r="I493" s="270"/>
      <c r="J493" s="272"/>
      <c r="K493" s="272"/>
      <c r="L493" s="272"/>
      <c r="M493" s="272"/>
      <c r="N493" s="272"/>
      <c r="O493" s="272"/>
      <c r="P493" s="272"/>
      <c r="Q493" s="272"/>
      <c r="R493" s="272"/>
      <c r="S493" s="272"/>
      <c r="T493" s="272"/>
      <c r="U493" s="272"/>
      <c r="V493" s="272"/>
      <c r="W493" s="272"/>
      <c r="X493" s="272"/>
      <c r="Y493" s="272"/>
      <c r="Z493" s="272"/>
    </row>
    <row r="494" ht="15.0" customHeight="1">
      <c r="A494" s="259" t="s">
        <v>4031</v>
      </c>
      <c r="B494" s="282" t="s">
        <v>4032</v>
      </c>
      <c r="C494" s="259" t="s">
        <v>191</v>
      </c>
      <c r="D494" s="269">
        <v>1.780001100938E12</v>
      </c>
      <c r="E494" s="269">
        <v>0.0</v>
      </c>
      <c r="F494" s="270"/>
      <c r="G494" s="270"/>
      <c r="H494" s="270"/>
      <c r="I494" s="270"/>
      <c r="J494" s="272"/>
      <c r="K494" s="272"/>
      <c r="L494" s="272"/>
      <c r="M494" s="272"/>
      <c r="N494" s="272"/>
      <c r="O494" s="272"/>
      <c r="P494" s="272"/>
      <c r="Q494" s="272"/>
      <c r="R494" s="272"/>
      <c r="S494" s="272"/>
      <c r="T494" s="272"/>
      <c r="U494" s="272"/>
      <c r="V494" s="272"/>
      <c r="W494" s="272"/>
      <c r="X494" s="272"/>
      <c r="Y494" s="272"/>
      <c r="Z494" s="272"/>
    </row>
    <row r="495" ht="15.0" customHeight="1">
      <c r="A495" s="259" t="s">
        <v>4039</v>
      </c>
      <c r="B495" s="282" t="s">
        <v>4040</v>
      </c>
      <c r="C495" s="259" t="s">
        <v>191</v>
      </c>
      <c r="D495" s="269">
        <v>1.200011054736E12</v>
      </c>
      <c r="E495" s="269">
        <v>0.0</v>
      </c>
      <c r="F495" s="270"/>
      <c r="G495" s="270"/>
      <c r="H495" s="270"/>
      <c r="I495" s="270"/>
      <c r="J495" s="272"/>
      <c r="K495" s="272"/>
      <c r="L495" s="272"/>
      <c r="M495" s="272"/>
      <c r="N495" s="272"/>
      <c r="O495" s="272"/>
      <c r="P495" s="272"/>
      <c r="Q495" s="272"/>
      <c r="R495" s="272"/>
      <c r="S495" s="272"/>
      <c r="T495" s="272"/>
      <c r="U495" s="272"/>
      <c r="V495" s="272"/>
      <c r="W495" s="272"/>
      <c r="X495" s="272"/>
      <c r="Y495" s="272"/>
      <c r="Z495" s="272"/>
    </row>
    <row r="496" ht="15.0" customHeight="1">
      <c r="A496" s="259" t="s">
        <v>4047</v>
      </c>
      <c r="B496" s="282" t="s">
        <v>4050</v>
      </c>
      <c r="C496" s="259" t="s">
        <v>191</v>
      </c>
      <c r="D496" s="269">
        <v>1.330026436261E12</v>
      </c>
      <c r="E496" s="269">
        <v>0.0</v>
      </c>
      <c r="F496" s="270"/>
      <c r="G496" s="270"/>
      <c r="H496" s="270"/>
      <c r="I496" s="270"/>
      <c r="J496" s="272"/>
      <c r="K496" s="272"/>
      <c r="L496" s="272"/>
      <c r="M496" s="272"/>
      <c r="N496" s="272"/>
      <c r="O496" s="272"/>
      <c r="P496" s="272"/>
      <c r="Q496" s="272"/>
      <c r="R496" s="272"/>
      <c r="S496" s="272"/>
      <c r="T496" s="272"/>
      <c r="U496" s="272"/>
      <c r="V496" s="272"/>
      <c r="W496" s="272"/>
      <c r="X496" s="272"/>
      <c r="Y496" s="272"/>
      <c r="Z496" s="272"/>
    </row>
    <row r="497" ht="15.0" customHeight="1">
      <c r="A497" s="259" t="s">
        <v>4054</v>
      </c>
      <c r="B497" s="282" t="s">
        <v>4056</v>
      </c>
      <c r="C497" s="259" t="s">
        <v>191</v>
      </c>
      <c r="D497" s="269">
        <v>1.220011839597E12</v>
      </c>
      <c r="E497" s="269">
        <v>0.0</v>
      </c>
      <c r="F497" s="270"/>
      <c r="G497" s="270"/>
      <c r="H497" s="270"/>
      <c r="I497" s="270"/>
      <c r="J497" s="272"/>
      <c r="K497" s="272"/>
      <c r="L497" s="272"/>
      <c r="M497" s="272"/>
      <c r="N497" s="272"/>
      <c r="O497" s="272"/>
      <c r="P497" s="272"/>
      <c r="Q497" s="272"/>
      <c r="R497" s="272"/>
      <c r="S497" s="272"/>
      <c r="T497" s="272"/>
      <c r="U497" s="272"/>
      <c r="V497" s="272"/>
      <c r="W497" s="272"/>
      <c r="X497" s="272"/>
      <c r="Y497" s="272"/>
      <c r="Z497" s="272"/>
    </row>
    <row r="498" ht="15.0" customHeight="1">
      <c r="A498" s="259" t="s">
        <v>4060</v>
      </c>
      <c r="B498" s="282" t="s">
        <v>4062</v>
      </c>
      <c r="C498" s="259" t="s">
        <v>191</v>
      </c>
      <c r="D498" s="269" t="s">
        <v>4063</v>
      </c>
      <c r="E498" s="269">
        <v>0.0</v>
      </c>
      <c r="F498" s="270"/>
      <c r="G498" s="270"/>
      <c r="H498" s="270"/>
      <c r="I498" s="270"/>
      <c r="J498" s="272"/>
      <c r="K498" s="272"/>
      <c r="L498" s="272"/>
      <c r="M498" s="272"/>
      <c r="N498" s="272"/>
      <c r="O498" s="272"/>
      <c r="P498" s="272"/>
      <c r="Q498" s="272"/>
      <c r="R498" s="272"/>
      <c r="S498" s="272"/>
      <c r="T498" s="272"/>
      <c r="U498" s="272"/>
      <c r="V498" s="272"/>
      <c r="W498" s="272"/>
      <c r="X498" s="272"/>
      <c r="Y498" s="272"/>
      <c r="Z498" s="272"/>
    </row>
    <row r="499" ht="15.0" customHeight="1">
      <c r="A499" s="259" t="s">
        <v>4066</v>
      </c>
      <c r="B499" s="282" t="s">
        <v>4067</v>
      </c>
      <c r="C499" s="259" t="s">
        <v>191</v>
      </c>
      <c r="D499" s="269">
        <v>1.220011852566E12</v>
      </c>
      <c r="E499" s="269">
        <v>0.0</v>
      </c>
      <c r="F499" s="270"/>
      <c r="G499" s="270"/>
      <c r="H499" s="270"/>
      <c r="I499" s="270"/>
      <c r="J499" s="272"/>
      <c r="K499" s="272"/>
      <c r="L499" s="272"/>
      <c r="M499" s="272"/>
      <c r="N499" s="272"/>
      <c r="O499" s="272"/>
      <c r="P499" s="272"/>
      <c r="Q499" s="272"/>
      <c r="R499" s="272"/>
      <c r="S499" s="272"/>
      <c r="T499" s="272"/>
      <c r="U499" s="272"/>
      <c r="V499" s="272"/>
      <c r="W499" s="272"/>
      <c r="X499" s="272"/>
      <c r="Y499" s="272"/>
      <c r="Z499" s="272"/>
    </row>
    <row r="500" ht="15.0" customHeight="1">
      <c r="A500" s="259" t="s">
        <v>4072</v>
      </c>
      <c r="B500" s="282" t="s">
        <v>4073</v>
      </c>
      <c r="C500" s="259" t="s">
        <v>191</v>
      </c>
      <c r="D500" s="269">
        <v>1.240012080082E12</v>
      </c>
      <c r="E500" s="269">
        <v>0.0</v>
      </c>
      <c r="F500" s="270"/>
      <c r="G500" s="270"/>
      <c r="H500" s="270"/>
      <c r="I500" s="270"/>
      <c r="J500" s="272"/>
      <c r="K500" s="272"/>
      <c r="L500" s="272"/>
      <c r="M500" s="272"/>
      <c r="N500" s="272"/>
      <c r="O500" s="272"/>
      <c r="P500" s="272"/>
      <c r="Q500" s="272"/>
      <c r="R500" s="272"/>
      <c r="S500" s="272"/>
      <c r="T500" s="272"/>
      <c r="U500" s="272"/>
      <c r="V500" s="272"/>
      <c r="W500" s="272"/>
      <c r="X500" s="272"/>
      <c r="Y500" s="272"/>
      <c r="Z500" s="272"/>
    </row>
    <row r="501" ht="15.0" customHeight="1">
      <c r="A501" s="259" t="s">
        <v>4078</v>
      </c>
      <c r="B501" s="282" t="s">
        <v>4079</v>
      </c>
      <c r="C501" s="259" t="s">
        <v>191</v>
      </c>
      <c r="D501" s="269">
        <v>1.560019985524E12</v>
      </c>
      <c r="E501" s="269">
        <v>0.0</v>
      </c>
      <c r="F501" s="270"/>
      <c r="G501" s="270"/>
      <c r="H501" s="270"/>
      <c r="I501" s="270"/>
      <c r="J501" s="272"/>
      <c r="K501" s="272"/>
      <c r="L501" s="272"/>
      <c r="M501" s="272"/>
      <c r="N501" s="272"/>
      <c r="O501" s="272"/>
      <c r="P501" s="272"/>
      <c r="Q501" s="272"/>
      <c r="R501" s="272"/>
      <c r="S501" s="272"/>
      <c r="T501" s="272"/>
      <c r="U501" s="272"/>
      <c r="V501" s="272"/>
      <c r="W501" s="272"/>
      <c r="X501" s="272"/>
      <c r="Y501" s="272"/>
      <c r="Z501" s="272"/>
    </row>
    <row r="502" ht="15.0" customHeight="1">
      <c r="A502" s="259" t="s">
        <v>4084</v>
      </c>
      <c r="B502" s="282" t="s">
        <v>4086</v>
      </c>
      <c r="C502" s="259" t="s">
        <v>191</v>
      </c>
      <c r="D502" s="269">
        <v>1.200013189282E12</v>
      </c>
      <c r="E502" s="269">
        <v>0.0</v>
      </c>
      <c r="F502" s="270"/>
      <c r="G502" s="270"/>
      <c r="H502" s="270"/>
      <c r="I502" s="270"/>
      <c r="J502" s="272"/>
      <c r="K502" s="272"/>
      <c r="L502" s="272"/>
      <c r="M502" s="272"/>
      <c r="N502" s="272"/>
      <c r="O502" s="272"/>
      <c r="P502" s="272"/>
      <c r="Q502" s="272"/>
      <c r="R502" s="272"/>
      <c r="S502" s="272"/>
      <c r="T502" s="272"/>
      <c r="U502" s="272"/>
      <c r="V502" s="272"/>
      <c r="W502" s="272"/>
      <c r="X502" s="272"/>
      <c r="Y502" s="272"/>
      <c r="Z502" s="272"/>
    </row>
    <row r="503" ht="15.0" customHeight="1">
      <c r="A503" s="259" t="s">
        <v>4090</v>
      </c>
      <c r="B503" s="282" t="s">
        <v>4092</v>
      </c>
      <c r="C503" s="259" t="s">
        <v>191</v>
      </c>
      <c r="D503" s="269">
        <v>1.33002643962E12</v>
      </c>
      <c r="E503" s="269">
        <v>0.0</v>
      </c>
      <c r="F503" s="270"/>
      <c r="G503" s="270"/>
      <c r="H503" s="270"/>
      <c r="I503" s="270"/>
      <c r="J503" s="272"/>
      <c r="K503" s="272"/>
      <c r="L503" s="272"/>
      <c r="M503" s="272"/>
      <c r="N503" s="272"/>
      <c r="O503" s="272"/>
      <c r="P503" s="272"/>
      <c r="Q503" s="272"/>
      <c r="R503" s="272"/>
      <c r="S503" s="272"/>
      <c r="T503" s="272"/>
      <c r="U503" s="272"/>
      <c r="V503" s="272"/>
      <c r="W503" s="272"/>
      <c r="X503" s="272"/>
      <c r="Y503" s="272"/>
      <c r="Z503" s="272"/>
    </row>
    <row r="504" ht="15.0" customHeight="1">
      <c r="A504" s="259" t="s">
        <v>4096</v>
      </c>
      <c r="B504" s="282" t="s">
        <v>4098</v>
      </c>
      <c r="C504" s="259" t="s">
        <v>191</v>
      </c>
      <c r="D504" s="269">
        <v>1.570010616093E12</v>
      </c>
      <c r="E504" s="269">
        <v>0.0</v>
      </c>
      <c r="F504" s="270"/>
      <c r="G504" s="270"/>
      <c r="H504" s="270"/>
      <c r="I504" s="270"/>
      <c r="J504" s="272"/>
      <c r="K504" s="272"/>
      <c r="L504" s="272"/>
      <c r="M504" s="272"/>
      <c r="N504" s="272"/>
      <c r="O504" s="272"/>
      <c r="P504" s="272"/>
      <c r="Q504" s="272"/>
      <c r="R504" s="272"/>
      <c r="S504" s="272"/>
      <c r="T504" s="272"/>
      <c r="U504" s="272"/>
      <c r="V504" s="272"/>
      <c r="W504" s="272"/>
      <c r="X504" s="272"/>
      <c r="Y504" s="272"/>
      <c r="Z504" s="272"/>
    </row>
    <row r="505" ht="15.0" customHeight="1">
      <c r="A505" s="259" t="s">
        <v>4104</v>
      </c>
      <c r="B505" s="282" t="s">
        <v>4105</v>
      </c>
      <c r="C505" s="259" t="s">
        <v>191</v>
      </c>
      <c r="D505" s="269">
        <v>1.030010064562E12</v>
      </c>
      <c r="E505" s="269">
        <v>0.0</v>
      </c>
      <c r="F505" s="270"/>
      <c r="G505" s="270"/>
      <c r="H505" s="270"/>
      <c r="I505" s="270"/>
      <c r="J505" s="272"/>
      <c r="K505" s="272"/>
      <c r="L505" s="272"/>
      <c r="M505" s="272"/>
      <c r="N505" s="272"/>
      <c r="O505" s="272"/>
      <c r="P505" s="272"/>
      <c r="Q505" s="272"/>
      <c r="R505" s="272"/>
      <c r="S505" s="272"/>
      <c r="T505" s="272"/>
      <c r="U505" s="272"/>
      <c r="V505" s="272"/>
      <c r="W505" s="272"/>
      <c r="X505" s="272"/>
      <c r="Y505" s="272"/>
      <c r="Z505" s="272"/>
    </row>
    <row r="506" ht="15.0" customHeight="1">
      <c r="A506" s="259" t="s">
        <v>4110</v>
      </c>
      <c r="B506" s="282" t="s">
        <v>4111</v>
      </c>
      <c r="C506" s="259" t="s">
        <v>191</v>
      </c>
      <c r="D506" s="269">
        <v>1.220011839563E12</v>
      </c>
      <c r="E506" s="269">
        <v>0.0</v>
      </c>
      <c r="F506" s="270"/>
      <c r="G506" s="270"/>
      <c r="H506" s="270"/>
      <c r="I506" s="270"/>
      <c r="J506" s="272"/>
      <c r="K506" s="272"/>
      <c r="L506" s="272"/>
      <c r="M506" s="272"/>
      <c r="N506" s="272"/>
      <c r="O506" s="272"/>
      <c r="P506" s="272"/>
      <c r="Q506" s="272"/>
      <c r="R506" s="272"/>
      <c r="S506" s="272"/>
      <c r="T506" s="272"/>
      <c r="U506" s="272"/>
      <c r="V506" s="272"/>
      <c r="W506" s="272"/>
      <c r="X506" s="272"/>
      <c r="Y506" s="272"/>
      <c r="Z506" s="272"/>
    </row>
    <row r="507" ht="15.0" customHeight="1">
      <c r="A507" s="259" t="s">
        <v>4116</v>
      </c>
      <c r="B507" s="282" t="s">
        <v>4117</v>
      </c>
      <c r="C507" s="259" t="s">
        <v>191</v>
      </c>
      <c r="D507" s="269">
        <v>1.220011839811E12</v>
      </c>
      <c r="E507" s="269">
        <v>0.0</v>
      </c>
      <c r="F507" s="270"/>
      <c r="G507" s="270"/>
      <c r="H507" s="270"/>
      <c r="I507" s="270"/>
      <c r="J507" s="272"/>
      <c r="K507" s="272"/>
      <c r="L507" s="272"/>
      <c r="M507" s="272"/>
      <c r="N507" s="272"/>
      <c r="O507" s="272"/>
      <c r="P507" s="272"/>
      <c r="Q507" s="272"/>
      <c r="R507" s="272"/>
      <c r="S507" s="272"/>
      <c r="T507" s="272"/>
      <c r="U507" s="272"/>
      <c r="V507" s="272"/>
      <c r="W507" s="272"/>
      <c r="X507" s="272"/>
      <c r="Y507" s="272"/>
      <c r="Z507" s="272"/>
    </row>
    <row r="508" ht="15.0" customHeight="1">
      <c r="A508" s="259" t="s">
        <v>4122</v>
      </c>
      <c r="B508" s="282" t="s">
        <v>4123</v>
      </c>
      <c r="C508" s="259" t="s">
        <v>191</v>
      </c>
      <c r="D508" s="269">
        <v>1.560014350815E12</v>
      </c>
      <c r="E508" s="269">
        <v>0.0</v>
      </c>
      <c r="F508" s="270"/>
      <c r="G508" s="270"/>
      <c r="H508" s="270"/>
      <c r="I508" s="270"/>
      <c r="J508" s="272"/>
      <c r="K508" s="272"/>
      <c r="L508" s="272"/>
      <c r="M508" s="272"/>
      <c r="N508" s="272"/>
      <c r="O508" s="272"/>
      <c r="P508" s="272"/>
      <c r="Q508" s="272"/>
      <c r="R508" s="272"/>
      <c r="S508" s="272"/>
      <c r="T508" s="272"/>
      <c r="U508" s="272"/>
      <c r="V508" s="272"/>
      <c r="W508" s="272"/>
      <c r="X508" s="272"/>
      <c r="Y508" s="272"/>
      <c r="Z508" s="272"/>
    </row>
    <row r="509" ht="15.0" customHeight="1">
      <c r="A509" s="259" t="s">
        <v>4128</v>
      </c>
      <c r="B509" s="282" t="s">
        <v>4129</v>
      </c>
      <c r="C509" s="259" t="s">
        <v>191</v>
      </c>
      <c r="D509" s="269">
        <v>1.38001546766E12</v>
      </c>
      <c r="E509" s="269">
        <v>7.35266900521E14</v>
      </c>
      <c r="F509" s="270"/>
      <c r="G509" s="270"/>
      <c r="H509" s="270"/>
      <c r="I509" s="270"/>
      <c r="J509" s="272"/>
      <c r="K509" s="272"/>
      <c r="L509" s="272"/>
      <c r="M509" s="272"/>
      <c r="N509" s="272"/>
      <c r="O509" s="272"/>
      <c r="P509" s="272"/>
      <c r="Q509" s="272"/>
      <c r="R509" s="272"/>
      <c r="S509" s="272"/>
      <c r="T509" s="272"/>
      <c r="U509" s="272"/>
      <c r="V509" s="272"/>
      <c r="W509" s="272"/>
      <c r="X509" s="272"/>
      <c r="Y509" s="272"/>
      <c r="Z509" s="272"/>
    </row>
    <row r="510" ht="15.0" customHeight="1">
      <c r="A510" s="259" t="s">
        <v>4134</v>
      </c>
      <c r="B510" s="282" t="s">
        <v>4135</v>
      </c>
      <c r="C510" s="259" t="s">
        <v>191</v>
      </c>
      <c r="D510" s="269">
        <v>1.220011839712E12</v>
      </c>
      <c r="E510" s="269">
        <v>6.19170582507E14</v>
      </c>
      <c r="F510" s="270"/>
      <c r="G510" s="270"/>
      <c r="H510" s="270"/>
      <c r="I510" s="270"/>
      <c r="J510" s="272"/>
      <c r="K510" s="272"/>
      <c r="L510" s="272"/>
      <c r="M510" s="272"/>
      <c r="N510" s="272"/>
      <c r="O510" s="272"/>
      <c r="P510" s="272"/>
      <c r="Q510" s="272"/>
      <c r="R510" s="272"/>
      <c r="S510" s="272"/>
      <c r="T510" s="272"/>
      <c r="U510" s="272"/>
      <c r="V510" s="272"/>
      <c r="W510" s="272"/>
      <c r="X510" s="272"/>
      <c r="Y510" s="272"/>
      <c r="Z510" s="272"/>
    </row>
    <row r="511" ht="15.0" customHeight="1">
      <c r="A511" s="259" t="s">
        <v>4142</v>
      </c>
      <c r="B511" s="282" t="s">
        <v>4144</v>
      </c>
      <c r="C511" s="259" t="s">
        <v>188</v>
      </c>
      <c r="D511" s="269" t="s">
        <v>4146</v>
      </c>
      <c r="E511" s="283" t="s">
        <v>4147</v>
      </c>
      <c r="F511" s="270"/>
      <c r="G511" s="270"/>
      <c r="H511" s="270"/>
      <c r="I511" s="270"/>
      <c r="J511" s="272"/>
      <c r="K511" s="272"/>
      <c r="L511" s="272"/>
      <c r="M511" s="272"/>
      <c r="N511" s="272"/>
      <c r="O511" s="272"/>
      <c r="P511" s="272"/>
      <c r="Q511" s="272"/>
      <c r="R511" s="272"/>
      <c r="S511" s="272"/>
      <c r="T511" s="272"/>
      <c r="U511" s="272"/>
      <c r="V511" s="272"/>
      <c r="W511" s="272"/>
      <c r="X511" s="272"/>
      <c r="Y511" s="272"/>
      <c r="Z511" s="272"/>
    </row>
    <row r="512" ht="15.0" customHeight="1">
      <c r="A512" s="259" t="s">
        <v>4152</v>
      </c>
      <c r="B512" s="282" t="s">
        <v>4153</v>
      </c>
      <c r="C512" s="259" t="s">
        <v>188</v>
      </c>
      <c r="D512" s="269">
        <v>1.740005563747E12</v>
      </c>
      <c r="E512" s="269">
        <v>9.17613960805E14</v>
      </c>
      <c r="F512" s="270"/>
      <c r="G512" s="270"/>
      <c r="H512" s="270"/>
      <c r="I512" s="270"/>
      <c r="J512" s="272"/>
      <c r="K512" s="272"/>
      <c r="L512" s="272"/>
      <c r="M512" s="272"/>
      <c r="N512" s="272"/>
      <c r="O512" s="272"/>
      <c r="P512" s="272"/>
      <c r="Q512" s="272"/>
      <c r="R512" s="272"/>
      <c r="S512" s="272"/>
      <c r="T512" s="272"/>
      <c r="U512" s="272"/>
      <c r="V512" s="272"/>
      <c r="W512" s="272"/>
      <c r="X512" s="272"/>
      <c r="Y512" s="272"/>
      <c r="Z512" s="272"/>
    </row>
    <row r="513" ht="15.0" customHeight="1">
      <c r="A513" s="259" t="s">
        <v>4158</v>
      </c>
      <c r="B513" s="282" t="s">
        <v>4160</v>
      </c>
      <c r="C513" s="259" t="s">
        <v>188</v>
      </c>
      <c r="D513" s="269">
        <v>1.220011839894E12</v>
      </c>
      <c r="E513" s="283" t="s">
        <v>4162</v>
      </c>
      <c r="F513" s="270"/>
      <c r="G513" s="270"/>
      <c r="H513" s="270"/>
      <c r="I513" s="270"/>
      <c r="J513" s="272"/>
      <c r="K513" s="272"/>
      <c r="L513" s="272"/>
      <c r="M513" s="272"/>
      <c r="N513" s="272"/>
      <c r="O513" s="272"/>
      <c r="P513" s="272"/>
      <c r="Q513" s="272"/>
      <c r="R513" s="272"/>
      <c r="S513" s="272"/>
      <c r="T513" s="272"/>
      <c r="U513" s="272"/>
      <c r="V513" s="272"/>
      <c r="W513" s="272"/>
      <c r="X513" s="272"/>
      <c r="Y513" s="272"/>
      <c r="Z513" s="272"/>
    </row>
    <row r="514" ht="15.0" customHeight="1">
      <c r="A514" s="259" t="s">
        <v>4165</v>
      </c>
      <c r="B514" s="282" t="s">
        <v>4167</v>
      </c>
      <c r="C514" s="259" t="s">
        <v>188</v>
      </c>
      <c r="D514" s="269" t="s">
        <v>4168</v>
      </c>
      <c r="E514" s="283" t="s">
        <v>4170</v>
      </c>
      <c r="F514" s="270"/>
      <c r="G514" s="270"/>
      <c r="H514" s="270"/>
      <c r="I514" s="270"/>
      <c r="J514" s="272"/>
      <c r="K514" s="272"/>
      <c r="L514" s="272"/>
      <c r="M514" s="272"/>
      <c r="N514" s="272"/>
      <c r="O514" s="272"/>
      <c r="P514" s="272"/>
      <c r="Q514" s="272"/>
      <c r="R514" s="272"/>
      <c r="S514" s="272"/>
      <c r="T514" s="272"/>
      <c r="U514" s="272"/>
      <c r="V514" s="272"/>
      <c r="W514" s="272"/>
      <c r="X514" s="272"/>
      <c r="Y514" s="272"/>
      <c r="Z514" s="272"/>
    </row>
    <row r="515" ht="15.0" customHeight="1">
      <c r="A515" s="259" t="s">
        <v>4173</v>
      </c>
      <c r="B515" s="282" t="s">
        <v>4175</v>
      </c>
      <c r="C515" s="259" t="s">
        <v>188</v>
      </c>
      <c r="D515" s="269">
        <v>1.220011839571E12</v>
      </c>
      <c r="E515" s="269">
        <v>8.41819535501E14</v>
      </c>
      <c r="F515" s="270"/>
      <c r="G515" s="270"/>
      <c r="H515" s="270"/>
      <c r="I515" s="270"/>
      <c r="J515" s="272"/>
      <c r="K515" s="272"/>
      <c r="L515" s="272"/>
      <c r="M515" s="272"/>
      <c r="N515" s="272"/>
      <c r="O515" s="272"/>
      <c r="P515" s="272"/>
      <c r="Q515" s="272"/>
      <c r="R515" s="272"/>
      <c r="S515" s="272"/>
      <c r="T515" s="272"/>
      <c r="U515" s="272"/>
      <c r="V515" s="272"/>
      <c r="W515" s="272"/>
      <c r="X515" s="272"/>
      <c r="Y515" s="272"/>
      <c r="Z515" s="272"/>
    </row>
    <row r="516" ht="15.0" customHeight="1">
      <c r="A516" s="259" t="s">
        <v>4179</v>
      </c>
      <c r="B516" s="282" t="s">
        <v>4180</v>
      </c>
      <c r="C516" s="259" t="s">
        <v>188</v>
      </c>
      <c r="D516" s="269">
        <v>1.180013199798E12</v>
      </c>
      <c r="E516" s="269">
        <v>4.04653800086E14</v>
      </c>
      <c r="F516" s="270"/>
      <c r="G516" s="270"/>
      <c r="H516" s="270"/>
      <c r="I516" s="270"/>
      <c r="J516" s="272"/>
      <c r="K516" s="272"/>
      <c r="L516" s="272"/>
      <c r="M516" s="272"/>
      <c r="N516" s="272"/>
      <c r="O516" s="272"/>
      <c r="P516" s="272"/>
      <c r="Q516" s="272"/>
      <c r="R516" s="272"/>
      <c r="S516" s="272"/>
      <c r="T516" s="272"/>
      <c r="U516" s="272"/>
      <c r="V516" s="272"/>
      <c r="W516" s="272"/>
      <c r="X516" s="272"/>
      <c r="Y516" s="272"/>
      <c r="Z516" s="272"/>
    </row>
    <row r="517" ht="15.0" customHeight="1">
      <c r="A517" s="259" t="s">
        <v>4185</v>
      </c>
      <c r="B517" s="282" t="s">
        <v>4186</v>
      </c>
      <c r="C517" s="259" t="s">
        <v>188</v>
      </c>
      <c r="D517" s="269">
        <v>1.220011839837E12</v>
      </c>
      <c r="E517" s="269">
        <v>0.0</v>
      </c>
      <c r="F517" s="270"/>
      <c r="G517" s="270"/>
      <c r="H517" s="270"/>
      <c r="I517" s="270"/>
      <c r="J517" s="272"/>
      <c r="K517" s="272"/>
      <c r="L517" s="272"/>
      <c r="M517" s="272"/>
      <c r="N517" s="272"/>
      <c r="O517" s="272"/>
      <c r="P517" s="272"/>
      <c r="Q517" s="272"/>
      <c r="R517" s="272"/>
      <c r="S517" s="272"/>
      <c r="T517" s="272"/>
      <c r="U517" s="272"/>
      <c r="V517" s="272"/>
      <c r="W517" s="272"/>
      <c r="X517" s="272"/>
      <c r="Y517" s="272"/>
      <c r="Z517" s="272"/>
    </row>
    <row r="518" ht="15.0" customHeight="1">
      <c r="A518" s="259" t="s">
        <v>4191</v>
      </c>
      <c r="B518" s="282" t="s">
        <v>4192</v>
      </c>
      <c r="C518" s="259" t="s">
        <v>188</v>
      </c>
      <c r="D518" s="269" t="s">
        <v>4194</v>
      </c>
      <c r="E518" s="269">
        <v>0.0</v>
      </c>
      <c r="F518" s="270"/>
      <c r="G518" s="270"/>
      <c r="H518" s="270"/>
      <c r="I518" s="270"/>
      <c r="J518" s="272"/>
      <c r="K518" s="272"/>
      <c r="L518" s="272"/>
      <c r="M518" s="272"/>
      <c r="N518" s="272"/>
      <c r="O518" s="272"/>
      <c r="P518" s="272"/>
      <c r="Q518" s="272"/>
      <c r="R518" s="272"/>
      <c r="S518" s="272"/>
      <c r="T518" s="272"/>
      <c r="U518" s="272"/>
      <c r="V518" s="272"/>
      <c r="W518" s="272"/>
      <c r="X518" s="272"/>
      <c r="Y518" s="272"/>
      <c r="Z518" s="272"/>
    </row>
    <row r="519" ht="15.0" customHeight="1">
      <c r="A519" s="259" t="s">
        <v>4198</v>
      </c>
      <c r="B519" s="282" t="s">
        <v>4199</v>
      </c>
      <c r="C519" s="259" t="s">
        <v>191</v>
      </c>
      <c r="D519" s="269" t="s">
        <v>4201</v>
      </c>
      <c r="E519" s="283" t="s">
        <v>4203</v>
      </c>
      <c r="F519" s="270"/>
      <c r="G519" s="270"/>
      <c r="H519" s="270"/>
      <c r="I519" s="270"/>
      <c r="J519" s="272"/>
      <c r="K519" s="272"/>
      <c r="L519" s="272"/>
      <c r="M519" s="272"/>
      <c r="N519" s="272"/>
      <c r="O519" s="272"/>
      <c r="P519" s="272"/>
      <c r="Q519" s="272"/>
      <c r="R519" s="272"/>
      <c r="S519" s="272"/>
      <c r="T519" s="272"/>
      <c r="U519" s="272"/>
      <c r="V519" s="272"/>
      <c r="W519" s="272"/>
      <c r="X519" s="272"/>
      <c r="Y519" s="272"/>
      <c r="Z519" s="272"/>
    </row>
    <row r="520" ht="15.0" customHeight="1">
      <c r="A520" s="259" t="s">
        <v>4206</v>
      </c>
      <c r="B520" s="282" t="s">
        <v>4207</v>
      </c>
      <c r="C520" s="259" t="s">
        <v>188</v>
      </c>
      <c r="D520" s="269">
        <v>1.230010968164E12</v>
      </c>
      <c r="E520" s="269">
        <v>6.31574191024E14</v>
      </c>
      <c r="F520" s="270"/>
      <c r="G520" s="270"/>
      <c r="H520" s="270"/>
      <c r="I520" s="270"/>
      <c r="J520" s="272"/>
      <c r="K520" s="272"/>
      <c r="L520" s="272"/>
      <c r="M520" s="272"/>
      <c r="N520" s="272"/>
      <c r="O520" s="272"/>
      <c r="P520" s="272"/>
      <c r="Q520" s="272"/>
      <c r="R520" s="272"/>
      <c r="S520" s="272"/>
      <c r="T520" s="272"/>
      <c r="U520" s="272"/>
      <c r="V520" s="272"/>
      <c r="W520" s="272"/>
      <c r="X520" s="272"/>
      <c r="Y520" s="272"/>
      <c r="Z520" s="272"/>
    </row>
    <row r="521" ht="15.0" customHeight="1">
      <c r="A521" s="259" t="s">
        <v>4212</v>
      </c>
      <c r="B521" s="282" t="s">
        <v>4213</v>
      </c>
      <c r="C521" s="259" t="s">
        <v>188</v>
      </c>
      <c r="D521" s="269" t="s">
        <v>4216</v>
      </c>
      <c r="E521" s="283" t="s">
        <v>4217</v>
      </c>
      <c r="F521" s="270"/>
      <c r="G521" s="270"/>
      <c r="H521" s="270"/>
      <c r="I521" s="270"/>
      <c r="J521" s="272"/>
      <c r="K521" s="272"/>
      <c r="L521" s="272"/>
      <c r="M521" s="272"/>
      <c r="N521" s="272"/>
      <c r="O521" s="272"/>
      <c r="P521" s="272"/>
      <c r="Q521" s="272"/>
      <c r="R521" s="272"/>
      <c r="S521" s="272"/>
      <c r="T521" s="272"/>
      <c r="U521" s="272"/>
      <c r="V521" s="272"/>
      <c r="W521" s="272"/>
      <c r="X521" s="272"/>
      <c r="Y521" s="272"/>
      <c r="Z521" s="272"/>
    </row>
    <row r="522" ht="15.0" customHeight="1">
      <c r="A522" s="259" t="s">
        <v>4223</v>
      </c>
      <c r="B522" s="282" t="s">
        <v>4225</v>
      </c>
      <c r="C522" s="259" t="s">
        <v>188</v>
      </c>
      <c r="D522" s="269">
        <v>1.330026439257E12</v>
      </c>
      <c r="E522" s="283" t="s">
        <v>4227</v>
      </c>
      <c r="F522" s="270"/>
      <c r="G522" s="270"/>
      <c r="H522" s="270"/>
      <c r="I522" s="270"/>
      <c r="J522" s="272"/>
      <c r="K522" s="272"/>
      <c r="L522" s="272"/>
      <c r="M522" s="272"/>
      <c r="N522" s="272"/>
      <c r="O522" s="272"/>
      <c r="P522" s="272"/>
      <c r="Q522" s="272"/>
      <c r="R522" s="272"/>
      <c r="S522" s="272"/>
      <c r="T522" s="272"/>
      <c r="U522" s="272"/>
      <c r="V522" s="272"/>
      <c r="W522" s="272"/>
      <c r="X522" s="272"/>
      <c r="Y522" s="272"/>
      <c r="Z522" s="272"/>
    </row>
    <row r="523" ht="15.0" customHeight="1">
      <c r="A523" s="259" t="s">
        <v>4231</v>
      </c>
      <c r="B523" s="282" t="s">
        <v>4233</v>
      </c>
      <c r="C523" s="259" t="s">
        <v>188</v>
      </c>
      <c r="D523" s="269" t="s">
        <v>4235</v>
      </c>
      <c r="E523" s="269">
        <v>4.20021040005E14</v>
      </c>
      <c r="F523" s="270"/>
      <c r="G523" s="270"/>
      <c r="H523" s="270"/>
      <c r="I523" s="270"/>
      <c r="J523" s="272"/>
      <c r="K523" s="272"/>
      <c r="L523" s="272"/>
      <c r="M523" s="272"/>
      <c r="N523" s="272"/>
      <c r="O523" s="272"/>
      <c r="P523" s="272"/>
      <c r="Q523" s="272"/>
      <c r="R523" s="272"/>
      <c r="S523" s="272"/>
      <c r="T523" s="272"/>
      <c r="U523" s="272"/>
      <c r="V523" s="272"/>
      <c r="W523" s="272"/>
      <c r="X523" s="272"/>
      <c r="Y523" s="272"/>
      <c r="Z523" s="272"/>
    </row>
    <row r="524" ht="15.0" customHeight="1">
      <c r="A524" s="259" t="s">
        <v>4239</v>
      </c>
      <c r="B524" s="282" t="s">
        <v>4241</v>
      </c>
      <c r="C524" s="259" t="s">
        <v>188</v>
      </c>
      <c r="D524" s="269">
        <v>1.630004170885E12</v>
      </c>
      <c r="E524" s="269">
        <v>0.0</v>
      </c>
      <c r="F524" s="270"/>
      <c r="G524" s="270"/>
      <c r="H524" s="270"/>
      <c r="I524" s="270"/>
      <c r="J524" s="272"/>
      <c r="K524" s="272"/>
      <c r="L524" s="272"/>
      <c r="M524" s="272"/>
      <c r="N524" s="272"/>
      <c r="O524" s="272"/>
      <c r="P524" s="272"/>
      <c r="Q524" s="272"/>
      <c r="R524" s="272"/>
      <c r="S524" s="272"/>
      <c r="T524" s="272"/>
      <c r="U524" s="272"/>
      <c r="V524" s="272"/>
      <c r="W524" s="272"/>
      <c r="X524" s="272"/>
      <c r="Y524" s="272"/>
      <c r="Z524" s="272"/>
    </row>
    <row r="525" ht="15.0" customHeight="1">
      <c r="A525" s="259" t="s">
        <v>4246</v>
      </c>
      <c r="B525" s="282" t="s">
        <v>4247</v>
      </c>
      <c r="C525" s="259" t="s">
        <v>188</v>
      </c>
      <c r="D525" s="269">
        <v>1.270011857396E12</v>
      </c>
      <c r="E525" s="269">
        <v>0.0</v>
      </c>
      <c r="F525" s="270"/>
      <c r="G525" s="270"/>
      <c r="H525" s="270"/>
      <c r="I525" s="270"/>
      <c r="J525" s="272"/>
      <c r="K525" s="272"/>
      <c r="L525" s="272"/>
      <c r="M525" s="272"/>
      <c r="N525" s="272"/>
      <c r="O525" s="272"/>
      <c r="P525" s="272"/>
      <c r="Q525" s="272"/>
      <c r="R525" s="272"/>
      <c r="S525" s="272"/>
      <c r="T525" s="272"/>
      <c r="U525" s="272"/>
      <c r="V525" s="272"/>
      <c r="W525" s="272"/>
      <c r="X525" s="272"/>
      <c r="Y525" s="272"/>
      <c r="Z525" s="272"/>
    </row>
    <row r="526" ht="15.0" customHeight="1">
      <c r="A526" s="259" t="s">
        <v>4254</v>
      </c>
      <c r="B526" s="282" t="s">
        <v>4255</v>
      </c>
      <c r="C526" s="259" t="s">
        <v>188</v>
      </c>
      <c r="D526" s="269">
        <v>1.220011836387E12</v>
      </c>
      <c r="E526" s="269">
        <v>0.0</v>
      </c>
      <c r="F526" s="270"/>
      <c r="G526" s="270"/>
      <c r="H526" s="270"/>
      <c r="I526" s="270"/>
      <c r="J526" s="272"/>
      <c r="K526" s="272"/>
      <c r="L526" s="272"/>
      <c r="M526" s="272"/>
      <c r="N526" s="272"/>
      <c r="O526" s="272"/>
      <c r="P526" s="272"/>
      <c r="Q526" s="272"/>
      <c r="R526" s="272"/>
      <c r="S526" s="272"/>
      <c r="T526" s="272"/>
      <c r="U526" s="272"/>
      <c r="V526" s="272"/>
      <c r="W526" s="272"/>
      <c r="X526" s="272"/>
      <c r="Y526" s="272"/>
      <c r="Z526" s="272"/>
    </row>
    <row r="527" ht="15.0" customHeight="1">
      <c r="A527" s="259" t="s">
        <v>4262</v>
      </c>
      <c r="B527" s="282" t="s">
        <v>4265</v>
      </c>
      <c r="C527" s="259" t="s">
        <v>188</v>
      </c>
      <c r="D527" s="269">
        <v>1.220011839613E12</v>
      </c>
      <c r="E527" s="269">
        <v>0.0</v>
      </c>
      <c r="F527" s="270"/>
      <c r="G527" s="270"/>
      <c r="H527" s="270"/>
      <c r="I527" s="270"/>
      <c r="J527" s="272"/>
      <c r="K527" s="272"/>
      <c r="L527" s="272"/>
      <c r="M527" s="272"/>
      <c r="N527" s="272"/>
      <c r="O527" s="272"/>
      <c r="P527" s="272"/>
      <c r="Q527" s="272"/>
      <c r="R527" s="272"/>
      <c r="S527" s="272"/>
      <c r="T527" s="272"/>
      <c r="U527" s="272"/>
      <c r="V527" s="272"/>
      <c r="W527" s="272"/>
      <c r="X527" s="272"/>
      <c r="Y527" s="272"/>
      <c r="Z527" s="272"/>
    </row>
    <row r="528" ht="15.0" customHeight="1">
      <c r="A528" s="259" t="s">
        <v>4270</v>
      </c>
      <c r="B528" s="282" t="s">
        <v>4271</v>
      </c>
      <c r="C528" s="259" t="s">
        <v>188</v>
      </c>
      <c r="D528" s="269" t="s">
        <v>4273</v>
      </c>
      <c r="E528" s="283" t="s">
        <v>4275</v>
      </c>
      <c r="F528" s="270"/>
      <c r="G528" s="270"/>
      <c r="H528" s="270"/>
      <c r="I528" s="270"/>
      <c r="J528" s="272"/>
      <c r="K528" s="272"/>
      <c r="L528" s="272"/>
      <c r="M528" s="272"/>
      <c r="N528" s="272"/>
      <c r="O528" s="272"/>
      <c r="P528" s="272"/>
      <c r="Q528" s="272"/>
      <c r="R528" s="272"/>
      <c r="S528" s="272"/>
      <c r="T528" s="272"/>
      <c r="U528" s="272"/>
      <c r="V528" s="272"/>
      <c r="W528" s="272"/>
      <c r="X528" s="272"/>
      <c r="Y528" s="272"/>
      <c r="Z528" s="272"/>
    </row>
    <row r="529" ht="15.0" customHeight="1">
      <c r="A529" s="259" t="s">
        <v>4278</v>
      </c>
      <c r="B529" s="282" t="s">
        <v>4280</v>
      </c>
      <c r="C529" s="259" t="s">
        <v>188</v>
      </c>
      <c r="D529" s="269">
        <v>1.110021361577E12</v>
      </c>
      <c r="E529" s="269">
        <v>0.0</v>
      </c>
      <c r="F529" s="270"/>
      <c r="G529" s="270"/>
      <c r="H529" s="270"/>
      <c r="I529" s="270"/>
      <c r="J529" s="272"/>
      <c r="K529" s="272"/>
      <c r="L529" s="272"/>
      <c r="M529" s="272"/>
      <c r="N529" s="272"/>
      <c r="O529" s="272"/>
      <c r="P529" s="272"/>
      <c r="Q529" s="272"/>
      <c r="R529" s="272"/>
      <c r="S529" s="272"/>
      <c r="T529" s="272"/>
      <c r="U529" s="272"/>
      <c r="V529" s="272"/>
      <c r="W529" s="272"/>
      <c r="X529" s="272"/>
      <c r="Y529" s="272"/>
      <c r="Z529" s="272"/>
    </row>
    <row r="530" ht="15.0" customHeight="1">
      <c r="A530" s="259" t="s">
        <v>4284</v>
      </c>
      <c r="B530" s="282" t="s">
        <v>4285</v>
      </c>
      <c r="C530" s="259" t="s">
        <v>188</v>
      </c>
      <c r="D530" s="269">
        <v>1.220011856773E12</v>
      </c>
      <c r="E530" s="269">
        <v>0.0</v>
      </c>
      <c r="F530" s="270"/>
      <c r="G530" s="270"/>
      <c r="H530" s="270"/>
      <c r="I530" s="270"/>
      <c r="J530" s="272"/>
      <c r="K530" s="272"/>
      <c r="L530" s="272"/>
      <c r="M530" s="272"/>
      <c r="N530" s="272"/>
      <c r="O530" s="272"/>
      <c r="P530" s="272"/>
      <c r="Q530" s="272"/>
      <c r="R530" s="272"/>
      <c r="S530" s="272"/>
      <c r="T530" s="272"/>
      <c r="U530" s="272"/>
      <c r="V530" s="272"/>
      <c r="W530" s="272"/>
      <c r="X530" s="272"/>
      <c r="Y530" s="272"/>
      <c r="Z530" s="272"/>
    </row>
    <row r="531" ht="15.0" customHeight="1">
      <c r="A531" s="259" t="s">
        <v>4286</v>
      </c>
      <c r="B531" s="282" t="s">
        <v>4287</v>
      </c>
      <c r="C531" s="259" t="s">
        <v>188</v>
      </c>
      <c r="D531" s="269">
        <v>1.220011839886E12</v>
      </c>
      <c r="E531" s="269">
        <v>0.0</v>
      </c>
      <c r="F531" s="270"/>
      <c r="G531" s="270"/>
      <c r="H531" s="270"/>
      <c r="I531" s="270"/>
      <c r="J531" s="272"/>
      <c r="K531" s="272"/>
      <c r="L531" s="272"/>
      <c r="M531" s="272"/>
      <c r="N531" s="272"/>
      <c r="O531" s="272"/>
      <c r="P531" s="272"/>
      <c r="Q531" s="272"/>
      <c r="R531" s="272"/>
      <c r="S531" s="272"/>
      <c r="T531" s="272"/>
      <c r="U531" s="272"/>
      <c r="V531" s="272"/>
      <c r="W531" s="272"/>
      <c r="X531" s="272"/>
      <c r="Y531" s="272"/>
      <c r="Z531" s="272"/>
    </row>
    <row r="532" ht="15.0" customHeight="1">
      <c r="A532" s="259" t="s">
        <v>4288</v>
      </c>
      <c r="B532" s="282" t="s">
        <v>4289</v>
      </c>
      <c r="C532" s="259" t="s">
        <v>188</v>
      </c>
      <c r="D532" s="269">
        <v>1.33002405824E12</v>
      </c>
      <c r="E532" s="269">
        <v>0.0</v>
      </c>
      <c r="F532" s="270"/>
      <c r="G532" s="270"/>
      <c r="H532" s="270"/>
      <c r="I532" s="270"/>
      <c r="J532" s="272"/>
      <c r="K532" s="272"/>
      <c r="L532" s="272"/>
      <c r="M532" s="272"/>
      <c r="N532" s="272"/>
      <c r="O532" s="272"/>
      <c r="P532" s="272"/>
      <c r="Q532" s="272"/>
      <c r="R532" s="272"/>
      <c r="S532" s="272"/>
      <c r="T532" s="272"/>
      <c r="U532" s="272"/>
      <c r="V532" s="272"/>
      <c r="W532" s="272"/>
      <c r="X532" s="272"/>
      <c r="Y532" s="272"/>
      <c r="Z532" s="272"/>
    </row>
    <row r="533" ht="15.0" customHeight="1">
      <c r="A533" s="259" t="s">
        <v>4290</v>
      </c>
      <c r="B533" s="282" t="s">
        <v>4291</v>
      </c>
      <c r="C533" s="259" t="s">
        <v>188</v>
      </c>
      <c r="D533" s="269">
        <v>1.170010783421E12</v>
      </c>
      <c r="E533" s="269">
        <v>6.21248699033E14</v>
      </c>
      <c r="F533" s="270"/>
      <c r="G533" s="270"/>
      <c r="H533" s="270"/>
      <c r="I533" s="270"/>
      <c r="J533" s="272"/>
      <c r="K533" s="272"/>
      <c r="L533" s="272"/>
      <c r="M533" s="272"/>
      <c r="N533" s="272"/>
      <c r="O533" s="272"/>
      <c r="P533" s="272"/>
      <c r="Q533" s="272"/>
      <c r="R533" s="272"/>
      <c r="S533" s="272"/>
      <c r="T533" s="272"/>
      <c r="U533" s="272"/>
      <c r="V533" s="272"/>
      <c r="W533" s="272"/>
      <c r="X533" s="272"/>
      <c r="Y533" s="272"/>
      <c r="Z533" s="272"/>
    </row>
    <row r="534" ht="15.0" customHeight="1">
      <c r="A534" s="259" t="s">
        <v>4292</v>
      </c>
      <c r="B534" s="282" t="s">
        <v>4299</v>
      </c>
      <c r="C534" s="259" t="s">
        <v>188</v>
      </c>
      <c r="D534" s="269">
        <v>1.840004121255E12</v>
      </c>
      <c r="E534" s="269">
        <v>0.0</v>
      </c>
      <c r="F534" s="270"/>
      <c r="G534" s="270"/>
      <c r="H534" s="270"/>
      <c r="I534" s="270"/>
      <c r="J534" s="272"/>
      <c r="K534" s="272"/>
      <c r="L534" s="272"/>
      <c r="M534" s="272"/>
      <c r="N534" s="272"/>
      <c r="O534" s="272"/>
      <c r="P534" s="272"/>
      <c r="Q534" s="272"/>
      <c r="R534" s="272"/>
      <c r="S534" s="272"/>
      <c r="T534" s="272"/>
      <c r="U534" s="272"/>
      <c r="V534" s="272"/>
      <c r="W534" s="272"/>
      <c r="X534" s="272"/>
      <c r="Y534" s="272"/>
      <c r="Z534" s="272"/>
    </row>
    <row r="535" ht="15.0" customHeight="1">
      <c r="A535" s="259" t="s">
        <v>4305</v>
      </c>
      <c r="B535" s="282" t="s">
        <v>4307</v>
      </c>
      <c r="C535" s="259" t="s">
        <v>188</v>
      </c>
      <c r="D535" s="269">
        <v>1.710013459048E12</v>
      </c>
      <c r="E535" s="269">
        <v>0.0</v>
      </c>
      <c r="F535" s="270"/>
      <c r="G535" s="270"/>
      <c r="H535" s="270"/>
      <c r="I535" s="270"/>
      <c r="J535" s="272"/>
      <c r="K535" s="272"/>
      <c r="L535" s="272"/>
      <c r="M535" s="272"/>
      <c r="N535" s="272"/>
      <c r="O535" s="272"/>
      <c r="P535" s="272"/>
      <c r="Q535" s="272"/>
      <c r="R535" s="272"/>
      <c r="S535" s="272"/>
      <c r="T535" s="272"/>
      <c r="U535" s="272"/>
      <c r="V535" s="272"/>
      <c r="W535" s="272"/>
      <c r="X535" s="272"/>
      <c r="Y535" s="272"/>
      <c r="Z535" s="272"/>
    </row>
    <row r="536" ht="15.0" customHeight="1">
      <c r="A536" s="259" t="s">
        <v>4312</v>
      </c>
      <c r="B536" s="282" t="s">
        <v>4313</v>
      </c>
      <c r="C536" s="259" t="s">
        <v>188</v>
      </c>
      <c r="D536" s="269" t="s">
        <v>4314</v>
      </c>
      <c r="E536" s="269">
        <v>0.0</v>
      </c>
      <c r="F536" s="270"/>
      <c r="G536" s="270"/>
      <c r="H536" s="270"/>
      <c r="I536" s="270"/>
      <c r="J536" s="272"/>
      <c r="K536" s="272"/>
      <c r="L536" s="272"/>
      <c r="M536" s="272"/>
      <c r="N536" s="272"/>
      <c r="O536" s="272"/>
      <c r="P536" s="272"/>
      <c r="Q536" s="272"/>
      <c r="R536" s="272"/>
      <c r="S536" s="272"/>
      <c r="T536" s="272"/>
      <c r="U536" s="272"/>
      <c r="V536" s="272"/>
      <c r="W536" s="272"/>
      <c r="X536" s="272"/>
      <c r="Y536" s="272"/>
      <c r="Z536" s="272"/>
    </row>
    <row r="537" ht="15.0" customHeight="1">
      <c r="A537" s="259" t="s">
        <v>4319</v>
      </c>
      <c r="B537" s="282" t="s">
        <v>4320</v>
      </c>
      <c r="C537" s="259" t="s">
        <v>188</v>
      </c>
      <c r="D537" s="269">
        <v>1.380022507037E12</v>
      </c>
      <c r="E537" s="269">
        <v>0.0</v>
      </c>
      <c r="F537" s="270"/>
      <c r="G537" s="270"/>
      <c r="H537" s="270"/>
      <c r="I537" s="270"/>
      <c r="J537" s="272"/>
      <c r="K537" s="272"/>
      <c r="L537" s="272"/>
      <c r="M537" s="272"/>
      <c r="N537" s="272"/>
      <c r="O537" s="272"/>
      <c r="P537" s="272"/>
      <c r="Q537" s="272"/>
      <c r="R537" s="272"/>
      <c r="S537" s="272"/>
      <c r="T537" s="272"/>
      <c r="U537" s="272"/>
      <c r="V537" s="272"/>
      <c r="W537" s="272"/>
      <c r="X537" s="272"/>
      <c r="Y537" s="272"/>
      <c r="Z537" s="272"/>
    </row>
    <row r="538" ht="15.0" customHeight="1">
      <c r="A538" s="259" t="s">
        <v>4324</v>
      </c>
      <c r="B538" s="282" t="s">
        <v>4325</v>
      </c>
      <c r="C538" s="259" t="s">
        <v>188</v>
      </c>
      <c r="D538" s="269" t="s">
        <v>4326</v>
      </c>
      <c r="E538" s="269">
        <v>0.0</v>
      </c>
      <c r="F538" s="270"/>
      <c r="G538" s="270"/>
      <c r="H538" s="270"/>
      <c r="I538" s="270"/>
      <c r="J538" s="272"/>
      <c r="K538" s="272"/>
      <c r="L538" s="272"/>
      <c r="M538" s="272"/>
      <c r="N538" s="272"/>
      <c r="O538" s="272"/>
      <c r="P538" s="272"/>
      <c r="Q538" s="272"/>
      <c r="R538" s="272"/>
      <c r="S538" s="272"/>
      <c r="T538" s="272"/>
      <c r="U538" s="272"/>
      <c r="V538" s="272"/>
      <c r="W538" s="272"/>
      <c r="X538" s="272"/>
      <c r="Y538" s="272"/>
      <c r="Z538" s="272"/>
    </row>
    <row r="539" ht="15.0" customHeight="1">
      <c r="A539" s="259" t="s">
        <v>4331</v>
      </c>
      <c r="B539" s="282" t="s">
        <v>4332</v>
      </c>
      <c r="C539" s="259" t="s">
        <v>189</v>
      </c>
      <c r="D539" s="269" t="s">
        <v>4333</v>
      </c>
      <c r="E539" s="269">
        <v>0.0</v>
      </c>
      <c r="F539" s="270"/>
      <c r="G539" s="270"/>
      <c r="H539" s="270"/>
      <c r="I539" s="270"/>
      <c r="J539" s="272"/>
      <c r="K539" s="272"/>
      <c r="L539" s="272"/>
      <c r="M539" s="272"/>
      <c r="N539" s="272"/>
      <c r="O539" s="272"/>
      <c r="P539" s="272"/>
      <c r="Q539" s="272"/>
      <c r="R539" s="272"/>
      <c r="S539" s="272"/>
      <c r="T539" s="272"/>
      <c r="U539" s="272"/>
      <c r="V539" s="272"/>
      <c r="W539" s="272"/>
      <c r="X539" s="272"/>
      <c r="Y539" s="272"/>
      <c r="Z539" s="272"/>
    </row>
    <row r="540" ht="15.0" customHeight="1">
      <c r="A540" s="259" t="s">
        <v>4338</v>
      </c>
      <c r="B540" s="282" t="s">
        <v>4339</v>
      </c>
      <c r="C540" s="259" t="s">
        <v>189</v>
      </c>
      <c r="D540" s="269">
        <v>1.750002519097E12</v>
      </c>
      <c r="E540" s="269">
        <v>6.12051979901E14</v>
      </c>
      <c r="F540" s="270"/>
      <c r="G540" s="270"/>
      <c r="H540" s="270"/>
      <c r="I540" s="270"/>
      <c r="J540" s="272"/>
      <c r="K540" s="272"/>
      <c r="L540" s="272"/>
      <c r="M540" s="272"/>
      <c r="N540" s="272"/>
      <c r="O540" s="272"/>
      <c r="P540" s="272"/>
      <c r="Q540" s="272"/>
      <c r="R540" s="272"/>
      <c r="S540" s="272"/>
      <c r="T540" s="272"/>
      <c r="U540" s="272"/>
      <c r="V540" s="272"/>
      <c r="W540" s="272"/>
      <c r="X540" s="272"/>
      <c r="Y540" s="272"/>
      <c r="Z540" s="272"/>
    </row>
    <row r="541" ht="15.0" customHeight="1">
      <c r="A541" s="259" t="s">
        <v>4344</v>
      </c>
      <c r="B541" s="282" t="s">
        <v>4345</v>
      </c>
      <c r="C541" s="259" t="s">
        <v>189</v>
      </c>
      <c r="D541" s="269">
        <v>1.220010187188E12</v>
      </c>
      <c r="E541" s="269">
        <v>4.07434042447E14</v>
      </c>
      <c r="F541" s="270"/>
      <c r="G541" s="270"/>
      <c r="H541" s="270"/>
      <c r="I541" s="270"/>
      <c r="J541" s="272"/>
      <c r="K541" s="272"/>
      <c r="L541" s="272"/>
      <c r="M541" s="272"/>
      <c r="N541" s="272"/>
      <c r="O541" s="272"/>
      <c r="P541" s="272"/>
      <c r="Q541" s="272"/>
      <c r="R541" s="272"/>
      <c r="S541" s="272"/>
      <c r="T541" s="272"/>
      <c r="U541" s="272"/>
      <c r="V541" s="272"/>
      <c r="W541" s="272"/>
      <c r="X541" s="272"/>
      <c r="Y541" s="272"/>
      <c r="Z541" s="272"/>
    </row>
    <row r="542" ht="15.0" customHeight="1">
      <c r="A542" s="259" t="s">
        <v>4350</v>
      </c>
      <c r="B542" s="282" t="s">
        <v>4351</v>
      </c>
      <c r="C542" s="259" t="s">
        <v>189</v>
      </c>
      <c r="D542" s="269">
        <v>1.290013427352E12</v>
      </c>
      <c r="E542" s="269">
        <v>0.0</v>
      </c>
      <c r="F542" s="270"/>
      <c r="G542" s="270"/>
      <c r="H542" s="270"/>
      <c r="I542" s="270"/>
      <c r="J542" s="272"/>
      <c r="K542" s="272"/>
      <c r="L542" s="272"/>
      <c r="M542" s="272"/>
      <c r="N542" s="272"/>
      <c r="O542" s="272"/>
      <c r="P542" s="272"/>
      <c r="Q542" s="272"/>
      <c r="R542" s="272"/>
      <c r="S542" s="272"/>
      <c r="T542" s="272"/>
      <c r="U542" s="272"/>
      <c r="V542" s="272"/>
      <c r="W542" s="272"/>
      <c r="X542" s="272"/>
      <c r="Y542" s="272"/>
      <c r="Z542" s="272"/>
    </row>
    <row r="543" ht="15.0" customHeight="1">
      <c r="A543" s="259" t="s">
        <v>4356</v>
      </c>
      <c r="B543" s="282" t="s">
        <v>4357</v>
      </c>
      <c r="C543" s="259" t="s">
        <v>189</v>
      </c>
      <c r="D543" s="269">
        <v>1.570010614148E12</v>
      </c>
      <c r="E543" s="269">
        <v>0.0</v>
      </c>
      <c r="F543" s="270"/>
      <c r="G543" s="270"/>
      <c r="H543" s="270"/>
      <c r="I543" s="270"/>
      <c r="J543" s="272"/>
      <c r="K543" s="272"/>
      <c r="L543" s="272"/>
      <c r="M543" s="272"/>
      <c r="N543" s="272"/>
      <c r="O543" s="272"/>
      <c r="P543" s="272"/>
      <c r="Q543" s="272"/>
      <c r="R543" s="272"/>
      <c r="S543" s="272"/>
      <c r="T543" s="272"/>
      <c r="U543" s="272"/>
      <c r="V543" s="272"/>
      <c r="W543" s="272"/>
      <c r="X543" s="272"/>
      <c r="Y543" s="272"/>
      <c r="Z543" s="272"/>
    </row>
    <row r="544" ht="15.0" customHeight="1">
      <c r="A544" s="259" t="s">
        <v>4362</v>
      </c>
      <c r="B544" s="282" t="s">
        <v>4363</v>
      </c>
      <c r="C544" s="259" t="s">
        <v>188</v>
      </c>
      <c r="D544" s="269" t="s">
        <v>4364</v>
      </c>
      <c r="E544" s="269">
        <v>0.0</v>
      </c>
      <c r="F544" s="270"/>
      <c r="G544" s="270"/>
      <c r="H544" s="270"/>
      <c r="I544" s="270"/>
      <c r="J544" s="272"/>
      <c r="K544" s="272"/>
      <c r="L544" s="272"/>
      <c r="M544" s="272"/>
      <c r="N544" s="272"/>
      <c r="O544" s="272"/>
      <c r="P544" s="272"/>
      <c r="Q544" s="272"/>
      <c r="R544" s="272"/>
      <c r="S544" s="272"/>
      <c r="T544" s="272"/>
      <c r="U544" s="272"/>
      <c r="V544" s="272"/>
      <c r="W544" s="272"/>
      <c r="X544" s="272"/>
      <c r="Y544" s="272"/>
      <c r="Z544" s="272"/>
    </row>
    <row r="545" ht="15.0" customHeight="1">
      <c r="A545" s="259" t="s">
        <v>4369</v>
      </c>
      <c r="B545" s="282" t="s">
        <v>4370</v>
      </c>
      <c r="C545" s="259" t="s">
        <v>189</v>
      </c>
      <c r="D545" s="269">
        <v>1.110021348566E12</v>
      </c>
      <c r="E545" s="269">
        <v>4.04610636418E14</v>
      </c>
      <c r="F545" s="270"/>
      <c r="G545" s="270"/>
      <c r="H545" s="270"/>
      <c r="I545" s="270"/>
      <c r="J545" s="272"/>
      <c r="K545" s="272"/>
      <c r="L545" s="272"/>
      <c r="M545" s="272"/>
      <c r="N545" s="272"/>
      <c r="O545" s="272"/>
      <c r="P545" s="272"/>
      <c r="Q545" s="272"/>
      <c r="R545" s="272"/>
      <c r="S545" s="272"/>
      <c r="T545" s="272"/>
      <c r="U545" s="272"/>
      <c r="V545" s="272"/>
      <c r="W545" s="272"/>
      <c r="X545" s="272"/>
      <c r="Y545" s="272"/>
      <c r="Z545" s="272"/>
    </row>
    <row r="546" ht="15.0" customHeight="1">
      <c r="A546" s="259" t="s">
        <v>4375</v>
      </c>
      <c r="B546" s="282" t="s">
        <v>4376</v>
      </c>
      <c r="C546" s="259" t="s">
        <v>188</v>
      </c>
      <c r="D546" s="269" t="s">
        <v>4377</v>
      </c>
      <c r="E546" s="269">
        <v>0.0</v>
      </c>
      <c r="F546" s="270"/>
      <c r="G546" s="270"/>
      <c r="H546" s="270"/>
      <c r="I546" s="270"/>
      <c r="J546" s="272"/>
      <c r="K546" s="272"/>
      <c r="L546" s="272"/>
      <c r="M546" s="272"/>
      <c r="N546" s="272"/>
      <c r="O546" s="272"/>
      <c r="P546" s="272"/>
      <c r="Q546" s="272"/>
      <c r="R546" s="272"/>
      <c r="S546" s="272"/>
      <c r="T546" s="272"/>
      <c r="U546" s="272"/>
      <c r="V546" s="272"/>
      <c r="W546" s="272"/>
      <c r="X546" s="272"/>
      <c r="Y546" s="272"/>
      <c r="Z546" s="272"/>
    </row>
    <row r="547" ht="15.0" customHeight="1">
      <c r="A547" s="259" t="s">
        <v>4382</v>
      </c>
      <c r="B547" s="282" t="s">
        <v>4383</v>
      </c>
      <c r="C547" s="259" t="s">
        <v>188</v>
      </c>
      <c r="D547" s="269">
        <v>1.240007464275E12</v>
      </c>
      <c r="E547" s="269">
        <v>8.47529542009E14</v>
      </c>
      <c r="F547" s="270"/>
      <c r="G547" s="270"/>
      <c r="H547" s="270"/>
      <c r="I547" s="270"/>
      <c r="J547" s="272"/>
      <c r="K547" s="272"/>
      <c r="L547" s="272"/>
      <c r="M547" s="272"/>
      <c r="N547" s="272"/>
      <c r="O547" s="272"/>
      <c r="P547" s="272"/>
      <c r="Q547" s="272"/>
      <c r="R547" s="272"/>
      <c r="S547" s="272"/>
      <c r="T547" s="272"/>
      <c r="U547" s="272"/>
      <c r="V547" s="272"/>
      <c r="W547" s="272"/>
      <c r="X547" s="272"/>
      <c r="Y547" s="272"/>
      <c r="Z547" s="272"/>
    </row>
    <row r="548" ht="15.0" customHeight="1">
      <c r="A548" s="259" t="s">
        <v>4388</v>
      </c>
      <c r="B548" s="282" t="s">
        <v>4389</v>
      </c>
      <c r="C548" s="259" t="s">
        <v>189</v>
      </c>
      <c r="D548" s="269">
        <v>1.240012084886E12</v>
      </c>
      <c r="E548" s="269">
        <v>9.17574006015E14</v>
      </c>
      <c r="F548" s="270"/>
      <c r="G548" s="270"/>
      <c r="H548" s="270"/>
      <c r="I548" s="270"/>
      <c r="J548" s="272"/>
      <c r="K548" s="272"/>
      <c r="L548" s="272"/>
      <c r="M548" s="272"/>
      <c r="N548" s="272"/>
      <c r="O548" s="272"/>
      <c r="P548" s="272"/>
      <c r="Q548" s="272"/>
      <c r="R548" s="272"/>
      <c r="S548" s="272"/>
      <c r="T548" s="272"/>
      <c r="U548" s="272"/>
      <c r="V548" s="272"/>
      <c r="W548" s="272"/>
      <c r="X548" s="272"/>
      <c r="Y548" s="272"/>
      <c r="Z548" s="272"/>
    </row>
    <row r="549" ht="15.0" customHeight="1">
      <c r="A549" s="259" t="s">
        <v>4394</v>
      </c>
      <c r="B549" s="282" t="s">
        <v>4395</v>
      </c>
      <c r="C549" s="259" t="s">
        <v>189</v>
      </c>
      <c r="D549" s="269">
        <v>1.670005473391E12</v>
      </c>
      <c r="E549" s="269">
        <v>4.15781574432E14</v>
      </c>
      <c r="F549" s="270"/>
      <c r="G549" s="270"/>
      <c r="H549" s="270"/>
      <c r="I549" s="270"/>
      <c r="J549" s="272"/>
      <c r="K549" s="272"/>
      <c r="L549" s="272"/>
      <c r="M549" s="272"/>
      <c r="N549" s="272"/>
      <c r="O549" s="272"/>
      <c r="P549" s="272"/>
      <c r="Q549" s="272"/>
      <c r="R549" s="272"/>
      <c r="S549" s="272"/>
      <c r="T549" s="272"/>
      <c r="U549" s="272"/>
      <c r="V549" s="272"/>
      <c r="W549" s="272"/>
      <c r="X549" s="272"/>
      <c r="Y549" s="272"/>
      <c r="Z549" s="272"/>
    </row>
    <row r="550" ht="15.0" customHeight="1">
      <c r="A550" s="265" t="s">
        <v>4400</v>
      </c>
      <c r="B550" s="267" t="s">
        <v>4401</v>
      </c>
      <c r="C550" s="265" t="s">
        <v>195</v>
      </c>
      <c r="D550" s="265" t="s">
        <v>4403</v>
      </c>
      <c r="E550" s="269">
        <v>9.5327490015E13</v>
      </c>
      <c r="F550" s="270"/>
      <c r="G550" s="270"/>
      <c r="H550" s="270"/>
      <c r="I550" s="270"/>
      <c r="J550" s="272"/>
      <c r="K550" s="272"/>
      <c r="L550" s="272"/>
      <c r="M550" s="272"/>
      <c r="N550" s="272"/>
      <c r="O550" s="272"/>
      <c r="P550" s="272"/>
      <c r="Q550" s="272"/>
      <c r="R550" s="272"/>
      <c r="S550" s="272"/>
      <c r="T550" s="272"/>
      <c r="U550" s="272"/>
      <c r="V550" s="272"/>
      <c r="W550" s="272"/>
      <c r="X550" s="272"/>
      <c r="Y550" s="272"/>
      <c r="Z550" s="272"/>
    </row>
    <row r="551" ht="15.0" customHeight="1">
      <c r="A551" s="259" t="s">
        <v>4407</v>
      </c>
      <c r="B551" s="267" t="s">
        <v>4408</v>
      </c>
      <c r="C551" s="265" t="s">
        <v>195</v>
      </c>
      <c r="D551" s="281">
        <v>1.260007298325E12</v>
      </c>
      <c r="E551" s="269" t="s">
        <v>4411</v>
      </c>
      <c r="F551" s="270"/>
      <c r="G551" s="270"/>
      <c r="H551" s="270"/>
      <c r="I551" s="270"/>
      <c r="J551" s="272"/>
      <c r="K551" s="272"/>
      <c r="L551" s="272"/>
      <c r="M551" s="272"/>
      <c r="N551" s="272"/>
      <c r="O551" s="272"/>
      <c r="P551" s="272"/>
      <c r="Q551" s="272"/>
      <c r="R551" s="272"/>
      <c r="S551" s="272"/>
      <c r="T551" s="272"/>
      <c r="U551" s="272"/>
      <c r="V551" s="272"/>
      <c r="W551" s="272"/>
      <c r="X551" s="272"/>
      <c r="Y551" s="272"/>
      <c r="Z551" s="272"/>
    </row>
    <row r="552" ht="15.0" customHeight="1">
      <c r="A552" s="265" t="s">
        <v>4414</v>
      </c>
      <c r="B552" s="267" t="s">
        <v>4416</v>
      </c>
      <c r="C552" s="265" t="s">
        <v>186</v>
      </c>
      <c r="D552" s="286" t="s">
        <v>4420</v>
      </c>
      <c r="E552" s="269" t="s">
        <v>4441</v>
      </c>
      <c r="F552" s="270"/>
      <c r="G552" s="270"/>
      <c r="H552" s="270"/>
      <c r="I552" s="270"/>
      <c r="J552" s="272"/>
      <c r="K552" s="272"/>
      <c r="L552" s="272"/>
      <c r="M552" s="272"/>
      <c r="N552" s="272"/>
      <c r="O552" s="272"/>
      <c r="P552" s="272"/>
      <c r="Q552" s="272"/>
      <c r="R552" s="272"/>
      <c r="S552" s="272"/>
      <c r="T552" s="272"/>
      <c r="U552" s="272"/>
      <c r="V552" s="272"/>
      <c r="W552" s="272"/>
      <c r="X552" s="272"/>
      <c r="Y552" s="272"/>
      <c r="Z552" s="272"/>
    </row>
    <row r="553" ht="15.0" customHeight="1">
      <c r="A553" s="259" t="s">
        <v>4445</v>
      </c>
      <c r="B553" s="267" t="s">
        <v>4447</v>
      </c>
      <c r="C553" s="265" t="s">
        <v>203</v>
      </c>
      <c r="D553" s="281">
        <v>1.020003034615E12</v>
      </c>
      <c r="E553" s="269">
        <v>0.0</v>
      </c>
      <c r="F553" s="270"/>
      <c r="G553" s="270"/>
      <c r="H553" s="270"/>
      <c r="I553" s="270"/>
      <c r="J553" s="272"/>
      <c r="K553" s="272"/>
      <c r="L553" s="272"/>
      <c r="M553" s="272"/>
      <c r="N553" s="272"/>
      <c r="O553" s="272"/>
      <c r="P553" s="272"/>
      <c r="Q553" s="272"/>
      <c r="R553" s="272"/>
      <c r="S553" s="272"/>
      <c r="T553" s="272"/>
      <c r="U553" s="272"/>
      <c r="V553" s="272"/>
      <c r="W553" s="272"/>
      <c r="X553" s="272"/>
      <c r="Y553" s="272"/>
      <c r="Z553" s="272"/>
    </row>
    <row r="554" ht="15.0" customHeight="1">
      <c r="A554" s="259" t="s">
        <v>4456</v>
      </c>
      <c r="B554" s="270" t="s">
        <v>4457</v>
      </c>
      <c r="C554" s="259" t="s">
        <v>191</v>
      </c>
      <c r="D554" s="269">
        <v>1.290014283515E12</v>
      </c>
      <c r="E554" s="269"/>
      <c r="F554" s="270"/>
      <c r="G554" s="270"/>
      <c r="H554" s="270"/>
      <c r="I554" s="270"/>
      <c r="J554" s="272"/>
      <c r="K554" s="272"/>
      <c r="L554" s="272"/>
      <c r="M554" s="272"/>
      <c r="N554" s="272"/>
      <c r="O554" s="272"/>
      <c r="P554" s="272"/>
      <c r="Q554" s="272"/>
      <c r="R554" s="272"/>
      <c r="S554" s="272"/>
      <c r="T554" s="272"/>
      <c r="U554" s="272"/>
      <c r="V554" s="272"/>
      <c r="W554" s="272"/>
      <c r="X554" s="272"/>
      <c r="Y554" s="272"/>
      <c r="Z554" s="272"/>
    </row>
    <row r="555" ht="15.0" customHeight="1">
      <c r="A555" s="269" t="s">
        <v>4462</v>
      </c>
      <c r="B555" s="284" t="s">
        <v>4463</v>
      </c>
      <c r="C555" s="265" t="s">
        <v>195</v>
      </c>
      <c r="D555" s="280" t="s">
        <v>4466</v>
      </c>
      <c r="E555" s="269">
        <v>0.0</v>
      </c>
      <c r="F555" s="270"/>
      <c r="G555" s="270"/>
      <c r="H555" s="270"/>
      <c r="I555" s="270"/>
      <c r="J555" s="272"/>
      <c r="K555" s="272"/>
      <c r="L555" s="272"/>
      <c r="M555" s="272"/>
      <c r="N555" s="272"/>
      <c r="O555" s="272"/>
      <c r="P555" s="272"/>
      <c r="Q555" s="272"/>
      <c r="R555" s="272"/>
      <c r="S555" s="272"/>
      <c r="T555" s="272"/>
      <c r="U555" s="272"/>
      <c r="V555" s="272"/>
      <c r="W555" s="272"/>
      <c r="X555" s="272"/>
      <c r="Y555" s="272"/>
      <c r="Z555" s="272"/>
    </row>
    <row r="556" ht="15.0" customHeight="1">
      <c r="A556" s="259" t="s">
        <v>4469</v>
      </c>
      <c r="B556" s="270" t="s">
        <v>4471</v>
      </c>
      <c r="C556" s="259" t="s">
        <v>191</v>
      </c>
      <c r="D556" s="269">
        <v>9.000021560595E12</v>
      </c>
      <c r="E556" s="269"/>
      <c r="F556" s="270"/>
      <c r="G556" s="270"/>
      <c r="H556" s="270"/>
      <c r="I556" s="270"/>
      <c r="J556" s="272"/>
      <c r="K556" s="272"/>
      <c r="L556" s="272"/>
      <c r="M556" s="272"/>
      <c r="N556" s="272"/>
      <c r="O556" s="272"/>
      <c r="P556" s="272"/>
      <c r="Q556" s="272"/>
      <c r="R556" s="272"/>
      <c r="S556" s="272"/>
      <c r="T556" s="272"/>
      <c r="U556" s="272"/>
      <c r="V556" s="272"/>
      <c r="W556" s="272"/>
      <c r="X556" s="272"/>
      <c r="Y556" s="272"/>
      <c r="Z556" s="272"/>
    </row>
    <row r="557" ht="15.0" customHeight="1">
      <c r="A557" s="259" t="s">
        <v>4477</v>
      </c>
      <c r="B557" s="287" t="s">
        <v>4480</v>
      </c>
      <c r="C557" s="265" t="s">
        <v>195</v>
      </c>
      <c r="D557" s="288" t="s">
        <v>4490</v>
      </c>
      <c r="E557" s="269"/>
      <c r="F557" s="270"/>
      <c r="G557" s="270"/>
      <c r="H557" s="270"/>
      <c r="I557" s="270"/>
      <c r="J557" s="272"/>
      <c r="K557" s="272"/>
      <c r="L557" s="272"/>
      <c r="M557" s="272"/>
      <c r="N557" s="272"/>
      <c r="O557" s="272"/>
      <c r="P557" s="272"/>
      <c r="Q557" s="272"/>
      <c r="R557" s="272"/>
      <c r="S557" s="272"/>
      <c r="T557" s="272"/>
      <c r="U557" s="272"/>
      <c r="V557" s="272"/>
      <c r="W557" s="272"/>
      <c r="X557" s="272"/>
      <c r="Y557" s="272"/>
      <c r="Z557" s="272"/>
    </row>
    <row r="558" ht="15.0" customHeight="1">
      <c r="A558" s="259" t="s">
        <v>4502</v>
      </c>
      <c r="B558" s="287" t="s">
        <v>4503</v>
      </c>
      <c r="C558" s="265" t="s">
        <v>195</v>
      </c>
      <c r="D558" s="259" t="s">
        <v>4504</v>
      </c>
      <c r="E558" s="269" t="s">
        <v>4506</v>
      </c>
      <c r="F558" s="270"/>
      <c r="G558" s="270"/>
      <c r="H558" s="270"/>
      <c r="I558" s="270"/>
      <c r="J558" s="272"/>
      <c r="K558" s="272"/>
      <c r="L558" s="272"/>
      <c r="M558" s="272"/>
      <c r="N558" s="272"/>
      <c r="O558" s="272"/>
      <c r="P558" s="272"/>
      <c r="Q558" s="272"/>
      <c r="R558" s="272"/>
      <c r="S558" s="272"/>
      <c r="T558" s="272"/>
      <c r="U558" s="272"/>
      <c r="V558" s="272"/>
      <c r="W558" s="272"/>
      <c r="X558" s="272"/>
      <c r="Y558" s="272"/>
      <c r="Z558" s="272"/>
    </row>
    <row r="559" ht="15.0" customHeight="1">
      <c r="A559" s="265" t="s">
        <v>4510</v>
      </c>
      <c r="B559" s="267" t="s">
        <v>4512</v>
      </c>
      <c r="C559" s="265" t="s">
        <v>202</v>
      </c>
      <c r="D559" s="265" t="s">
        <v>4515</v>
      </c>
      <c r="E559" s="269" t="s">
        <v>4517</v>
      </c>
      <c r="F559" s="270"/>
      <c r="G559" s="270"/>
      <c r="H559" s="270"/>
      <c r="I559" s="270"/>
      <c r="J559" s="272"/>
      <c r="K559" s="272"/>
      <c r="L559" s="272"/>
      <c r="M559" s="272"/>
      <c r="N559" s="272"/>
      <c r="O559" s="272"/>
      <c r="P559" s="272"/>
      <c r="Q559" s="272"/>
      <c r="R559" s="272"/>
      <c r="S559" s="272"/>
      <c r="T559" s="272"/>
      <c r="U559" s="272"/>
      <c r="V559" s="272"/>
      <c r="W559" s="272"/>
      <c r="X559" s="272"/>
      <c r="Y559" s="272"/>
      <c r="Z559" s="272"/>
    </row>
    <row r="560" ht="15.0" customHeight="1">
      <c r="A560" s="265" t="s">
        <v>4520</v>
      </c>
      <c r="B560" s="267" t="s">
        <v>4522</v>
      </c>
      <c r="C560" s="265" t="s">
        <v>198</v>
      </c>
      <c r="D560" s="265" t="s">
        <v>4524</v>
      </c>
      <c r="E560" s="269" t="s">
        <v>4525</v>
      </c>
      <c r="F560" s="270"/>
      <c r="G560" s="270"/>
      <c r="H560" s="270"/>
      <c r="I560" s="270"/>
      <c r="J560" s="272"/>
      <c r="K560" s="272"/>
      <c r="L560" s="272"/>
      <c r="M560" s="272"/>
      <c r="N560" s="272"/>
      <c r="O560" s="272"/>
      <c r="P560" s="272"/>
      <c r="Q560" s="272"/>
      <c r="R560" s="272"/>
      <c r="S560" s="272"/>
      <c r="T560" s="272"/>
      <c r="U560" s="272"/>
      <c r="V560" s="272"/>
      <c r="W560" s="272"/>
      <c r="X560" s="272"/>
      <c r="Y560" s="272"/>
      <c r="Z560" s="272"/>
    </row>
    <row r="561" ht="15.0" customHeight="1">
      <c r="A561" s="265" t="s">
        <v>4530</v>
      </c>
      <c r="B561" s="267" t="s">
        <v>4531</v>
      </c>
      <c r="C561" s="259" t="s">
        <v>191</v>
      </c>
      <c r="D561" s="265" t="s">
        <v>4533</v>
      </c>
      <c r="E561" s="269" t="s">
        <v>4535</v>
      </c>
      <c r="F561" s="270"/>
      <c r="G561" s="270"/>
      <c r="H561" s="270"/>
      <c r="I561" s="270"/>
      <c r="J561" s="272"/>
      <c r="K561" s="272"/>
      <c r="L561" s="272"/>
      <c r="M561" s="272"/>
      <c r="N561" s="272"/>
      <c r="O561" s="272"/>
      <c r="P561" s="272"/>
      <c r="Q561" s="272"/>
      <c r="R561" s="272"/>
      <c r="S561" s="272"/>
      <c r="T561" s="272"/>
      <c r="U561" s="272"/>
      <c r="V561" s="272"/>
      <c r="W561" s="272"/>
      <c r="X561" s="272"/>
      <c r="Y561" s="272"/>
      <c r="Z561" s="272"/>
    </row>
    <row r="562" ht="15.0" customHeight="1">
      <c r="A562" s="265" t="s">
        <v>4538</v>
      </c>
      <c r="B562" s="267" t="s">
        <v>4540</v>
      </c>
      <c r="C562" s="259" t="s">
        <v>191</v>
      </c>
      <c r="D562" s="265" t="s">
        <v>4542</v>
      </c>
      <c r="E562" s="269" t="s">
        <v>4543</v>
      </c>
      <c r="F562" s="270"/>
      <c r="G562" s="270"/>
      <c r="H562" s="270"/>
      <c r="I562" s="270"/>
      <c r="J562" s="272"/>
      <c r="K562" s="272"/>
      <c r="L562" s="272"/>
      <c r="M562" s="272"/>
      <c r="N562" s="272"/>
      <c r="O562" s="272"/>
      <c r="P562" s="272"/>
      <c r="Q562" s="272"/>
      <c r="R562" s="272"/>
      <c r="S562" s="272"/>
      <c r="T562" s="272"/>
      <c r="U562" s="272"/>
      <c r="V562" s="272"/>
      <c r="W562" s="272"/>
      <c r="X562" s="272"/>
      <c r="Y562" s="272"/>
      <c r="Z562" s="272"/>
    </row>
    <row r="563" ht="15.0" customHeight="1">
      <c r="A563" s="265" t="s">
        <v>4547</v>
      </c>
      <c r="B563" s="267" t="s">
        <v>4549</v>
      </c>
      <c r="C563" s="265" t="s">
        <v>198</v>
      </c>
      <c r="D563" s="265" t="s">
        <v>4550</v>
      </c>
      <c r="E563" s="269" t="s">
        <v>4552</v>
      </c>
      <c r="F563" s="270"/>
      <c r="G563" s="270"/>
      <c r="H563" s="270"/>
      <c r="I563" s="270"/>
      <c r="J563" s="272"/>
      <c r="K563" s="272"/>
      <c r="L563" s="272"/>
      <c r="M563" s="272"/>
      <c r="N563" s="272"/>
      <c r="O563" s="272"/>
      <c r="P563" s="272"/>
      <c r="Q563" s="272"/>
      <c r="R563" s="272"/>
      <c r="S563" s="272"/>
      <c r="T563" s="272"/>
      <c r="U563" s="272"/>
      <c r="V563" s="272"/>
      <c r="W563" s="272"/>
      <c r="X563" s="272"/>
      <c r="Y563" s="272"/>
      <c r="Z563" s="272"/>
    </row>
    <row r="564" ht="15.0" customHeight="1">
      <c r="A564" s="265" t="s">
        <v>4556</v>
      </c>
      <c r="B564" s="267" t="s">
        <v>4557</v>
      </c>
      <c r="C564" s="259" t="s">
        <v>191</v>
      </c>
      <c r="D564" s="265" t="s">
        <v>4560</v>
      </c>
      <c r="E564" s="269" t="s">
        <v>4561</v>
      </c>
      <c r="F564" s="270"/>
      <c r="G564" s="270"/>
      <c r="H564" s="270"/>
      <c r="I564" s="270"/>
      <c r="J564" s="272"/>
      <c r="K564" s="272"/>
      <c r="L564" s="272"/>
      <c r="M564" s="272"/>
      <c r="N564" s="272"/>
      <c r="O564" s="272"/>
      <c r="P564" s="272"/>
      <c r="Q564" s="272"/>
      <c r="R564" s="272"/>
      <c r="S564" s="272"/>
      <c r="T564" s="272"/>
      <c r="U564" s="272"/>
      <c r="V564" s="272"/>
      <c r="W564" s="272"/>
      <c r="X564" s="272"/>
      <c r="Y564" s="272"/>
      <c r="Z564" s="272"/>
    </row>
    <row r="565" ht="15.0" customHeight="1">
      <c r="A565" s="265" t="s">
        <v>4566</v>
      </c>
      <c r="B565" s="267" t="s">
        <v>4567</v>
      </c>
      <c r="C565" s="265" t="s">
        <v>198</v>
      </c>
      <c r="D565" s="265" t="s">
        <v>4524</v>
      </c>
      <c r="E565" s="269" t="s">
        <v>4568</v>
      </c>
      <c r="F565" s="270"/>
      <c r="G565" s="270"/>
      <c r="H565" s="270"/>
      <c r="I565" s="270"/>
      <c r="J565" s="272"/>
      <c r="K565" s="272"/>
      <c r="L565" s="272"/>
      <c r="M565" s="272"/>
      <c r="N565" s="272"/>
      <c r="O565" s="272"/>
      <c r="P565" s="272"/>
      <c r="Q565" s="272"/>
      <c r="R565" s="272"/>
      <c r="S565" s="272"/>
      <c r="T565" s="272"/>
      <c r="U565" s="272"/>
      <c r="V565" s="272"/>
      <c r="W565" s="272"/>
      <c r="X565" s="272"/>
      <c r="Y565" s="272"/>
      <c r="Z565" s="272"/>
    </row>
    <row r="566" ht="15.0" customHeight="1">
      <c r="A566" s="265" t="s">
        <v>4573</v>
      </c>
      <c r="B566" s="267" t="s">
        <v>4574</v>
      </c>
      <c r="C566" s="265" t="s">
        <v>204</v>
      </c>
      <c r="D566" s="265" t="s">
        <v>4576</v>
      </c>
      <c r="E566" s="269" t="s">
        <v>4578</v>
      </c>
      <c r="F566" s="270"/>
      <c r="G566" s="270"/>
      <c r="H566" s="270"/>
      <c r="I566" s="270"/>
      <c r="J566" s="272"/>
      <c r="K566" s="272"/>
      <c r="L566" s="272"/>
      <c r="M566" s="272"/>
      <c r="N566" s="272"/>
      <c r="O566" s="272"/>
      <c r="P566" s="272"/>
      <c r="Q566" s="272"/>
      <c r="R566" s="272"/>
      <c r="S566" s="272"/>
      <c r="T566" s="272"/>
      <c r="U566" s="272"/>
      <c r="V566" s="272"/>
      <c r="W566" s="272"/>
      <c r="X566" s="272"/>
      <c r="Y566" s="272"/>
      <c r="Z566" s="272"/>
    </row>
    <row r="567" ht="15.0" customHeight="1">
      <c r="A567" s="265" t="s">
        <v>4581</v>
      </c>
      <c r="B567" s="267" t="s">
        <v>4583</v>
      </c>
      <c r="C567" s="265" t="s">
        <v>189</v>
      </c>
      <c r="D567" s="265" t="s">
        <v>4585</v>
      </c>
      <c r="E567" s="269" t="s">
        <v>4586</v>
      </c>
      <c r="F567" s="270"/>
      <c r="G567" s="270"/>
      <c r="H567" s="270"/>
      <c r="I567" s="270"/>
      <c r="J567" s="272"/>
      <c r="K567" s="272"/>
      <c r="L567" s="272"/>
      <c r="M567" s="272"/>
      <c r="N567" s="272"/>
      <c r="O567" s="272"/>
      <c r="P567" s="272"/>
      <c r="Q567" s="272"/>
      <c r="R567" s="272"/>
      <c r="S567" s="272"/>
      <c r="T567" s="272"/>
      <c r="U567" s="272"/>
      <c r="V567" s="272"/>
      <c r="W567" s="272"/>
      <c r="X567" s="272"/>
      <c r="Y567" s="272"/>
      <c r="Z567" s="272"/>
    </row>
    <row r="568" ht="15.0" customHeight="1">
      <c r="A568" s="265" t="s">
        <v>4590</v>
      </c>
      <c r="B568" s="267" t="s">
        <v>4592</v>
      </c>
      <c r="C568" s="265" t="s">
        <v>202</v>
      </c>
      <c r="D568" s="265" t="s">
        <v>4594</v>
      </c>
      <c r="E568" s="269" t="s">
        <v>4596</v>
      </c>
      <c r="F568" s="270"/>
      <c r="G568" s="270"/>
      <c r="H568" s="270"/>
      <c r="I568" s="270"/>
      <c r="J568" s="272"/>
      <c r="K568" s="272"/>
      <c r="L568" s="272"/>
      <c r="M568" s="272"/>
      <c r="N568" s="272"/>
      <c r="O568" s="272"/>
      <c r="P568" s="272"/>
      <c r="Q568" s="272"/>
      <c r="R568" s="272"/>
      <c r="S568" s="272"/>
      <c r="T568" s="272"/>
      <c r="U568" s="272"/>
      <c r="V568" s="272"/>
      <c r="W568" s="272"/>
      <c r="X568" s="272"/>
      <c r="Y568" s="272"/>
      <c r="Z568" s="272"/>
    </row>
    <row r="569" ht="15.0" customHeight="1">
      <c r="A569" s="259" t="s">
        <v>4599</v>
      </c>
      <c r="B569" s="267" t="s">
        <v>4601</v>
      </c>
      <c r="C569" s="265" t="s">
        <v>203</v>
      </c>
      <c r="D569" s="281" t="s">
        <v>4603</v>
      </c>
      <c r="E569" s="269" t="s">
        <v>4604</v>
      </c>
      <c r="F569" s="270"/>
      <c r="G569" s="270"/>
      <c r="H569" s="270"/>
      <c r="I569" s="270"/>
      <c r="J569" s="272"/>
      <c r="K569" s="272"/>
      <c r="L569" s="272"/>
      <c r="M569" s="272"/>
      <c r="N569" s="272"/>
      <c r="O569" s="272"/>
      <c r="P569" s="272"/>
      <c r="Q569" s="272"/>
      <c r="R569" s="272"/>
      <c r="S569" s="272"/>
      <c r="T569" s="272"/>
      <c r="U569" s="272"/>
      <c r="V569" s="272"/>
      <c r="W569" s="272"/>
      <c r="X569" s="272"/>
      <c r="Y569" s="272"/>
      <c r="Z569" s="272"/>
    </row>
    <row r="570" ht="15.0" customHeight="1">
      <c r="A570" s="265" t="s">
        <v>4609</v>
      </c>
      <c r="B570" s="267" t="s">
        <v>4610</v>
      </c>
      <c r="C570" s="265" t="s">
        <v>195</v>
      </c>
      <c r="D570" s="265" t="s">
        <v>4611</v>
      </c>
      <c r="E570" s="269" t="s">
        <v>4612</v>
      </c>
      <c r="F570" s="270"/>
      <c r="G570" s="270"/>
      <c r="H570" s="270"/>
      <c r="I570" s="270"/>
      <c r="J570" s="272"/>
      <c r="K570" s="272"/>
      <c r="L570" s="272"/>
      <c r="M570" s="272"/>
      <c r="N570" s="272"/>
      <c r="O570" s="272"/>
      <c r="P570" s="272"/>
      <c r="Q570" s="272"/>
      <c r="R570" s="272"/>
      <c r="S570" s="272"/>
      <c r="T570" s="272"/>
      <c r="U570" s="272"/>
      <c r="V570" s="272"/>
      <c r="W570" s="272"/>
      <c r="X570" s="272"/>
      <c r="Y570" s="272"/>
      <c r="Z570" s="272"/>
    </row>
    <row r="571" ht="15.0" customHeight="1">
      <c r="A571" s="259" t="s">
        <v>4615</v>
      </c>
      <c r="B571" s="267" t="s">
        <v>4616</v>
      </c>
      <c r="C571" s="265" t="s">
        <v>191</v>
      </c>
      <c r="D571" s="265" t="s">
        <v>4617</v>
      </c>
      <c r="E571" s="269" t="s">
        <v>4618</v>
      </c>
      <c r="F571" s="270"/>
      <c r="G571" s="270"/>
      <c r="H571" s="270"/>
      <c r="I571" s="270"/>
      <c r="J571" s="272"/>
      <c r="K571" s="272"/>
      <c r="L571" s="272"/>
      <c r="M571" s="272"/>
      <c r="N571" s="272"/>
      <c r="O571" s="272"/>
      <c r="P571" s="272"/>
      <c r="Q571" s="272"/>
      <c r="R571" s="272"/>
      <c r="S571" s="272"/>
      <c r="T571" s="272"/>
      <c r="U571" s="272"/>
      <c r="V571" s="272"/>
      <c r="W571" s="272"/>
      <c r="X571" s="272"/>
      <c r="Y571" s="272"/>
      <c r="Z571" s="272"/>
    </row>
    <row r="572" ht="15.0" customHeight="1">
      <c r="A572" s="259" t="s">
        <v>4623</v>
      </c>
      <c r="B572" s="267" t="s">
        <v>4624</v>
      </c>
      <c r="C572" s="265" t="s">
        <v>188</v>
      </c>
      <c r="D572" s="265" t="s">
        <v>4625</v>
      </c>
      <c r="E572" s="269">
        <v>7.18288624403E14</v>
      </c>
      <c r="F572" s="270"/>
      <c r="G572" s="270"/>
      <c r="H572" s="270"/>
      <c r="I572" s="270"/>
      <c r="J572" s="272"/>
      <c r="K572" s="272"/>
      <c r="L572" s="272"/>
      <c r="M572" s="272"/>
      <c r="N572" s="272"/>
      <c r="O572" s="272"/>
      <c r="P572" s="272"/>
      <c r="Q572" s="272"/>
      <c r="R572" s="272"/>
      <c r="S572" s="272"/>
      <c r="T572" s="272"/>
      <c r="U572" s="272"/>
      <c r="V572" s="272"/>
      <c r="W572" s="272"/>
      <c r="X572" s="272"/>
      <c r="Y572" s="272"/>
      <c r="Z572" s="272"/>
    </row>
    <row r="573" ht="15.0" customHeight="1">
      <c r="A573" s="259" t="s">
        <v>4630</v>
      </c>
      <c r="B573" s="267" t="s">
        <v>4631</v>
      </c>
      <c r="C573" s="265" t="s">
        <v>188</v>
      </c>
      <c r="D573" s="265" t="s">
        <v>4633</v>
      </c>
      <c r="E573" s="269" t="s">
        <v>4635</v>
      </c>
      <c r="F573" s="270"/>
      <c r="G573" s="270"/>
      <c r="H573" s="270"/>
      <c r="I573" s="270"/>
      <c r="J573" s="272"/>
      <c r="K573" s="272"/>
      <c r="L573" s="272"/>
      <c r="M573" s="272"/>
      <c r="N573" s="272"/>
      <c r="O573" s="272"/>
      <c r="P573" s="272"/>
      <c r="Q573" s="272"/>
      <c r="R573" s="272"/>
      <c r="S573" s="272"/>
      <c r="T573" s="272"/>
      <c r="U573" s="272"/>
      <c r="V573" s="272"/>
      <c r="W573" s="272"/>
      <c r="X573" s="272"/>
      <c r="Y573" s="272"/>
      <c r="Z573" s="272"/>
    </row>
    <row r="574" ht="15.0" customHeight="1">
      <c r="A574" s="259" t="s">
        <v>4638</v>
      </c>
      <c r="B574" s="267" t="s">
        <v>4639</v>
      </c>
      <c r="C574" s="265" t="s">
        <v>191</v>
      </c>
      <c r="D574" s="265" t="s">
        <v>4641</v>
      </c>
      <c r="E574" s="269" t="s">
        <v>4643</v>
      </c>
      <c r="F574" s="270"/>
      <c r="G574" s="270"/>
      <c r="H574" s="270"/>
      <c r="I574" s="270"/>
      <c r="J574" s="272"/>
      <c r="K574" s="272"/>
      <c r="L574" s="272"/>
      <c r="M574" s="272"/>
      <c r="N574" s="272"/>
      <c r="O574" s="272"/>
      <c r="P574" s="272"/>
      <c r="Q574" s="272"/>
      <c r="R574" s="272"/>
      <c r="S574" s="272"/>
      <c r="T574" s="272"/>
      <c r="U574" s="272"/>
      <c r="V574" s="272"/>
      <c r="W574" s="272"/>
      <c r="X574" s="272"/>
      <c r="Y574" s="272"/>
      <c r="Z574" s="272"/>
    </row>
    <row r="575" ht="15.0" customHeight="1">
      <c r="A575" s="259" t="s">
        <v>4646</v>
      </c>
      <c r="B575" s="267" t="s">
        <v>4648</v>
      </c>
      <c r="C575" s="265" t="s">
        <v>191</v>
      </c>
      <c r="D575" s="265" t="s">
        <v>4650</v>
      </c>
      <c r="E575" s="269" t="s">
        <v>4651</v>
      </c>
      <c r="F575" s="270"/>
      <c r="G575" s="270"/>
      <c r="H575" s="270"/>
      <c r="I575" s="270"/>
      <c r="J575" s="272"/>
      <c r="K575" s="272"/>
      <c r="L575" s="272"/>
      <c r="M575" s="272"/>
      <c r="N575" s="272"/>
      <c r="O575" s="272"/>
      <c r="P575" s="272"/>
      <c r="Q575" s="272"/>
      <c r="R575" s="272"/>
      <c r="S575" s="272"/>
      <c r="T575" s="272"/>
      <c r="U575" s="272"/>
      <c r="V575" s="272"/>
      <c r="W575" s="272"/>
      <c r="X575" s="272"/>
      <c r="Y575" s="272"/>
      <c r="Z575" s="272"/>
    </row>
    <row r="576" ht="15.0" customHeight="1">
      <c r="A576" s="259" t="s">
        <v>4657</v>
      </c>
      <c r="B576" s="267" t="s">
        <v>4659</v>
      </c>
      <c r="C576" s="265" t="s">
        <v>188</v>
      </c>
      <c r="D576" s="265" t="s">
        <v>4660</v>
      </c>
      <c r="E576" s="269">
        <v>8.28763136407E14</v>
      </c>
      <c r="F576" s="270"/>
      <c r="G576" s="270"/>
      <c r="H576" s="270"/>
      <c r="I576" s="270"/>
      <c r="J576" s="272"/>
      <c r="K576" s="272"/>
      <c r="L576" s="272"/>
      <c r="M576" s="272"/>
      <c r="N576" s="272"/>
      <c r="O576" s="272"/>
      <c r="P576" s="272"/>
      <c r="Q576" s="272"/>
      <c r="R576" s="272"/>
      <c r="S576" s="272"/>
      <c r="T576" s="272"/>
      <c r="U576" s="272"/>
      <c r="V576" s="272"/>
      <c r="W576" s="272"/>
      <c r="X576" s="272"/>
      <c r="Y576" s="272"/>
      <c r="Z576" s="272"/>
    </row>
    <row r="577" ht="15.0" customHeight="1">
      <c r="A577" s="259" t="s">
        <v>4665</v>
      </c>
      <c r="B577" s="267" t="s">
        <v>4666</v>
      </c>
      <c r="C577" s="265" t="s">
        <v>188</v>
      </c>
      <c r="D577" s="265" t="s">
        <v>4667</v>
      </c>
      <c r="E577" s="269" t="s">
        <v>4668</v>
      </c>
      <c r="F577" s="270"/>
      <c r="G577" s="270"/>
      <c r="H577" s="270"/>
      <c r="I577" s="270"/>
      <c r="J577" s="272"/>
      <c r="K577" s="272"/>
      <c r="L577" s="272"/>
      <c r="M577" s="272"/>
      <c r="N577" s="272"/>
      <c r="O577" s="272"/>
      <c r="P577" s="272"/>
      <c r="Q577" s="272"/>
      <c r="R577" s="272"/>
      <c r="S577" s="272"/>
      <c r="T577" s="272"/>
      <c r="U577" s="272"/>
      <c r="V577" s="272"/>
      <c r="W577" s="272"/>
      <c r="X577" s="272"/>
      <c r="Y577" s="272"/>
      <c r="Z577" s="272"/>
    </row>
    <row r="578" ht="15.0" customHeight="1">
      <c r="A578" s="265" t="s">
        <v>4673</v>
      </c>
      <c r="B578" s="267" t="s">
        <v>4674</v>
      </c>
      <c r="C578" s="265" t="s">
        <v>188</v>
      </c>
      <c r="D578" s="265" t="s">
        <v>4675</v>
      </c>
      <c r="E578" s="269" t="s">
        <v>4676</v>
      </c>
      <c r="F578" s="270"/>
      <c r="G578" s="272"/>
      <c r="H578" s="270"/>
      <c r="I578" s="272"/>
      <c r="J578" s="272"/>
      <c r="K578" s="272"/>
      <c r="L578" s="272"/>
      <c r="M578" s="272"/>
      <c r="N578" s="272"/>
      <c r="O578" s="272"/>
      <c r="P578" s="272"/>
      <c r="Q578" s="272"/>
      <c r="R578" s="272"/>
      <c r="S578" s="272"/>
      <c r="T578" s="272"/>
      <c r="U578" s="272"/>
      <c r="V578" s="272"/>
      <c r="W578" s="272"/>
      <c r="X578" s="272"/>
      <c r="Y578" s="272"/>
      <c r="Z578" s="272"/>
    </row>
    <row r="579" ht="15.0" customHeight="1">
      <c r="A579" s="265" t="s">
        <v>4681</v>
      </c>
      <c r="B579" s="267" t="s">
        <v>4682</v>
      </c>
      <c r="C579" s="265" t="s">
        <v>188</v>
      </c>
      <c r="D579" s="265" t="s">
        <v>4683</v>
      </c>
      <c r="E579" s="269" t="s">
        <v>4685</v>
      </c>
      <c r="F579" s="270"/>
      <c r="G579" s="272"/>
      <c r="H579" s="270"/>
      <c r="I579" s="272"/>
      <c r="J579" s="272"/>
      <c r="K579" s="272"/>
      <c r="L579" s="272"/>
      <c r="M579" s="272"/>
      <c r="N579" s="272"/>
      <c r="O579" s="272"/>
      <c r="P579" s="272"/>
      <c r="Q579" s="272"/>
      <c r="R579" s="272"/>
      <c r="S579" s="272"/>
      <c r="T579" s="272"/>
      <c r="U579" s="272"/>
      <c r="V579" s="272"/>
      <c r="W579" s="272"/>
      <c r="X579" s="272"/>
      <c r="Y579" s="272"/>
      <c r="Z579" s="272"/>
    </row>
    <row r="580" ht="15.0" customHeight="1">
      <c r="A580" s="265"/>
      <c r="B580" s="267"/>
      <c r="C580" s="265"/>
      <c r="D580" s="265"/>
      <c r="E580" s="269"/>
      <c r="F580" s="270"/>
      <c r="G580" s="270"/>
      <c r="H580" s="270"/>
      <c r="I580" s="270"/>
      <c r="J580" s="272"/>
      <c r="K580" s="272"/>
      <c r="L580" s="272"/>
      <c r="M580" s="272"/>
      <c r="N580" s="272"/>
      <c r="O580" s="272"/>
      <c r="P580" s="272"/>
      <c r="Q580" s="272"/>
      <c r="R580" s="272"/>
      <c r="S580" s="272"/>
      <c r="T580" s="272"/>
      <c r="U580" s="272"/>
      <c r="V580" s="272"/>
      <c r="W580" s="272"/>
      <c r="X580" s="272"/>
      <c r="Y580" s="272"/>
      <c r="Z580" s="272"/>
    </row>
    <row r="581" ht="15.0" customHeight="1">
      <c r="A581" s="265"/>
      <c r="B581" s="267"/>
      <c r="C581" s="265"/>
      <c r="D581" s="265"/>
      <c r="E581" s="269"/>
      <c r="F581" s="270"/>
      <c r="G581" s="270"/>
      <c r="H581" s="270"/>
      <c r="I581" s="270"/>
      <c r="J581" s="272"/>
      <c r="K581" s="272"/>
      <c r="L581" s="272"/>
      <c r="M581" s="272"/>
      <c r="N581" s="272"/>
      <c r="O581" s="272"/>
      <c r="P581" s="272"/>
      <c r="Q581" s="272"/>
      <c r="R581" s="272"/>
      <c r="S581" s="272"/>
      <c r="T581" s="272"/>
      <c r="U581" s="272"/>
      <c r="V581" s="272"/>
      <c r="W581" s="272"/>
      <c r="X581" s="272"/>
      <c r="Y581" s="272"/>
      <c r="Z581" s="272"/>
    </row>
    <row r="582" ht="15.0" customHeight="1">
      <c r="A582" s="259"/>
      <c r="B582" s="267"/>
      <c r="C582" s="265"/>
      <c r="D582" s="281"/>
      <c r="E582" s="269"/>
      <c r="F582" s="270"/>
      <c r="G582" s="270"/>
      <c r="H582" s="270"/>
      <c r="I582" s="270"/>
      <c r="J582" s="272"/>
      <c r="K582" s="272"/>
      <c r="L582" s="272"/>
      <c r="M582" s="272"/>
      <c r="N582" s="272"/>
      <c r="O582" s="272"/>
      <c r="P582" s="272"/>
      <c r="Q582" s="272"/>
      <c r="R582" s="272"/>
      <c r="S582" s="272"/>
      <c r="T582" s="272"/>
      <c r="U582" s="272"/>
      <c r="V582" s="272"/>
      <c r="W582" s="272"/>
      <c r="X582" s="272"/>
      <c r="Y582" s="272"/>
      <c r="Z582" s="272"/>
    </row>
    <row r="583" ht="15.0" customHeight="1">
      <c r="A583" s="265"/>
      <c r="B583" s="267"/>
      <c r="C583" s="265"/>
      <c r="D583" s="265"/>
      <c r="E583" s="269"/>
      <c r="F583" s="270"/>
      <c r="G583" s="270"/>
      <c r="H583" s="270"/>
      <c r="I583" s="270"/>
      <c r="J583" s="272"/>
      <c r="K583" s="272"/>
      <c r="L583" s="272"/>
      <c r="M583" s="272"/>
      <c r="N583" s="272"/>
      <c r="O583" s="272"/>
      <c r="P583" s="272"/>
      <c r="Q583" s="272"/>
      <c r="R583" s="272"/>
      <c r="S583" s="272"/>
      <c r="T583" s="272"/>
      <c r="U583" s="272"/>
      <c r="V583" s="272"/>
      <c r="W583" s="272"/>
      <c r="X583" s="272"/>
      <c r="Y583" s="272"/>
      <c r="Z583" s="272"/>
    </row>
    <row r="584" ht="15.0" customHeight="1">
      <c r="A584" s="265"/>
      <c r="B584" s="267"/>
      <c r="C584" s="265"/>
      <c r="D584" s="265"/>
      <c r="E584" s="269"/>
      <c r="F584" s="270"/>
      <c r="G584" s="270"/>
      <c r="H584" s="270"/>
      <c r="I584" s="270"/>
      <c r="J584" s="272"/>
      <c r="K584" s="272"/>
      <c r="L584" s="272"/>
      <c r="M584" s="272"/>
      <c r="N584" s="272"/>
      <c r="O584" s="272"/>
      <c r="P584" s="272"/>
      <c r="Q584" s="272"/>
      <c r="R584" s="272"/>
      <c r="S584" s="272"/>
      <c r="T584" s="272"/>
      <c r="U584" s="272"/>
      <c r="V584" s="272"/>
      <c r="W584" s="272"/>
      <c r="X584" s="272"/>
      <c r="Y584" s="272"/>
      <c r="Z584" s="272"/>
    </row>
    <row r="585" ht="15.0" customHeight="1">
      <c r="A585" s="265"/>
      <c r="B585" s="267"/>
      <c r="C585" s="265"/>
      <c r="D585" s="265"/>
      <c r="E585" s="269"/>
      <c r="F585" s="270"/>
      <c r="G585" s="270"/>
      <c r="H585" s="270"/>
      <c r="I585" s="270"/>
      <c r="J585" s="272"/>
      <c r="K585" s="272"/>
      <c r="L585" s="272"/>
      <c r="M585" s="272"/>
      <c r="N585" s="272"/>
      <c r="O585" s="272"/>
      <c r="P585" s="272"/>
      <c r="Q585" s="272"/>
      <c r="R585" s="272"/>
      <c r="S585" s="272"/>
      <c r="T585" s="272"/>
      <c r="U585" s="272"/>
      <c r="V585" s="272"/>
      <c r="W585" s="272"/>
      <c r="X585" s="272"/>
      <c r="Y585" s="272"/>
      <c r="Z585" s="272"/>
    </row>
    <row r="586" ht="15.0" customHeight="1">
      <c r="A586" s="265"/>
      <c r="B586" s="267"/>
      <c r="C586" s="265"/>
      <c r="D586" s="265"/>
      <c r="E586" s="269"/>
      <c r="F586" s="270"/>
      <c r="G586" s="270"/>
      <c r="H586" s="270"/>
      <c r="I586" s="270"/>
      <c r="J586" s="272"/>
      <c r="K586" s="272"/>
      <c r="L586" s="272"/>
      <c r="M586" s="272"/>
      <c r="N586" s="272"/>
      <c r="O586" s="272"/>
      <c r="P586" s="272"/>
      <c r="Q586" s="272"/>
      <c r="R586" s="272"/>
      <c r="S586" s="272"/>
      <c r="T586" s="272"/>
      <c r="U586" s="272"/>
      <c r="V586" s="272"/>
      <c r="W586" s="272"/>
      <c r="X586" s="272"/>
      <c r="Y586" s="272"/>
      <c r="Z586" s="272"/>
    </row>
    <row r="587" ht="15.0" customHeight="1">
      <c r="A587" s="265"/>
      <c r="B587" s="267"/>
      <c r="C587" s="265"/>
      <c r="D587" s="265"/>
      <c r="E587" s="269"/>
      <c r="F587" s="270"/>
      <c r="G587" s="270"/>
      <c r="H587" s="270"/>
      <c r="I587" s="270"/>
      <c r="J587" s="272"/>
      <c r="K587" s="272"/>
      <c r="L587" s="272"/>
      <c r="M587" s="272"/>
      <c r="N587" s="272"/>
      <c r="O587" s="272"/>
      <c r="P587" s="272"/>
      <c r="Q587" s="272"/>
      <c r="R587" s="272"/>
      <c r="S587" s="272"/>
      <c r="T587" s="272"/>
      <c r="U587" s="272"/>
      <c r="V587" s="272"/>
      <c r="W587" s="272"/>
      <c r="X587" s="272"/>
      <c r="Y587" s="272"/>
      <c r="Z587" s="272"/>
    </row>
    <row r="588" ht="15.0" customHeight="1">
      <c r="A588" s="259"/>
      <c r="B588" s="267"/>
      <c r="C588" s="265"/>
      <c r="D588" s="281"/>
      <c r="E588" s="269"/>
      <c r="F588" s="270"/>
      <c r="G588" s="270"/>
      <c r="H588" s="270"/>
      <c r="I588" s="270"/>
      <c r="J588" s="272"/>
      <c r="K588" s="272"/>
      <c r="L588" s="272"/>
      <c r="M588" s="272"/>
      <c r="N588" s="272"/>
      <c r="O588" s="272"/>
      <c r="P588" s="272"/>
      <c r="Q588" s="272"/>
      <c r="R588" s="272"/>
      <c r="S588" s="272"/>
      <c r="T588" s="272"/>
      <c r="U588" s="272"/>
      <c r="V588" s="272"/>
      <c r="W588" s="272"/>
      <c r="X588" s="272"/>
      <c r="Y588" s="272"/>
      <c r="Z588" s="272"/>
    </row>
    <row r="589" ht="15.0" customHeight="1">
      <c r="A589" s="265"/>
      <c r="B589" s="267"/>
      <c r="C589" s="265"/>
      <c r="D589" s="265"/>
      <c r="E589" s="269"/>
      <c r="F589" s="270"/>
      <c r="G589" s="270"/>
      <c r="H589" s="270"/>
      <c r="I589" s="270"/>
      <c r="J589" s="272"/>
      <c r="K589" s="272"/>
      <c r="L589" s="272"/>
      <c r="M589" s="272"/>
      <c r="N589" s="272"/>
      <c r="O589" s="272"/>
      <c r="P589" s="272"/>
      <c r="Q589" s="272"/>
      <c r="R589" s="272"/>
      <c r="S589" s="272"/>
      <c r="T589" s="272"/>
      <c r="U589" s="272"/>
      <c r="V589" s="272"/>
      <c r="W589" s="272"/>
      <c r="X589" s="272"/>
      <c r="Y589" s="272"/>
      <c r="Z589" s="272"/>
    </row>
    <row r="590" ht="15.0" customHeight="1">
      <c r="A590" s="265"/>
      <c r="B590" s="267"/>
      <c r="C590" s="265"/>
      <c r="D590" s="265"/>
      <c r="E590" s="269"/>
      <c r="F590" s="270"/>
      <c r="G590" s="270"/>
      <c r="H590" s="270"/>
      <c r="I590" s="270"/>
      <c r="J590" s="272"/>
      <c r="K590" s="272"/>
      <c r="L590" s="272"/>
      <c r="M590" s="272"/>
      <c r="N590" s="272"/>
      <c r="O590" s="272"/>
      <c r="P590" s="272"/>
      <c r="Q590" s="272"/>
      <c r="R590" s="272"/>
      <c r="S590" s="272"/>
      <c r="T590" s="272"/>
      <c r="U590" s="272"/>
      <c r="V590" s="272"/>
      <c r="W590" s="272"/>
      <c r="X590" s="272"/>
      <c r="Y590" s="272"/>
      <c r="Z590" s="272"/>
    </row>
    <row r="591" ht="15.0" customHeight="1">
      <c r="A591" s="265"/>
      <c r="B591" s="267"/>
      <c r="C591" s="265"/>
      <c r="D591" s="265"/>
      <c r="E591" s="269"/>
      <c r="F591" s="270"/>
      <c r="G591" s="270"/>
      <c r="H591" s="270"/>
      <c r="I591" s="270"/>
      <c r="J591" s="272"/>
      <c r="K591" s="272"/>
      <c r="L591" s="272"/>
      <c r="M591" s="272"/>
      <c r="N591" s="272"/>
      <c r="O591" s="272"/>
      <c r="P591" s="272"/>
      <c r="Q591" s="272"/>
      <c r="R591" s="272"/>
      <c r="S591" s="272"/>
      <c r="T591" s="272"/>
      <c r="U591" s="272"/>
      <c r="V591" s="272"/>
      <c r="W591" s="272"/>
      <c r="X591" s="272"/>
      <c r="Y591" s="272"/>
      <c r="Z591" s="272"/>
    </row>
    <row r="592" ht="15.0" customHeight="1">
      <c r="A592" s="265"/>
      <c r="B592" s="267"/>
      <c r="C592" s="265"/>
      <c r="D592" s="265"/>
      <c r="E592" s="269"/>
      <c r="F592" s="270"/>
      <c r="G592" s="270"/>
      <c r="H592" s="270"/>
      <c r="I592" s="270"/>
      <c r="J592" s="272"/>
      <c r="K592" s="272"/>
      <c r="L592" s="272"/>
      <c r="M592" s="272"/>
      <c r="N592" s="272"/>
      <c r="O592" s="272"/>
      <c r="P592" s="272"/>
      <c r="Q592" s="272"/>
      <c r="R592" s="272"/>
      <c r="S592" s="272"/>
      <c r="T592" s="272"/>
      <c r="U592" s="272"/>
      <c r="V592" s="272"/>
      <c r="W592" s="272"/>
      <c r="X592" s="272"/>
      <c r="Y592" s="272"/>
      <c r="Z592" s="272"/>
    </row>
    <row r="593" ht="15.0" customHeight="1">
      <c r="A593" s="265"/>
      <c r="B593" s="267"/>
      <c r="C593" s="265"/>
      <c r="D593" s="265"/>
      <c r="E593" s="269"/>
      <c r="F593" s="270"/>
      <c r="G593" s="270"/>
      <c r="H593" s="270"/>
      <c r="I593" s="270"/>
      <c r="J593" s="272"/>
      <c r="K593" s="272"/>
      <c r="L593" s="272"/>
      <c r="M593" s="272"/>
      <c r="N593" s="272"/>
      <c r="O593" s="272"/>
      <c r="P593" s="272"/>
      <c r="Q593" s="272"/>
      <c r="R593" s="272"/>
      <c r="S593" s="272"/>
      <c r="T593" s="272"/>
      <c r="U593" s="272"/>
      <c r="V593" s="272"/>
      <c r="W593" s="272"/>
      <c r="X593" s="272"/>
      <c r="Y593" s="272"/>
      <c r="Z593" s="272"/>
    </row>
    <row r="594" ht="15.0" customHeight="1">
      <c r="A594" s="265"/>
      <c r="B594" s="267"/>
      <c r="C594" s="265"/>
      <c r="D594" s="265"/>
      <c r="E594" s="269"/>
      <c r="F594" s="270"/>
      <c r="G594" s="270"/>
      <c r="H594" s="270"/>
      <c r="I594" s="270"/>
      <c r="J594" s="272"/>
      <c r="K594" s="272"/>
      <c r="L594" s="272"/>
      <c r="M594" s="272"/>
      <c r="N594" s="272"/>
      <c r="O594" s="272"/>
      <c r="P594" s="272"/>
      <c r="Q594" s="272"/>
      <c r="R594" s="272"/>
      <c r="S594" s="272"/>
      <c r="T594" s="272"/>
      <c r="U594" s="272"/>
      <c r="V594" s="272"/>
      <c r="W594" s="272"/>
      <c r="X594" s="272"/>
      <c r="Y594" s="272"/>
      <c r="Z594" s="272"/>
    </row>
    <row r="595" ht="15.0" customHeight="1">
      <c r="A595" s="265"/>
      <c r="B595" s="267"/>
      <c r="C595" s="265"/>
      <c r="D595" s="265"/>
      <c r="E595" s="269"/>
      <c r="F595" s="270"/>
      <c r="G595" s="270"/>
      <c r="H595" s="270"/>
      <c r="I595" s="270"/>
      <c r="J595" s="272"/>
      <c r="K595" s="272"/>
      <c r="L595" s="272"/>
      <c r="M595" s="272"/>
      <c r="N595" s="272"/>
      <c r="O595" s="272"/>
      <c r="P595" s="272"/>
      <c r="Q595" s="272"/>
      <c r="R595" s="272"/>
      <c r="S595" s="272"/>
      <c r="T595" s="272"/>
      <c r="U595" s="272"/>
      <c r="V595" s="272"/>
      <c r="W595" s="272"/>
      <c r="X595" s="272"/>
      <c r="Y595" s="272"/>
      <c r="Z595" s="272"/>
    </row>
    <row r="596" ht="15.0" customHeight="1">
      <c r="A596" s="265"/>
      <c r="B596" s="267"/>
      <c r="C596" s="265"/>
      <c r="D596" s="265"/>
      <c r="E596" s="269"/>
      <c r="F596" s="270"/>
      <c r="G596" s="270"/>
      <c r="H596" s="270"/>
      <c r="I596" s="270"/>
      <c r="J596" s="272"/>
      <c r="K596" s="272"/>
      <c r="L596" s="272"/>
      <c r="M596" s="272"/>
      <c r="N596" s="272"/>
      <c r="O596" s="272"/>
      <c r="P596" s="272"/>
      <c r="Q596" s="272"/>
      <c r="R596" s="272"/>
      <c r="S596" s="272"/>
      <c r="T596" s="272"/>
      <c r="U596" s="272"/>
      <c r="V596" s="272"/>
      <c r="W596" s="272"/>
      <c r="X596" s="272"/>
      <c r="Y596" s="272"/>
      <c r="Z596" s="272"/>
    </row>
    <row r="597" ht="15.0" customHeight="1">
      <c r="A597" s="265"/>
      <c r="B597" s="267"/>
      <c r="C597" s="265"/>
      <c r="D597" s="265"/>
      <c r="E597" s="269"/>
      <c r="F597" s="270"/>
      <c r="G597" s="270"/>
      <c r="H597" s="270"/>
      <c r="I597" s="270"/>
      <c r="J597" s="272"/>
      <c r="K597" s="272"/>
      <c r="L597" s="272"/>
      <c r="M597" s="272"/>
      <c r="N597" s="272"/>
      <c r="O597" s="272"/>
      <c r="P597" s="272"/>
      <c r="Q597" s="272"/>
      <c r="R597" s="272"/>
      <c r="S597" s="272"/>
      <c r="T597" s="272"/>
      <c r="U597" s="272"/>
      <c r="V597" s="272"/>
      <c r="W597" s="272"/>
      <c r="X597" s="272"/>
      <c r="Y597" s="272"/>
      <c r="Z597" s="272"/>
    </row>
    <row r="598" ht="15.0" customHeight="1">
      <c r="A598" s="265"/>
      <c r="B598" s="267"/>
      <c r="C598" s="265"/>
      <c r="D598" s="265"/>
      <c r="E598" s="269"/>
      <c r="F598" s="270"/>
      <c r="G598" s="270"/>
      <c r="H598" s="270"/>
      <c r="I598" s="270"/>
      <c r="J598" s="272"/>
      <c r="K598" s="272"/>
      <c r="L598" s="272"/>
      <c r="M598" s="272"/>
      <c r="N598" s="272"/>
      <c r="O598" s="272"/>
      <c r="P598" s="272"/>
      <c r="Q598" s="272"/>
      <c r="R598" s="272"/>
      <c r="S598" s="272"/>
      <c r="T598" s="272"/>
      <c r="U598" s="272"/>
      <c r="V598" s="272"/>
      <c r="W598" s="272"/>
      <c r="X598" s="272"/>
      <c r="Y598" s="272"/>
      <c r="Z598" s="272"/>
    </row>
    <row r="599" ht="15.0" customHeight="1">
      <c r="A599" s="265"/>
      <c r="B599" s="267"/>
      <c r="C599" s="265"/>
      <c r="D599" s="265"/>
      <c r="E599" s="269"/>
      <c r="F599" s="270"/>
      <c r="G599" s="270"/>
      <c r="H599" s="270"/>
      <c r="I599" s="270"/>
      <c r="J599" s="272"/>
      <c r="K599" s="272"/>
      <c r="L599" s="272"/>
      <c r="M599" s="272"/>
      <c r="N599" s="272"/>
      <c r="O599" s="272"/>
      <c r="P599" s="272"/>
      <c r="Q599" s="272"/>
      <c r="R599" s="272"/>
      <c r="S599" s="272"/>
      <c r="T599" s="272"/>
      <c r="U599" s="272"/>
      <c r="V599" s="272"/>
      <c r="W599" s="272"/>
      <c r="X599" s="272"/>
      <c r="Y599" s="272"/>
      <c r="Z599" s="272"/>
    </row>
    <row r="600" ht="15.0" customHeight="1">
      <c r="A600" s="265"/>
      <c r="B600" s="267"/>
      <c r="C600" s="265"/>
      <c r="D600" s="265"/>
      <c r="E600" s="269"/>
      <c r="F600" s="270"/>
      <c r="G600" s="270"/>
      <c r="H600" s="270"/>
      <c r="I600" s="270"/>
      <c r="J600" s="272"/>
      <c r="K600" s="272"/>
      <c r="L600" s="272"/>
      <c r="M600" s="272"/>
      <c r="N600" s="272"/>
      <c r="O600" s="272"/>
      <c r="P600" s="272"/>
      <c r="Q600" s="272"/>
      <c r="R600" s="272"/>
      <c r="S600" s="272"/>
      <c r="T600" s="272"/>
      <c r="U600" s="272"/>
      <c r="V600" s="272"/>
      <c r="W600" s="272"/>
      <c r="X600" s="272"/>
      <c r="Y600" s="272"/>
      <c r="Z600" s="272"/>
    </row>
    <row r="601" ht="15.0" customHeight="1">
      <c r="A601" s="265"/>
      <c r="B601" s="267"/>
      <c r="C601" s="265"/>
      <c r="D601" s="265"/>
      <c r="E601" s="269"/>
      <c r="F601" s="270"/>
      <c r="G601" s="270"/>
      <c r="H601" s="270"/>
      <c r="I601" s="270"/>
      <c r="J601" s="272"/>
      <c r="K601" s="272"/>
      <c r="L601" s="272"/>
      <c r="M601" s="272"/>
      <c r="N601" s="272"/>
      <c r="O601" s="272"/>
      <c r="P601" s="272"/>
      <c r="Q601" s="272"/>
      <c r="R601" s="272"/>
      <c r="S601" s="272"/>
      <c r="T601" s="272"/>
      <c r="U601" s="272"/>
      <c r="V601" s="272"/>
      <c r="W601" s="272"/>
      <c r="X601" s="272"/>
      <c r="Y601" s="272"/>
      <c r="Z601" s="272"/>
    </row>
    <row r="602" ht="15.0" customHeight="1">
      <c r="A602" s="265"/>
      <c r="B602" s="267"/>
      <c r="C602" s="265"/>
      <c r="D602" s="265"/>
      <c r="E602" s="269"/>
      <c r="F602" s="270"/>
      <c r="G602" s="270"/>
      <c r="H602" s="270"/>
      <c r="I602" s="270"/>
      <c r="J602" s="272"/>
      <c r="K602" s="272"/>
      <c r="L602" s="272"/>
      <c r="M602" s="272"/>
      <c r="N602" s="272"/>
      <c r="O602" s="272"/>
      <c r="P602" s="272"/>
      <c r="Q602" s="272"/>
      <c r="R602" s="272"/>
      <c r="S602" s="272"/>
      <c r="T602" s="272"/>
      <c r="U602" s="272"/>
      <c r="V602" s="272"/>
      <c r="W602" s="272"/>
      <c r="X602" s="272"/>
      <c r="Y602" s="272"/>
      <c r="Z602" s="272"/>
    </row>
    <row r="603" ht="15.0" customHeight="1">
      <c r="A603" s="265"/>
      <c r="B603" s="267"/>
      <c r="C603" s="265"/>
      <c r="D603" s="265"/>
      <c r="E603" s="269"/>
      <c r="F603" s="270"/>
      <c r="G603" s="270"/>
      <c r="H603" s="270"/>
      <c r="I603" s="270"/>
      <c r="J603" s="272"/>
      <c r="K603" s="272"/>
      <c r="L603" s="272"/>
      <c r="M603" s="272"/>
      <c r="N603" s="272"/>
      <c r="O603" s="272"/>
      <c r="P603" s="272"/>
      <c r="Q603" s="272"/>
      <c r="R603" s="272"/>
      <c r="S603" s="272"/>
      <c r="T603" s="272"/>
      <c r="U603" s="272"/>
      <c r="V603" s="272"/>
      <c r="W603" s="272"/>
      <c r="X603" s="272"/>
      <c r="Y603" s="272"/>
      <c r="Z603" s="272"/>
    </row>
    <row r="604" ht="15.0" customHeight="1">
      <c r="A604" s="265"/>
      <c r="B604" s="267"/>
      <c r="C604" s="265"/>
      <c r="D604" s="265"/>
      <c r="E604" s="269"/>
      <c r="F604" s="270"/>
      <c r="G604" s="270"/>
      <c r="H604" s="270"/>
      <c r="I604" s="270"/>
      <c r="J604" s="272"/>
      <c r="K604" s="272"/>
      <c r="L604" s="272"/>
      <c r="M604" s="272"/>
      <c r="N604" s="272"/>
      <c r="O604" s="272"/>
      <c r="P604" s="272"/>
      <c r="Q604" s="272"/>
      <c r="R604" s="272"/>
      <c r="S604" s="272"/>
      <c r="T604" s="272"/>
      <c r="U604" s="272"/>
      <c r="V604" s="272"/>
      <c r="W604" s="272"/>
      <c r="X604" s="272"/>
      <c r="Y604" s="272"/>
      <c r="Z604" s="272"/>
    </row>
    <row r="605" ht="15.0" customHeight="1">
      <c r="A605" s="265"/>
      <c r="B605" s="267"/>
      <c r="C605" s="265"/>
      <c r="D605" s="265"/>
      <c r="E605" s="269"/>
      <c r="F605" s="270"/>
      <c r="G605" s="270"/>
      <c r="H605" s="270"/>
      <c r="I605" s="270"/>
      <c r="J605" s="272"/>
      <c r="K605" s="272"/>
      <c r="L605" s="272"/>
      <c r="M605" s="272"/>
      <c r="N605" s="272"/>
      <c r="O605" s="272"/>
      <c r="P605" s="272"/>
      <c r="Q605" s="272"/>
      <c r="R605" s="272"/>
      <c r="S605" s="272"/>
      <c r="T605" s="272"/>
      <c r="U605" s="272"/>
      <c r="V605" s="272"/>
      <c r="W605" s="272"/>
      <c r="X605" s="272"/>
      <c r="Y605" s="272"/>
      <c r="Z605" s="272"/>
    </row>
    <row r="606" ht="15.0" customHeight="1">
      <c r="A606" s="265"/>
      <c r="B606" s="289"/>
      <c r="C606" s="265"/>
      <c r="D606" s="265"/>
      <c r="E606" s="269"/>
      <c r="F606" s="270"/>
      <c r="G606" s="270"/>
      <c r="H606" s="270"/>
      <c r="I606" s="270"/>
      <c r="J606" s="272"/>
      <c r="K606" s="272"/>
      <c r="L606" s="272"/>
      <c r="M606" s="272"/>
      <c r="N606" s="272"/>
      <c r="O606" s="272"/>
      <c r="P606" s="272"/>
      <c r="Q606" s="272"/>
      <c r="R606" s="272"/>
      <c r="S606" s="272"/>
      <c r="T606" s="272"/>
      <c r="U606" s="272"/>
      <c r="V606" s="272"/>
      <c r="W606" s="272"/>
      <c r="X606" s="272"/>
      <c r="Y606" s="272"/>
      <c r="Z606" s="272"/>
    </row>
    <row r="607" ht="15.0" customHeight="1">
      <c r="A607" s="265"/>
      <c r="B607" s="267"/>
      <c r="C607" s="265"/>
      <c r="D607" s="265"/>
      <c r="E607" s="269"/>
      <c r="F607" s="270"/>
      <c r="G607" s="270"/>
      <c r="H607" s="270"/>
      <c r="I607" s="270"/>
      <c r="J607" s="272"/>
      <c r="K607" s="272"/>
      <c r="L607" s="272"/>
      <c r="M607" s="272"/>
      <c r="N607" s="272"/>
      <c r="O607" s="272"/>
      <c r="P607" s="272"/>
      <c r="Q607" s="272"/>
      <c r="R607" s="272"/>
      <c r="S607" s="272"/>
      <c r="T607" s="272"/>
      <c r="U607" s="272"/>
      <c r="V607" s="272"/>
      <c r="W607" s="272"/>
      <c r="X607" s="272"/>
      <c r="Y607" s="272"/>
      <c r="Z607" s="272"/>
    </row>
    <row r="608" ht="15.0" customHeight="1">
      <c r="A608" s="265"/>
      <c r="B608" s="267"/>
      <c r="C608" s="265"/>
      <c r="D608" s="265"/>
      <c r="E608" s="269"/>
      <c r="F608" s="270"/>
      <c r="G608" s="270"/>
      <c r="H608" s="270"/>
      <c r="I608" s="270"/>
      <c r="J608" s="272"/>
      <c r="K608" s="272"/>
      <c r="L608" s="272"/>
      <c r="M608" s="272"/>
      <c r="N608" s="272"/>
      <c r="O608" s="272"/>
      <c r="P608" s="272"/>
      <c r="Q608" s="272"/>
      <c r="R608" s="272"/>
      <c r="S608" s="272"/>
      <c r="T608" s="272"/>
      <c r="U608" s="272"/>
      <c r="V608" s="272"/>
      <c r="W608" s="272"/>
      <c r="X608" s="272"/>
      <c r="Y608" s="272"/>
      <c r="Z608" s="272"/>
    </row>
    <row r="609" ht="15.0" customHeight="1">
      <c r="A609" s="265"/>
      <c r="B609" s="267"/>
      <c r="C609" s="265"/>
      <c r="D609" s="265"/>
      <c r="E609" s="269"/>
      <c r="F609" s="270"/>
      <c r="G609" s="270"/>
      <c r="H609" s="270"/>
      <c r="I609" s="270"/>
      <c r="J609" s="272"/>
      <c r="K609" s="272"/>
      <c r="L609" s="272"/>
      <c r="M609" s="272"/>
      <c r="N609" s="272"/>
      <c r="O609" s="272"/>
      <c r="P609" s="272"/>
      <c r="Q609" s="272"/>
      <c r="R609" s="272"/>
      <c r="S609" s="272"/>
      <c r="T609" s="272"/>
      <c r="U609" s="272"/>
      <c r="V609" s="272"/>
      <c r="W609" s="272"/>
      <c r="X609" s="272"/>
      <c r="Y609" s="272"/>
      <c r="Z609" s="272"/>
    </row>
    <row r="610" ht="15.0" customHeight="1">
      <c r="A610" s="265"/>
      <c r="B610" s="267"/>
      <c r="C610" s="265"/>
      <c r="D610" s="265"/>
      <c r="E610" s="269"/>
      <c r="F610" s="270"/>
      <c r="G610" s="270"/>
      <c r="H610" s="270"/>
      <c r="I610" s="270"/>
      <c r="J610" s="272"/>
      <c r="K610" s="272"/>
      <c r="L610" s="272"/>
      <c r="M610" s="272"/>
      <c r="N610" s="272"/>
      <c r="O610" s="272"/>
      <c r="P610" s="272"/>
      <c r="Q610" s="272"/>
      <c r="R610" s="272"/>
      <c r="S610" s="272"/>
      <c r="T610" s="272"/>
      <c r="U610" s="272"/>
      <c r="V610" s="272"/>
      <c r="W610" s="272"/>
      <c r="X610" s="272"/>
      <c r="Y610" s="272"/>
      <c r="Z610" s="272"/>
    </row>
    <row r="611" ht="15.0" customHeight="1">
      <c r="A611" s="265"/>
      <c r="B611" s="267"/>
      <c r="C611" s="265"/>
      <c r="D611" s="265"/>
      <c r="E611" s="269"/>
      <c r="F611" s="270"/>
      <c r="G611" s="270"/>
      <c r="H611" s="270"/>
      <c r="I611" s="270"/>
      <c r="J611" s="272"/>
      <c r="K611" s="272"/>
      <c r="L611" s="272"/>
      <c r="M611" s="272"/>
      <c r="N611" s="272"/>
      <c r="O611" s="272"/>
      <c r="P611" s="272"/>
      <c r="Q611" s="272"/>
      <c r="R611" s="272"/>
      <c r="S611" s="272"/>
      <c r="T611" s="272"/>
      <c r="U611" s="272"/>
      <c r="V611" s="272"/>
      <c r="W611" s="272"/>
      <c r="X611" s="272"/>
      <c r="Y611" s="272"/>
      <c r="Z611" s="272"/>
    </row>
    <row r="612" ht="15.0" customHeight="1">
      <c r="A612" s="265"/>
      <c r="B612" s="267"/>
      <c r="C612" s="265"/>
      <c r="D612" s="265"/>
      <c r="E612" s="269"/>
      <c r="F612" s="270"/>
      <c r="G612" s="270"/>
      <c r="H612" s="270"/>
      <c r="I612" s="270"/>
      <c r="J612" s="272"/>
      <c r="K612" s="272"/>
      <c r="L612" s="272"/>
      <c r="M612" s="272"/>
      <c r="N612" s="272"/>
      <c r="O612" s="272"/>
      <c r="P612" s="272"/>
      <c r="Q612" s="272"/>
      <c r="R612" s="272"/>
      <c r="S612" s="272"/>
      <c r="T612" s="272"/>
      <c r="U612" s="272"/>
      <c r="V612" s="272"/>
      <c r="W612" s="272"/>
      <c r="X612" s="272"/>
      <c r="Y612" s="272"/>
      <c r="Z612" s="272"/>
    </row>
    <row r="613" ht="15.0" customHeight="1">
      <c r="A613" s="265"/>
      <c r="B613" s="267"/>
      <c r="C613" s="265"/>
      <c r="D613" s="265"/>
      <c r="E613" s="269"/>
      <c r="F613" s="270"/>
      <c r="G613" s="270"/>
      <c r="H613" s="270"/>
      <c r="I613" s="270"/>
      <c r="J613" s="272"/>
      <c r="K613" s="272"/>
      <c r="L613" s="272"/>
      <c r="M613" s="272"/>
      <c r="N613" s="272"/>
      <c r="O613" s="272"/>
      <c r="P613" s="272"/>
      <c r="Q613" s="272"/>
      <c r="R613" s="272"/>
      <c r="S613" s="272"/>
      <c r="T613" s="272"/>
      <c r="U613" s="272"/>
      <c r="V613" s="272"/>
      <c r="W613" s="272"/>
      <c r="X613" s="272"/>
      <c r="Y613" s="272"/>
      <c r="Z613" s="272"/>
    </row>
    <row r="614" ht="15.0" customHeight="1">
      <c r="A614" s="265"/>
      <c r="B614" s="267"/>
      <c r="C614" s="265"/>
      <c r="D614" s="265"/>
      <c r="E614" s="269"/>
      <c r="F614" s="270"/>
      <c r="G614" s="270"/>
      <c r="H614" s="270"/>
      <c r="I614" s="270"/>
      <c r="J614" s="272"/>
      <c r="K614" s="272"/>
      <c r="L614" s="272"/>
      <c r="M614" s="272"/>
      <c r="N614" s="272"/>
      <c r="O614" s="272"/>
      <c r="P614" s="272"/>
      <c r="Q614" s="272"/>
      <c r="R614" s="272"/>
      <c r="S614" s="272"/>
      <c r="T614" s="272"/>
      <c r="U614" s="272"/>
      <c r="V614" s="272"/>
      <c r="W614" s="272"/>
      <c r="X614" s="272"/>
      <c r="Y614" s="272"/>
      <c r="Z614" s="272"/>
    </row>
    <row r="615" ht="15.0" customHeight="1">
      <c r="A615" s="265"/>
      <c r="B615" s="267"/>
      <c r="C615" s="265"/>
      <c r="D615" s="265"/>
      <c r="E615" s="269"/>
      <c r="F615" s="270"/>
      <c r="G615" s="270"/>
      <c r="H615" s="270"/>
      <c r="I615" s="270"/>
      <c r="J615" s="272"/>
      <c r="K615" s="272"/>
      <c r="L615" s="272"/>
      <c r="M615" s="272"/>
      <c r="N615" s="272"/>
      <c r="O615" s="272"/>
      <c r="P615" s="272"/>
      <c r="Q615" s="272"/>
      <c r="R615" s="272"/>
      <c r="S615" s="272"/>
      <c r="T615" s="272"/>
      <c r="U615" s="272"/>
      <c r="V615" s="272"/>
      <c r="W615" s="272"/>
      <c r="X615" s="272"/>
      <c r="Y615" s="272"/>
      <c r="Z615" s="272"/>
    </row>
    <row r="616" ht="15.0" customHeight="1">
      <c r="A616" s="265"/>
      <c r="B616" s="267"/>
      <c r="C616" s="265"/>
      <c r="D616" s="265"/>
      <c r="E616" s="269"/>
      <c r="F616" s="270"/>
      <c r="G616" s="270"/>
      <c r="H616" s="270"/>
      <c r="I616" s="270"/>
      <c r="J616" s="272"/>
      <c r="K616" s="272"/>
      <c r="L616" s="272"/>
      <c r="M616" s="272"/>
      <c r="N616" s="272"/>
      <c r="O616" s="272"/>
      <c r="P616" s="272"/>
      <c r="Q616" s="272"/>
      <c r="R616" s="272"/>
      <c r="S616" s="272"/>
      <c r="T616" s="272"/>
      <c r="U616" s="272"/>
      <c r="V616" s="272"/>
      <c r="W616" s="272"/>
      <c r="X616" s="272"/>
      <c r="Y616" s="272"/>
      <c r="Z616" s="272"/>
    </row>
    <row r="617" ht="15.0" customHeight="1">
      <c r="A617" s="265"/>
      <c r="B617" s="267"/>
      <c r="C617" s="265"/>
      <c r="D617" s="265"/>
      <c r="E617" s="269"/>
      <c r="F617" s="270"/>
      <c r="G617" s="270"/>
      <c r="H617" s="270"/>
      <c r="I617" s="270"/>
      <c r="J617" s="272"/>
      <c r="K617" s="272"/>
      <c r="L617" s="272"/>
      <c r="M617" s="272"/>
      <c r="N617" s="272"/>
      <c r="O617" s="272"/>
      <c r="P617" s="272"/>
      <c r="Q617" s="272"/>
      <c r="R617" s="272"/>
      <c r="S617" s="272"/>
      <c r="T617" s="272"/>
      <c r="U617" s="272"/>
      <c r="V617" s="272"/>
      <c r="W617" s="272"/>
      <c r="X617" s="272"/>
      <c r="Y617" s="272"/>
      <c r="Z617" s="272"/>
    </row>
    <row r="618" ht="15.0" customHeight="1">
      <c r="A618" s="265"/>
      <c r="B618" s="267"/>
      <c r="C618" s="265"/>
      <c r="D618" s="281"/>
      <c r="E618" s="269"/>
      <c r="F618" s="270"/>
      <c r="G618" s="270"/>
      <c r="H618" s="270"/>
      <c r="I618" s="270"/>
      <c r="J618" s="272"/>
      <c r="K618" s="272"/>
      <c r="L618" s="272"/>
      <c r="M618" s="272"/>
      <c r="N618" s="272"/>
      <c r="O618" s="272"/>
      <c r="P618" s="272"/>
      <c r="Q618" s="272"/>
      <c r="R618" s="272"/>
      <c r="S618" s="272"/>
      <c r="T618" s="272"/>
      <c r="U618" s="272"/>
      <c r="V618" s="272"/>
      <c r="W618" s="272"/>
      <c r="X618" s="272"/>
      <c r="Y618" s="272"/>
      <c r="Z618" s="272"/>
    </row>
    <row r="619" ht="15.0" customHeight="1">
      <c r="A619" s="265"/>
      <c r="B619" s="267"/>
      <c r="C619" s="265"/>
      <c r="D619" s="265"/>
      <c r="E619" s="269"/>
      <c r="F619" s="270"/>
      <c r="G619" s="270"/>
      <c r="H619" s="270"/>
      <c r="I619" s="270"/>
      <c r="J619" s="272"/>
      <c r="K619" s="272"/>
      <c r="L619" s="272"/>
      <c r="M619" s="272"/>
      <c r="N619" s="272"/>
      <c r="O619" s="272"/>
      <c r="P619" s="272"/>
      <c r="Q619" s="272"/>
      <c r="R619" s="272"/>
      <c r="S619" s="272"/>
      <c r="T619" s="272"/>
      <c r="U619" s="272"/>
      <c r="V619" s="272"/>
      <c r="W619" s="272"/>
      <c r="X619" s="272"/>
      <c r="Y619" s="272"/>
      <c r="Z619" s="272"/>
    </row>
    <row r="620" ht="15.0" customHeight="1">
      <c r="A620" s="265"/>
      <c r="B620" s="267"/>
      <c r="C620" s="265"/>
      <c r="D620" s="265"/>
      <c r="E620" s="269"/>
      <c r="F620" s="270"/>
      <c r="G620" s="270"/>
      <c r="H620" s="270"/>
      <c r="I620" s="270"/>
      <c r="J620" s="272"/>
      <c r="K620" s="272"/>
      <c r="L620" s="272"/>
      <c r="M620" s="272"/>
      <c r="N620" s="272"/>
      <c r="O620" s="272"/>
      <c r="P620" s="272"/>
      <c r="Q620" s="272"/>
      <c r="R620" s="272"/>
      <c r="S620" s="272"/>
      <c r="T620" s="272"/>
      <c r="U620" s="272"/>
      <c r="V620" s="272"/>
      <c r="W620" s="272"/>
      <c r="X620" s="272"/>
      <c r="Y620" s="272"/>
      <c r="Z620" s="272"/>
    </row>
    <row r="621" ht="15.0" customHeight="1">
      <c r="A621" s="265"/>
      <c r="B621" s="267"/>
      <c r="C621" s="265"/>
      <c r="D621" s="265"/>
      <c r="E621" s="269"/>
      <c r="F621" s="270"/>
      <c r="G621" s="270"/>
      <c r="H621" s="270"/>
      <c r="I621" s="270"/>
      <c r="J621" s="272"/>
      <c r="K621" s="272"/>
      <c r="L621" s="272"/>
      <c r="M621" s="272"/>
      <c r="N621" s="272"/>
      <c r="O621" s="272"/>
      <c r="P621" s="272"/>
      <c r="Q621" s="272"/>
      <c r="R621" s="272"/>
      <c r="S621" s="272"/>
      <c r="T621" s="272"/>
      <c r="U621" s="272"/>
      <c r="V621" s="272"/>
      <c r="W621" s="272"/>
      <c r="X621" s="272"/>
      <c r="Y621" s="272"/>
      <c r="Z621" s="272"/>
    </row>
    <row r="622" ht="15.0" customHeight="1">
      <c r="A622" s="265"/>
      <c r="B622" s="267"/>
      <c r="C622" s="265"/>
      <c r="D622" s="265"/>
      <c r="E622" s="269"/>
      <c r="F622" s="270"/>
      <c r="G622" s="270"/>
      <c r="H622" s="270"/>
      <c r="I622" s="270"/>
      <c r="J622" s="272"/>
      <c r="K622" s="272"/>
      <c r="L622" s="272"/>
      <c r="M622" s="272"/>
      <c r="N622" s="272"/>
      <c r="O622" s="272"/>
      <c r="P622" s="272"/>
      <c r="Q622" s="272"/>
      <c r="R622" s="272"/>
      <c r="S622" s="272"/>
      <c r="T622" s="272"/>
      <c r="U622" s="272"/>
      <c r="V622" s="272"/>
      <c r="W622" s="272"/>
      <c r="X622" s="272"/>
      <c r="Y622" s="272"/>
      <c r="Z622" s="272"/>
    </row>
    <row r="623" ht="15.0" customHeight="1">
      <c r="A623" s="265"/>
      <c r="B623" s="267"/>
      <c r="C623" s="265"/>
      <c r="D623" s="265"/>
      <c r="E623" s="269"/>
      <c r="F623" s="270"/>
      <c r="G623" s="270"/>
      <c r="H623" s="270"/>
      <c r="I623" s="270"/>
      <c r="J623" s="272"/>
      <c r="K623" s="272"/>
      <c r="L623" s="272"/>
      <c r="M623" s="272"/>
      <c r="N623" s="272"/>
      <c r="O623" s="272"/>
      <c r="P623" s="272"/>
      <c r="Q623" s="272"/>
      <c r="R623" s="272"/>
      <c r="S623" s="272"/>
      <c r="T623" s="272"/>
      <c r="U623" s="272"/>
      <c r="V623" s="272"/>
      <c r="W623" s="272"/>
      <c r="X623" s="272"/>
      <c r="Y623" s="272"/>
      <c r="Z623" s="272"/>
    </row>
    <row r="624" ht="15.0" customHeight="1">
      <c r="A624" s="265"/>
      <c r="B624" s="267"/>
      <c r="C624" s="265"/>
      <c r="D624" s="265"/>
      <c r="E624" s="269"/>
      <c r="F624" s="270"/>
      <c r="G624" s="270"/>
      <c r="H624" s="270"/>
      <c r="I624" s="270"/>
      <c r="J624" s="272"/>
      <c r="K624" s="272"/>
      <c r="L624" s="272"/>
      <c r="M624" s="272"/>
      <c r="N624" s="272"/>
      <c r="O624" s="272"/>
      <c r="P624" s="272"/>
      <c r="Q624" s="272"/>
      <c r="R624" s="272"/>
      <c r="S624" s="272"/>
      <c r="T624" s="272"/>
      <c r="U624" s="272"/>
      <c r="V624" s="272"/>
      <c r="W624" s="272"/>
      <c r="X624" s="272"/>
      <c r="Y624" s="272"/>
      <c r="Z624" s="272"/>
    </row>
    <row r="625" ht="15.0" customHeight="1">
      <c r="A625" s="265"/>
      <c r="B625" s="267"/>
      <c r="C625" s="265"/>
      <c r="D625" s="265"/>
      <c r="E625" s="269"/>
      <c r="F625" s="270"/>
      <c r="G625" s="270"/>
      <c r="H625" s="270"/>
      <c r="I625" s="270"/>
      <c r="J625" s="272"/>
      <c r="K625" s="272"/>
      <c r="L625" s="272"/>
      <c r="M625" s="272"/>
      <c r="N625" s="272"/>
      <c r="O625" s="272"/>
      <c r="P625" s="272"/>
      <c r="Q625" s="272"/>
      <c r="R625" s="272"/>
      <c r="S625" s="272"/>
      <c r="T625" s="272"/>
      <c r="U625" s="272"/>
      <c r="V625" s="272"/>
      <c r="W625" s="272"/>
      <c r="X625" s="272"/>
      <c r="Y625" s="272"/>
      <c r="Z625" s="272"/>
    </row>
    <row r="626" ht="15.0" customHeight="1">
      <c r="A626" s="265"/>
      <c r="B626" s="267"/>
      <c r="C626" s="265"/>
      <c r="D626" s="265"/>
      <c r="E626" s="269"/>
      <c r="F626" s="270"/>
      <c r="G626" s="270"/>
      <c r="H626" s="270"/>
      <c r="I626" s="270"/>
      <c r="J626" s="272"/>
      <c r="K626" s="272"/>
      <c r="L626" s="272"/>
      <c r="M626" s="272"/>
      <c r="N626" s="272"/>
      <c r="O626" s="272"/>
      <c r="P626" s="272"/>
      <c r="Q626" s="272"/>
      <c r="R626" s="272"/>
      <c r="S626" s="272"/>
      <c r="T626" s="272"/>
      <c r="U626" s="272"/>
      <c r="V626" s="272"/>
      <c r="W626" s="272"/>
      <c r="X626" s="272"/>
      <c r="Y626" s="272"/>
      <c r="Z626" s="272"/>
    </row>
    <row r="627" ht="15.0" customHeight="1">
      <c r="A627" s="259"/>
      <c r="B627" s="287"/>
      <c r="C627" s="259"/>
      <c r="D627" s="269"/>
      <c r="E627" s="269"/>
      <c r="F627" s="270"/>
      <c r="G627" s="270"/>
      <c r="H627" s="270"/>
      <c r="I627" s="270"/>
      <c r="J627" s="272"/>
      <c r="K627" s="272"/>
      <c r="L627" s="272"/>
      <c r="M627" s="272"/>
      <c r="N627" s="272"/>
      <c r="O627" s="272"/>
      <c r="P627" s="272"/>
      <c r="Q627" s="272"/>
      <c r="R627" s="272"/>
      <c r="S627" s="272"/>
      <c r="T627" s="272"/>
      <c r="U627" s="272"/>
      <c r="V627" s="272"/>
      <c r="W627" s="272"/>
      <c r="X627" s="272"/>
      <c r="Y627" s="272"/>
      <c r="Z627" s="272"/>
    </row>
    <row r="628" ht="15.0" customHeight="1">
      <c r="A628" s="259"/>
      <c r="B628" s="267"/>
      <c r="C628" s="265"/>
      <c r="D628" s="259"/>
      <c r="E628" s="269"/>
      <c r="F628" s="270"/>
      <c r="G628" s="270"/>
      <c r="H628" s="270"/>
      <c r="I628" s="270"/>
      <c r="J628" s="272"/>
      <c r="K628" s="272"/>
      <c r="L628" s="272"/>
      <c r="M628" s="272"/>
      <c r="N628" s="272"/>
      <c r="O628" s="272"/>
      <c r="P628" s="272"/>
      <c r="Q628" s="272"/>
      <c r="R628" s="272"/>
      <c r="S628" s="272"/>
      <c r="T628" s="272"/>
      <c r="U628" s="272"/>
      <c r="V628" s="272"/>
      <c r="W628" s="272"/>
      <c r="X628" s="272"/>
      <c r="Y628" s="272"/>
      <c r="Z628" s="272"/>
    </row>
    <row r="629" ht="15.0" customHeight="1">
      <c r="A629" s="259"/>
      <c r="B629" s="267"/>
      <c r="C629" s="265"/>
      <c r="D629" s="259"/>
      <c r="E629" s="269"/>
      <c r="F629" s="270"/>
      <c r="G629" s="270"/>
      <c r="H629" s="270"/>
      <c r="I629" s="270"/>
      <c r="J629" s="272"/>
      <c r="K629" s="272"/>
      <c r="L629" s="272"/>
      <c r="M629" s="272"/>
      <c r="N629" s="272"/>
      <c r="O629" s="272"/>
      <c r="P629" s="272"/>
      <c r="Q629" s="272"/>
      <c r="R629" s="272"/>
      <c r="S629" s="272"/>
      <c r="T629" s="272"/>
      <c r="U629" s="272"/>
      <c r="V629" s="272"/>
      <c r="W629" s="272"/>
      <c r="X629" s="272"/>
      <c r="Y629" s="272"/>
      <c r="Z629" s="272"/>
    </row>
    <row r="630" ht="15.0" customHeight="1">
      <c r="A630" s="265"/>
      <c r="B630" s="267"/>
      <c r="C630" s="265"/>
      <c r="D630" s="265"/>
      <c r="E630" s="269"/>
      <c r="F630" s="270"/>
      <c r="G630" s="270"/>
      <c r="H630" s="270"/>
      <c r="I630" s="270"/>
      <c r="J630" s="272"/>
      <c r="K630" s="272"/>
      <c r="L630" s="272"/>
      <c r="M630" s="272"/>
      <c r="N630" s="272"/>
      <c r="O630" s="272"/>
      <c r="P630" s="272"/>
      <c r="Q630" s="272"/>
      <c r="R630" s="272"/>
      <c r="S630" s="272"/>
      <c r="T630" s="272"/>
      <c r="U630" s="272"/>
      <c r="V630" s="272"/>
      <c r="W630" s="272"/>
      <c r="X630" s="272"/>
      <c r="Y630" s="272"/>
      <c r="Z630" s="272"/>
    </row>
    <row r="631" ht="15.0" customHeight="1">
      <c r="A631" s="265"/>
      <c r="B631" s="267"/>
      <c r="C631" s="265"/>
      <c r="D631" s="265"/>
      <c r="E631" s="269"/>
      <c r="F631" s="270"/>
      <c r="G631" s="270"/>
      <c r="H631" s="270"/>
      <c r="I631" s="270"/>
      <c r="J631" s="272"/>
      <c r="K631" s="272"/>
      <c r="L631" s="272"/>
      <c r="M631" s="272"/>
      <c r="N631" s="272"/>
      <c r="O631" s="272"/>
      <c r="P631" s="272"/>
      <c r="Q631" s="272"/>
      <c r="R631" s="272"/>
      <c r="S631" s="272"/>
      <c r="T631" s="272"/>
      <c r="U631" s="272"/>
      <c r="V631" s="272"/>
      <c r="W631" s="272"/>
      <c r="X631" s="272"/>
      <c r="Y631" s="272"/>
      <c r="Z631" s="272"/>
    </row>
    <row r="632" ht="15.0" customHeight="1">
      <c r="A632" s="259"/>
      <c r="B632" s="282"/>
      <c r="C632" s="259"/>
      <c r="D632" s="259"/>
      <c r="E632" s="269"/>
      <c r="F632" s="270"/>
      <c r="G632" s="270"/>
      <c r="H632" s="270"/>
      <c r="I632" s="270"/>
      <c r="J632" s="272"/>
      <c r="K632" s="272"/>
      <c r="L632" s="272"/>
      <c r="M632" s="272"/>
      <c r="N632" s="272"/>
      <c r="O632" s="272"/>
      <c r="P632" s="272"/>
      <c r="Q632" s="272"/>
      <c r="R632" s="272"/>
      <c r="S632" s="272"/>
      <c r="T632" s="272"/>
      <c r="U632" s="272"/>
      <c r="V632" s="272"/>
      <c r="W632" s="272"/>
      <c r="X632" s="272"/>
      <c r="Y632" s="272"/>
      <c r="Z632" s="272"/>
    </row>
    <row r="633" ht="15.0" customHeight="1">
      <c r="A633" s="265"/>
      <c r="B633" s="290"/>
      <c r="C633" s="265"/>
      <c r="D633" s="265"/>
      <c r="E633" s="269"/>
      <c r="F633" s="270"/>
      <c r="G633" s="270"/>
      <c r="H633" s="270"/>
      <c r="I633" s="270"/>
      <c r="J633" s="272"/>
      <c r="K633" s="272"/>
      <c r="L633" s="272"/>
      <c r="M633" s="272"/>
      <c r="N633" s="272"/>
      <c r="O633" s="272"/>
      <c r="P633" s="272"/>
      <c r="Q633" s="272"/>
      <c r="R633" s="272"/>
      <c r="S633" s="272"/>
      <c r="T633" s="272"/>
      <c r="U633" s="272"/>
      <c r="V633" s="272"/>
      <c r="W633" s="272"/>
      <c r="X633" s="272"/>
      <c r="Y633" s="272"/>
      <c r="Z633" s="272"/>
    </row>
    <row r="634" ht="15.0" customHeight="1">
      <c r="A634" s="265"/>
      <c r="B634" s="267"/>
      <c r="C634" s="265"/>
      <c r="D634" s="265"/>
      <c r="E634" s="269"/>
      <c r="F634" s="270"/>
      <c r="G634" s="270"/>
      <c r="H634" s="270"/>
      <c r="I634" s="270"/>
      <c r="J634" s="272"/>
      <c r="K634" s="272"/>
      <c r="L634" s="272"/>
      <c r="M634" s="272"/>
      <c r="N634" s="272"/>
      <c r="O634" s="272"/>
      <c r="P634" s="272"/>
      <c r="Q634" s="272"/>
      <c r="R634" s="272"/>
      <c r="S634" s="272"/>
      <c r="T634" s="272"/>
      <c r="U634" s="272"/>
      <c r="V634" s="272"/>
      <c r="W634" s="272"/>
      <c r="X634" s="272"/>
      <c r="Y634" s="272"/>
      <c r="Z634" s="272"/>
    </row>
    <row r="635" ht="15.0" customHeight="1">
      <c r="A635" s="259"/>
      <c r="B635" s="287"/>
      <c r="C635" s="265"/>
      <c r="D635" s="279"/>
      <c r="E635" s="269"/>
      <c r="F635" s="270"/>
      <c r="G635" s="270"/>
      <c r="H635" s="270"/>
      <c r="I635" s="270"/>
      <c r="J635" s="272"/>
      <c r="K635" s="272"/>
      <c r="L635" s="272"/>
      <c r="M635" s="272"/>
      <c r="N635" s="272"/>
      <c r="O635" s="272"/>
      <c r="P635" s="272"/>
      <c r="Q635" s="272"/>
      <c r="R635" s="272"/>
      <c r="S635" s="272"/>
      <c r="T635" s="272"/>
      <c r="U635" s="272"/>
      <c r="V635" s="272"/>
      <c r="W635" s="272"/>
      <c r="X635" s="272"/>
      <c r="Y635" s="272"/>
      <c r="Z635" s="272"/>
    </row>
    <row r="636" ht="15.0" customHeight="1">
      <c r="A636" s="265"/>
      <c r="B636" s="267"/>
      <c r="C636" s="265"/>
      <c r="D636" s="265"/>
      <c r="E636" s="269"/>
      <c r="F636" s="270"/>
      <c r="G636" s="270"/>
      <c r="H636" s="270"/>
      <c r="I636" s="270"/>
      <c r="J636" s="272"/>
      <c r="K636" s="272"/>
      <c r="L636" s="272"/>
      <c r="M636" s="272"/>
      <c r="N636" s="272"/>
      <c r="O636" s="272"/>
      <c r="P636" s="272"/>
      <c r="Q636" s="272"/>
      <c r="R636" s="272"/>
      <c r="S636" s="272"/>
      <c r="T636" s="272"/>
      <c r="U636" s="272"/>
      <c r="V636" s="272"/>
      <c r="W636" s="272"/>
      <c r="X636" s="272"/>
      <c r="Y636" s="272"/>
      <c r="Z636" s="272"/>
    </row>
    <row r="637" ht="15.0" customHeight="1">
      <c r="A637" s="265"/>
      <c r="B637" s="267"/>
      <c r="C637" s="265"/>
      <c r="D637" s="265"/>
      <c r="E637" s="269"/>
      <c r="F637" s="270"/>
      <c r="G637" s="270"/>
      <c r="H637" s="270"/>
      <c r="I637" s="270"/>
      <c r="J637" s="272"/>
      <c r="K637" s="272"/>
      <c r="L637" s="272"/>
      <c r="M637" s="272"/>
      <c r="N637" s="272"/>
      <c r="O637" s="272"/>
      <c r="P637" s="272"/>
      <c r="Q637" s="272"/>
      <c r="R637" s="272"/>
      <c r="S637" s="272"/>
      <c r="T637" s="272"/>
      <c r="U637" s="272"/>
      <c r="V637" s="272"/>
      <c r="W637" s="272"/>
      <c r="X637" s="272"/>
      <c r="Y637" s="272"/>
      <c r="Z637" s="272"/>
    </row>
    <row r="638" ht="15.0" customHeight="1">
      <c r="A638" s="265"/>
      <c r="B638" s="267"/>
      <c r="C638" s="265"/>
      <c r="D638" s="265"/>
      <c r="E638" s="269"/>
      <c r="F638" s="270"/>
      <c r="G638" s="270"/>
      <c r="H638" s="270"/>
      <c r="I638" s="270"/>
      <c r="J638" s="272"/>
      <c r="K638" s="272"/>
      <c r="L638" s="272"/>
      <c r="M638" s="272"/>
      <c r="N638" s="272"/>
      <c r="O638" s="272"/>
      <c r="P638" s="272"/>
      <c r="Q638" s="272"/>
      <c r="R638" s="272"/>
      <c r="S638" s="272"/>
      <c r="T638" s="272"/>
      <c r="U638" s="272"/>
      <c r="V638" s="272"/>
      <c r="W638" s="272"/>
      <c r="X638" s="272"/>
      <c r="Y638" s="272"/>
      <c r="Z638" s="272"/>
    </row>
    <row r="639" ht="15.0" customHeight="1">
      <c r="A639" s="265"/>
      <c r="B639" s="267"/>
      <c r="C639" s="265"/>
      <c r="D639" s="265"/>
      <c r="E639" s="269"/>
      <c r="F639" s="270"/>
      <c r="G639" s="270"/>
      <c r="H639" s="270"/>
      <c r="I639" s="270"/>
      <c r="J639" s="272"/>
      <c r="K639" s="272"/>
      <c r="L639" s="272"/>
      <c r="M639" s="272"/>
      <c r="N639" s="272"/>
      <c r="O639" s="272"/>
      <c r="P639" s="272"/>
      <c r="Q639" s="272"/>
      <c r="R639" s="272"/>
      <c r="S639" s="272"/>
      <c r="T639" s="272"/>
      <c r="U639" s="272"/>
      <c r="V639" s="272"/>
      <c r="W639" s="272"/>
      <c r="X639" s="272"/>
      <c r="Y639" s="272"/>
      <c r="Z639" s="272"/>
    </row>
    <row r="640" ht="15.0" customHeight="1">
      <c r="A640" s="265"/>
      <c r="B640" s="267"/>
      <c r="C640" s="265"/>
      <c r="D640" s="265"/>
      <c r="E640" s="269"/>
      <c r="F640" s="270"/>
      <c r="G640" s="270"/>
      <c r="H640" s="270"/>
      <c r="I640" s="270"/>
      <c r="J640" s="272"/>
      <c r="K640" s="272"/>
      <c r="L640" s="272"/>
      <c r="M640" s="272"/>
      <c r="N640" s="272"/>
      <c r="O640" s="272"/>
      <c r="P640" s="272"/>
      <c r="Q640" s="272"/>
      <c r="R640" s="272"/>
      <c r="S640" s="272"/>
      <c r="T640" s="272"/>
      <c r="U640" s="272"/>
      <c r="V640" s="272"/>
      <c r="W640" s="272"/>
      <c r="X640" s="272"/>
      <c r="Y640" s="272"/>
      <c r="Z640" s="272"/>
    </row>
    <row r="641" ht="15.0" customHeight="1">
      <c r="A641" s="265"/>
      <c r="B641" s="267"/>
      <c r="C641" s="265"/>
      <c r="D641" s="265"/>
      <c r="E641" s="269"/>
      <c r="F641" s="270"/>
      <c r="G641" s="270"/>
      <c r="H641" s="270"/>
      <c r="I641" s="270"/>
      <c r="J641" s="272"/>
      <c r="K641" s="272"/>
      <c r="L641" s="272"/>
      <c r="M641" s="272"/>
      <c r="N641" s="272"/>
      <c r="O641" s="272"/>
      <c r="P641" s="272"/>
      <c r="Q641" s="272"/>
      <c r="R641" s="272"/>
      <c r="S641" s="272"/>
      <c r="T641" s="272"/>
      <c r="U641" s="272"/>
      <c r="V641" s="272"/>
      <c r="W641" s="272"/>
      <c r="X641" s="272"/>
      <c r="Y641" s="272"/>
      <c r="Z641" s="272"/>
    </row>
    <row r="642" ht="15.0" customHeight="1">
      <c r="A642" s="265"/>
      <c r="B642" s="267"/>
      <c r="C642" s="265"/>
      <c r="D642" s="265"/>
      <c r="E642" s="269"/>
      <c r="F642" s="270"/>
      <c r="G642" s="270"/>
      <c r="H642" s="270"/>
      <c r="I642" s="270"/>
      <c r="J642" s="272"/>
      <c r="K642" s="272"/>
      <c r="L642" s="272"/>
      <c r="M642" s="272"/>
      <c r="N642" s="272"/>
      <c r="O642" s="272"/>
      <c r="P642" s="272"/>
      <c r="Q642" s="272"/>
      <c r="R642" s="272"/>
      <c r="S642" s="272"/>
      <c r="T642" s="272"/>
      <c r="U642" s="272"/>
      <c r="V642" s="272"/>
      <c r="W642" s="272"/>
      <c r="X642" s="272"/>
      <c r="Y642" s="272"/>
      <c r="Z642" s="272"/>
    </row>
    <row r="643" ht="15.0" customHeight="1">
      <c r="A643" s="265"/>
      <c r="B643" s="267"/>
      <c r="C643" s="265"/>
      <c r="D643" s="265"/>
      <c r="E643" s="269"/>
      <c r="F643" s="270"/>
      <c r="G643" s="270"/>
      <c r="H643" s="270"/>
      <c r="I643" s="270"/>
      <c r="J643" s="272"/>
      <c r="K643" s="272"/>
      <c r="L643" s="272"/>
      <c r="M643" s="272"/>
      <c r="N643" s="272"/>
      <c r="O643" s="272"/>
      <c r="P643" s="272"/>
      <c r="Q643" s="272"/>
      <c r="R643" s="272"/>
      <c r="S643" s="272"/>
      <c r="T643" s="272"/>
      <c r="U643" s="272"/>
      <c r="V643" s="272"/>
      <c r="W643" s="272"/>
      <c r="X643" s="272"/>
      <c r="Y643" s="272"/>
      <c r="Z643" s="272"/>
    </row>
    <row r="644" ht="15.0" customHeight="1">
      <c r="A644" s="265"/>
      <c r="B644" s="267"/>
      <c r="C644" s="265"/>
      <c r="D644" s="265"/>
      <c r="E644" s="269"/>
      <c r="F644" s="270"/>
      <c r="G644" s="270"/>
      <c r="H644" s="270"/>
      <c r="I644" s="270"/>
      <c r="J644" s="272"/>
      <c r="K644" s="272"/>
      <c r="L644" s="272"/>
      <c r="M644" s="272"/>
      <c r="N644" s="272"/>
      <c r="O644" s="272"/>
      <c r="P644" s="272"/>
      <c r="Q644" s="272"/>
      <c r="R644" s="272"/>
      <c r="S644" s="272"/>
      <c r="T644" s="272"/>
      <c r="U644" s="272"/>
      <c r="V644" s="272"/>
      <c r="W644" s="272"/>
      <c r="X644" s="272"/>
      <c r="Y644" s="272"/>
      <c r="Z644" s="272"/>
    </row>
    <row r="645" ht="15.0" customHeight="1">
      <c r="A645" s="265"/>
      <c r="B645" s="267"/>
      <c r="C645" s="265"/>
      <c r="D645" s="265"/>
      <c r="E645" s="269"/>
      <c r="F645" s="270"/>
      <c r="G645" s="270"/>
      <c r="H645" s="270"/>
      <c r="I645" s="270"/>
      <c r="J645" s="272"/>
      <c r="K645" s="272"/>
      <c r="L645" s="272"/>
      <c r="M645" s="272"/>
      <c r="N645" s="272"/>
      <c r="O645" s="272"/>
      <c r="P645" s="272"/>
      <c r="Q645" s="272"/>
      <c r="R645" s="272"/>
      <c r="S645" s="272"/>
      <c r="T645" s="272"/>
      <c r="U645" s="272"/>
      <c r="V645" s="272"/>
      <c r="W645" s="272"/>
      <c r="X645" s="272"/>
      <c r="Y645" s="272"/>
      <c r="Z645" s="272"/>
    </row>
    <row r="646" ht="15.0" customHeight="1">
      <c r="A646" s="265"/>
      <c r="B646" s="267"/>
      <c r="C646" s="265"/>
      <c r="D646" s="265"/>
      <c r="E646" s="269"/>
      <c r="F646" s="270"/>
      <c r="G646" s="270"/>
      <c r="H646" s="270"/>
      <c r="I646" s="270"/>
      <c r="J646" s="272"/>
      <c r="K646" s="272"/>
      <c r="L646" s="272"/>
      <c r="M646" s="272"/>
      <c r="N646" s="272"/>
      <c r="O646" s="272"/>
      <c r="P646" s="272"/>
      <c r="Q646" s="272"/>
      <c r="R646" s="272"/>
      <c r="S646" s="272"/>
      <c r="T646" s="272"/>
      <c r="U646" s="272"/>
      <c r="V646" s="272"/>
      <c r="W646" s="272"/>
      <c r="X646" s="272"/>
      <c r="Y646" s="272"/>
      <c r="Z646" s="272"/>
    </row>
    <row r="647" ht="15.0" customHeight="1">
      <c r="A647" s="265"/>
      <c r="B647" s="267"/>
      <c r="C647" s="265"/>
      <c r="D647" s="265"/>
      <c r="E647" s="269"/>
      <c r="F647" s="270"/>
      <c r="G647" s="270"/>
      <c r="H647" s="270"/>
      <c r="I647" s="270"/>
      <c r="J647" s="272"/>
      <c r="K647" s="272"/>
      <c r="L647" s="272"/>
      <c r="M647" s="272"/>
      <c r="N647" s="272"/>
      <c r="O647" s="272"/>
      <c r="P647" s="272"/>
      <c r="Q647" s="272"/>
      <c r="R647" s="272"/>
      <c r="S647" s="272"/>
      <c r="T647" s="272"/>
      <c r="U647" s="272"/>
      <c r="V647" s="272"/>
      <c r="W647" s="272"/>
      <c r="X647" s="272"/>
      <c r="Y647" s="272"/>
      <c r="Z647" s="272"/>
    </row>
    <row r="648" ht="15.0" customHeight="1">
      <c r="A648" s="265"/>
      <c r="B648" s="267"/>
      <c r="C648" s="265"/>
      <c r="D648" s="265"/>
      <c r="E648" s="269"/>
      <c r="F648" s="270"/>
      <c r="G648" s="270"/>
      <c r="H648" s="270"/>
      <c r="I648" s="270"/>
      <c r="J648" s="272"/>
      <c r="K648" s="272"/>
      <c r="L648" s="272"/>
      <c r="M648" s="272"/>
      <c r="N648" s="272"/>
      <c r="O648" s="272"/>
      <c r="P648" s="272"/>
      <c r="Q648" s="272"/>
      <c r="R648" s="272"/>
      <c r="S648" s="272"/>
      <c r="T648" s="272"/>
      <c r="U648" s="272"/>
      <c r="V648" s="272"/>
      <c r="W648" s="272"/>
      <c r="X648" s="272"/>
      <c r="Y648" s="272"/>
      <c r="Z648" s="272"/>
    </row>
    <row r="649" ht="15.0" customHeight="1">
      <c r="A649" s="265"/>
      <c r="B649" s="267"/>
      <c r="C649" s="265"/>
      <c r="D649" s="265"/>
      <c r="E649" s="269"/>
      <c r="F649" s="270"/>
      <c r="G649" s="270"/>
      <c r="H649" s="270"/>
      <c r="I649" s="270"/>
      <c r="J649" s="272"/>
      <c r="K649" s="272"/>
      <c r="L649" s="272"/>
      <c r="M649" s="272"/>
      <c r="N649" s="272"/>
      <c r="O649" s="272"/>
      <c r="P649" s="272"/>
      <c r="Q649" s="272"/>
      <c r="R649" s="272"/>
      <c r="S649" s="272"/>
      <c r="T649" s="272"/>
      <c r="U649" s="272"/>
      <c r="V649" s="272"/>
      <c r="W649" s="272"/>
      <c r="X649" s="272"/>
      <c r="Y649" s="272"/>
      <c r="Z649" s="272"/>
    </row>
    <row r="650" ht="15.0" customHeight="1">
      <c r="A650" s="265"/>
      <c r="B650" s="267"/>
      <c r="C650" s="265"/>
      <c r="D650" s="265"/>
      <c r="E650" s="269"/>
      <c r="F650" s="270"/>
      <c r="G650" s="270"/>
      <c r="H650" s="270"/>
      <c r="I650" s="270"/>
      <c r="J650" s="272"/>
      <c r="K650" s="272"/>
      <c r="L650" s="272"/>
      <c r="M650" s="272"/>
      <c r="N650" s="272"/>
      <c r="O650" s="272"/>
      <c r="P650" s="272"/>
      <c r="Q650" s="272"/>
      <c r="R650" s="272"/>
      <c r="S650" s="272"/>
      <c r="T650" s="272"/>
      <c r="U650" s="272"/>
      <c r="V650" s="272"/>
      <c r="W650" s="272"/>
      <c r="X650" s="272"/>
      <c r="Y650" s="272"/>
      <c r="Z650" s="272"/>
    </row>
    <row r="651" ht="15.0" customHeight="1">
      <c r="A651" s="265"/>
      <c r="B651" s="267"/>
      <c r="C651" s="265"/>
      <c r="D651" s="265"/>
      <c r="E651" s="269"/>
      <c r="F651" s="270"/>
      <c r="G651" s="270"/>
      <c r="H651" s="270"/>
      <c r="I651" s="270"/>
      <c r="J651" s="272"/>
      <c r="K651" s="272"/>
      <c r="L651" s="272"/>
      <c r="M651" s="272"/>
      <c r="N651" s="272"/>
      <c r="O651" s="272"/>
      <c r="P651" s="272"/>
      <c r="Q651" s="272"/>
      <c r="R651" s="272"/>
      <c r="S651" s="272"/>
      <c r="T651" s="272"/>
      <c r="U651" s="272"/>
      <c r="V651" s="272"/>
      <c r="W651" s="272"/>
      <c r="X651" s="272"/>
      <c r="Y651" s="272"/>
      <c r="Z651" s="272"/>
    </row>
    <row r="652" ht="15.0" customHeight="1">
      <c r="A652" s="259"/>
      <c r="B652" s="282"/>
      <c r="C652" s="259"/>
      <c r="D652" s="269"/>
      <c r="E652" s="269"/>
      <c r="F652" s="270"/>
      <c r="G652" s="270"/>
      <c r="H652" s="270"/>
      <c r="I652" s="270"/>
      <c r="J652" s="272"/>
      <c r="K652" s="272"/>
      <c r="L652" s="272"/>
      <c r="M652" s="272"/>
      <c r="N652" s="272"/>
      <c r="O652" s="272"/>
      <c r="P652" s="272"/>
      <c r="Q652" s="272"/>
      <c r="R652" s="272"/>
      <c r="S652" s="272"/>
      <c r="T652" s="272"/>
      <c r="U652" s="272"/>
      <c r="V652" s="272"/>
      <c r="W652" s="272"/>
      <c r="X652" s="272"/>
      <c r="Y652" s="272"/>
      <c r="Z652" s="272"/>
    </row>
    <row r="653" ht="15.0" customHeight="1">
      <c r="A653" s="259"/>
      <c r="B653" s="282"/>
      <c r="C653" s="259"/>
      <c r="D653" s="269"/>
      <c r="E653" s="269"/>
      <c r="F653" s="270"/>
      <c r="G653" s="270"/>
      <c r="H653" s="270"/>
      <c r="I653" s="270"/>
      <c r="J653" s="272"/>
      <c r="K653" s="272"/>
      <c r="L653" s="272"/>
      <c r="M653" s="272"/>
      <c r="N653" s="272"/>
      <c r="O653" s="272"/>
      <c r="P653" s="272"/>
      <c r="Q653" s="272"/>
      <c r="R653" s="272"/>
      <c r="S653" s="272"/>
      <c r="T653" s="272"/>
      <c r="U653" s="272"/>
      <c r="V653" s="272"/>
      <c r="W653" s="272"/>
      <c r="X653" s="272"/>
      <c r="Y653" s="272"/>
      <c r="Z653" s="272"/>
    </row>
    <row r="654" ht="15.0" customHeight="1">
      <c r="A654" s="259"/>
      <c r="B654" s="282"/>
      <c r="C654" s="259"/>
      <c r="D654" s="269"/>
      <c r="E654" s="269"/>
      <c r="F654" s="270"/>
      <c r="G654" s="270"/>
      <c r="H654" s="270"/>
      <c r="I654" s="270"/>
      <c r="J654" s="272"/>
      <c r="K654" s="272"/>
      <c r="L654" s="272"/>
      <c r="M654" s="272"/>
      <c r="N654" s="272"/>
      <c r="O654" s="272"/>
      <c r="P654" s="272"/>
      <c r="Q654" s="272"/>
      <c r="R654" s="272"/>
      <c r="S654" s="272"/>
      <c r="T654" s="272"/>
      <c r="U654" s="272"/>
      <c r="V654" s="272"/>
      <c r="W654" s="272"/>
      <c r="X654" s="272"/>
      <c r="Y654" s="272"/>
      <c r="Z654" s="272"/>
    </row>
    <row r="655" ht="15.0" customHeight="1">
      <c r="A655" s="259"/>
      <c r="B655" s="282"/>
      <c r="C655" s="259"/>
      <c r="D655" s="269"/>
      <c r="E655" s="269"/>
      <c r="F655" s="270"/>
      <c r="G655" s="270"/>
      <c r="H655" s="270"/>
      <c r="I655" s="270"/>
      <c r="J655" s="272"/>
      <c r="K655" s="272"/>
      <c r="L655" s="272"/>
      <c r="M655" s="272"/>
      <c r="N655" s="272"/>
      <c r="O655" s="272"/>
      <c r="P655" s="272"/>
      <c r="Q655" s="272"/>
      <c r="R655" s="272"/>
      <c r="S655" s="272"/>
      <c r="T655" s="272"/>
      <c r="U655" s="272"/>
      <c r="V655" s="272"/>
      <c r="W655" s="272"/>
      <c r="X655" s="272"/>
      <c r="Y655" s="272"/>
      <c r="Z655" s="272"/>
    </row>
    <row r="656" ht="15.0" customHeight="1">
      <c r="A656" s="259"/>
      <c r="B656" s="282"/>
      <c r="C656" s="259"/>
      <c r="D656" s="269"/>
      <c r="E656" s="269"/>
      <c r="F656" s="270"/>
      <c r="G656" s="270"/>
      <c r="H656" s="270"/>
      <c r="I656" s="270"/>
      <c r="J656" s="272"/>
      <c r="K656" s="272"/>
      <c r="L656" s="272"/>
      <c r="M656" s="272"/>
      <c r="N656" s="272"/>
      <c r="O656" s="272"/>
      <c r="P656" s="272"/>
      <c r="Q656" s="272"/>
      <c r="R656" s="272"/>
      <c r="S656" s="272"/>
      <c r="T656" s="272"/>
      <c r="U656" s="272"/>
      <c r="V656" s="272"/>
      <c r="W656" s="272"/>
      <c r="X656" s="272"/>
      <c r="Y656" s="272"/>
      <c r="Z656" s="272"/>
    </row>
    <row r="657" ht="15.0" customHeight="1">
      <c r="A657" s="259"/>
      <c r="B657" s="282"/>
      <c r="C657" s="259"/>
      <c r="D657" s="269"/>
      <c r="E657" s="269"/>
      <c r="F657" s="270"/>
      <c r="G657" s="270"/>
      <c r="H657" s="270"/>
      <c r="I657" s="270"/>
      <c r="J657" s="272"/>
      <c r="K657" s="272"/>
      <c r="L657" s="272"/>
      <c r="M657" s="272"/>
      <c r="N657" s="272"/>
      <c r="O657" s="272"/>
      <c r="P657" s="272"/>
      <c r="Q657" s="272"/>
      <c r="R657" s="272"/>
      <c r="S657" s="272"/>
      <c r="T657" s="272"/>
      <c r="U657" s="272"/>
      <c r="V657" s="272"/>
      <c r="W657" s="272"/>
      <c r="X657" s="272"/>
      <c r="Y657" s="272"/>
      <c r="Z657" s="272"/>
    </row>
    <row r="658" ht="15.0" customHeight="1">
      <c r="A658" s="259"/>
      <c r="B658" s="282"/>
      <c r="C658" s="259"/>
      <c r="D658" s="269"/>
      <c r="E658" s="269"/>
      <c r="F658" s="270"/>
      <c r="G658" s="270"/>
      <c r="H658" s="270"/>
      <c r="I658" s="270"/>
      <c r="J658" s="272"/>
      <c r="K658" s="272"/>
      <c r="L658" s="272"/>
      <c r="M658" s="272"/>
      <c r="N658" s="272"/>
      <c r="O658" s="272"/>
      <c r="P658" s="272"/>
      <c r="Q658" s="272"/>
      <c r="R658" s="272"/>
      <c r="S658" s="272"/>
      <c r="T658" s="272"/>
      <c r="U658" s="272"/>
      <c r="V658" s="272"/>
      <c r="W658" s="272"/>
      <c r="X658" s="272"/>
      <c r="Y658" s="272"/>
      <c r="Z658" s="272"/>
    </row>
    <row r="659" ht="15.0" customHeight="1">
      <c r="A659" s="259"/>
      <c r="B659" s="270"/>
      <c r="C659" s="259"/>
      <c r="D659" s="269"/>
      <c r="E659" s="269"/>
      <c r="F659" s="270"/>
      <c r="G659" s="270"/>
      <c r="H659" s="270"/>
      <c r="I659" s="270"/>
      <c r="J659" s="272"/>
      <c r="K659" s="272"/>
      <c r="L659" s="272"/>
      <c r="M659" s="272"/>
      <c r="N659" s="272"/>
      <c r="O659" s="272"/>
      <c r="P659" s="272"/>
      <c r="Q659" s="272"/>
      <c r="R659" s="272"/>
      <c r="S659" s="272"/>
      <c r="T659" s="272"/>
      <c r="U659" s="272"/>
      <c r="V659" s="272"/>
      <c r="W659" s="272"/>
      <c r="X659" s="272"/>
      <c r="Y659" s="272"/>
      <c r="Z659" s="272"/>
    </row>
    <row r="660" ht="15.0" customHeight="1">
      <c r="A660" s="259"/>
      <c r="B660" s="270"/>
      <c r="C660" s="259"/>
      <c r="D660" s="269"/>
      <c r="E660" s="269"/>
      <c r="F660" s="270"/>
      <c r="G660" s="270"/>
      <c r="H660" s="270"/>
      <c r="I660" s="270"/>
      <c r="J660" s="272"/>
      <c r="K660" s="272"/>
      <c r="L660" s="272"/>
      <c r="M660" s="272"/>
      <c r="N660" s="272"/>
      <c r="O660" s="272"/>
      <c r="P660" s="272"/>
      <c r="Q660" s="272"/>
      <c r="R660" s="272"/>
      <c r="S660" s="272"/>
      <c r="T660" s="272"/>
      <c r="U660" s="272"/>
      <c r="V660" s="272"/>
      <c r="W660" s="272"/>
      <c r="X660" s="272"/>
      <c r="Y660" s="272"/>
      <c r="Z660" s="272"/>
    </row>
    <row r="661" ht="15.0" customHeight="1">
      <c r="A661" s="259"/>
      <c r="B661" s="270"/>
      <c r="C661" s="259"/>
      <c r="D661" s="269"/>
      <c r="E661" s="269"/>
      <c r="F661" s="270"/>
      <c r="G661" s="270"/>
      <c r="H661" s="270"/>
      <c r="I661" s="270"/>
      <c r="J661" s="272"/>
      <c r="K661" s="272"/>
      <c r="L661" s="272"/>
      <c r="M661" s="272"/>
      <c r="N661" s="272"/>
      <c r="O661" s="272"/>
      <c r="P661" s="272"/>
      <c r="Q661" s="272"/>
      <c r="R661" s="272"/>
      <c r="S661" s="272"/>
      <c r="T661" s="272"/>
      <c r="U661" s="272"/>
      <c r="V661" s="272"/>
      <c r="W661" s="272"/>
      <c r="X661" s="272"/>
      <c r="Y661" s="272"/>
      <c r="Z661" s="272"/>
    </row>
    <row r="662" ht="15.0" customHeight="1">
      <c r="A662" s="259"/>
      <c r="B662" s="282"/>
      <c r="C662" s="259"/>
      <c r="D662" s="269"/>
      <c r="E662" s="269"/>
      <c r="F662" s="270"/>
      <c r="G662" s="270"/>
      <c r="H662" s="270"/>
      <c r="I662" s="270"/>
      <c r="J662" s="272"/>
      <c r="K662" s="272"/>
      <c r="L662" s="272"/>
      <c r="M662" s="272"/>
      <c r="N662" s="272"/>
      <c r="O662" s="272"/>
      <c r="P662" s="272"/>
      <c r="Q662" s="272"/>
      <c r="R662" s="272"/>
      <c r="S662" s="272"/>
      <c r="T662" s="272"/>
      <c r="U662" s="272"/>
      <c r="V662" s="272"/>
      <c r="W662" s="272"/>
      <c r="X662" s="272"/>
      <c r="Y662" s="272"/>
      <c r="Z662" s="272"/>
    </row>
    <row r="663" ht="15.0" customHeight="1">
      <c r="A663" s="259"/>
      <c r="B663" s="287"/>
      <c r="C663" s="259"/>
      <c r="D663" s="269"/>
      <c r="E663" s="269"/>
      <c r="F663" s="270"/>
      <c r="G663" s="270"/>
      <c r="H663" s="270"/>
      <c r="I663" s="270"/>
      <c r="J663" s="272"/>
      <c r="K663" s="272"/>
      <c r="L663" s="272"/>
      <c r="M663" s="272"/>
      <c r="N663" s="272"/>
      <c r="O663" s="272"/>
      <c r="P663" s="272"/>
      <c r="Q663" s="272"/>
      <c r="R663" s="272"/>
      <c r="S663" s="272"/>
      <c r="T663" s="272"/>
      <c r="U663" s="272"/>
      <c r="V663" s="272"/>
      <c r="W663" s="272"/>
      <c r="X663" s="272"/>
      <c r="Y663" s="272"/>
      <c r="Z663" s="272"/>
    </row>
    <row r="664" ht="15.0" customHeight="1">
      <c r="A664" s="259"/>
      <c r="B664" s="284"/>
      <c r="C664" s="259"/>
      <c r="D664" s="269"/>
      <c r="E664" s="269"/>
      <c r="F664" s="270"/>
      <c r="G664" s="270"/>
      <c r="H664" s="270"/>
      <c r="I664" s="270"/>
      <c r="J664" s="272"/>
      <c r="K664" s="272"/>
      <c r="L664" s="272"/>
      <c r="M664" s="272"/>
      <c r="N664" s="272"/>
      <c r="O664" s="272"/>
      <c r="P664" s="272"/>
      <c r="Q664" s="272"/>
      <c r="R664" s="272"/>
      <c r="S664" s="272"/>
      <c r="T664" s="272"/>
      <c r="U664" s="272"/>
      <c r="V664" s="272"/>
      <c r="W664" s="272"/>
      <c r="X664" s="272"/>
      <c r="Y664" s="272"/>
      <c r="Z664" s="272"/>
    </row>
    <row r="665" ht="15.0" customHeight="1">
      <c r="A665" s="259"/>
      <c r="B665" s="282"/>
      <c r="C665" s="259"/>
      <c r="D665" s="269"/>
      <c r="E665" s="269"/>
      <c r="F665" s="270"/>
      <c r="G665" s="270"/>
      <c r="H665" s="270"/>
      <c r="I665" s="270"/>
      <c r="J665" s="272"/>
      <c r="K665" s="272"/>
      <c r="L665" s="272"/>
      <c r="M665" s="272"/>
      <c r="N665" s="272"/>
      <c r="O665" s="272"/>
      <c r="P665" s="272"/>
      <c r="Q665" s="272"/>
      <c r="R665" s="272"/>
      <c r="S665" s="272"/>
      <c r="T665" s="272"/>
      <c r="U665" s="272"/>
      <c r="V665" s="272"/>
      <c r="W665" s="272"/>
      <c r="X665" s="272"/>
      <c r="Y665" s="272"/>
      <c r="Z665" s="272"/>
    </row>
    <row r="666" ht="15.0" customHeight="1">
      <c r="A666" s="259"/>
      <c r="B666" s="282"/>
      <c r="C666" s="259"/>
      <c r="D666" s="269"/>
      <c r="E666" s="269"/>
      <c r="F666" s="270"/>
      <c r="G666" s="270"/>
      <c r="H666" s="270"/>
      <c r="I666" s="270"/>
      <c r="J666" s="272"/>
      <c r="K666" s="272"/>
      <c r="L666" s="272"/>
      <c r="M666" s="272"/>
      <c r="N666" s="272"/>
      <c r="O666" s="272"/>
      <c r="P666" s="272"/>
      <c r="Q666" s="272"/>
      <c r="R666" s="272"/>
      <c r="S666" s="272"/>
      <c r="T666" s="272"/>
      <c r="U666" s="272"/>
      <c r="V666" s="272"/>
      <c r="W666" s="272"/>
      <c r="X666" s="272"/>
      <c r="Y666" s="272"/>
      <c r="Z666" s="272"/>
    </row>
    <row r="667" ht="15.0" customHeight="1">
      <c r="A667" s="259"/>
      <c r="B667" s="282"/>
      <c r="C667" s="259"/>
      <c r="D667" s="269"/>
      <c r="E667" s="269"/>
      <c r="F667" s="270"/>
      <c r="G667" s="270"/>
      <c r="H667" s="270"/>
      <c r="I667" s="270"/>
      <c r="J667" s="272"/>
      <c r="K667" s="272"/>
      <c r="L667" s="272"/>
      <c r="M667" s="272"/>
      <c r="N667" s="272"/>
      <c r="O667" s="272"/>
      <c r="P667" s="272"/>
      <c r="Q667" s="272"/>
      <c r="R667" s="272"/>
      <c r="S667" s="272"/>
      <c r="T667" s="272"/>
      <c r="U667" s="272"/>
      <c r="V667" s="272"/>
      <c r="W667" s="272"/>
      <c r="X667" s="272"/>
      <c r="Y667" s="272"/>
      <c r="Z667" s="272"/>
    </row>
    <row r="668" ht="15.0" customHeight="1">
      <c r="A668" s="259"/>
      <c r="B668" s="282"/>
      <c r="C668" s="259"/>
      <c r="D668" s="269"/>
      <c r="E668" s="269"/>
      <c r="F668" s="270"/>
      <c r="G668" s="270"/>
      <c r="H668" s="270"/>
      <c r="I668" s="270"/>
      <c r="J668" s="272"/>
      <c r="K668" s="272"/>
      <c r="L668" s="272"/>
      <c r="M668" s="272"/>
      <c r="N668" s="272"/>
      <c r="O668" s="272"/>
      <c r="P668" s="272"/>
      <c r="Q668" s="272"/>
      <c r="R668" s="272"/>
      <c r="S668" s="272"/>
      <c r="T668" s="272"/>
      <c r="U668" s="272"/>
      <c r="V668" s="272"/>
      <c r="W668" s="272"/>
      <c r="X668" s="272"/>
      <c r="Y668" s="272"/>
      <c r="Z668" s="272"/>
    </row>
    <row r="669" ht="15.0" customHeight="1">
      <c r="A669" s="259"/>
      <c r="B669" s="282"/>
      <c r="C669" s="259"/>
      <c r="D669" s="269"/>
      <c r="E669" s="269"/>
      <c r="F669" s="270"/>
      <c r="G669" s="270"/>
      <c r="H669" s="270"/>
      <c r="I669" s="270"/>
      <c r="J669" s="272"/>
      <c r="K669" s="272"/>
      <c r="L669" s="272"/>
      <c r="M669" s="272"/>
      <c r="N669" s="272"/>
      <c r="O669" s="272"/>
      <c r="P669" s="272"/>
      <c r="Q669" s="272"/>
      <c r="R669" s="272"/>
      <c r="S669" s="272"/>
      <c r="T669" s="272"/>
      <c r="U669" s="272"/>
      <c r="V669" s="272"/>
      <c r="W669" s="272"/>
      <c r="X669" s="272"/>
      <c r="Y669" s="272"/>
      <c r="Z669" s="272"/>
    </row>
    <row r="670" ht="15.0" customHeight="1">
      <c r="A670" s="259"/>
      <c r="B670" s="282"/>
      <c r="C670" s="259"/>
      <c r="D670" s="269"/>
      <c r="E670" s="269"/>
      <c r="F670" s="270"/>
      <c r="G670" s="270"/>
      <c r="H670" s="270"/>
      <c r="I670" s="270"/>
      <c r="J670" s="272"/>
      <c r="K670" s="272"/>
      <c r="L670" s="272"/>
      <c r="M670" s="272"/>
      <c r="N670" s="272"/>
      <c r="O670" s="272"/>
      <c r="P670" s="272"/>
      <c r="Q670" s="272"/>
      <c r="R670" s="272"/>
      <c r="S670" s="272"/>
      <c r="T670" s="272"/>
      <c r="U670" s="272"/>
      <c r="V670" s="272"/>
      <c r="W670" s="272"/>
      <c r="X670" s="272"/>
      <c r="Y670" s="272"/>
      <c r="Z670" s="272"/>
    </row>
    <row r="671" ht="15.0" customHeight="1">
      <c r="A671" s="259"/>
      <c r="B671" s="282"/>
      <c r="C671" s="259"/>
      <c r="D671" s="269"/>
      <c r="E671" s="269"/>
      <c r="F671" s="270"/>
      <c r="G671" s="270"/>
      <c r="H671" s="270"/>
      <c r="I671" s="270"/>
      <c r="J671" s="272"/>
      <c r="K671" s="272"/>
      <c r="L671" s="272"/>
      <c r="M671" s="272"/>
      <c r="N671" s="272"/>
      <c r="O671" s="272"/>
      <c r="P671" s="272"/>
      <c r="Q671" s="272"/>
      <c r="R671" s="272"/>
      <c r="S671" s="272"/>
      <c r="T671" s="272"/>
      <c r="U671" s="272"/>
      <c r="V671" s="272"/>
      <c r="W671" s="272"/>
      <c r="X671" s="272"/>
      <c r="Y671" s="272"/>
      <c r="Z671" s="272"/>
    </row>
    <row r="672" ht="15.0" customHeight="1">
      <c r="A672" s="259"/>
      <c r="B672" s="282"/>
      <c r="C672" s="259"/>
      <c r="D672" s="269"/>
      <c r="E672" s="269"/>
      <c r="F672" s="270"/>
      <c r="G672" s="270"/>
      <c r="H672" s="270"/>
      <c r="I672" s="270"/>
      <c r="J672" s="272"/>
      <c r="K672" s="272"/>
      <c r="L672" s="272"/>
      <c r="M672" s="272"/>
      <c r="N672" s="272"/>
      <c r="O672" s="272"/>
      <c r="P672" s="272"/>
      <c r="Q672" s="272"/>
      <c r="R672" s="272"/>
      <c r="S672" s="272"/>
      <c r="T672" s="272"/>
      <c r="U672" s="272"/>
      <c r="V672" s="272"/>
      <c r="W672" s="272"/>
      <c r="X672" s="272"/>
      <c r="Y672" s="272"/>
      <c r="Z672" s="272"/>
    </row>
    <row r="673" ht="15.0" customHeight="1">
      <c r="A673" s="259"/>
      <c r="B673" s="282"/>
      <c r="C673" s="259"/>
      <c r="D673" s="269"/>
      <c r="E673" s="269"/>
      <c r="F673" s="270"/>
      <c r="G673" s="270"/>
      <c r="H673" s="270"/>
      <c r="I673" s="270"/>
      <c r="J673" s="272"/>
      <c r="K673" s="272"/>
      <c r="L673" s="272"/>
      <c r="M673" s="272"/>
      <c r="N673" s="272"/>
      <c r="O673" s="272"/>
      <c r="P673" s="272"/>
      <c r="Q673" s="272"/>
      <c r="R673" s="272"/>
      <c r="S673" s="272"/>
      <c r="T673" s="272"/>
      <c r="U673" s="272"/>
      <c r="V673" s="272"/>
      <c r="W673" s="272"/>
      <c r="X673" s="272"/>
      <c r="Y673" s="272"/>
      <c r="Z673" s="272"/>
    </row>
    <row r="674" ht="15.0" customHeight="1">
      <c r="A674" s="259"/>
      <c r="B674" s="282"/>
      <c r="C674" s="259"/>
      <c r="D674" s="269"/>
      <c r="E674" s="269"/>
      <c r="F674" s="270"/>
      <c r="G674" s="270"/>
      <c r="H674" s="270"/>
      <c r="I674" s="270"/>
      <c r="J674" s="272"/>
      <c r="K674" s="272"/>
      <c r="L674" s="272"/>
      <c r="M674" s="272"/>
      <c r="N674" s="272"/>
      <c r="O674" s="272"/>
      <c r="P674" s="272"/>
      <c r="Q674" s="272"/>
      <c r="R674" s="272"/>
      <c r="S674" s="272"/>
      <c r="T674" s="272"/>
      <c r="U674" s="272"/>
      <c r="V674" s="272"/>
      <c r="W674" s="272"/>
      <c r="X674" s="272"/>
      <c r="Y674" s="272"/>
      <c r="Z674" s="272"/>
    </row>
    <row r="675" ht="15.0" customHeight="1">
      <c r="A675" s="259"/>
      <c r="B675" s="282"/>
      <c r="C675" s="259"/>
      <c r="D675" s="269"/>
      <c r="E675" s="269"/>
      <c r="F675" s="270"/>
      <c r="G675" s="270"/>
      <c r="H675" s="270"/>
      <c r="I675" s="270"/>
      <c r="J675" s="272"/>
      <c r="K675" s="272"/>
      <c r="L675" s="272"/>
      <c r="M675" s="272"/>
      <c r="N675" s="272"/>
      <c r="O675" s="272"/>
      <c r="P675" s="272"/>
      <c r="Q675" s="272"/>
      <c r="R675" s="272"/>
      <c r="S675" s="272"/>
      <c r="T675" s="272"/>
      <c r="U675" s="272"/>
      <c r="V675" s="272"/>
      <c r="W675" s="272"/>
      <c r="X675" s="272"/>
      <c r="Y675" s="272"/>
      <c r="Z675" s="272"/>
    </row>
    <row r="676" ht="15.0" customHeight="1">
      <c r="A676" s="259"/>
      <c r="B676" s="282"/>
      <c r="C676" s="259"/>
      <c r="D676" s="269"/>
      <c r="E676" s="269"/>
      <c r="F676" s="270"/>
      <c r="G676" s="270"/>
      <c r="H676" s="270"/>
      <c r="I676" s="270"/>
      <c r="J676" s="272"/>
      <c r="K676" s="272"/>
      <c r="L676" s="272"/>
      <c r="M676" s="272"/>
      <c r="N676" s="272"/>
      <c r="O676" s="272"/>
      <c r="P676" s="272"/>
      <c r="Q676" s="272"/>
      <c r="R676" s="272"/>
      <c r="S676" s="272"/>
      <c r="T676" s="272"/>
      <c r="U676" s="272"/>
      <c r="V676" s="272"/>
      <c r="W676" s="272"/>
      <c r="X676" s="272"/>
      <c r="Y676" s="272"/>
      <c r="Z676" s="272"/>
    </row>
    <row r="677" ht="15.0" customHeight="1">
      <c r="A677" s="259"/>
      <c r="B677" s="282"/>
      <c r="C677" s="259"/>
      <c r="D677" s="269"/>
      <c r="E677" s="269"/>
      <c r="F677" s="270"/>
      <c r="G677" s="270"/>
      <c r="H677" s="270"/>
      <c r="I677" s="270"/>
      <c r="J677" s="272"/>
      <c r="K677" s="272"/>
      <c r="L677" s="272"/>
      <c r="M677" s="272"/>
      <c r="N677" s="272"/>
      <c r="O677" s="272"/>
      <c r="P677" s="272"/>
      <c r="Q677" s="272"/>
      <c r="R677" s="272"/>
      <c r="S677" s="272"/>
      <c r="T677" s="272"/>
      <c r="U677" s="272"/>
      <c r="V677" s="272"/>
      <c r="W677" s="272"/>
      <c r="X677" s="272"/>
      <c r="Y677" s="272"/>
      <c r="Z677" s="272"/>
    </row>
    <row r="678" ht="15.0" customHeight="1">
      <c r="A678" s="259"/>
      <c r="B678" s="282"/>
      <c r="C678" s="259"/>
      <c r="D678" s="269"/>
      <c r="E678" s="269"/>
      <c r="F678" s="270"/>
      <c r="G678" s="270"/>
      <c r="H678" s="270"/>
      <c r="I678" s="270"/>
      <c r="J678" s="272"/>
      <c r="K678" s="272"/>
      <c r="L678" s="272"/>
      <c r="M678" s="272"/>
      <c r="N678" s="272"/>
      <c r="O678" s="272"/>
      <c r="P678" s="272"/>
      <c r="Q678" s="272"/>
      <c r="R678" s="272"/>
      <c r="S678" s="272"/>
      <c r="T678" s="272"/>
      <c r="U678" s="272"/>
      <c r="V678" s="272"/>
      <c r="W678" s="272"/>
      <c r="X678" s="272"/>
      <c r="Y678" s="272"/>
      <c r="Z678" s="272"/>
    </row>
    <row r="679" ht="15.0" customHeight="1">
      <c r="A679" s="259"/>
      <c r="B679" s="282"/>
      <c r="C679" s="259"/>
      <c r="D679" s="269"/>
      <c r="E679" s="269"/>
      <c r="F679" s="270"/>
      <c r="G679" s="270"/>
      <c r="H679" s="270"/>
      <c r="I679" s="270"/>
      <c r="J679" s="272"/>
      <c r="K679" s="272"/>
      <c r="L679" s="272"/>
      <c r="M679" s="272"/>
      <c r="N679" s="272"/>
      <c r="O679" s="272"/>
      <c r="P679" s="272"/>
      <c r="Q679" s="272"/>
      <c r="R679" s="272"/>
      <c r="S679" s="272"/>
      <c r="T679" s="272"/>
      <c r="U679" s="272"/>
      <c r="V679" s="272"/>
      <c r="W679" s="272"/>
      <c r="X679" s="272"/>
      <c r="Y679" s="272"/>
      <c r="Z679" s="272"/>
    </row>
    <row r="680" ht="15.0" customHeight="1">
      <c r="A680" s="259"/>
      <c r="B680" s="282"/>
      <c r="C680" s="259"/>
      <c r="D680" s="269"/>
      <c r="E680" s="269"/>
      <c r="F680" s="270"/>
      <c r="G680" s="270"/>
      <c r="H680" s="270"/>
      <c r="I680" s="270"/>
      <c r="J680" s="272"/>
      <c r="K680" s="272"/>
      <c r="L680" s="272"/>
      <c r="M680" s="272"/>
      <c r="N680" s="272"/>
      <c r="O680" s="272"/>
      <c r="P680" s="272"/>
      <c r="Q680" s="272"/>
      <c r="R680" s="272"/>
      <c r="S680" s="272"/>
      <c r="T680" s="272"/>
      <c r="U680" s="272"/>
      <c r="V680" s="272"/>
      <c r="W680" s="272"/>
      <c r="X680" s="272"/>
      <c r="Y680" s="272"/>
      <c r="Z680" s="272"/>
    </row>
    <row r="681" ht="15.0" customHeight="1">
      <c r="A681" s="259"/>
      <c r="B681" s="282"/>
      <c r="C681" s="259"/>
      <c r="D681" s="269"/>
      <c r="E681" s="269"/>
      <c r="F681" s="270"/>
      <c r="G681" s="270"/>
      <c r="H681" s="270"/>
      <c r="I681" s="270"/>
      <c r="J681" s="272"/>
      <c r="K681" s="272"/>
      <c r="L681" s="272"/>
      <c r="M681" s="272"/>
      <c r="N681" s="272"/>
      <c r="O681" s="272"/>
      <c r="P681" s="272"/>
      <c r="Q681" s="272"/>
      <c r="R681" s="272"/>
      <c r="S681" s="272"/>
      <c r="T681" s="272"/>
      <c r="U681" s="272"/>
      <c r="V681" s="272"/>
      <c r="W681" s="272"/>
      <c r="X681" s="272"/>
      <c r="Y681" s="272"/>
      <c r="Z681" s="272"/>
    </row>
    <row r="682" ht="15.0" customHeight="1">
      <c r="A682" s="259"/>
      <c r="B682" s="282"/>
      <c r="C682" s="259"/>
      <c r="D682" s="269"/>
      <c r="E682" s="269"/>
      <c r="F682" s="270"/>
      <c r="G682" s="270"/>
      <c r="H682" s="270"/>
      <c r="I682" s="270"/>
      <c r="J682" s="272"/>
      <c r="K682" s="272"/>
      <c r="L682" s="272"/>
      <c r="M682" s="272"/>
      <c r="N682" s="272"/>
      <c r="O682" s="272"/>
      <c r="P682" s="272"/>
      <c r="Q682" s="272"/>
      <c r="R682" s="272"/>
      <c r="S682" s="272"/>
      <c r="T682" s="272"/>
      <c r="U682" s="272"/>
      <c r="V682" s="272"/>
      <c r="W682" s="272"/>
      <c r="X682" s="272"/>
      <c r="Y682" s="272"/>
      <c r="Z682" s="272"/>
    </row>
    <row r="683" ht="15.0" customHeight="1">
      <c r="A683" s="259"/>
      <c r="B683" s="282"/>
      <c r="C683" s="259"/>
      <c r="D683" s="269"/>
      <c r="E683" s="269"/>
      <c r="F683" s="270"/>
      <c r="G683" s="270"/>
      <c r="H683" s="270"/>
      <c r="I683" s="270"/>
      <c r="J683" s="272"/>
      <c r="K683" s="272"/>
      <c r="L683" s="272"/>
      <c r="M683" s="272"/>
      <c r="N683" s="272"/>
      <c r="O683" s="272"/>
      <c r="P683" s="272"/>
      <c r="Q683" s="272"/>
      <c r="R683" s="272"/>
      <c r="S683" s="272"/>
      <c r="T683" s="272"/>
      <c r="U683" s="272"/>
      <c r="V683" s="272"/>
      <c r="W683" s="272"/>
      <c r="X683" s="272"/>
      <c r="Y683" s="272"/>
      <c r="Z683" s="272"/>
    </row>
    <row r="684" ht="15.0" customHeight="1">
      <c r="A684" s="259"/>
      <c r="B684" s="282"/>
      <c r="C684" s="259"/>
      <c r="D684" s="269"/>
      <c r="E684" s="269"/>
      <c r="F684" s="270"/>
      <c r="G684" s="270"/>
      <c r="H684" s="270"/>
      <c r="I684" s="270"/>
      <c r="J684" s="272"/>
      <c r="K684" s="272"/>
      <c r="L684" s="272"/>
      <c r="M684" s="272"/>
      <c r="N684" s="272"/>
      <c r="O684" s="272"/>
      <c r="P684" s="272"/>
      <c r="Q684" s="272"/>
      <c r="R684" s="272"/>
      <c r="S684" s="272"/>
      <c r="T684" s="272"/>
      <c r="U684" s="272"/>
      <c r="V684" s="272"/>
      <c r="W684" s="272"/>
      <c r="X684" s="272"/>
      <c r="Y684" s="272"/>
      <c r="Z684" s="272"/>
    </row>
    <row r="685" ht="15.0" customHeight="1">
      <c r="A685" s="259"/>
      <c r="B685" s="282"/>
      <c r="C685" s="259"/>
      <c r="D685" s="269"/>
      <c r="E685" s="269"/>
      <c r="F685" s="270"/>
      <c r="G685" s="270"/>
      <c r="H685" s="270"/>
      <c r="I685" s="270"/>
      <c r="J685" s="272"/>
      <c r="K685" s="272"/>
      <c r="L685" s="272"/>
      <c r="M685" s="272"/>
      <c r="N685" s="272"/>
      <c r="O685" s="272"/>
      <c r="P685" s="272"/>
      <c r="Q685" s="272"/>
      <c r="R685" s="272"/>
      <c r="S685" s="272"/>
      <c r="T685" s="272"/>
      <c r="U685" s="272"/>
      <c r="V685" s="272"/>
      <c r="W685" s="272"/>
      <c r="X685" s="272"/>
      <c r="Y685" s="272"/>
      <c r="Z685" s="272"/>
    </row>
    <row r="686" ht="15.0" customHeight="1">
      <c r="A686" s="259"/>
      <c r="B686" s="287"/>
      <c r="C686" s="259"/>
      <c r="D686" s="269"/>
      <c r="E686" s="269"/>
      <c r="F686" s="270"/>
      <c r="G686" s="270"/>
      <c r="H686" s="270"/>
      <c r="I686" s="270"/>
      <c r="J686" s="272"/>
      <c r="K686" s="272"/>
      <c r="L686" s="272"/>
      <c r="M686" s="272"/>
      <c r="N686" s="272"/>
      <c r="O686" s="272"/>
      <c r="P686" s="272"/>
      <c r="Q686" s="272"/>
      <c r="R686" s="272"/>
      <c r="S686" s="272"/>
      <c r="T686" s="272"/>
      <c r="U686" s="272"/>
      <c r="V686" s="272"/>
      <c r="W686" s="272"/>
      <c r="X686" s="272"/>
      <c r="Y686" s="272"/>
      <c r="Z686" s="272"/>
    </row>
    <row r="687" ht="15.0" customHeight="1">
      <c r="A687" s="259"/>
      <c r="B687" s="282"/>
      <c r="C687" s="259"/>
      <c r="D687" s="269"/>
      <c r="E687" s="269"/>
      <c r="F687" s="270"/>
      <c r="G687" s="270"/>
      <c r="H687" s="270"/>
      <c r="I687" s="270"/>
      <c r="J687" s="272"/>
      <c r="K687" s="272"/>
      <c r="L687" s="272"/>
      <c r="M687" s="272"/>
      <c r="N687" s="272"/>
      <c r="O687" s="272"/>
      <c r="P687" s="272"/>
      <c r="Q687" s="272"/>
      <c r="R687" s="272"/>
      <c r="S687" s="272"/>
      <c r="T687" s="272"/>
      <c r="U687" s="272"/>
      <c r="V687" s="272"/>
      <c r="W687" s="272"/>
      <c r="X687" s="272"/>
      <c r="Y687" s="272"/>
      <c r="Z687" s="272"/>
    </row>
    <row r="688" ht="15.0" customHeight="1">
      <c r="A688" s="259"/>
      <c r="B688" s="282"/>
      <c r="C688" s="259"/>
      <c r="D688" s="269"/>
      <c r="E688" s="269"/>
      <c r="F688" s="270"/>
      <c r="G688" s="270"/>
      <c r="H688" s="270"/>
      <c r="I688" s="270"/>
      <c r="J688" s="272"/>
      <c r="K688" s="272"/>
      <c r="L688" s="272"/>
      <c r="M688" s="272"/>
      <c r="N688" s="272"/>
      <c r="O688" s="272"/>
      <c r="P688" s="272"/>
      <c r="Q688" s="272"/>
      <c r="R688" s="272"/>
      <c r="S688" s="272"/>
      <c r="T688" s="272"/>
      <c r="U688" s="272"/>
      <c r="V688" s="272"/>
      <c r="W688" s="272"/>
      <c r="X688" s="272"/>
      <c r="Y688" s="272"/>
      <c r="Z688" s="272"/>
    </row>
    <row r="689" ht="15.0" customHeight="1">
      <c r="A689" s="259"/>
      <c r="B689" s="282"/>
      <c r="C689" s="259"/>
      <c r="D689" s="269"/>
      <c r="E689" s="269"/>
      <c r="F689" s="270"/>
      <c r="G689" s="270"/>
      <c r="H689" s="270"/>
      <c r="I689" s="270"/>
      <c r="J689" s="272"/>
      <c r="K689" s="272"/>
      <c r="L689" s="272"/>
      <c r="M689" s="272"/>
      <c r="N689" s="272"/>
      <c r="O689" s="272"/>
      <c r="P689" s="272"/>
      <c r="Q689" s="272"/>
      <c r="R689" s="272"/>
      <c r="S689" s="272"/>
      <c r="T689" s="272"/>
      <c r="U689" s="272"/>
      <c r="V689" s="272"/>
      <c r="W689" s="272"/>
      <c r="X689" s="272"/>
      <c r="Y689" s="272"/>
      <c r="Z689" s="272"/>
    </row>
    <row r="690" ht="15.0" customHeight="1">
      <c r="A690" s="259"/>
      <c r="B690" s="282"/>
      <c r="C690" s="259"/>
      <c r="D690" s="269"/>
      <c r="E690" s="269"/>
      <c r="F690" s="270"/>
      <c r="G690" s="270"/>
      <c r="H690" s="270"/>
      <c r="I690" s="270"/>
      <c r="J690" s="272"/>
      <c r="K690" s="272"/>
      <c r="L690" s="272"/>
      <c r="M690" s="272"/>
      <c r="N690" s="272"/>
      <c r="O690" s="272"/>
      <c r="P690" s="272"/>
      <c r="Q690" s="272"/>
      <c r="R690" s="272"/>
      <c r="S690" s="272"/>
      <c r="T690" s="272"/>
      <c r="U690" s="272"/>
      <c r="V690" s="272"/>
      <c r="W690" s="272"/>
      <c r="X690" s="272"/>
      <c r="Y690" s="272"/>
      <c r="Z690" s="272"/>
    </row>
    <row r="691" ht="15.0" customHeight="1">
      <c r="A691" s="259"/>
      <c r="B691" s="282"/>
      <c r="C691" s="259"/>
      <c r="D691" s="269"/>
      <c r="E691" s="269"/>
      <c r="F691" s="270"/>
      <c r="G691" s="270"/>
      <c r="H691" s="270"/>
      <c r="I691" s="270"/>
      <c r="J691" s="272"/>
      <c r="K691" s="272"/>
      <c r="L691" s="272"/>
      <c r="M691" s="272"/>
      <c r="N691" s="272"/>
      <c r="O691" s="272"/>
      <c r="P691" s="272"/>
      <c r="Q691" s="272"/>
      <c r="R691" s="272"/>
      <c r="S691" s="272"/>
      <c r="T691" s="272"/>
      <c r="U691" s="272"/>
      <c r="V691" s="272"/>
      <c r="W691" s="272"/>
      <c r="X691" s="272"/>
      <c r="Y691" s="272"/>
      <c r="Z691" s="272"/>
    </row>
    <row r="692" ht="15.0" customHeight="1">
      <c r="A692" s="259"/>
      <c r="B692" s="282"/>
      <c r="C692" s="259"/>
      <c r="D692" s="269"/>
      <c r="E692" s="269"/>
      <c r="F692" s="270"/>
      <c r="G692" s="270"/>
      <c r="H692" s="270"/>
      <c r="I692" s="270"/>
      <c r="J692" s="272"/>
      <c r="K692" s="272"/>
      <c r="L692" s="272"/>
      <c r="M692" s="272"/>
      <c r="N692" s="272"/>
      <c r="O692" s="272"/>
      <c r="P692" s="272"/>
      <c r="Q692" s="272"/>
      <c r="R692" s="272"/>
      <c r="S692" s="272"/>
      <c r="T692" s="272"/>
      <c r="U692" s="272"/>
      <c r="V692" s="272"/>
      <c r="W692" s="272"/>
      <c r="X692" s="272"/>
      <c r="Y692" s="272"/>
      <c r="Z692" s="272"/>
    </row>
    <row r="693" ht="15.0" customHeight="1">
      <c r="A693" s="259"/>
      <c r="B693" s="282"/>
      <c r="C693" s="259"/>
      <c r="D693" s="269"/>
      <c r="E693" s="269"/>
      <c r="F693" s="270"/>
      <c r="G693" s="270"/>
      <c r="H693" s="270"/>
      <c r="I693" s="270"/>
      <c r="J693" s="272"/>
      <c r="K693" s="272"/>
      <c r="L693" s="272"/>
      <c r="M693" s="272"/>
      <c r="N693" s="272"/>
      <c r="O693" s="272"/>
      <c r="P693" s="272"/>
      <c r="Q693" s="272"/>
      <c r="R693" s="272"/>
      <c r="S693" s="272"/>
      <c r="T693" s="272"/>
      <c r="U693" s="272"/>
      <c r="V693" s="272"/>
      <c r="W693" s="272"/>
      <c r="X693" s="272"/>
      <c r="Y693" s="272"/>
      <c r="Z693" s="272"/>
    </row>
    <row r="694" ht="15.0" customHeight="1">
      <c r="A694" s="259"/>
      <c r="B694" s="282"/>
      <c r="C694" s="259"/>
      <c r="D694" s="269"/>
      <c r="E694" s="269"/>
      <c r="F694" s="270"/>
      <c r="G694" s="270"/>
      <c r="H694" s="270"/>
      <c r="I694" s="270"/>
      <c r="J694" s="272"/>
      <c r="K694" s="272"/>
      <c r="L694" s="272"/>
      <c r="M694" s="272"/>
      <c r="N694" s="272"/>
      <c r="O694" s="272"/>
      <c r="P694" s="272"/>
      <c r="Q694" s="272"/>
      <c r="R694" s="272"/>
      <c r="S694" s="272"/>
      <c r="T694" s="272"/>
      <c r="U694" s="272"/>
      <c r="V694" s="272"/>
      <c r="W694" s="272"/>
      <c r="X694" s="272"/>
      <c r="Y694" s="272"/>
      <c r="Z694" s="272"/>
    </row>
    <row r="695" ht="15.0" customHeight="1">
      <c r="A695" s="259"/>
      <c r="B695" s="282"/>
      <c r="C695" s="259"/>
      <c r="D695" s="269"/>
      <c r="E695" s="269"/>
      <c r="F695" s="270"/>
      <c r="G695" s="270"/>
      <c r="H695" s="270"/>
      <c r="I695" s="270"/>
      <c r="J695" s="272"/>
      <c r="K695" s="272"/>
      <c r="L695" s="272"/>
      <c r="M695" s="272"/>
      <c r="N695" s="272"/>
      <c r="O695" s="272"/>
      <c r="P695" s="272"/>
      <c r="Q695" s="272"/>
      <c r="R695" s="272"/>
      <c r="S695" s="272"/>
      <c r="T695" s="272"/>
      <c r="U695" s="272"/>
      <c r="V695" s="272"/>
      <c r="W695" s="272"/>
      <c r="X695" s="272"/>
      <c r="Y695" s="272"/>
      <c r="Z695" s="272"/>
    </row>
    <row r="696" ht="15.0" customHeight="1">
      <c r="A696" s="259"/>
      <c r="B696" s="282"/>
      <c r="C696" s="259"/>
      <c r="D696" s="269"/>
      <c r="E696" s="269"/>
      <c r="F696" s="270"/>
      <c r="G696" s="270"/>
      <c r="H696" s="270"/>
      <c r="I696" s="270"/>
      <c r="J696" s="272"/>
      <c r="K696" s="272"/>
      <c r="L696" s="272"/>
      <c r="M696" s="272"/>
      <c r="N696" s="272"/>
      <c r="O696" s="272"/>
      <c r="P696" s="272"/>
      <c r="Q696" s="272"/>
      <c r="R696" s="272"/>
      <c r="S696" s="272"/>
      <c r="T696" s="272"/>
      <c r="U696" s="272"/>
      <c r="V696" s="272"/>
      <c r="W696" s="272"/>
      <c r="X696" s="272"/>
      <c r="Y696" s="272"/>
      <c r="Z696" s="272"/>
    </row>
    <row r="697" ht="15.0" customHeight="1">
      <c r="A697" s="259"/>
      <c r="B697" s="282"/>
      <c r="C697" s="259"/>
      <c r="D697" s="269"/>
      <c r="E697" s="269"/>
      <c r="F697" s="270"/>
      <c r="G697" s="270"/>
      <c r="H697" s="270"/>
      <c r="I697" s="270"/>
      <c r="J697" s="272"/>
      <c r="K697" s="272"/>
      <c r="L697" s="272"/>
      <c r="M697" s="272"/>
      <c r="N697" s="272"/>
      <c r="O697" s="272"/>
      <c r="P697" s="272"/>
      <c r="Q697" s="272"/>
      <c r="R697" s="272"/>
      <c r="S697" s="272"/>
      <c r="T697" s="272"/>
      <c r="U697" s="272"/>
      <c r="V697" s="272"/>
      <c r="W697" s="272"/>
      <c r="X697" s="272"/>
      <c r="Y697" s="272"/>
      <c r="Z697" s="272"/>
    </row>
    <row r="698" ht="15.0" customHeight="1">
      <c r="A698" s="259"/>
      <c r="B698" s="287"/>
      <c r="C698" s="259"/>
      <c r="D698" s="269"/>
      <c r="E698" s="269"/>
      <c r="F698" s="270"/>
      <c r="G698" s="270"/>
      <c r="H698" s="270"/>
      <c r="I698" s="270"/>
      <c r="J698" s="272"/>
      <c r="K698" s="272"/>
      <c r="L698" s="272"/>
      <c r="M698" s="272"/>
      <c r="N698" s="272"/>
      <c r="O698" s="272"/>
      <c r="P698" s="272"/>
      <c r="Q698" s="272"/>
      <c r="R698" s="272"/>
      <c r="S698" s="272"/>
      <c r="T698" s="272"/>
      <c r="U698" s="272"/>
      <c r="V698" s="272"/>
      <c r="W698" s="272"/>
      <c r="X698" s="272"/>
      <c r="Y698" s="272"/>
      <c r="Z698" s="272"/>
    </row>
    <row r="699" ht="15.0" customHeight="1">
      <c r="A699" s="259"/>
      <c r="B699" s="282"/>
      <c r="C699" s="259"/>
      <c r="D699" s="269"/>
      <c r="E699" s="269"/>
      <c r="F699" s="270"/>
      <c r="G699" s="270"/>
      <c r="H699" s="270"/>
      <c r="I699" s="270"/>
      <c r="J699" s="272"/>
      <c r="K699" s="272"/>
      <c r="L699" s="272"/>
      <c r="M699" s="272"/>
      <c r="N699" s="272"/>
      <c r="O699" s="272"/>
      <c r="P699" s="272"/>
      <c r="Q699" s="272"/>
      <c r="R699" s="272"/>
      <c r="S699" s="272"/>
      <c r="T699" s="272"/>
      <c r="U699" s="272"/>
      <c r="V699" s="272"/>
      <c r="W699" s="272"/>
      <c r="X699" s="272"/>
      <c r="Y699" s="272"/>
      <c r="Z699" s="272"/>
    </row>
    <row r="700" ht="15.0" customHeight="1">
      <c r="A700" s="259"/>
      <c r="B700" s="282"/>
      <c r="C700" s="259"/>
      <c r="D700" s="269"/>
      <c r="E700" s="269"/>
      <c r="F700" s="270"/>
      <c r="G700" s="270"/>
      <c r="H700" s="270"/>
      <c r="I700" s="270"/>
      <c r="J700" s="272"/>
      <c r="K700" s="272"/>
      <c r="L700" s="272"/>
      <c r="M700" s="272"/>
      <c r="N700" s="272"/>
      <c r="O700" s="272"/>
      <c r="P700" s="272"/>
      <c r="Q700" s="272"/>
      <c r="R700" s="272"/>
      <c r="S700" s="272"/>
      <c r="T700" s="272"/>
      <c r="U700" s="272"/>
      <c r="V700" s="272"/>
      <c r="W700" s="272"/>
      <c r="X700" s="272"/>
      <c r="Y700" s="272"/>
      <c r="Z700" s="272"/>
    </row>
    <row r="701" ht="15.0" customHeight="1">
      <c r="A701" s="291"/>
      <c r="B701" s="292"/>
      <c r="C701" s="291"/>
      <c r="D701" s="294"/>
      <c r="E701" s="294"/>
      <c r="F701" s="270"/>
      <c r="G701" s="270"/>
      <c r="H701" s="270"/>
      <c r="I701" s="270"/>
      <c r="J701" s="272"/>
      <c r="K701" s="272"/>
      <c r="L701" s="272"/>
      <c r="M701" s="272"/>
      <c r="N701" s="272"/>
      <c r="O701" s="272"/>
      <c r="P701" s="272"/>
      <c r="Q701" s="272"/>
      <c r="R701" s="272"/>
      <c r="S701" s="272"/>
      <c r="T701" s="272"/>
      <c r="U701" s="272"/>
      <c r="V701" s="272"/>
      <c r="W701" s="272"/>
      <c r="X701" s="272"/>
      <c r="Y701" s="272"/>
      <c r="Z701" s="272"/>
    </row>
    <row r="702" ht="15.0" customHeight="1">
      <c r="A702" s="291"/>
      <c r="B702" s="295"/>
      <c r="C702" s="291"/>
      <c r="D702" s="294"/>
      <c r="E702" s="294"/>
      <c r="F702" s="270"/>
      <c r="G702" s="270"/>
      <c r="H702" s="270"/>
      <c r="I702" s="270"/>
      <c r="J702" s="272"/>
      <c r="K702" s="272"/>
      <c r="L702" s="272"/>
      <c r="M702" s="272"/>
      <c r="N702" s="272"/>
      <c r="O702" s="272"/>
      <c r="P702" s="272"/>
      <c r="Q702" s="272"/>
      <c r="R702" s="272"/>
      <c r="S702" s="272"/>
      <c r="T702" s="272"/>
      <c r="U702" s="272"/>
      <c r="V702" s="272"/>
      <c r="W702" s="272"/>
      <c r="X702" s="272"/>
      <c r="Y702" s="272"/>
      <c r="Z702" s="272"/>
    </row>
    <row r="703" ht="15.0" customHeight="1">
      <c r="A703" s="291"/>
      <c r="B703" s="292"/>
      <c r="C703" s="291"/>
      <c r="D703" s="294"/>
      <c r="E703" s="294"/>
      <c r="F703" s="270"/>
      <c r="G703" s="270"/>
      <c r="H703" s="270"/>
      <c r="I703" s="270"/>
      <c r="J703" s="272"/>
      <c r="K703" s="272"/>
      <c r="L703" s="272"/>
      <c r="M703" s="272"/>
      <c r="N703" s="272"/>
      <c r="O703" s="272"/>
      <c r="P703" s="272"/>
      <c r="Q703" s="272"/>
      <c r="R703" s="272"/>
      <c r="S703" s="272"/>
      <c r="T703" s="272"/>
      <c r="U703" s="272"/>
      <c r="V703" s="272"/>
      <c r="W703" s="272"/>
      <c r="X703" s="272"/>
      <c r="Y703" s="272"/>
      <c r="Z703" s="272"/>
    </row>
    <row r="704" ht="15.0" customHeight="1">
      <c r="A704" s="291"/>
      <c r="B704" s="295"/>
      <c r="C704" s="291"/>
      <c r="D704" s="294"/>
      <c r="E704" s="294"/>
      <c r="F704" s="270"/>
      <c r="G704" s="270"/>
      <c r="H704" s="270"/>
      <c r="I704" s="270"/>
      <c r="J704" s="272"/>
      <c r="K704" s="272"/>
      <c r="L704" s="272"/>
      <c r="M704" s="272"/>
      <c r="N704" s="272"/>
      <c r="O704" s="272"/>
      <c r="P704" s="272"/>
      <c r="Q704" s="272"/>
      <c r="R704" s="272"/>
      <c r="S704" s="272"/>
      <c r="T704" s="272"/>
      <c r="U704" s="272"/>
      <c r="V704" s="272"/>
      <c r="W704" s="272"/>
      <c r="X704" s="272"/>
      <c r="Y704" s="272"/>
      <c r="Z704" s="272"/>
    </row>
    <row r="705" ht="15.0" customHeight="1">
      <c r="A705" s="291"/>
      <c r="B705" s="295"/>
      <c r="C705" s="291"/>
      <c r="D705" s="294"/>
      <c r="E705" s="294"/>
      <c r="F705" s="270"/>
      <c r="G705" s="270"/>
      <c r="H705" s="270"/>
      <c r="I705" s="270"/>
      <c r="J705" s="272"/>
      <c r="K705" s="272"/>
      <c r="L705" s="272"/>
      <c r="M705" s="272"/>
      <c r="N705" s="272"/>
      <c r="O705" s="272"/>
      <c r="P705" s="272"/>
      <c r="Q705" s="272"/>
      <c r="R705" s="272"/>
      <c r="S705" s="272"/>
      <c r="T705" s="272"/>
      <c r="U705" s="272"/>
      <c r="V705" s="272"/>
      <c r="W705" s="272"/>
      <c r="X705" s="272"/>
      <c r="Y705" s="272"/>
      <c r="Z705" s="272"/>
    </row>
    <row r="706" ht="15.0" customHeight="1">
      <c r="A706" s="291"/>
      <c r="B706" s="295"/>
      <c r="C706" s="291"/>
      <c r="D706" s="294"/>
      <c r="E706" s="294"/>
      <c r="F706" s="270"/>
      <c r="G706" s="270"/>
      <c r="H706" s="270"/>
      <c r="I706" s="270"/>
      <c r="J706" s="272"/>
      <c r="K706" s="272"/>
      <c r="L706" s="272"/>
      <c r="M706" s="272"/>
      <c r="N706" s="272"/>
      <c r="O706" s="272"/>
      <c r="P706" s="272"/>
      <c r="Q706" s="272"/>
      <c r="R706" s="272"/>
      <c r="S706" s="272"/>
      <c r="T706" s="272"/>
      <c r="U706" s="272"/>
      <c r="V706" s="272"/>
      <c r="W706" s="272"/>
      <c r="X706" s="272"/>
      <c r="Y706" s="272"/>
      <c r="Z706" s="272"/>
    </row>
    <row r="707" ht="12.75" customHeight="1">
      <c r="A707" s="270"/>
      <c r="B707" s="270"/>
      <c r="C707" s="270"/>
      <c r="D707" s="270"/>
      <c r="E707" s="270"/>
      <c r="F707" s="270"/>
      <c r="G707" s="270"/>
      <c r="H707" s="270"/>
      <c r="I707" s="270"/>
      <c r="J707" s="272"/>
      <c r="K707" s="272"/>
      <c r="L707" s="272"/>
      <c r="M707" s="272"/>
      <c r="N707" s="272"/>
      <c r="O707" s="272"/>
      <c r="P707" s="272"/>
      <c r="Q707" s="272"/>
      <c r="R707" s="272"/>
      <c r="S707" s="272"/>
      <c r="T707" s="272"/>
      <c r="U707" s="272"/>
      <c r="V707" s="272"/>
      <c r="W707" s="272"/>
      <c r="X707" s="272"/>
      <c r="Y707" s="272"/>
      <c r="Z707" s="272"/>
    </row>
    <row r="708" ht="12.75" customHeight="1">
      <c r="A708" s="270"/>
      <c r="B708" s="270"/>
      <c r="C708" s="270"/>
      <c r="D708" s="270"/>
      <c r="E708" s="270"/>
      <c r="F708" s="270"/>
      <c r="G708" s="270"/>
      <c r="H708" s="270"/>
      <c r="I708" s="270"/>
      <c r="J708" s="272"/>
      <c r="K708" s="272"/>
      <c r="L708" s="272"/>
      <c r="M708" s="272"/>
      <c r="N708" s="272"/>
      <c r="O708" s="272"/>
      <c r="P708" s="272"/>
      <c r="Q708" s="272"/>
      <c r="R708" s="272"/>
      <c r="S708" s="272"/>
      <c r="T708" s="272"/>
      <c r="U708" s="272"/>
      <c r="V708" s="272"/>
      <c r="W708" s="272"/>
      <c r="X708" s="272"/>
      <c r="Y708" s="272"/>
      <c r="Z708" s="272"/>
    </row>
    <row r="709" ht="12.75" customHeight="1">
      <c r="A709" s="270"/>
      <c r="B709" s="270"/>
      <c r="C709" s="270"/>
      <c r="D709" s="270"/>
      <c r="E709" s="270"/>
      <c r="F709" s="270"/>
      <c r="G709" s="270"/>
      <c r="H709" s="270"/>
      <c r="I709" s="270"/>
      <c r="J709" s="272"/>
      <c r="K709" s="272"/>
      <c r="L709" s="272"/>
      <c r="M709" s="272"/>
      <c r="N709" s="272"/>
      <c r="O709" s="272"/>
      <c r="P709" s="272"/>
      <c r="Q709" s="272"/>
      <c r="R709" s="272"/>
      <c r="S709" s="272"/>
      <c r="T709" s="272"/>
      <c r="U709" s="272"/>
      <c r="V709" s="272"/>
      <c r="W709" s="272"/>
      <c r="X709" s="272"/>
      <c r="Y709" s="272"/>
      <c r="Z709" s="272"/>
    </row>
    <row r="710" ht="12.75" customHeight="1">
      <c r="A710" s="270"/>
      <c r="B710" s="270"/>
      <c r="C710" s="270"/>
      <c r="D710" s="270"/>
      <c r="E710" s="270"/>
      <c r="F710" s="270"/>
      <c r="G710" s="270"/>
      <c r="H710" s="270"/>
      <c r="I710" s="270"/>
      <c r="J710" s="272"/>
      <c r="K710" s="272"/>
      <c r="L710" s="272"/>
      <c r="M710" s="272"/>
      <c r="N710" s="272"/>
      <c r="O710" s="272"/>
      <c r="P710" s="272"/>
      <c r="Q710" s="272"/>
      <c r="R710" s="272"/>
      <c r="S710" s="272"/>
      <c r="T710" s="272"/>
      <c r="U710" s="272"/>
      <c r="V710" s="272"/>
      <c r="W710" s="272"/>
      <c r="X710" s="272"/>
      <c r="Y710" s="272"/>
      <c r="Z710" s="272"/>
    </row>
    <row r="711" ht="12.75" customHeight="1">
      <c r="A711" s="270"/>
      <c r="B711" s="270"/>
      <c r="C711" s="270"/>
      <c r="D711" s="270"/>
      <c r="E711" s="270"/>
      <c r="F711" s="270"/>
      <c r="G711" s="270"/>
      <c r="H711" s="270"/>
      <c r="I711" s="270"/>
      <c r="J711" s="272"/>
      <c r="K711" s="272"/>
      <c r="L711" s="272"/>
      <c r="M711" s="272"/>
      <c r="N711" s="272"/>
      <c r="O711" s="272"/>
      <c r="P711" s="272"/>
      <c r="Q711" s="272"/>
      <c r="R711" s="272"/>
      <c r="S711" s="272"/>
      <c r="T711" s="272"/>
      <c r="U711" s="272"/>
      <c r="V711" s="272"/>
      <c r="W711" s="272"/>
      <c r="X711" s="272"/>
      <c r="Y711" s="272"/>
      <c r="Z711" s="272"/>
    </row>
    <row r="712" ht="12.75" customHeight="1">
      <c r="A712" s="270"/>
      <c r="B712" s="270"/>
      <c r="C712" s="270"/>
      <c r="D712" s="270"/>
      <c r="E712" s="270"/>
      <c r="F712" s="270"/>
      <c r="G712" s="270"/>
      <c r="H712" s="270"/>
      <c r="I712" s="270"/>
      <c r="J712" s="272"/>
      <c r="K712" s="272"/>
      <c r="L712" s="272"/>
      <c r="M712" s="272"/>
      <c r="N712" s="272"/>
      <c r="O712" s="272"/>
      <c r="P712" s="272"/>
      <c r="Q712" s="272"/>
      <c r="R712" s="272"/>
      <c r="S712" s="272"/>
      <c r="T712" s="272"/>
      <c r="U712" s="272"/>
      <c r="V712" s="272"/>
      <c r="W712" s="272"/>
      <c r="X712" s="272"/>
      <c r="Y712" s="272"/>
      <c r="Z712" s="272"/>
    </row>
    <row r="713" ht="12.75" customHeight="1">
      <c r="A713" s="270"/>
      <c r="B713" s="270"/>
      <c r="C713" s="270"/>
      <c r="D713" s="270"/>
      <c r="E713" s="270"/>
      <c r="F713" s="270"/>
      <c r="G713" s="270"/>
      <c r="H713" s="270"/>
      <c r="I713" s="270"/>
      <c r="J713" s="272"/>
      <c r="K713" s="272"/>
      <c r="L713" s="272"/>
      <c r="M713" s="272"/>
      <c r="N713" s="272"/>
      <c r="O713" s="272"/>
      <c r="P713" s="272"/>
      <c r="Q713" s="272"/>
      <c r="R713" s="272"/>
      <c r="S713" s="272"/>
      <c r="T713" s="272"/>
      <c r="U713" s="272"/>
      <c r="V713" s="272"/>
      <c r="W713" s="272"/>
      <c r="X713" s="272"/>
      <c r="Y713" s="272"/>
      <c r="Z713" s="272"/>
    </row>
    <row r="714" ht="12.75" customHeight="1">
      <c r="A714" s="270"/>
      <c r="B714" s="270"/>
      <c r="C714" s="270"/>
      <c r="D714" s="270"/>
      <c r="E714" s="270"/>
      <c r="F714" s="270"/>
      <c r="G714" s="270"/>
      <c r="H714" s="270"/>
      <c r="I714" s="270"/>
      <c r="J714" s="272"/>
      <c r="K714" s="272"/>
      <c r="L714" s="272"/>
      <c r="M714" s="272"/>
      <c r="N714" s="272"/>
      <c r="O714" s="272"/>
      <c r="P714" s="272"/>
      <c r="Q714" s="272"/>
      <c r="R714" s="272"/>
      <c r="S714" s="272"/>
      <c r="T714" s="272"/>
      <c r="U714" s="272"/>
      <c r="V714" s="272"/>
      <c r="W714" s="272"/>
      <c r="X714" s="272"/>
      <c r="Y714" s="272"/>
      <c r="Z714" s="272"/>
    </row>
    <row r="715" ht="12.75" customHeight="1">
      <c r="A715" s="270"/>
      <c r="B715" s="270"/>
      <c r="C715" s="270"/>
      <c r="D715" s="270"/>
      <c r="E715" s="270"/>
      <c r="F715" s="270"/>
      <c r="G715" s="270"/>
      <c r="H715" s="270"/>
      <c r="I715" s="270"/>
      <c r="J715" s="272"/>
      <c r="K715" s="272"/>
      <c r="L715" s="272"/>
      <c r="M715" s="272"/>
      <c r="N715" s="272"/>
      <c r="O715" s="272"/>
      <c r="P715" s="272"/>
      <c r="Q715" s="272"/>
      <c r="R715" s="272"/>
      <c r="S715" s="272"/>
      <c r="T715" s="272"/>
      <c r="U715" s="272"/>
      <c r="V715" s="272"/>
      <c r="W715" s="272"/>
      <c r="X715" s="272"/>
      <c r="Y715" s="272"/>
      <c r="Z715" s="272"/>
    </row>
    <row r="716" ht="12.75" customHeight="1">
      <c r="A716" s="270"/>
      <c r="B716" s="270"/>
      <c r="C716" s="270"/>
      <c r="D716" s="270"/>
      <c r="E716" s="270"/>
      <c r="F716" s="270"/>
      <c r="G716" s="270"/>
      <c r="H716" s="270"/>
      <c r="I716" s="270"/>
      <c r="J716" s="272"/>
      <c r="K716" s="272"/>
      <c r="L716" s="272"/>
      <c r="M716" s="272"/>
      <c r="N716" s="272"/>
      <c r="O716" s="272"/>
      <c r="P716" s="272"/>
      <c r="Q716" s="272"/>
      <c r="R716" s="272"/>
      <c r="S716" s="272"/>
      <c r="T716" s="272"/>
      <c r="U716" s="272"/>
      <c r="V716" s="272"/>
      <c r="W716" s="272"/>
      <c r="X716" s="272"/>
      <c r="Y716" s="272"/>
      <c r="Z716" s="272"/>
    </row>
    <row r="717" ht="12.75" customHeight="1">
      <c r="A717" s="270"/>
      <c r="B717" s="270"/>
      <c r="C717" s="270"/>
      <c r="D717" s="270"/>
      <c r="E717" s="270"/>
      <c r="F717" s="270"/>
      <c r="G717" s="270"/>
      <c r="H717" s="270"/>
      <c r="I717" s="270"/>
      <c r="J717" s="272"/>
      <c r="K717" s="272"/>
      <c r="L717" s="272"/>
      <c r="M717" s="272"/>
      <c r="N717" s="272"/>
      <c r="O717" s="272"/>
      <c r="P717" s="272"/>
      <c r="Q717" s="272"/>
      <c r="R717" s="272"/>
      <c r="S717" s="272"/>
      <c r="T717" s="272"/>
      <c r="U717" s="272"/>
      <c r="V717" s="272"/>
      <c r="W717" s="272"/>
      <c r="X717" s="272"/>
      <c r="Y717" s="272"/>
      <c r="Z717" s="272"/>
    </row>
    <row r="718" ht="12.75" customHeight="1">
      <c r="A718" s="270"/>
      <c r="B718" s="270"/>
      <c r="C718" s="270"/>
      <c r="D718" s="270"/>
      <c r="E718" s="270"/>
      <c r="F718" s="270"/>
      <c r="G718" s="270"/>
      <c r="H718" s="270"/>
      <c r="I718" s="270"/>
      <c r="J718" s="272"/>
      <c r="K718" s="272"/>
      <c r="L718" s="272"/>
      <c r="M718" s="272"/>
      <c r="N718" s="272"/>
      <c r="O718" s="272"/>
      <c r="P718" s="272"/>
      <c r="Q718" s="272"/>
      <c r="R718" s="272"/>
      <c r="S718" s="272"/>
      <c r="T718" s="272"/>
      <c r="U718" s="272"/>
      <c r="V718" s="272"/>
      <c r="W718" s="272"/>
      <c r="X718" s="272"/>
      <c r="Y718" s="272"/>
      <c r="Z718" s="272"/>
    </row>
    <row r="719" ht="12.75" customHeight="1">
      <c r="A719" s="270"/>
      <c r="B719" s="270"/>
      <c r="C719" s="270"/>
      <c r="D719" s="270"/>
      <c r="E719" s="270"/>
      <c r="F719" s="270"/>
      <c r="G719" s="270"/>
      <c r="H719" s="270"/>
      <c r="I719" s="270"/>
      <c r="J719" s="272"/>
      <c r="K719" s="272"/>
      <c r="L719" s="272"/>
      <c r="M719" s="272"/>
      <c r="N719" s="272"/>
      <c r="O719" s="272"/>
      <c r="P719" s="272"/>
      <c r="Q719" s="272"/>
      <c r="R719" s="272"/>
      <c r="S719" s="272"/>
      <c r="T719" s="272"/>
      <c r="U719" s="272"/>
      <c r="V719" s="272"/>
      <c r="W719" s="272"/>
      <c r="X719" s="272"/>
      <c r="Y719" s="272"/>
      <c r="Z719" s="272"/>
    </row>
    <row r="720" ht="12.75" customHeight="1">
      <c r="A720" s="270"/>
      <c r="B720" s="270"/>
      <c r="C720" s="270"/>
      <c r="D720" s="270"/>
      <c r="E720" s="270"/>
      <c r="F720" s="270"/>
      <c r="G720" s="270"/>
      <c r="H720" s="270"/>
      <c r="I720" s="270"/>
      <c r="J720" s="272"/>
      <c r="K720" s="272"/>
      <c r="L720" s="272"/>
      <c r="M720" s="272"/>
      <c r="N720" s="272"/>
      <c r="O720" s="272"/>
      <c r="P720" s="272"/>
      <c r="Q720" s="272"/>
      <c r="R720" s="272"/>
      <c r="S720" s="272"/>
      <c r="T720" s="272"/>
      <c r="U720" s="272"/>
      <c r="V720" s="272"/>
      <c r="W720" s="272"/>
      <c r="X720" s="272"/>
      <c r="Y720" s="272"/>
      <c r="Z720" s="272"/>
    </row>
    <row r="721" ht="12.75" customHeight="1">
      <c r="A721" s="270"/>
      <c r="B721" s="270"/>
      <c r="C721" s="270"/>
      <c r="D721" s="270"/>
      <c r="E721" s="270"/>
      <c r="F721" s="270"/>
      <c r="G721" s="270"/>
      <c r="H721" s="270"/>
      <c r="I721" s="270"/>
      <c r="J721" s="272"/>
      <c r="K721" s="272"/>
      <c r="L721" s="272"/>
      <c r="M721" s="272"/>
      <c r="N721" s="272"/>
      <c r="O721" s="272"/>
      <c r="P721" s="272"/>
      <c r="Q721" s="272"/>
      <c r="R721" s="272"/>
      <c r="S721" s="272"/>
      <c r="T721" s="272"/>
      <c r="U721" s="272"/>
      <c r="V721" s="272"/>
      <c r="W721" s="272"/>
      <c r="X721" s="272"/>
      <c r="Y721" s="272"/>
      <c r="Z721" s="272"/>
    </row>
    <row r="722" ht="12.75" customHeight="1">
      <c r="A722" s="270"/>
      <c r="B722" s="270"/>
      <c r="C722" s="270"/>
      <c r="D722" s="270"/>
      <c r="E722" s="270"/>
      <c r="F722" s="270"/>
      <c r="G722" s="270"/>
      <c r="H722" s="270"/>
      <c r="I722" s="270"/>
      <c r="J722" s="272"/>
      <c r="K722" s="272"/>
      <c r="L722" s="272"/>
      <c r="M722" s="272"/>
      <c r="N722" s="272"/>
      <c r="O722" s="272"/>
      <c r="P722" s="272"/>
      <c r="Q722" s="272"/>
      <c r="R722" s="272"/>
      <c r="S722" s="272"/>
      <c r="T722" s="272"/>
      <c r="U722" s="272"/>
      <c r="V722" s="272"/>
      <c r="W722" s="272"/>
      <c r="X722" s="272"/>
      <c r="Y722" s="272"/>
      <c r="Z722" s="272"/>
    </row>
    <row r="723" ht="12.75" customHeight="1">
      <c r="A723" s="270"/>
      <c r="B723" s="270"/>
      <c r="C723" s="270"/>
      <c r="D723" s="270"/>
      <c r="E723" s="270"/>
      <c r="F723" s="270"/>
      <c r="G723" s="270"/>
      <c r="H723" s="270"/>
      <c r="I723" s="270"/>
      <c r="J723" s="272"/>
      <c r="K723" s="272"/>
      <c r="L723" s="272"/>
      <c r="M723" s="272"/>
      <c r="N723" s="272"/>
      <c r="O723" s="272"/>
      <c r="P723" s="272"/>
      <c r="Q723" s="272"/>
      <c r="R723" s="272"/>
      <c r="S723" s="272"/>
      <c r="T723" s="272"/>
      <c r="U723" s="272"/>
      <c r="V723" s="272"/>
      <c r="W723" s="272"/>
      <c r="X723" s="272"/>
      <c r="Y723" s="272"/>
      <c r="Z723" s="272"/>
    </row>
    <row r="724" ht="12.75" customHeight="1">
      <c r="A724" s="270"/>
      <c r="B724" s="270"/>
      <c r="C724" s="270"/>
      <c r="D724" s="270"/>
      <c r="E724" s="270"/>
      <c r="F724" s="270"/>
      <c r="G724" s="270"/>
      <c r="H724" s="270"/>
      <c r="I724" s="270"/>
      <c r="J724" s="272"/>
      <c r="K724" s="272"/>
      <c r="L724" s="272"/>
      <c r="M724" s="272"/>
      <c r="N724" s="272"/>
      <c r="O724" s="272"/>
      <c r="P724" s="272"/>
      <c r="Q724" s="272"/>
      <c r="R724" s="272"/>
      <c r="S724" s="272"/>
      <c r="T724" s="272"/>
      <c r="U724" s="272"/>
      <c r="V724" s="272"/>
      <c r="W724" s="272"/>
      <c r="X724" s="272"/>
      <c r="Y724" s="272"/>
      <c r="Z724" s="272"/>
    </row>
    <row r="725" ht="12.75" customHeight="1">
      <c r="A725" s="270"/>
      <c r="B725" s="270"/>
      <c r="C725" s="270"/>
      <c r="D725" s="270"/>
      <c r="E725" s="270"/>
      <c r="F725" s="270"/>
      <c r="G725" s="270"/>
      <c r="H725" s="270"/>
      <c r="I725" s="270"/>
      <c r="J725" s="272"/>
      <c r="K725" s="272"/>
      <c r="L725" s="272"/>
      <c r="M725" s="272"/>
      <c r="N725" s="272"/>
      <c r="O725" s="272"/>
      <c r="P725" s="272"/>
      <c r="Q725" s="272"/>
      <c r="R725" s="272"/>
      <c r="S725" s="272"/>
      <c r="T725" s="272"/>
      <c r="U725" s="272"/>
      <c r="V725" s="272"/>
      <c r="W725" s="272"/>
      <c r="X725" s="272"/>
      <c r="Y725" s="272"/>
      <c r="Z725" s="272"/>
    </row>
    <row r="726" ht="12.75" customHeight="1">
      <c r="A726" s="270"/>
      <c r="B726" s="270"/>
      <c r="C726" s="270"/>
      <c r="D726" s="270"/>
      <c r="E726" s="270"/>
      <c r="F726" s="270"/>
      <c r="G726" s="270"/>
      <c r="H726" s="270"/>
      <c r="I726" s="270"/>
      <c r="J726" s="272"/>
      <c r="K726" s="272"/>
      <c r="L726" s="272"/>
      <c r="M726" s="272"/>
      <c r="N726" s="272"/>
      <c r="O726" s="272"/>
      <c r="P726" s="272"/>
      <c r="Q726" s="272"/>
      <c r="R726" s="272"/>
      <c r="S726" s="272"/>
      <c r="T726" s="272"/>
      <c r="U726" s="272"/>
      <c r="V726" s="272"/>
      <c r="W726" s="272"/>
      <c r="X726" s="272"/>
      <c r="Y726" s="272"/>
      <c r="Z726" s="272"/>
    </row>
    <row r="727" ht="12.75" customHeight="1">
      <c r="A727" s="270"/>
      <c r="B727" s="270"/>
      <c r="C727" s="270"/>
      <c r="D727" s="270"/>
      <c r="E727" s="270"/>
      <c r="F727" s="270"/>
      <c r="G727" s="270"/>
      <c r="H727" s="270"/>
      <c r="I727" s="270"/>
      <c r="J727" s="272"/>
      <c r="K727" s="272"/>
      <c r="L727" s="272"/>
      <c r="M727" s="272"/>
      <c r="N727" s="272"/>
      <c r="O727" s="272"/>
      <c r="P727" s="272"/>
      <c r="Q727" s="272"/>
      <c r="R727" s="272"/>
      <c r="S727" s="272"/>
      <c r="T727" s="272"/>
      <c r="U727" s="272"/>
      <c r="V727" s="272"/>
      <c r="W727" s="272"/>
      <c r="X727" s="272"/>
      <c r="Y727" s="272"/>
      <c r="Z727" s="272"/>
    </row>
    <row r="728" ht="12.75" customHeight="1">
      <c r="A728" s="270"/>
      <c r="B728" s="270"/>
      <c r="C728" s="270"/>
      <c r="D728" s="270"/>
      <c r="E728" s="270"/>
      <c r="F728" s="270"/>
      <c r="G728" s="270"/>
      <c r="H728" s="270"/>
      <c r="I728" s="270"/>
      <c r="J728" s="272"/>
      <c r="K728" s="272"/>
      <c r="L728" s="272"/>
      <c r="M728" s="272"/>
      <c r="N728" s="272"/>
      <c r="O728" s="272"/>
      <c r="P728" s="272"/>
      <c r="Q728" s="272"/>
      <c r="R728" s="272"/>
      <c r="S728" s="272"/>
      <c r="T728" s="272"/>
      <c r="U728" s="272"/>
      <c r="V728" s="272"/>
      <c r="W728" s="272"/>
      <c r="X728" s="272"/>
      <c r="Y728" s="272"/>
      <c r="Z728" s="272"/>
    </row>
    <row r="729" ht="12.75" customHeight="1">
      <c r="A729" s="270"/>
      <c r="B729" s="270"/>
      <c r="C729" s="270"/>
      <c r="D729" s="270"/>
      <c r="E729" s="270"/>
      <c r="F729" s="270"/>
      <c r="G729" s="270"/>
      <c r="H729" s="270"/>
      <c r="I729" s="270"/>
      <c r="J729" s="272"/>
      <c r="K729" s="272"/>
      <c r="L729" s="272"/>
      <c r="M729" s="272"/>
      <c r="N729" s="272"/>
      <c r="O729" s="272"/>
      <c r="P729" s="272"/>
      <c r="Q729" s="272"/>
      <c r="R729" s="272"/>
      <c r="S729" s="272"/>
      <c r="T729" s="272"/>
      <c r="U729" s="272"/>
      <c r="V729" s="272"/>
      <c r="W729" s="272"/>
      <c r="X729" s="272"/>
      <c r="Y729" s="272"/>
      <c r="Z729" s="272"/>
    </row>
    <row r="730" ht="12.75" customHeight="1">
      <c r="A730" s="270"/>
      <c r="B730" s="270"/>
      <c r="C730" s="270"/>
      <c r="D730" s="270"/>
      <c r="E730" s="270"/>
      <c r="F730" s="270"/>
      <c r="G730" s="270"/>
      <c r="H730" s="270"/>
      <c r="I730" s="270"/>
      <c r="J730" s="272"/>
      <c r="K730" s="272"/>
      <c r="L730" s="272"/>
      <c r="M730" s="272"/>
      <c r="N730" s="272"/>
      <c r="O730" s="272"/>
      <c r="P730" s="272"/>
      <c r="Q730" s="272"/>
      <c r="R730" s="272"/>
      <c r="S730" s="272"/>
      <c r="T730" s="272"/>
      <c r="U730" s="272"/>
      <c r="V730" s="272"/>
      <c r="W730" s="272"/>
      <c r="X730" s="272"/>
      <c r="Y730" s="272"/>
      <c r="Z730" s="272"/>
    </row>
    <row r="731" ht="12.75" customHeight="1">
      <c r="A731" s="270"/>
      <c r="B731" s="270"/>
      <c r="C731" s="270"/>
      <c r="D731" s="270"/>
      <c r="E731" s="270"/>
      <c r="F731" s="270"/>
      <c r="G731" s="270"/>
      <c r="H731" s="270"/>
      <c r="I731" s="270"/>
      <c r="J731" s="272"/>
      <c r="K731" s="272"/>
      <c r="L731" s="272"/>
      <c r="M731" s="272"/>
      <c r="N731" s="272"/>
      <c r="O731" s="272"/>
      <c r="P731" s="272"/>
      <c r="Q731" s="272"/>
      <c r="R731" s="272"/>
      <c r="S731" s="272"/>
      <c r="T731" s="272"/>
      <c r="U731" s="272"/>
      <c r="V731" s="272"/>
      <c r="W731" s="272"/>
      <c r="X731" s="272"/>
      <c r="Y731" s="272"/>
      <c r="Z731" s="272"/>
    </row>
    <row r="732" ht="12.75" customHeight="1">
      <c r="A732" s="270"/>
      <c r="B732" s="270"/>
      <c r="C732" s="270"/>
      <c r="D732" s="270"/>
      <c r="E732" s="270"/>
      <c r="F732" s="270"/>
      <c r="G732" s="270"/>
      <c r="H732" s="270"/>
      <c r="I732" s="270"/>
      <c r="J732" s="272"/>
      <c r="K732" s="272"/>
      <c r="L732" s="272"/>
      <c r="M732" s="272"/>
      <c r="N732" s="272"/>
      <c r="O732" s="272"/>
      <c r="P732" s="272"/>
      <c r="Q732" s="272"/>
      <c r="R732" s="272"/>
      <c r="S732" s="272"/>
      <c r="T732" s="272"/>
      <c r="U732" s="272"/>
      <c r="V732" s="272"/>
      <c r="W732" s="272"/>
      <c r="X732" s="272"/>
      <c r="Y732" s="272"/>
      <c r="Z732" s="272"/>
    </row>
    <row r="733" ht="12.75" customHeight="1">
      <c r="A733" s="270"/>
      <c r="B733" s="270"/>
      <c r="C733" s="270"/>
      <c r="D733" s="270"/>
      <c r="E733" s="270"/>
      <c r="F733" s="270"/>
      <c r="G733" s="270"/>
      <c r="H733" s="270"/>
      <c r="I733" s="270"/>
      <c r="J733" s="272"/>
      <c r="K733" s="272"/>
      <c r="L733" s="272"/>
      <c r="M733" s="272"/>
      <c r="N733" s="272"/>
      <c r="O733" s="272"/>
      <c r="P733" s="272"/>
      <c r="Q733" s="272"/>
      <c r="R733" s="272"/>
      <c r="S733" s="272"/>
      <c r="T733" s="272"/>
      <c r="U733" s="272"/>
      <c r="V733" s="272"/>
      <c r="W733" s="272"/>
      <c r="X733" s="272"/>
      <c r="Y733" s="272"/>
      <c r="Z733" s="272"/>
    </row>
    <row r="734" ht="12.75" customHeight="1">
      <c r="A734" s="270"/>
      <c r="B734" s="270"/>
      <c r="C734" s="270"/>
      <c r="D734" s="270"/>
      <c r="E734" s="270"/>
      <c r="F734" s="270"/>
      <c r="G734" s="270"/>
      <c r="H734" s="270"/>
      <c r="I734" s="270"/>
      <c r="J734" s="272"/>
      <c r="K734" s="272"/>
      <c r="L734" s="272"/>
      <c r="M734" s="272"/>
      <c r="N734" s="272"/>
      <c r="O734" s="272"/>
      <c r="P734" s="272"/>
      <c r="Q734" s="272"/>
      <c r="R734" s="272"/>
      <c r="S734" s="272"/>
      <c r="T734" s="272"/>
      <c r="U734" s="272"/>
      <c r="V734" s="272"/>
      <c r="W734" s="272"/>
      <c r="X734" s="272"/>
      <c r="Y734" s="272"/>
      <c r="Z734" s="272"/>
    </row>
    <row r="735" ht="12.75" customHeight="1">
      <c r="A735" s="270"/>
      <c r="B735" s="270"/>
      <c r="C735" s="270"/>
      <c r="D735" s="270"/>
      <c r="E735" s="270"/>
      <c r="F735" s="270"/>
      <c r="G735" s="270"/>
      <c r="H735" s="270"/>
      <c r="I735" s="270"/>
      <c r="J735" s="272"/>
      <c r="K735" s="272"/>
      <c r="L735" s="272"/>
      <c r="M735" s="272"/>
      <c r="N735" s="272"/>
      <c r="O735" s="272"/>
      <c r="P735" s="272"/>
      <c r="Q735" s="272"/>
      <c r="R735" s="272"/>
      <c r="S735" s="272"/>
      <c r="T735" s="272"/>
      <c r="U735" s="272"/>
      <c r="V735" s="272"/>
      <c r="W735" s="272"/>
      <c r="X735" s="272"/>
      <c r="Y735" s="272"/>
      <c r="Z735" s="272"/>
    </row>
    <row r="736" ht="12.75" customHeight="1">
      <c r="A736" s="270"/>
      <c r="B736" s="270"/>
      <c r="C736" s="270"/>
      <c r="D736" s="270"/>
      <c r="E736" s="270"/>
      <c r="F736" s="270"/>
      <c r="G736" s="270"/>
      <c r="H736" s="270"/>
      <c r="I736" s="270"/>
      <c r="J736" s="272"/>
      <c r="K736" s="272"/>
      <c r="L736" s="272"/>
      <c r="M736" s="272"/>
      <c r="N736" s="272"/>
      <c r="O736" s="272"/>
      <c r="P736" s="272"/>
      <c r="Q736" s="272"/>
      <c r="R736" s="272"/>
      <c r="S736" s="272"/>
      <c r="T736" s="272"/>
      <c r="U736" s="272"/>
      <c r="V736" s="272"/>
      <c r="W736" s="272"/>
      <c r="X736" s="272"/>
      <c r="Y736" s="272"/>
      <c r="Z736" s="272"/>
    </row>
    <row r="737" ht="12.75" customHeight="1">
      <c r="A737" s="270"/>
      <c r="B737" s="270"/>
      <c r="C737" s="270"/>
      <c r="D737" s="270"/>
      <c r="E737" s="270"/>
      <c r="F737" s="270"/>
      <c r="G737" s="270"/>
      <c r="H737" s="270"/>
      <c r="I737" s="270"/>
      <c r="J737" s="272"/>
      <c r="K737" s="272"/>
      <c r="L737" s="272"/>
      <c r="M737" s="272"/>
      <c r="N737" s="272"/>
      <c r="O737" s="272"/>
      <c r="P737" s="272"/>
      <c r="Q737" s="272"/>
      <c r="R737" s="272"/>
      <c r="S737" s="272"/>
      <c r="T737" s="272"/>
      <c r="U737" s="272"/>
      <c r="V737" s="272"/>
      <c r="W737" s="272"/>
      <c r="X737" s="272"/>
      <c r="Y737" s="272"/>
      <c r="Z737" s="272"/>
    </row>
    <row r="738" ht="12.75" customHeight="1">
      <c r="A738" s="270"/>
      <c r="B738" s="270"/>
      <c r="C738" s="270"/>
      <c r="D738" s="270"/>
      <c r="E738" s="270"/>
      <c r="F738" s="270"/>
      <c r="G738" s="270"/>
      <c r="H738" s="270"/>
      <c r="I738" s="270"/>
      <c r="J738" s="272"/>
      <c r="K738" s="272"/>
      <c r="L738" s="272"/>
      <c r="M738" s="272"/>
      <c r="N738" s="272"/>
      <c r="O738" s="272"/>
      <c r="P738" s="272"/>
      <c r="Q738" s="272"/>
      <c r="R738" s="272"/>
      <c r="S738" s="272"/>
      <c r="T738" s="272"/>
      <c r="U738" s="272"/>
      <c r="V738" s="272"/>
      <c r="W738" s="272"/>
      <c r="X738" s="272"/>
      <c r="Y738" s="272"/>
      <c r="Z738" s="272"/>
    </row>
    <row r="739" ht="12.75" customHeight="1">
      <c r="A739" s="270"/>
      <c r="B739" s="270"/>
      <c r="C739" s="270"/>
      <c r="D739" s="270"/>
      <c r="E739" s="270"/>
      <c r="F739" s="270"/>
      <c r="G739" s="270"/>
      <c r="H739" s="270"/>
      <c r="I739" s="270"/>
      <c r="J739" s="272"/>
      <c r="K739" s="272"/>
      <c r="L739" s="272"/>
      <c r="M739" s="272"/>
      <c r="N739" s="272"/>
      <c r="O739" s="272"/>
      <c r="P739" s="272"/>
      <c r="Q739" s="272"/>
      <c r="R739" s="272"/>
      <c r="S739" s="272"/>
      <c r="T739" s="272"/>
      <c r="U739" s="272"/>
      <c r="V739" s="272"/>
      <c r="W739" s="272"/>
      <c r="X739" s="272"/>
      <c r="Y739" s="272"/>
      <c r="Z739" s="272"/>
    </row>
    <row r="740" ht="12.75" customHeight="1">
      <c r="A740" s="270"/>
      <c r="B740" s="270"/>
      <c r="C740" s="270"/>
      <c r="D740" s="270"/>
      <c r="E740" s="270"/>
      <c r="F740" s="270"/>
      <c r="G740" s="270"/>
      <c r="H740" s="270"/>
      <c r="I740" s="270"/>
      <c r="J740" s="272"/>
      <c r="K740" s="272"/>
      <c r="L740" s="272"/>
      <c r="M740" s="272"/>
      <c r="N740" s="272"/>
      <c r="O740" s="272"/>
      <c r="P740" s="272"/>
      <c r="Q740" s="272"/>
      <c r="R740" s="272"/>
      <c r="S740" s="272"/>
      <c r="T740" s="272"/>
      <c r="U740" s="272"/>
      <c r="V740" s="272"/>
      <c r="W740" s="272"/>
      <c r="X740" s="272"/>
      <c r="Y740" s="272"/>
      <c r="Z740" s="272"/>
    </row>
    <row r="741" ht="12.75" customHeight="1">
      <c r="A741" s="270"/>
      <c r="B741" s="270"/>
      <c r="C741" s="270"/>
      <c r="D741" s="270"/>
      <c r="E741" s="270"/>
      <c r="F741" s="270"/>
      <c r="G741" s="270"/>
      <c r="H741" s="270"/>
      <c r="I741" s="270"/>
      <c r="J741" s="272"/>
      <c r="K741" s="272"/>
      <c r="L741" s="272"/>
      <c r="M741" s="272"/>
      <c r="N741" s="272"/>
      <c r="O741" s="272"/>
      <c r="P741" s="272"/>
      <c r="Q741" s="272"/>
      <c r="R741" s="272"/>
      <c r="S741" s="272"/>
      <c r="T741" s="272"/>
      <c r="U741" s="272"/>
      <c r="V741" s="272"/>
      <c r="W741" s="272"/>
      <c r="X741" s="272"/>
      <c r="Y741" s="272"/>
      <c r="Z741" s="272"/>
    </row>
    <row r="742" ht="12.75" customHeight="1">
      <c r="A742" s="270"/>
      <c r="B742" s="270"/>
      <c r="C742" s="270"/>
      <c r="D742" s="270"/>
      <c r="E742" s="270"/>
      <c r="F742" s="270"/>
      <c r="G742" s="270"/>
      <c r="H742" s="270"/>
      <c r="I742" s="270"/>
      <c r="J742" s="272"/>
      <c r="K742" s="272"/>
      <c r="L742" s="272"/>
      <c r="M742" s="272"/>
      <c r="N742" s="272"/>
      <c r="O742" s="272"/>
      <c r="P742" s="272"/>
      <c r="Q742" s="272"/>
      <c r="R742" s="272"/>
      <c r="S742" s="272"/>
      <c r="T742" s="272"/>
      <c r="U742" s="272"/>
      <c r="V742" s="272"/>
      <c r="W742" s="272"/>
      <c r="X742" s="272"/>
      <c r="Y742" s="272"/>
      <c r="Z742" s="272"/>
    </row>
    <row r="743" ht="12.75" customHeight="1">
      <c r="A743" s="270"/>
      <c r="B743" s="270"/>
      <c r="C743" s="270"/>
      <c r="D743" s="270"/>
      <c r="E743" s="270"/>
      <c r="F743" s="270"/>
      <c r="G743" s="270"/>
      <c r="H743" s="270"/>
      <c r="I743" s="270"/>
      <c r="J743" s="272"/>
      <c r="K743" s="272"/>
      <c r="L743" s="272"/>
      <c r="M743" s="272"/>
      <c r="N743" s="272"/>
      <c r="O743" s="272"/>
      <c r="P743" s="272"/>
      <c r="Q743" s="272"/>
      <c r="R743" s="272"/>
      <c r="S743" s="272"/>
      <c r="T743" s="272"/>
      <c r="U743" s="272"/>
      <c r="V743" s="272"/>
      <c r="W743" s="272"/>
      <c r="X743" s="272"/>
      <c r="Y743" s="272"/>
      <c r="Z743" s="272"/>
    </row>
    <row r="744" ht="12.75" customHeight="1">
      <c r="A744" s="270"/>
      <c r="B744" s="270"/>
      <c r="C744" s="270"/>
      <c r="D744" s="270"/>
      <c r="E744" s="270"/>
      <c r="F744" s="270"/>
      <c r="G744" s="270"/>
      <c r="H744" s="270"/>
      <c r="I744" s="270"/>
      <c r="J744" s="272"/>
      <c r="K744" s="272"/>
      <c r="L744" s="272"/>
      <c r="M744" s="272"/>
      <c r="N744" s="272"/>
      <c r="O744" s="272"/>
      <c r="P744" s="272"/>
      <c r="Q744" s="272"/>
      <c r="R744" s="272"/>
      <c r="S744" s="272"/>
      <c r="T744" s="272"/>
      <c r="U744" s="272"/>
      <c r="V744" s="272"/>
      <c r="W744" s="272"/>
      <c r="X744" s="272"/>
      <c r="Y744" s="272"/>
      <c r="Z744" s="272"/>
    </row>
    <row r="745" ht="12.75" customHeight="1">
      <c r="A745" s="270"/>
      <c r="B745" s="270"/>
      <c r="C745" s="270"/>
      <c r="D745" s="270"/>
      <c r="E745" s="270"/>
      <c r="F745" s="270"/>
      <c r="G745" s="270"/>
      <c r="H745" s="270"/>
      <c r="I745" s="270"/>
      <c r="J745" s="272"/>
      <c r="K745" s="272"/>
      <c r="L745" s="272"/>
      <c r="M745" s="272"/>
      <c r="N745" s="272"/>
      <c r="O745" s="272"/>
      <c r="P745" s="272"/>
      <c r="Q745" s="272"/>
      <c r="R745" s="272"/>
      <c r="S745" s="272"/>
      <c r="T745" s="272"/>
      <c r="U745" s="272"/>
      <c r="V745" s="272"/>
      <c r="W745" s="272"/>
      <c r="X745" s="272"/>
      <c r="Y745" s="272"/>
      <c r="Z745" s="272"/>
    </row>
    <row r="746" ht="12.75" customHeight="1">
      <c r="A746" s="270"/>
      <c r="B746" s="270"/>
      <c r="C746" s="270"/>
      <c r="D746" s="270"/>
      <c r="E746" s="270"/>
      <c r="F746" s="270"/>
      <c r="G746" s="270"/>
      <c r="H746" s="270"/>
      <c r="I746" s="270"/>
      <c r="J746" s="272"/>
      <c r="K746" s="272"/>
      <c r="L746" s="272"/>
      <c r="M746" s="272"/>
      <c r="N746" s="272"/>
      <c r="O746" s="272"/>
      <c r="P746" s="272"/>
      <c r="Q746" s="272"/>
      <c r="R746" s="272"/>
      <c r="S746" s="272"/>
      <c r="T746" s="272"/>
      <c r="U746" s="272"/>
      <c r="V746" s="272"/>
      <c r="W746" s="272"/>
      <c r="X746" s="272"/>
      <c r="Y746" s="272"/>
      <c r="Z746" s="272"/>
    </row>
    <row r="747" ht="12.75" customHeight="1">
      <c r="A747" s="270"/>
      <c r="B747" s="270"/>
      <c r="C747" s="270"/>
      <c r="D747" s="270"/>
      <c r="E747" s="270"/>
      <c r="F747" s="270"/>
      <c r="G747" s="270"/>
      <c r="H747" s="270"/>
      <c r="I747" s="270"/>
      <c r="J747" s="272"/>
      <c r="K747" s="272"/>
      <c r="L747" s="272"/>
      <c r="M747" s="272"/>
      <c r="N747" s="272"/>
      <c r="O747" s="272"/>
      <c r="P747" s="272"/>
      <c r="Q747" s="272"/>
      <c r="R747" s="272"/>
      <c r="S747" s="272"/>
      <c r="T747" s="272"/>
      <c r="U747" s="272"/>
      <c r="V747" s="272"/>
      <c r="W747" s="272"/>
      <c r="X747" s="272"/>
      <c r="Y747" s="272"/>
      <c r="Z747" s="272"/>
    </row>
    <row r="748" ht="12.75" customHeight="1">
      <c r="A748" s="270"/>
      <c r="B748" s="270"/>
      <c r="C748" s="270"/>
      <c r="D748" s="270"/>
      <c r="E748" s="270"/>
      <c r="F748" s="270"/>
      <c r="G748" s="270"/>
      <c r="H748" s="270"/>
      <c r="I748" s="270"/>
      <c r="J748" s="272"/>
      <c r="K748" s="272"/>
      <c r="L748" s="272"/>
      <c r="M748" s="272"/>
      <c r="N748" s="272"/>
      <c r="O748" s="272"/>
      <c r="P748" s="272"/>
      <c r="Q748" s="272"/>
      <c r="R748" s="272"/>
      <c r="S748" s="272"/>
      <c r="T748" s="272"/>
      <c r="U748" s="272"/>
      <c r="V748" s="272"/>
      <c r="W748" s="272"/>
      <c r="X748" s="272"/>
      <c r="Y748" s="272"/>
      <c r="Z748" s="272"/>
    </row>
    <row r="749" ht="12.75" customHeight="1">
      <c r="A749" s="270"/>
      <c r="B749" s="270"/>
      <c r="C749" s="270"/>
      <c r="D749" s="270"/>
      <c r="E749" s="270"/>
      <c r="F749" s="270"/>
      <c r="G749" s="270"/>
      <c r="H749" s="270"/>
      <c r="I749" s="270"/>
      <c r="J749" s="272"/>
      <c r="K749" s="272"/>
      <c r="L749" s="272"/>
      <c r="M749" s="272"/>
      <c r="N749" s="272"/>
      <c r="O749" s="272"/>
      <c r="P749" s="272"/>
      <c r="Q749" s="272"/>
      <c r="R749" s="272"/>
      <c r="S749" s="272"/>
      <c r="T749" s="272"/>
      <c r="U749" s="272"/>
      <c r="V749" s="272"/>
      <c r="W749" s="272"/>
      <c r="X749" s="272"/>
      <c r="Y749" s="272"/>
      <c r="Z749" s="272"/>
    </row>
    <row r="750" ht="12.75" customHeight="1">
      <c r="A750" s="270"/>
      <c r="B750" s="270"/>
      <c r="C750" s="270"/>
      <c r="D750" s="270"/>
      <c r="E750" s="270"/>
      <c r="F750" s="270"/>
      <c r="G750" s="270"/>
      <c r="H750" s="270"/>
      <c r="I750" s="270"/>
      <c r="J750" s="272"/>
      <c r="K750" s="272"/>
      <c r="L750" s="272"/>
      <c r="M750" s="272"/>
      <c r="N750" s="272"/>
      <c r="O750" s="272"/>
      <c r="P750" s="272"/>
      <c r="Q750" s="272"/>
      <c r="R750" s="272"/>
      <c r="S750" s="272"/>
      <c r="T750" s="272"/>
      <c r="U750" s="272"/>
      <c r="V750" s="272"/>
      <c r="W750" s="272"/>
      <c r="X750" s="272"/>
      <c r="Y750" s="272"/>
      <c r="Z750" s="272"/>
    </row>
    <row r="751" ht="12.75" customHeight="1">
      <c r="A751" s="270"/>
      <c r="B751" s="270"/>
      <c r="C751" s="270"/>
      <c r="D751" s="270"/>
      <c r="E751" s="270"/>
      <c r="F751" s="270"/>
      <c r="G751" s="270"/>
      <c r="H751" s="270"/>
      <c r="I751" s="270"/>
      <c r="J751" s="272"/>
      <c r="K751" s="272"/>
      <c r="L751" s="272"/>
      <c r="M751" s="272"/>
      <c r="N751" s="272"/>
      <c r="O751" s="272"/>
      <c r="P751" s="272"/>
      <c r="Q751" s="272"/>
      <c r="R751" s="272"/>
      <c r="S751" s="272"/>
      <c r="T751" s="272"/>
      <c r="U751" s="272"/>
      <c r="V751" s="272"/>
      <c r="W751" s="272"/>
      <c r="X751" s="272"/>
      <c r="Y751" s="272"/>
      <c r="Z751" s="272"/>
    </row>
    <row r="752" ht="12.75" customHeight="1">
      <c r="A752" s="270"/>
      <c r="B752" s="270"/>
      <c r="C752" s="270"/>
      <c r="D752" s="270"/>
      <c r="E752" s="270"/>
      <c r="F752" s="270"/>
      <c r="G752" s="270"/>
      <c r="H752" s="270"/>
      <c r="I752" s="270"/>
      <c r="J752" s="272"/>
      <c r="K752" s="272"/>
      <c r="L752" s="272"/>
      <c r="M752" s="272"/>
      <c r="N752" s="272"/>
      <c r="O752" s="272"/>
      <c r="P752" s="272"/>
      <c r="Q752" s="272"/>
      <c r="R752" s="272"/>
      <c r="S752" s="272"/>
      <c r="T752" s="272"/>
      <c r="U752" s="272"/>
      <c r="V752" s="272"/>
      <c r="W752" s="272"/>
      <c r="X752" s="272"/>
      <c r="Y752" s="272"/>
      <c r="Z752" s="272"/>
    </row>
    <row r="753" ht="12.75" customHeight="1">
      <c r="A753" s="270"/>
      <c r="B753" s="270"/>
      <c r="C753" s="270"/>
      <c r="D753" s="270"/>
      <c r="E753" s="270"/>
      <c r="F753" s="270"/>
      <c r="G753" s="270"/>
      <c r="H753" s="270"/>
      <c r="I753" s="270"/>
      <c r="J753" s="272"/>
      <c r="K753" s="272"/>
      <c r="L753" s="272"/>
      <c r="M753" s="272"/>
      <c r="N753" s="272"/>
      <c r="O753" s="272"/>
      <c r="P753" s="272"/>
      <c r="Q753" s="272"/>
      <c r="R753" s="272"/>
      <c r="S753" s="272"/>
      <c r="T753" s="272"/>
      <c r="U753" s="272"/>
      <c r="V753" s="272"/>
      <c r="W753" s="272"/>
      <c r="X753" s="272"/>
      <c r="Y753" s="272"/>
      <c r="Z753" s="272"/>
    </row>
    <row r="754" ht="12.75" customHeight="1">
      <c r="A754" s="270"/>
      <c r="B754" s="270"/>
      <c r="C754" s="270"/>
      <c r="D754" s="270"/>
      <c r="E754" s="270"/>
      <c r="F754" s="270"/>
      <c r="G754" s="270"/>
      <c r="H754" s="270"/>
      <c r="I754" s="270"/>
      <c r="J754" s="272"/>
      <c r="K754" s="272"/>
      <c r="L754" s="272"/>
      <c r="M754" s="272"/>
      <c r="N754" s="272"/>
      <c r="O754" s="272"/>
      <c r="P754" s="272"/>
      <c r="Q754" s="272"/>
      <c r="R754" s="272"/>
      <c r="S754" s="272"/>
      <c r="T754" s="272"/>
      <c r="U754" s="272"/>
      <c r="V754" s="272"/>
      <c r="W754" s="272"/>
      <c r="X754" s="272"/>
      <c r="Y754" s="272"/>
      <c r="Z754" s="272"/>
    </row>
    <row r="755" ht="12.75" customHeight="1">
      <c r="A755" s="270"/>
      <c r="B755" s="270"/>
      <c r="C755" s="270"/>
      <c r="D755" s="270"/>
      <c r="E755" s="270"/>
      <c r="F755" s="270"/>
      <c r="G755" s="270"/>
      <c r="H755" s="270"/>
      <c r="I755" s="270"/>
      <c r="J755" s="272"/>
      <c r="K755" s="272"/>
      <c r="L755" s="272"/>
      <c r="M755" s="272"/>
      <c r="N755" s="272"/>
      <c r="O755" s="272"/>
      <c r="P755" s="272"/>
      <c r="Q755" s="272"/>
      <c r="R755" s="272"/>
      <c r="S755" s="272"/>
      <c r="T755" s="272"/>
      <c r="U755" s="272"/>
      <c r="V755" s="272"/>
      <c r="W755" s="272"/>
      <c r="X755" s="272"/>
      <c r="Y755" s="272"/>
      <c r="Z755" s="272"/>
    </row>
    <row r="756" ht="12.75" customHeight="1">
      <c r="A756" s="270"/>
      <c r="B756" s="270"/>
      <c r="C756" s="270"/>
      <c r="D756" s="270"/>
      <c r="E756" s="270"/>
      <c r="F756" s="270"/>
      <c r="G756" s="270"/>
      <c r="H756" s="270"/>
      <c r="I756" s="270"/>
      <c r="J756" s="272"/>
      <c r="K756" s="272"/>
      <c r="L756" s="272"/>
      <c r="M756" s="272"/>
      <c r="N756" s="272"/>
      <c r="O756" s="272"/>
      <c r="P756" s="272"/>
      <c r="Q756" s="272"/>
      <c r="R756" s="272"/>
      <c r="S756" s="272"/>
      <c r="T756" s="272"/>
      <c r="U756" s="272"/>
      <c r="V756" s="272"/>
      <c r="W756" s="272"/>
      <c r="X756" s="272"/>
      <c r="Y756" s="272"/>
      <c r="Z756" s="272"/>
    </row>
    <row r="757" ht="12.75" customHeight="1">
      <c r="A757" s="270"/>
      <c r="B757" s="270"/>
      <c r="C757" s="270"/>
      <c r="D757" s="270"/>
      <c r="E757" s="270"/>
      <c r="F757" s="270"/>
      <c r="G757" s="270"/>
      <c r="H757" s="270"/>
      <c r="I757" s="270"/>
      <c r="J757" s="272"/>
      <c r="K757" s="272"/>
      <c r="L757" s="272"/>
      <c r="M757" s="272"/>
      <c r="N757" s="272"/>
      <c r="O757" s="272"/>
      <c r="P757" s="272"/>
      <c r="Q757" s="272"/>
      <c r="R757" s="272"/>
      <c r="S757" s="272"/>
      <c r="T757" s="272"/>
      <c r="U757" s="272"/>
      <c r="V757" s="272"/>
      <c r="W757" s="272"/>
      <c r="X757" s="272"/>
      <c r="Y757" s="272"/>
      <c r="Z757" s="272"/>
    </row>
    <row r="758" ht="12.75" customHeight="1">
      <c r="A758" s="270"/>
      <c r="B758" s="270"/>
      <c r="C758" s="270"/>
      <c r="D758" s="270"/>
      <c r="E758" s="270"/>
      <c r="F758" s="270"/>
      <c r="G758" s="270"/>
      <c r="H758" s="270"/>
      <c r="I758" s="270"/>
      <c r="J758" s="272"/>
      <c r="K758" s="272"/>
      <c r="L758" s="272"/>
      <c r="M758" s="272"/>
      <c r="N758" s="272"/>
      <c r="O758" s="272"/>
      <c r="P758" s="272"/>
      <c r="Q758" s="272"/>
      <c r="R758" s="272"/>
      <c r="S758" s="272"/>
      <c r="T758" s="272"/>
      <c r="U758" s="272"/>
      <c r="V758" s="272"/>
      <c r="W758" s="272"/>
      <c r="X758" s="272"/>
      <c r="Y758" s="272"/>
      <c r="Z758" s="272"/>
    </row>
    <row r="759" ht="12.75" customHeight="1">
      <c r="A759" s="270"/>
      <c r="B759" s="270"/>
      <c r="C759" s="270"/>
      <c r="D759" s="270"/>
      <c r="E759" s="270"/>
      <c r="F759" s="270"/>
      <c r="G759" s="270"/>
      <c r="H759" s="270"/>
      <c r="I759" s="270"/>
      <c r="J759" s="272"/>
      <c r="K759" s="272"/>
      <c r="L759" s="272"/>
      <c r="M759" s="272"/>
      <c r="N759" s="272"/>
      <c r="O759" s="272"/>
      <c r="P759" s="272"/>
      <c r="Q759" s="272"/>
      <c r="R759" s="272"/>
      <c r="S759" s="272"/>
      <c r="T759" s="272"/>
      <c r="U759" s="272"/>
      <c r="V759" s="272"/>
      <c r="W759" s="272"/>
      <c r="X759" s="272"/>
      <c r="Y759" s="272"/>
      <c r="Z759" s="272"/>
    </row>
    <row r="760" ht="12.75" customHeight="1">
      <c r="A760" s="270"/>
      <c r="B760" s="270"/>
      <c r="C760" s="270"/>
      <c r="D760" s="270"/>
      <c r="E760" s="270"/>
      <c r="F760" s="270"/>
      <c r="G760" s="270"/>
      <c r="H760" s="270"/>
      <c r="I760" s="270"/>
      <c r="J760" s="272"/>
      <c r="K760" s="272"/>
      <c r="L760" s="272"/>
      <c r="M760" s="272"/>
      <c r="N760" s="272"/>
      <c r="O760" s="272"/>
      <c r="P760" s="272"/>
      <c r="Q760" s="272"/>
      <c r="R760" s="272"/>
      <c r="S760" s="272"/>
      <c r="T760" s="272"/>
      <c r="U760" s="272"/>
      <c r="V760" s="272"/>
      <c r="W760" s="272"/>
      <c r="X760" s="272"/>
      <c r="Y760" s="272"/>
      <c r="Z760" s="272"/>
    </row>
    <row r="761" ht="12.75" customHeight="1">
      <c r="A761" s="270"/>
      <c r="B761" s="270"/>
      <c r="C761" s="270"/>
      <c r="D761" s="270"/>
      <c r="E761" s="270"/>
      <c r="F761" s="270"/>
      <c r="G761" s="270"/>
      <c r="H761" s="270"/>
      <c r="I761" s="270"/>
      <c r="J761" s="272"/>
      <c r="K761" s="272"/>
      <c r="L761" s="272"/>
      <c r="M761" s="272"/>
      <c r="N761" s="272"/>
      <c r="O761" s="272"/>
      <c r="P761" s="272"/>
      <c r="Q761" s="272"/>
      <c r="R761" s="272"/>
      <c r="S761" s="272"/>
      <c r="T761" s="272"/>
      <c r="U761" s="272"/>
      <c r="V761" s="272"/>
      <c r="W761" s="272"/>
      <c r="X761" s="272"/>
      <c r="Y761" s="272"/>
      <c r="Z761" s="272"/>
    </row>
    <row r="762" ht="12.75" customHeight="1">
      <c r="A762" s="270"/>
      <c r="B762" s="270"/>
      <c r="C762" s="270"/>
      <c r="D762" s="270"/>
      <c r="E762" s="270"/>
      <c r="F762" s="270"/>
      <c r="G762" s="270"/>
      <c r="H762" s="270"/>
      <c r="I762" s="270"/>
      <c r="J762" s="272"/>
      <c r="K762" s="272"/>
      <c r="L762" s="272"/>
      <c r="M762" s="272"/>
      <c r="N762" s="272"/>
      <c r="O762" s="272"/>
      <c r="P762" s="272"/>
      <c r="Q762" s="272"/>
      <c r="R762" s="272"/>
      <c r="S762" s="272"/>
      <c r="T762" s="272"/>
      <c r="U762" s="272"/>
      <c r="V762" s="272"/>
      <c r="W762" s="272"/>
      <c r="X762" s="272"/>
      <c r="Y762" s="272"/>
      <c r="Z762" s="272"/>
    </row>
    <row r="763" ht="12.75" customHeight="1">
      <c r="A763" s="270"/>
      <c r="B763" s="270"/>
      <c r="C763" s="270"/>
      <c r="D763" s="270"/>
      <c r="E763" s="270"/>
      <c r="F763" s="270"/>
      <c r="G763" s="270"/>
      <c r="H763" s="270"/>
      <c r="I763" s="270"/>
      <c r="J763" s="272"/>
      <c r="K763" s="272"/>
      <c r="L763" s="272"/>
      <c r="M763" s="272"/>
      <c r="N763" s="272"/>
      <c r="O763" s="272"/>
      <c r="P763" s="272"/>
      <c r="Q763" s="272"/>
      <c r="R763" s="272"/>
      <c r="S763" s="272"/>
      <c r="T763" s="272"/>
      <c r="U763" s="272"/>
      <c r="V763" s="272"/>
      <c r="W763" s="272"/>
      <c r="X763" s="272"/>
      <c r="Y763" s="272"/>
      <c r="Z763" s="272"/>
    </row>
    <row r="764" ht="12.75" customHeight="1">
      <c r="A764" s="270"/>
      <c r="B764" s="270"/>
      <c r="C764" s="270"/>
      <c r="D764" s="270"/>
      <c r="E764" s="270"/>
      <c r="F764" s="270"/>
      <c r="G764" s="270"/>
      <c r="H764" s="270"/>
      <c r="I764" s="270"/>
      <c r="J764" s="272"/>
      <c r="K764" s="272"/>
      <c r="L764" s="272"/>
      <c r="M764" s="272"/>
      <c r="N764" s="272"/>
      <c r="O764" s="272"/>
      <c r="P764" s="272"/>
      <c r="Q764" s="272"/>
      <c r="R764" s="272"/>
      <c r="S764" s="272"/>
      <c r="T764" s="272"/>
      <c r="U764" s="272"/>
      <c r="V764" s="272"/>
      <c r="W764" s="272"/>
      <c r="X764" s="272"/>
      <c r="Y764" s="272"/>
      <c r="Z764" s="272"/>
    </row>
    <row r="765" ht="12.75" customHeight="1">
      <c r="A765" s="270"/>
      <c r="B765" s="270"/>
      <c r="C765" s="270"/>
      <c r="D765" s="270"/>
      <c r="E765" s="270"/>
      <c r="F765" s="270"/>
      <c r="G765" s="270"/>
      <c r="H765" s="270"/>
      <c r="I765" s="270"/>
      <c r="J765" s="272"/>
      <c r="K765" s="272"/>
      <c r="L765" s="272"/>
      <c r="M765" s="272"/>
      <c r="N765" s="272"/>
      <c r="O765" s="272"/>
      <c r="P765" s="272"/>
      <c r="Q765" s="272"/>
      <c r="R765" s="272"/>
      <c r="S765" s="272"/>
      <c r="T765" s="272"/>
      <c r="U765" s="272"/>
      <c r="V765" s="272"/>
      <c r="W765" s="272"/>
      <c r="X765" s="272"/>
      <c r="Y765" s="272"/>
      <c r="Z765" s="272"/>
    </row>
    <row r="766" ht="12.75" customHeight="1">
      <c r="A766" s="270"/>
      <c r="B766" s="270"/>
      <c r="C766" s="270"/>
      <c r="D766" s="270"/>
      <c r="E766" s="270"/>
      <c r="F766" s="270"/>
      <c r="G766" s="270"/>
      <c r="H766" s="270"/>
      <c r="I766" s="270"/>
      <c r="J766" s="272"/>
      <c r="K766" s="272"/>
      <c r="L766" s="272"/>
      <c r="M766" s="272"/>
      <c r="N766" s="272"/>
      <c r="O766" s="272"/>
      <c r="P766" s="272"/>
      <c r="Q766" s="272"/>
      <c r="R766" s="272"/>
      <c r="S766" s="272"/>
      <c r="T766" s="272"/>
      <c r="U766" s="272"/>
      <c r="V766" s="272"/>
      <c r="W766" s="272"/>
      <c r="X766" s="272"/>
      <c r="Y766" s="272"/>
      <c r="Z766" s="272"/>
    </row>
    <row r="767" ht="12.75" customHeight="1">
      <c r="A767" s="270"/>
      <c r="B767" s="270"/>
      <c r="C767" s="270"/>
      <c r="D767" s="270"/>
      <c r="E767" s="270"/>
      <c r="F767" s="270"/>
      <c r="G767" s="270"/>
      <c r="H767" s="270"/>
      <c r="I767" s="270"/>
      <c r="J767" s="272"/>
      <c r="K767" s="272"/>
      <c r="L767" s="272"/>
      <c r="M767" s="272"/>
      <c r="N767" s="272"/>
      <c r="O767" s="272"/>
      <c r="P767" s="272"/>
      <c r="Q767" s="272"/>
      <c r="R767" s="272"/>
      <c r="S767" s="272"/>
      <c r="T767" s="272"/>
      <c r="U767" s="272"/>
      <c r="V767" s="272"/>
      <c r="W767" s="272"/>
      <c r="X767" s="272"/>
      <c r="Y767" s="272"/>
      <c r="Z767" s="272"/>
    </row>
    <row r="768" ht="12.75" customHeight="1">
      <c r="A768" s="270"/>
      <c r="B768" s="270"/>
      <c r="C768" s="270"/>
      <c r="D768" s="270"/>
      <c r="E768" s="270"/>
      <c r="F768" s="270"/>
      <c r="G768" s="270"/>
      <c r="H768" s="270"/>
      <c r="I768" s="270"/>
      <c r="J768" s="272"/>
      <c r="K768" s="272"/>
      <c r="L768" s="272"/>
      <c r="M768" s="272"/>
      <c r="N768" s="272"/>
      <c r="O768" s="272"/>
      <c r="P768" s="272"/>
      <c r="Q768" s="272"/>
      <c r="R768" s="272"/>
      <c r="S768" s="272"/>
      <c r="T768" s="272"/>
      <c r="U768" s="272"/>
      <c r="V768" s="272"/>
      <c r="W768" s="272"/>
      <c r="X768" s="272"/>
      <c r="Y768" s="272"/>
      <c r="Z768" s="272"/>
    </row>
    <row r="769" ht="12.75" customHeight="1">
      <c r="A769" s="270"/>
      <c r="B769" s="270"/>
      <c r="C769" s="270"/>
      <c r="D769" s="270"/>
      <c r="E769" s="270"/>
      <c r="F769" s="270"/>
      <c r="G769" s="270"/>
      <c r="H769" s="270"/>
      <c r="I769" s="270"/>
      <c r="J769" s="272"/>
      <c r="K769" s="272"/>
      <c r="L769" s="272"/>
      <c r="M769" s="272"/>
      <c r="N769" s="272"/>
      <c r="O769" s="272"/>
      <c r="P769" s="272"/>
      <c r="Q769" s="272"/>
      <c r="R769" s="272"/>
      <c r="S769" s="272"/>
      <c r="T769" s="272"/>
      <c r="U769" s="272"/>
      <c r="V769" s="272"/>
      <c r="W769" s="272"/>
      <c r="X769" s="272"/>
      <c r="Y769" s="272"/>
      <c r="Z769" s="272"/>
    </row>
    <row r="770" ht="12.75" customHeight="1">
      <c r="A770" s="270"/>
      <c r="B770" s="270"/>
      <c r="C770" s="270"/>
      <c r="D770" s="270"/>
      <c r="E770" s="270"/>
      <c r="F770" s="270"/>
      <c r="G770" s="270"/>
      <c r="H770" s="270"/>
      <c r="I770" s="270"/>
      <c r="J770" s="272"/>
      <c r="K770" s="272"/>
      <c r="L770" s="272"/>
      <c r="M770" s="272"/>
      <c r="N770" s="272"/>
      <c r="O770" s="272"/>
      <c r="P770" s="272"/>
      <c r="Q770" s="272"/>
      <c r="R770" s="272"/>
      <c r="S770" s="272"/>
      <c r="T770" s="272"/>
      <c r="U770" s="272"/>
      <c r="V770" s="272"/>
      <c r="W770" s="272"/>
      <c r="X770" s="272"/>
      <c r="Y770" s="272"/>
      <c r="Z770" s="272"/>
    </row>
    <row r="771" ht="12.75" customHeight="1">
      <c r="A771" s="270"/>
      <c r="B771" s="270"/>
      <c r="C771" s="270"/>
      <c r="D771" s="270"/>
      <c r="E771" s="270"/>
      <c r="F771" s="270"/>
      <c r="G771" s="270"/>
      <c r="H771" s="270"/>
      <c r="I771" s="270"/>
      <c r="J771" s="272"/>
      <c r="K771" s="272"/>
      <c r="L771" s="272"/>
      <c r="M771" s="272"/>
      <c r="N771" s="272"/>
      <c r="O771" s="272"/>
      <c r="P771" s="272"/>
      <c r="Q771" s="272"/>
      <c r="R771" s="272"/>
      <c r="S771" s="272"/>
      <c r="T771" s="272"/>
      <c r="U771" s="272"/>
      <c r="V771" s="272"/>
      <c r="W771" s="272"/>
      <c r="X771" s="272"/>
      <c r="Y771" s="272"/>
      <c r="Z771" s="272"/>
    </row>
    <row r="772" ht="12.75" customHeight="1">
      <c r="A772" s="270"/>
      <c r="B772" s="270"/>
      <c r="C772" s="270"/>
      <c r="D772" s="270"/>
      <c r="E772" s="270"/>
      <c r="F772" s="270"/>
      <c r="G772" s="270"/>
      <c r="H772" s="270"/>
      <c r="I772" s="270"/>
      <c r="J772" s="272"/>
      <c r="K772" s="272"/>
      <c r="L772" s="272"/>
      <c r="M772" s="272"/>
      <c r="N772" s="272"/>
      <c r="O772" s="272"/>
      <c r="P772" s="272"/>
      <c r="Q772" s="272"/>
      <c r="R772" s="272"/>
      <c r="S772" s="272"/>
      <c r="T772" s="272"/>
      <c r="U772" s="272"/>
      <c r="V772" s="272"/>
      <c r="W772" s="272"/>
      <c r="X772" s="272"/>
      <c r="Y772" s="272"/>
      <c r="Z772" s="272"/>
    </row>
    <row r="773" ht="12.75" customHeight="1">
      <c r="A773" s="270"/>
      <c r="B773" s="270"/>
      <c r="C773" s="270"/>
      <c r="D773" s="270"/>
      <c r="E773" s="270"/>
      <c r="F773" s="270"/>
      <c r="G773" s="270"/>
      <c r="H773" s="270"/>
      <c r="I773" s="270"/>
      <c r="J773" s="272"/>
      <c r="K773" s="272"/>
      <c r="L773" s="272"/>
      <c r="M773" s="272"/>
      <c r="N773" s="272"/>
      <c r="O773" s="272"/>
      <c r="P773" s="272"/>
      <c r="Q773" s="272"/>
      <c r="R773" s="272"/>
      <c r="S773" s="272"/>
      <c r="T773" s="272"/>
      <c r="U773" s="272"/>
      <c r="V773" s="272"/>
      <c r="W773" s="272"/>
      <c r="X773" s="272"/>
      <c r="Y773" s="272"/>
      <c r="Z773" s="272"/>
    </row>
    <row r="774" ht="12.75" customHeight="1">
      <c r="A774" s="270"/>
      <c r="B774" s="270"/>
      <c r="C774" s="270"/>
      <c r="D774" s="270"/>
      <c r="E774" s="270"/>
      <c r="F774" s="270"/>
      <c r="G774" s="270"/>
      <c r="H774" s="270"/>
      <c r="I774" s="270"/>
      <c r="J774" s="272"/>
      <c r="K774" s="272"/>
      <c r="L774" s="272"/>
      <c r="M774" s="272"/>
      <c r="N774" s="272"/>
      <c r="O774" s="272"/>
      <c r="P774" s="272"/>
      <c r="Q774" s="272"/>
      <c r="R774" s="272"/>
      <c r="S774" s="272"/>
      <c r="T774" s="272"/>
      <c r="U774" s="272"/>
      <c r="V774" s="272"/>
      <c r="W774" s="272"/>
      <c r="X774" s="272"/>
      <c r="Y774" s="272"/>
      <c r="Z774" s="272"/>
    </row>
    <row r="775" ht="12.75" customHeight="1">
      <c r="A775" s="270"/>
      <c r="B775" s="270"/>
      <c r="C775" s="270"/>
      <c r="D775" s="270"/>
      <c r="E775" s="270"/>
      <c r="F775" s="270"/>
      <c r="G775" s="270"/>
      <c r="H775" s="270"/>
      <c r="I775" s="270"/>
      <c r="J775" s="272"/>
      <c r="K775" s="272"/>
      <c r="L775" s="272"/>
      <c r="M775" s="272"/>
      <c r="N775" s="272"/>
      <c r="O775" s="272"/>
      <c r="P775" s="272"/>
      <c r="Q775" s="272"/>
      <c r="R775" s="272"/>
      <c r="S775" s="272"/>
      <c r="T775" s="272"/>
      <c r="U775" s="272"/>
      <c r="V775" s="272"/>
      <c r="W775" s="272"/>
      <c r="X775" s="272"/>
      <c r="Y775" s="272"/>
      <c r="Z775" s="272"/>
    </row>
    <row r="776" ht="12.75" customHeight="1">
      <c r="A776" s="270"/>
      <c r="B776" s="270"/>
      <c r="C776" s="270"/>
      <c r="D776" s="270"/>
      <c r="E776" s="270"/>
      <c r="F776" s="270"/>
      <c r="G776" s="270"/>
      <c r="H776" s="270"/>
      <c r="I776" s="270"/>
      <c r="J776" s="272"/>
      <c r="K776" s="272"/>
      <c r="L776" s="272"/>
      <c r="M776" s="272"/>
      <c r="N776" s="272"/>
      <c r="O776" s="272"/>
      <c r="P776" s="272"/>
      <c r="Q776" s="272"/>
      <c r="R776" s="272"/>
      <c r="S776" s="272"/>
      <c r="T776" s="272"/>
      <c r="U776" s="272"/>
      <c r="V776" s="272"/>
      <c r="W776" s="272"/>
      <c r="X776" s="272"/>
      <c r="Y776" s="272"/>
      <c r="Z776" s="272"/>
    </row>
    <row r="777" ht="12.75" customHeight="1">
      <c r="A777" s="270"/>
      <c r="B777" s="270"/>
      <c r="C777" s="270"/>
      <c r="D777" s="270"/>
      <c r="E777" s="270"/>
      <c r="F777" s="270"/>
      <c r="G777" s="270"/>
      <c r="H777" s="270"/>
      <c r="I777" s="270"/>
      <c r="J777" s="272"/>
      <c r="K777" s="272"/>
      <c r="L777" s="272"/>
      <c r="M777" s="272"/>
      <c r="N777" s="272"/>
      <c r="O777" s="272"/>
      <c r="P777" s="272"/>
      <c r="Q777" s="272"/>
      <c r="R777" s="272"/>
      <c r="S777" s="272"/>
      <c r="T777" s="272"/>
      <c r="U777" s="272"/>
      <c r="V777" s="272"/>
      <c r="W777" s="272"/>
      <c r="X777" s="272"/>
      <c r="Y777" s="272"/>
      <c r="Z777" s="272"/>
    </row>
    <row r="778" ht="12.75" customHeight="1">
      <c r="A778" s="270"/>
      <c r="B778" s="270"/>
      <c r="C778" s="270"/>
      <c r="D778" s="270"/>
      <c r="E778" s="270"/>
      <c r="F778" s="270"/>
      <c r="G778" s="270"/>
      <c r="H778" s="270"/>
      <c r="I778" s="270"/>
      <c r="J778" s="272"/>
      <c r="K778" s="272"/>
      <c r="L778" s="272"/>
      <c r="M778" s="272"/>
      <c r="N778" s="272"/>
      <c r="O778" s="272"/>
      <c r="P778" s="272"/>
      <c r="Q778" s="272"/>
      <c r="R778" s="272"/>
      <c r="S778" s="272"/>
      <c r="T778" s="272"/>
      <c r="U778" s="272"/>
      <c r="V778" s="272"/>
      <c r="W778" s="272"/>
      <c r="X778" s="272"/>
      <c r="Y778" s="272"/>
      <c r="Z778" s="272"/>
    </row>
    <row r="779" ht="12.75" customHeight="1">
      <c r="A779" s="270"/>
      <c r="B779" s="270"/>
      <c r="C779" s="270"/>
      <c r="D779" s="270"/>
      <c r="E779" s="270"/>
      <c r="F779" s="270"/>
      <c r="G779" s="270"/>
      <c r="H779" s="270"/>
      <c r="I779" s="270"/>
      <c r="J779" s="272"/>
      <c r="K779" s="272"/>
      <c r="L779" s="272"/>
      <c r="M779" s="272"/>
      <c r="N779" s="272"/>
      <c r="O779" s="272"/>
      <c r="P779" s="272"/>
      <c r="Q779" s="272"/>
      <c r="R779" s="272"/>
      <c r="S779" s="272"/>
      <c r="T779" s="272"/>
      <c r="U779" s="272"/>
      <c r="V779" s="272"/>
      <c r="W779" s="272"/>
      <c r="X779" s="272"/>
      <c r="Y779" s="272"/>
      <c r="Z779" s="272"/>
    </row>
    <row r="780" ht="12.75" customHeight="1">
      <c r="A780" s="270"/>
      <c r="B780" s="270"/>
      <c r="C780" s="270"/>
      <c r="D780" s="270"/>
      <c r="E780" s="270"/>
      <c r="F780" s="270"/>
      <c r="G780" s="270"/>
      <c r="H780" s="270"/>
      <c r="I780" s="270"/>
      <c r="J780" s="272"/>
      <c r="K780" s="272"/>
      <c r="L780" s="272"/>
      <c r="M780" s="272"/>
      <c r="N780" s="272"/>
      <c r="O780" s="272"/>
      <c r="P780" s="272"/>
      <c r="Q780" s="272"/>
      <c r="R780" s="272"/>
      <c r="S780" s="272"/>
      <c r="T780" s="272"/>
      <c r="U780" s="272"/>
      <c r="V780" s="272"/>
      <c r="W780" s="272"/>
      <c r="X780" s="272"/>
      <c r="Y780" s="272"/>
      <c r="Z780" s="272"/>
    </row>
    <row r="781" ht="12.75" customHeight="1">
      <c r="A781" s="270"/>
      <c r="B781" s="270"/>
      <c r="C781" s="270"/>
      <c r="D781" s="270"/>
      <c r="E781" s="270"/>
      <c r="F781" s="270"/>
      <c r="G781" s="270"/>
      <c r="H781" s="270"/>
      <c r="I781" s="270"/>
      <c r="J781" s="272"/>
      <c r="K781" s="272"/>
      <c r="L781" s="272"/>
      <c r="M781" s="272"/>
      <c r="N781" s="272"/>
      <c r="O781" s="272"/>
      <c r="P781" s="272"/>
      <c r="Q781" s="272"/>
      <c r="R781" s="272"/>
      <c r="S781" s="272"/>
      <c r="T781" s="272"/>
      <c r="U781" s="272"/>
      <c r="V781" s="272"/>
      <c r="W781" s="272"/>
      <c r="X781" s="272"/>
      <c r="Y781" s="272"/>
      <c r="Z781" s="272"/>
    </row>
    <row r="782" ht="12.75" customHeight="1">
      <c r="A782" s="270"/>
      <c r="B782" s="270"/>
      <c r="C782" s="270"/>
      <c r="D782" s="270"/>
      <c r="E782" s="270"/>
      <c r="F782" s="270"/>
      <c r="G782" s="270"/>
      <c r="H782" s="270"/>
      <c r="I782" s="270"/>
      <c r="J782" s="272"/>
      <c r="K782" s="272"/>
      <c r="L782" s="272"/>
      <c r="M782" s="272"/>
      <c r="N782" s="272"/>
      <c r="O782" s="272"/>
      <c r="P782" s="272"/>
      <c r="Q782" s="272"/>
      <c r="R782" s="272"/>
      <c r="S782" s="272"/>
      <c r="T782" s="272"/>
      <c r="U782" s="272"/>
      <c r="V782" s="272"/>
      <c r="W782" s="272"/>
      <c r="X782" s="272"/>
      <c r="Y782" s="272"/>
      <c r="Z782" s="272"/>
    </row>
    <row r="783" ht="12.75" customHeight="1">
      <c r="A783" s="270"/>
      <c r="B783" s="270"/>
      <c r="C783" s="270"/>
      <c r="D783" s="270"/>
      <c r="E783" s="270"/>
      <c r="F783" s="270"/>
      <c r="G783" s="270"/>
      <c r="H783" s="270"/>
      <c r="I783" s="270"/>
      <c r="J783" s="272"/>
      <c r="K783" s="272"/>
      <c r="L783" s="272"/>
      <c r="M783" s="272"/>
      <c r="N783" s="272"/>
      <c r="O783" s="272"/>
      <c r="P783" s="272"/>
      <c r="Q783" s="272"/>
      <c r="R783" s="272"/>
      <c r="S783" s="272"/>
      <c r="T783" s="272"/>
      <c r="U783" s="272"/>
      <c r="V783" s="272"/>
      <c r="W783" s="272"/>
      <c r="X783" s="272"/>
      <c r="Y783" s="272"/>
      <c r="Z783" s="272"/>
    </row>
    <row r="784" ht="12.75" customHeight="1">
      <c r="A784" s="270"/>
      <c r="B784" s="270"/>
      <c r="C784" s="270"/>
      <c r="D784" s="270"/>
      <c r="E784" s="270"/>
      <c r="F784" s="270"/>
      <c r="G784" s="270"/>
      <c r="H784" s="270"/>
      <c r="I784" s="270"/>
      <c r="J784" s="272"/>
      <c r="K784" s="272"/>
      <c r="L784" s="272"/>
      <c r="M784" s="272"/>
      <c r="N784" s="272"/>
      <c r="O784" s="272"/>
      <c r="P784" s="272"/>
      <c r="Q784" s="272"/>
      <c r="R784" s="272"/>
      <c r="S784" s="272"/>
      <c r="T784" s="272"/>
      <c r="U784" s="272"/>
      <c r="V784" s="272"/>
      <c r="W784" s="272"/>
      <c r="X784" s="272"/>
      <c r="Y784" s="272"/>
      <c r="Z784" s="272"/>
    </row>
    <row r="785" ht="12.75" customHeight="1">
      <c r="A785" s="270"/>
      <c r="B785" s="270"/>
      <c r="C785" s="270"/>
      <c r="D785" s="270"/>
      <c r="E785" s="270"/>
      <c r="F785" s="270"/>
      <c r="G785" s="270"/>
      <c r="H785" s="270"/>
      <c r="I785" s="270"/>
      <c r="J785" s="272"/>
      <c r="K785" s="272"/>
      <c r="L785" s="272"/>
      <c r="M785" s="272"/>
      <c r="N785" s="272"/>
      <c r="O785" s="272"/>
      <c r="P785" s="272"/>
      <c r="Q785" s="272"/>
      <c r="R785" s="272"/>
      <c r="S785" s="272"/>
      <c r="T785" s="272"/>
      <c r="U785" s="272"/>
      <c r="V785" s="272"/>
      <c r="W785" s="272"/>
      <c r="X785" s="272"/>
      <c r="Y785" s="272"/>
      <c r="Z785" s="272"/>
    </row>
    <row r="786" ht="12.75" customHeight="1">
      <c r="A786" s="270"/>
      <c r="B786" s="270"/>
      <c r="C786" s="270"/>
      <c r="D786" s="270"/>
      <c r="E786" s="270"/>
      <c r="F786" s="270"/>
      <c r="G786" s="270"/>
      <c r="H786" s="270"/>
      <c r="I786" s="270"/>
      <c r="J786" s="272"/>
      <c r="K786" s="272"/>
      <c r="L786" s="272"/>
      <c r="M786" s="272"/>
      <c r="N786" s="272"/>
      <c r="O786" s="272"/>
      <c r="P786" s="272"/>
      <c r="Q786" s="272"/>
      <c r="R786" s="272"/>
      <c r="S786" s="272"/>
      <c r="T786" s="272"/>
      <c r="U786" s="272"/>
      <c r="V786" s="272"/>
      <c r="W786" s="272"/>
      <c r="X786" s="272"/>
      <c r="Y786" s="272"/>
      <c r="Z786" s="272"/>
    </row>
    <row r="787" ht="12.75" customHeight="1">
      <c r="A787" s="270"/>
      <c r="B787" s="270"/>
      <c r="C787" s="270"/>
      <c r="D787" s="270"/>
      <c r="E787" s="270"/>
      <c r="F787" s="270"/>
      <c r="G787" s="270"/>
      <c r="H787" s="270"/>
      <c r="I787" s="270"/>
      <c r="J787" s="272"/>
      <c r="K787" s="272"/>
      <c r="L787" s="272"/>
      <c r="M787" s="272"/>
      <c r="N787" s="272"/>
      <c r="O787" s="272"/>
      <c r="P787" s="272"/>
      <c r="Q787" s="272"/>
      <c r="R787" s="272"/>
      <c r="S787" s="272"/>
      <c r="T787" s="272"/>
      <c r="U787" s="272"/>
      <c r="V787" s="272"/>
      <c r="W787" s="272"/>
      <c r="X787" s="272"/>
      <c r="Y787" s="272"/>
      <c r="Z787" s="272"/>
    </row>
    <row r="788" ht="12.75" customHeight="1">
      <c r="A788" s="270"/>
      <c r="B788" s="270"/>
      <c r="C788" s="270"/>
      <c r="D788" s="270"/>
      <c r="E788" s="270"/>
      <c r="F788" s="270"/>
      <c r="G788" s="270"/>
      <c r="H788" s="270"/>
      <c r="I788" s="270"/>
      <c r="J788" s="272"/>
      <c r="K788" s="272"/>
      <c r="L788" s="272"/>
      <c r="M788" s="272"/>
      <c r="N788" s="272"/>
      <c r="O788" s="272"/>
      <c r="P788" s="272"/>
      <c r="Q788" s="272"/>
      <c r="R788" s="272"/>
      <c r="S788" s="272"/>
      <c r="T788" s="272"/>
      <c r="U788" s="272"/>
      <c r="V788" s="272"/>
      <c r="W788" s="272"/>
      <c r="X788" s="272"/>
      <c r="Y788" s="272"/>
      <c r="Z788" s="272"/>
    </row>
    <row r="789" ht="12.75" customHeight="1">
      <c r="A789" s="270"/>
      <c r="B789" s="270"/>
      <c r="C789" s="270"/>
      <c r="D789" s="270"/>
      <c r="E789" s="270"/>
      <c r="F789" s="270"/>
      <c r="G789" s="270"/>
      <c r="H789" s="270"/>
      <c r="I789" s="270"/>
      <c r="J789" s="272"/>
      <c r="K789" s="272"/>
      <c r="L789" s="272"/>
      <c r="M789" s="272"/>
      <c r="N789" s="272"/>
      <c r="O789" s="272"/>
      <c r="P789" s="272"/>
      <c r="Q789" s="272"/>
      <c r="R789" s="272"/>
      <c r="S789" s="272"/>
      <c r="T789" s="272"/>
      <c r="U789" s="272"/>
      <c r="V789" s="272"/>
      <c r="W789" s="272"/>
      <c r="X789" s="272"/>
      <c r="Y789" s="272"/>
      <c r="Z789" s="272"/>
    </row>
    <row r="790" ht="12.75" customHeight="1">
      <c r="A790" s="270"/>
      <c r="B790" s="270"/>
      <c r="C790" s="270"/>
      <c r="D790" s="270"/>
      <c r="E790" s="270"/>
      <c r="F790" s="270"/>
      <c r="G790" s="270"/>
      <c r="H790" s="270"/>
      <c r="I790" s="270"/>
      <c r="J790" s="272"/>
      <c r="K790" s="272"/>
      <c r="L790" s="272"/>
      <c r="M790" s="272"/>
      <c r="N790" s="272"/>
      <c r="O790" s="272"/>
      <c r="P790" s="272"/>
      <c r="Q790" s="272"/>
      <c r="R790" s="272"/>
      <c r="S790" s="272"/>
      <c r="T790" s="272"/>
      <c r="U790" s="272"/>
      <c r="V790" s="272"/>
      <c r="W790" s="272"/>
      <c r="X790" s="272"/>
      <c r="Y790" s="272"/>
      <c r="Z790" s="272"/>
    </row>
    <row r="791" ht="12.75" customHeight="1">
      <c r="A791" s="270"/>
      <c r="B791" s="270"/>
      <c r="C791" s="270"/>
      <c r="D791" s="270"/>
      <c r="E791" s="270"/>
      <c r="F791" s="270"/>
      <c r="G791" s="270"/>
      <c r="H791" s="270"/>
      <c r="I791" s="270"/>
      <c r="J791" s="272"/>
      <c r="K791" s="272"/>
      <c r="L791" s="272"/>
      <c r="M791" s="272"/>
      <c r="N791" s="272"/>
      <c r="O791" s="272"/>
      <c r="P791" s="272"/>
      <c r="Q791" s="272"/>
      <c r="R791" s="272"/>
      <c r="S791" s="272"/>
      <c r="T791" s="272"/>
      <c r="U791" s="272"/>
      <c r="V791" s="272"/>
      <c r="W791" s="272"/>
      <c r="X791" s="272"/>
      <c r="Y791" s="272"/>
      <c r="Z791" s="272"/>
    </row>
    <row r="792" ht="12.75" customHeight="1">
      <c r="A792" s="270"/>
      <c r="B792" s="270"/>
      <c r="C792" s="270"/>
      <c r="D792" s="270"/>
      <c r="E792" s="270"/>
      <c r="F792" s="270"/>
      <c r="G792" s="270"/>
      <c r="H792" s="270"/>
      <c r="I792" s="270"/>
      <c r="J792" s="272"/>
      <c r="K792" s="272"/>
      <c r="L792" s="272"/>
      <c r="M792" s="272"/>
      <c r="N792" s="272"/>
      <c r="O792" s="272"/>
      <c r="P792" s="272"/>
      <c r="Q792" s="272"/>
      <c r="R792" s="272"/>
      <c r="S792" s="272"/>
      <c r="T792" s="272"/>
      <c r="U792" s="272"/>
      <c r="V792" s="272"/>
      <c r="W792" s="272"/>
      <c r="X792" s="272"/>
      <c r="Y792" s="272"/>
      <c r="Z792" s="272"/>
    </row>
    <row r="793" ht="12.75" customHeight="1">
      <c r="A793" s="270"/>
      <c r="B793" s="270"/>
      <c r="C793" s="270"/>
      <c r="D793" s="270"/>
      <c r="E793" s="270"/>
      <c r="F793" s="270"/>
      <c r="G793" s="270"/>
      <c r="H793" s="270"/>
      <c r="I793" s="270"/>
      <c r="J793" s="272"/>
      <c r="K793" s="272"/>
      <c r="L793" s="272"/>
      <c r="M793" s="272"/>
      <c r="N793" s="272"/>
      <c r="O793" s="272"/>
      <c r="P793" s="272"/>
      <c r="Q793" s="272"/>
      <c r="R793" s="272"/>
      <c r="S793" s="272"/>
      <c r="T793" s="272"/>
      <c r="U793" s="272"/>
      <c r="V793" s="272"/>
      <c r="W793" s="272"/>
      <c r="X793" s="272"/>
      <c r="Y793" s="272"/>
      <c r="Z793" s="272"/>
    </row>
    <row r="794" ht="12.75" customHeight="1">
      <c r="A794" s="270"/>
      <c r="B794" s="270"/>
      <c r="C794" s="270"/>
      <c r="D794" s="270"/>
      <c r="E794" s="270"/>
      <c r="F794" s="270"/>
      <c r="G794" s="270"/>
      <c r="H794" s="270"/>
      <c r="I794" s="270"/>
      <c r="J794" s="272"/>
      <c r="K794" s="272"/>
      <c r="L794" s="272"/>
      <c r="M794" s="272"/>
      <c r="N794" s="272"/>
      <c r="O794" s="272"/>
      <c r="P794" s="272"/>
      <c r="Q794" s="272"/>
      <c r="R794" s="272"/>
      <c r="S794" s="272"/>
      <c r="T794" s="272"/>
      <c r="U794" s="272"/>
      <c r="V794" s="272"/>
      <c r="W794" s="272"/>
      <c r="X794" s="272"/>
      <c r="Y794" s="272"/>
      <c r="Z794" s="272"/>
    </row>
    <row r="795" ht="12.75" customHeight="1">
      <c r="A795" s="270"/>
      <c r="B795" s="270"/>
      <c r="C795" s="270"/>
      <c r="D795" s="270"/>
      <c r="E795" s="270"/>
      <c r="F795" s="270"/>
      <c r="G795" s="270"/>
      <c r="H795" s="270"/>
      <c r="I795" s="270"/>
      <c r="J795" s="272"/>
      <c r="K795" s="272"/>
      <c r="L795" s="272"/>
      <c r="M795" s="272"/>
      <c r="N795" s="272"/>
      <c r="O795" s="272"/>
      <c r="P795" s="272"/>
      <c r="Q795" s="272"/>
      <c r="R795" s="272"/>
      <c r="S795" s="272"/>
      <c r="T795" s="272"/>
      <c r="U795" s="272"/>
      <c r="V795" s="272"/>
      <c r="W795" s="272"/>
      <c r="X795" s="272"/>
      <c r="Y795" s="272"/>
      <c r="Z795" s="272"/>
    </row>
    <row r="796" ht="12.75" customHeight="1">
      <c r="A796" s="270"/>
      <c r="B796" s="270"/>
      <c r="C796" s="270"/>
      <c r="D796" s="270"/>
      <c r="E796" s="270"/>
      <c r="F796" s="270"/>
      <c r="G796" s="270"/>
      <c r="H796" s="270"/>
      <c r="I796" s="270"/>
      <c r="J796" s="272"/>
      <c r="K796" s="272"/>
      <c r="L796" s="272"/>
      <c r="M796" s="272"/>
      <c r="N796" s="272"/>
      <c r="O796" s="272"/>
      <c r="P796" s="272"/>
      <c r="Q796" s="272"/>
      <c r="R796" s="272"/>
      <c r="S796" s="272"/>
      <c r="T796" s="272"/>
      <c r="U796" s="272"/>
      <c r="V796" s="272"/>
      <c r="W796" s="272"/>
      <c r="X796" s="272"/>
      <c r="Y796" s="272"/>
      <c r="Z796" s="272"/>
    </row>
    <row r="797" ht="12.75" customHeight="1">
      <c r="A797" s="270"/>
      <c r="B797" s="270"/>
      <c r="C797" s="270"/>
      <c r="D797" s="270"/>
      <c r="E797" s="270"/>
      <c r="F797" s="270"/>
      <c r="G797" s="270"/>
      <c r="H797" s="270"/>
      <c r="I797" s="270"/>
      <c r="J797" s="272"/>
      <c r="K797" s="272"/>
      <c r="L797" s="272"/>
      <c r="M797" s="272"/>
      <c r="N797" s="272"/>
      <c r="O797" s="272"/>
      <c r="P797" s="272"/>
      <c r="Q797" s="272"/>
      <c r="R797" s="272"/>
      <c r="S797" s="272"/>
      <c r="T797" s="272"/>
      <c r="U797" s="272"/>
      <c r="V797" s="272"/>
      <c r="W797" s="272"/>
      <c r="X797" s="272"/>
      <c r="Y797" s="272"/>
      <c r="Z797" s="272"/>
    </row>
    <row r="798" ht="12.75" customHeight="1">
      <c r="A798" s="270"/>
      <c r="B798" s="270"/>
      <c r="C798" s="270"/>
      <c r="D798" s="270"/>
      <c r="E798" s="270"/>
      <c r="F798" s="270"/>
      <c r="G798" s="270"/>
      <c r="H798" s="270"/>
      <c r="I798" s="270"/>
      <c r="J798" s="272"/>
      <c r="K798" s="272"/>
      <c r="L798" s="272"/>
      <c r="M798" s="272"/>
      <c r="N798" s="272"/>
      <c r="O798" s="272"/>
      <c r="P798" s="272"/>
      <c r="Q798" s="272"/>
      <c r="R798" s="272"/>
      <c r="S798" s="272"/>
      <c r="T798" s="272"/>
      <c r="U798" s="272"/>
      <c r="V798" s="272"/>
      <c r="W798" s="272"/>
      <c r="X798" s="272"/>
      <c r="Y798" s="272"/>
      <c r="Z798" s="272"/>
    </row>
    <row r="799" ht="12.75" customHeight="1">
      <c r="A799" s="270"/>
      <c r="B799" s="270"/>
      <c r="C799" s="270"/>
      <c r="D799" s="270"/>
      <c r="E799" s="270"/>
      <c r="F799" s="270"/>
      <c r="G799" s="270"/>
      <c r="H799" s="270"/>
      <c r="I799" s="270"/>
      <c r="J799" s="272"/>
      <c r="K799" s="272"/>
      <c r="L799" s="272"/>
      <c r="M799" s="272"/>
      <c r="N799" s="272"/>
      <c r="O799" s="272"/>
      <c r="P799" s="272"/>
      <c r="Q799" s="272"/>
      <c r="R799" s="272"/>
      <c r="S799" s="272"/>
      <c r="T799" s="272"/>
      <c r="U799" s="272"/>
      <c r="V799" s="272"/>
      <c r="W799" s="272"/>
      <c r="X799" s="272"/>
      <c r="Y799" s="272"/>
      <c r="Z799" s="272"/>
    </row>
    <row r="800" ht="12.75" customHeight="1">
      <c r="A800" s="270"/>
      <c r="B800" s="270"/>
      <c r="C800" s="270"/>
      <c r="D800" s="270"/>
      <c r="E800" s="270"/>
      <c r="F800" s="270"/>
      <c r="G800" s="270"/>
      <c r="H800" s="270"/>
      <c r="I800" s="270"/>
      <c r="J800" s="272"/>
      <c r="K800" s="272"/>
      <c r="L800" s="272"/>
      <c r="M800" s="272"/>
      <c r="N800" s="272"/>
      <c r="O800" s="272"/>
      <c r="P800" s="272"/>
      <c r="Q800" s="272"/>
      <c r="R800" s="272"/>
      <c r="S800" s="272"/>
      <c r="T800" s="272"/>
      <c r="U800" s="272"/>
      <c r="V800" s="272"/>
      <c r="W800" s="272"/>
      <c r="X800" s="272"/>
      <c r="Y800" s="272"/>
      <c r="Z800" s="272"/>
    </row>
    <row r="801" ht="12.75" customHeight="1">
      <c r="A801" s="270"/>
      <c r="B801" s="270"/>
      <c r="C801" s="270"/>
      <c r="D801" s="270"/>
      <c r="E801" s="270"/>
      <c r="F801" s="270"/>
      <c r="G801" s="270"/>
      <c r="H801" s="270"/>
      <c r="I801" s="270"/>
      <c r="J801" s="272"/>
      <c r="K801" s="272"/>
      <c r="L801" s="272"/>
      <c r="M801" s="272"/>
      <c r="N801" s="272"/>
      <c r="O801" s="272"/>
      <c r="P801" s="272"/>
      <c r="Q801" s="272"/>
      <c r="R801" s="272"/>
      <c r="S801" s="272"/>
      <c r="T801" s="272"/>
      <c r="U801" s="272"/>
      <c r="V801" s="272"/>
      <c r="W801" s="272"/>
      <c r="X801" s="272"/>
      <c r="Y801" s="272"/>
      <c r="Z801" s="272"/>
    </row>
    <row r="802" ht="12.75" customHeight="1">
      <c r="A802" s="270"/>
      <c r="B802" s="270"/>
      <c r="C802" s="270"/>
      <c r="D802" s="270"/>
      <c r="E802" s="270"/>
      <c r="F802" s="270"/>
      <c r="G802" s="270"/>
      <c r="H802" s="270"/>
      <c r="I802" s="270"/>
      <c r="J802" s="272"/>
      <c r="K802" s="272"/>
      <c r="L802" s="272"/>
      <c r="M802" s="272"/>
      <c r="N802" s="272"/>
      <c r="O802" s="272"/>
      <c r="P802" s="272"/>
      <c r="Q802" s="272"/>
      <c r="R802" s="272"/>
      <c r="S802" s="272"/>
      <c r="T802" s="272"/>
      <c r="U802" s="272"/>
      <c r="V802" s="272"/>
      <c r="W802" s="272"/>
      <c r="X802" s="272"/>
      <c r="Y802" s="272"/>
      <c r="Z802" s="272"/>
    </row>
    <row r="803" ht="12.75" customHeight="1">
      <c r="A803" s="270"/>
      <c r="B803" s="270"/>
      <c r="C803" s="270"/>
      <c r="D803" s="270"/>
      <c r="E803" s="270"/>
      <c r="F803" s="270"/>
      <c r="G803" s="270"/>
      <c r="H803" s="270"/>
      <c r="I803" s="270"/>
      <c r="J803" s="272"/>
      <c r="K803" s="272"/>
      <c r="L803" s="272"/>
      <c r="M803" s="272"/>
      <c r="N803" s="272"/>
      <c r="O803" s="272"/>
      <c r="P803" s="272"/>
      <c r="Q803" s="272"/>
      <c r="R803" s="272"/>
      <c r="S803" s="272"/>
      <c r="T803" s="272"/>
      <c r="U803" s="272"/>
      <c r="V803" s="272"/>
      <c r="W803" s="272"/>
      <c r="X803" s="272"/>
      <c r="Y803" s="272"/>
      <c r="Z803" s="272"/>
    </row>
    <row r="804" ht="12.75" customHeight="1">
      <c r="A804" s="270"/>
      <c r="B804" s="270"/>
      <c r="C804" s="270"/>
      <c r="D804" s="270"/>
      <c r="E804" s="270"/>
      <c r="F804" s="270"/>
      <c r="G804" s="270"/>
      <c r="H804" s="270"/>
      <c r="I804" s="270"/>
      <c r="J804" s="272"/>
      <c r="K804" s="272"/>
      <c r="L804" s="272"/>
      <c r="M804" s="272"/>
      <c r="N804" s="272"/>
      <c r="O804" s="272"/>
      <c r="P804" s="272"/>
      <c r="Q804" s="272"/>
      <c r="R804" s="272"/>
      <c r="S804" s="272"/>
      <c r="T804" s="272"/>
      <c r="U804" s="272"/>
      <c r="V804" s="272"/>
      <c r="W804" s="272"/>
      <c r="X804" s="272"/>
      <c r="Y804" s="272"/>
      <c r="Z804" s="272"/>
    </row>
    <row r="805" ht="12.75" customHeight="1">
      <c r="A805" s="270"/>
      <c r="B805" s="270"/>
      <c r="C805" s="270"/>
      <c r="D805" s="270"/>
      <c r="E805" s="270"/>
      <c r="F805" s="270"/>
      <c r="G805" s="270"/>
      <c r="H805" s="270"/>
      <c r="I805" s="270"/>
      <c r="J805" s="272"/>
      <c r="K805" s="272"/>
      <c r="L805" s="272"/>
      <c r="M805" s="272"/>
      <c r="N805" s="272"/>
      <c r="O805" s="272"/>
      <c r="P805" s="272"/>
      <c r="Q805" s="272"/>
      <c r="R805" s="272"/>
      <c r="S805" s="272"/>
      <c r="T805" s="272"/>
      <c r="U805" s="272"/>
      <c r="V805" s="272"/>
      <c r="W805" s="272"/>
      <c r="X805" s="272"/>
      <c r="Y805" s="272"/>
      <c r="Z805" s="272"/>
    </row>
    <row r="806" ht="12.75" customHeight="1">
      <c r="A806" s="270"/>
      <c r="B806" s="270"/>
      <c r="C806" s="270"/>
      <c r="D806" s="270"/>
      <c r="E806" s="270"/>
      <c r="F806" s="270"/>
      <c r="G806" s="270"/>
      <c r="H806" s="270"/>
      <c r="I806" s="270"/>
      <c r="J806" s="272"/>
      <c r="K806" s="272"/>
      <c r="L806" s="272"/>
      <c r="M806" s="272"/>
      <c r="N806" s="272"/>
      <c r="O806" s="272"/>
      <c r="P806" s="272"/>
      <c r="Q806" s="272"/>
      <c r="R806" s="272"/>
      <c r="S806" s="272"/>
      <c r="T806" s="272"/>
      <c r="U806" s="272"/>
      <c r="V806" s="272"/>
      <c r="W806" s="272"/>
      <c r="X806" s="272"/>
      <c r="Y806" s="272"/>
      <c r="Z806" s="272"/>
    </row>
    <row r="807" ht="12.75" customHeight="1">
      <c r="A807" s="270"/>
      <c r="B807" s="270"/>
      <c r="C807" s="270"/>
      <c r="D807" s="270"/>
      <c r="E807" s="270"/>
      <c r="F807" s="270"/>
      <c r="G807" s="270"/>
      <c r="H807" s="270"/>
      <c r="I807" s="270"/>
      <c r="J807" s="272"/>
      <c r="K807" s="272"/>
      <c r="L807" s="272"/>
      <c r="M807" s="272"/>
      <c r="N807" s="272"/>
      <c r="O807" s="272"/>
      <c r="P807" s="272"/>
      <c r="Q807" s="272"/>
      <c r="R807" s="272"/>
      <c r="S807" s="272"/>
      <c r="T807" s="272"/>
      <c r="U807" s="272"/>
      <c r="V807" s="272"/>
      <c r="W807" s="272"/>
      <c r="X807" s="272"/>
      <c r="Y807" s="272"/>
      <c r="Z807" s="272"/>
    </row>
    <row r="808" ht="12.75" customHeight="1">
      <c r="A808" s="270"/>
      <c r="B808" s="270"/>
      <c r="C808" s="270"/>
      <c r="D808" s="270"/>
      <c r="E808" s="270"/>
      <c r="F808" s="270"/>
      <c r="G808" s="270"/>
      <c r="H808" s="270"/>
      <c r="I808" s="270"/>
      <c r="J808" s="272"/>
      <c r="K808" s="272"/>
      <c r="L808" s="272"/>
      <c r="M808" s="272"/>
      <c r="N808" s="272"/>
      <c r="O808" s="272"/>
      <c r="P808" s="272"/>
      <c r="Q808" s="272"/>
      <c r="R808" s="272"/>
      <c r="S808" s="272"/>
      <c r="T808" s="272"/>
      <c r="U808" s="272"/>
      <c r="V808" s="272"/>
      <c r="W808" s="272"/>
      <c r="X808" s="272"/>
      <c r="Y808" s="272"/>
      <c r="Z808" s="272"/>
    </row>
    <row r="809" ht="12.75" customHeight="1">
      <c r="A809" s="270"/>
      <c r="B809" s="270"/>
      <c r="C809" s="270"/>
      <c r="D809" s="270"/>
      <c r="E809" s="270"/>
      <c r="F809" s="270"/>
      <c r="G809" s="270"/>
      <c r="H809" s="270"/>
      <c r="I809" s="270"/>
      <c r="J809" s="272"/>
      <c r="K809" s="272"/>
      <c r="L809" s="272"/>
      <c r="M809" s="272"/>
      <c r="N809" s="272"/>
      <c r="O809" s="272"/>
      <c r="P809" s="272"/>
      <c r="Q809" s="272"/>
      <c r="R809" s="272"/>
      <c r="S809" s="272"/>
      <c r="T809" s="272"/>
      <c r="U809" s="272"/>
      <c r="V809" s="272"/>
      <c r="W809" s="272"/>
      <c r="X809" s="272"/>
      <c r="Y809" s="272"/>
      <c r="Z809" s="272"/>
    </row>
    <row r="810" ht="12.75" customHeight="1">
      <c r="A810" s="270"/>
      <c r="B810" s="270"/>
      <c r="C810" s="270"/>
      <c r="D810" s="270"/>
      <c r="E810" s="270"/>
      <c r="F810" s="270"/>
      <c r="G810" s="270"/>
      <c r="H810" s="270"/>
      <c r="I810" s="270"/>
      <c r="J810" s="272"/>
      <c r="K810" s="272"/>
      <c r="L810" s="272"/>
      <c r="M810" s="272"/>
      <c r="N810" s="272"/>
      <c r="O810" s="272"/>
      <c r="P810" s="272"/>
      <c r="Q810" s="272"/>
      <c r="R810" s="272"/>
      <c r="S810" s="272"/>
      <c r="T810" s="272"/>
      <c r="U810" s="272"/>
      <c r="V810" s="272"/>
      <c r="W810" s="272"/>
      <c r="X810" s="272"/>
      <c r="Y810" s="272"/>
      <c r="Z810" s="272"/>
    </row>
    <row r="811" ht="12.75" customHeight="1">
      <c r="A811" s="270"/>
      <c r="B811" s="270"/>
      <c r="C811" s="270"/>
      <c r="D811" s="270"/>
      <c r="E811" s="270"/>
      <c r="F811" s="270"/>
      <c r="G811" s="270"/>
      <c r="H811" s="270"/>
      <c r="I811" s="270"/>
      <c r="J811" s="272"/>
      <c r="K811" s="272"/>
      <c r="L811" s="272"/>
      <c r="M811" s="272"/>
      <c r="N811" s="272"/>
      <c r="O811" s="272"/>
      <c r="P811" s="272"/>
      <c r="Q811" s="272"/>
      <c r="R811" s="272"/>
      <c r="S811" s="272"/>
      <c r="T811" s="272"/>
      <c r="U811" s="272"/>
      <c r="V811" s="272"/>
      <c r="W811" s="272"/>
      <c r="X811" s="272"/>
      <c r="Y811" s="272"/>
      <c r="Z811" s="272"/>
    </row>
    <row r="812" ht="12.75" customHeight="1">
      <c r="A812" s="270"/>
      <c r="B812" s="270"/>
      <c r="C812" s="270"/>
      <c r="D812" s="270"/>
      <c r="E812" s="270"/>
      <c r="F812" s="270"/>
      <c r="G812" s="270"/>
      <c r="H812" s="270"/>
      <c r="I812" s="270"/>
      <c r="J812" s="272"/>
      <c r="K812" s="272"/>
      <c r="L812" s="272"/>
      <c r="M812" s="272"/>
      <c r="N812" s="272"/>
      <c r="O812" s="272"/>
      <c r="P812" s="272"/>
      <c r="Q812" s="272"/>
      <c r="R812" s="272"/>
      <c r="S812" s="272"/>
      <c r="T812" s="272"/>
      <c r="U812" s="272"/>
      <c r="V812" s="272"/>
      <c r="W812" s="272"/>
      <c r="X812" s="272"/>
      <c r="Y812" s="272"/>
      <c r="Z812" s="272"/>
    </row>
    <row r="813" ht="12.75" customHeight="1">
      <c r="A813" s="270"/>
      <c r="B813" s="270"/>
      <c r="C813" s="270"/>
      <c r="D813" s="270"/>
      <c r="E813" s="270"/>
      <c r="F813" s="270"/>
      <c r="G813" s="270"/>
      <c r="H813" s="270"/>
      <c r="I813" s="270"/>
      <c r="J813" s="272"/>
      <c r="K813" s="272"/>
      <c r="L813" s="272"/>
      <c r="M813" s="272"/>
      <c r="N813" s="272"/>
      <c r="O813" s="272"/>
      <c r="P813" s="272"/>
      <c r="Q813" s="272"/>
      <c r="R813" s="272"/>
      <c r="S813" s="272"/>
      <c r="T813" s="272"/>
      <c r="U813" s="272"/>
      <c r="V813" s="272"/>
      <c r="W813" s="272"/>
      <c r="X813" s="272"/>
      <c r="Y813" s="272"/>
      <c r="Z813" s="272"/>
    </row>
    <row r="814" ht="12.75" customHeight="1">
      <c r="A814" s="270"/>
      <c r="B814" s="270"/>
      <c r="C814" s="270"/>
      <c r="D814" s="270"/>
      <c r="E814" s="270"/>
      <c r="F814" s="270"/>
      <c r="G814" s="270"/>
      <c r="H814" s="270"/>
      <c r="I814" s="270"/>
      <c r="J814" s="272"/>
      <c r="K814" s="272"/>
      <c r="L814" s="272"/>
      <c r="M814" s="272"/>
      <c r="N814" s="272"/>
      <c r="O814" s="272"/>
      <c r="P814" s="272"/>
      <c r="Q814" s="272"/>
      <c r="R814" s="272"/>
      <c r="S814" s="272"/>
      <c r="T814" s="272"/>
      <c r="U814" s="272"/>
      <c r="V814" s="272"/>
      <c r="W814" s="272"/>
      <c r="X814" s="272"/>
      <c r="Y814" s="272"/>
      <c r="Z814" s="272"/>
    </row>
    <row r="815" ht="12.75" customHeight="1">
      <c r="A815" s="270"/>
      <c r="B815" s="270"/>
      <c r="C815" s="270"/>
      <c r="D815" s="270"/>
      <c r="E815" s="270"/>
      <c r="F815" s="270"/>
      <c r="G815" s="270"/>
      <c r="H815" s="270"/>
      <c r="I815" s="270"/>
      <c r="J815" s="272"/>
      <c r="K815" s="272"/>
      <c r="L815" s="272"/>
      <c r="M815" s="272"/>
      <c r="N815" s="272"/>
      <c r="O815" s="272"/>
      <c r="P815" s="272"/>
      <c r="Q815" s="272"/>
      <c r="R815" s="272"/>
      <c r="S815" s="272"/>
      <c r="T815" s="272"/>
      <c r="U815" s="272"/>
      <c r="V815" s="272"/>
      <c r="W815" s="272"/>
      <c r="X815" s="272"/>
      <c r="Y815" s="272"/>
      <c r="Z815" s="272"/>
    </row>
    <row r="816" ht="12.75" customHeight="1">
      <c r="A816" s="270"/>
      <c r="B816" s="270"/>
      <c r="C816" s="270"/>
      <c r="D816" s="270"/>
      <c r="E816" s="270"/>
      <c r="F816" s="270"/>
      <c r="G816" s="270"/>
      <c r="H816" s="270"/>
      <c r="I816" s="270"/>
      <c r="J816" s="272"/>
      <c r="K816" s="272"/>
      <c r="L816" s="272"/>
      <c r="M816" s="272"/>
      <c r="N816" s="272"/>
      <c r="O816" s="272"/>
      <c r="P816" s="272"/>
      <c r="Q816" s="272"/>
      <c r="R816" s="272"/>
      <c r="S816" s="272"/>
      <c r="T816" s="272"/>
      <c r="U816" s="272"/>
      <c r="V816" s="272"/>
      <c r="W816" s="272"/>
      <c r="X816" s="272"/>
      <c r="Y816" s="272"/>
      <c r="Z816" s="272"/>
    </row>
    <row r="817" ht="12.75" customHeight="1">
      <c r="A817" s="270"/>
      <c r="B817" s="270"/>
      <c r="C817" s="270"/>
      <c r="D817" s="270"/>
      <c r="E817" s="270"/>
      <c r="F817" s="270"/>
      <c r="G817" s="270"/>
      <c r="H817" s="270"/>
      <c r="I817" s="270"/>
      <c r="J817" s="272"/>
      <c r="K817" s="272"/>
      <c r="L817" s="272"/>
      <c r="M817" s="272"/>
      <c r="N817" s="272"/>
      <c r="O817" s="272"/>
      <c r="P817" s="272"/>
      <c r="Q817" s="272"/>
      <c r="R817" s="272"/>
      <c r="S817" s="272"/>
      <c r="T817" s="272"/>
      <c r="U817" s="272"/>
      <c r="V817" s="272"/>
      <c r="W817" s="272"/>
      <c r="X817" s="272"/>
      <c r="Y817" s="272"/>
      <c r="Z817" s="272"/>
    </row>
    <row r="818" ht="12.75" customHeight="1">
      <c r="A818" s="270"/>
      <c r="B818" s="270"/>
      <c r="C818" s="270"/>
      <c r="D818" s="270"/>
      <c r="E818" s="270"/>
      <c r="F818" s="270"/>
      <c r="G818" s="270"/>
      <c r="H818" s="270"/>
      <c r="I818" s="270"/>
      <c r="J818" s="272"/>
      <c r="K818" s="272"/>
      <c r="L818" s="272"/>
      <c r="M818" s="272"/>
      <c r="N818" s="272"/>
      <c r="O818" s="272"/>
      <c r="P818" s="272"/>
      <c r="Q818" s="272"/>
      <c r="R818" s="272"/>
      <c r="S818" s="272"/>
      <c r="T818" s="272"/>
      <c r="U818" s="272"/>
      <c r="V818" s="272"/>
      <c r="W818" s="272"/>
      <c r="X818" s="272"/>
      <c r="Y818" s="272"/>
      <c r="Z818" s="272"/>
    </row>
    <row r="819" ht="12.75" customHeight="1">
      <c r="A819" s="270"/>
      <c r="B819" s="270"/>
      <c r="C819" s="270"/>
      <c r="D819" s="270"/>
      <c r="E819" s="270"/>
      <c r="F819" s="270"/>
      <c r="G819" s="270"/>
      <c r="H819" s="270"/>
      <c r="I819" s="270"/>
      <c r="J819" s="272"/>
      <c r="K819" s="272"/>
      <c r="L819" s="272"/>
      <c r="M819" s="272"/>
      <c r="N819" s="272"/>
      <c r="O819" s="272"/>
      <c r="P819" s="272"/>
      <c r="Q819" s="272"/>
      <c r="R819" s="272"/>
      <c r="S819" s="272"/>
      <c r="T819" s="272"/>
      <c r="U819" s="272"/>
      <c r="V819" s="272"/>
      <c r="W819" s="272"/>
      <c r="X819" s="272"/>
      <c r="Y819" s="272"/>
      <c r="Z819" s="272"/>
    </row>
    <row r="820" ht="12.75" customHeight="1">
      <c r="A820" s="270"/>
      <c r="B820" s="270"/>
      <c r="C820" s="270"/>
      <c r="D820" s="270"/>
      <c r="E820" s="270"/>
      <c r="F820" s="270"/>
      <c r="G820" s="270"/>
      <c r="H820" s="270"/>
      <c r="I820" s="270"/>
      <c r="J820" s="272"/>
      <c r="K820" s="272"/>
      <c r="L820" s="272"/>
      <c r="M820" s="272"/>
      <c r="N820" s="272"/>
      <c r="O820" s="272"/>
      <c r="P820" s="272"/>
      <c r="Q820" s="272"/>
      <c r="R820" s="272"/>
      <c r="S820" s="272"/>
      <c r="T820" s="272"/>
      <c r="U820" s="272"/>
      <c r="V820" s="272"/>
      <c r="W820" s="272"/>
      <c r="X820" s="272"/>
      <c r="Y820" s="272"/>
      <c r="Z820" s="272"/>
    </row>
    <row r="821" ht="12.75" customHeight="1">
      <c r="A821" s="270"/>
      <c r="B821" s="270"/>
      <c r="C821" s="270"/>
      <c r="D821" s="270"/>
      <c r="E821" s="270"/>
      <c r="F821" s="270"/>
      <c r="G821" s="270"/>
      <c r="H821" s="270"/>
      <c r="I821" s="270"/>
      <c r="J821" s="272"/>
      <c r="K821" s="272"/>
      <c r="L821" s="272"/>
      <c r="M821" s="272"/>
      <c r="N821" s="272"/>
      <c r="O821" s="272"/>
      <c r="P821" s="272"/>
      <c r="Q821" s="272"/>
      <c r="R821" s="272"/>
      <c r="S821" s="272"/>
      <c r="T821" s="272"/>
      <c r="U821" s="272"/>
      <c r="V821" s="272"/>
      <c r="W821" s="272"/>
      <c r="X821" s="272"/>
      <c r="Y821" s="272"/>
      <c r="Z821" s="272"/>
    </row>
    <row r="822" ht="12.75" customHeight="1">
      <c r="A822" s="270"/>
      <c r="B822" s="270"/>
      <c r="C822" s="270"/>
      <c r="D822" s="270"/>
      <c r="E822" s="270"/>
      <c r="F822" s="270"/>
      <c r="G822" s="270"/>
      <c r="H822" s="270"/>
      <c r="I822" s="270"/>
      <c r="J822" s="272"/>
      <c r="K822" s="272"/>
      <c r="L822" s="272"/>
      <c r="M822" s="272"/>
      <c r="N822" s="272"/>
      <c r="O822" s="272"/>
      <c r="P822" s="272"/>
      <c r="Q822" s="272"/>
      <c r="R822" s="272"/>
      <c r="S822" s="272"/>
      <c r="T822" s="272"/>
      <c r="U822" s="272"/>
      <c r="V822" s="272"/>
      <c r="W822" s="272"/>
      <c r="X822" s="272"/>
      <c r="Y822" s="272"/>
      <c r="Z822" s="272"/>
    </row>
    <row r="823" ht="12.75" customHeight="1">
      <c r="A823" s="270"/>
      <c r="B823" s="270"/>
      <c r="C823" s="270"/>
      <c r="D823" s="270"/>
      <c r="E823" s="270"/>
      <c r="F823" s="270"/>
      <c r="G823" s="270"/>
      <c r="H823" s="270"/>
      <c r="I823" s="270"/>
      <c r="J823" s="272"/>
      <c r="K823" s="272"/>
      <c r="L823" s="272"/>
      <c r="M823" s="272"/>
      <c r="N823" s="272"/>
      <c r="O823" s="272"/>
      <c r="P823" s="272"/>
      <c r="Q823" s="272"/>
      <c r="R823" s="272"/>
      <c r="S823" s="272"/>
      <c r="T823" s="272"/>
      <c r="U823" s="272"/>
      <c r="V823" s="272"/>
      <c r="W823" s="272"/>
      <c r="X823" s="272"/>
      <c r="Y823" s="272"/>
      <c r="Z823" s="272"/>
    </row>
    <row r="824" ht="12.75" customHeight="1">
      <c r="A824" s="270"/>
      <c r="B824" s="270"/>
      <c r="C824" s="270"/>
      <c r="D824" s="270"/>
      <c r="E824" s="270"/>
      <c r="F824" s="270"/>
      <c r="G824" s="270"/>
      <c r="H824" s="270"/>
      <c r="I824" s="270"/>
      <c r="J824" s="272"/>
      <c r="K824" s="272"/>
      <c r="L824" s="272"/>
      <c r="M824" s="272"/>
      <c r="N824" s="272"/>
      <c r="O824" s="272"/>
      <c r="P824" s="272"/>
      <c r="Q824" s="272"/>
      <c r="R824" s="272"/>
      <c r="S824" s="272"/>
      <c r="T824" s="272"/>
      <c r="U824" s="272"/>
      <c r="V824" s="272"/>
      <c r="W824" s="272"/>
      <c r="X824" s="272"/>
      <c r="Y824" s="272"/>
      <c r="Z824" s="272"/>
    </row>
    <row r="825" ht="12.75" customHeight="1">
      <c r="A825" s="270"/>
      <c r="B825" s="270"/>
      <c r="C825" s="270"/>
      <c r="D825" s="270"/>
      <c r="E825" s="270"/>
      <c r="F825" s="270"/>
      <c r="G825" s="270"/>
      <c r="H825" s="270"/>
      <c r="I825" s="270"/>
      <c r="J825" s="272"/>
      <c r="K825" s="272"/>
      <c r="L825" s="272"/>
      <c r="M825" s="272"/>
      <c r="N825" s="272"/>
      <c r="O825" s="272"/>
      <c r="P825" s="272"/>
      <c r="Q825" s="272"/>
      <c r="R825" s="272"/>
      <c r="S825" s="272"/>
      <c r="T825" s="272"/>
      <c r="U825" s="272"/>
      <c r="V825" s="272"/>
      <c r="W825" s="272"/>
      <c r="X825" s="272"/>
      <c r="Y825" s="272"/>
      <c r="Z825" s="272"/>
    </row>
    <row r="826" ht="12.75" customHeight="1">
      <c r="A826" s="270"/>
      <c r="B826" s="270"/>
      <c r="C826" s="270"/>
      <c r="D826" s="270"/>
      <c r="E826" s="270"/>
      <c r="F826" s="270"/>
      <c r="G826" s="270"/>
      <c r="H826" s="270"/>
      <c r="I826" s="270"/>
      <c r="J826" s="272"/>
      <c r="K826" s="272"/>
      <c r="L826" s="272"/>
      <c r="M826" s="272"/>
      <c r="N826" s="272"/>
      <c r="O826" s="272"/>
      <c r="P826" s="272"/>
      <c r="Q826" s="272"/>
      <c r="R826" s="272"/>
      <c r="S826" s="272"/>
      <c r="T826" s="272"/>
      <c r="U826" s="272"/>
      <c r="V826" s="272"/>
      <c r="W826" s="272"/>
      <c r="X826" s="272"/>
      <c r="Y826" s="272"/>
      <c r="Z826" s="272"/>
    </row>
    <row r="827" ht="12.75" customHeight="1">
      <c r="A827" s="270"/>
      <c r="B827" s="270"/>
      <c r="C827" s="270"/>
      <c r="D827" s="270"/>
      <c r="E827" s="270"/>
      <c r="F827" s="270"/>
      <c r="G827" s="270"/>
      <c r="H827" s="270"/>
      <c r="I827" s="270"/>
      <c r="J827" s="272"/>
      <c r="K827" s="272"/>
      <c r="L827" s="272"/>
      <c r="M827" s="272"/>
      <c r="N827" s="272"/>
      <c r="O827" s="272"/>
      <c r="P827" s="272"/>
      <c r="Q827" s="272"/>
      <c r="R827" s="272"/>
      <c r="S827" s="272"/>
      <c r="T827" s="272"/>
      <c r="U827" s="272"/>
      <c r="V827" s="272"/>
      <c r="W827" s="272"/>
      <c r="X827" s="272"/>
      <c r="Y827" s="272"/>
      <c r="Z827" s="272"/>
    </row>
    <row r="828" ht="12.75" customHeight="1">
      <c r="A828" s="270"/>
      <c r="B828" s="270"/>
      <c r="C828" s="270"/>
      <c r="D828" s="270"/>
      <c r="E828" s="270"/>
      <c r="F828" s="270"/>
      <c r="G828" s="270"/>
      <c r="H828" s="270"/>
      <c r="I828" s="270"/>
      <c r="J828" s="272"/>
      <c r="K828" s="272"/>
      <c r="L828" s="272"/>
      <c r="M828" s="272"/>
      <c r="N828" s="272"/>
      <c r="O828" s="272"/>
      <c r="P828" s="272"/>
      <c r="Q828" s="272"/>
      <c r="R828" s="272"/>
      <c r="S828" s="272"/>
      <c r="T828" s="272"/>
      <c r="U828" s="272"/>
      <c r="V828" s="272"/>
      <c r="W828" s="272"/>
      <c r="X828" s="272"/>
      <c r="Y828" s="272"/>
      <c r="Z828" s="272"/>
    </row>
    <row r="829" ht="12.75" customHeight="1">
      <c r="A829" s="270"/>
      <c r="B829" s="270"/>
      <c r="C829" s="270"/>
      <c r="D829" s="270"/>
      <c r="E829" s="270"/>
      <c r="F829" s="270"/>
      <c r="G829" s="270"/>
      <c r="H829" s="270"/>
      <c r="I829" s="270"/>
      <c r="J829" s="272"/>
      <c r="K829" s="272"/>
      <c r="L829" s="272"/>
      <c r="M829" s="272"/>
      <c r="N829" s="272"/>
      <c r="O829" s="272"/>
      <c r="P829" s="272"/>
      <c r="Q829" s="272"/>
      <c r="R829" s="272"/>
      <c r="S829" s="272"/>
      <c r="T829" s="272"/>
      <c r="U829" s="272"/>
      <c r="V829" s="272"/>
      <c r="W829" s="272"/>
      <c r="X829" s="272"/>
      <c r="Y829" s="272"/>
      <c r="Z829" s="272"/>
    </row>
    <row r="830" ht="12.75" customHeight="1">
      <c r="A830" s="270"/>
      <c r="B830" s="270"/>
      <c r="C830" s="270"/>
      <c r="D830" s="270"/>
      <c r="E830" s="270"/>
      <c r="F830" s="270"/>
      <c r="G830" s="270"/>
      <c r="H830" s="270"/>
      <c r="I830" s="270"/>
      <c r="J830" s="272"/>
      <c r="K830" s="272"/>
      <c r="L830" s="272"/>
      <c r="M830" s="272"/>
      <c r="N830" s="272"/>
      <c r="O830" s="272"/>
      <c r="P830" s="272"/>
      <c r="Q830" s="272"/>
      <c r="R830" s="272"/>
      <c r="S830" s="272"/>
      <c r="T830" s="272"/>
      <c r="U830" s="272"/>
      <c r="V830" s="272"/>
      <c r="W830" s="272"/>
      <c r="X830" s="272"/>
      <c r="Y830" s="272"/>
      <c r="Z830" s="272"/>
    </row>
    <row r="831" ht="12.75" customHeight="1">
      <c r="A831" s="270"/>
      <c r="B831" s="270"/>
      <c r="C831" s="270"/>
      <c r="D831" s="270"/>
      <c r="E831" s="270"/>
      <c r="F831" s="270"/>
      <c r="G831" s="270"/>
      <c r="H831" s="270"/>
      <c r="I831" s="270"/>
      <c r="J831" s="272"/>
      <c r="K831" s="272"/>
      <c r="L831" s="272"/>
      <c r="M831" s="272"/>
      <c r="N831" s="272"/>
      <c r="O831" s="272"/>
      <c r="P831" s="272"/>
      <c r="Q831" s="272"/>
      <c r="R831" s="272"/>
      <c r="S831" s="272"/>
      <c r="T831" s="272"/>
      <c r="U831" s="272"/>
      <c r="V831" s="272"/>
      <c r="W831" s="272"/>
      <c r="X831" s="272"/>
      <c r="Y831" s="272"/>
      <c r="Z831" s="272"/>
    </row>
    <row r="832" ht="12.75" customHeight="1">
      <c r="A832" s="270"/>
      <c r="B832" s="270"/>
      <c r="C832" s="270"/>
      <c r="D832" s="270"/>
      <c r="E832" s="270"/>
      <c r="F832" s="270"/>
      <c r="G832" s="270"/>
      <c r="H832" s="270"/>
      <c r="I832" s="270"/>
      <c r="J832" s="272"/>
      <c r="K832" s="272"/>
      <c r="L832" s="272"/>
      <c r="M832" s="272"/>
      <c r="N832" s="272"/>
      <c r="O832" s="272"/>
      <c r="P832" s="272"/>
      <c r="Q832" s="272"/>
      <c r="R832" s="272"/>
      <c r="S832" s="272"/>
      <c r="T832" s="272"/>
      <c r="U832" s="272"/>
      <c r="V832" s="272"/>
      <c r="W832" s="272"/>
      <c r="X832" s="272"/>
      <c r="Y832" s="272"/>
      <c r="Z832" s="272"/>
    </row>
    <row r="833" ht="12.75" customHeight="1">
      <c r="A833" s="270"/>
      <c r="B833" s="270"/>
      <c r="C833" s="270"/>
      <c r="D833" s="270"/>
      <c r="E833" s="270"/>
      <c r="F833" s="270"/>
      <c r="G833" s="270"/>
      <c r="H833" s="270"/>
      <c r="I833" s="270"/>
      <c r="J833" s="272"/>
      <c r="K833" s="272"/>
      <c r="L833" s="272"/>
      <c r="M833" s="272"/>
      <c r="N833" s="272"/>
      <c r="O833" s="272"/>
      <c r="P833" s="272"/>
      <c r="Q833" s="272"/>
      <c r="R833" s="272"/>
      <c r="S833" s="272"/>
      <c r="T833" s="272"/>
      <c r="U833" s="272"/>
      <c r="V833" s="272"/>
      <c r="W833" s="272"/>
      <c r="X833" s="272"/>
      <c r="Y833" s="272"/>
      <c r="Z833" s="272"/>
    </row>
    <row r="834" ht="12.75" customHeight="1">
      <c r="A834" s="270"/>
      <c r="B834" s="270"/>
      <c r="C834" s="270"/>
      <c r="D834" s="270"/>
      <c r="E834" s="270"/>
      <c r="F834" s="270"/>
      <c r="G834" s="270"/>
      <c r="H834" s="270"/>
      <c r="I834" s="270"/>
      <c r="J834" s="272"/>
      <c r="K834" s="272"/>
      <c r="L834" s="272"/>
      <c r="M834" s="272"/>
      <c r="N834" s="272"/>
      <c r="O834" s="272"/>
      <c r="P834" s="272"/>
      <c r="Q834" s="272"/>
      <c r="R834" s="272"/>
      <c r="S834" s="272"/>
      <c r="T834" s="272"/>
      <c r="U834" s="272"/>
      <c r="V834" s="272"/>
      <c r="W834" s="272"/>
      <c r="X834" s="272"/>
      <c r="Y834" s="272"/>
      <c r="Z834" s="272"/>
    </row>
    <row r="835" ht="12.75" customHeight="1">
      <c r="A835" s="270"/>
      <c r="B835" s="270"/>
      <c r="C835" s="270"/>
      <c r="D835" s="270"/>
      <c r="E835" s="270"/>
      <c r="F835" s="270"/>
      <c r="G835" s="270"/>
      <c r="H835" s="270"/>
      <c r="I835" s="270"/>
      <c r="J835" s="272"/>
      <c r="K835" s="272"/>
      <c r="L835" s="272"/>
      <c r="M835" s="272"/>
      <c r="N835" s="272"/>
      <c r="O835" s="272"/>
      <c r="P835" s="272"/>
      <c r="Q835" s="272"/>
      <c r="R835" s="272"/>
      <c r="S835" s="272"/>
      <c r="T835" s="272"/>
      <c r="U835" s="272"/>
      <c r="V835" s="272"/>
      <c r="W835" s="272"/>
      <c r="X835" s="272"/>
      <c r="Y835" s="272"/>
      <c r="Z835" s="272"/>
    </row>
    <row r="836" ht="12.75" customHeight="1">
      <c r="A836" s="270"/>
      <c r="B836" s="270"/>
      <c r="C836" s="270"/>
      <c r="D836" s="270"/>
      <c r="E836" s="270"/>
      <c r="F836" s="270"/>
      <c r="G836" s="270"/>
      <c r="H836" s="270"/>
      <c r="I836" s="270"/>
      <c r="J836" s="272"/>
      <c r="K836" s="272"/>
      <c r="L836" s="272"/>
      <c r="M836" s="272"/>
      <c r="N836" s="272"/>
      <c r="O836" s="272"/>
      <c r="P836" s="272"/>
      <c r="Q836" s="272"/>
      <c r="R836" s="272"/>
      <c r="S836" s="272"/>
      <c r="T836" s="272"/>
      <c r="U836" s="272"/>
      <c r="V836" s="272"/>
      <c r="W836" s="272"/>
      <c r="X836" s="272"/>
      <c r="Y836" s="272"/>
      <c r="Z836" s="272"/>
    </row>
    <row r="837" ht="12.75" customHeight="1">
      <c r="A837" s="270"/>
      <c r="B837" s="270"/>
      <c r="C837" s="270"/>
      <c r="D837" s="270"/>
      <c r="E837" s="270"/>
      <c r="F837" s="270"/>
      <c r="G837" s="270"/>
      <c r="H837" s="270"/>
      <c r="I837" s="270"/>
      <c r="J837" s="272"/>
      <c r="K837" s="272"/>
      <c r="L837" s="272"/>
      <c r="M837" s="272"/>
      <c r="N837" s="272"/>
      <c r="O837" s="272"/>
      <c r="P837" s="272"/>
      <c r="Q837" s="272"/>
      <c r="R837" s="272"/>
      <c r="S837" s="272"/>
      <c r="T837" s="272"/>
      <c r="U837" s="272"/>
      <c r="V837" s="272"/>
      <c r="W837" s="272"/>
      <c r="X837" s="272"/>
      <c r="Y837" s="272"/>
      <c r="Z837" s="272"/>
    </row>
    <row r="838" ht="12.75" customHeight="1">
      <c r="A838" s="270"/>
      <c r="B838" s="270"/>
      <c r="C838" s="270"/>
      <c r="D838" s="270"/>
      <c r="E838" s="270"/>
      <c r="F838" s="270"/>
      <c r="G838" s="270"/>
      <c r="H838" s="270"/>
      <c r="I838" s="270"/>
      <c r="J838" s="272"/>
      <c r="K838" s="272"/>
      <c r="L838" s="272"/>
      <c r="M838" s="272"/>
      <c r="N838" s="272"/>
      <c r="O838" s="272"/>
      <c r="P838" s="272"/>
      <c r="Q838" s="272"/>
      <c r="R838" s="272"/>
      <c r="S838" s="272"/>
      <c r="T838" s="272"/>
      <c r="U838" s="272"/>
      <c r="V838" s="272"/>
      <c r="W838" s="272"/>
      <c r="X838" s="272"/>
      <c r="Y838" s="272"/>
      <c r="Z838" s="272"/>
    </row>
    <row r="839" ht="12.75" customHeight="1">
      <c r="A839" s="270"/>
      <c r="B839" s="270"/>
      <c r="C839" s="270"/>
      <c r="D839" s="270"/>
      <c r="E839" s="270"/>
      <c r="F839" s="270"/>
      <c r="G839" s="270"/>
      <c r="H839" s="270"/>
      <c r="I839" s="270"/>
      <c r="J839" s="272"/>
      <c r="K839" s="272"/>
      <c r="L839" s="272"/>
      <c r="M839" s="272"/>
      <c r="N839" s="272"/>
      <c r="O839" s="272"/>
      <c r="P839" s="272"/>
      <c r="Q839" s="272"/>
      <c r="R839" s="272"/>
      <c r="S839" s="272"/>
      <c r="T839" s="272"/>
      <c r="U839" s="272"/>
      <c r="V839" s="272"/>
      <c r="W839" s="272"/>
      <c r="X839" s="272"/>
      <c r="Y839" s="272"/>
      <c r="Z839" s="272"/>
    </row>
    <row r="840" ht="12.75" customHeight="1">
      <c r="A840" s="270"/>
      <c r="B840" s="270"/>
      <c r="C840" s="270"/>
      <c r="D840" s="270"/>
      <c r="E840" s="270"/>
      <c r="F840" s="270"/>
      <c r="G840" s="270"/>
      <c r="H840" s="270"/>
      <c r="I840" s="270"/>
      <c r="J840" s="272"/>
      <c r="K840" s="272"/>
      <c r="L840" s="272"/>
      <c r="M840" s="272"/>
      <c r="N840" s="272"/>
      <c r="O840" s="272"/>
      <c r="P840" s="272"/>
      <c r="Q840" s="272"/>
      <c r="R840" s="272"/>
      <c r="S840" s="272"/>
      <c r="T840" s="272"/>
      <c r="U840" s="272"/>
      <c r="V840" s="272"/>
      <c r="W840" s="272"/>
      <c r="X840" s="272"/>
      <c r="Y840" s="272"/>
      <c r="Z840" s="272"/>
    </row>
    <row r="841" ht="12.75" customHeight="1">
      <c r="A841" s="270"/>
      <c r="B841" s="270"/>
      <c r="C841" s="270"/>
      <c r="D841" s="270"/>
      <c r="E841" s="270"/>
      <c r="F841" s="270"/>
      <c r="G841" s="270"/>
      <c r="H841" s="270"/>
      <c r="I841" s="270"/>
      <c r="J841" s="272"/>
      <c r="K841" s="272"/>
      <c r="L841" s="272"/>
      <c r="M841" s="272"/>
      <c r="N841" s="272"/>
      <c r="O841" s="272"/>
      <c r="P841" s="272"/>
      <c r="Q841" s="272"/>
      <c r="R841" s="272"/>
      <c r="S841" s="272"/>
      <c r="T841" s="272"/>
      <c r="U841" s="272"/>
      <c r="V841" s="272"/>
      <c r="W841" s="272"/>
      <c r="X841" s="272"/>
      <c r="Y841" s="272"/>
      <c r="Z841" s="272"/>
    </row>
    <row r="842" ht="12.75" customHeight="1">
      <c r="A842" s="270"/>
      <c r="B842" s="270"/>
      <c r="C842" s="270"/>
      <c r="D842" s="270"/>
      <c r="E842" s="270"/>
      <c r="F842" s="270"/>
      <c r="G842" s="270"/>
      <c r="H842" s="270"/>
      <c r="I842" s="270"/>
      <c r="J842" s="272"/>
      <c r="K842" s="272"/>
      <c r="L842" s="272"/>
      <c r="M842" s="272"/>
      <c r="N842" s="272"/>
      <c r="O842" s="272"/>
      <c r="P842" s="272"/>
      <c r="Q842" s="272"/>
      <c r="R842" s="272"/>
      <c r="S842" s="272"/>
      <c r="T842" s="272"/>
      <c r="U842" s="272"/>
      <c r="V842" s="272"/>
      <c r="W842" s="272"/>
      <c r="X842" s="272"/>
      <c r="Y842" s="272"/>
      <c r="Z842" s="272"/>
    </row>
    <row r="843" ht="12.75" customHeight="1">
      <c r="A843" s="270"/>
      <c r="B843" s="270"/>
      <c r="C843" s="270"/>
      <c r="D843" s="270"/>
      <c r="E843" s="270"/>
      <c r="F843" s="270"/>
      <c r="G843" s="270"/>
      <c r="H843" s="270"/>
      <c r="I843" s="270"/>
      <c r="J843" s="272"/>
      <c r="K843" s="272"/>
      <c r="L843" s="272"/>
      <c r="M843" s="272"/>
      <c r="N843" s="272"/>
      <c r="O843" s="272"/>
      <c r="P843" s="272"/>
      <c r="Q843" s="272"/>
      <c r="R843" s="272"/>
      <c r="S843" s="272"/>
      <c r="T843" s="272"/>
      <c r="U843" s="272"/>
      <c r="V843" s="272"/>
      <c r="W843" s="272"/>
      <c r="X843" s="272"/>
      <c r="Y843" s="272"/>
      <c r="Z843" s="272"/>
    </row>
    <row r="844" ht="12.75" customHeight="1">
      <c r="A844" s="270"/>
      <c r="B844" s="270"/>
      <c r="C844" s="270"/>
      <c r="D844" s="270"/>
      <c r="E844" s="270"/>
      <c r="F844" s="270"/>
      <c r="G844" s="270"/>
      <c r="H844" s="270"/>
      <c r="I844" s="270"/>
      <c r="J844" s="272"/>
      <c r="K844" s="272"/>
      <c r="L844" s="272"/>
      <c r="M844" s="272"/>
      <c r="N844" s="272"/>
      <c r="O844" s="272"/>
      <c r="P844" s="272"/>
      <c r="Q844" s="272"/>
      <c r="R844" s="272"/>
      <c r="S844" s="272"/>
      <c r="T844" s="272"/>
      <c r="U844" s="272"/>
      <c r="V844" s="272"/>
      <c r="W844" s="272"/>
      <c r="X844" s="272"/>
      <c r="Y844" s="272"/>
      <c r="Z844" s="272"/>
    </row>
    <row r="845" ht="12.75" customHeight="1">
      <c r="A845" s="270"/>
      <c r="B845" s="270"/>
      <c r="C845" s="270"/>
      <c r="D845" s="270"/>
      <c r="E845" s="270"/>
      <c r="F845" s="270"/>
      <c r="G845" s="270"/>
      <c r="H845" s="270"/>
      <c r="I845" s="270"/>
      <c r="J845" s="272"/>
      <c r="K845" s="272"/>
      <c r="L845" s="272"/>
      <c r="M845" s="272"/>
      <c r="N845" s="272"/>
      <c r="O845" s="272"/>
      <c r="P845" s="272"/>
      <c r="Q845" s="272"/>
      <c r="R845" s="272"/>
      <c r="S845" s="272"/>
      <c r="T845" s="272"/>
      <c r="U845" s="272"/>
      <c r="V845" s="272"/>
      <c r="W845" s="272"/>
      <c r="X845" s="272"/>
      <c r="Y845" s="272"/>
      <c r="Z845" s="272"/>
    </row>
    <row r="846" ht="12.75" customHeight="1">
      <c r="A846" s="270"/>
      <c r="B846" s="270"/>
      <c r="C846" s="270"/>
      <c r="D846" s="270"/>
      <c r="E846" s="270"/>
      <c r="F846" s="270"/>
      <c r="G846" s="270"/>
      <c r="H846" s="270"/>
      <c r="I846" s="270"/>
      <c r="J846" s="272"/>
      <c r="K846" s="272"/>
      <c r="L846" s="272"/>
      <c r="M846" s="272"/>
      <c r="N846" s="272"/>
      <c r="O846" s="272"/>
      <c r="P846" s="272"/>
      <c r="Q846" s="272"/>
      <c r="R846" s="272"/>
      <c r="S846" s="272"/>
      <c r="T846" s="272"/>
      <c r="U846" s="272"/>
      <c r="V846" s="272"/>
      <c r="W846" s="272"/>
      <c r="X846" s="272"/>
      <c r="Y846" s="272"/>
      <c r="Z846" s="272"/>
    </row>
    <row r="847" ht="12.75" customHeight="1">
      <c r="A847" s="270"/>
      <c r="B847" s="270"/>
      <c r="C847" s="270"/>
      <c r="D847" s="270"/>
      <c r="E847" s="270"/>
      <c r="F847" s="270"/>
      <c r="G847" s="270"/>
      <c r="H847" s="270"/>
      <c r="I847" s="270"/>
      <c r="J847" s="272"/>
      <c r="K847" s="272"/>
      <c r="L847" s="272"/>
      <c r="M847" s="272"/>
      <c r="N847" s="272"/>
      <c r="O847" s="272"/>
      <c r="P847" s="272"/>
      <c r="Q847" s="272"/>
      <c r="R847" s="272"/>
      <c r="S847" s="272"/>
      <c r="T847" s="272"/>
      <c r="U847" s="272"/>
      <c r="V847" s="272"/>
      <c r="W847" s="272"/>
      <c r="X847" s="272"/>
      <c r="Y847" s="272"/>
      <c r="Z847" s="272"/>
    </row>
    <row r="848" ht="12.75" customHeight="1">
      <c r="A848" s="270"/>
      <c r="B848" s="270"/>
      <c r="C848" s="270"/>
      <c r="D848" s="270"/>
      <c r="E848" s="270"/>
      <c r="F848" s="270"/>
      <c r="G848" s="270"/>
      <c r="H848" s="270"/>
      <c r="I848" s="270"/>
      <c r="J848" s="272"/>
      <c r="K848" s="272"/>
      <c r="L848" s="272"/>
      <c r="M848" s="272"/>
      <c r="N848" s="272"/>
      <c r="O848" s="272"/>
      <c r="P848" s="272"/>
      <c r="Q848" s="272"/>
      <c r="R848" s="272"/>
      <c r="S848" s="272"/>
      <c r="T848" s="272"/>
      <c r="U848" s="272"/>
      <c r="V848" s="272"/>
      <c r="W848" s="272"/>
      <c r="X848" s="272"/>
      <c r="Y848" s="272"/>
      <c r="Z848" s="272"/>
    </row>
    <row r="849" ht="12.75" customHeight="1">
      <c r="A849" s="270"/>
      <c r="B849" s="270"/>
      <c r="C849" s="270"/>
      <c r="D849" s="270"/>
      <c r="E849" s="270"/>
      <c r="F849" s="270"/>
      <c r="G849" s="270"/>
      <c r="H849" s="270"/>
      <c r="I849" s="270"/>
      <c r="J849" s="272"/>
      <c r="K849" s="272"/>
      <c r="L849" s="272"/>
      <c r="M849" s="272"/>
      <c r="N849" s="272"/>
      <c r="O849" s="272"/>
      <c r="P849" s="272"/>
      <c r="Q849" s="272"/>
      <c r="R849" s="272"/>
      <c r="S849" s="272"/>
      <c r="T849" s="272"/>
      <c r="U849" s="272"/>
      <c r="V849" s="272"/>
      <c r="W849" s="272"/>
      <c r="X849" s="272"/>
      <c r="Y849" s="272"/>
      <c r="Z849" s="272"/>
    </row>
    <row r="850" ht="12.75" customHeight="1">
      <c r="A850" s="270"/>
      <c r="B850" s="270"/>
      <c r="C850" s="270"/>
      <c r="D850" s="270"/>
      <c r="E850" s="270"/>
      <c r="F850" s="270"/>
      <c r="G850" s="270"/>
      <c r="H850" s="270"/>
      <c r="I850" s="270"/>
      <c r="J850" s="272"/>
      <c r="K850" s="272"/>
      <c r="L850" s="272"/>
      <c r="M850" s="272"/>
      <c r="N850" s="272"/>
      <c r="O850" s="272"/>
      <c r="P850" s="272"/>
      <c r="Q850" s="272"/>
      <c r="R850" s="272"/>
      <c r="S850" s="272"/>
      <c r="T850" s="272"/>
      <c r="U850" s="272"/>
      <c r="V850" s="272"/>
      <c r="W850" s="272"/>
      <c r="X850" s="272"/>
      <c r="Y850" s="272"/>
      <c r="Z850" s="272"/>
    </row>
    <row r="851" ht="12.75" customHeight="1">
      <c r="A851" s="270"/>
      <c r="B851" s="270"/>
      <c r="C851" s="270"/>
      <c r="D851" s="270"/>
      <c r="E851" s="270"/>
      <c r="F851" s="270"/>
      <c r="G851" s="270"/>
      <c r="H851" s="270"/>
      <c r="I851" s="270"/>
      <c r="J851" s="272"/>
      <c r="K851" s="272"/>
      <c r="L851" s="272"/>
      <c r="M851" s="272"/>
      <c r="N851" s="272"/>
      <c r="O851" s="272"/>
      <c r="P851" s="272"/>
      <c r="Q851" s="272"/>
      <c r="R851" s="272"/>
      <c r="S851" s="272"/>
      <c r="T851" s="272"/>
      <c r="U851" s="272"/>
      <c r="V851" s="272"/>
      <c r="W851" s="272"/>
      <c r="X851" s="272"/>
      <c r="Y851" s="272"/>
      <c r="Z851" s="272"/>
    </row>
    <row r="852" ht="12.75" customHeight="1">
      <c r="A852" s="270"/>
      <c r="B852" s="270"/>
      <c r="C852" s="270"/>
      <c r="D852" s="270"/>
      <c r="E852" s="270"/>
      <c r="F852" s="270"/>
      <c r="G852" s="270"/>
      <c r="H852" s="270"/>
      <c r="I852" s="270"/>
      <c r="J852" s="272"/>
      <c r="K852" s="272"/>
      <c r="L852" s="272"/>
      <c r="M852" s="272"/>
      <c r="N852" s="272"/>
      <c r="O852" s="272"/>
      <c r="P852" s="272"/>
      <c r="Q852" s="272"/>
      <c r="R852" s="272"/>
      <c r="S852" s="272"/>
      <c r="T852" s="272"/>
      <c r="U852" s="272"/>
      <c r="V852" s="272"/>
      <c r="W852" s="272"/>
      <c r="X852" s="272"/>
      <c r="Y852" s="272"/>
      <c r="Z852" s="272"/>
    </row>
    <row r="853" ht="12.75" customHeight="1">
      <c r="A853" s="270"/>
      <c r="B853" s="270"/>
      <c r="C853" s="270"/>
      <c r="D853" s="270"/>
      <c r="E853" s="270"/>
      <c r="F853" s="270"/>
      <c r="G853" s="270"/>
      <c r="H853" s="270"/>
      <c r="I853" s="270"/>
      <c r="J853" s="272"/>
      <c r="K853" s="272"/>
      <c r="L853" s="272"/>
      <c r="M853" s="272"/>
      <c r="N853" s="272"/>
      <c r="O853" s="272"/>
      <c r="P853" s="272"/>
      <c r="Q853" s="272"/>
      <c r="R853" s="272"/>
      <c r="S853" s="272"/>
      <c r="T853" s="272"/>
      <c r="U853" s="272"/>
      <c r="V853" s="272"/>
      <c r="W853" s="272"/>
      <c r="X853" s="272"/>
      <c r="Y853" s="272"/>
      <c r="Z853" s="272"/>
    </row>
    <row r="854" ht="12.75" customHeight="1">
      <c r="A854" s="270"/>
      <c r="B854" s="270"/>
      <c r="C854" s="270"/>
      <c r="D854" s="270"/>
      <c r="E854" s="270"/>
      <c r="F854" s="270"/>
      <c r="G854" s="270"/>
      <c r="H854" s="270"/>
      <c r="I854" s="270"/>
      <c r="J854" s="272"/>
      <c r="K854" s="272"/>
      <c r="L854" s="272"/>
      <c r="M854" s="272"/>
      <c r="N854" s="272"/>
      <c r="O854" s="272"/>
      <c r="P854" s="272"/>
      <c r="Q854" s="272"/>
      <c r="R854" s="272"/>
      <c r="S854" s="272"/>
      <c r="T854" s="272"/>
      <c r="U854" s="272"/>
      <c r="V854" s="272"/>
      <c r="W854" s="272"/>
      <c r="X854" s="272"/>
      <c r="Y854" s="272"/>
      <c r="Z854" s="272"/>
    </row>
    <row r="855" ht="12.75" customHeight="1">
      <c r="A855" s="270"/>
      <c r="B855" s="270"/>
      <c r="C855" s="270"/>
      <c r="D855" s="270"/>
      <c r="E855" s="270"/>
      <c r="F855" s="270"/>
      <c r="G855" s="270"/>
      <c r="H855" s="270"/>
      <c r="I855" s="270"/>
      <c r="J855" s="272"/>
      <c r="K855" s="272"/>
      <c r="L855" s="272"/>
      <c r="M855" s="272"/>
      <c r="N855" s="272"/>
      <c r="O855" s="272"/>
      <c r="P855" s="272"/>
      <c r="Q855" s="272"/>
      <c r="R855" s="272"/>
      <c r="S855" s="272"/>
      <c r="T855" s="272"/>
      <c r="U855" s="272"/>
      <c r="V855" s="272"/>
      <c r="W855" s="272"/>
      <c r="X855" s="272"/>
      <c r="Y855" s="272"/>
      <c r="Z855" s="272"/>
    </row>
    <row r="856" ht="12.75" customHeight="1">
      <c r="A856" s="270"/>
      <c r="B856" s="270"/>
      <c r="C856" s="270"/>
      <c r="D856" s="270"/>
      <c r="E856" s="270"/>
      <c r="F856" s="270"/>
      <c r="G856" s="270"/>
      <c r="H856" s="270"/>
      <c r="I856" s="270"/>
      <c r="J856" s="272"/>
      <c r="K856" s="272"/>
      <c r="L856" s="272"/>
      <c r="M856" s="272"/>
      <c r="N856" s="272"/>
      <c r="O856" s="272"/>
      <c r="P856" s="272"/>
      <c r="Q856" s="272"/>
      <c r="R856" s="272"/>
      <c r="S856" s="272"/>
      <c r="T856" s="272"/>
      <c r="U856" s="272"/>
      <c r="V856" s="272"/>
      <c r="W856" s="272"/>
      <c r="X856" s="272"/>
      <c r="Y856" s="272"/>
      <c r="Z856" s="272"/>
    </row>
    <row r="857" ht="12.75" customHeight="1">
      <c r="A857" s="270"/>
      <c r="B857" s="270"/>
      <c r="C857" s="270"/>
      <c r="D857" s="270"/>
      <c r="E857" s="270"/>
      <c r="F857" s="270"/>
      <c r="G857" s="270"/>
      <c r="H857" s="270"/>
      <c r="I857" s="270"/>
      <c r="J857" s="272"/>
      <c r="K857" s="272"/>
      <c r="L857" s="272"/>
      <c r="M857" s="272"/>
      <c r="N857" s="272"/>
      <c r="O857" s="272"/>
      <c r="P857" s="272"/>
      <c r="Q857" s="272"/>
      <c r="R857" s="272"/>
      <c r="S857" s="272"/>
      <c r="T857" s="272"/>
      <c r="U857" s="272"/>
      <c r="V857" s="272"/>
      <c r="W857" s="272"/>
      <c r="X857" s="272"/>
      <c r="Y857" s="272"/>
      <c r="Z857" s="272"/>
    </row>
    <row r="858" ht="12.75" customHeight="1">
      <c r="A858" s="270"/>
      <c r="B858" s="270"/>
      <c r="C858" s="270"/>
      <c r="D858" s="270"/>
      <c r="E858" s="270"/>
      <c r="F858" s="270"/>
      <c r="G858" s="270"/>
      <c r="H858" s="270"/>
      <c r="I858" s="270"/>
      <c r="J858" s="272"/>
      <c r="K858" s="272"/>
      <c r="L858" s="272"/>
      <c r="M858" s="272"/>
      <c r="N858" s="272"/>
      <c r="O858" s="272"/>
      <c r="P858" s="272"/>
      <c r="Q858" s="272"/>
      <c r="R858" s="272"/>
      <c r="S858" s="272"/>
      <c r="T858" s="272"/>
      <c r="U858" s="272"/>
      <c r="V858" s="272"/>
      <c r="W858" s="272"/>
      <c r="X858" s="272"/>
      <c r="Y858" s="272"/>
      <c r="Z858" s="272"/>
    </row>
    <row r="859" ht="12.75" customHeight="1">
      <c r="A859" s="270"/>
      <c r="B859" s="270"/>
      <c r="C859" s="270"/>
      <c r="D859" s="270"/>
      <c r="E859" s="270"/>
      <c r="F859" s="270"/>
      <c r="G859" s="270"/>
      <c r="H859" s="270"/>
      <c r="I859" s="270"/>
      <c r="J859" s="272"/>
      <c r="K859" s="272"/>
      <c r="L859" s="272"/>
      <c r="M859" s="272"/>
      <c r="N859" s="272"/>
      <c r="O859" s="272"/>
      <c r="P859" s="272"/>
      <c r="Q859" s="272"/>
      <c r="R859" s="272"/>
      <c r="S859" s="272"/>
      <c r="T859" s="272"/>
      <c r="U859" s="272"/>
      <c r="V859" s="272"/>
      <c r="W859" s="272"/>
      <c r="X859" s="272"/>
      <c r="Y859" s="272"/>
      <c r="Z859" s="272"/>
    </row>
    <row r="860" ht="12.75" customHeight="1">
      <c r="A860" s="270"/>
      <c r="B860" s="270"/>
      <c r="C860" s="270"/>
      <c r="D860" s="270"/>
      <c r="E860" s="270"/>
      <c r="F860" s="270"/>
      <c r="G860" s="270"/>
      <c r="H860" s="270"/>
      <c r="I860" s="270"/>
      <c r="J860" s="272"/>
      <c r="K860" s="272"/>
      <c r="L860" s="272"/>
      <c r="M860" s="272"/>
      <c r="N860" s="272"/>
      <c r="O860" s="272"/>
      <c r="P860" s="272"/>
      <c r="Q860" s="272"/>
      <c r="R860" s="272"/>
      <c r="S860" s="272"/>
      <c r="T860" s="272"/>
      <c r="U860" s="272"/>
      <c r="V860" s="272"/>
      <c r="W860" s="272"/>
      <c r="X860" s="272"/>
      <c r="Y860" s="272"/>
      <c r="Z860" s="272"/>
    </row>
    <row r="861" ht="12.75" customHeight="1">
      <c r="A861" s="270"/>
      <c r="B861" s="270"/>
      <c r="C861" s="270"/>
      <c r="D861" s="270"/>
      <c r="E861" s="270"/>
      <c r="F861" s="270"/>
      <c r="G861" s="270"/>
      <c r="H861" s="270"/>
      <c r="I861" s="270"/>
      <c r="J861" s="272"/>
      <c r="K861" s="272"/>
      <c r="L861" s="272"/>
      <c r="M861" s="272"/>
      <c r="N861" s="272"/>
      <c r="O861" s="272"/>
      <c r="P861" s="272"/>
      <c r="Q861" s="272"/>
      <c r="R861" s="272"/>
      <c r="S861" s="272"/>
      <c r="T861" s="272"/>
      <c r="U861" s="272"/>
      <c r="V861" s="272"/>
      <c r="W861" s="272"/>
      <c r="X861" s="272"/>
      <c r="Y861" s="272"/>
      <c r="Z861" s="272"/>
    </row>
    <row r="862" ht="12.75" customHeight="1">
      <c r="A862" s="270"/>
      <c r="B862" s="270"/>
      <c r="C862" s="270"/>
      <c r="D862" s="270"/>
      <c r="E862" s="270"/>
      <c r="F862" s="270"/>
      <c r="G862" s="270"/>
      <c r="H862" s="270"/>
      <c r="I862" s="270"/>
      <c r="J862" s="272"/>
      <c r="K862" s="272"/>
      <c r="L862" s="272"/>
      <c r="M862" s="272"/>
      <c r="N862" s="272"/>
      <c r="O862" s="272"/>
      <c r="P862" s="272"/>
      <c r="Q862" s="272"/>
      <c r="R862" s="272"/>
      <c r="S862" s="272"/>
      <c r="T862" s="272"/>
      <c r="U862" s="272"/>
      <c r="V862" s="272"/>
      <c r="W862" s="272"/>
      <c r="X862" s="272"/>
      <c r="Y862" s="272"/>
      <c r="Z862" s="272"/>
    </row>
    <row r="863" ht="12.75" customHeight="1">
      <c r="A863" s="270"/>
      <c r="B863" s="270"/>
      <c r="C863" s="270"/>
      <c r="D863" s="270"/>
      <c r="E863" s="270"/>
      <c r="F863" s="270"/>
      <c r="G863" s="270"/>
      <c r="H863" s="270"/>
      <c r="I863" s="270"/>
      <c r="J863" s="272"/>
      <c r="K863" s="272"/>
      <c r="L863" s="272"/>
      <c r="M863" s="272"/>
      <c r="N863" s="272"/>
      <c r="O863" s="272"/>
      <c r="P863" s="272"/>
      <c r="Q863" s="272"/>
      <c r="R863" s="272"/>
      <c r="S863" s="272"/>
      <c r="T863" s="272"/>
      <c r="U863" s="272"/>
      <c r="V863" s="272"/>
      <c r="W863" s="272"/>
      <c r="X863" s="272"/>
      <c r="Y863" s="272"/>
      <c r="Z863" s="272"/>
    </row>
    <row r="864" ht="12.75" customHeight="1">
      <c r="A864" s="270"/>
      <c r="B864" s="270"/>
      <c r="C864" s="270"/>
      <c r="D864" s="270"/>
      <c r="E864" s="270"/>
      <c r="F864" s="270"/>
      <c r="G864" s="270"/>
      <c r="H864" s="270"/>
      <c r="I864" s="270"/>
      <c r="J864" s="272"/>
      <c r="K864" s="272"/>
      <c r="L864" s="272"/>
      <c r="M864" s="272"/>
      <c r="N864" s="272"/>
      <c r="O864" s="272"/>
      <c r="P864" s="272"/>
      <c r="Q864" s="272"/>
      <c r="R864" s="272"/>
      <c r="S864" s="272"/>
      <c r="T864" s="272"/>
      <c r="U864" s="272"/>
      <c r="V864" s="272"/>
      <c r="W864" s="272"/>
      <c r="X864" s="272"/>
      <c r="Y864" s="272"/>
      <c r="Z864" s="272"/>
    </row>
    <row r="865" ht="12.75" customHeight="1">
      <c r="A865" s="270"/>
      <c r="B865" s="270"/>
      <c r="C865" s="270"/>
      <c r="D865" s="270"/>
      <c r="E865" s="270"/>
      <c r="F865" s="270"/>
      <c r="G865" s="270"/>
      <c r="H865" s="270"/>
      <c r="I865" s="270"/>
      <c r="J865" s="272"/>
      <c r="K865" s="272"/>
      <c r="L865" s="272"/>
      <c r="M865" s="272"/>
      <c r="N865" s="272"/>
      <c r="O865" s="272"/>
      <c r="P865" s="272"/>
      <c r="Q865" s="272"/>
      <c r="R865" s="272"/>
      <c r="S865" s="272"/>
      <c r="T865" s="272"/>
      <c r="U865" s="272"/>
      <c r="V865" s="272"/>
      <c r="W865" s="272"/>
      <c r="X865" s="272"/>
      <c r="Y865" s="272"/>
      <c r="Z865" s="272"/>
    </row>
    <row r="866" ht="12.75" customHeight="1">
      <c r="A866" s="270"/>
      <c r="B866" s="270"/>
      <c r="C866" s="270"/>
      <c r="D866" s="270"/>
      <c r="E866" s="270"/>
      <c r="F866" s="270"/>
      <c r="G866" s="270"/>
      <c r="H866" s="270"/>
      <c r="I866" s="270"/>
      <c r="J866" s="272"/>
      <c r="K866" s="272"/>
      <c r="L866" s="272"/>
      <c r="M866" s="272"/>
      <c r="N866" s="272"/>
      <c r="O866" s="272"/>
      <c r="P866" s="272"/>
      <c r="Q866" s="272"/>
      <c r="R866" s="272"/>
      <c r="S866" s="272"/>
      <c r="T866" s="272"/>
      <c r="U866" s="272"/>
      <c r="V866" s="272"/>
      <c r="W866" s="272"/>
      <c r="X866" s="272"/>
      <c r="Y866" s="272"/>
      <c r="Z866" s="272"/>
    </row>
    <row r="867" ht="12.75" customHeight="1">
      <c r="A867" s="270"/>
      <c r="B867" s="270"/>
      <c r="C867" s="270"/>
      <c r="D867" s="270"/>
      <c r="E867" s="270"/>
      <c r="F867" s="270"/>
      <c r="G867" s="270"/>
      <c r="H867" s="270"/>
      <c r="I867" s="270"/>
      <c r="J867" s="272"/>
      <c r="K867" s="272"/>
      <c r="L867" s="272"/>
      <c r="M867" s="272"/>
      <c r="N867" s="272"/>
      <c r="O867" s="272"/>
      <c r="P867" s="272"/>
      <c r="Q867" s="272"/>
      <c r="R867" s="272"/>
      <c r="S867" s="272"/>
      <c r="T867" s="272"/>
      <c r="U867" s="272"/>
      <c r="V867" s="272"/>
      <c r="W867" s="272"/>
      <c r="X867" s="272"/>
      <c r="Y867" s="272"/>
      <c r="Z867" s="272"/>
    </row>
    <row r="868" ht="12.75" customHeight="1">
      <c r="A868" s="270"/>
      <c r="B868" s="270"/>
      <c r="C868" s="270"/>
      <c r="D868" s="270"/>
      <c r="E868" s="270"/>
      <c r="F868" s="270"/>
      <c r="G868" s="270"/>
      <c r="H868" s="270"/>
      <c r="I868" s="270"/>
      <c r="J868" s="272"/>
      <c r="K868" s="272"/>
      <c r="L868" s="272"/>
      <c r="M868" s="272"/>
      <c r="N868" s="272"/>
      <c r="O868" s="272"/>
      <c r="P868" s="272"/>
      <c r="Q868" s="272"/>
      <c r="R868" s="272"/>
      <c r="S868" s="272"/>
      <c r="T868" s="272"/>
      <c r="U868" s="272"/>
      <c r="V868" s="272"/>
      <c r="W868" s="272"/>
      <c r="X868" s="272"/>
      <c r="Y868" s="272"/>
      <c r="Z868" s="272"/>
    </row>
    <row r="869" ht="12.75" customHeight="1">
      <c r="A869" s="270"/>
      <c r="B869" s="270"/>
      <c r="C869" s="270"/>
      <c r="D869" s="270"/>
      <c r="E869" s="270"/>
      <c r="F869" s="270"/>
      <c r="G869" s="270"/>
      <c r="H869" s="270"/>
      <c r="I869" s="270"/>
      <c r="J869" s="272"/>
      <c r="K869" s="272"/>
      <c r="L869" s="272"/>
      <c r="M869" s="272"/>
      <c r="N869" s="272"/>
      <c r="O869" s="272"/>
      <c r="P869" s="272"/>
      <c r="Q869" s="272"/>
      <c r="R869" s="272"/>
      <c r="S869" s="272"/>
      <c r="T869" s="272"/>
      <c r="U869" s="272"/>
      <c r="V869" s="272"/>
      <c r="W869" s="272"/>
      <c r="X869" s="272"/>
      <c r="Y869" s="272"/>
      <c r="Z869" s="272"/>
    </row>
    <row r="870" ht="12.75" customHeight="1">
      <c r="A870" s="270"/>
      <c r="B870" s="270"/>
      <c r="C870" s="270"/>
      <c r="D870" s="270"/>
      <c r="E870" s="270"/>
      <c r="F870" s="270"/>
      <c r="G870" s="270"/>
      <c r="H870" s="270"/>
      <c r="I870" s="270"/>
      <c r="J870" s="272"/>
      <c r="K870" s="272"/>
      <c r="L870" s="272"/>
      <c r="M870" s="272"/>
      <c r="N870" s="272"/>
      <c r="O870" s="272"/>
      <c r="P870" s="272"/>
      <c r="Q870" s="272"/>
      <c r="R870" s="272"/>
      <c r="S870" s="272"/>
      <c r="T870" s="272"/>
      <c r="U870" s="272"/>
      <c r="V870" s="272"/>
      <c r="W870" s="272"/>
      <c r="X870" s="272"/>
      <c r="Y870" s="272"/>
      <c r="Z870" s="272"/>
    </row>
    <row r="871" ht="12.75" customHeight="1">
      <c r="A871" s="270"/>
      <c r="B871" s="270"/>
      <c r="C871" s="270"/>
      <c r="D871" s="270"/>
      <c r="E871" s="270"/>
      <c r="F871" s="270"/>
      <c r="G871" s="270"/>
      <c r="H871" s="270"/>
      <c r="I871" s="270"/>
      <c r="J871" s="272"/>
      <c r="K871" s="272"/>
      <c r="L871" s="272"/>
      <c r="M871" s="272"/>
      <c r="N871" s="272"/>
      <c r="O871" s="272"/>
      <c r="P871" s="272"/>
      <c r="Q871" s="272"/>
      <c r="R871" s="272"/>
      <c r="S871" s="272"/>
      <c r="T871" s="272"/>
      <c r="U871" s="272"/>
      <c r="V871" s="272"/>
      <c r="W871" s="272"/>
      <c r="X871" s="272"/>
      <c r="Y871" s="272"/>
      <c r="Z871" s="272"/>
    </row>
    <row r="872" ht="12.75" customHeight="1">
      <c r="A872" s="270"/>
      <c r="B872" s="270"/>
      <c r="C872" s="270"/>
      <c r="D872" s="270"/>
      <c r="E872" s="270"/>
      <c r="F872" s="270"/>
      <c r="G872" s="270"/>
      <c r="H872" s="270"/>
      <c r="I872" s="270"/>
      <c r="J872" s="272"/>
      <c r="K872" s="272"/>
      <c r="L872" s="272"/>
      <c r="M872" s="272"/>
      <c r="N872" s="272"/>
      <c r="O872" s="272"/>
      <c r="P872" s="272"/>
      <c r="Q872" s="272"/>
      <c r="R872" s="272"/>
      <c r="S872" s="272"/>
      <c r="T872" s="272"/>
      <c r="U872" s="272"/>
      <c r="V872" s="272"/>
      <c r="W872" s="272"/>
      <c r="X872" s="272"/>
      <c r="Y872" s="272"/>
      <c r="Z872" s="272"/>
    </row>
    <row r="873" ht="12.75" customHeight="1">
      <c r="A873" s="270"/>
      <c r="B873" s="270"/>
      <c r="C873" s="270"/>
      <c r="D873" s="270"/>
      <c r="E873" s="270"/>
      <c r="F873" s="270"/>
      <c r="G873" s="270"/>
      <c r="H873" s="270"/>
      <c r="I873" s="270"/>
      <c r="J873" s="272"/>
      <c r="K873" s="272"/>
      <c r="L873" s="272"/>
      <c r="M873" s="272"/>
      <c r="N873" s="272"/>
      <c r="O873" s="272"/>
      <c r="P873" s="272"/>
      <c r="Q873" s="272"/>
      <c r="R873" s="272"/>
      <c r="S873" s="272"/>
      <c r="T873" s="272"/>
      <c r="U873" s="272"/>
      <c r="V873" s="272"/>
      <c r="W873" s="272"/>
      <c r="X873" s="272"/>
      <c r="Y873" s="272"/>
      <c r="Z873" s="272"/>
    </row>
    <row r="874" ht="12.75" customHeight="1">
      <c r="A874" s="270"/>
      <c r="B874" s="270"/>
      <c r="C874" s="270"/>
      <c r="D874" s="270"/>
      <c r="E874" s="270"/>
      <c r="F874" s="270"/>
      <c r="G874" s="270"/>
      <c r="H874" s="270"/>
      <c r="I874" s="270"/>
      <c r="J874" s="272"/>
      <c r="K874" s="272"/>
      <c r="L874" s="272"/>
      <c r="M874" s="272"/>
      <c r="N874" s="272"/>
      <c r="O874" s="272"/>
      <c r="P874" s="272"/>
      <c r="Q874" s="272"/>
      <c r="R874" s="272"/>
      <c r="S874" s="272"/>
      <c r="T874" s="272"/>
      <c r="U874" s="272"/>
      <c r="V874" s="272"/>
      <c r="W874" s="272"/>
      <c r="X874" s="272"/>
      <c r="Y874" s="272"/>
      <c r="Z874" s="272"/>
    </row>
    <row r="875" ht="12.75" customHeight="1">
      <c r="A875" s="270"/>
      <c r="B875" s="270"/>
      <c r="C875" s="270"/>
      <c r="D875" s="270"/>
      <c r="E875" s="270"/>
      <c r="F875" s="270"/>
      <c r="G875" s="270"/>
      <c r="H875" s="270"/>
      <c r="I875" s="270"/>
      <c r="J875" s="272"/>
      <c r="K875" s="272"/>
      <c r="L875" s="272"/>
      <c r="M875" s="272"/>
      <c r="N875" s="272"/>
      <c r="O875" s="272"/>
      <c r="P875" s="272"/>
      <c r="Q875" s="272"/>
      <c r="R875" s="272"/>
      <c r="S875" s="272"/>
      <c r="T875" s="272"/>
      <c r="U875" s="272"/>
      <c r="V875" s="272"/>
      <c r="W875" s="272"/>
      <c r="X875" s="272"/>
      <c r="Y875" s="272"/>
      <c r="Z875" s="272"/>
    </row>
    <row r="876" ht="12.75" customHeight="1">
      <c r="A876" s="270"/>
      <c r="B876" s="270"/>
      <c r="C876" s="270"/>
      <c r="D876" s="270"/>
      <c r="E876" s="270"/>
      <c r="F876" s="270"/>
      <c r="G876" s="270"/>
      <c r="H876" s="270"/>
      <c r="I876" s="270"/>
      <c r="J876" s="272"/>
      <c r="K876" s="272"/>
      <c r="L876" s="272"/>
      <c r="M876" s="272"/>
      <c r="N876" s="272"/>
      <c r="O876" s="272"/>
      <c r="P876" s="272"/>
      <c r="Q876" s="272"/>
      <c r="R876" s="272"/>
      <c r="S876" s="272"/>
      <c r="T876" s="272"/>
      <c r="U876" s="272"/>
      <c r="V876" s="272"/>
      <c r="W876" s="272"/>
      <c r="X876" s="272"/>
      <c r="Y876" s="272"/>
      <c r="Z876" s="272"/>
    </row>
    <row r="877" ht="12.75" customHeight="1">
      <c r="A877" s="270"/>
      <c r="B877" s="270"/>
      <c r="C877" s="270"/>
      <c r="D877" s="270"/>
      <c r="E877" s="270"/>
      <c r="F877" s="270"/>
      <c r="G877" s="270"/>
      <c r="H877" s="270"/>
      <c r="I877" s="270"/>
      <c r="J877" s="272"/>
      <c r="K877" s="272"/>
      <c r="L877" s="272"/>
      <c r="M877" s="272"/>
      <c r="N877" s="272"/>
      <c r="O877" s="272"/>
      <c r="P877" s="272"/>
      <c r="Q877" s="272"/>
      <c r="R877" s="272"/>
      <c r="S877" s="272"/>
      <c r="T877" s="272"/>
      <c r="U877" s="272"/>
      <c r="V877" s="272"/>
      <c r="W877" s="272"/>
      <c r="X877" s="272"/>
      <c r="Y877" s="272"/>
      <c r="Z877" s="272"/>
    </row>
    <row r="878" ht="12.75" customHeight="1">
      <c r="A878" s="270"/>
      <c r="B878" s="270"/>
      <c r="C878" s="270"/>
      <c r="D878" s="270"/>
      <c r="E878" s="270"/>
      <c r="F878" s="270"/>
      <c r="G878" s="270"/>
      <c r="H878" s="270"/>
      <c r="I878" s="270"/>
      <c r="J878" s="272"/>
      <c r="K878" s="272"/>
      <c r="L878" s="272"/>
      <c r="M878" s="272"/>
      <c r="N878" s="272"/>
      <c r="O878" s="272"/>
      <c r="P878" s="272"/>
      <c r="Q878" s="272"/>
      <c r="R878" s="272"/>
      <c r="S878" s="272"/>
      <c r="T878" s="272"/>
      <c r="U878" s="272"/>
      <c r="V878" s="272"/>
      <c r="W878" s="272"/>
      <c r="X878" s="272"/>
      <c r="Y878" s="272"/>
      <c r="Z878" s="272"/>
    </row>
    <row r="879" ht="12.75" customHeight="1">
      <c r="A879" s="270"/>
      <c r="B879" s="270"/>
      <c r="C879" s="270"/>
      <c r="D879" s="270"/>
      <c r="E879" s="270"/>
      <c r="F879" s="270"/>
      <c r="G879" s="270"/>
      <c r="H879" s="270"/>
      <c r="I879" s="270"/>
      <c r="J879" s="272"/>
      <c r="K879" s="272"/>
      <c r="L879" s="272"/>
      <c r="M879" s="272"/>
      <c r="N879" s="272"/>
      <c r="O879" s="272"/>
      <c r="P879" s="272"/>
      <c r="Q879" s="272"/>
      <c r="R879" s="272"/>
      <c r="S879" s="272"/>
      <c r="T879" s="272"/>
      <c r="U879" s="272"/>
      <c r="V879" s="272"/>
      <c r="W879" s="272"/>
      <c r="X879" s="272"/>
      <c r="Y879" s="272"/>
      <c r="Z879" s="272"/>
    </row>
    <row r="880" ht="12.75" customHeight="1">
      <c r="A880" s="270"/>
      <c r="B880" s="270"/>
      <c r="C880" s="270"/>
      <c r="D880" s="270"/>
      <c r="E880" s="270"/>
      <c r="F880" s="270"/>
      <c r="G880" s="270"/>
      <c r="H880" s="270"/>
      <c r="I880" s="270"/>
      <c r="J880" s="272"/>
      <c r="K880" s="272"/>
      <c r="L880" s="272"/>
      <c r="M880" s="272"/>
      <c r="N880" s="272"/>
      <c r="O880" s="272"/>
      <c r="P880" s="272"/>
      <c r="Q880" s="272"/>
      <c r="R880" s="272"/>
      <c r="S880" s="272"/>
      <c r="T880" s="272"/>
      <c r="U880" s="272"/>
      <c r="V880" s="272"/>
      <c r="W880" s="272"/>
      <c r="X880" s="272"/>
      <c r="Y880" s="272"/>
      <c r="Z880" s="272"/>
    </row>
    <row r="881" ht="12.75" customHeight="1">
      <c r="A881" s="270"/>
      <c r="B881" s="270"/>
      <c r="C881" s="270"/>
      <c r="D881" s="270"/>
      <c r="E881" s="270"/>
      <c r="F881" s="270"/>
      <c r="G881" s="270"/>
      <c r="H881" s="270"/>
      <c r="I881" s="270"/>
      <c r="J881" s="272"/>
      <c r="K881" s="272"/>
      <c r="L881" s="272"/>
      <c r="M881" s="272"/>
      <c r="N881" s="272"/>
      <c r="O881" s="272"/>
      <c r="P881" s="272"/>
      <c r="Q881" s="272"/>
      <c r="R881" s="272"/>
      <c r="S881" s="272"/>
      <c r="T881" s="272"/>
      <c r="U881" s="272"/>
      <c r="V881" s="272"/>
      <c r="W881" s="272"/>
      <c r="X881" s="272"/>
      <c r="Y881" s="272"/>
      <c r="Z881" s="272"/>
    </row>
    <row r="882" ht="12.75" customHeight="1">
      <c r="A882" s="270"/>
      <c r="B882" s="270"/>
      <c r="C882" s="270"/>
      <c r="D882" s="270"/>
      <c r="E882" s="270"/>
      <c r="F882" s="270"/>
      <c r="G882" s="270"/>
      <c r="H882" s="270"/>
      <c r="I882" s="270"/>
      <c r="J882" s="272"/>
      <c r="K882" s="272"/>
      <c r="L882" s="272"/>
      <c r="M882" s="272"/>
      <c r="N882" s="272"/>
      <c r="O882" s="272"/>
      <c r="P882" s="272"/>
      <c r="Q882" s="272"/>
      <c r="R882" s="272"/>
      <c r="S882" s="272"/>
      <c r="T882" s="272"/>
      <c r="U882" s="272"/>
      <c r="V882" s="272"/>
      <c r="W882" s="272"/>
      <c r="X882" s="272"/>
      <c r="Y882" s="272"/>
      <c r="Z882" s="272"/>
    </row>
    <row r="883" ht="12.75" customHeight="1">
      <c r="A883" s="270"/>
      <c r="B883" s="270"/>
      <c r="C883" s="270"/>
      <c r="D883" s="270"/>
      <c r="E883" s="270"/>
      <c r="F883" s="270"/>
      <c r="G883" s="270"/>
      <c r="H883" s="270"/>
      <c r="I883" s="270"/>
      <c r="J883" s="272"/>
      <c r="K883" s="272"/>
      <c r="L883" s="272"/>
      <c r="M883" s="272"/>
      <c r="N883" s="272"/>
      <c r="O883" s="272"/>
      <c r="P883" s="272"/>
      <c r="Q883" s="272"/>
      <c r="R883" s="272"/>
      <c r="S883" s="272"/>
      <c r="T883" s="272"/>
      <c r="U883" s="272"/>
      <c r="V883" s="272"/>
      <c r="W883" s="272"/>
      <c r="X883" s="272"/>
      <c r="Y883" s="272"/>
      <c r="Z883" s="272"/>
    </row>
    <row r="884" ht="12.75" customHeight="1">
      <c r="A884" s="270"/>
      <c r="B884" s="270"/>
      <c r="C884" s="270"/>
      <c r="D884" s="270"/>
      <c r="E884" s="270"/>
      <c r="F884" s="270"/>
      <c r="G884" s="270"/>
      <c r="H884" s="270"/>
      <c r="I884" s="270"/>
      <c r="J884" s="272"/>
      <c r="K884" s="272"/>
      <c r="L884" s="272"/>
      <c r="M884" s="272"/>
      <c r="N884" s="272"/>
      <c r="O884" s="272"/>
      <c r="P884" s="272"/>
      <c r="Q884" s="272"/>
      <c r="R884" s="272"/>
      <c r="S884" s="272"/>
      <c r="T884" s="272"/>
      <c r="U884" s="272"/>
      <c r="V884" s="272"/>
      <c r="W884" s="272"/>
      <c r="X884" s="272"/>
      <c r="Y884" s="272"/>
      <c r="Z884" s="272"/>
    </row>
    <row r="885" ht="12.75" customHeight="1">
      <c r="A885" s="270"/>
      <c r="B885" s="270"/>
      <c r="C885" s="270"/>
      <c r="D885" s="270"/>
      <c r="E885" s="270"/>
      <c r="F885" s="270"/>
      <c r="G885" s="270"/>
      <c r="H885" s="270"/>
      <c r="I885" s="270"/>
      <c r="J885" s="272"/>
      <c r="K885" s="272"/>
      <c r="L885" s="272"/>
      <c r="M885" s="272"/>
      <c r="N885" s="272"/>
      <c r="O885" s="272"/>
      <c r="P885" s="272"/>
      <c r="Q885" s="272"/>
      <c r="R885" s="272"/>
      <c r="S885" s="272"/>
      <c r="T885" s="272"/>
      <c r="U885" s="272"/>
      <c r="V885" s="272"/>
      <c r="W885" s="272"/>
      <c r="X885" s="272"/>
      <c r="Y885" s="272"/>
      <c r="Z885" s="272"/>
    </row>
    <row r="886" ht="12.75" customHeight="1">
      <c r="A886" s="270"/>
      <c r="B886" s="270"/>
      <c r="C886" s="270"/>
      <c r="D886" s="270"/>
      <c r="E886" s="270"/>
      <c r="F886" s="270"/>
      <c r="G886" s="270"/>
      <c r="H886" s="270"/>
      <c r="I886" s="270"/>
      <c r="J886" s="272"/>
      <c r="K886" s="272"/>
      <c r="L886" s="272"/>
      <c r="M886" s="272"/>
      <c r="N886" s="272"/>
      <c r="O886" s="272"/>
      <c r="P886" s="272"/>
      <c r="Q886" s="272"/>
      <c r="R886" s="272"/>
      <c r="S886" s="272"/>
      <c r="T886" s="272"/>
      <c r="U886" s="272"/>
      <c r="V886" s="272"/>
      <c r="W886" s="272"/>
      <c r="X886" s="272"/>
      <c r="Y886" s="272"/>
      <c r="Z886" s="272"/>
    </row>
    <row r="887" ht="12.75" customHeight="1">
      <c r="A887" s="270"/>
      <c r="B887" s="270"/>
      <c r="C887" s="270"/>
      <c r="D887" s="270"/>
      <c r="E887" s="270"/>
      <c r="F887" s="270"/>
      <c r="G887" s="270"/>
      <c r="H887" s="270"/>
      <c r="I887" s="270"/>
      <c r="J887" s="272"/>
      <c r="K887" s="272"/>
      <c r="L887" s="272"/>
      <c r="M887" s="272"/>
      <c r="N887" s="272"/>
      <c r="O887" s="272"/>
      <c r="P887" s="272"/>
      <c r="Q887" s="272"/>
      <c r="R887" s="272"/>
      <c r="S887" s="272"/>
      <c r="T887" s="272"/>
      <c r="U887" s="272"/>
      <c r="V887" s="272"/>
      <c r="W887" s="272"/>
      <c r="X887" s="272"/>
      <c r="Y887" s="272"/>
      <c r="Z887" s="272"/>
    </row>
    <row r="888" ht="12.75" customHeight="1">
      <c r="A888" s="270"/>
      <c r="B888" s="270"/>
      <c r="C888" s="270"/>
      <c r="D888" s="270"/>
      <c r="E888" s="270"/>
      <c r="F888" s="270"/>
      <c r="G888" s="270"/>
      <c r="H888" s="270"/>
      <c r="I888" s="270"/>
      <c r="J888" s="272"/>
      <c r="K888" s="272"/>
      <c r="L888" s="272"/>
      <c r="M888" s="272"/>
      <c r="N888" s="272"/>
      <c r="O888" s="272"/>
      <c r="P888" s="272"/>
      <c r="Q888" s="272"/>
      <c r="R888" s="272"/>
      <c r="S888" s="272"/>
      <c r="T888" s="272"/>
      <c r="U888" s="272"/>
      <c r="V888" s="272"/>
      <c r="W888" s="272"/>
      <c r="X888" s="272"/>
      <c r="Y888" s="272"/>
      <c r="Z888" s="272"/>
    </row>
    <row r="889" ht="12.75" customHeight="1">
      <c r="A889" s="270"/>
      <c r="B889" s="270"/>
      <c r="C889" s="270"/>
      <c r="D889" s="270"/>
      <c r="E889" s="270"/>
      <c r="F889" s="270"/>
      <c r="G889" s="270"/>
      <c r="H889" s="270"/>
      <c r="I889" s="270"/>
      <c r="J889" s="272"/>
      <c r="K889" s="272"/>
      <c r="L889" s="272"/>
      <c r="M889" s="272"/>
      <c r="N889" s="272"/>
      <c r="O889" s="272"/>
      <c r="P889" s="272"/>
      <c r="Q889" s="272"/>
      <c r="R889" s="272"/>
      <c r="S889" s="272"/>
      <c r="T889" s="272"/>
      <c r="U889" s="272"/>
      <c r="V889" s="272"/>
      <c r="W889" s="272"/>
      <c r="X889" s="272"/>
      <c r="Y889" s="272"/>
      <c r="Z889" s="272"/>
    </row>
    <row r="890" ht="12.75" customHeight="1">
      <c r="A890" s="270"/>
      <c r="B890" s="270"/>
      <c r="C890" s="270"/>
      <c r="D890" s="270"/>
      <c r="E890" s="270"/>
      <c r="F890" s="270"/>
      <c r="G890" s="270"/>
      <c r="H890" s="270"/>
      <c r="I890" s="270"/>
      <c r="J890" s="272"/>
      <c r="K890" s="272"/>
      <c r="L890" s="272"/>
      <c r="M890" s="272"/>
      <c r="N890" s="272"/>
      <c r="O890" s="272"/>
      <c r="P890" s="272"/>
      <c r="Q890" s="272"/>
      <c r="R890" s="272"/>
      <c r="S890" s="272"/>
      <c r="T890" s="272"/>
      <c r="U890" s="272"/>
      <c r="V890" s="272"/>
      <c r="W890" s="272"/>
      <c r="X890" s="272"/>
      <c r="Y890" s="272"/>
      <c r="Z890" s="272"/>
    </row>
    <row r="891" ht="12.75" customHeight="1">
      <c r="A891" s="270"/>
      <c r="B891" s="270"/>
      <c r="C891" s="270"/>
      <c r="D891" s="270"/>
      <c r="E891" s="270"/>
      <c r="F891" s="270"/>
      <c r="G891" s="270"/>
      <c r="H891" s="270"/>
      <c r="I891" s="270"/>
      <c r="J891" s="272"/>
      <c r="K891" s="272"/>
      <c r="L891" s="272"/>
      <c r="M891" s="272"/>
      <c r="N891" s="272"/>
      <c r="O891" s="272"/>
      <c r="P891" s="272"/>
      <c r="Q891" s="272"/>
      <c r="R891" s="272"/>
      <c r="S891" s="272"/>
      <c r="T891" s="272"/>
      <c r="U891" s="272"/>
      <c r="V891" s="272"/>
      <c r="W891" s="272"/>
      <c r="X891" s="272"/>
      <c r="Y891" s="272"/>
      <c r="Z891" s="272"/>
    </row>
    <row r="892" ht="12.75" customHeight="1">
      <c r="A892" s="270"/>
      <c r="B892" s="270"/>
      <c r="C892" s="270"/>
      <c r="D892" s="270"/>
      <c r="E892" s="270"/>
      <c r="F892" s="270"/>
      <c r="G892" s="270"/>
      <c r="H892" s="270"/>
      <c r="I892" s="270"/>
      <c r="J892" s="272"/>
      <c r="K892" s="272"/>
      <c r="L892" s="272"/>
      <c r="M892" s="272"/>
      <c r="N892" s="272"/>
      <c r="O892" s="272"/>
      <c r="P892" s="272"/>
      <c r="Q892" s="272"/>
      <c r="R892" s="272"/>
      <c r="S892" s="272"/>
      <c r="T892" s="272"/>
      <c r="U892" s="272"/>
      <c r="V892" s="272"/>
      <c r="W892" s="272"/>
      <c r="X892" s="272"/>
      <c r="Y892" s="272"/>
      <c r="Z892" s="272"/>
    </row>
    <row r="893" ht="12.75" customHeight="1">
      <c r="A893" s="270"/>
      <c r="B893" s="270"/>
      <c r="C893" s="270"/>
      <c r="D893" s="270"/>
      <c r="E893" s="270"/>
      <c r="F893" s="270"/>
      <c r="G893" s="270"/>
      <c r="H893" s="270"/>
      <c r="I893" s="270"/>
      <c r="J893" s="272"/>
      <c r="K893" s="272"/>
      <c r="L893" s="272"/>
      <c r="M893" s="272"/>
      <c r="N893" s="272"/>
      <c r="O893" s="272"/>
      <c r="P893" s="272"/>
      <c r="Q893" s="272"/>
      <c r="R893" s="272"/>
      <c r="S893" s="272"/>
      <c r="T893" s="272"/>
      <c r="U893" s="272"/>
      <c r="V893" s="272"/>
      <c r="W893" s="272"/>
      <c r="X893" s="272"/>
      <c r="Y893" s="272"/>
      <c r="Z893" s="272"/>
    </row>
    <row r="894" ht="12.75" customHeight="1">
      <c r="A894" s="270"/>
      <c r="B894" s="270"/>
      <c r="C894" s="270"/>
      <c r="D894" s="270"/>
      <c r="E894" s="270"/>
      <c r="F894" s="270"/>
      <c r="G894" s="270"/>
      <c r="H894" s="270"/>
      <c r="I894" s="270"/>
      <c r="J894" s="272"/>
      <c r="K894" s="272"/>
      <c r="L894" s="272"/>
      <c r="M894" s="272"/>
      <c r="N894" s="272"/>
      <c r="O894" s="272"/>
      <c r="P894" s="272"/>
      <c r="Q894" s="272"/>
      <c r="R894" s="272"/>
      <c r="S894" s="272"/>
      <c r="T894" s="272"/>
      <c r="U894" s="272"/>
      <c r="V894" s="272"/>
      <c r="W894" s="272"/>
      <c r="X894" s="272"/>
      <c r="Y894" s="272"/>
      <c r="Z894" s="272"/>
    </row>
    <row r="895" ht="12.75" customHeight="1">
      <c r="A895" s="270"/>
      <c r="B895" s="270"/>
      <c r="C895" s="270"/>
      <c r="D895" s="270"/>
      <c r="E895" s="270"/>
      <c r="F895" s="270"/>
      <c r="G895" s="270"/>
      <c r="H895" s="270"/>
      <c r="I895" s="270"/>
      <c r="J895" s="272"/>
      <c r="K895" s="272"/>
      <c r="L895" s="272"/>
      <c r="M895" s="272"/>
      <c r="N895" s="272"/>
      <c r="O895" s="272"/>
      <c r="P895" s="272"/>
      <c r="Q895" s="272"/>
      <c r="R895" s="272"/>
      <c r="S895" s="272"/>
      <c r="T895" s="272"/>
      <c r="U895" s="272"/>
      <c r="V895" s="272"/>
      <c r="W895" s="272"/>
      <c r="X895" s="272"/>
      <c r="Y895" s="272"/>
      <c r="Z895" s="272"/>
    </row>
    <row r="896" ht="12.75" customHeight="1">
      <c r="A896" s="270"/>
      <c r="B896" s="270"/>
      <c r="C896" s="270"/>
      <c r="D896" s="270"/>
      <c r="E896" s="270"/>
      <c r="F896" s="270"/>
      <c r="G896" s="270"/>
      <c r="H896" s="270"/>
      <c r="I896" s="270"/>
      <c r="J896" s="272"/>
      <c r="K896" s="272"/>
      <c r="L896" s="272"/>
      <c r="M896" s="272"/>
      <c r="N896" s="272"/>
      <c r="O896" s="272"/>
      <c r="P896" s="272"/>
      <c r="Q896" s="272"/>
      <c r="R896" s="272"/>
      <c r="S896" s="272"/>
      <c r="T896" s="272"/>
      <c r="U896" s="272"/>
      <c r="V896" s="272"/>
      <c r="W896" s="272"/>
      <c r="X896" s="272"/>
      <c r="Y896" s="272"/>
      <c r="Z896" s="272"/>
    </row>
    <row r="897" ht="12.75" customHeight="1">
      <c r="A897" s="270"/>
      <c r="B897" s="270"/>
      <c r="C897" s="270"/>
      <c r="D897" s="270"/>
      <c r="E897" s="270"/>
      <c r="F897" s="270"/>
      <c r="G897" s="270"/>
      <c r="H897" s="270"/>
      <c r="I897" s="270"/>
      <c r="J897" s="272"/>
      <c r="K897" s="272"/>
      <c r="L897" s="272"/>
      <c r="M897" s="272"/>
      <c r="N897" s="272"/>
      <c r="O897" s="272"/>
      <c r="P897" s="272"/>
      <c r="Q897" s="272"/>
      <c r="R897" s="272"/>
      <c r="S897" s="272"/>
      <c r="T897" s="272"/>
      <c r="U897" s="272"/>
      <c r="V897" s="272"/>
      <c r="W897" s="272"/>
      <c r="X897" s="272"/>
      <c r="Y897" s="272"/>
      <c r="Z897" s="272"/>
    </row>
    <row r="898" ht="12.75" customHeight="1">
      <c r="A898" s="270"/>
      <c r="B898" s="270"/>
      <c r="C898" s="270"/>
      <c r="D898" s="270"/>
      <c r="E898" s="270"/>
      <c r="F898" s="270"/>
      <c r="G898" s="270"/>
      <c r="H898" s="270"/>
      <c r="I898" s="270"/>
      <c r="J898" s="272"/>
      <c r="K898" s="272"/>
      <c r="L898" s="272"/>
      <c r="M898" s="272"/>
      <c r="N898" s="272"/>
      <c r="O898" s="272"/>
      <c r="P898" s="272"/>
      <c r="Q898" s="272"/>
      <c r="R898" s="272"/>
      <c r="S898" s="272"/>
      <c r="T898" s="272"/>
      <c r="U898" s="272"/>
      <c r="V898" s="272"/>
      <c r="W898" s="272"/>
      <c r="X898" s="272"/>
      <c r="Y898" s="272"/>
      <c r="Z898" s="272"/>
    </row>
    <row r="899" ht="12.75" customHeight="1">
      <c r="A899" s="270"/>
      <c r="B899" s="270"/>
      <c r="C899" s="270"/>
      <c r="D899" s="270"/>
      <c r="E899" s="270"/>
      <c r="F899" s="270"/>
      <c r="G899" s="270"/>
      <c r="H899" s="270"/>
      <c r="I899" s="270"/>
      <c r="J899" s="272"/>
      <c r="K899" s="272"/>
      <c r="L899" s="272"/>
      <c r="M899" s="272"/>
      <c r="N899" s="272"/>
      <c r="O899" s="272"/>
      <c r="P899" s="272"/>
      <c r="Q899" s="272"/>
      <c r="R899" s="272"/>
      <c r="S899" s="272"/>
      <c r="T899" s="272"/>
      <c r="U899" s="272"/>
      <c r="V899" s="272"/>
      <c r="W899" s="272"/>
      <c r="X899" s="272"/>
      <c r="Y899" s="272"/>
      <c r="Z899" s="272"/>
    </row>
    <row r="900" ht="12.75" customHeight="1">
      <c r="A900" s="270"/>
      <c r="B900" s="270"/>
      <c r="C900" s="270"/>
      <c r="D900" s="270"/>
      <c r="E900" s="270"/>
      <c r="F900" s="270"/>
      <c r="G900" s="270"/>
      <c r="H900" s="270"/>
      <c r="I900" s="270"/>
      <c r="J900" s="272"/>
      <c r="K900" s="272"/>
      <c r="L900" s="272"/>
      <c r="M900" s="272"/>
      <c r="N900" s="272"/>
      <c r="O900" s="272"/>
      <c r="P900" s="272"/>
      <c r="Q900" s="272"/>
      <c r="R900" s="272"/>
      <c r="S900" s="272"/>
      <c r="T900" s="272"/>
      <c r="U900" s="272"/>
      <c r="V900" s="272"/>
      <c r="W900" s="272"/>
      <c r="X900" s="272"/>
      <c r="Y900" s="272"/>
      <c r="Z900" s="272"/>
    </row>
    <row r="901" ht="12.75" customHeight="1">
      <c r="A901" s="270"/>
      <c r="B901" s="270"/>
      <c r="C901" s="270"/>
      <c r="D901" s="270"/>
      <c r="E901" s="270"/>
      <c r="F901" s="270"/>
      <c r="G901" s="270"/>
      <c r="H901" s="270"/>
      <c r="I901" s="270"/>
      <c r="J901" s="272"/>
      <c r="K901" s="272"/>
      <c r="L901" s="272"/>
      <c r="M901" s="272"/>
      <c r="N901" s="272"/>
      <c r="O901" s="272"/>
      <c r="P901" s="272"/>
      <c r="Q901" s="272"/>
      <c r="R901" s="272"/>
      <c r="S901" s="272"/>
      <c r="T901" s="272"/>
      <c r="U901" s="272"/>
      <c r="V901" s="272"/>
      <c r="W901" s="272"/>
      <c r="X901" s="272"/>
      <c r="Y901" s="272"/>
      <c r="Z901" s="272"/>
    </row>
    <row r="902" ht="12.75" customHeight="1">
      <c r="A902" s="270"/>
      <c r="B902" s="270"/>
      <c r="C902" s="270"/>
      <c r="D902" s="270"/>
      <c r="E902" s="270"/>
      <c r="F902" s="270"/>
      <c r="G902" s="270"/>
      <c r="H902" s="270"/>
      <c r="I902" s="270"/>
      <c r="J902" s="272"/>
      <c r="K902" s="272"/>
      <c r="L902" s="272"/>
      <c r="M902" s="272"/>
      <c r="N902" s="272"/>
      <c r="O902" s="272"/>
      <c r="P902" s="272"/>
      <c r="Q902" s="272"/>
      <c r="R902" s="272"/>
      <c r="S902" s="272"/>
      <c r="T902" s="272"/>
      <c r="U902" s="272"/>
      <c r="V902" s="272"/>
      <c r="W902" s="272"/>
      <c r="X902" s="272"/>
      <c r="Y902" s="272"/>
      <c r="Z902" s="272"/>
    </row>
    <row r="903" ht="12.75" customHeight="1">
      <c r="A903" s="270"/>
      <c r="B903" s="270"/>
      <c r="C903" s="270"/>
      <c r="D903" s="270"/>
      <c r="E903" s="270"/>
      <c r="F903" s="270"/>
      <c r="G903" s="270"/>
      <c r="H903" s="270"/>
      <c r="I903" s="270"/>
      <c r="J903" s="272"/>
      <c r="K903" s="272"/>
      <c r="L903" s="272"/>
      <c r="M903" s="272"/>
      <c r="N903" s="272"/>
      <c r="O903" s="272"/>
      <c r="P903" s="272"/>
      <c r="Q903" s="272"/>
      <c r="R903" s="272"/>
      <c r="S903" s="272"/>
      <c r="T903" s="272"/>
      <c r="U903" s="272"/>
      <c r="V903" s="272"/>
      <c r="W903" s="272"/>
      <c r="X903" s="272"/>
      <c r="Y903" s="272"/>
      <c r="Z903" s="272"/>
    </row>
    <row r="904" ht="12.75" customHeight="1">
      <c r="A904" s="270"/>
      <c r="B904" s="270"/>
      <c r="C904" s="270"/>
      <c r="D904" s="270"/>
      <c r="E904" s="270"/>
      <c r="F904" s="270"/>
      <c r="G904" s="270"/>
      <c r="H904" s="270"/>
      <c r="I904" s="270"/>
      <c r="J904" s="272"/>
      <c r="K904" s="272"/>
      <c r="L904" s="272"/>
      <c r="M904" s="272"/>
      <c r="N904" s="272"/>
      <c r="O904" s="272"/>
      <c r="P904" s="272"/>
      <c r="Q904" s="272"/>
      <c r="R904" s="272"/>
      <c r="S904" s="272"/>
      <c r="T904" s="272"/>
      <c r="U904" s="272"/>
      <c r="V904" s="272"/>
      <c r="W904" s="272"/>
      <c r="X904" s="272"/>
      <c r="Y904" s="272"/>
      <c r="Z904" s="272"/>
    </row>
    <row r="905" ht="12.75" customHeight="1">
      <c r="A905" s="270"/>
      <c r="B905" s="270"/>
      <c r="C905" s="270"/>
      <c r="D905" s="270"/>
      <c r="E905" s="270"/>
      <c r="F905" s="270"/>
      <c r="G905" s="270"/>
      <c r="H905" s="270"/>
      <c r="I905" s="270"/>
      <c r="J905" s="272"/>
      <c r="K905" s="272"/>
      <c r="L905" s="272"/>
      <c r="M905" s="272"/>
      <c r="N905" s="272"/>
      <c r="O905" s="272"/>
      <c r="P905" s="272"/>
      <c r="Q905" s="272"/>
      <c r="R905" s="272"/>
      <c r="S905" s="272"/>
      <c r="T905" s="272"/>
      <c r="U905" s="272"/>
      <c r="V905" s="272"/>
      <c r="W905" s="272"/>
      <c r="X905" s="272"/>
      <c r="Y905" s="272"/>
      <c r="Z905" s="272"/>
    </row>
    <row r="906" ht="12.75" customHeight="1">
      <c r="A906" s="270"/>
      <c r="B906" s="270"/>
      <c r="C906" s="270"/>
      <c r="D906" s="270"/>
      <c r="E906" s="270"/>
      <c r="F906" s="270"/>
      <c r="G906" s="270"/>
      <c r="H906" s="270"/>
      <c r="I906" s="270"/>
      <c r="J906" s="272"/>
      <c r="K906" s="272"/>
      <c r="L906" s="272"/>
      <c r="M906" s="272"/>
      <c r="N906" s="272"/>
      <c r="O906" s="272"/>
      <c r="P906" s="272"/>
      <c r="Q906" s="272"/>
      <c r="R906" s="272"/>
      <c r="S906" s="272"/>
      <c r="T906" s="272"/>
      <c r="U906" s="272"/>
      <c r="V906" s="272"/>
      <c r="W906" s="272"/>
      <c r="X906" s="272"/>
      <c r="Y906" s="272"/>
      <c r="Z906" s="272"/>
    </row>
    <row r="907" ht="12.75" customHeight="1">
      <c r="A907" s="270"/>
      <c r="B907" s="270"/>
      <c r="C907" s="270"/>
      <c r="D907" s="270"/>
      <c r="E907" s="270"/>
      <c r="F907" s="270"/>
      <c r="G907" s="270"/>
      <c r="H907" s="270"/>
      <c r="I907" s="270"/>
      <c r="J907" s="272"/>
      <c r="K907" s="272"/>
      <c r="L907" s="272"/>
      <c r="M907" s="272"/>
      <c r="N907" s="272"/>
      <c r="O907" s="272"/>
      <c r="P907" s="272"/>
      <c r="Q907" s="272"/>
      <c r="R907" s="272"/>
      <c r="S907" s="272"/>
      <c r="T907" s="272"/>
      <c r="U907" s="272"/>
      <c r="V907" s="272"/>
      <c r="W907" s="272"/>
      <c r="X907" s="272"/>
      <c r="Y907" s="272"/>
      <c r="Z907" s="272"/>
    </row>
    <row r="908" ht="12.75" customHeight="1">
      <c r="A908" s="270"/>
      <c r="B908" s="270"/>
      <c r="C908" s="270"/>
      <c r="D908" s="270"/>
      <c r="E908" s="270"/>
      <c r="F908" s="270"/>
      <c r="G908" s="270"/>
      <c r="H908" s="270"/>
      <c r="I908" s="270"/>
      <c r="J908" s="272"/>
      <c r="K908" s="272"/>
      <c r="L908" s="272"/>
      <c r="M908" s="272"/>
      <c r="N908" s="272"/>
      <c r="O908" s="272"/>
      <c r="P908" s="272"/>
      <c r="Q908" s="272"/>
      <c r="R908" s="272"/>
      <c r="S908" s="272"/>
      <c r="T908" s="272"/>
      <c r="U908" s="272"/>
      <c r="V908" s="272"/>
      <c r="W908" s="272"/>
      <c r="X908" s="272"/>
      <c r="Y908" s="272"/>
      <c r="Z908" s="272"/>
    </row>
    <row r="909" ht="12.75" customHeight="1">
      <c r="A909" s="270"/>
      <c r="B909" s="270"/>
      <c r="C909" s="270"/>
      <c r="D909" s="270"/>
      <c r="E909" s="270"/>
      <c r="F909" s="270"/>
      <c r="G909" s="270"/>
      <c r="H909" s="270"/>
      <c r="I909" s="270"/>
      <c r="J909" s="272"/>
      <c r="K909" s="272"/>
      <c r="L909" s="272"/>
      <c r="M909" s="272"/>
      <c r="N909" s="272"/>
      <c r="O909" s="272"/>
      <c r="P909" s="272"/>
      <c r="Q909" s="272"/>
      <c r="R909" s="272"/>
      <c r="S909" s="272"/>
      <c r="T909" s="272"/>
      <c r="U909" s="272"/>
      <c r="V909" s="272"/>
      <c r="W909" s="272"/>
      <c r="X909" s="272"/>
      <c r="Y909" s="272"/>
      <c r="Z909" s="272"/>
    </row>
    <row r="910" ht="12.75" customHeight="1">
      <c r="A910" s="270"/>
      <c r="B910" s="270"/>
      <c r="C910" s="270"/>
      <c r="D910" s="270"/>
      <c r="E910" s="270"/>
      <c r="F910" s="270"/>
      <c r="G910" s="270"/>
      <c r="H910" s="270"/>
      <c r="I910" s="270"/>
      <c r="J910" s="272"/>
      <c r="K910" s="272"/>
      <c r="L910" s="272"/>
      <c r="M910" s="272"/>
      <c r="N910" s="272"/>
      <c r="O910" s="272"/>
      <c r="P910" s="272"/>
      <c r="Q910" s="272"/>
      <c r="R910" s="272"/>
      <c r="S910" s="272"/>
      <c r="T910" s="272"/>
      <c r="U910" s="272"/>
      <c r="V910" s="272"/>
      <c r="W910" s="272"/>
      <c r="X910" s="272"/>
      <c r="Y910" s="272"/>
      <c r="Z910" s="272"/>
    </row>
    <row r="911" ht="12.75" customHeight="1">
      <c r="A911" s="270"/>
      <c r="B911" s="270"/>
      <c r="C911" s="270"/>
      <c r="D911" s="270"/>
      <c r="E911" s="270"/>
      <c r="F911" s="270"/>
      <c r="G911" s="270"/>
      <c r="H911" s="270"/>
      <c r="I911" s="270"/>
      <c r="J911" s="272"/>
      <c r="K911" s="272"/>
      <c r="L911" s="272"/>
      <c r="M911" s="272"/>
      <c r="N911" s="272"/>
      <c r="O911" s="272"/>
      <c r="P911" s="272"/>
      <c r="Q911" s="272"/>
      <c r="R911" s="272"/>
      <c r="S911" s="272"/>
      <c r="T911" s="272"/>
      <c r="U911" s="272"/>
      <c r="V911" s="272"/>
      <c r="W911" s="272"/>
      <c r="X911" s="272"/>
      <c r="Y911" s="272"/>
      <c r="Z911" s="272"/>
    </row>
    <row r="912" ht="12.75" customHeight="1">
      <c r="A912" s="270"/>
      <c r="B912" s="270"/>
      <c r="C912" s="270"/>
      <c r="D912" s="270"/>
      <c r="E912" s="270"/>
      <c r="F912" s="270"/>
      <c r="G912" s="270"/>
      <c r="H912" s="270"/>
      <c r="I912" s="270"/>
      <c r="J912" s="272"/>
      <c r="K912" s="272"/>
      <c r="L912" s="272"/>
      <c r="M912" s="272"/>
      <c r="N912" s="272"/>
      <c r="O912" s="272"/>
      <c r="P912" s="272"/>
      <c r="Q912" s="272"/>
      <c r="R912" s="272"/>
      <c r="S912" s="272"/>
      <c r="T912" s="272"/>
      <c r="U912" s="272"/>
      <c r="V912" s="272"/>
      <c r="W912" s="272"/>
      <c r="X912" s="272"/>
      <c r="Y912" s="272"/>
      <c r="Z912" s="272"/>
    </row>
    <row r="913" ht="12.75" customHeight="1">
      <c r="A913" s="270"/>
      <c r="B913" s="270"/>
      <c r="C913" s="270"/>
      <c r="D913" s="270"/>
      <c r="E913" s="270"/>
      <c r="F913" s="270"/>
      <c r="G913" s="270"/>
      <c r="H913" s="270"/>
      <c r="I913" s="270"/>
      <c r="J913" s="272"/>
      <c r="K913" s="272"/>
      <c r="L913" s="272"/>
      <c r="M913" s="272"/>
      <c r="N913" s="272"/>
      <c r="O913" s="272"/>
      <c r="P913" s="272"/>
      <c r="Q913" s="272"/>
      <c r="R913" s="272"/>
      <c r="S913" s="272"/>
      <c r="T913" s="272"/>
      <c r="U913" s="272"/>
      <c r="V913" s="272"/>
      <c r="W913" s="272"/>
      <c r="X913" s="272"/>
      <c r="Y913" s="272"/>
      <c r="Z913" s="272"/>
    </row>
    <row r="914" ht="12.75" customHeight="1">
      <c r="A914" s="270"/>
      <c r="B914" s="270"/>
      <c r="C914" s="270"/>
      <c r="D914" s="270"/>
      <c r="E914" s="270"/>
      <c r="F914" s="270"/>
      <c r="G914" s="270"/>
      <c r="H914" s="270"/>
      <c r="I914" s="270"/>
      <c r="J914" s="272"/>
      <c r="K914" s="272"/>
      <c r="L914" s="272"/>
      <c r="M914" s="272"/>
      <c r="N914" s="272"/>
      <c r="O914" s="272"/>
      <c r="P914" s="272"/>
      <c r="Q914" s="272"/>
      <c r="R914" s="272"/>
      <c r="S914" s="272"/>
      <c r="T914" s="272"/>
      <c r="U914" s="272"/>
      <c r="V914" s="272"/>
      <c r="W914" s="272"/>
      <c r="X914" s="272"/>
      <c r="Y914" s="272"/>
      <c r="Z914" s="272"/>
    </row>
    <row r="915" ht="12.75" customHeight="1">
      <c r="A915" s="270"/>
      <c r="B915" s="270"/>
      <c r="C915" s="270"/>
      <c r="D915" s="270"/>
      <c r="E915" s="270"/>
      <c r="F915" s="270"/>
      <c r="G915" s="270"/>
      <c r="H915" s="270"/>
      <c r="I915" s="270"/>
      <c r="J915" s="272"/>
      <c r="K915" s="272"/>
      <c r="L915" s="272"/>
      <c r="M915" s="272"/>
      <c r="N915" s="272"/>
      <c r="O915" s="272"/>
      <c r="P915" s="272"/>
      <c r="Q915" s="272"/>
      <c r="R915" s="272"/>
      <c r="S915" s="272"/>
      <c r="T915" s="272"/>
      <c r="U915" s="272"/>
      <c r="V915" s="272"/>
      <c r="W915" s="272"/>
      <c r="X915" s="272"/>
      <c r="Y915" s="272"/>
      <c r="Z915" s="272"/>
    </row>
    <row r="916" ht="12.75" customHeight="1">
      <c r="A916" s="270"/>
      <c r="B916" s="270"/>
      <c r="C916" s="270"/>
      <c r="D916" s="270"/>
      <c r="E916" s="270"/>
      <c r="F916" s="270"/>
      <c r="G916" s="270"/>
      <c r="H916" s="270"/>
      <c r="I916" s="270"/>
      <c r="J916" s="272"/>
      <c r="K916" s="272"/>
      <c r="L916" s="272"/>
      <c r="M916" s="272"/>
      <c r="N916" s="272"/>
      <c r="O916" s="272"/>
      <c r="P916" s="272"/>
      <c r="Q916" s="272"/>
      <c r="R916" s="272"/>
      <c r="S916" s="272"/>
      <c r="T916" s="272"/>
      <c r="U916" s="272"/>
      <c r="V916" s="272"/>
      <c r="W916" s="272"/>
      <c r="X916" s="272"/>
      <c r="Y916" s="272"/>
      <c r="Z916" s="272"/>
    </row>
    <row r="917" ht="12.75" customHeight="1">
      <c r="A917" s="270"/>
      <c r="B917" s="270"/>
      <c r="C917" s="270"/>
      <c r="D917" s="270"/>
      <c r="E917" s="270"/>
      <c r="F917" s="270"/>
      <c r="G917" s="270"/>
      <c r="H917" s="270"/>
      <c r="I917" s="270"/>
      <c r="J917" s="272"/>
      <c r="K917" s="272"/>
      <c r="L917" s="272"/>
      <c r="M917" s="272"/>
      <c r="N917" s="272"/>
      <c r="O917" s="272"/>
      <c r="P917" s="272"/>
      <c r="Q917" s="272"/>
      <c r="R917" s="272"/>
      <c r="S917" s="272"/>
      <c r="T917" s="272"/>
      <c r="U917" s="272"/>
      <c r="V917" s="272"/>
      <c r="W917" s="272"/>
      <c r="X917" s="272"/>
      <c r="Y917" s="272"/>
      <c r="Z917" s="272"/>
    </row>
    <row r="918" ht="12.75" customHeight="1">
      <c r="A918" s="270"/>
      <c r="B918" s="270"/>
      <c r="C918" s="270"/>
      <c r="D918" s="270"/>
      <c r="E918" s="270"/>
      <c r="F918" s="270"/>
      <c r="G918" s="270"/>
      <c r="H918" s="270"/>
      <c r="I918" s="270"/>
      <c r="J918" s="272"/>
      <c r="K918" s="272"/>
      <c r="L918" s="272"/>
      <c r="M918" s="272"/>
      <c r="N918" s="272"/>
      <c r="O918" s="272"/>
      <c r="P918" s="272"/>
      <c r="Q918" s="272"/>
      <c r="R918" s="272"/>
      <c r="S918" s="272"/>
      <c r="T918" s="272"/>
      <c r="U918" s="272"/>
      <c r="V918" s="272"/>
      <c r="W918" s="272"/>
      <c r="X918" s="272"/>
      <c r="Y918" s="272"/>
      <c r="Z918" s="272"/>
    </row>
    <row r="919" ht="12.75" customHeight="1">
      <c r="A919" s="270"/>
      <c r="B919" s="270"/>
      <c r="C919" s="270"/>
      <c r="D919" s="270"/>
      <c r="E919" s="270"/>
      <c r="F919" s="270"/>
      <c r="G919" s="270"/>
      <c r="H919" s="270"/>
      <c r="I919" s="270"/>
      <c r="J919" s="272"/>
      <c r="K919" s="272"/>
      <c r="L919" s="272"/>
      <c r="M919" s="272"/>
      <c r="N919" s="272"/>
      <c r="O919" s="272"/>
      <c r="P919" s="272"/>
      <c r="Q919" s="272"/>
      <c r="R919" s="272"/>
      <c r="S919" s="272"/>
      <c r="T919" s="272"/>
      <c r="U919" s="272"/>
      <c r="V919" s="272"/>
      <c r="W919" s="272"/>
      <c r="X919" s="272"/>
      <c r="Y919" s="272"/>
      <c r="Z919" s="272"/>
    </row>
    <row r="920" ht="12.75" customHeight="1">
      <c r="A920" s="270"/>
      <c r="B920" s="270"/>
      <c r="C920" s="270"/>
      <c r="D920" s="270"/>
      <c r="E920" s="270"/>
      <c r="F920" s="270"/>
      <c r="G920" s="270"/>
      <c r="H920" s="270"/>
      <c r="I920" s="270"/>
      <c r="J920" s="272"/>
      <c r="K920" s="272"/>
      <c r="L920" s="272"/>
      <c r="M920" s="272"/>
      <c r="N920" s="272"/>
      <c r="O920" s="272"/>
      <c r="P920" s="272"/>
      <c r="Q920" s="272"/>
      <c r="R920" s="272"/>
      <c r="S920" s="272"/>
      <c r="T920" s="272"/>
      <c r="U920" s="272"/>
      <c r="V920" s="272"/>
      <c r="W920" s="272"/>
      <c r="X920" s="272"/>
      <c r="Y920" s="272"/>
      <c r="Z920" s="272"/>
    </row>
    <row r="921" ht="12.75" customHeight="1">
      <c r="A921" s="270"/>
      <c r="B921" s="270"/>
      <c r="C921" s="270"/>
      <c r="D921" s="270"/>
      <c r="E921" s="270"/>
      <c r="F921" s="270"/>
      <c r="G921" s="270"/>
      <c r="H921" s="270"/>
      <c r="I921" s="270"/>
      <c r="J921" s="272"/>
      <c r="K921" s="272"/>
      <c r="L921" s="272"/>
      <c r="M921" s="272"/>
      <c r="N921" s="272"/>
      <c r="O921" s="272"/>
      <c r="P921" s="272"/>
      <c r="Q921" s="272"/>
      <c r="R921" s="272"/>
      <c r="S921" s="272"/>
      <c r="T921" s="272"/>
      <c r="U921" s="272"/>
      <c r="V921" s="272"/>
      <c r="W921" s="272"/>
      <c r="X921" s="272"/>
      <c r="Y921" s="272"/>
      <c r="Z921" s="272"/>
    </row>
    <row r="922" ht="12.75" customHeight="1">
      <c r="A922" s="270"/>
      <c r="B922" s="270"/>
      <c r="C922" s="270"/>
      <c r="D922" s="270"/>
      <c r="E922" s="270"/>
      <c r="F922" s="270"/>
      <c r="G922" s="270"/>
      <c r="H922" s="270"/>
      <c r="I922" s="270"/>
      <c r="J922" s="272"/>
      <c r="K922" s="272"/>
      <c r="L922" s="272"/>
      <c r="M922" s="272"/>
      <c r="N922" s="272"/>
      <c r="O922" s="272"/>
      <c r="P922" s="272"/>
      <c r="Q922" s="272"/>
      <c r="R922" s="272"/>
      <c r="S922" s="272"/>
      <c r="T922" s="272"/>
      <c r="U922" s="272"/>
      <c r="V922" s="272"/>
      <c r="W922" s="272"/>
      <c r="X922" s="272"/>
      <c r="Y922" s="272"/>
      <c r="Z922" s="272"/>
    </row>
    <row r="923" ht="12.75" customHeight="1">
      <c r="A923" s="270"/>
      <c r="B923" s="270"/>
      <c r="C923" s="270"/>
      <c r="D923" s="270"/>
      <c r="E923" s="270"/>
      <c r="F923" s="270"/>
      <c r="G923" s="270"/>
      <c r="H923" s="270"/>
      <c r="I923" s="270"/>
      <c r="J923" s="272"/>
      <c r="K923" s="272"/>
      <c r="L923" s="272"/>
      <c r="M923" s="272"/>
      <c r="N923" s="272"/>
      <c r="O923" s="272"/>
      <c r="P923" s="272"/>
      <c r="Q923" s="272"/>
      <c r="R923" s="272"/>
      <c r="S923" s="272"/>
      <c r="T923" s="272"/>
      <c r="U923" s="272"/>
      <c r="V923" s="272"/>
      <c r="W923" s="272"/>
      <c r="X923" s="272"/>
      <c r="Y923" s="272"/>
      <c r="Z923" s="272"/>
    </row>
    <row r="924" ht="12.75" customHeight="1">
      <c r="A924" s="270"/>
      <c r="B924" s="270"/>
      <c r="C924" s="270"/>
      <c r="D924" s="270"/>
      <c r="E924" s="270"/>
      <c r="F924" s="270"/>
      <c r="G924" s="270"/>
      <c r="H924" s="270"/>
      <c r="I924" s="270"/>
      <c r="J924" s="272"/>
      <c r="K924" s="272"/>
      <c r="L924" s="272"/>
      <c r="M924" s="272"/>
      <c r="N924" s="272"/>
      <c r="O924" s="272"/>
      <c r="P924" s="272"/>
      <c r="Q924" s="272"/>
      <c r="R924" s="272"/>
      <c r="S924" s="272"/>
      <c r="T924" s="272"/>
      <c r="U924" s="272"/>
      <c r="V924" s="272"/>
      <c r="W924" s="272"/>
      <c r="X924" s="272"/>
      <c r="Y924" s="272"/>
      <c r="Z924" s="272"/>
    </row>
    <row r="925" ht="12.75" customHeight="1">
      <c r="A925" s="270"/>
      <c r="B925" s="270"/>
      <c r="C925" s="270"/>
      <c r="D925" s="270"/>
      <c r="E925" s="270"/>
      <c r="F925" s="270"/>
      <c r="G925" s="270"/>
      <c r="H925" s="270"/>
      <c r="I925" s="270"/>
      <c r="J925" s="272"/>
      <c r="K925" s="272"/>
      <c r="L925" s="272"/>
      <c r="M925" s="272"/>
      <c r="N925" s="272"/>
      <c r="O925" s="272"/>
      <c r="P925" s="272"/>
      <c r="Q925" s="272"/>
      <c r="R925" s="272"/>
      <c r="S925" s="272"/>
      <c r="T925" s="272"/>
      <c r="U925" s="272"/>
      <c r="V925" s="272"/>
      <c r="W925" s="272"/>
      <c r="X925" s="272"/>
      <c r="Y925" s="272"/>
      <c r="Z925" s="272"/>
    </row>
    <row r="926" ht="12.75" customHeight="1">
      <c r="A926" s="270"/>
      <c r="B926" s="270"/>
      <c r="C926" s="270"/>
      <c r="D926" s="270"/>
      <c r="E926" s="270"/>
      <c r="F926" s="270"/>
      <c r="G926" s="270"/>
      <c r="H926" s="270"/>
      <c r="I926" s="270"/>
      <c r="J926" s="272"/>
      <c r="K926" s="272"/>
      <c r="L926" s="272"/>
      <c r="M926" s="272"/>
      <c r="N926" s="272"/>
      <c r="O926" s="272"/>
      <c r="P926" s="272"/>
      <c r="Q926" s="272"/>
      <c r="R926" s="272"/>
      <c r="S926" s="272"/>
      <c r="T926" s="272"/>
      <c r="U926" s="272"/>
      <c r="V926" s="272"/>
      <c r="W926" s="272"/>
      <c r="X926" s="272"/>
      <c r="Y926" s="272"/>
      <c r="Z926" s="272"/>
    </row>
    <row r="927" ht="12.75" customHeight="1">
      <c r="A927" s="270"/>
      <c r="B927" s="270"/>
      <c r="C927" s="270"/>
      <c r="D927" s="270"/>
      <c r="E927" s="270"/>
      <c r="F927" s="270"/>
      <c r="G927" s="270"/>
      <c r="H927" s="270"/>
      <c r="I927" s="270"/>
      <c r="J927" s="272"/>
      <c r="K927" s="272"/>
      <c r="L927" s="272"/>
      <c r="M927" s="272"/>
      <c r="N927" s="272"/>
      <c r="O927" s="272"/>
      <c r="P927" s="272"/>
      <c r="Q927" s="272"/>
      <c r="R927" s="272"/>
      <c r="S927" s="272"/>
      <c r="T927" s="272"/>
      <c r="U927" s="272"/>
      <c r="V927" s="272"/>
      <c r="W927" s="272"/>
      <c r="X927" s="272"/>
      <c r="Y927" s="272"/>
      <c r="Z927" s="272"/>
    </row>
    <row r="928" ht="12.75" customHeight="1">
      <c r="A928" s="270"/>
      <c r="B928" s="270"/>
      <c r="C928" s="270"/>
      <c r="D928" s="270"/>
      <c r="E928" s="270"/>
      <c r="F928" s="270"/>
      <c r="G928" s="270"/>
      <c r="H928" s="270"/>
      <c r="I928" s="270"/>
      <c r="J928" s="272"/>
      <c r="K928" s="272"/>
      <c r="L928" s="272"/>
      <c r="M928" s="272"/>
      <c r="N928" s="272"/>
      <c r="O928" s="272"/>
      <c r="P928" s="272"/>
      <c r="Q928" s="272"/>
      <c r="R928" s="272"/>
      <c r="S928" s="272"/>
      <c r="T928" s="272"/>
      <c r="U928" s="272"/>
      <c r="V928" s="272"/>
      <c r="W928" s="272"/>
      <c r="X928" s="272"/>
      <c r="Y928" s="272"/>
      <c r="Z928" s="272"/>
    </row>
    <row r="929" ht="12.75" customHeight="1">
      <c r="A929" s="270"/>
      <c r="B929" s="270"/>
      <c r="C929" s="270"/>
      <c r="D929" s="270"/>
      <c r="E929" s="270"/>
      <c r="F929" s="270"/>
      <c r="G929" s="270"/>
      <c r="H929" s="270"/>
      <c r="I929" s="270"/>
      <c r="J929" s="272"/>
      <c r="K929" s="272"/>
      <c r="L929" s="272"/>
      <c r="M929" s="272"/>
      <c r="N929" s="272"/>
      <c r="O929" s="272"/>
      <c r="P929" s="272"/>
      <c r="Q929" s="272"/>
      <c r="R929" s="272"/>
      <c r="S929" s="272"/>
      <c r="T929" s="272"/>
      <c r="U929" s="272"/>
      <c r="V929" s="272"/>
      <c r="W929" s="272"/>
      <c r="X929" s="272"/>
      <c r="Y929" s="272"/>
      <c r="Z929" s="272"/>
    </row>
    <row r="930" ht="12.75" customHeight="1">
      <c r="A930" s="270"/>
      <c r="B930" s="270"/>
      <c r="C930" s="270"/>
      <c r="D930" s="270"/>
      <c r="E930" s="270"/>
      <c r="F930" s="270"/>
      <c r="G930" s="270"/>
      <c r="H930" s="270"/>
      <c r="I930" s="270"/>
      <c r="J930" s="272"/>
      <c r="K930" s="272"/>
      <c r="L930" s="272"/>
      <c r="M930" s="272"/>
      <c r="N930" s="272"/>
      <c r="O930" s="272"/>
      <c r="P930" s="272"/>
      <c r="Q930" s="272"/>
      <c r="R930" s="272"/>
      <c r="S930" s="272"/>
      <c r="T930" s="272"/>
      <c r="U930" s="272"/>
      <c r="V930" s="272"/>
      <c r="W930" s="272"/>
      <c r="X930" s="272"/>
      <c r="Y930" s="272"/>
      <c r="Z930" s="272"/>
    </row>
    <row r="931" ht="12.75" customHeight="1">
      <c r="A931" s="270"/>
      <c r="B931" s="270"/>
      <c r="C931" s="270"/>
      <c r="D931" s="270"/>
      <c r="E931" s="270"/>
      <c r="F931" s="270"/>
      <c r="G931" s="270"/>
      <c r="H931" s="270"/>
      <c r="I931" s="270"/>
      <c r="J931" s="272"/>
      <c r="K931" s="272"/>
      <c r="L931" s="272"/>
      <c r="M931" s="272"/>
      <c r="N931" s="272"/>
      <c r="O931" s="272"/>
      <c r="P931" s="272"/>
      <c r="Q931" s="272"/>
      <c r="R931" s="272"/>
      <c r="S931" s="272"/>
      <c r="T931" s="272"/>
      <c r="U931" s="272"/>
      <c r="V931" s="272"/>
      <c r="W931" s="272"/>
      <c r="X931" s="272"/>
      <c r="Y931" s="272"/>
      <c r="Z931" s="272"/>
    </row>
    <row r="932" ht="12.75" customHeight="1">
      <c r="A932" s="270"/>
      <c r="B932" s="270"/>
      <c r="C932" s="270"/>
      <c r="D932" s="270"/>
      <c r="E932" s="270"/>
      <c r="F932" s="270"/>
      <c r="G932" s="270"/>
      <c r="H932" s="270"/>
      <c r="I932" s="270"/>
      <c r="J932" s="272"/>
      <c r="K932" s="272"/>
      <c r="L932" s="272"/>
      <c r="M932" s="272"/>
      <c r="N932" s="272"/>
      <c r="O932" s="272"/>
      <c r="P932" s="272"/>
      <c r="Q932" s="272"/>
      <c r="R932" s="272"/>
      <c r="S932" s="272"/>
      <c r="T932" s="272"/>
      <c r="U932" s="272"/>
      <c r="V932" s="272"/>
      <c r="W932" s="272"/>
      <c r="X932" s="272"/>
      <c r="Y932" s="272"/>
      <c r="Z932" s="272"/>
    </row>
    <row r="933" ht="12.75" customHeight="1">
      <c r="A933" s="270"/>
      <c r="B933" s="270"/>
      <c r="C933" s="270"/>
      <c r="D933" s="270"/>
      <c r="E933" s="270"/>
      <c r="F933" s="270"/>
      <c r="G933" s="270"/>
      <c r="H933" s="270"/>
      <c r="I933" s="270"/>
      <c r="J933" s="272"/>
      <c r="K933" s="272"/>
      <c r="L933" s="272"/>
      <c r="M933" s="272"/>
      <c r="N933" s="272"/>
      <c r="O933" s="272"/>
      <c r="P933" s="272"/>
      <c r="Q933" s="272"/>
      <c r="R933" s="272"/>
      <c r="S933" s="272"/>
      <c r="T933" s="272"/>
      <c r="U933" s="272"/>
      <c r="V933" s="272"/>
      <c r="W933" s="272"/>
      <c r="X933" s="272"/>
      <c r="Y933" s="272"/>
      <c r="Z933" s="272"/>
    </row>
    <row r="934" ht="12.75" customHeight="1">
      <c r="A934" s="270"/>
      <c r="B934" s="270"/>
      <c r="C934" s="270"/>
      <c r="D934" s="270"/>
      <c r="E934" s="270"/>
      <c r="F934" s="270"/>
      <c r="G934" s="270"/>
      <c r="H934" s="270"/>
      <c r="I934" s="270"/>
      <c r="J934" s="272"/>
      <c r="K934" s="272"/>
      <c r="L934" s="272"/>
      <c r="M934" s="272"/>
      <c r="N934" s="272"/>
      <c r="O934" s="272"/>
      <c r="P934" s="272"/>
      <c r="Q934" s="272"/>
      <c r="R934" s="272"/>
      <c r="S934" s="272"/>
      <c r="T934" s="272"/>
      <c r="U934" s="272"/>
      <c r="V934" s="272"/>
      <c r="W934" s="272"/>
      <c r="X934" s="272"/>
      <c r="Y934" s="272"/>
      <c r="Z934" s="272"/>
    </row>
    <row r="935" ht="12.75" customHeight="1">
      <c r="A935" s="270"/>
      <c r="B935" s="270"/>
      <c r="C935" s="270"/>
      <c r="D935" s="270"/>
      <c r="E935" s="270"/>
      <c r="F935" s="270"/>
      <c r="G935" s="270"/>
      <c r="H935" s="270"/>
      <c r="I935" s="270"/>
      <c r="J935" s="272"/>
      <c r="K935" s="272"/>
      <c r="L935" s="272"/>
      <c r="M935" s="272"/>
      <c r="N935" s="272"/>
      <c r="O935" s="272"/>
      <c r="P935" s="272"/>
      <c r="Q935" s="272"/>
      <c r="R935" s="272"/>
      <c r="S935" s="272"/>
      <c r="T935" s="272"/>
      <c r="U935" s="272"/>
      <c r="V935" s="272"/>
      <c r="W935" s="272"/>
      <c r="X935" s="272"/>
      <c r="Y935" s="272"/>
      <c r="Z935" s="272"/>
    </row>
    <row r="936" ht="12.75" customHeight="1">
      <c r="A936" s="270"/>
      <c r="B936" s="270"/>
      <c r="C936" s="270"/>
      <c r="D936" s="270"/>
      <c r="E936" s="270"/>
      <c r="F936" s="270"/>
      <c r="G936" s="270"/>
      <c r="H936" s="270"/>
      <c r="I936" s="270"/>
      <c r="J936" s="272"/>
      <c r="K936" s="272"/>
      <c r="L936" s="272"/>
      <c r="M936" s="272"/>
      <c r="N936" s="272"/>
      <c r="O936" s="272"/>
      <c r="P936" s="272"/>
      <c r="Q936" s="272"/>
      <c r="R936" s="272"/>
      <c r="S936" s="272"/>
      <c r="T936" s="272"/>
      <c r="U936" s="272"/>
      <c r="V936" s="272"/>
      <c r="W936" s="272"/>
      <c r="X936" s="272"/>
      <c r="Y936" s="272"/>
      <c r="Z936" s="272"/>
    </row>
    <row r="937" ht="12.75" customHeight="1">
      <c r="A937" s="270"/>
      <c r="B937" s="270"/>
      <c r="C937" s="270"/>
      <c r="D937" s="270"/>
      <c r="E937" s="270"/>
      <c r="F937" s="270"/>
      <c r="G937" s="270"/>
      <c r="H937" s="270"/>
      <c r="I937" s="270"/>
      <c r="J937" s="272"/>
      <c r="K937" s="272"/>
      <c r="L937" s="272"/>
      <c r="M937" s="272"/>
      <c r="N937" s="272"/>
      <c r="O937" s="272"/>
      <c r="P937" s="272"/>
      <c r="Q937" s="272"/>
      <c r="R937" s="272"/>
      <c r="S937" s="272"/>
      <c r="T937" s="272"/>
      <c r="U937" s="272"/>
      <c r="V937" s="272"/>
      <c r="W937" s="272"/>
      <c r="X937" s="272"/>
      <c r="Y937" s="272"/>
      <c r="Z937" s="272"/>
    </row>
    <row r="938" ht="12.75" customHeight="1">
      <c r="A938" s="270"/>
      <c r="B938" s="270"/>
      <c r="C938" s="270"/>
      <c r="D938" s="270"/>
      <c r="E938" s="270"/>
      <c r="F938" s="270"/>
      <c r="G938" s="270"/>
      <c r="H938" s="270"/>
      <c r="I938" s="270"/>
      <c r="J938" s="272"/>
      <c r="K938" s="272"/>
      <c r="L938" s="272"/>
      <c r="M938" s="272"/>
      <c r="N938" s="272"/>
      <c r="O938" s="272"/>
      <c r="P938" s="272"/>
      <c r="Q938" s="272"/>
      <c r="R938" s="272"/>
      <c r="S938" s="272"/>
      <c r="T938" s="272"/>
      <c r="U938" s="272"/>
      <c r="V938" s="272"/>
      <c r="W938" s="272"/>
      <c r="X938" s="272"/>
      <c r="Y938" s="272"/>
      <c r="Z938" s="272"/>
    </row>
    <row r="939" ht="12.75" customHeight="1">
      <c r="A939" s="270"/>
      <c r="B939" s="270"/>
      <c r="C939" s="270"/>
      <c r="D939" s="270"/>
      <c r="E939" s="270"/>
      <c r="F939" s="270"/>
      <c r="G939" s="270"/>
      <c r="H939" s="270"/>
      <c r="I939" s="270"/>
      <c r="J939" s="272"/>
      <c r="K939" s="272"/>
      <c r="L939" s="272"/>
      <c r="M939" s="272"/>
      <c r="N939" s="272"/>
      <c r="O939" s="272"/>
      <c r="P939" s="272"/>
      <c r="Q939" s="272"/>
      <c r="R939" s="272"/>
      <c r="S939" s="272"/>
      <c r="T939" s="272"/>
      <c r="U939" s="272"/>
      <c r="V939" s="272"/>
      <c r="W939" s="272"/>
      <c r="X939" s="272"/>
      <c r="Y939" s="272"/>
      <c r="Z939" s="272"/>
    </row>
    <row r="940" ht="12.75" customHeight="1">
      <c r="A940" s="270"/>
      <c r="B940" s="270"/>
      <c r="C940" s="270"/>
      <c r="D940" s="270"/>
      <c r="E940" s="270"/>
      <c r="F940" s="270"/>
      <c r="G940" s="270"/>
      <c r="H940" s="270"/>
      <c r="I940" s="270"/>
      <c r="J940" s="272"/>
      <c r="K940" s="272"/>
      <c r="L940" s="272"/>
      <c r="M940" s="272"/>
      <c r="N940" s="272"/>
      <c r="O940" s="272"/>
      <c r="P940" s="272"/>
      <c r="Q940" s="272"/>
      <c r="R940" s="272"/>
      <c r="S940" s="272"/>
      <c r="T940" s="272"/>
      <c r="U940" s="272"/>
      <c r="V940" s="272"/>
      <c r="W940" s="272"/>
      <c r="X940" s="272"/>
      <c r="Y940" s="272"/>
      <c r="Z940" s="272"/>
    </row>
    <row r="941" ht="12.75" customHeight="1">
      <c r="A941" s="270"/>
      <c r="B941" s="270"/>
      <c r="C941" s="270"/>
      <c r="D941" s="270"/>
      <c r="E941" s="270"/>
      <c r="F941" s="270"/>
      <c r="G941" s="270"/>
      <c r="H941" s="270"/>
      <c r="I941" s="270"/>
      <c r="J941" s="272"/>
      <c r="K941" s="272"/>
      <c r="L941" s="272"/>
      <c r="M941" s="272"/>
      <c r="N941" s="272"/>
      <c r="O941" s="272"/>
      <c r="P941" s="272"/>
      <c r="Q941" s="272"/>
      <c r="R941" s="272"/>
      <c r="S941" s="272"/>
      <c r="T941" s="272"/>
      <c r="U941" s="272"/>
      <c r="V941" s="272"/>
      <c r="W941" s="272"/>
      <c r="X941" s="272"/>
      <c r="Y941" s="272"/>
      <c r="Z941" s="272"/>
    </row>
    <row r="942" ht="12.75" customHeight="1">
      <c r="A942" s="270"/>
      <c r="B942" s="270"/>
      <c r="C942" s="270"/>
      <c r="D942" s="270"/>
      <c r="E942" s="270"/>
      <c r="F942" s="270"/>
      <c r="G942" s="270"/>
      <c r="H942" s="270"/>
      <c r="I942" s="270"/>
      <c r="J942" s="272"/>
      <c r="K942" s="272"/>
      <c r="L942" s="272"/>
      <c r="M942" s="272"/>
      <c r="N942" s="272"/>
      <c r="O942" s="272"/>
      <c r="P942" s="272"/>
      <c r="Q942" s="272"/>
      <c r="R942" s="272"/>
      <c r="S942" s="272"/>
      <c r="T942" s="272"/>
      <c r="U942" s="272"/>
      <c r="V942" s="272"/>
      <c r="W942" s="272"/>
      <c r="X942" s="272"/>
      <c r="Y942" s="272"/>
      <c r="Z942" s="272"/>
    </row>
    <row r="943" ht="12.75" customHeight="1">
      <c r="A943" s="270"/>
      <c r="B943" s="270"/>
      <c r="C943" s="270"/>
      <c r="D943" s="270"/>
      <c r="E943" s="270"/>
      <c r="F943" s="270"/>
      <c r="G943" s="270"/>
      <c r="H943" s="270"/>
      <c r="I943" s="270"/>
      <c r="J943" s="272"/>
      <c r="K943" s="272"/>
      <c r="L943" s="272"/>
      <c r="M943" s="272"/>
      <c r="N943" s="272"/>
      <c r="O943" s="272"/>
      <c r="P943" s="272"/>
      <c r="Q943" s="272"/>
      <c r="R943" s="272"/>
      <c r="S943" s="272"/>
      <c r="T943" s="272"/>
      <c r="U943" s="272"/>
      <c r="V943" s="272"/>
      <c r="W943" s="272"/>
      <c r="X943" s="272"/>
      <c r="Y943" s="272"/>
      <c r="Z943" s="272"/>
    </row>
    <row r="944" ht="12.75" customHeight="1">
      <c r="A944" s="270"/>
      <c r="B944" s="270"/>
      <c r="C944" s="270"/>
      <c r="D944" s="270"/>
      <c r="E944" s="270"/>
      <c r="F944" s="270"/>
      <c r="G944" s="270"/>
      <c r="H944" s="270"/>
      <c r="I944" s="270"/>
      <c r="J944" s="272"/>
      <c r="K944" s="272"/>
      <c r="L944" s="272"/>
      <c r="M944" s="272"/>
      <c r="N944" s="272"/>
      <c r="O944" s="272"/>
      <c r="P944" s="272"/>
      <c r="Q944" s="272"/>
      <c r="R944" s="272"/>
      <c r="S944" s="272"/>
      <c r="T944" s="272"/>
      <c r="U944" s="272"/>
      <c r="V944" s="272"/>
      <c r="W944" s="272"/>
      <c r="X944" s="272"/>
      <c r="Y944" s="272"/>
      <c r="Z944" s="272"/>
    </row>
    <row r="945" ht="12.75" customHeight="1">
      <c r="A945" s="270"/>
      <c r="B945" s="270"/>
      <c r="C945" s="270"/>
      <c r="D945" s="270"/>
      <c r="E945" s="270"/>
      <c r="F945" s="270"/>
      <c r="G945" s="270"/>
      <c r="H945" s="270"/>
      <c r="I945" s="270"/>
      <c r="J945" s="272"/>
      <c r="K945" s="272"/>
      <c r="L945" s="272"/>
      <c r="M945" s="272"/>
      <c r="N945" s="272"/>
      <c r="O945" s="272"/>
      <c r="P945" s="272"/>
      <c r="Q945" s="272"/>
      <c r="R945" s="272"/>
      <c r="S945" s="272"/>
      <c r="T945" s="272"/>
      <c r="U945" s="272"/>
      <c r="V945" s="272"/>
      <c r="W945" s="272"/>
      <c r="X945" s="272"/>
      <c r="Y945" s="272"/>
      <c r="Z945" s="272"/>
    </row>
    <row r="946" ht="12.75" customHeight="1">
      <c r="A946" s="270"/>
      <c r="B946" s="270"/>
      <c r="C946" s="270"/>
      <c r="D946" s="270"/>
      <c r="E946" s="270"/>
      <c r="F946" s="270"/>
      <c r="G946" s="270"/>
      <c r="H946" s="270"/>
      <c r="I946" s="270"/>
      <c r="J946" s="272"/>
      <c r="K946" s="272"/>
      <c r="L946" s="272"/>
      <c r="M946" s="272"/>
      <c r="N946" s="272"/>
      <c r="O946" s="272"/>
      <c r="P946" s="272"/>
      <c r="Q946" s="272"/>
      <c r="R946" s="272"/>
      <c r="S946" s="272"/>
      <c r="T946" s="272"/>
      <c r="U946" s="272"/>
      <c r="V946" s="272"/>
      <c r="W946" s="272"/>
      <c r="X946" s="272"/>
      <c r="Y946" s="272"/>
      <c r="Z946" s="272"/>
    </row>
    <row r="947" ht="12.75" customHeight="1">
      <c r="A947" s="270"/>
      <c r="B947" s="270"/>
      <c r="C947" s="270"/>
      <c r="D947" s="270"/>
      <c r="E947" s="270"/>
      <c r="F947" s="270"/>
      <c r="G947" s="270"/>
      <c r="H947" s="270"/>
      <c r="I947" s="270"/>
      <c r="J947" s="272"/>
      <c r="K947" s="272"/>
      <c r="L947" s="272"/>
      <c r="M947" s="272"/>
      <c r="N947" s="272"/>
      <c r="O947" s="272"/>
      <c r="P947" s="272"/>
      <c r="Q947" s="272"/>
      <c r="R947" s="272"/>
      <c r="S947" s="272"/>
      <c r="T947" s="272"/>
      <c r="U947" s="272"/>
      <c r="V947" s="272"/>
      <c r="W947" s="272"/>
      <c r="X947" s="272"/>
      <c r="Y947" s="272"/>
      <c r="Z947" s="272"/>
    </row>
    <row r="948" ht="12.75" customHeight="1">
      <c r="A948" s="270"/>
      <c r="B948" s="270"/>
      <c r="C948" s="270"/>
      <c r="D948" s="270"/>
      <c r="E948" s="270"/>
      <c r="F948" s="270"/>
      <c r="G948" s="270"/>
      <c r="H948" s="270"/>
      <c r="I948" s="270"/>
      <c r="J948" s="272"/>
      <c r="K948" s="272"/>
      <c r="L948" s="272"/>
      <c r="M948" s="272"/>
      <c r="N948" s="272"/>
      <c r="O948" s="272"/>
      <c r="P948" s="272"/>
      <c r="Q948" s="272"/>
      <c r="R948" s="272"/>
      <c r="S948" s="272"/>
      <c r="T948" s="272"/>
      <c r="U948" s="272"/>
      <c r="V948" s="272"/>
      <c r="W948" s="272"/>
      <c r="X948" s="272"/>
      <c r="Y948" s="272"/>
      <c r="Z948" s="272"/>
    </row>
    <row r="949" ht="12.75" customHeight="1">
      <c r="A949" s="270"/>
      <c r="B949" s="270"/>
      <c r="C949" s="270"/>
      <c r="D949" s="270"/>
      <c r="E949" s="270"/>
      <c r="F949" s="270"/>
      <c r="G949" s="270"/>
      <c r="H949" s="270"/>
      <c r="I949" s="270"/>
      <c r="J949" s="272"/>
      <c r="K949" s="272"/>
      <c r="L949" s="272"/>
      <c r="M949" s="272"/>
      <c r="N949" s="272"/>
      <c r="O949" s="272"/>
      <c r="P949" s="272"/>
      <c r="Q949" s="272"/>
      <c r="R949" s="272"/>
      <c r="S949" s="272"/>
      <c r="T949" s="272"/>
      <c r="U949" s="272"/>
      <c r="V949" s="272"/>
      <c r="W949" s="272"/>
      <c r="X949" s="272"/>
      <c r="Y949" s="272"/>
      <c r="Z949" s="272"/>
    </row>
    <row r="950" ht="12.75" customHeight="1">
      <c r="A950" s="270"/>
      <c r="B950" s="270"/>
      <c r="C950" s="270"/>
      <c r="D950" s="270"/>
      <c r="E950" s="270"/>
      <c r="F950" s="270"/>
      <c r="G950" s="270"/>
      <c r="H950" s="270"/>
      <c r="I950" s="270"/>
      <c r="J950" s="272"/>
      <c r="K950" s="272"/>
      <c r="L950" s="272"/>
      <c r="M950" s="272"/>
      <c r="N950" s="272"/>
      <c r="O950" s="272"/>
      <c r="P950" s="272"/>
      <c r="Q950" s="272"/>
      <c r="R950" s="272"/>
      <c r="S950" s="272"/>
      <c r="T950" s="272"/>
      <c r="U950" s="272"/>
      <c r="V950" s="272"/>
      <c r="W950" s="272"/>
      <c r="X950" s="272"/>
      <c r="Y950" s="272"/>
      <c r="Z950" s="272"/>
    </row>
    <row r="951" ht="12.75" customHeight="1">
      <c r="A951" s="270"/>
      <c r="B951" s="270"/>
      <c r="C951" s="270"/>
      <c r="D951" s="270"/>
      <c r="E951" s="270"/>
      <c r="F951" s="270"/>
      <c r="G951" s="270"/>
      <c r="H951" s="270"/>
      <c r="I951" s="270"/>
      <c r="J951" s="272"/>
      <c r="K951" s="272"/>
      <c r="L951" s="272"/>
      <c r="M951" s="272"/>
      <c r="N951" s="272"/>
      <c r="O951" s="272"/>
      <c r="P951" s="272"/>
      <c r="Q951" s="272"/>
      <c r="R951" s="272"/>
      <c r="S951" s="272"/>
      <c r="T951" s="272"/>
      <c r="U951" s="272"/>
      <c r="V951" s="272"/>
      <c r="W951" s="272"/>
      <c r="X951" s="272"/>
      <c r="Y951" s="272"/>
      <c r="Z951" s="272"/>
    </row>
    <row r="952" ht="12.75" customHeight="1">
      <c r="A952" s="270"/>
      <c r="B952" s="270"/>
      <c r="C952" s="270"/>
      <c r="D952" s="270"/>
      <c r="E952" s="270"/>
      <c r="F952" s="270"/>
      <c r="G952" s="270"/>
      <c r="H952" s="270"/>
      <c r="I952" s="270"/>
      <c r="J952" s="272"/>
      <c r="K952" s="272"/>
      <c r="L952" s="272"/>
      <c r="M952" s="272"/>
      <c r="N952" s="272"/>
      <c r="O952" s="272"/>
      <c r="P952" s="272"/>
      <c r="Q952" s="272"/>
      <c r="R952" s="272"/>
      <c r="S952" s="272"/>
      <c r="T952" s="272"/>
      <c r="U952" s="272"/>
      <c r="V952" s="272"/>
      <c r="W952" s="272"/>
      <c r="X952" s="272"/>
      <c r="Y952" s="272"/>
      <c r="Z952" s="272"/>
    </row>
    <row r="953" ht="12.75" customHeight="1">
      <c r="A953" s="270"/>
      <c r="B953" s="270"/>
      <c r="C953" s="270"/>
      <c r="D953" s="270"/>
      <c r="E953" s="270"/>
      <c r="F953" s="270"/>
      <c r="G953" s="270"/>
      <c r="H953" s="270"/>
      <c r="I953" s="270"/>
      <c r="J953" s="272"/>
      <c r="K953" s="272"/>
      <c r="L953" s="272"/>
      <c r="M953" s="272"/>
      <c r="N953" s="272"/>
      <c r="O953" s="272"/>
      <c r="P953" s="272"/>
      <c r="Q953" s="272"/>
      <c r="R953" s="272"/>
      <c r="S953" s="272"/>
      <c r="T953" s="272"/>
      <c r="U953" s="272"/>
      <c r="V953" s="272"/>
      <c r="W953" s="272"/>
      <c r="X953" s="272"/>
      <c r="Y953" s="272"/>
      <c r="Z953" s="272"/>
    </row>
    <row r="954" ht="12.75" customHeight="1">
      <c r="A954" s="270"/>
      <c r="B954" s="270"/>
      <c r="C954" s="270"/>
      <c r="D954" s="270"/>
      <c r="E954" s="270"/>
      <c r="F954" s="270"/>
      <c r="G954" s="270"/>
      <c r="H954" s="270"/>
      <c r="I954" s="270"/>
      <c r="J954" s="272"/>
      <c r="K954" s="272"/>
      <c r="L954" s="272"/>
      <c r="M954" s="272"/>
      <c r="N954" s="272"/>
      <c r="O954" s="272"/>
      <c r="P954" s="272"/>
      <c r="Q954" s="272"/>
      <c r="R954" s="272"/>
      <c r="S954" s="272"/>
      <c r="T954" s="272"/>
      <c r="U954" s="272"/>
      <c r="V954" s="272"/>
      <c r="W954" s="272"/>
      <c r="X954" s="272"/>
      <c r="Y954" s="272"/>
      <c r="Z954" s="272"/>
    </row>
    <row r="955" ht="12.75" customHeight="1">
      <c r="A955" s="270"/>
      <c r="B955" s="270"/>
      <c r="C955" s="270"/>
      <c r="D955" s="270"/>
      <c r="E955" s="270"/>
      <c r="F955" s="270"/>
      <c r="G955" s="270"/>
      <c r="H955" s="270"/>
      <c r="I955" s="270"/>
      <c r="J955" s="272"/>
      <c r="K955" s="272"/>
      <c r="L955" s="272"/>
      <c r="M955" s="272"/>
      <c r="N955" s="272"/>
      <c r="O955" s="272"/>
      <c r="P955" s="272"/>
      <c r="Q955" s="272"/>
      <c r="R955" s="272"/>
      <c r="S955" s="272"/>
      <c r="T955" s="272"/>
      <c r="U955" s="272"/>
      <c r="V955" s="272"/>
      <c r="W955" s="272"/>
      <c r="X955" s="272"/>
      <c r="Y955" s="272"/>
      <c r="Z955" s="272"/>
    </row>
    <row r="956" ht="12.75" customHeight="1">
      <c r="A956" s="270"/>
      <c r="B956" s="270"/>
      <c r="C956" s="270"/>
      <c r="D956" s="270"/>
      <c r="E956" s="270"/>
      <c r="F956" s="270"/>
      <c r="G956" s="270"/>
      <c r="H956" s="270"/>
      <c r="I956" s="270"/>
      <c r="J956" s="272"/>
      <c r="K956" s="272"/>
      <c r="L956" s="272"/>
      <c r="M956" s="272"/>
      <c r="N956" s="272"/>
      <c r="O956" s="272"/>
      <c r="P956" s="272"/>
      <c r="Q956" s="272"/>
      <c r="R956" s="272"/>
      <c r="S956" s="272"/>
      <c r="T956" s="272"/>
      <c r="U956" s="272"/>
      <c r="V956" s="272"/>
      <c r="W956" s="272"/>
      <c r="X956" s="272"/>
      <c r="Y956" s="272"/>
      <c r="Z956" s="272"/>
    </row>
    <row r="957" ht="12.75" customHeight="1">
      <c r="A957" s="270"/>
      <c r="B957" s="270"/>
      <c r="C957" s="270"/>
      <c r="D957" s="270"/>
      <c r="E957" s="270"/>
      <c r="F957" s="270"/>
      <c r="G957" s="270"/>
      <c r="H957" s="270"/>
      <c r="I957" s="270"/>
      <c r="J957" s="272"/>
      <c r="K957" s="272"/>
      <c r="L957" s="272"/>
      <c r="M957" s="272"/>
      <c r="N957" s="272"/>
      <c r="O957" s="272"/>
      <c r="P957" s="272"/>
      <c r="Q957" s="272"/>
      <c r="R957" s="272"/>
      <c r="S957" s="272"/>
      <c r="T957" s="272"/>
      <c r="U957" s="272"/>
      <c r="V957" s="272"/>
      <c r="W957" s="272"/>
      <c r="X957" s="272"/>
      <c r="Y957" s="272"/>
      <c r="Z957" s="272"/>
    </row>
    <row r="958" ht="12.75" customHeight="1">
      <c r="A958" s="270"/>
      <c r="B958" s="270"/>
      <c r="C958" s="270"/>
      <c r="D958" s="270"/>
      <c r="E958" s="270"/>
      <c r="F958" s="270"/>
      <c r="G958" s="270"/>
      <c r="H958" s="270"/>
      <c r="I958" s="270"/>
      <c r="J958" s="272"/>
      <c r="K958" s="272"/>
      <c r="L958" s="272"/>
      <c r="M958" s="272"/>
      <c r="N958" s="272"/>
      <c r="O958" s="272"/>
      <c r="P958" s="272"/>
      <c r="Q958" s="272"/>
      <c r="R958" s="272"/>
      <c r="S958" s="272"/>
      <c r="T958" s="272"/>
      <c r="U958" s="272"/>
      <c r="V958" s="272"/>
      <c r="W958" s="272"/>
      <c r="X958" s="272"/>
      <c r="Y958" s="272"/>
      <c r="Z958" s="272"/>
    </row>
    <row r="959" ht="12.75" customHeight="1">
      <c r="A959" s="270"/>
      <c r="B959" s="270"/>
      <c r="C959" s="270"/>
      <c r="D959" s="270"/>
      <c r="E959" s="270"/>
      <c r="F959" s="270"/>
      <c r="G959" s="270"/>
      <c r="H959" s="270"/>
      <c r="I959" s="270"/>
      <c r="J959" s="272"/>
      <c r="K959" s="272"/>
      <c r="L959" s="272"/>
      <c r="M959" s="272"/>
      <c r="N959" s="272"/>
      <c r="O959" s="272"/>
      <c r="P959" s="272"/>
      <c r="Q959" s="272"/>
      <c r="R959" s="272"/>
      <c r="S959" s="272"/>
      <c r="T959" s="272"/>
      <c r="U959" s="272"/>
      <c r="V959" s="272"/>
      <c r="W959" s="272"/>
      <c r="X959" s="272"/>
      <c r="Y959" s="272"/>
      <c r="Z959" s="272"/>
    </row>
    <row r="960" ht="12.75" customHeight="1">
      <c r="A960" s="270"/>
      <c r="B960" s="270"/>
      <c r="C960" s="270"/>
      <c r="D960" s="270"/>
      <c r="E960" s="270"/>
      <c r="F960" s="270"/>
      <c r="G960" s="270"/>
      <c r="H960" s="270"/>
      <c r="I960" s="270"/>
      <c r="J960" s="272"/>
      <c r="K960" s="272"/>
      <c r="L960" s="272"/>
      <c r="M960" s="272"/>
      <c r="N960" s="272"/>
      <c r="O960" s="272"/>
      <c r="P960" s="272"/>
      <c r="Q960" s="272"/>
      <c r="R960" s="272"/>
      <c r="S960" s="272"/>
      <c r="T960" s="272"/>
      <c r="U960" s="272"/>
      <c r="V960" s="272"/>
      <c r="W960" s="272"/>
      <c r="X960" s="272"/>
      <c r="Y960" s="272"/>
      <c r="Z960" s="272"/>
    </row>
    <row r="961" ht="12.75" customHeight="1">
      <c r="A961" s="270"/>
      <c r="B961" s="270"/>
      <c r="C961" s="270"/>
      <c r="D961" s="270"/>
      <c r="E961" s="270"/>
      <c r="F961" s="270"/>
      <c r="G961" s="270"/>
      <c r="H961" s="270"/>
      <c r="I961" s="270"/>
      <c r="J961" s="272"/>
      <c r="K961" s="272"/>
      <c r="L961" s="272"/>
      <c r="M961" s="272"/>
      <c r="N961" s="272"/>
      <c r="O961" s="272"/>
      <c r="P961" s="272"/>
      <c r="Q961" s="272"/>
      <c r="R961" s="272"/>
      <c r="S961" s="272"/>
      <c r="T961" s="272"/>
      <c r="U961" s="272"/>
      <c r="V961" s="272"/>
      <c r="W961" s="272"/>
      <c r="X961" s="272"/>
      <c r="Y961" s="272"/>
      <c r="Z961" s="272"/>
    </row>
    <row r="962" ht="12.75" customHeight="1">
      <c r="A962" s="270"/>
      <c r="B962" s="270"/>
      <c r="C962" s="270"/>
      <c r="D962" s="270"/>
      <c r="E962" s="270"/>
      <c r="F962" s="270"/>
      <c r="G962" s="270"/>
      <c r="H962" s="270"/>
      <c r="I962" s="270"/>
      <c r="J962" s="272"/>
      <c r="K962" s="272"/>
      <c r="L962" s="272"/>
      <c r="M962" s="272"/>
      <c r="N962" s="272"/>
      <c r="O962" s="272"/>
      <c r="P962" s="272"/>
      <c r="Q962" s="272"/>
      <c r="R962" s="272"/>
      <c r="S962" s="272"/>
      <c r="T962" s="272"/>
      <c r="U962" s="272"/>
      <c r="V962" s="272"/>
      <c r="W962" s="272"/>
      <c r="X962" s="272"/>
      <c r="Y962" s="272"/>
      <c r="Z962" s="272"/>
    </row>
    <row r="963" ht="12.75" customHeight="1">
      <c r="A963" s="270"/>
      <c r="B963" s="270"/>
      <c r="C963" s="270"/>
      <c r="D963" s="270"/>
      <c r="E963" s="270"/>
      <c r="F963" s="270"/>
      <c r="G963" s="270"/>
      <c r="H963" s="270"/>
      <c r="I963" s="270"/>
      <c r="J963" s="272"/>
      <c r="K963" s="272"/>
      <c r="L963" s="272"/>
      <c r="M963" s="272"/>
      <c r="N963" s="272"/>
      <c r="O963" s="272"/>
      <c r="P963" s="272"/>
      <c r="Q963" s="272"/>
      <c r="R963" s="272"/>
      <c r="S963" s="272"/>
      <c r="T963" s="272"/>
      <c r="U963" s="272"/>
      <c r="V963" s="272"/>
      <c r="W963" s="272"/>
      <c r="X963" s="272"/>
      <c r="Y963" s="272"/>
      <c r="Z963" s="272"/>
    </row>
    <row r="964" ht="12.75" customHeight="1">
      <c r="A964" s="270"/>
      <c r="B964" s="270"/>
      <c r="C964" s="270"/>
      <c r="D964" s="270"/>
      <c r="E964" s="270"/>
      <c r="F964" s="270"/>
      <c r="G964" s="270"/>
      <c r="H964" s="270"/>
      <c r="I964" s="270"/>
      <c r="J964" s="272"/>
      <c r="K964" s="272"/>
      <c r="L964" s="272"/>
      <c r="M964" s="272"/>
      <c r="N964" s="272"/>
      <c r="O964" s="272"/>
      <c r="P964" s="272"/>
      <c r="Q964" s="272"/>
      <c r="R964" s="272"/>
      <c r="S964" s="272"/>
      <c r="T964" s="272"/>
      <c r="U964" s="272"/>
      <c r="V964" s="272"/>
      <c r="W964" s="272"/>
      <c r="X964" s="272"/>
      <c r="Y964" s="272"/>
      <c r="Z964" s="272"/>
    </row>
    <row r="965" ht="12.75" customHeight="1">
      <c r="A965" s="270"/>
      <c r="B965" s="270"/>
      <c r="C965" s="270"/>
      <c r="D965" s="270"/>
      <c r="E965" s="270"/>
      <c r="F965" s="270"/>
      <c r="G965" s="270"/>
      <c r="H965" s="270"/>
      <c r="I965" s="270"/>
      <c r="J965" s="272"/>
      <c r="K965" s="272"/>
      <c r="L965" s="272"/>
      <c r="M965" s="272"/>
      <c r="N965" s="272"/>
      <c r="O965" s="272"/>
      <c r="P965" s="272"/>
      <c r="Q965" s="272"/>
      <c r="R965" s="272"/>
      <c r="S965" s="272"/>
      <c r="T965" s="272"/>
      <c r="U965" s="272"/>
      <c r="V965" s="272"/>
      <c r="W965" s="272"/>
      <c r="X965" s="272"/>
      <c r="Y965" s="272"/>
      <c r="Z965" s="272"/>
    </row>
    <row r="966" ht="12.75" customHeight="1">
      <c r="A966" s="270"/>
      <c r="B966" s="270"/>
      <c r="C966" s="270"/>
      <c r="D966" s="270"/>
      <c r="E966" s="270"/>
      <c r="F966" s="270"/>
      <c r="G966" s="270"/>
      <c r="H966" s="270"/>
      <c r="I966" s="270"/>
      <c r="J966" s="272"/>
      <c r="K966" s="272"/>
      <c r="L966" s="272"/>
      <c r="M966" s="272"/>
      <c r="N966" s="272"/>
      <c r="O966" s="272"/>
      <c r="P966" s="272"/>
      <c r="Q966" s="272"/>
      <c r="R966" s="272"/>
      <c r="S966" s="272"/>
      <c r="T966" s="272"/>
      <c r="U966" s="272"/>
      <c r="V966" s="272"/>
      <c r="W966" s="272"/>
      <c r="X966" s="272"/>
      <c r="Y966" s="272"/>
      <c r="Z966" s="272"/>
    </row>
    <row r="967" ht="12.75" customHeight="1">
      <c r="A967" s="270"/>
      <c r="B967" s="270"/>
      <c r="C967" s="270"/>
      <c r="D967" s="270"/>
      <c r="E967" s="270"/>
      <c r="F967" s="270"/>
      <c r="G967" s="270"/>
      <c r="H967" s="270"/>
      <c r="I967" s="270"/>
      <c r="J967" s="272"/>
      <c r="K967" s="272"/>
      <c r="L967" s="272"/>
      <c r="M967" s="272"/>
      <c r="N967" s="272"/>
      <c r="O967" s="272"/>
      <c r="P967" s="272"/>
      <c r="Q967" s="272"/>
      <c r="R967" s="272"/>
      <c r="S967" s="272"/>
      <c r="T967" s="272"/>
      <c r="U967" s="272"/>
      <c r="V967" s="272"/>
      <c r="W967" s="272"/>
      <c r="X967" s="272"/>
      <c r="Y967" s="272"/>
      <c r="Z967" s="272"/>
    </row>
    <row r="968" ht="12.75" customHeight="1">
      <c r="A968" s="270"/>
      <c r="B968" s="270"/>
      <c r="C968" s="270"/>
      <c r="D968" s="270"/>
      <c r="E968" s="270"/>
      <c r="F968" s="270"/>
      <c r="G968" s="270"/>
      <c r="H968" s="270"/>
      <c r="I968" s="270"/>
      <c r="J968" s="272"/>
      <c r="K968" s="272"/>
      <c r="L968" s="272"/>
      <c r="M968" s="272"/>
      <c r="N968" s="272"/>
      <c r="O968" s="272"/>
      <c r="P968" s="272"/>
      <c r="Q968" s="272"/>
      <c r="R968" s="272"/>
      <c r="S968" s="272"/>
      <c r="T968" s="272"/>
      <c r="U968" s="272"/>
      <c r="V968" s="272"/>
      <c r="W968" s="272"/>
      <c r="X968" s="272"/>
      <c r="Y968" s="272"/>
      <c r="Z968" s="272"/>
    </row>
    <row r="969" ht="12.75" customHeight="1">
      <c r="A969" s="270"/>
      <c r="B969" s="270"/>
      <c r="C969" s="270"/>
      <c r="D969" s="270"/>
      <c r="E969" s="270"/>
      <c r="F969" s="270"/>
      <c r="G969" s="270"/>
      <c r="H969" s="270"/>
      <c r="I969" s="270"/>
      <c r="J969" s="272"/>
      <c r="K969" s="272"/>
      <c r="L969" s="272"/>
      <c r="M969" s="272"/>
      <c r="N969" s="272"/>
      <c r="O969" s="272"/>
      <c r="P969" s="272"/>
      <c r="Q969" s="272"/>
      <c r="R969" s="272"/>
      <c r="S969" s="272"/>
      <c r="T969" s="272"/>
      <c r="U969" s="272"/>
      <c r="V969" s="272"/>
      <c r="W969" s="272"/>
      <c r="X969" s="272"/>
      <c r="Y969" s="272"/>
      <c r="Z969" s="272"/>
    </row>
    <row r="970" ht="12.75" customHeight="1">
      <c r="A970" s="270"/>
      <c r="B970" s="270"/>
      <c r="C970" s="270"/>
      <c r="D970" s="270"/>
      <c r="E970" s="270"/>
      <c r="F970" s="270"/>
      <c r="G970" s="270"/>
      <c r="H970" s="270"/>
      <c r="I970" s="270"/>
      <c r="J970" s="272"/>
      <c r="K970" s="272"/>
      <c r="L970" s="272"/>
      <c r="M970" s="272"/>
      <c r="N970" s="272"/>
      <c r="O970" s="272"/>
      <c r="P970" s="272"/>
      <c r="Q970" s="272"/>
      <c r="R970" s="272"/>
      <c r="S970" s="272"/>
      <c r="T970" s="272"/>
      <c r="U970" s="272"/>
      <c r="V970" s="272"/>
      <c r="W970" s="272"/>
      <c r="X970" s="272"/>
      <c r="Y970" s="272"/>
      <c r="Z970" s="272"/>
    </row>
    <row r="971" ht="12.75" customHeight="1">
      <c r="A971" s="270"/>
      <c r="B971" s="270"/>
      <c r="C971" s="270"/>
      <c r="D971" s="270"/>
      <c r="E971" s="270"/>
      <c r="F971" s="270"/>
      <c r="G971" s="270"/>
      <c r="H971" s="270"/>
      <c r="I971" s="270"/>
      <c r="J971" s="272"/>
      <c r="K971" s="272"/>
      <c r="L971" s="272"/>
      <c r="M971" s="272"/>
      <c r="N971" s="272"/>
      <c r="O971" s="272"/>
      <c r="P971" s="272"/>
      <c r="Q971" s="272"/>
      <c r="R971" s="272"/>
      <c r="S971" s="272"/>
      <c r="T971" s="272"/>
      <c r="U971" s="272"/>
      <c r="V971" s="272"/>
      <c r="W971" s="272"/>
      <c r="X971" s="272"/>
      <c r="Y971" s="272"/>
      <c r="Z971" s="272"/>
    </row>
    <row r="972" ht="12.75" customHeight="1">
      <c r="A972" s="270"/>
      <c r="B972" s="270"/>
      <c r="C972" s="270"/>
      <c r="D972" s="270"/>
      <c r="E972" s="270"/>
      <c r="F972" s="270"/>
      <c r="G972" s="270"/>
      <c r="H972" s="270"/>
      <c r="I972" s="270"/>
      <c r="J972" s="272"/>
      <c r="K972" s="272"/>
      <c r="L972" s="272"/>
      <c r="M972" s="272"/>
      <c r="N972" s="272"/>
      <c r="O972" s="272"/>
      <c r="P972" s="272"/>
      <c r="Q972" s="272"/>
      <c r="R972" s="272"/>
      <c r="S972" s="272"/>
      <c r="T972" s="272"/>
      <c r="U972" s="272"/>
      <c r="V972" s="272"/>
      <c r="W972" s="272"/>
      <c r="X972" s="272"/>
      <c r="Y972" s="272"/>
      <c r="Z972" s="272"/>
    </row>
    <row r="973" ht="12.75" customHeight="1">
      <c r="A973" s="270"/>
      <c r="B973" s="270"/>
      <c r="C973" s="270"/>
      <c r="D973" s="270"/>
      <c r="E973" s="270"/>
      <c r="F973" s="270"/>
      <c r="G973" s="270"/>
      <c r="H973" s="270"/>
      <c r="I973" s="270"/>
      <c r="J973" s="272"/>
      <c r="K973" s="272"/>
      <c r="L973" s="272"/>
      <c r="M973" s="272"/>
      <c r="N973" s="272"/>
      <c r="O973" s="272"/>
      <c r="P973" s="272"/>
      <c r="Q973" s="272"/>
      <c r="R973" s="272"/>
      <c r="S973" s="272"/>
      <c r="T973" s="272"/>
      <c r="U973" s="272"/>
      <c r="V973" s="272"/>
      <c r="W973" s="272"/>
      <c r="X973" s="272"/>
      <c r="Y973" s="272"/>
      <c r="Z973" s="272"/>
    </row>
    <row r="974" ht="12.75" customHeight="1">
      <c r="A974" s="270"/>
      <c r="B974" s="270"/>
      <c r="C974" s="270"/>
      <c r="D974" s="270"/>
      <c r="E974" s="270"/>
      <c r="F974" s="270"/>
      <c r="G974" s="270"/>
      <c r="H974" s="270"/>
      <c r="I974" s="270"/>
      <c r="J974" s="272"/>
      <c r="K974" s="272"/>
      <c r="L974" s="272"/>
      <c r="M974" s="272"/>
      <c r="N974" s="272"/>
      <c r="O974" s="272"/>
      <c r="P974" s="272"/>
      <c r="Q974" s="272"/>
      <c r="R974" s="272"/>
      <c r="S974" s="272"/>
      <c r="T974" s="272"/>
      <c r="U974" s="272"/>
      <c r="V974" s="272"/>
      <c r="W974" s="272"/>
      <c r="X974" s="272"/>
      <c r="Y974" s="272"/>
      <c r="Z974" s="272"/>
    </row>
    <row r="975" ht="12.75" customHeight="1">
      <c r="A975" s="270"/>
      <c r="B975" s="270"/>
      <c r="C975" s="270"/>
      <c r="D975" s="270"/>
      <c r="E975" s="270"/>
      <c r="F975" s="270"/>
      <c r="G975" s="270"/>
      <c r="H975" s="270"/>
      <c r="I975" s="270"/>
      <c r="J975" s="272"/>
      <c r="K975" s="272"/>
      <c r="L975" s="272"/>
      <c r="M975" s="272"/>
      <c r="N975" s="272"/>
      <c r="O975" s="272"/>
      <c r="P975" s="272"/>
      <c r="Q975" s="272"/>
      <c r="R975" s="272"/>
      <c r="S975" s="272"/>
      <c r="T975" s="272"/>
      <c r="U975" s="272"/>
      <c r="V975" s="272"/>
      <c r="W975" s="272"/>
      <c r="X975" s="272"/>
      <c r="Y975" s="272"/>
      <c r="Z975" s="272"/>
    </row>
    <row r="976" ht="12.75" customHeight="1">
      <c r="A976" s="270"/>
      <c r="B976" s="270"/>
      <c r="C976" s="270"/>
      <c r="D976" s="270"/>
      <c r="E976" s="270"/>
      <c r="F976" s="270"/>
      <c r="G976" s="270"/>
      <c r="H976" s="270"/>
      <c r="I976" s="270"/>
      <c r="J976" s="272"/>
      <c r="K976" s="272"/>
      <c r="L976" s="272"/>
      <c r="M976" s="272"/>
      <c r="N976" s="272"/>
      <c r="O976" s="272"/>
      <c r="P976" s="272"/>
      <c r="Q976" s="272"/>
      <c r="R976" s="272"/>
      <c r="S976" s="272"/>
      <c r="T976" s="272"/>
      <c r="U976" s="272"/>
      <c r="V976" s="272"/>
      <c r="W976" s="272"/>
      <c r="X976" s="272"/>
      <c r="Y976" s="272"/>
      <c r="Z976" s="272"/>
    </row>
    <row r="977" ht="12.75" customHeight="1">
      <c r="A977" s="270"/>
      <c r="B977" s="270"/>
      <c r="C977" s="270"/>
      <c r="D977" s="270"/>
      <c r="E977" s="270"/>
      <c r="F977" s="270"/>
      <c r="G977" s="270"/>
      <c r="H977" s="270"/>
      <c r="I977" s="270"/>
      <c r="J977" s="272"/>
      <c r="K977" s="272"/>
      <c r="L977" s="272"/>
      <c r="M977" s="272"/>
      <c r="N977" s="272"/>
      <c r="O977" s="272"/>
      <c r="P977" s="272"/>
      <c r="Q977" s="272"/>
      <c r="R977" s="272"/>
      <c r="S977" s="272"/>
      <c r="T977" s="272"/>
      <c r="U977" s="272"/>
      <c r="V977" s="272"/>
      <c r="W977" s="272"/>
      <c r="X977" s="272"/>
      <c r="Y977" s="272"/>
      <c r="Z977" s="272"/>
    </row>
    <row r="978" ht="12.75" customHeight="1">
      <c r="A978" s="270"/>
      <c r="B978" s="270"/>
      <c r="C978" s="270"/>
      <c r="D978" s="270"/>
      <c r="E978" s="270"/>
      <c r="F978" s="270"/>
      <c r="G978" s="270"/>
      <c r="H978" s="270"/>
      <c r="I978" s="270"/>
      <c r="J978" s="272"/>
      <c r="K978" s="272"/>
      <c r="L978" s="272"/>
      <c r="M978" s="272"/>
      <c r="N978" s="272"/>
      <c r="O978" s="272"/>
      <c r="P978" s="272"/>
      <c r="Q978" s="272"/>
      <c r="R978" s="272"/>
      <c r="S978" s="272"/>
      <c r="T978" s="272"/>
      <c r="U978" s="272"/>
      <c r="V978" s="272"/>
      <c r="W978" s="272"/>
      <c r="X978" s="272"/>
      <c r="Y978" s="272"/>
      <c r="Z978" s="272"/>
    </row>
    <row r="979" ht="12.75" customHeight="1">
      <c r="A979" s="270"/>
      <c r="B979" s="270"/>
      <c r="C979" s="270"/>
      <c r="D979" s="270"/>
      <c r="E979" s="270"/>
      <c r="F979" s="270"/>
      <c r="G979" s="270"/>
      <c r="H979" s="270"/>
      <c r="I979" s="270"/>
      <c r="J979" s="272"/>
      <c r="K979" s="272"/>
      <c r="L979" s="272"/>
      <c r="M979" s="272"/>
      <c r="N979" s="272"/>
      <c r="O979" s="272"/>
      <c r="P979" s="272"/>
      <c r="Q979" s="272"/>
      <c r="R979" s="272"/>
      <c r="S979" s="272"/>
      <c r="T979" s="272"/>
      <c r="U979" s="272"/>
      <c r="V979" s="272"/>
      <c r="W979" s="272"/>
      <c r="X979" s="272"/>
      <c r="Y979" s="272"/>
      <c r="Z979" s="272"/>
    </row>
    <row r="980" ht="12.75" customHeight="1">
      <c r="A980" s="270"/>
      <c r="B980" s="270"/>
      <c r="C980" s="270"/>
      <c r="D980" s="270"/>
      <c r="E980" s="270"/>
      <c r="F980" s="270"/>
      <c r="G980" s="270"/>
      <c r="H980" s="270"/>
      <c r="I980" s="270"/>
      <c r="J980" s="272"/>
      <c r="K980" s="272"/>
      <c r="L980" s="272"/>
      <c r="M980" s="272"/>
      <c r="N980" s="272"/>
      <c r="O980" s="272"/>
      <c r="P980" s="272"/>
      <c r="Q980" s="272"/>
      <c r="R980" s="272"/>
      <c r="S980" s="272"/>
      <c r="T980" s="272"/>
      <c r="U980" s="272"/>
      <c r="V980" s="272"/>
      <c r="W980" s="272"/>
      <c r="X980" s="272"/>
      <c r="Y980" s="272"/>
      <c r="Z980" s="272"/>
    </row>
    <row r="981" ht="12.75" customHeight="1">
      <c r="A981" s="270"/>
      <c r="B981" s="270"/>
      <c r="C981" s="270"/>
      <c r="D981" s="270"/>
      <c r="E981" s="270"/>
      <c r="F981" s="270"/>
      <c r="G981" s="270"/>
      <c r="H981" s="270"/>
      <c r="I981" s="270"/>
      <c r="J981" s="272"/>
      <c r="K981" s="272"/>
      <c r="L981" s="272"/>
      <c r="M981" s="272"/>
      <c r="N981" s="272"/>
      <c r="O981" s="272"/>
      <c r="P981" s="272"/>
      <c r="Q981" s="272"/>
      <c r="R981" s="272"/>
      <c r="S981" s="272"/>
      <c r="T981" s="272"/>
      <c r="U981" s="272"/>
      <c r="V981" s="272"/>
      <c r="W981" s="272"/>
      <c r="X981" s="272"/>
      <c r="Y981" s="272"/>
      <c r="Z981" s="272"/>
    </row>
    <row r="982" ht="12.75" customHeight="1">
      <c r="A982" s="270"/>
      <c r="B982" s="270"/>
      <c r="C982" s="270"/>
      <c r="D982" s="270"/>
      <c r="E982" s="270"/>
      <c r="F982" s="270"/>
      <c r="G982" s="270"/>
      <c r="H982" s="270"/>
      <c r="I982" s="270"/>
      <c r="J982" s="272"/>
      <c r="K982" s="272"/>
      <c r="L982" s="272"/>
      <c r="M982" s="272"/>
      <c r="N982" s="272"/>
      <c r="O982" s="272"/>
      <c r="P982" s="272"/>
      <c r="Q982" s="272"/>
      <c r="R982" s="272"/>
      <c r="S982" s="272"/>
      <c r="T982" s="272"/>
      <c r="U982" s="272"/>
      <c r="V982" s="272"/>
      <c r="W982" s="272"/>
      <c r="X982" s="272"/>
      <c r="Y982" s="272"/>
      <c r="Z982" s="272"/>
    </row>
    <row r="983" ht="12.75" customHeight="1">
      <c r="A983" s="270"/>
      <c r="B983" s="270"/>
      <c r="C983" s="270"/>
      <c r="D983" s="270"/>
      <c r="E983" s="270"/>
      <c r="F983" s="270"/>
      <c r="G983" s="270"/>
      <c r="H983" s="270"/>
      <c r="I983" s="270"/>
      <c r="J983" s="272"/>
      <c r="K983" s="272"/>
      <c r="L983" s="272"/>
      <c r="M983" s="272"/>
      <c r="N983" s="272"/>
      <c r="O983" s="272"/>
      <c r="P983" s="272"/>
      <c r="Q983" s="272"/>
      <c r="R983" s="272"/>
      <c r="S983" s="272"/>
      <c r="T983" s="272"/>
      <c r="U983" s="272"/>
      <c r="V983" s="272"/>
      <c r="W983" s="272"/>
      <c r="X983" s="272"/>
      <c r="Y983" s="272"/>
      <c r="Z983" s="272"/>
    </row>
    <row r="984" ht="12.75" customHeight="1">
      <c r="A984" s="270"/>
      <c r="B984" s="270"/>
      <c r="C984" s="270"/>
      <c r="D984" s="270"/>
      <c r="E984" s="270"/>
      <c r="F984" s="270"/>
      <c r="G984" s="270"/>
      <c r="H984" s="270"/>
      <c r="I984" s="270"/>
      <c r="J984" s="272"/>
      <c r="K984" s="272"/>
      <c r="L984" s="272"/>
      <c r="M984" s="272"/>
      <c r="N984" s="272"/>
      <c r="O984" s="272"/>
      <c r="P984" s="272"/>
      <c r="Q984" s="272"/>
      <c r="R984" s="272"/>
      <c r="S984" s="272"/>
      <c r="T984" s="272"/>
      <c r="U984" s="272"/>
      <c r="V984" s="272"/>
      <c r="W984" s="272"/>
      <c r="X984" s="272"/>
      <c r="Y984" s="272"/>
      <c r="Z984" s="272"/>
    </row>
    <row r="985" ht="12.75" customHeight="1">
      <c r="A985" s="270"/>
      <c r="B985" s="270"/>
      <c r="C985" s="270"/>
      <c r="D985" s="270"/>
      <c r="E985" s="270"/>
      <c r="F985" s="270"/>
      <c r="G985" s="270"/>
      <c r="H985" s="270"/>
      <c r="I985" s="270"/>
      <c r="J985" s="272"/>
      <c r="K985" s="272"/>
      <c r="L985" s="272"/>
      <c r="M985" s="272"/>
      <c r="N985" s="272"/>
      <c r="O985" s="272"/>
      <c r="P985" s="272"/>
      <c r="Q985" s="272"/>
      <c r="R985" s="272"/>
      <c r="S985" s="272"/>
      <c r="T985" s="272"/>
      <c r="U985" s="272"/>
      <c r="V985" s="272"/>
      <c r="W985" s="272"/>
      <c r="X985" s="272"/>
      <c r="Y985" s="272"/>
      <c r="Z985" s="272"/>
    </row>
    <row r="986" ht="12.75" customHeight="1">
      <c r="A986" s="270"/>
      <c r="B986" s="270"/>
      <c r="C986" s="270"/>
      <c r="D986" s="270"/>
      <c r="E986" s="270"/>
      <c r="F986" s="270"/>
      <c r="G986" s="270"/>
      <c r="H986" s="270"/>
      <c r="I986" s="270"/>
      <c r="J986" s="272"/>
      <c r="K986" s="272"/>
      <c r="L986" s="272"/>
      <c r="M986" s="272"/>
      <c r="N986" s="272"/>
      <c r="O986" s="272"/>
      <c r="P986" s="272"/>
      <c r="Q986" s="272"/>
      <c r="R986" s="272"/>
      <c r="S986" s="272"/>
      <c r="T986" s="272"/>
      <c r="U986" s="272"/>
      <c r="V986" s="272"/>
      <c r="W986" s="272"/>
      <c r="X986" s="272"/>
      <c r="Y986" s="272"/>
      <c r="Z986" s="272"/>
    </row>
    <row r="987" ht="12.75" customHeight="1">
      <c r="A987" s="270"/>
      <c r="B987" s="270"/>
      <c r="C987" s="270"/>
      <c r="D987" s="270"/>
      <c r="E987" s="270"/>
      <c r="F987" s="270"/>
      <c r="G987" s="270"/>
      <c r="H987" s="270"/>
      <c r="I987" s="270"/>
      <c r="J987" s="272"/>
      <c r="K987" s="272"/>
      <c r="L987" s="272"/>
      <c r="M987" s="272"/>
      <c r="N987" s="272"/>
      <c r="O987" s="272"/>
      <c r="P987" s="272"/>
      <c r="Q987" s="272"/>
      <c r="R987" s="272"/>
      <c r="S987" s="272"/>
      <c r="T987" s="272"/>
      <c r="U987" s="272"/>
      <c r="V987" s="272"/>
      <c r="W987" s="272"/>
      <c r="X987" s="272"/>
      <c r="Y987" s="272"/>
      <c r="Z987" s="272"/>
    </row>
    <row r="988" ht="12.75" customHeight="1">
      <c r="A988" s="270"/>
      <c r="B988" s="270"/>
      <c r="C988" s="270"/>
      <c r="D988" s="270"/>
      <c r="E988" s="270"/>
      <c r="F988" s="270"/>
      <c r="G988" s="270"/>
      <c r="H988" s="270"/>
      <c r="I988" s="270"/>
      <c r="J988" s="272"/>
      <c r="K988" s="272"/>
      <c r="L988" s="272"/>
      <c r="M988" s="272"/>
      <c r="N988" s="272"/>
      <c r="O988" s="272"/>
      <c r="P988" s="272"/>
      <c r="Q988" s="272"/>
      <c r="R988" s="272"/>
      <c r="S988" s="272"/>
      <c r="T988" s="272"/>
      <c r="U988" s="272"/>
      <c r="V988" s="272"/>
      <c r="W988" s="272"/>
      <c r="X988" s="272"/>
      <c r="Y988" s="272"/>
      <c r="Z988" s="272"/>
    </row>
    <row r="989" ht="12.75" customHeight="1">
      <c r="A989" s="270"/>
      <c r="B989" s="270"/>
      <c r="C989" s="270"/>
      <c r="D989" s="270"/>
      <c r="E989" s="270"/>
      <c r="F989" s="270"/>
      <c r="G989" s="270"/>
      <c r="H989" s="270"/>
      <c r="I989" s="270"/>
      <c r="J989" s="272"/>
      <c r="K989" s="272"/>
      <c r="L989" s="272"/>
      <c r="M989" s="272"/>
      <c r="N989" s="272"/>
      <c r="O989" s="272"/>
      <c r="P989" s="272"/>
      <c r="Q989" s="272"/>
      <c r="R989" s="272"/>
      <c r="S989" s="272"/>
      <c r="T989" s="272"/>
      <c r="U989" s="272"/>
      <c r="V989" s="272"/>
      <c r="W989" s="272"/>
      <c r="X989" s="272"/>
      <c r="Y989" s="272"/>
      <c r="Z989" s="272"/>
    </row>
    <row r="990" ht="12.75" customHeight="1">
      <c r="A990" s="270"/>
      <c r="B990" s="270"/>
      <c r="C990" s="270"/>
      <c r="D990" s="270"/>
      <c r="E990" s="270"/>
      <c r="F990" s="270"/>
      <c r="G990" s="270"/>
      <c r="H990" s="270"/>
      <c r="I990" s="270"/>
      <c r="J990" s="272"/>
      <c r="K990" s="272"/>
      <c r="L990" s="272"/>
      <c r="M990" s="272"/>
      <c r="N990" s="272"/>
      <c r="O990" s="272"/>
      <c r="P990" s="272"/>
      <c r="Q990" s="272"/>
      <c r="R990" s="272"/>
      <c r="S990" s="272"/>
      <c r="T990" s="272"/>
      <c r="U990" s="272"/>
      <c r="V990" s="272"/>
      <c r="W990" s="272"/>
      <c r="X990" s="272"/>
      <c r="Y990" s="272"/>
      <c r="Z990" s="272"/>
    </row>
    <row r="991" ht="12.75" customHeight="1">
      <c r="A991" s="270"/>
      <c r="B991" s="270"/>
      <c r="C991" s="270"/>
      <c r="D991" s="270"/>
      <c r="E991" s="270"/>
      <c r="F991" s="270"/>
      <c r="G991" s="270"/>
      <c r="H991" s="270"/>
      <c r="I991" s="270"/>
      <c r="J991" s="272"/>
      <c r="K991" s="272"/>
      <c r="L991" s="272"/>
      <c r="M991" s="272"/>
      <c r="N991" s="272"/>
      <c r="O991" s="272"/>
      <c r="P991" s="272"/>
      <c r="Q991" s="272"/>
      <c r="R991" s="272"/>
      <c r="S991" s="272"/>
      <c r="T991" s="272"/>
      <c r="U991" s="272"/>
      <c r="V991" s="272"/>
      <c r="W991" s="272"/>
      <c r="X991" s="272"/>
      <c r="Y991" s="272"/>
      <c r="Z991" s="272"/>
    </row>
    <row r="992" ht="12.75" customHeight="1">
      <c r="A992" s="270"/>
      <c r="B992" s="270"/>
      <c r="C992" s="270"/>
      <c r="D992" s="270"/>
      <c r="E992" s="270"/>
      <c r="F992" s="270"/>
      <c r="G992" s="270"/>
      <c r="H992" s="270"/>
      <c r="I992" s="270"/>
      <c r="J992" s="272"/>
      <c r="K992" s="272"/>
      <c r="L992" s="272"/>
      <c r="M992" s="272"/>
      <c r="N992" s="272"/>
      <c r="O992" s="272"/>
      <c r="P992" s="272"/>
      <c r="Q992" s="272"/>
      <c r="R992" s="272"/>
      <c r="S992" s="272"/>
      <c r="T992" s="272"/>
      <c r="U992" s="272"/>
      <c r="V992" s="272"/>
      <c r="W992" s="272"/>
      <c r="X992" s="272"/>
      <c r="Y992" s="272"/>
      <c r="Z992" s="272"/>
    </row>
    <row r="993" ht="12.75" customHeight="1">
      <c r="A993" s="270"/>
      <c r="B993" s="270"/>
      <c r="C993" s="270"/>
      <c r="D993" s="270"/>
      <c r="E993" s="270"/>
      <c r="F993" s="270"/>
      <c r="G993" s="270"/>
      <c r="H993" s="270"/>
      <c r="I993" s="270"/>
      <c r="J993" s="272"/>
      <c r="K993" s="272"/>
      <c r="L993" s="272"/>
      <c r="M993" s="272"/>
      <c r="N993" s="272"/>
      <c r="O993" s="272"/>
      <c r="P993" s="272"/>
      <c r="Q993" s="272"/>
      <c r="R993" s="272"/>
      <c r="S993" s="272"/>
      <c r="T993" s="272"/>
      <c r="U993" s="272"/>
      <c r="V993" s="272"/>
      <c r="W993" s="272"/>
      <c r="X993" s="272"/>
      <c r="Y993" s="272"/>
      <c r="Z993" s="272"/>
    </row>
    <row r="994" ht="12.75" customHeight="1">
      <c r="A994" s="270"/>
      <c r="B994" s="270"/>
      <c r="C994" s="270"/>
      <c r="D994" s="270"/>
      <c r="E994" s="270"/>
      <c r="F994" s="270"/>
      <c r="G994" s="270"/>
      <c r="H994" s="270"/>
      <c r="I994" s="270"/>
      <c r="J994" s="272"/>
      <c r="K994" s="272"/>
      <c r="L994" s="272"/>
      <c r="M994" s="272"/>
      <c r="N994" s="272"/>
      <c r="O994" s="272"/>
      <c r="P994" s="272"/>
      <c r="Q994" s="272"/>
      <c r="R994" s="272"/>
      <c r="S994" s="272"/>
      <c r="T994" s="272"/>
      <c r="U994" s="272"/>
      <c r="V994" s="272"/>
      <c r="W994" s="272"/>
      <c r="X994" s="272"/>
      <c r="Y994" s="272"/>
      <c r="Z994" s="272"/>
    </row>
    <row r="995" ht="12.75" customHeight="1">
      <c r="A995" s="270"/>
      <c r="B995" s="270"/>
      <c r="C995" s="270"/>
      <c r="D995" s="270"/>
      <c r="E995" s="270"/>
      <c r="F995" s="270"/>
      <c r="G995" s="270"/>
      <c r="H995" s="270"/>
      <c r="I995" s="270"/>
      <c r="J995" s="272"/>
      <c r="K995" s="272"/>
      <c r="L995" s="272"/>
      <c r="M995" s="272"/>
      <c r="N995" s="272"/>
      <c r="O995" s="272"/>
      <c r="P995" s="272"/>
      <c r="Q995" s="272"/>
      <c r="R995" s="272"/>
      <c r="S995" s="272"/>
      <c r="T995" s="272"/>
      <c r="U995" s="272"/>
      <c r="V995" s="272"/>
      <c r="W995" s="272"/>
      <c r="X995" s="272"/>
      <c r="Y995" s="272"/>
      <c r="Z995" s="272"/>
    </row>
    <row r="996" ht="12.75" customHeight="1">
      <c r="A996" s="270"/>
      <c r="B996" s="270"/>
      <c r="C996" s="270"/>
      <c r="D996" s="270"/>
      <c r="E996" s="270"/>
      <c r="F996" s="270"/>
      <c r="G996" s="270"/>
      <c r="H996" s="270"/>
      <c r="I996" s="270"/>
      <c r="J996" s="272"/>
      <c r="K996" s="272"/>
      <c r="L996" s="272"/>
      <c r="M996" s="272"/>
      <c r="N996" s="272"/>
      <c r="O996" s="272"/>
      <c r="P996" s="272"/>
      <c r="Q996" s="272"/>
      <c r="R996" s="272"/>
      <c r="S996" s="272"/>
      <c r="T996" s="272"/>
      <c r="U996" s="272"/>
      <c r="V996" s="272"/>
      <c r="W996" s="272"/>
      <c r="X996" s="272"/>
      <c r="Y996" s="272"/>
      <c r="Z996" s="272"/>
    </row>
    <row r="997" ht="12.75" customHeight="1">
      <c r="A997" s="270"/>
      <c r="B997" s="270"/>
      <c r="C997" s="270"/>
      <c r="D997" s="270"/>
      <c r="E997" s="270"/>
      <c r="F997" s="270"/>
      <c r="G997" s="270"/>
      <c r="H997" s="270"/>
      <c r="I997" s="270"/>
      <c r="J997" s="272"/>
      <c r="K997" s="272"/>
      <c r="L997" s="272"/>
      <c r="M997" s="272"/>
      <c r="N997" s="272"/>
      <c r="O997" s="272"/>
      <c r="P997" s="272"/>
      <c r="Q997" s="272"/>
      <c r="R997" s="272"/>
      <c r="S997" s="272"/>
      <c r="T997" s="272"/>
      <c r="U997" s="272"/>
      <c r="V997" s="272"/>
      <c r="W997" s="272"/>
      <c r="X997" s="272"/>
      <c r="Y997" s="272"/>
      <c r="Z997" s="272"/>
    </row>
    <row r="998" ht="12.75" customHeight="1">
      <c r="A998" s="270"/>
      <c r="B998" s="270"/>
      <c r="C998" s="270"/>
      <c r="D998" s="270"/>
      <c r="E998" s="270"/>
      <c r="F998" s="270"/>
      <c r="G998" s="270"/>
      <c r="H998" s="270"/>
      <c r="I998" s="270"/>
      <c r="J998" s="272"/>
      <c r="K998" s="272"/>
      <c r="L998" s="272"/>
      <c r="M998" s="272"/>
      <c r="N998" s="272"/>
      <c r="O998" s="272"/>
      <c r="P998" s="272"/>
      <c r="Q998" s="272"/>
      <c r="R998" s="272"/>
      <c r="S998" s="272"/>
      <c r="T998" s="272"/>
      <c r="U998" s="272"/>
      <c r="V998" s="272"/>
      <c r="W998" s="272"/>
      <c r="X998" s="272"/>
      <c r="Y998" s="272"/>
      <c r="Z998" s="272"/>
    </row>
    <row r="999" ht="12.75" customHeight="1">
      <c r="A999" s="270"/>
      <c r="B999" s="270"/>
      <c r="C999" s="270"/>
      <c r="D999" s="270"/>
      <c r="E999" s="270"/>
      <c r="F999" s="270"/>
      <c r="G999" s="270"/>
      <c r="H999" s="270"/>
      <c r="I999" s="270"/>
      <c r="J999" s="272"/>
      <c r="K999" s="272"/>
      <c r="L999" s="272"/>
      <c r="M999" s="272"/>
      <c r="N999" s="272"/>
      <c r="O999" s="272"/>
      <c r="P999" s="272"/>
      <c r="Q999" s="272"/>
      <c r="R999" s="272"/>
      <c r="S999" s="272"/>
      <c r="T999" s="272"/>
      <c r="U999" s="272"/>
      <c r="V999" s="272"/>
      <c r="W999" s="272"/>
      <c r="X999" s="272"/>
      <c r="Y999" s="272"/>
      <c r="Z999" s="272"/>
    </row>
    <row r="1000" ht="12.75" customHeight="1">
      <c r="A1000" s="270"/>
      <c r="B1000" s="270"/>
      <c r="C1000" s="270"/>
      <c r="D1000" s="270"/>
      <c r="E1000" s="270"/>
      <c r="F1000" s="270"/>
      <c r="G1000" s="270"/>
      <c r="H1000" s="270"/>
      <c r="I1000" s="270"/>
      <c r="J1000" s="272"/>
      <c r="K1000" s="272"/>
      <c r="L1000" s="272"/>
      <c r="M1000" s="272"/>
      <c r="N1000" s="272"/>
      <c r="O1000" s="272"/>
      <c r="P1000" s="272"/>
      <c r="Q1000" s="272"/>
      <c r="R1000" s="272"/>
      <c r="S1000" s="272"/>
      <c r="T1000" s="272"/>
      <c r="U1000" s="272"/>
      <c r="V1000" s="272"/>
      <c r="W1000" s="272"/>
      <c r="X1000" s="272"/>
      <c r="Y1000" s="272"/>
      <c r="Z1000" s="272"/>
    </row>
  </sheetData>
  <autoFilter ref="$A$1:$I$701"/>
  <printOptions/>
  <pageMargins bottom="0.75" footer="0.0" header="0.0" left="0.7" right="0.7" top="0.75"/>
  <pageSetup orientation="portrait"/>
  <drawing r:id="rId4"/>
  <legacyDrawing r:id="rId5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hidden="1" min="1" max="1" width="24.71"/>
    <col customWidth="1" hidden="1" min="2" max="2" width="25.29"/>
    <col customWidth="1" hidden="1" min="3" max="3" width="8.57"/>
    <col customWidth="1" hidden="1" min="4" max="4" width="19.86"/>
    <col customWidth="1" hidden="1" min="5" max="5" width="20.86"/>
    <col customWidth="1" hidden="1" min="6" max="6" width="9.14"/>
    <col customWidth="1" min="7" max="7" width="9.14"/>
    <col customWidth="1" min="8" max="8" width="13.43"/>
    <col customWidth="1" min="9" max="26" width="9.14"/>
  </cols>
  <sheetData>
    <row r="1">
      <c r="A1" s="6" t="s">
        <v>236</v>
      </c>
      <c r="B1" s="6" t="s">
        <v>239</v>
      </c>
      <c r="C1" s="6" t="s">
        <v>242</v>
      </c>
      <c r="D1" s="6" t="s">
        <v>243</v>
      </c>
      <c r="E1" s="6" t="s">
        <v>244</v>
      </c>
      <c r="F1" s="293" t="s">
        <v>245</v>
      </c>
      <c r="H1" s="6"/>
    </row>
    <row r="2">
      <c r="A2" s="265" t="s">
        <v>5199</v>
      </c>
      <c r="B2" s="267" t="s">
        <v>5202</v>
      </c>
      <c r="C2" s="7" t="s">
        <v>214</v>
      </c>
      <c r="D2" s="269" t="s">
        <v>5205</v>
      </c>
      <c r="E2" s="265" t="s">
        <v>5208</v>
      </c>
      <c r="F2" s="270" t="s">
        <v>5211</v>
      </c>
      <c r="G2" s="272"/>
      <c r="H2" s="270"/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2"/>
      <c r="X2" s="272"/>
      <c r="Y2" s="272"/>
      <c r="Z2" s="272"/>
    </row>
    <row r="3">
      <c r="A3" s="265" t="s">
        <v>5220</v>
      </c>
      <c r="B3" s="267" t="s">
        <v>5221</v>
      </c>
      <c r="C3" s="265" t="s">
        <v>212</v>
      </c>
      <c r="D3" s="269" t="s">
        <v>5223</v>
      </c>
      <c r="E3" s="265" t="s">
        <v>5225</v>
      </c>
      <c r="F3" s="270" t="s">
        <v>5211</v>
      </c>
      <c r="G3" s="272"/>
      <c r="H3" s="270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2"/>
    </row>
    <row r="4">
      <c r="A4" s="265" t="s">
        <v>5231</v>
      </c>
      <c r="B4" s="267" t="s">
        <v>5233</v>
      </c>
      <c r="C4" s="265" t="s">
        <v>217</v>
      </c>
      <c r="D4" s="269" t="s">
        <v>5234</v>
      </c>
      <c r="E4" s="265" t="s">
        <v>5235</v>
      </c>
      <c r="F4" s="270" t="s">
        <v>5211</v>
      </c>
      <c r="G4" s="272"/>
      <c r="H4" s="270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</row>
    <row r="5">
      <c r="A5" s="265" t="s">
        <v>5240</v>
      </c>
      <c r="B5" s="267" t="s">
        <v>5242</v>
      </c>
      <c r="C5" s="265" t="s">
        <v>214</v>
      </c>
      <c r="D5" s="269" t="s">
        <v>5244</v>
      </c>
      <c r="E5" s="265" t="s">
        <v>5245</v>
      </c>
      <c r="F5" s="270" t="s">
        <v>5211</v>
      </c>
      <c r="G5" s="272"/>
      <c r="H5" s="270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272"/>
      <c r="Y5" s="272"/>
      <c r="Z5" s="272"/>
    </row>
    <row r="6">
      <c r="A6" s="265" t="s">
        <v>5251</v>
      </c>
      <c r="B6" s="267" t="s">
        <v>5253</v>
      </c>
      <c r="C6" s="265" t="s">
        <v>212</v>
      </c>
      <c r="D6" s="269" t="s">
        <v>5254</v>
      </c>
      <c r="E6" s="265" t="s">
        <v>5255</v>
      </c>
      <c r="F6" s="270" t="s">
        <v>5211</v>
      </c>
      <c r="G6" s="272"/>
      <c r="H6" s="270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</row>
    <row r="7">
      <c r="A7" s="265" t="s">
        <v>5261</v>
      </c>
      <c r="B7" s="267" t="s">
        <v>5263</v>
      </c>
      <c r="C7" s="265" t="s">
        <v>217</v>
      </c>
      <c r="D7" s="269" t="s">
        <v>5265</v>
      </c>
      <c r="E7" s="265" t="s">
        <v>5267</v>
      </c>
      <c r="F7" s="270" t="s">
        <v>5211</v>
      </c>
      <c r="G7" s="272"/>
      <c r="H7" s="270"/>
      <c r="I7" s="272"/>
      <c r="J7" s="272"/>
      <c r="K7" s="272"/>
      <c r="L7" s="272"/>
      <c r="M7" s="272"/>
      <c r="N7" s="272"/>
      <c r="O7" s="272"/>
      <c r="P7" s="272"/>
      <c r="Q7" s="272"/>
      <c r="R7" s="272"/>
      <c r="S7" s="272"/>
      <c r="T7" s="272"/>
      <c r="U7" s="272"/>
      <c r="V7" s="272"/>
      <c r="W7" s="272"/>
      <c r="X7" s="272"/>
      <c r="Y7" s="272"/>
      <c r="Z7" s="272"/>
    </row>
    <row r="8">
      <c r="A8" s="265" t="s">
        <v>5271</v>
      </c>
      <c r="B8" s="267" t="s">
        <v>5272</v>
      </c>
      <c r="C8" s="265" t="s">
        <v>217</v>
      </c>
      <c r="D8" s="269" t="s">
        <v>5273</v>
      </c>
      <c r="E8" s="265" t="s">
        <v>5274</v>
      </c>
      <c r="F8" s="270" t="s">
        <v>5211</v>
      </c>
      <c r="G8" s="272"/>
      <c r="H8" s="270"/>
      <c r="I8" s="272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72"/>
      <c r="W8" s="272"/>
      <c r="X8" s="272"/>
      <c r="Y8" s="272"/>
      <c r="Z8" s="272"/>
    </row>
    <row r="9">
      <c r="A9" s="280" t="s">
        <v>5281</v>
      </c>
      <c r="B9" s="267" t="s">
        <v>5282</v>
      </c>
      <c r="C9" s="265" t="s">
        <v>212</v>
      </c>
      <c r="D9" s="269" t="s">
        <v>5285</v>
      </c>
      <c r="E9" s="265" t="s">
        <v>5286</v>
      </c>
      <c r="F9" s="270" t="s">
        <v>5211</v>
      </c>
      <c r="G9" s="272"/>
      <c r="H9" s="270"/>
      <c r="I9" s="272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</row>
    <row r="10">
      <c r="A10" s="265" t="s">
        <v>5291</v>
      </c>
      <c r="B10" s="267" t="s">
        <v>5292</v>
      </c>
      <c r="C10" s="265" t="s">
        <v>212</v>
      </c>
      <c r="D10" s="269" t="s">
        <v>5293</v>
      </c>
      <c r="E10" s="265" t="s">
        <v>5296</v>
      </c>
      <c r="F10" s="270" t="s">
        <v>5211</v>
      </c>
      <c r="G10" s="272"/>
      <c r="H10" s="270"/>
      <c r="I10" s="272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</row>
    <row r="11">
      <c r="A11" s="265" t="s">
        <v>5301</v>
      </c>
      <c r="B11" s="267" t="s">
        <v>5302</v>
      </c>
      <c r="C11" s="265" t="s">
        <v>217</v>
      </c>
      <c r="D11" s="269" t="s">
        <v>5304</v>
      </c>
      <c r="E11" s="265" t="s">
        <v>5306</v>
      </c>
      <c r="F11" s="270" t="s">
        <v>5211</v>
      </c>
      <c r="G11" s="272"/>
      <c r="H11" s="270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2"/>
    </row>
    <row r="12">
      <c r="A12" s="265" t="s">
        <v>5310</v>
      </c>
      <c r="B12" s="267" t="s">
        <v>5312</v>
      </c>
      <c r="C12" s="265" t="s">
        <v>217</v>
      </c>
      <c r="D12" s="269" t="s">
        <v>5313</v>
      </c>
      <c r="E12" s="265" t="s">
        <v>5314</v>
      </c>
      <c r="F12" s="270" t="s">
        <v>5211</v>
      </c>
      <c r="G12" s="272"/>
      <c r="H12" s="270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Z12" s="272"/>
    </row>
    <row r="13">
      <c r="A13" s="280" t="s">
        <v>5327</v>
      </c>
      <c r="B13" s="267" t="s">
        <v>5328</v>
      </c>
      <c r="C13" s="265" t="s">
        <v>212</v>
      </c>
      <c r="D13" s="269" t="s">
        <v>5329</v>
      </c>
      <c r="E13" s="265" t="s">
        <v>5330</v>
      </c>
      <c r="F13" s="270" t="s">
        <v>5211</v>
      </c>
      <c r="G13" s="272"/>
      <c r="H13" s="270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</row>
    <row r="14">
      <c r="A14" s="265" t="s">
        <v>5335</v>
      </c>
      <c r="B14" s="267" t="s">
        <v>5336</v>
      </c>
      <c r="C14" s="265" t="s">
        <v>214</v>
      </c>
      <c r="D14" s="269" t="s">
        <v>5337</v>
      </c>
      <c r="E14" s="265" t="s">
        <v>5338</v>
      </c>
      <c r="F14" s="270" t="s">
        <v>5211</v>
      </c>
      <c r="G14" s="272"/>
      <c r="H14" s="270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72"/>
      <c r="X14" s="272"/>
      <c r="Y14" s="272"/>
      <c r="Z14" s="272"/>
    </row>
    <row r="15">
      <c r="A15" s="265" t="s">
        <v>5344</v>
      </c>
      <c r="B15" s="267" t="s">
        <v>5346</v>
      </c>
      <c r="C15" s="265" t="s">
        <v>212</v>
      </c>
      <c r="D15" s="269" t="s">
        <v>5347</v>
      </c>
      <c r="E15" s="265" t="s">
        <v>5349</v>
      </c>
      <c r="F15" s="270" t="s">
        <v>5211</v>
      </c>
      <c r="G15" s="272"/>
      <c r="H15" s="270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  <c r="W15" s="272"/>
      <c r="X15" s="272"/>
      <c r="Y15" s="272"/>
      <c r="Z15" s="272"/>
    </row>
    <row r="16">
      <c r="A16" s="265" t="s">
        <v>5355</v>
      </c>
      <c r="B16" s="267" t="s">
        <v>5356</v>
      </c>
      <c r="C16" s="265" t="s">
        <v>212</v>
      </c>
      <c r="D16" s="269" t="s">
        <v>5357</v>
      </c>
      <c r="E16" s="265" t="s">
        <v>5358</v>
      </c>
      <c r="F16" s="270" t="s">
        <v>5211</v>
      </c>
      <c r="G16" s="272"/>
      <c r="H16" s="270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</row>
    <row r="17">
      <c r="A17" s="265" t="s">
        <v>5363</v>
      </c>
      <c r="B17" s="267" t="s">
        <v>5364</v>
      </c>
      <c r="C17" s="265" t="s">
        <v>217</v>
      </c>
      <c r="D17" s="269" t="s">
        <v>5365</v>
      </c>
      <c r="E17" s="265" t="s">
        <v>5366</v>
      </c>
      <c r="F17" s="270" t="s">
        <v>5211</v>
      </c>
      <c r="G17" s="272"/>
      <c r="H17" s="270"/>
      <c r="I17" s="272"/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  <c r="X17" s="272"/>
      <c r="Y17" s="272"/>
      <c r="Z17" s="272"/>
    </row>
    <row r="18">
      <c r="A18" s="265" t="s">
        <v>5375</v>
      </c>
      <c r="B18" s="267" t="s">
        <v>5376</v>
      </c>
      <c r="C18" s="265" t="s">
        <v>212</v>
      </c>
      <c r="D18" s="269" t="s">
        <v>5379</v>
      </c>
      <c r="E18" s="265" t="s">
        <v>5381</v>
      </c>
      <c r="F18" s="270" t="s">
        <v>5211</v>
      </c>
      <c r="G18" s="272"/>
      <c r="H18" s="270"/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</row>
    <row r="19">
      <c r="A19" s="265" t="s">
        <v>5391</v>
      </c>
      <c r="B19" s="267" t="s">
        <v>5392</v>
      </c>
      <c r="C19" s="265" t="s">
        <v>212</v>
      </c>
      <c r="D19" s="269" t="s">
        <v>5395</v>
      </c>
      <c r="E19" s="265" t="s">
        <v>5398</v>
      </c>
      <c r="F19" s="270" t="s">
        <v>5211</v>
      </c>
      <c r="G19" s="272"/>
      <c r="H19" s="270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</row>
    <row r="20">
      <c r="A20" s="265" t="s">
        <v>5403</v>
      </c>
      <c r="B20" s="267" t="s">
        <v>5404</v>
      </c>
      <c r="C20" s="265" t="s">
        <v>212</v>
      </c>
      <c r="D20" s="269" t="s">
        <v>5407</v>
      </c>
      <c r="E20" s="265" t="s">
        <v>5408</v>
      </c>
      <c r="F20" s="270" t="s">
        <v>5211</v>
      </c>
      <c r="G20" s="272"/>
      <c r="H20" s="270"/>
      <c r="I20" s="272"/>
      <c r="J20" s="272"/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272"/>
      <c r="W20" s="272"/>
      <c r="X20" s="272"/>
      <c r="Y20" s="272"/>
      <c r="Z20" s="272"/>
    </row>
    <row r="21" ht="15.75" customHeight="1">
      <c r="A21" s="265" t="s">
        <v>5415</v>
      </c>
      <c r="B21" s="267" t="s">
        <v>5416</v>
      </c>
      <c r="C21" s="265" t="s">
        <v>217</v>
      </c>
      <c r="D21" s="269" t="s">
        <v>5418</v>
      </c>
      <c r="E21" s="265" t="s">
        <v>5420</v>
      </c>
      <c r="F21" s="270" t="s">
        <v>5211</v>
      </c>
      <c r="G21" s="272"/>
      <c r="H21" s="270"/>
      <c r="I21" s="272"/>
      <c r="J21" s="272"/>
      <c r="K21" s="272"/>
      <c r="L21" s="272"/>
      <c r="M21" s="272"/>
      <c r="N21" s="272"/>
      <c r="O21" s="272"/>
      <c r="P21" s="272"/>
      <c r="Q21" s="272"/>
      <c r="R21" s="272"/>
      <c r="S21" s="272"/>
      <c r="T21" s="272"/>
      <c r="U21" s="272"/>
      <c r="V21" s="272"/>
      <c r="W21" s="272"/>
      <c r="X21" s="272"/>
      <c r="Y21" s="272"/>
      <c r="Z21" s="272"/>
    </row>
    <row r="22" ht="15.75" customHeight="1">
      <c r="A22" s="265" t="s">
        <v>5429</v>
      </c>
      <c r="B22" s="267" t="s">
        <v>5431</v>
      </c>
      <c r="C22" s="265" t="s">
        <v>212</v>
      </c>
      <c r="D22" s="269" t="s">
        <v>5433</v>
      </c>
      <c r="E22" s="265" t="s">
        <v>5434</v>
      </c>
      <c r="F22" s="270" t="s">
        <v>5211</v>
      </c>
      <c r="G22" s="272"/>
      <c r="H22" s="270"/>
      <c r="I22" s="272"/>
      <c r="J22" s="272"/>
      <c r="K22" s="272"/>
      <c r="L22" s="272"/>
      <c r="M22" s="272"/>
      <c r="N22" s="272"/>
      <c r="O22" s="272"/>
      <c r="P22" s="272"/>
      <c r="Q22" s="272"/>
      <c r="R22" s="272"/>
      <c r="S22" s="272"/>
      <c r="T22" s="272"/>
      <c r="U22" s="272"/>
      <c r="V22" s="272"/>
      <c r="W22" s="272"/>
      <c r="X22" s="272"/>
      <c r="Y22" s="272"/>
      <c r="Z22" s="272"/>
    </row>
    <row r="23" ht="15.75" customHeight="1">
      <c r="A23" s="265" t="s">
        <v>5439</v>
      </c>
      <c r="B23" s="267" t="s">
        <v>5440</v>
      </c>
      <c r="C23" s="265" t="s">
        <v>214</v>
      </c>
      <c r="D23" s="269" t="s">
        <v>5442</v>
      </c>
      <c r="E23" s="265" t="s">
        <v>5444</v>
      </c>
      <c r="F23" s="270" t="s">
        <v>5211</v>
      </c>
      <c r="G23" s="272"/>
      <c r="H23" s="270"/>
      <c r="I23" s="272"/>
      <c r="J23" s="272"/>
      <c r="K23" s="272"/>
      <c r="L23" s="272"/>
      <c r="M23" s="272"/>
      <c r="N23" s="272"/>
      <c r="O23" s="272"/>
      <c r="P23" s="272"/>
      <c r="Q23" s="272"/>
      <c r="R23" s="272"/>
      <c r="S23" s="272"/>
      <c r="T23" s="272"/>
      <c r="U23" s="272"/>
      <c r="V23" s="272"/>
      <c r="W23" s="272"/>
      <c r="X23" s="272"/>
      <c r="Y23" s="272"/>
      <c r="Z23" s="272"/>
    </row>
    <row r="24" ht="15.75" customHeight="1">
      <c r="A24" s="280" t="s">
        <v>5449</v>
      </c>
      <c r="B24" s="267" t="s">
        <v>5450</v>
      </c>
      <c r="C24" s="265" t="s">
        <v>212</v>
      </c>
      <c r="D24" s="269" t="s">
        <v>5451</v>
      </c>
      <c r="E24" s="265" t="s">
        <v>5452</v>
      </c>
      <c r="F24" s="270" t="s">
        <v>5211</v>
      </c>
      <c r="G24" s="272"/>
      <c r="H24" s="270"/>
      <c r="I24" s="272"/>
      <c r="J24" s="272"/>
      <c r="K24" s="272"/>
      <c r="L24" s="272"/>
      <c r="M24" s="272"/>
      <c r="N24" s="272"/>
      <c r="O24" s="272"/>
      <c r="P24" s="272"/>
      <c r="Q24" s="272"/>
      <c r="R24" s="272"/>
      <c r="S24" s="272"/>
      <c r="T24" s="272"/>
      <c r="U24" s="272"/>
      <c r="V24" s="272"/>
      <c r="W24" s="272"/>
      <c r="X24" s="272"/>
      <c r="Y24" s="272"/>
      <c r="Z24" s="272"/>
    </row>
    <row r="25" ht="15.75" customHeight="1">
      <c r="A25" s="265" t="s">
        <v>5457</v>
      </c>
      <c r="B25" s="267" t="s">
        <v>5459</v>
      </c>
      <c r="C25" s="265" t="s">
        <v>217</v>
      </c>
      <c r="D25" s="269" t="s">
        <v>5461</v>
      </c>
      <c r="E25" s="265" t="s">
        <v>5463</v>
      </c>
      <c r="F25" s="270" t="s">
        <v>5211</v>
      </c>
      <c r="G25" s="272"/>
      <c r="H25" s="270"/>
      <c r="I25" s="272"/>
      <c r="J25" s="272"/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272"/>
      <c r="W25" s="272"/>
      <c r="X25" s="272"/>
      <c r="Y25" s="272"/>
      <c r="Z25" s="272"/>
    </row>
    <row r="26" ht="15.75" customHeight="1">
      <c r="A26" s="265" t="s">
        <v>5468</v>
      </c>
      <c r="B26" s="267" t="s">
        <v>5470</v>
      </c>
      <c r="C26" s="265" t="s">
        <v>217</v>
      </c>
      <c r="D26" s="269" t="s">
        <v>5471</v>
      </c>
      <c r="E26" s="265" t="s">
        <v>5472</v>
      </c>
      <c r="F26" s="270" t="s">
        <v>5211</v>
      </c>
      <c r="G26" s="272"/>
      <c r="H26" s="270"/>
      <c r="I26" s="272"/>
      <c r="J26" s="272"/>
      <c r="K26" s="272"/>
      <c r="L26" s="272"/>
      <c r="M26" s="272"/>
      <c r="N26" s="272"/>
      <c r="O26" s="272"/>
      <c r="P26" s="272"/>
      <c r="Q26" s="272"/>
      <c r="R26" s="272"/>
      <c r="S26" s="272"/>
      <c r="T26" s="272"/>
      <c r="U26" s="272"/>
      <c r="V26" s="272"/>
      <c r="W26" s="272"/>
      <c r="X26" s="272"/>
      <c r="Y26" s="272"/>
      <c r="Z26" s="272"/>
    </row>
    <row r="27" ht="15.75" customHeight="1">
      <c r="A27" s="265" t="s">
        <v>5477</v>
      </c>
      <c r="B27" s="267" t="s">
        <v>5478</v>
      </c>
      <c r="C27" s="265" t="s">
        <v>217</v>
      </c>
      <c r="D27" s="269" t="s">
        <v>5481</v>
      </c>
      <c r="E27" s="265" t="s">
        <v>5482</v>
      </c>
      <c r="F27" s="270" t="s">
        <v>5211</v>
      </c>
      <c r="G27" s="272"/>
      <c r="H27" s="270"/>
      <c r="I27" s="272"/>
      <c r="J27" s="272"/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  <c r="W27" s="272"/>
      <c r="X27" s="272"/>
      <c r="Y27" s="272"/>
      <c r="Z27" s="272"/>
    </row>
    <row r="28" ht="15.75" customHeight="1">
      <c r="A28" s="265" t="s">
        <v>5487</v>
      </c>
      <c r="B28" s="267" t="s">
        <v>5489</v>
      </c>
      <c r="C28" s="265" t="s">
        <v>217</v>
      </c>
      <c r="D28" s="269" t="s">
        <v>5491</v>
      </c>
      <c r="E28" s="265" t="s">
        <v>5492</v>
      </c>
      <c r="F28" s="270" t="s">
        <v>5211</v>
      </c>
      <c r="G28" s="272"/>
      <c r="H28" s="270"/>
      <c r="I28" s="272"/>
      <c r="J28" s="272"/>
      <c r="K28" s="272"/>
      <c r="L28" s="272"/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2"/>
      <c r="X28" s="272"/>
      <c r="Y28" s="272"/>
      <c r="Z28" s="272"/>
    </row>
    <row r="29" ht="15.75" customHeight="1">
      <c r="A29" s="265" t="s">
        <v>5497</v>
      </c>
      <c r="B29" s="267" t="s">
        <v>5498</v>
      </c>
      <c r="C29" s="265" t="s">
        <v>217</v>
      </c>
      <c r="D29" s="269" t="s">
        <v>5500</v>
      </c>
      <c r="E29" s="265" t="s">
        <v>5502</v>
      </c>
      <c r="F29" s="270" t="s">
        <v>5211</v>
      </c>
      <c r="G29" s="272"/>
      <c r="H29" s="270"/>
      <c r="I29" s="272"/>
      <c r="J29" s="272"/>
      <c r="K29" s="272"/>
      <c r="L29" s="272"/>
      <c r="M29" s="272"/>
      <c r="N29" s="272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</row>
    <row r="30" ht="15.75" customHeight="1">
      <c r="A30" s="265" t="s">
        <v>5508</v>
      </c>
      <c r="B30" s="267" t="s">
        <v>5510</v>
      </c>
      <c r="C30" s="265" t="s">
        <v>217</v>
      </c>
      <c r="D30" s="269" t="s">
        <v>5511</v>
      </c>
      <c r="E30" s="265" t="s">
        <v>5512</v>
      </c>
      <c r="F30" s="270" t="s">
        <v>5211</v>
      </c>
      <c r="G30" s="272"/>
      <c r="H30" s="270"/>
      <c r="I30" s="272"/>
      <c r="J30" s="272"/>
      <c r="K30" s="272"/>
      <c r="L30" s="272"/>
      <c r="M30" s="272"/>
      <c r="N30" s="272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</row>
    <row r="31" ht="15.75" customHeight="1">
      <c r="A31" s="265" t="s">
        <v>5517</v>
      </c>
      <c r="B31" s="267" t="s">
        <v>5518</v>
      </c>
      <c r="C31" s="265" t="s">
        <v>217</v>
      </c>
      <c r="D31" s="269" t="s">
        <v>5520</v>
      </c>
      <c r="E31" s="265" t="s">
        <v>5522</v>
      </c>
      <c r="F31" s="270" t="s">
        <v>5211</v>
      </c>
      <c r="G31" s="272"/>
      <c r="H31" s="270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72"/>
      <c r="W31" s="272"/>
      <c r="X31" s="272"/>
      <c r="Y31" s="272"/>
      <c r="Z31" s="272"/>
    </row>
    <row r="32" ht="15.75" customHeight="1">
      <c r="A32" s="265" t="s">
        <v>5527</v>
      </c>
      <c r="B32" s="267" t="s">
        <v>5528</v>
      </c>
      <c r="C32" s="265" t="s">
        <v>214</v>
      </c>
      <c r="D32" s="269" t="s">
        <v>5530</v>
      </c>
      <c r="E32" s="265" t="s">
        <v>5532</v>
      </c>
      <c r="F32" s="270" t="s">
        <v>5211</v>
      </c>
      <c r="G32" s="272"/>
      <c r="H32" s="270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2"/>
      <c r="V32" s="272"/>
      <c r="W32" s="272"/>
      <c r="X32" s="272"/>
      <c r="Y32" s="272"/>
      <c r="Z32" s="272"/>
    </row>
    <row r="33" ht="15.75" customHeight="1">
      <c r="A33" s="265" t="s">
        <v>5537</v>
      </c>
      <c r="B33" s="267" t="s">
        <v>5538</v>
      </c>
      <c r="C33" s="265" t="s">
        <v>217</v>
      </c>
      <c r="D33" s="269" t="s">
        <v>5539</v>
      </c>
      <c r="E33" s="265" t="s">
        <v>5540</v>
      </c>
      <c r="F33" s="270" t="s">
        <v>5211</v>
      </c>
      <c r="G33" s="272"/>
      <c r="H33" s="270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72"/>
      <c r="W33" s="272"/>
      <c r="X33" s="272"/>
      <c r="Y33" s="272"/>
      <c r="Z33" s="272"/>
    </row>
    <row r="34" ht="15.75" customHeight="1">
      <c r="A34" s="280" t="s">
        <v>5545</v>
      </c>
      <c r="B34" s="267" t="s">
        <v>5547</v>
      </c>
      <c r="C34" s="265" t="s">
        <v>212</v>
      </c>
      <c r="D34" s="269" t="s">
        <v>5549</v>
      </c>
      <c r="E34" s="265" t="s">
        <v>5551</v>
      </c>
      <c r="F34" s="270" t="s">
        <v>5211</v>
      </c>
      <c r="G34" s="272"/>
      <c r="H34" s="270"/>
      <c r="I34" s="272"/>
      <c r="J34" s="272"/>
      <c r="K34" s="272"/>
      <c r="L34" s="272"/>
      <c r="M34" s="272"/>
      <c r="N34" s="272"/>
      <c r="O34" s="272"/>
      <c r="P34" s="272"/>
      <c r="Q34" s="272"/>
      <c r="R34" s="272"/>
      <c r="S34" s="272"/>
      <c r="T34" s="272"/>
      <c r="U34" s="272"/>
      <c r="V34" s="272"/>
      <c r="W34" s="272"/>
      <c r="X34" s="272"/>
      <c r="Y34" s="272"/>
      <c r="Z34" s="272"/>
    </row>
    <row r="35" ht="15.75" customHeight="1">
      <c r="A35" s="265" t="s">
        <v>5557</v>
      </c>
      <c r="B35" s="267" t="s">
        <v>5558</v>
      </c>
      <c r="C35" s="265" t="s">
        <v>217</v>
      </c>
      <c r="D35" s="269" t="s">
        <v>5559</v>
      </c>
      <c r="E35" s="265" t="s">
        <v>5560</v>
      </c>
      <c r="F35" s="270" t="s">
        <v>5211</v>
      </c>
      <c r="G35" s="272"/>
      <c r="H35" s="270"/>
      <c r="I35" s="272"/>
      <c r="J35" s="272"/>
      <c r="K35" s="272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272"/>
      <c r="W35" s="272"/>
      <c r="X35" s="272"/>
      <c r="Y35" s="272"/>
      <c r="Z35" s="272"/>
    </row>
    <row r="36" ht="15.75" customHeight="1">
      <c r="A36" s="265" t="s">
        <v>5565</v>
      </c>
      <c r="B36" s="267" t="s">
        <v>5566</v>
      </c>
      <c r="C36" s="265" t="s">
        <v>214</v>
      </c>
      <c r="D36" s="269" t="s">
        <v>5568</v>
      </c>
      <c r="E36" s="265" t="s">
        <v>5570</v>
      </c>
      <c r="F36" s="270" t="s">
        <v>5211</v>
      </c>
      <c r="G36" s="272"/>
      <c r="H36" s="270"/>
      <c r="I36" s="272"/>
      <c r="J36" s="272"/>
      <c r="K36" s="272"/>
      <c r="L36" s="272"/>
      <c r="M36" s="272"/>
      <c r="N36" s="272"/>
      <c r="O36" s="272"/>
      <c r="P36" s="272"/>
      <c r="Q36" s="272"/>
      <c r="R36" s="272"/>
      <c r="S36" s="272"/>
      <c r="T36" s="272"/>
      <c r="U36" s="272"/>
      <c r="V36" s="272"/>
      <c r="W36" s="272"/>
      <c r="X36" s="272"/>
      <c r="Y36" s="272"/>
      <c r="Z36" s="272"/>
    </row>
    <row r="37" ht="15.75" customHeight="1">
      <c r="A37" s="265" t="s">
        <v>5575</v>
      </c>
      <c r="B37" s="267" t="s">
        <v>5577</v>
      </c>
      <c r="C37" s="265" t="s">
        <v>212</v>
      </c>
      <c r="D37" s="269" t="s">
        <v>5579</v>
      </c>
      <c r="E37" s="265" t="s">
        <v>5580</v>
      </c>
      <c r="F37" s="270" t="s">
        <v>5211</v>
      </c>
      <c r="G37" s="272"/>
      <c r="H37" s="270"/>
      <c r="I37" s="272"/>
      <c r="J37" s="272"/>
      <c r="K37" s="272"/>
      <c r="L37" s="272"/>
      <c r="M37" s="272"/>
      <c r="N37" s="272"/>
      <c r="O37" s="272"/>
      <c r="P37" s="272"/>
      <c r="Q37" s="272"/>
      <c r="R37" s="272"/>
      <c r="S37" s="272"/>
      <c r="T37" s="272"/>
      <c r="U37" s="272"/>
      <c r="V37" s="272"/>
      <c r="W37" s="272"/>
      <c r="X37" s="272"/>
      <c r="Y37" s="272"/>
      <c r="Z37" s="272"/>
    </row>
    <row r="38" ht="15.75" customHeight="1">
      <c r="A38" s="265" t="s">
        <v>5585</v>
      </c>
      <c r="B38" s="267" t="s">
        <v>5586</v>
      </c>
      <c r="C38" s="265" t="s">
        <v>214</v>
      </c>
      <c r="D38" s="269" t="s">
        <v>5588</v>
      </c>
      <c r="E38" s="265" t="s">
        <v>5590</v>
      </c>
      <c r="F38" s="270" t="s">
        <v>5211</v>
      </c>
      <c r="G38" s="272"/>
      <c r="H38" s="270"/>
      <c r="I38" s="272"/>
      <c r="J38" s="272"/>
      <c r="K38" s="272"/>
      <c r="L38" s="272"/>
      <c r="M38" s="272"/>
      <c r="N38" s="272"/>
      <c r="O38" s="272"/>
      <c r="P38" s="272"/>
      <c r="Q38" s="272"/>
      <c r="R38" s="272"/>
      <c r="S38" s="272"/>
      <c r="T38" s="272"/>
      <c r="U38" s="272"/>
      <c r="V38" s="272"/>
      <c r="W38" s="272"/>
      <c r="X38" s="272"/>
      <c r="Y38" s="272"/>
      <c r="Z38" s="272"/>
    </row>
    <row r="39" ht="15.75" customHeight="1">
      <c r="A39" s="265" t="s">
        <v>5595</v>
      </c>
      <c r="B39" s="267" t="s">
        <v>5596</v>
      </c>
      <c r="C39" s="265" t="s">
        <v>214</v>
      </c>
      <c r="D39" s="269" t="s">
        <v>5598</v>
      </c>
      <c r="E39" s="265" t="s">
        <v>5600</v>
      </c>
      <c r="F39" s="270" t="s">
        <v>5211</v>
      </c>
      <c r="G39" s="272"/>
      <c r="H39" s="270"/>
      <c r="I39" s="272"/>
      <c r="J39" s="272"/>
      <c r="K39" s="272"/>
      <c r="L39" s="272"/>
      <c r="M39" s="272"/>
      <c r="N39" s="272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</row>
    <row r="40" ht="15.75" customHeight="1">
      <c r="A40" s="265" t="s">
        <v>5604</v>
      </c>
      <c r="B40" s="267" t="s">
        <v>5606</v>
      </c>
      <c r="C40" s="265" t="s">
        <v>214</v>
      </c>
      <c r="D40" s="269" t="s">
        <v>5607</v>
      </c>
      <c r="E40" s="265" t="s">
        <v>5608</v>
      </c>
      <c r="F40" s="270" t="s">
        <v>5211</v>
      </c>
      <c r="G40" s="272"/>
      <c r="H40" s="270"/>
      <c r="I40" s="272"/>
      <c r="J40" s="272"/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</row>
    <row r="41" ht="15.75" customHeight="1">
      <c r="A41" s="280" t="s">
        <v>5611</v>
      </c>
      <c r="B41" s="267" t="s">
        <v>5613</v>
      </c>
      <c r="C41" s="265" t="s">
        <v>212</v>
      </c>
      <c r="D41" s="269" t="s">
        <v>5615</v>
      </c>
      <c r="E41" s="265" t="s">
        <v>5616</v>
      </c>
      <c r="F41" s="270" t="s">
        <v>5211</v>
      </c>
      <c r="G41" s="272"/>
      <c r="H41" s="270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2"/>
    </row>
    <row r="42" ht="15.75" customHeight="1">
      <c r="A42" s="265" t="s">
        <v>5620</v>
      </c>
      <c r="B42" s="267" t="s">
        <v>5622</v>
      </c>
      <c r="C42" s="265" t="s">
        <v>214</v>
      </c>
      <c r="D42" s="269" t="s">
        <v>5623</v>
      </c>
      <c r="E42" s="265" t="s">
        <v>5625</v>
      </c>
      <c r="F42" s="270" t="s">
        <v>5211</v>
      </c>
      <c r="G42" s="272"/>
      <c r="H42" s="270"/>
      <c r="I42" s="272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2"/>
      <c r="Z42" s="272"/>
    </row>
    <row r="43" ht="15.75" customHeight="1">
      <c r="A43" s="280" t="s">
        <v>5633</v>
      </c>
      <c r="B43" s="267" t="s">
        <v>5635</v>
      </c>
      <c r="C43" s="265" t="s">
        <v>212</v>
      </c>
      <c r="D43" s="269" t="s">
        <v>5638</v>
      </c>
      <c r="E43" s="265" t="s">
        <v>5640</v>
      </c>
      <c r="F43" s="270" t="s">
        <v>5211</v>
      </c>
      <c r="G43" s="272"/>
      <c r="H43" s="270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</row>
    <row r="44" ht="15.75" customHeight="1">
      <c r="A44" s="280" t="s">
        <v>5649</v>
      </c>
      <c r="B44" s="267" t="s">
        <v>5650</v>
      </c>
      <c r="C44" s="265" t="s">
        <v>212</v>
      </c>
      <c r="D44" s="269" t="s">
        <v>5652</v>
      </c>
      <c r="E44" s="265" t="s">
        <v>5654</v>
      </c>
      <c r="F44" s="270" t="s">
        <v>5211</v>
      </c>
      <c r="G44" s="272"/>
      <c r="H44" s="270"/>
      <c r="I44" s="272"/>
      <c r="J44" s="272"/>
      <c r="K44" s="272"/>
      <c r="L44" s="272"/>
      <c r="M44" s="272"/>
      <c r="N44" s="272"/>
      <c r="O44" s="272"/>
      <c r="P44" s="272"/>
      <c r="Q44" s="272"/>
      <c r="R44" s="272"/>
      <c r="S44" s="272"/>
      <c r="T44" s="272"/>
      <c r="U44" s="272"/>
      <c r="V44" s="272"/>
      <c r="W44" s="272"/>
      <c r="X44" s="272"/>
      <c r="Y44" s="272"/>
      <c r="Z44" s="272"/>
    </row>
    <row r="45" ht="15.75" customHeight="1">
      <c r="A45" s="265" t="s">
        <v>5661</v>
      </c>
      <c r="B45" s="267" t="s">
        <v>5664</v>
      </c>
      <c r="C45" s="265" t="s">
        <v>217</v>
      </c>
      <c r="D45" s="269" t="s">
        <v>5666</v>
      </c>
      <c r="E45" s="265" t="s">
        <v>5668</v>
      </c>
      <c r="F45" s="270" t="s">
        <v>5211</v>
      </c>
      <c r="G45" s="272"/>
      <c r="H45" s="270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S45" s="272"/>
      <c r="T45" s="272"/>
      <c r="U45" s="272"/>
      <c r="V45" s="272"/>
      <c r="W45" s="272"/>
      <c r="X45" s="272"/>
      <c r="Y45" s="272"/>
      <c r="Z45" s="272"/>
    </row>
    <row r="46" ht="15.75" customHeight="1">
      <c r="A46" s="265" t="s">
        <v>5672</v>
      </c>
      <c r="B46" s="267" t="s">
        <v>5673</v>
      </c>
      <c r="C46" s="265" t="s">
        <v>214</v>
      </c>
      <c r="D46" s="269" t="s">
        <v>5675</v>
      </c>
      <c r="E46" s="265" t="s">
        <v>5676</v>
      </c>
      <c r="F46" s="270" t="s">
        <v>5211</v>
      </c>
      <c r="G46" s="272"/>
      <c r="H46" s="270"/>
      <c r="I46" s="272"/>
      <c r="J46" s="272"/>
      <c r="K46" s="272"/>
      <c r="L46" s="272"/>
      <c r="M46" s="272"/>
      <c r="N46" s="272"/>
      <c r="O46" s="272"/>
      <c r="P46" s="272"/>
      <c r="Q46" s="272"/>
      <c r="R46" s="272"/>
      <c r="S46" s="272"/>
      <c r="T46" s="272"/>
      <c r="U46" s="272"/>
      <c r="V46" s="272"/>
      <c r="W46" s="272"/>
      <c r="X46" s="272"/>
      <c r="Y46" s="272"/>
      <c r="Z46" s="272"/>
    </row>
    <row r="47" ht="15.75" customHeight="1">
      <c r="A47" s="265" t="s">
        <v>5683</v>
      </c>
      <c r="B47" s="267" t="s">
        <v>5684</v>
      </c>
      <c r="C47" s="265" t="s">
        <v>217</v>
      </c>
      <c r="D47" s="269" t="s">
        <v>5685</v>
      </c>
      <c r="E47" s="265" t="s">
        <v>5687</v>
      </c>
      <c r="F47" s="270" t="s">
        <v>5211</v>
      </c>
      <c r="G47" s="272"/>
      <c r="H47" s="270"/>
      <c r="I47" s="272"/>
      <c r="J47" s="272"/>
      <c r="K47" s="272"/>
      <c r="L47" s="272"/>
      <c r="M47" s="272"/>
      <c r="N47" s="272"/>
      <c r="O47" s="272"/>
      <c r="P47" s="272"/>
      <c r="Q47" s="272"/>
      <c r="R47" s="272"/>
      <c r="S47" s="272"/>
      <c r="T47" s="272"/>
      <c r="U47" s="272"/>
      <c r="V47" s="272"/>
      <c r="W47" s="272"/>
      <c r="X47" s="272"/>
      <c r="Y47" s="272"/>
      <c r="Z47" s="272"/>
    </row>
    <row r="48" ht="15.75" customHeight="1">
      <c r="A48" s="265" t="s">
        <v>5694</v>
      </c>
      <c r="B48" s="267" t="s">
        <v>5696</v>
      </c>
      <c r="C48" s="265" t="s">
        <v>217</v>
      </c>
      <c r="D48" s="269" t="s">
        <v>5699</v>
      </c>
      <c r="E48" s="265" t="s">
        <v>5700</v>
      </c>
      <c r="F48" s="270" t="s">
        <v>5211</v>
      </c>
      <c r="G48" s="272"/>
      <c r="H48" s="270"/>
      <c r="I48" s="272"/>
      <c r="J48" s="272"/>
      <c r="K48" s="272"/>
      <c r="L48" s="272"/>
      <c r="M48" s="272"/>
      <c r="N48" s="272"/>
      <c r="O48" s="272"/>
      <c r="P48" s="272"/>
      <c r="Q48" s="272"/>
      <c r="R48" s="272"/>
      <c r="S48" s="272"/>
      <c r="T48" s="272"/>
      <c r="U48" s="272"/>
      <c r="V48" s="272"/>
      <c r="W48" s="272"/>
      <c r="X48" s="272"/>
      <c r="Y48" s="272"/>
      <c r="Z48" s="272"/>
    </row>
    <row r="49" ht="15.75" customHeight="1">
      <c r="A49" s="265" t="s">
        <v>5719</v>
      </c>
      <c r="B49" s="267" t="s">
        <v>5722</v>
      </c>
      <c r="C49" s="265" t="s">
        <v>214</v>
      </c>
      <c r="D49" s="269" t="s">
        <v>5723</v>
      </c>
      <c r="E49" s="265" t="s">
        <v>5725</v>
      </c>
      <c r="F49" s="270" t="s">
        <v>5211</v>
      </c>
      <c r="G49" s="272"/>
      <c r="H49" s="270"/>
      <c r="I49" s="272"/>
      <c r="J49" s="272"/>
      <c r="K49" s="272"/>
      <c r="L49" s="272"/>
      <c r="M49" s="272"/>
      <c r="N49" s="272"/>
      <c r="O49" s="272"/>
      <c r="P49" s="272"/>
      <c r="Q49" s="272"/>
      <c r="R49" s="272"/>
      <c r="S49" s="272"/>
      <c r="T49" s="272"/>
      <c r="U49" s="272"/>
      <c r="V49" s="272"/>
      <c r="W49" s="272"/>
      <c r="X49" s="272"/>
      <c r="Y49" s="272"/>
      <c r="Z49" s="272"/>
    </row>
    <row r="50" ht="15.75" customHeight="1">
      <c r="A50" s="265" t="s">
        <v>5734</v>
      </c>
      <c r="B50" s="267" t="s">
        <v>5736</v>
      </c>
      <c r="C50" s="265" t="s">
        <v>217</v>
      </c>
      <c r="D50" s="269" t="s">
        <v>5739</v>
      </c>
      <c r="E50" s="265" t="s">
        <v>5740</v>
      </c>
      <c r="F50" s="270" t="s">
        <v>5211</v>
      </c>
      <c r="G50" s="272"/>
      <c r="H50" s="270"/>
      <c r="I50" s="272"/>
      <c r="J50" s="272"/>
      <c r="K50" s="272"/>
      <c r="L50" s="272"/>
      <c r="M50" s="272"/>
      <c r="N50" s="272"/>
      <c r="O50" s="272"/>
      <c r="P50" s="272"/>
      <c r="Q50" s="272"/>
      <c r="R50" s="272"/>
      <c r="S50" s="272"/>
      <c r="T50" s="272"/>
      <c r="U50" s="272"/>
      <c r="V50" s="272"/>
      <c r="W50" s="272"/>
      <c r="X50" s="272"/>
      <c r="Y50" s="272"/>
      <c r="Z50" s="272"/>
    </row>
    <row r="51" ht="15.75" customHeight="1">
      <c r="A51" s="280" t="s">
        <v>5750</v>
      </c>
      <c r="B51" s="267" t="s">
        <v>5752</v>
      </c>
      <c r="C51" s="265" t="s">
        <v>212</v>
      </c>
      <c r="D51" s="269" t="s">
        <v>5755</v>
      </c>
      <c r="E51" s="265" t="s">
        <v>5756</v>
      </c>
      <c r="F51" s="270" t="s">
        <v>5211</v>
      </c>
      <c r="G51" s="272"/>
      <c r="H51" s="270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  <c r="X51" s="272"/>
      <c r="Y51" s="272"/>
      <c r="Z51" s="272"/>
    </row>
    <row r="52" ht="15.75" customHeight="1">
      <c r="A52" s="265" t="s">
        <v>5765</v>
      </c>
      <c r="B52" s="267" t="s">
        <v>5766</v>
      </c>
      <c r="C52" s="265" t="s">
        <v>217</v>
      </c>
      <c r="D52" s="269" t="s">
        <v>5769</v>
      </c>
      <c r="E52" s="265" t="s">
        <v>5771</v>
      </c>
      <c r="F52" s="270" t="s">
        <v>5211</v>
      </c>
      <c r="G52" s="272"/>
      <c r="H52" s="270"/>
      <c r="I52" s="272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272"/>
      <c r="W52" s="272"/>
      <c r="X52" s="272"/>
      <c r="Y52" s="272"/>
      <c r="Z52" s="272"/>
    </row>
    <row r="53" ht="15.75" customHeight="1">
      <c r="A53" s="265" t="s">
        <v>5780</v>
      </c>
      <c r="B53" s="267" t="s">
        <v>5782</v>
      </c>
      <c r="C53" s="265" t="s">
        <v>217</v>
      </c>
      <c r="D53" s="269" t="s">
        <v>5784</v>
      </c>
      <c r="E53" s="265" t="s">
        <v>5788</v>
      </c>
      <c r="F53" s="270" t="s">
        <v>5211</v>
      </c>
      <c r="G53" s="272"/>
      <c r="H53" s="270"/>
      <c r="I53" s="272"/>
      <c r="J53" s="272"/>
      <c r="K53" s="272"/>
      <c r="L53" s="272"/>
      <c r="M53" s="272"/>
      <c r="N53" s="272"/>
      <c r="O53" s="272"/>
      <c r="P53" s="272"/>
      <c r="Q53" s="272"/>
      <c r="R53" s="272"/>
      <c r="S53" s="272"/>
      <c r="T53" s="272"/>
      <c r="U53" s="272"/>
      <c r="V53" s="272"/>
      <c r="W53" s="272"/>
      <c r="X53" s="272"/>
      <c r="Y53" s="272"/>
      <c r="Z53" s="272"/>
    </row>
    <row r="54" ht="15.75" customHeight="1">
      <c r="A54" s="265" t="s">
        <v>5796</v>
      </c>
      <c r="B54" s="267" t="s">
        <v>5798</v>
      </c>
      <c r="C54" s="265" t="s">
        <v>217</v>
      </c>
      <c r="D54" s="269" t="s">
        <v>5799</v>
      </c>
      <c r="E54" s="265" t="s">
        <v>5800</v>
      </c>
      <c r="F54" s="270" t="s">
        <v>5211</v>
      </c>
      <c r="G54" s="272"/>
      <c r="H54" s="270"/>
      <c r="I54" s="272"/>
      <c r="J54" s="272"/>
      <c r="K54" s="272"/>
      <c r="L54" s="272"/>
      <c r="M54" s="272"/>
      <c r="N54" s="272"/>
      <c r="O54" s="272"/>
      <c r="P54" s="272"/>
      <c r="Q54" s="272"/>
      <c r="R54" s="272"/>
      <c r="S54" s="272"/>
      <c r="T54" s="272"/>
      <c r="U54" s="272"/>
      <c r="V54" s="272"/>
      <c r="W54" s="272"/>
      <c r="X54" s="272"/>
      <c r="Y54" s="272"/>
      <c r="Z54" s="272"/>
    </row>
    <row r="55" ht="15.75" customHeight="1">
      <c r="A55" s="265" t="s">
        <v>5809</v>
      </c>
      <c r="B55" s="267" t="s">
        <v>5812</v>
      </c>
      <c r="C55" s="265" t="s">
        <v>214</v>
      </c>
      <c r="D55" s="269" t="s">
        <v>5815</v>
      </c>
      <c r="E55" s="265" t="s">
        <v>5816</v>
      </c>
      <c r="F55" s="270" t="s">
        <v>5211</v>
      </c>
      <c r="G55" s="272"/>
      <c r="H55" s="270"/>
      <c r="I55" s="272"/>
      <c r="J55" s="272"/>
      <c r="K55" s="272"/>
      <c r="L55" s="272"/>
      <c r="M55" s="272"/>
      <c r="N55" s="272"/>
      <c r="O55" s="272"/>
      <c r="P55" s="272"/>
      <c r="Q55" s="272"/>
      <c r="R55" s="272"/>
      <c r="S55" s="272"/>
      <c r="T55" s="272"/>
      <c r="U55" s="272"/>
      <c r="V55" s="272"/>
      <c r="W55" s="272"/>
      <c r="X55" s="272"/>
      <c r="Y55" s="272"/>
      <c r="Z55" s="272"/>
    </row>
    <row r="56" ht="15.75" customHeight="1">
      <c r="A56" s="265" t="s">
        <v>5824</v>
      </c>
      <c r="B56" s="267" t="s">
        <v>5826</v>
      </c>
      <c r="C56" s="265" t="s">
        <v>214</v>
      </c>
      <c r="D56" s="269" t="s">
        <v>5827</v>
      </c>
      <c r="E56" s="265" t="s">
        <v>5828</v>
      </c>
      <c r="F56" s="270" t="s">
        <v>5211</v>
      </c>
      <c r="G56" s="272"/>
      <c r="H56" s="270"/>
      <c r="I56" s="272"/>
      <c r="J56" s="272"/>
      <c r="K56" s="272"/>
      <c r="L56" s="272"/>
      <c r="M56" s="272"/>
      <c r="N56" s="272"/>
      <c r="O56" s="272"/>
      <c r="P56" s="272"/>
      <c r="Q56" s="272"/>
      <c r="R56" s="272"/>
      <c r="S56" s="272"/>
      <c r="T56" s="272"/>
      <c r="U56" s="272"/>
      <c r="V56" s="272"/>
      <c r="W56" s="272"/>
      <c r="X56" s="272"/>
      <c r="Y56" s="272"/>
      <c r="Z56" s="272"/>
    </row>
    <row r="57" ht="15.75" customHeight="1">
      <c r="A57" s="265" t="s">
        <v>5833</v>
      </c>
      <c r="B57" s="267" t="s">
        <v>5834</v>
      </c>
      <c r="C57" s="265" t="s">
        <v>217</v>
      </c>
      <c r="D57" s="269" t="s">
        <v>5837</v>
      </c>
      <c r="E57" s="265" t="s">
        <v>5838</v>
      </c>
      <c r="F57" s="270" t="s">
        <v>5211</v>
      </c>
      <c r="G57" s="272"/>
      <c r="H57" s="270"/>
      <c r="I57" s="272"/>
      <c r="J57" s="272"/>
      <c r="K57" s="272"/>
      <c r="L57" s="272"/>
      <c r="M57" s="272"/>
      <c r="N57" s="272"/>
      <c r="O57" s="272"/>
      <c r="P57" s="272"/>
      <c r="Q57" s="272"/>
      <c r="R57" s="272"/>
      <c r="S57" s="272"/>
      <c r="T57" s="272"/>
      <c r="U57" s="272"/>
      <c r="V57" s="272"/>
      <c r="W57" s="272"/>
      <c r="X57" s="272"/>
      <c r="Y57" s="272"/>
      <c r="Z57" s="272"/>
    </row>
    <row r="58" ht="15.75" customHeight="1">
      <c r="A58" s="265" t="s">
        <v>5843</v>
      </c>
      <c r="B58" s="267" t="s">
        <v>5844</v>
      </c>
      <c r="C58" s="265" t="s">
        <v>217</v>
      </c>
      <c r="D58" s="269" t="s">
        <v>5846</v>
      </c>
      <c r="E58" s="265" t="s">
        <v>5848</v>
      </c>
      <c r="F58" s="270" t="s">
        <v>5211</v>
      </c>
      <c r="G58" s="272"/>
      <c r="H58" s="270"/>
      <c r="I58" s="272"/>
      <c r="J58" s="272"/>
      <c r="K58" s="272"/>
      <c r="L58" s="272"/>
      <c r="M58" s="272"/>
      <c r="N58" s="272"/>
      <c r="O58" s="272"/>
      <c r="P58" s="272"/>
      <c r="Q58" s="272"/>
      <c r="R58" s="272"/>
      <c r="S58" s="272"/>
      <c r="T58" s="272"/>
      <c r="U58" s="272"/>
      <c r="V58" s="272"/>
      <c r="W58" s="272"/>
      <c r="X58" s="272"/>
      <c r="Y58" s="272"/>
      <c r="Z58" s="272"/>
    </row>
    <row r="59" ht="15.75" customHeight="1">
      <c r="A59" s="265" t="s">
        <v>5855</v>
      </c>
      <c r="B59" s="267" t="s">
        <v>5857</v>
      </c>
      <c r="C59" s="265" t="s">
        <v>217</v>
      </c>
      <c r="D59" s="269" t="s">
        <v>5859</v>
      </c>
      <c r="E59" s="265" t="s">
        <v>5860</v>
      </c>
      <c r="F59" s="270" t="s">
        <v>5211</v>
      </c>
      <c r="G59" s="272"/>
      <c r="H59" s="270"/>
      <c r="I59" s="272"/>
      <c r="J59" s="272"/>
      <c r="K59" s="272"/>
      <c r="L59" s="272"/>
      <c r="M59" s="272"/>
      <c r="N59" s="272"/>
      <c r="O59" s="272"/>
      <c r="P59" s="272"/>
      <c r="Q59" s="272"/>
      <c r="R59" s="272"/>
      <c r="S59" s="272"/>
      <c r="T59" s="272"/>
      <c r="U59" s="272"/>
      <c r="V59" s="272"/>
      <c r="W59" s="272"/>
      <c r="X59" s="272"/>
      <c r="Y59" s="272"/>
      <c r="Z59" s="272"/>
    </row>
    <row r="60" ht="15.75" customHeight="1">
      <c r="A60" s="265" t="s">
        <v>5869</v>
      </c>
      <c r="B60" s="267" t="s">
        <v>5871</v>
      </c>
      <c r="C60" s="265" t="s">
        <v>214</v>
      </c>
      <c r="D60" s="269" t="s">
        <v>5873</v>
      </c>
      <c r="E60" s="265" t="s">
        <v>5876</v>
      </c>
      <c r="F60" s="270" t="s">
        <v>5211</v>
      </c>
      <c r="G60" s="272"/>
      <c r="H60" s="270"/>
      <c r="I60" s="272"/>
      <c r="J60" s="272"/>
      <c r="K60" s="272"/>
      <c r="L60" s="272"/>
      <c r="M60" s="272"/>
      <c r="N60" s="272"/>
      <c r="O60" s="272"/>
      <c r="P60" s="272"/>
      <c r="Q60" s="272"/>
      <c r="R60" s="272"/>
      <c r="S60" s="272"/>
      <c r="T60" s="272"/>
      <c r="U60" s="272"/>
      <c r="V60" s="272"/>
      <c r="W60" s="272"/>
      <c r="X60" s="272"/>
      <c r="Y60" s="272"/>
      <c r="Z60" s="272"/>
    </row>
    <row r="61" ht="15.75" customHeight="1">
      <c r="A61" s="280" t="s">
        <v>5883</v>
      </c>
      <c r="B61" s="267" t="s">
        <v>5884</v>
      </c>
      <c r="C61" s="265" t="s">
        <v>212</v>
      </c>
      <c r="D61" s="269" t="s">
        <v>5885</v>
      </c>
      <c r="E61" s="265" t="s">
        <v>5886</v>
      </c>
      <c r="F61" s="270" t="s">
        <v>5211</v>
      </c>
      <c r="G61" s="272"/>
      <c r="H61" s="270"/>
      <c r="I61" s="272"/>
      <c r="J61" s="272"/>
      <c r="K61" s="272"/>
      <c r="L61" s="272"/>
      <c r="M61" s="272"/>
      <c r="N61" s="272"/>
      <c r="O61" s="272"/>
      <c r="P61" s="272"/>
      <c r="Q61" s="272"/>
      <c r="R61" s="272"/>
      <c r="S61" s="272"/>
      <c r="T61" s="272"/>
      <c r="U61" s="272"/>
      <c r="V61" s="272"/>
      <c r="W61" s="272"/>
      <c r="X61" s="272"/>
      <c r="Y61" s="272"/>
      <c r="Z61" s="272"/>
    </row>
    <row r="62" ht="15.75" customHeight="1">
      <c r="A62" s="265" t="s">
        <v>5890</v>
      </c>
      <c r="B62" s="267" t="s">
        <v>2274</v>
      </c>
      <c r="C62" s="265" t="s">
        <v>217</v>
      </c>
      <c r="D62" s="269" t="s">
        <v>5894</v>
      </c>
      <c r="E62" s="265" t="s">
        <v>5895</v>
      </c>
      <c r="F62" s="270" t="s">
        <v>5211</v>
      </c>
      <c r="G62" s="272"/>
      <c r="H62" s="270"/>
      <c r="I62" s="272"/>
      <c r="J62" s="272"/>
      <c r="K62" s="272"/>
      <c r="L62" s="272"/>
      <c r="M62" s="272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</row>
    <row r="63" ht="15.75" customHeight="1">
      <c r="A63" s="265" t="s">
        <v>5904</v>
      </c>
      <c r="B63" s="267" t="s">
        <v>5906</v>
      </c>
      <c r="C63" s="265" t="s">
        <v>217</v>
      </c>
      <c r="D63" s="269" t="s">
        <v>5909</v>
      </c>
      <c r="E63" s="265" t="s">
        <v>5911</v>
      </c>
      <c r="F63" s="270" t="s">
        <v>5211</v>
      </c>
      <c r="G63" s="272"/>
      <c r="H63" s="270"/>
      <c r="I63" s="272"/>
      <c r="J63" s="272"/>
      <c r="K63" s="272"/>
      <c r="L63" s="272"/>
      <c r="M63" s="272"/>
      <c r="N63" s="272"/>
      <c r="O63" s="272"/>
      <c r="P63" s="272"/>
      <c r="Q63" s="272"/>
      <c r="R63" s="272"/>
      <c r="S63" s="272"/>
      <c r="T63" s="272"/>
      <c r="U63" s="272"/>
      <c r="V63" s="272"/>
      <c r="W63" s="272"/>
      <c r="X63" s="272"/>
      <c r="Y63" s="272"/>
      <c r="Z63" s="272"/>
    </row>
    <row r="64" ht="15.75" customHeight="1">
      <c r="A64" s="280" t="s">
        <v>5918</v>
      </c>
      <c r="B64" s="267" t="s">
        <v>5921</v>
      </c>
      <c r="C64" s="265" t="s">
        <v>212</v>
      </c>
      <c r="D64" s="269" t="s">
        <v>5922</v>
      </c>
      <c r="E64" s="265" t="s">
        <v>5923</v>
      </c>
      <c r="F64" s="270" t="s">
        <v>5211</v>
      </c>
      <c r="G64" s="272"/>
      <c r="H64" s="270"/>
      <c r="I64" s="272"/>
      <c r="J64" s="272"/>
      <c r="K64" s="272"/>
      <c r="L64" s="272"/>
      <c r="M64" s="272"/>
      <c r="N64" s="272"/>
      <c r="O64" s="272"/>
      <c r="P64" s="272"/>
      <c r="Q64" s="272"/>
      <c r="R64" s="272"/>
      <c r="S64" s="272"/>
      <c r="T64" s="272"/>
      <c r="U64" s="272"/>
      <c r="V64" s="272"/>
      <c r="W64" s="272"/>
      <c r="X64" s="272"/>
      <c r="Y64" s="272"/>
      <c r="Z64" s="272"/>
    </row>
    <row r="65" ht="15.75" customHeight="1">
      <c r="A65" s="265" t="s">
        <v>5932</v>
      </c>
      <c r="B65" s="267" t="s">
        <v>5935</v>
      </c>
      <c r="C65" s="265" t="s">
        <v>217</v>
      </c>
      <c r="D65" s="269" t="s">
        <v>5938</v>
      </c>
      <c r="E65" s="265" t="s">
        <v>5939</v>
      </c>
      <c r="F65" s="270" t="s">
        <v>5211</v>
      </c>
      <c r="G65" s="272"/>
      <c r="H65" s="270"/>
      <c r="I65" s="272"/>
      <c r="J65" s="272"/>
      <c r="K65" s="272"/>
      <c r="L65" s="272"/>
      <c r="M65" s="272"/>
      <c r="N65" s="272"/>
      <c r="O65" s="272"/>
      <c r="P65" s="272"/>
      <c r="Q65" s="272"/>
      <c r="R65" s="272"/>
      <c r="S65" s="272"/>
      <c r="T65" s="272"/>
      <c r="U65" s="272"/>
      <c r="V65" s="272"/>
      <c r="W65" s="272"/>
      <c r="X65" s="272"/>
      <c r="Y65" s="272"/>
      <c r="Z65" s="272"/>
    </row>
    <row r="66" ht="15.75" customHeight="1">
      <c r="A66" s="265" t="s">
        <v>5948</v>
      </c>
      <c r="B66" s="267" t="s">
        <v>5949</v>
      </c>
      <c r="C66" s="265" t="s">
        <v>212</v>
      </c>
      <c r="D66" s="269" t="s">
        <v>5951</v>
      </c>
      <c r="E66" s="265" t="s">
        <v>5953</v>
      </c>
      <c r="F66" s="270" t="s">
        <v>5211</v>
      </c>
      <c r="G66" s="272"/>
      <c r="H66" s="270"/>
      <c r="I66" s="272"/>
      <c r="J66" s="272"/>
      <c r="K66" s="272"/>
      <c r="L66" s="272"/>
      <c r="M66" s="272"/>
      <c r="N66" s="272"/>
      <c r="O66" s="272"/>
      <c r="P66" s="272"/>
      <c r="Q66" s="272"/>
      <c r="R66" s="272"/>
      <c r="S66" s="272"/>
      <c r="T66" s="272"/>
      <c r="U66" s="272"/>
      <c r="V66" s="272"/>
      <c r="W66" s="272"/>
      <c r="X66" s="272"/>
      <c r="Y66" s="272"/>
      <c r="Z66" s="272"/>
    </row>
    <row r="67" ht="15.75" customHeight="1">
      <c r="A67" s="280" t="s">
        <v>5960</v>
      </c>
      <c r="B67" s="267" t="s">
        <v>5962</v>
      </c>
      <c r="C67" s="265" t="s">
        <v>212</v>
      </c>
      <c r="D67" s="269" t="s">
        <v>5965</v>
      </c>
      <c r="E67" s="265" t="s">
        <v>5967</v>
      </c>
      <c r="F67" s="270" t="s">
        <v>5211</v>
      </c>
      <c r="G67" s="272"/>
      <c r="H67" s="270"/>
      <c r="I67" s="272"/>
      <c r="J67" s="272"/>
      <c r="K67" s="272"/>
      <c r="L67" s="272"/>
      <c r="M67" s="272"/>
      <c r="N67" s="272"/>
      <c r="O67" s="272"/>
      <c r="P67" s="272"/>
      <c r="Q67" s="272"/>
      <c r="R67" s="272"/>
      <c r="S67" s="272"/>
      <c r="T67" s="272"/>
      <c r="U67" s="272"/>
      <c r="V67" s="272"/>
      <c r="W67" s="272"/>
      <c r="X67" s="272"/>
      <c r="Y67" s="272"/>
      <c r="Z67" s="272"/>
    </row>
    <row r="68" ht="15.75" customHeight="1">
      <c r="A68" s="265" t="s">
        <v>5974</v>
      </c>
      <c r="B68" s="267" t="s">
        <v>5976</v>
      </c>
      <c r="C68" s="265" t="s">
        <v>212</v>
      </c>
      <c r="D68" s="269" t="s">
        <v>5978</v>
      </c>
      <c r="E68" s="265" t="s">
        <v>5979</v>
      </c>
      <c r="F68" s="270" t="s">
        <v>5211</v>
      </c>
      <c r="G68" s="272"/>
      <c r="H68" s="270"/>
      <c r="I68" s="272"/>
      <c r="J68" s="272"/>
      <c r="K68" s="272"/>
      <c r="L68" s="272"/>
      <c r="M68" s="272"/>
      <c r="N68" s="272"/>
      <c r="O68" s="272"/>
      <c r="P68" s="272"/>
      <c r="Q68" s="272"/>
      <c r="R68" s="272"/>
      <c r="S68" s="272"/>
      <c r="T68" s="272"/>
      <c r="U68" s="272"/>
      <c r="V68" s="272"/>
      <c r="W68" s="272"/>
      <c r="X68" s="272"/>
      <c r="Y68" s="272"/>
      <c r="Z68" s="272"/>
    </row>
    <row r="69" ht="15.75" customHeight="1">
      <c r="A69" s="265" t="s">
        <v>5986</v>
      </c>
      <c r="B69" s="267" t="s">
        <v>5989</v>
      </c>
      <c r="C69" s="265" t="s">
        <v>218</v>
      </c>
      <c r="D69" s="269" t="s">
        <v>5990</v>
      </c>
      <c r="E69" s="265" t="s">
        <v>5991</v>
      </c>
      <c r="F69" s="270" t="s">
        <v>5211</v>
      </c>
      <c r="G69" s="272"/>
      <c r="H69" s="270"/>
      <c r="I69" s="272"/>
      <c r="J69" s="272"/>
      <c r="K69" s="272"/>
      <c r="L69" s="272"/>
      <c r="M69" s="272"/>
      <c r="N69" s="272"/>
      <c r="O69" s="272"/>
      <c r="P69" s="272"/>
      <c r="Q69" s="272"/>
      <c r="R69" s="272"/>
      <c r="S69" s="272"/>
      <c r="T69" s="272"/>
      <c r="U69" s="272"/>
      <c r="V69" s="272"/>
      <c r="W69" s="272"/>
      <c r="X69" s="272"/>
      <c r="Y69" s="272"/>
      <c r="Z69" s="272"/>
    </row>
    <row r="70" ht="15.75" customHeight="1">
      <c r="A70" s="265" t="s">
        <v>6000</v>
      </c>
      <c r="B70" s="267" t="s">
        <v>6001</v>
      </c>
      <c r="C70" s="265" t="s">
        <v>217</v>
      </c>
      <c r="D70" s="269" t="s">
        <v>6002</v>
      </c>
      <c r="E70" s="265" t="s">
        <v>6003</v>
      </c>
      <c r="F70" s="270" t="s">
        <v>5211</v>
      </c>
      <c r="G70" s="272"/>
      <c r="H70" s="270"/>
      <c r="I70" s="272"/>
      <c r="J70" s="272"/>
      <c r="K70" s="272"/>
      <c r="L70" s="272"/>
      <c r="M70" s="272"/>
      <c r="N70" s="272"/>
      <c r="O70" s="272"/>
      <c r="P70" s="272"/>
      <c r="Q70" s="272"/>
      <c r="R70" s="272"/>
      <c r="S70" s="272"/>
      <c r="T70" s="272"/>
      <c r="U70" s="272"/>
      <c r="V70" s="272"/>
      <c r="W70" s="272"/>
      <c r="X70" s="272"/>
      <c r="Y70" s="272"/>
      <c r="Z70" s="272"/>
    </row>
    <row r="71" ht="15.75" customHeight="1">
      <c r="A71" s="265" t="s">
        <v>6009</v>
      </c>
      <c r="B71" s="267" t="s">
        <v>6011</v>
      </c>
      <c r="C71" s="265" t="s">
        <v>214</v>
      </c>
      <c r="D71" s="269" t="s">
        <v>6012</v>
      </c>
      <c r="E71" s="265" t="s">
        <v>6015</v>
      </c>
      <c r="F71" s="270" t="s">
        <v>5211</v>
      </c>
      <c r="G71" s="272"/>
      <c r="H71" s="270"/>
      <c r="I71" s="272"/>
      <c r="J71" s="272"/>
      <c r="K71" s="272"/>
      <c r="L71" s="272"/>
      <c r="M71" s="272"/>
      <c r="N71" s="272"/>
      <c r="O71" s="272"/>
      <c r="P71" s="272"/>
      <c r="Q71" s="272"/>
      <c r="R71" s="272"/>
      <c r="S71" s="272"/>
      <c r="T71" s="272"/>
      <c r="U71" s="272"/>
      <c r="V71" s="272"/>
      <c r="W71" s="272"/>
      <c r="X71" s="272"/>
      <c r="Y71" s="272"/>
      <c r="Z71" s="272"/>
    </row>
    <row r="72" ht="15.75" customHeight="1">
      <c r="A72" s="265" t="s">
        <v>6024</v>
      </c>
      <c r="B72" s="267" t="s">
        <v>6027</v>
      </c>
      <c r="C72" s="265" t="s">
        <v>217</v>
      </c>
      <c r="D72" s="269" t="s">
        <v>6028</v>
      </c>
      <c r="E72" s="265" t="s">
        <v>6030</v>
      </c>
      <c r="F72" s="270" t="s">
        <v>5211</v>
      </c>
      <c r="G72" s="272"/>
      <c r="H72" s="270"/>
      <c r="I72" s="272"/>
      <c r="J72" s="272"/>
      <c r="K72" s="272"/>
      <c r="L72" s="272"/>
      <c r="M72" s="272"/>
      <c r="N72" s="272"/>
      <c r="O72" s="272"/>
      <c r="P72" s="272"/>
      <c r="Q72" s="272"/>
      <c r="R72" s="272"/>
      <c r="S72" s="272"/>
      <c r="T72" s="272"/>
      <c r="U72" s="272"/>
      <c r="V72" s="272"/>
      <c r="W72" s="272"/>
      <c r="X72" s="272"/>
      <c r="Y72" s="272"/>
      <c r="Z72" s="272"/>
    </row>
    <row r="73" ht="15.75" customHeight="1">
      <c r="A73" s="265" t="s">
        <v>6038</v>
      </c>
      <c r="B73" s="267" t="s">
        <v>6040</v>
      </c>
      <c r="C73" s="265" t="s">
        <v>217</v>
      </c>
      <c r="D73" s="269" t="s">
        <v>6043</v>
      </c>
      <c r="E73" s="265" t="s">
        <v>6045</v>
      </c>
      <c r="F73" s="270" t="s">
        <v>5211</v>
      </c>
      <c r="G73" s="272"/>
      <c r="H73" s="270"/>
      <c r="I73" s="272"/>
      <c r="J73" s="272"/>
      <c r="K73" s="272"/>
      <c r="L73" s="272"/>
      <c r="M73" s="272"/>
      <c r="N73" s="272"/>
      <c r="O73" s="272"/>
      <c r="P73" s="272"/>
      <c r="Q73" s="272"/>
      <c r="R73" s="272"/>
      <c r="S73" s="272"/>
      <c r="T73" s="272"/>
      <c r="U73" s="272"/>
      <c r="V73" s="272"/>
      <c r="W73" s="272"/>
      <c r="X73" s="272"/>
      <c r="Y73" s="272"/>
      <c r="Z73" s="272"/>
    </row>
    <row r="74" ht="15.75" customHeight="1">
      <c r="A74" s="265" t="s">
        <v>6054</v>
      </c>
      <c r="B74" s="267" t="s">
        <v>6055</v>
      </c>
      <c r="C74" s="265" t="s">
        <v>212</v>
      </c>
      <c r="D74" s="269" t="s">
        <v>6057</v>
      </c>
      <c r="E74" s="265" t="s">
        <v>6059</v>
      </c>
      <c r="F74" s="270" t="s">
        <v>5211</v>
      </c>
      <c r="G74" s="272"/>
      <c r="H74" s="270"/>
      <c r="I74" s="272"/>
      <c r="J74" s="272"/>
      <c r="K74" s="272"/>
      <c r="L74" s="272"/>
      <c r="M74" s="272"/>
      <c r="N74" s="272"/>
      <c r="O74" s="272"/>
      <c r="P74" s="272"/>
      <c r="Q74" s="272"/>
      <c r="R74" s="272"/>
      <c r="S74" s="272"/>
      <c r="T74" s="272"/>
      <c r="U74" s="272"/>
      <c r="V74" s="272"/>
      <c r="W74" s="272"/>
      <c r="X74" s="272"/>
      <c r="Y74" s="272"/>
      <c r="Z74" s="272"/>
    </row>
    <row r="75" ht="15.75" customHeight="1">
      <c r="A75" s="265" t="s">
        <v>6066</v>
      </c>
      <c r="B75" s="267" t="s">
        <v>6068</v>
      </c>
      <c r="C75" s="265" t="s">
        <v>214</v>
      </c>
      <c r="D75" s="269" t="s">
        <v>6071</v>
      </c>
      <c r="E75" s="265" t="s">
        <v>6073</v>
      </c>
      <c r="F75" s="270" t="s">
        <v>5211</v>
      </c>
      <c r="G75" s="272"/>
      <c r="H75" s="270"/>
      <c r="I75" s="272"/>
      <c r="J75" s="272"/>
      <c r="K75" s="272"/>
      <c r="L75" s="272"/>
      <c r="M75" s="272"/>
      <c r="N75" s="272"/>
      <c r="O75" s="272"/>
      <c r="P75" s="272"/>
      <c r="Q75" s="272"/>
      <c r="R75" s="272"/>
      <c r="S75" s="272"/>
      <c r="T75" s="272"/>
      <c r="U75" s="272"/>
      <c r="V75" s="272"/>
      <c r="W75" s="272"/>
      <c r="X75" s="272"/>
      <c r="Y75" s="272"/>
      <c r="Z75" s="272"/>
    </row>
    <row r="76" ht="15.75" customHeight="1">
      <c r="A76" s="265" t="s">
        <v>6080</v>
      </c>
      <c r="B76" s="267" t="s">
        <v>6081</v>
      </c>
      <c r="C76" s="265" t="s">
        <v>214</v>
      </c>
      <c r="D76" s="269" t="s">
        <v>6084</v>
      </c>
      <c r="E76" s="265" t="s">
        <v>6085</v>
      </c>
      <c r="F76" s="270" t="s">
        <v>5211</v>
      </c>
      <c r="G76" s="272"/>
      <c r="H76" s="270"/>
      <c r="I76" s="272"/>
      <c r="J76" s="272"/>
      <c r="K76" s="272"/>
      <c r="L76" s="272"/>
      <c r="M76" s="272"/>
      <c r="N76" s="272"/>
      <c r="O76" s="272"/>
      <c r="P76" s="272"/>
      <c r="Q76" s="272"/>
      <c r="R76" s="272"/>
      <c r="S76" s="272"/>
      <c r="T76" s="272"/>
      <c r="U76" s="272"/>
      <c r="V76" s="272"/>
      <c r="W76" s="272"/>
      <c r="X76" s="272"/>
      <c r="Y76" s="272"/>
      <c r="Z76" s="272"/>
    </row>
    <row r="77" ht="15.75" customHeight="1">
      <c r="A77" s="265" t="s">
        <v>6094</v>
      </c>
      <c r="B77" s="267" t="s">
        <v>6096</v>
      </c>
      <c r="C77" s="265" t="s">
        <v>217</v>
      </c>
      <c r="D77" s="269" t="s">
        <v>6098</v>
      </c>
      <c r="E77" s="265" t="s">
        <v>6101</v>
      </c>
      <c r="F77" s="270" t="s">
        <v>5211</v>
      </c>
      <c r="G77" s="272"/>
      <c r="H77" s="270"/>
      <c r="I77" s="272"/>
      <c r="J77" s="272"/>
      <c r="K77" s="272"/>
      <c r="L77" s="272"/>
      <c r="M77" s="272"/>
      <c r="N77" s="272"/>
      <c r="O77" s="272"/>
      <c r="P77" s="272"/>
      <c r="Q77" s="272"/>
      <c r="R77" s="272"/>
      <c r="S77" s="272"/>
      <c r="T77" s="272"/>
      <c r="U77" s="272"/>
      <c r="V77" s="272"/>
      <c r="W77" s="272"/>
      <c r="X77" s="272"/>
      <c r="Y77" s="272"/>
      <c r="Z77" s="272"/>
    </row>
    <row r="78" ht="15.75" customHeight="1">
      <c r="A78" s="265" t="s">
        <v>6110</v>
      </c>
      <c r="B78" s="267" t="s">
        <v>6111</v>
      </c>
      <c r="C78" s="265" t="s">
        <v>214</v>
      </c>
      <c r="D78" s="269" t="s">
        <v>6113</v>
      </c>
      <c r="E78" s="265" t="s">
        <v>6115</v>
      </c>
      <c r="F78" s="270" t="s">
        <v>5211</v>
      </c>
      <c r="G78" s="272"/>
      <c r="H78" s="270"/>
      <c r="I78" s="272"/>
      <c r="J78" s="272"/>
      <c r="K78" s="272"/>
      <c r="L78" s="272"/>
      <c r="M78" s="272"/>
      <c r="N78" s="272"/>
      <c r="O78" s="272"/>
      <c r="P78" s="272"/>
      <c r="Q78" s="272"/>
      <c r="R78" s="272"/>
      <c r="S78" s="272"/>
      <c r="T78" s="272"/>
      <c r="U78" s="272"/>
      <c r="V78" s="272"/>
      <c r="W78" s="272"/>
      <c r="X78" s="272"/>
      <c r="Y78" s="272"/>
      <c r="Z78" s="272"/>
    </row>
    <row r="79" ht="15.75" customHeight="1">
      <c r="A79" s="265" t="s">
        <v>6125</v>
      </c>
      <c r="B79" s="267" t="s">
        <v>6127</v>
      </c>
      <c r="C79" s="7" t="s">
        <v>214</v>
      </c>
      <c r="D79" s="269" t="s">
        <v>6129</v>
      </c>
      <c r="E79" s="265" t="s">
        <v>6131</v>
      </c>
      <c r="F79" s="270" t="s">
        <v>5211</v>
      </c>
      <c r="G79" s="272"/>
      <c r="H79" s="270"/>
      <c r="I79" s="272"/>
      <c r="J79" s="272"/>
      <c r="K79" s="272"/>
      <c r="L79" s="272"/>
      <c r="M79" s="272"/>
      <c r="N79" s="272"/>
      <c r="O79" s="272"/>
      <c r="P79" s="272"/>
      <c r="Q79" s="272"/>
      <c r="R79" s="272"/>
      <c r="S79" s="272"/>
      <c r="T79" s="272"/>
      <c r="U79" s="272"/>
      <c r="V79" s="272"/>
      <c r="W79" s="272"/>
      <c r="X79" s="272"/>
      <c r="Y79" s="272"/>
      <c r="Z79" s="272"/>
    </row>
    <row r="80" ht="15.75" customHeight="1">
      <c r="A80" s="265" t="s">
        <v>6140</v>
      </c>
      <c r="B80" s="267" t="s">
        <v>6142</v>
      </c>
      <c r="C80" s="265" t="s">
        <v>214</v>
      </c>
      <c r="D80" s="269" t="s">
        <v>6144</v>
      </c>
      <c r="E80" s="265" t="s">
        <v>6145</v>
      </c>
      <c r="F80" s="270" t="s">
        <v>5211</v>
      </c>
      <c r="G80" s="272"/>
      <c r="H80" s="270"/>
      <c r="I80" s="272"/>
      <c r="J80" s="272"/>
      <c r="K80" s="272"/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</row>
    <row r="81" ht="15.75" customHeight="1">
      <c r="A81" s="265" t="s">
        <v>6150</v>
      </c>
      <c r="B81" s="267" t="s">
        <v>6151</v>
      </c>
      <c r="C81" s="265" t="s">
        <v>217</v>
      </c>
      <c r="D81" s="269" t="s">
        <v>6152</v>
      </c>
      <c r="E81" s="265" t="s">
        <v>6154</v>
      </c>
      <c r="F81" s="270" t="s">
        <v>5211</v>
      </c>
      <c r="G81" s="272"/>
      <c r="H81" s="270"/>
      <c r="I81" s="272"/>
      <c r="J81" s="272"/>
      <c r="K81" s="272"/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</row>
    <row r="82" ht="15.75" customHeight="1">
      <c r="A82" s="265" t="s">
        <v>6160</v>
      </c>
      <c r="B82" s="267" t="s">
        <v>6161</v>
      </c>
      <c r="C82" s="265" t="s">
        <v>217</v>
      </c>
      <c r="D82" s="269" t="s">
        <v>6164</v>
      </c>
      <c r="E82" s="265" t="s">
        <v>6165</v>
      </c>
      <c r="F82" s="270" t="s">
        <v>5211</v>
      </c>
      <c r="G82" s="272"/>
      <c r="H82" s="270"/>
      <c r="I82" s="272"/>
      <c r="J82" s="272"/>
      <c r="K82" s="272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</row>
    <row r="83" ht="15.75" customHeight="1">
      <c r="A83" s="265" t="s">
        <v>6174</v>
      </c>
      <c r="B83" s="267" t="s">
        <v>6175</v>
      </c>
      <c r="C83" s="265" t="s">
        <v>214</v>
      </c>
      <c r="D83" s="269" t="s">
        <v>6178</v>
      </c>
      <c r="E83" s="265" t="s">
        <v>6180</v>
      </c>
      <c r="F83" s="270" t="s">
        <v>5211</v>
      </c>
      <c r="G83" s="272"/>
      <c r="H83" s="270"/>
      <c r="I83" s="272"/>
      <c r="J83" s="272"/>
      <c r="K83" s="272"/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</row>
    <row r="84" ht="15.75" customHeight="1">
      <c r="A84" s="280" t="s">
        <v>6187</v>
      </c>
      <c r="B84" s="267" t="s">
        <v>6189</v>
      </c>
      <c r="C84" s="265" t="s">
        <v>212</v>
      </c>
      <c r="D84" s="269" t="s">
        <v>6192</v>
      </c>
      <c r="E84" s="265" t="s">
        <v>6193</v>
      </c>
      <c r="F84" s="270" t="s">
        <v>5211</v>
      </c>
      <c r="G84" s="272"/>
      <c r="H84" s="270"/>
      <c r="I84" s="272"/>
      <c r="J84" s="272"/>
      <c r="K84" s="272"/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</row>
    <row r="85" ht="15.75" customHeight="1">
      <c r="A85" s="265" t="s">
        <v>6202</v>
      </c>
      <c r="B85" s="267" t="s">
        <v>6204</v>
      </c>
      <c r="C85" s="265" t="s">
        <v>217</v>
      </c>
      <c r="D85" s="269" t="s">
        <v>6207</v>
      </c>
      <c r="E85" s="265" t="s">
        <v>6209</v>
      </c>
      <c r="F85" s="270" t="s">
        <v>5211</v>
      </c>
      <c r="G85" s="272"/>
      <c r="H85" s="270"/>
      <c r="I85" s="272"/>
      <c r="J85" s="272"/>
      <c r="K85" s="272"/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</row>
    <row r="86" ht="15.75" customHeight="1">
      <c r="A86" s="265" t="s">
        <v>6218</v>
      </c>
      <c r="B86" s="267" t="s">
        <v>6219</v>
      </c>
      <c r="C86" s="265" t="s">
        <v>214</v>
      </c>
      <c r="D86" s="269" t="s">
        <v>6220</v>
      </c>
      <c r="E86" s="265" t="s">
        <v>6223</v>
      </c>
      <c r="F86" s="270" t="s">
        <v>5211</v>
      </c>
      <c r="G86" s="272"/>
      <c r="H86" s="270"/>
      <c r="I86" s="272"/>
      <c r="J86" s="272"/>
      <c r="K86" s="272"/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</row>
    <row r="87" ht="15.75" customHeight="1">
      <c r="A87" s="265" t="s">
        <v>6230</v>
      </c>
      <c r="B87" s="267" t="s">
        <v>6231</v>
      </c>
      <c r="C87" s="265" t="s">
        <v>217</v>
      </c>
      <c r="D87" s="269" t="s">
        <v>6232</v>
      </c>
      <c r="E87" s="265" t="s">
        <v>6234</v>
      </c>
      <c r="F87" s="270" t="s">
        <v>5211</v>
      </c>
      <c r="G87" s="272"/>
      <c r="H87" s="270"/>
      <c r="I87" s="272"/>
      <c r="J87" s="272"/>
      <c r="K87" s="272"/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</row>
    <row r="88" ht="15.75" customHeight="1">
      <c r="A88" s="265" t="s">
        <v>6240</v>
      </c>
      <c r="B88" s="267" t="s">
        <v>6241</v>
      </c>
      <c r="C88" s="265" t="s">
        <v>212</v>
      </c>
      <c r="D88" s="269" t="s">
        <v>6244</v>
      </c>
      <c r="E88" s="265" t="s">
        <v>6245</v>
      </c>
      <c r="F88" s="270" t="s">
        <v>5211</v>
      </c>
      <c r="G88" s="272"/>
      <c r="H88" s="270"/>
      <c r="I88" s="272"/>
      <c r="J88" s="272"/>
      <c r="K88" s="272"/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</row>
    <row r="89" ht="15.75" customHeight="1">
      <c r="A89" s="265" t="s">
        <v>6250</v>
      </c>
      <c r="B89" s="267" t="s">
        <v>6251</v>
      </c>
      <c r="C89" s="265" t="s">
        <v>217</v>
      </c>
      <c r="D89" s="269" t="s">
        <v>6252</v>
      </c>
      <c r="E89" s="265" t="s">
        <v>6254</v>
      </c>
      <c r="F89" s="270" t="s">
        <v>5211</v>
      </c>
      <c r="G89" s="272"/>
      <c r="H89" s="270"/>
      <c r="I89" s="272"/>
      <c r="J89" s="272"/>
      <c r="K89" s="272"/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</row>
    <row r="90" ht="15.75" customHeight="1">
      <c r="A90" s="265" t="s">
        <v>6260</v>
      </c>
      <c r="B90" s="267" t="s">
        <v>6261</v>
      </c>
      <c r="C90" s="265" t="s">
        <v>214</v>
      </c>
      <c r="D90" s="269" t="s">
        <v>6264</v>
      </c>
      <c r="E90" s="265" t="s">
        <v>6265</v>
      </c>
      <c r="F90" s="270" t="s">
        <v>5211</v>
      </c>
      <c r="G90" s="272"/>
      <c r="H90" s="270"/>
      <c r="I90" s="272"/>
      <c r="J90" s="272"/>
      <c r="K90" s="272"/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</row>
    <row r="91" ht="15.75" customHeight="1">
      <c r="A91" s="265" t="s">
        <v>6270</v>
      </c>
      <c r="B91" s="267" t="s">
        <v>6271</v>
      </c>
      <c r="C91" s="265" t="s">
        <v>214</v>
      </c>
      <c r="D91" s="269" t="s">
        <v>6273</v>
      </c>
      <c r="E91" s="265" t="s">
        <v>6275</v>
      </c>
      <c r="F91" s="270" t="s">
        <v>5211</v>
      </c>
      <c r="G91" s="272"/>
      <c r="H91" s="270"/>
      <c r="I91" s="272"/>
      <c r="J91" s="272"/>
      <c r="K91" s="272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</row>
    <row r="92" ht="15.75" customHeight="1">
      <c r="A92" s="265" t="s">
        <v>6280</v>
      </c>
      <c r="B92" s="267" t="s">
        <v>6281</v>
      </c>
      <c r="C92" s="265" t="s">
        <v>217</v>
      </c>
      <c r="D92" s="269" t="s">
        <v>6284</v>
      </c>
      <c r="E92" s="265" t="s">
        <v>6285</v>
      </c>
      <c r="F92" s="270" t="s">
        <v>5211</v>
      </c>
      <c r="G92" s="272"/>
      <c r="H92" s="270"/>
      <c r="I92" s="272"/>
      <c r="J92" s="272"/>
      <c r="K92" s="272"/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</row>
    <row r="93" ht="15.75" customHeight="1">
      <c r="A93" s="265" t="s">
        <v>6290</v>
      </c>
      <c r="B93" s="267" t="s">
        <v>6291</v>
      </c>
      <c r="C93" s="265" t="s">
        <v>217</v>
      </c>
      <c r="D93" s="269" t="s">
        <v>6292</v>
      </c>
      <c r="E93" s="265" t="s">
        <v>6293</v>
      </c>
      <c r="F93" s="270" t="s">
        <v>5211</v>
      </c>
      <c r="G93" s="272"/>
      <c r="H93" s="270"/>
      <c r="I93" s="272"/>
      <c r="J93" s="272"/>
      <c r="K93" s="272"/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</row>
    <row r="94" ht="15.75" customHeight="1">
      <c r="A94" s="265" t="s">
        <v>6299</v>
      </c>
      <c r="B94" s="267" t="s">
        <v>6301</v>
      </c>
      <c r="C94" s="265" t="s">
        <v>217</v>
      </c>
      <c r="D94" s="269" t="s">
        <v>6302</v>
      </c>
      <c r="E94" s="265" t="s">
        <v>6304</v>
      </c>
      <c r="F94" s="270" t="s">
        <v>5211</v>
      </c>
      <c r="G94" s="272"/>
      <c r="H94" s="270"/>
      <c r="I94" s="272"/>
      <c r="J94" s="272"/>
      <c r="K94" s="272"/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</row>
    <row r="95" ht="15.75" customHeight="1">
      <c r="A95" s="265" t="s">
        <v>6310</v>
      </c>
      <c r="B95" s="267" t="s">
        <v>6311</v>
      </c>
      <c r="C95" s="265" t="s">
        <v>212</v>
      </c>
      <c r="D95" s="269" t="s">
        <v>6312</v>
      </c>
      <c r="E95" s="265" t="s">
        <v>6313</v>
      </c>
      <c r="F95" s="270" t="s">
        <v>5211</v>
      </c>
      <c r="G95" s="272"/>
      <c r="H95" s="270"/>
      <c r="I95" s="272"/>
      <c r="J95" s="272"/>
      <c r="K95" s="272"/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</row>
    <row r="96" ht="15.75" customHeight="1">
      <c r="A96" s="265" t="s">
        <v>6318</v>
      </c>
      <c r="B96" s="267" t="s">
        <v>6320</v>
      </c>
      <c r="C96" s="265" t="s">
        <v>214</v>
      </c>
      <c r="D96" s="269" t="s">
        <v>6322</v>
      </c>
      <c r="E96" s="265" t="s">
        <v>6324</v>
      </c>
      <c r="F96" s="270" t="s">
        <v>5211</v>
      </c>
      <c r="G96" s="272"/>
      <c r="H96" s="270"/>
      <c r="I96" s="272"/>
      <c r="J96" s="272"/>
      <c r="K96" s="272"/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</row>
    <row r="97" ht="15.75" customHeight="1">
      <c r="A97" s="280" t="s">
        <v>6330</v>
      </c>
      <c r="B97" s="267" t="s">
        <v>6331</v>
      </c>
      <c r="C97" s="265" t="s">
        <v>217</v>
      </c>
      <c r="D97" s="269" t="s">
        <v>6332</v>
      </c>
      <c r="E97" s="265" t="s">
        <v>6333</v>
      </c>
      <c r="F97" s="270" t="s">
        <v>5211</v>
      </c>
      <c r="G97" s="272"/>
      <c r="H97" s="270"/>
      <c r="I97" s="272"/>
      <c r="J97" s="272"/>
      <c r="K97" s="272"/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</row>
    <row r="98" ht="15.75" customHeight="1">
      <c r="A98" s="280" t="s">
        <v>6339</v>
      </c>
      <c r="B98" s="267" t="s">
        <v>6341</v>
      </c>
      <c r="C98" s="265" t="s">
        <v>212</v>
      </c>
      <c r="D98" s="269" t="s">
        <v>6342</v>
      </c>
      <c r="E98" s="265" t="s">
        <v>6344</v>
      </c>
      <c r="F98" s="270" t="s">
        <v>5211</v>
      </c>
      <c r="G98" s="272"/>
      <c r="H98" s="270"/>
      <c r="I98" s="272"/>
      <c r="J98" s="272"/>
      <c r="K98" s="272"/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</row>
    <row r="99" ht="15.75" customHeight="1">
      <c r="A99" s="280" t="s">
        <v>6350</v>
      </c>
      <c r="B99" s="267" t="s">
        <v>6351</v>
      </c>
      <c r="C99" s="265" t="s">
        <v>212</v>
      </c>
      <c r="D99" s="269" t="s">
        <v>6352</v>
      </c>
      <c r="E99" s="265" t="s">
        <v>6353</v>
      </c>
      <c r="F99" s="270" t="s">
        <v>5211</v>
      </c>
      <c r="G99" s="272"/>
      <c r="H99" s="270"/>
      <c r="I99" s="272"/>
      <c r="J99" s="272"/>
      <c r="K99" s="272"/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</row>
    <row r="100" ht="15.75" customHeight="1">
      <c r="A100" s="265" t="s">
        <v>6356</v>
      </c>
      <c r="B100" s="267" t="s">
        <v>6357</v>
      </c>
      <c r="C100" s="265" t="s">
        <v>217</v>
      </c>
      <c r="D100" s="269" t="s">
        <v>6358</v>
      </c>
      <c r="E100" s="265" t="s">
        <v>6360</v>
      </c>
      <c r="F100" s="270" t="s">
        <v>5211</v>
      </c>
      <c r="G100" s="272"/>
      <c r="H100" s="270"/>
      <c r="I100" s="272"/>
      <c r="J100" s="272"/>
      <c r="K100" s="272"/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</row>
    <row r="101" ht="15.75" customHeight="1">
      <c r="A101" s="265" t="s">
        <v>6365</v>
      </c>
      <c r="B101" s="267" t="s">
        <v>6367</v>
      </c>
      <c r="C101" s="265" t="s">
        <v>217</v>
      </c>
      <c r="D101" s="269" t="s">
        <v>4644</v>
      </c>
      <c r="E101" s="265" t="s">
        <v>6370</v>
      </c>
      <c r="F101" s="270" t="s">
        <v>5211</v>
      </c>
      <c r="G101" s="272"/>
      <c r="H101" s="270"/>
      <c r="I101" s="272"/>
      <c r="J101" s="272"/>
      <c r="K101" s="272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</row>
    <row r="102" ht="15.75" customHeight="1">
      <c r="A102" s="280" t="s">
        <v>6376</v>
      </c>
      <c r="B102" s="267" t="s">
        <v>6378</v>
      </c>
      <c r="C102" s="265" t="s">
        <v>212</v>
      </c>
      <c r="D102" s="269" t="s">
        <v>6379</v>
      </c>
      <c r="E102" s="265" t="s">
        <v>6380</v>
      </c>
      <c r="F102" s="270" t="s">
        <v>5211</v>
      </c>
      <c r="G102" s="272"/>
      <c r="H102" s="270"/>
      <c r="I102" s="272"/>
      <c r="J102" s="272"/>
      <c r="K102" s="272"/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</row>
    <row r="103" ht="15.75" customHeight="1">
      <c r="A103" s="280" t="s">
        <v>6385</v>
      </c>
      <c r="B103" s="267" t="s">
        <v>2598</v>
      </c>
      <c r="C103" s="265" t="s">
        <v>212</v>
      </c>
      <c r="D103" s="269" t="s">
        <v>6388</v>
      </c>
      <c r="E103" s="265" t="s">
        <v>6389</v>
      </c>
      <c r="F103" s="270" t="s">
        <v>5211</v>
      </c>
      <c r="G103" s="272"/>
      <c r="H103" s="270"/>
      <c r="I103" s="272"/>
      <c r="J103" s="272"/>
      <c r="K103" s="272"/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</row>
    <row r="104" ht="15.75" customHeight="1">
      <c r="A104" s="265" t="s">
        <v>6396</v>
      </c>
      <c r="B104" s="267" t="s">
        <v>6397</v>
      </c>
      <c r="C104" s="265" t="s">
        <v>217</v>
      </c>
      <c r="D104" s="269" t="s">
        <v>6398</v>
      </c>
      <c r="E104" s="265" t="s">
        <v>6399</v>
      </c>
      <c r="F104" s="270" t="s">
        <v>5211</v>
      </c>
      <c r="G104" s="272"/>
      <c r="H104" s="270"/>
      <c r="I104" s="272"/>
      <c r="J104" s="272"/>
      <c r="K104" s="272"/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</row>
    <row r="105" ht="15.75" customHeight="1">
      <c r="A105" s="265" t="s">
        <v>6404</v>
      </c>
      <c r="B105" s="267" t="s">
        <v>6406</v>
      </c>
      <c r="C105" s="265" t="s">
        <v>214</v>
      </c>
      <c r="D105" s="269" t="s">
        <v>6408</v>
      </c>
      <c r="E105" s="265" t="s">
        <v>6409</v>
      </c>
      <c r="F105" s="270" t="s">
        <v>5211</v>
      </c>
      <c r="G105" s="272"/>
      <c r="H105" s="270"/>
      <c r="I105" s="272"/>
      <c r="J105" s="272"/>
      <c r="K105" s="272"/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</row>
    <row r="106" ht="15.75" customHeight="1">
      <c r="A106" s="265" t="s">
        <v>6415</v>
      </c>
      <c r="B106" s="267" t="s">
        <v>6417</v>
      </c>
      <c r="C106" s="265" t="s">
        <v>217</v>
      </c>
      <c r="D106" s="269" t="s">
        <v>6418</v>
      </c>
      <c r="E106" s="265" t="s">
        <v>6419</v>
      </c>
      <c r="F106" s="270" t="s">
        <v>5211</v>
      </c>
      <c r="G106" s="272"/>
      <c r="H106" s="270"/>
      <c r="I106" s="272"/>
      <c r="J106" s="272"/>
      <c r="K106" s="272"/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</row>
    <row r="107" ht="15.75" customHeight="1">
      <c r="A107" s="265" t="s">
        <v>6424</v>
      </c>
      <c r="B107" s="267" t="s">
        <v>6425</v>
      </c>
      <c r="C107" s="265" t="s">
        <v>212</v>
      </c>
      <c r="D107" s="269" t="s">
        <v>6427</v>
      </c>
      <c r="E107" s="265" t="s">
        <v>6428</v>
      </c>
      <c r="F107" s="270" t="s">
        <v>5211</v>
      </c>
      <c r="G107" s="272"/>
      <c r="H107" s="270"/>
      <c r="I107" s="272"/>
      <c r="J107" s="272"/>
      <c r="K107" s="272"/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</row>
    <row r="108" ht="15.75" customHeight="1">
      <c r="A108" s="265" t="s">
        <v>6434</v>
      </c>
      <c r="B108" s="267" t="s">
        <v>6435</v>
      </c>
      <c r="C108" s="265" t="s">
        <v>217</v>
      </c>
      <c r="D108" s="269" t="s">
        <v>6437</v>
      </c>
      <c r="E108" s="265" t="s">
        <v>6439</v>
      </c>
      <c r="F108" s="270" t="s">
        <v>5211</v>
      </c>
      <c r="G108" s="272"/>
      <c r="H108" s="270"/>
      <c r="I108" s="272"/>
      <c r="J108" s="272"/>
      <c r="K108" s="272"/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</row>
    <row r="109" ht="15.75" customHeight="1">
      <c r="A109" s="265" t="s">
        <v>6444</v>
      </c>
      <c r="B109" s="267" t="s">
        <v>6445</v>
      </c>
      <c r="C109" s="265" t="s">
        <v>214</v>
      </c>
      <c r="D109" s="269" t="s">
        <v>6446</v>
      </c>
      <c r="E109" s="265" t="s">
        <v>6447</v>
      </c>
      <c r="F109" s="270" t="s">
        <v>5211</v>
      </c>
      <c r="G109" s="272"/>
      <c r="H109" s="270"/>
      <c r="I109" s="272"/>
      <c r="J109" s="272"/>
      <c r="K109" s="272"/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</row>
    <row r="110" ht="15.75" customHeight="1">
      <c r="A110" s="265" t="s">
        <v>6453</v>
      </c>
      <c r="B110" s="267" t="s">
        <v>6455</v>
      </c>
      <c r="C110" s="265" t="s">
        <v>217</v>
      </c>
      <c r="D110" s="269" t="s">
        <v>6456</v>
      </c>
      <c r="E110" s="265" t="s">
        <v>6458</v>
      </c>
      <c r="F110" s="270" t="s">
        <v>5211</v>
      </c>
      <c r="G110" s="272"/>
      <c r="H110" s="270"/>
      <c r="I110" s="272"/>
      <c r="J110" s="272"/>
      <c r="K110" s="272"/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</row>
    <row r="111" ht="15.75" customHeight="1">
      <c r="A111" s="265" t="s">
        <v>6464</v>
      </c>
      <c r="B111" s="267" t="s">
        <v>6465</v>
      </c>
      <c r="C111" s="265" t="s">
        <v>217</v>
      </c>
      <c r="D111" s="269" t="s">
        <v>6466</v>
      </c>
      <c r="E111" s="265" t="s">
        <v>6467</v>
      </c>
      <c r="F111" s="270" t="s">
        <v>5211</v>
      </c>
      <c r="G111" s="272"/>
      <c r="H111" s="270"/>
      <c r="I111" s="272"/>
      <c r="J111" s="272"/>
      <c r="K111" s="272"/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</row>
    <row r="112" ht="15.75" customHeight="1">
      <c r="A112" s="280" t="s">
        <v>6472</v>
      </c>
      <c r="B112" s="267" t="s">
        <v>6474</v>
      </c>
      <c r="C112" s="265" t="s">
        <v>212</v>
      </c>
      <c r="D112" s="269" t="s">
        <v>6476</v>
      </c>
      <c r="E112" s="265" t="s">
        <v>6477</v>
      </c>
      <c r="F112" s="270" t="s">
        <v>5211</v>
      </c>
      <c r="G112" s="272"/>
      <c r="H112" s="270"/>
      <c r="I112" s="272"/>
      <c r="J112" s="272"/>
      <c r="K112" s="272"/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</row>
    <row r="113" ht="15.75" customHeight="1">
      <c r="A113" s="265" t="s">
        <v>6480</v>
      </c>
      <c r="B113" s="267" t="s">
        <v>6481</v>
      </c>
      <c r="C113" s="265" t="s">
        <v>217</v>
      </c>
      <c r="D113" s="269" t="s">
        <v>6482</v>
      </c>
      <c r="E113" s="265" t="s">
        <v>6483</v>
      </c>
      <c r="F113" s="270" t="s">
        <v>5211</v>
      </c>
      <c r="G113" s="272"/>
      <c r="H113" s="270"/>
      <c r="I113" s="272"/>
      <c r="J113" s="272"/>
      <c r="K113" s="272"/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</row>
    <row r="114" ht="15.75" customHeight="1">
      <c r="A114" s="265" t="s">
        <v>6487</v>
      </c>
      <c r="B114" s="267" t="s">
        <v>6489</v>
      </c>
      <c r="C114" s="265" t="s">
        <v>214</v>
      </c>
      <c r="D114" s="269" t="s">
        <v>6490</v>
      </c>
      <c r="E114" s="265" t="s">
        <v>6491</v>
      </c>
      <c r="F114" s="270" t="s">
        <v>5211</v>
      </c>
      <c r="G114" s="272"/>
      <c r="H114" s="270"/>
      <c r="I114" s="272"/>
      <c r="J114" s="272"/>
      <c r="K114" s="272"/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</row>
    <row r="115" ht="15.75" customHeight="1">
      <c r="A115" s="265" t="s">
        <v>6496</v>
      </c>
      <c r="B115" s="267" t="s">
        <v>6497</v>
      </c>
      <c r="C115" s="265" t="s">
        <v>217</v>
      </c>
      <c r="D115" s="269" t="s">
        <v>6500</v>
      </c>
      <c r="E115" s="265" t="s">
        <v>6501</v>
      </c>
      <c r="F115" s="270" t="s">
        <v>5211</v>
      </c>
      <c r="G115" s="272"/>
      <c r="H115" s="270"/>
      <c r="I115" s="272"/>
      <c r="J115" s="272"/>
      <c r="K115" s="272"/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</row>
    <row r="116" ht="15.75" customHeight="1">
      <c r="A116" s="265" t="s">
        <v>6507</v>
      </c>
      <c r="B116" s="267" t="s">
        <v>6509</v>
      </c>
      <c r="C116" s="265" t="s">
        <v>217</v>
      </c>
      <c r="D116" s="269" t="s">
        <v>6510</v>
      </c>
      <c r="E116" s="265" t="s">
        <v>6511</v>
      </c>
      <c r="F116" s="270" t="s">
        <v>5211</v>
      </c>
      <c r="G116" s="272"/>
      <c r="H116" s="270"/>
      <c r="I116" s="272"/>
      <c r="J116" s="272"/>
      <c r="K116" s="272"/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</row>
    <row r="117" ht="15.75" customHeight="1">
      <c r="A117" s="265" t="s">
        <v>6517</v>
      </c>
      <c r="B117" s="267" t="s">
        <v>6519</v>
      </c>
      <c r="C117" s="265" t="s">
        <v>217</v>
      </c>
      <c r="D117" s="269" t="s">
        <v>6521</v>
      </c>
      <c r="E117" s="265" t="s">
        <v>6523</v>
      </c>
      <c r="F117" s="270" t="s">
        <v>5211</v>
      </c>
      <c r="G117" s="272"/>
      <c r="H117" s="270"/>
      <c r="I117" s="272"/>
      <c r="J117" s="272"/>
      <c r="K117" s="272"/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</row>
    <row r="118" ht="15.75" customHeight="1">
      <c r="A118" s="265" t="s">
        <v>6528</v>
      </c>
      <c r="B118" s="267" t="s">
        <v>6529</v>
      </c>
      <c r="C118" s="265" t="s">
        <v>214</v>
      </c>
      <c r="D118" s="269" t="s">
        <v>6530</v>
      </c>
      <c r="E118" s="265" t="s">
        <v>6531</v>
      </c>
      <c r="F118" s="270" t="s">
        <v>5211</v>
      </c>
      <c r="G118" s="272"/>
      <c r="H118" s="270"/>
      <c r="I118" s="272"/>
      <c r="J118" s="272"/>
      <c r="K118" s="272"/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</row>
    <row r="119" ht="15.75" customHeight="1">
      <c r="A119" s="265" t="s">
        <v>6536</v>
      </c>
      <c r="B119" s="267" t="s">
        <v>6537</v>
      </c>
      <c r="C119" s="265" t="s">
        <v>217</v>
      </c>
      <c r="D119" s="269" t="s">
        <v>6540</v>
      </c>
      <c r="E119" s="265" t="s">
        <v>6541</v>
      </c>
      <c r="F119" s="270" t="s">
        <v>5211</v>
      </c>
      <c r="G119" s="272"/>
      <c r="H119" s="270"/>
      <c r="I119" s="272"/>
      <c r="J119" s="272"/>
      <c r="K119" s="272"/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</row>
    <row r="120" ht="15.75" customHeight="1">
      <c r="A120" s="265" t="s">
        <v>6547</v>
      </c>
      <c r="B120" s="267" t="s">
        <v>6549</v>
      </c>
      <c r="C120" s="265" t="s">
        <v>214</v>
      </c>
      <c r="D120" s="269" t="s">
        <v>6550</v>
      </c>
      <c r="E120" s="265" t="s">
        <v>6551</v>
      </c>
      <c r="F120" s="270" t="s">
        <v>5211</v>
      </c>
      <c r="G120" s="272"/>
      <c r="H120" s="270"/>
      <c r="I120" s="272"/>
      <c r="J120" s="272"/>
      <c r="K120" s="272"/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</row>
    <row r="121" ht="15.75" customHeight="1">
      <c r="A121" s="265" t="s">
        <v>6554</v>
      </c>
      <c r="B121" s="267" t="s">
        <v>6555</v>
      </c>
      <c r="C121" s="265" t="s">
        <v>217</v>
      </c>
      <c r="D121" s="269" t="s">
        <v>6556</v>
      </c>
      <c r="E121" s="265" t="s">
        <v>6557</v>
      </c>
      <c r="F121" s="270" t="s">
        <v>5211</v>
      </c>
      <c r="G121" s="272"/>
      <c r="H121" s="270"/>
      <c r="I121" s="272"/>
      <c r="J121" s="272"/>
      <c r="K121" s="272"/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</row>
    <row r="122" ht="15.75" customHeight="1">
      <c r="A122" s="265" t="s">
        <v>6563</v>
      </c>
      <c r="B122" s="267" t="s">
        <v>6564</v>
      </c>
      <c r="C122" s="265" t="s">
        <v>214</v>
      </c>
      <c r="D122" s="269" t="s">
        <v>6565</v>
      </c>
      <c r="E122" s="265" t="s">
        <v>6568</v>
      </c>
      <c r="F122" s="270" t="s">
        <v>5211</v>
      </c>
      <c r="G122" s="272"/>
      <c r="H122" s="270"/>
      <c r="I122" s="272"/>
      <c r="J122" s="272"/>
      <c r="K122" s="272"/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</row>
    <row r="123" ht="15.75" customHeight="1">
      <c r="A123" s="265" t="s">
        <v>6573</v>
      </c>
      <c r="B123" s="267" t="s">
        <v>6574</v>
      </c>
      <c r="C123" s="265" t="s">
        <v>214</v>
      </c>
      <c r="D123" s="269" t="s">
        <v>6575</v>
      </c>
      <c r="E123" s="265" t="s">
        <v>6576</v>
      </c>
      <c r="F123" s="270" t="s">
        <v>5211</v>
      </c>
      <c r="G123" s="272"/>
      <c r="H123" s="270"/>
      <c r="I123" s="272"/>
      <c r="J123" s="272"/>
      <c r="K123" s="272"/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</row>
    <row r="124" ht="15.75" customHeight="1">
      <c r="A124" s="265" t="s">
        <v>6582</v>
      </c>
      <c r="B124" s="267" t="s">
        <v>6584</v>
      </c>
      <c r="C124" s="265" t="s">
        <v>217</v>
      </c>
      <c r="D124" s="269" t="s">
        <v>6585</v>
      </c>
      <c r="E124" s="265" t="s">
        <v>6587</v>
      </c>
      <c r="F124" s="270" t="s">
        <v>5211</v>
      </c>
      <c r="G124" s="272"/>
      <c r="H124" s="270"/>
      <c r="I124" s="272"/>
      <c r="J124" s="272"/>
      <c r="K124" s="272"/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</row>
    <row r="125" ht="15.75" customHeight="1">
      <c r="A125" s="265" t="s">
        <v>6593</v>
      </c>
      <c r="B125" s="267" t="s">
        <v>6594</v>
      </c>
      <c r="C125" s="265" t="s">
        <v>214</v>
      </c>
      <c r="D125" s="269" t="s">
        <v>6595</v>
      </c>
      <c r="E125" s="265" t="s">
        <v>6596</v>
      </c>
      <c r="F125" s="270" t="s">
        <v>5211</v>
      </c>
      <c r="G125" s="272"/>
      <c r="H125" s="270"/>
      <c r="I125" s="272"/>
      <c r="J125" s="272"/>
      <c r="K125" s="272"/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</row>
    <row r="126" ht="15.75" customHeight="1">
      <c r="A126" s="265" t="s">
        <v>6601</v>
      </c>
      <c r="B126" s="267" t="s">
        <v>6603</v>
      </c>
      <c r="C126" s="265" t="s">
        <v>214</v>
      </c>
      <c r="D126" s="269" t="s">
        <v>6605</v>
      </c>
      <c r="E126" s="265" t="s">
        <v>6606</v>
      </c>
      <c r="F126" s="270" t="s">
        <v>5211</v>
      </c>
      <c r="G126" s="272"/>
      <c r="H126" s="270"/>
      <c r="I126" s="272"/>
      <c r="J126" s="272"/>
      <c r="K126" s="272"/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</row>
    <row r="127" ht="15.75" customHeight="1">
      <c r="A127" s="280" t="s">
        <v>6612</v>
      </c>
      <c r="B127" s="267" t="s">
        <v>6614</v>
      </c>
      <c r="C127" s="265" t="s">
        <v>212</v>
      </c>
      <c r="D127" s="269" t="s">
        <v>6615</v>
      </c>
      <c r="E127" s="265" t="s">
        <v>6616</v>
      </c>
      <c r="F127" s="270" t="s">
        <v>5211</v>
      </c>
      <c r="G127" s="272"/>
      <c r="H127" s="270"/>
      <c r="I127" s="272"/>
      <c r="J127" s="272"/>
      <c r="K127" s="272"/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</row>
    <row r="128" ht="15.75" customHeight="1">
      <c r="A128" s="265" t="s">
        <v>6621</v>
      </c>
      <c r="B128" s="267" t="s">
        <v>6622</v>
      </c>
      <c r="C128" s="265" t="s">
        <v>217</v>
      </c>
      <c r="D128" s="269" t="s">
        <v>6624</v>
      </c>
      <c r="E128" s="265" t="s">
        <v>6626</v>
      </c>
      <c r="F128" s="270" t="s">
        <v>5211</v>
      </c>
      <c r="G128" s="272"/>
      <c r="H128" s="270"/>
      <c r="I128" s="272"/>
      <c r="J128" s="272"/>
      <c r="K128" s="272"/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</row>
    <row r="129" ht="15.75" customHeight="1">
      <c r="A129" s="265" t="s">
        <v>6631</v>
      </c>
      <c r="B129" s="267" t="s">
        <v>6633</v>
      </c>
      <c r="C129" s="265" t="s">
        <v>217</v>
      </c>
      <c r="D129" s="269" t="s">
        <v>6635</v>
      </c>
      <c r="E129" s="265" t="s">
        <v>6636</v>
      </c>
      <c r="F129" s="270" t="s">
        <v>5211</v>
      </c>
      <c r="G129" s="272"/>
      <c r="H129" s="270"/>
      <c r="I129" s="272"/>
      <c r="J129" s="272"/>
      <c r="K129" s="272"/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</row>
    <row r="130" ht="15.75" customHeight="1">
      <c r="A130" s="265" t="s">
        <v>6641</v>
      </c>
      <c r="B130" s="267" t="s">
        <v>6642</v>
      </c>
      <c r="C130" s="265" t="s">
        <v>217</v>
      </c>
      <c r="D130" s="269" t="s">
        <v>6643</v>
      </c>
      <c r="E130" s="265" t="s">
        <v>6645</v>
      </c>
      <c r="F130" s="270" t="s">
        <v>5211</v>
      </c>
      <c r="G130" s="272"/>
      <c r="H130" s="270"/>
      <c r="I130" s="272"/>
      <c r="J130" s="272"/>
      <c r="K130" s="272"/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</row>
    <row r="131" ht="15.75" customHeight="1">
      <c r="A131" s="265" t="s">
        <v>6651</v>
      </c>
      <c r="B131" s="267" t="s">
        <v>6652</v>
      </c>
      <c r="C131" s="265" t="s">
        <v>214</v>
      </c>
      <c r="D131" s="269" t="s">
        <v>6655</v>
      </c>
      <c r="E131" s="265" t="s">
        <v>6656</v>
      </c>
      <c r="F131" s="270" t="s">
        <v>5211</v>
      </c>
      <c r="G131" s="272"/>
      <c r="H131" s="270"/>
      <c r="I131" s="272"/>
      <c r="J131" s="272"/>
      <c r="K131" s="272"/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</row>
    <row r="132" ht="15.75" customHeight="1">
      <c r="A132" s="265" t="s">
        <v>6661</v>
      </c>
      <c r="B132" s="267" t="s">
        <v>6662</v>
      </c>
      <c r="C132" s="265" t="s">
        <v>217</v>
      </c>
      <c r="D132" s="269" t="s">
        <v>6663</v>
      </c>
      <c r="E132" s="265" t="s">
        <v>6664</v>
      </c>
      <c r="F132" s="270" t="s">
        <v>5211</v>
      </c>
      <c r="G132" s="272"/>
      <c r="H132" s="270"/>
      <c r="I132" s="272"/>
      <c r="J132" s="272"/>
      <c r="K132" s="272"/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</row>
    <row r="133" ht="15.75" customHeight="1">
      <c r="A133" s="265" t="s">
        <v>6669</v>
      </c>
      <c r="B133" s="267" t="s">
        <v>6670</v>
      </c>
      <c r="C133" s="265" t="s">
        <v>214</v>
      </c>
      <c r="D133" s="269" t="s">
        <v>6672</v>
      </c>
      <c r="E133" s="265" t="s">
        <v>6674</v>
      </c>
      <c r="F133" s="270" t="s">
        <v>5211</v>
      </c>
      <c r="G133" s="272"/>
      <c r="H133" s="270"/>
      <c r="I133" s="272"/>
      <c r="J133" s="272"/>
      <c r="K133" s="272"/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</row>
    <row r="134" ht="15.75" customHeight="1">
      <c r="A134" s="265" t="s">
        <v>6679</v>
      </c>
      <c r="B134" s="267" t="s">
        <v>6681</v>
      </c>
      <c r="C134" s="265" t="s">
        <v>217</v>
      </c>
      <c r="D134" s="269" t="s">
        <v>6683</v>
      </c>
      <c r="E134" s="265" t="s">
        <v>6684</v>
      </c>
      <c r="F134" s="270" t="s">
        <v>5211</v>
      </c>
      <c r="G134" s="272"/>
      <c r="H134" s="270"/>
      <c r="I134" s="272"/>
      <c r="J134" s="272"/>
      <c r="K134" s="272"/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</row>
    <row r="135" ht="15.75" customHeight="1">
      <c r="A135" s="265" t="s">
        <v>6689</v>
      </c>
      <c r="B135" s="267" t="s">
        <v>6690</v>
      </c>
      <c r="C135" s="265" t="s">
        <v>214</v>
      </c>
      <c r="D135" s="269" t="s">
        <v>6692</v>
      </c>
      <c r="E135" s="265" t="s">
        <v>6694</v>
      </c>
      <c r="F135" s="270" t="s">
        <v>5211</v>
      </c>
      <c r="G135" s="272"/>
      <c r="H135" s="270"/>
      <c r="I135" s="272"/>
      <c r="J135" s="272"/>
      <c r="K135" s="272"/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</row>
    <row r="136" ht="15.75" customHeight="1">
      <c r="A136" s="265" t="s">
        <v>6699</v>
      </c>
      <c r="B136" s="267" t="s">
        <v>6700</v>
      </c>
      <c r="C136" s="265" t="s">
        <v>217</v>
      </c>
      <c r="D136" s="269" t="s">
        <v>6703</v>
      </c>
      <c r="E136" s="265" t="s">
        <v>6704</v>
      </c>
      <c r="F136" s="270" t="s">
        <v>5211</v>
      </c>
      <c r="G136" s="272"/>
      <c r="H136" s="270"/>
      <c r="I136" s="272"/>
      <c r="J136" s="272"/>
      <c r="K136" s="272"/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</row>
    <row r="137" ht="15.75" customHeight="1">
      <c r="A137" s="280" t="s">
        <v>6709</v>
      </c>
      <c r="B137" s="267" t="s">
        <v>6711</v>
      </c>
      <c r="C137" s="265" t="s">
        <v>212</v>
      </c>
      <c r="D137" s="269" t="s">
        <v>6714</v>
      </c>
      <c r="E137" s="265" t="s">
        <v>6716</v>
      </c>
      <c r="F137" s="270" t="s">
        <v>5211</v>
      </c>
      <c r="G137" s="272"/>
      <c r="H137" s="270"/>
      <c r="I137" s="272"/>
      <c r="J137" s="272"/>
      <c r="K137" s="272"/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</row>
    <row r="138" ht="15.75" customHeight="1">
      <c r="A138" s="265" t="s">
        <v>6723</v>
      </c>
      <c r="B138" s="267" t="s">
        <v>6724</v>
      </c>
      <c r="C138" s="265" t="s">
        <v>214</v>
      </c>
      <c r="D138" s="269" t="s">
        <v>6727</v>
      </c>
      <c r="E138" s="265" t="s">
        <v>6728</v>
      </c>
      <c r="F138" s="270" t="s">
        <v>5211</v>
      </c>
      <c r="G138" s="272"/>
      <c r="H138" s="270"/>
      <c r="I138" s="272"/>
      <c r="J138" s="272"/>
      <c r="K138" s="272"/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</row>
    <row r="139" ht="15.75" customHeight="1">
      <c r="A139" s="265" t="s">
        <v>6730</v>
      </c>
      <c r="B139" s="267" t="s">
        <v>6731</v>
      </c>
      <c r="C139" s="265" t="s">
        <v>217</v>
      </c>
      <c r="D139" s="269" t="s">
        <v>6732</v>
      </c>
      <c r="E139" s="265" t="s">
        <v>6734</v>
      </c>
      <c r="F139" s="270" t="s">
        <v>5211</v>
      </c>
      <c r="G139" s="272"/>
      <c r="H139" s="270"/>
      <c r="I139" s="272"/>
      <c r="J139" s="272"/>
      <c r="K139" s="272"/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</row>
    <row r="140" ht="15.75" customHeight="1">
      <c r="A140" s="265" t="s">
        <v>6736</v>
      </c>
      <c r="B140" s="267" t="s">
        <v>6737</v>
      </c>
      <c r="C140" s="265" t="s">
        <v>217</v>
      </c>
      <c r="D140" s="269" t="s">
        <v>6740</v>
      </c>
      <c r="E140" s="265" t="s">
        <v>6741</v>
      </c>
      <c r="F140" s="270" t="s">
        <v>5211</v>
      </c>
      <c r="G140" s="272"/>
      <c r="H140" s="270"/>
      <c r="I140" s="272"/>
      <c r="J140" s="272"/>
      <c r="K140" s="272"/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</row>
    <row r="141" ht="15.75" customHeight="1">
      <c r="A141" s="280" t="s">
        <v>6746</v>
      </c>
      <c r="B141" s="267" t="s">
        <v>6749</v>
      </c>
      <c r="C141" s="265" t="s">
        <v>212</v>
      </c>
      <c r="D141" s="269" t="s">
        <v>6750</v>
      </c>
      <c r="E141" s="265" t="s">
        <v>6751</v>
      </c>
      <c r="F141" s="270" t="s">
        <v>5211</v>
      </c>
      <c r="G141" s="272"/>
      <c r="H141" s="270"/>
      <c r="I141" s="272"/>
      <c r="J141" s="272"/>
      <c r="K141" s="272"/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</row>
    <row r="142" ht="15.75" customHeight="1">
      <c r="A142" s="265" t="s">
        <v>6756</v>
      </c>
      <c r="B142" s="267" t="s">
        <v>6757</v>
      </c>
      <c r="C142" s="265" t="s">
        <v>214</v>
      </c>
      <c r="D142" s="269" t="s">
        <v>6758</v>
      </c>
      <c r="E142" s="265" t="s">
        <v>6759</v>
      </c>
      <c r="F142" s="270" t="s">
        <v>5211</v>
      </c>
      <c r="G142" s="272"/>
      <c r="H142" s="270"/>
      <c r="I142" s="272"/>
      <c r="J142" s="272"/>
      <c r="K142" s="272"/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</row>
    <row r="143" ht="15.75" customHeight="1">
      <c r="A143" s="265" t="s">
        <v>6764</v>
      </c>
      <c r="B143" s="267" t="s">
        <v>6765</v>
      </c>
      <c r="C143" s="265" t="s">
        <v>217</v>
      </c>
      <c r="D143" s="269" t="s">
        <v>6766</v>
      </c>
      <c r="E143" s="265" t="s">
        <v>6767</v>
      </c>
      <c r="F143" s="270" t="s">
        <v>5211</v>
      </c>
      <c r="G143" s="272"/>
      <c r="H143" s="270"/>
      <c r="I143" s="272"/>
      <c r="J143" s="272"/>
      <c r="K143" s="272"/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</row>
    <row r="144" ht="15.75" customHeight="1">
      <c r="A144" s="280" t="s">
        <v>6772</v>
      </c>
      <c r="B144" s="267" t="s">
        <v>6773</v>
      </c>
      <c r="C144" s="265" t="s">
        <v>212</v>
      </c>
      <c r="D144" s="269" t="s">
        <v>6774</v>
      </c>
      <c r="E144" s="265" t="s">
        <v>6776</v>
      </c>
      <c r="F144" s="270" t="s">
        <v>5211</v>
      </c>
      <c r="G144" s="272"/>
      <c r="H144" s="270"/>
      <c r="I144" s="272"/>
      <c r="J144" s="272"/>
      <c r="K144" s="272"/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</row>
    <row r="145" ht="15.75" customHeight="1">
      <c r="A145" s="265" t="s">
        <v>6780</v>
      </c>
      <c r="B145" s="267" t="s">
        <v>6781</v>
      </c>
      <c r="C145" s="265" t="s">
        <v>217</v>
      </c>
      <c r="D145" s="269" t="s">
        <v>6783</v>
      </c>
      <c r="E145" s="265" t="s">
        <v>6784</v>
      </c>
      <c r="F145" s="270" t="s">
        <v>5211</v>
      </c>
      <c r="G145" s="272"/>
      <c r="H145" s="270"/>
      <c r="I145" s="272"/>
      <c r="J145" s="272"/>
      <c r="K145" s="272"/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</row>
    <row r="146" ht="15.75" customHeight="1">
      <c r="A146" s="265" t="s">
        <v>6788</v>
      </c>
      <c r="B146" s="267" t="s">
        <v>6789</v>
      </c>
      <c r="C146" s="265" t="s">
        <v>212</v>
      </c>
      <c r="D146" s="269" t="s">
        <v>6790</v>
      </c>
      <c r="E146" s="265" t="s">
        <v>6791</v>
      </c>
      <c r="F146" s="270" t="s">
        <v>5211</v>
      </c>
      <c r="G146" s="272"/>
      <c r="H146" s="270"/>
      <c r="I146" s="272"/>
      <c r="J146" s="272"/>
      <c r="K146" s="272"/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</row>
    <row r="147" ht="15.75" customHeight="1">
      <c r="A147" s="265" t="s">
        <v>6796</v>
      </c>
      <c r="B147" s="267" t="s">
        <v>6797</v>
      </c>
      <c r="C147" s="265" t="s">
        <v>217</v>
      </c>
      <c r="D147" s="269" t="s">
        <v>6798</v>
      </c>
      <c r="E147" s="265" t="s">
        <v>6799</v>
      </c>
      <c r="F147" s="270" t="s">
        <v>5211</v>
      </c>
      <c r="G147" s="272"/>
      <c r="H147" s="270"/>
      <c r="I147" s="272"/>
      <c r="J147" s="272"/>
      <c r="K147" s="272"/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</row>
    <row r="148" ht="15.75" customHeight="1">
      <c r="A148" s="265" t="s">
        <v>6804</v>
      </c>
      <c r="B148" s="267" t="s">
        <v>6805</v>
      </c>
      <c r="C148" s="265" t="s">
        <v>217</v>
      </c>
      <c r="D148" s="269" t="s">
        <v>6806</v>
      </c>
      <c r="E148" s="265" t="s">
        <v>6807</v>
      </c>
      <c r="F148" s="270" t="s">
        <v>5211</v>
      </c>
      <c r="G148" s="272"/>
      <c r="H148" s="270"/>
      <c r="I148" s="272"/>
      <c r="J148" s="272"/>
      <c r="K148" s="272"/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</row>
    <row r="149" ht="15.75" customHeight="1">
      <c r="A149" s="265" t="s">
        <v>128</v>
      </c>
      <c r="B149" s="267" t="s">
        <v>6811</v>
      </c>
      <c r="C149" s="265" t="s">
        <v>217</v>
      </c>
      <c r="D149" s="269" t="s">
        <v>6812</v>
      </c>
      <c r="E149" s="265" t="s">
        <v>6813</v>
      </c>
      <c r="F149" s="270" t="s">
        <v>5211</v>
      </c>
      <c r="G149" s="272"/>
      <c r="H149" s="270"/>
      <c r="I149" s="272"/>
      <c r="J149" s="272"/>
      <c r="K149" s="272"/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</row>
    <row r="150" ht="15.75" customHeight="1">
      <c r="A150" s="265" t="s">
        <v>6818</v>
      </c>
      <c r="B150" s="267" t="s">
        <v>6819</v>
      </c>
      <c r="C150" s="265" t="s">
        <v>214</v>
      </c>
      <c r="D150" s="269" t="s">
        <v>6820</v>
      </c>
      <c r="E150" s="265" t="s">
        <v>6821</v>
      </c>
      <c r="F150" s="270" t="s">
        <v>5211</v>
      </c>
      <c r="G150" s="272"/>
      <c r="H150" s="270"/>
      <c r="I150" s="272"/>
      <c r="J150" s="272"/>
      <c r="K150" s="272"/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</row>
    <row r="151" ht="15.75" customHeight="1">
      <c r="A151" s="265" t="s">
        <v>111</v>
      </c>
      <c r="B151" s="267" t="s">
        <v>6827</v>
      </c>
      <c r="C151" s="265" t="s">
        <v>214</v>
      </c>
      <c r="D151" s="269" t="s">
        <v>6829</v>
      </c>
      <c r="E151" s="265" t="s">
        <v>116</v>
      </c>
      <c r="F151" s="270" t="s">
        <v>5211</v>
      </c>
      <c r="G151" s="272"/>
      <c r="H151" s="270"/>
      <c r="I151" s="272"/>
      <c r="J151" s="272"/>
      <c r="K151" s="272"/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</row>
    <row r="152" ht="15.75" customHeight="1">
      <c r="A152" s="265" t="s">
        <v>6835</v>
      </c>
      <c r="B152" s="267" t="s">
        <v>6837</v>
      </c>
      <c r="C152" s="265" t="s">
        <v>217</v>
      </c>
      <c r="D152" s="269" t="s">
        <v>6838</v>
      </c>
      <c r="E152" s="265" t="s">
        <v>6839</v>
      </c>
      <c r="F152" s="270" t="s">
        <v>5211</v>
      </c>
      <c r="G152" s="272"/>
      <c r="H152" s="270"/>
      <c r="I152" s="272"/>
      <c r="J152" s="272"/>
      <c r="K152" s="272"/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</row>
    <row r="153" ht="15.75" customHeight="1">
      <c r="A153" s="265" t="s">
        <v>6842</v>
      </c>
      <c r="B153" s="267" t="s">
        <v>6843</v>
      </c>
      <c r="C153" s="265" t="s">
        <v>217</v>
      </c>
      <c r="D153" s="269" t="s">
        <v>6845</v>
      </c>
      <c r="E153" s="265" t="s">
        <v>6847</v>
      </c>
      <c r="F153" s="270" t="s">
        <v>5211</v>
      </c>
      <c r="G153" s="272"/>
      <c r="H153" s="270"/>
      <c r="I153" s="272"/>
      <c r="J153" s="272"/>
      <c r="K153" s="272"/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</row>
    <row r="154" ht="15.75" customHeight="1">
      <c r="A154" s="280" t="s">
        <v>6849</v>
      </c>
      <c r="B154" s="267" t="s">
        <v>6851</v>
      </c>
      <c r="C154" s="265" t="s">
        <v>212</v>
      </c>
      <c r="D154" s="269" t="s">
        <v>6852</v>
      </c>
      <c r="E154" s="265" t="s">
        <v>6854</v>
      </c>
      <c r="F154" s="270" t="s">
        <v>5211</v>
      </c>
      <c r="G154" s="272"/>
      <c r="H154" s="270"/>
      <c r="I154" s="272"/>
      <c r="J154" s="272"/>
      <c r="K154" s="272"/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</row>
    <row r="155" ht="15.75" customHeight="1">
      <c r="A155" s="265" t="s">
        <v>6860</v>
      </c>
      <c r="B155" s="267" t="s">
        <v>6861</v>
      </c>
      <c r="C155" s="265" t="s">
        <v>217</v>
      </c>
      <c r="D155" s="269" t="s">
        <v>6862</v>
      </c>
      <c r="E155" s="265" t="s">
        <v>6863</v>
      </c>
      <c r="F155" s="270" t="s">
        <v>5211</v>
      </c>
      <c r="G155" s="272"/>
      <c r="H155" s="270"/>
      <c r="I155" s="272"/>
      <c r="J155" s="272"/>
      <c r="K155" s="272"/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</row>
    <row r="156" ht="15.75" customHeight="1">
      <c r="A156" s="265" t="s">
        <v>6868</v>
      </c>
      <c r="B156" s="267" t="s">
        <v>6869</v>
      </c>
      <c r="C156" s="265" t="s">
        <v>214</v>
      </c>
      <c r="D156" s="269" t="s">
        <v>6870</v>
      </c>
      <c r="E156" s="265" t="s">
        <v>6871</v>
      </c>
      <c r="F156" s="270" t="s">
        <v>5211</v>
      </c>
      <c r="G156" s="272"/>
      <c r="H156" s="270"/>
      <c r="I156" s="272"/>
      <c r="J156" s="272"/>
      <c r="K156" s="272"/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</row>
    <row r="157" ht="15.75" customHeight="1">
      <c r="A157" s="280" t="s">
        <v>6875</v>
      </c>
      <c r="B157" s="267" t="s">
        <v>6877</v>
      </c>
      <c r="C157" s="265" t="s">
        <v>212</v>
      </c>
      <c r="D157" s="269" t="s">
        <v>6878</v>
      </c>
      <c r="E157" s="265" t="s">
        <v>6879</v>
      </c>
      <c r="F157" s="270" t="s">
        <v>5211</v>
      </c>
      <c r="G157" s="272"/>
      <c r="H157" s="270"/>
      <c r="I157" s="272"/>
      <c r="J157" s="272"/>
      <c r="K157" s="272"/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</row>
    <row r="158" ht="15.75" customHeight="1">
      <c r="A158" s="265" t="s">
        <v>6882</v>
      </c>
      <c r="B158" s="267" t="s">
        <v>6883</v>
      </c>
      <c r="C158" s="265" t="s">
        <v>212</v>
      </c>
      <c r="D158" s="269" t="s">
        <v>6886</v>
      </c>
      <c r="E158" s="265" t="s">
        <v>6887</v>
      </c>
      <c r="F158" s="270" t="s">
        <v>5211</v>
      </c>
      <c r="G158" s="272"/>
      <c r="H158" s="270"/>
      <c r="I158" s="272"/>
      <c r="J158" s="272"/>
      <c r="K158" s="272"/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</row>
    <row r="159" ht="15.75" customHeight="1">
      <c r="A159" s="265" t="s">
        <v>6890</v>
      </c>
      <c r="B159" s="267" t="s">
        <v>6891</v>
      </c>
      <c r="C159" s="265" t="s">
        <v>212</v>
      </c>
      <c r="D159" s="269" t="s">
        <v>6893</v>
      </c>
      <c r="E159" s="265" t="s">
        <v>6894</v>
      </c>
      <c r="F159" s="270" t="s">
        <v>5211</v>
      </c>
      <c r="G159" s="272"/>
      <c r="H159" s="270"/>
      <c r="I159" s="272"/>
      <c r="J159" s="272"/>
      <c r="K159" s="272"/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</row>
    <row r="160" ht="15.75" customHeight="1">
      <c r="A160" s="265" t="s">
        <v>6898</v>
      </c>
      <c r="B160" s="267" t="s">
        <v>6899</v>
      </c>
      <c r="C160" s="265" t="s">
        <v>217</v>
      </c>
      <c r="D160" s="269" t="s">
        <v>6900</v>
      </c>
      <c r="E160" s="265" t="s">
        <v>6902</v>
      </c>
      <c r="F160" s="270" t="s">
        <v>5211</v>
      </c>
      <c r="G160" s="272"/>
      <c r="H160" s="270"/>
      <c r="I160" s="272"/>
      <c r="J160" s="272"/>
      <c r="K160" s="272"/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</row>
    <row r="161" ht="15.75" customHeight="1">
      <c r="A161" s="265" t="s">
        <v>6905</v>
      </c>
      <c r="B161" s="267" t="s">
        <v>6907</v>
      </c>
      <c r="C161" s="265" t="s">
        <v>217</v>
      </c>
      <c r="D161" s="269" t="s">
        <v>6908</v>
      </c>
      <c r="E161" s="265" t="s">
        <v>6909</v>
      </c>
      <c r="F161" s="270" t="s">
        <v>5211</v>
      </c>
      <c r="G161" s="272"/>
      <c r="H161" s="270"/>
      <c r="I161" s="272"/>
      <c r="J161" s="272"/>
      <c r="K161" s="272"/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</row>
    <row r="162" ht="15.75" customHeight="1">
      <c r="A162" s="265" t="s">
        <v>6912</v>
      </c>
      <c r="B162" s="267" t="s">
        <v>6914</v>
      </c>
      <c r="C162" s="265" t="s">
        <v>214</v>
      </c>
      <c r="D162" s="269" t="s">
        <v>6916</v>
      </c>
      <c r="E162" s="265" t="s">
        <v>6917</v>
      </c>
      <c r="F162" s="270" t="s">
        <v>5211</v>
      </c>
      <c r="G162" s="272"/>
      <c r="H162" s="270"/>
      <c r="I162" s="272"/>
      <c r="J162" s="272"/>
      <c r="K162" s="272"/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</row>
    <row r="163" ht="15.75" customHeight="1">
      <c r="A163" s="265" t="s">
        <v>6920</v>
      </c>
      <c r="B163" s="267" t="s">
        <v>6922</v>
      </c>
      <c r="C163" s="265" t="s">
        <v>217</v>
      </c>
      <c r="D163" s="269" t="s">
        <v>6923</v>
      </c>
      <c r="E163" s="265" t="s">
        <v>6925</v>
      </c>
      <c r="F163" s="270" t="s">
        <v>5211</v>
      </c>
      <c r="G163" s="272"/>
      <c r="H163" s="270"/>
      <c r="I163" s="272"/>
      <c r="J163" s="272"/>
      <c r="K163" s="272"/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</row>
    <row r="164" ht="15.75" customHeight="1">
      <c r="A164" s="265" t="s">
        <v>6928</v>
      </c>
      <c r="B164" s="267" t="s">
        <v>6929</v>
      </c>
      <c r="C164" s="265" t="s">
        <v>212</v>
      </c>
      <c r="D164" s="269" t="s">
        <v>6930</v>
      </c>
      <c r="E164" s="265" t="s">
        <v>6931</v>
      </c>
      <c r="F164" s="270" t="s">
        <v>5211</v>
      </c>
      <c r="G164" s="272"/>
      <c r="H164" s="270"/>
      <c r="I164" s="272"/>
      <c r="J164" s="272"/>
      <c r="K164" s="272"/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</row>
    <row r="165" ht="15.75" customHeight="1">
      <c r="A165" s="265" t="s">
        <v>6936</v>
      </c>
      <c r="B165" s="267" t="s">
        <v>6937</v>
      </c>
      <c r="C165" s="265" t="s">
        <v>217</v>
      </c>
      <c r="D165" s="269" t="s">
        <v>6938</v>
      </c>
      <c r="E165" s="265" t="s">
        <v>6939</v>
      </c>
      <c r="F165" s="270" t="s">
        <v>5211</v>
      </c>
      <c r="G165" s="272"/>
      <c r="H165" s="270"/>
      <c r="I165" s="272"/>
      <c r="J165" s="272"/>
      <c r="K165" s="272"/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</row>
    <row r="166" ht="15.75" customHeight="1">
      <c r="A166" s="265" t="s">
        <v>6944</v>
      </c>
      <c r="B166" s="267" t="s">
        <v>6945</v>
      </c>
      <c r="C166" s="265" t="s">
        <v>217</v>
      </c>
      <c r="D166" s="269" t="s">
        <v>6946</v>
      </c>
      <c r="E166" s="265" t="s">
        <v>6947</v>
      </c>
      <c r="F166" s="270" t="s">
        <v>5211</v>
      </c>
      <c r="G166" s="272"/>
      <c r="H166" s="270"/>
      <c r="I166" s="272"/>
      <c r="J166" s="272"/>
      <c r="K166" s="272"/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</row>
    <row r="167" ht="15.75" customHeight="1">
      <c r="A167" s="265" t="s">
        <v>6952</v>
      </c>
      <c r="B167" s="267" t="s">
        <v>6953</v>
      </c>
      <c r="C167" s="265" t="s">
        <v>217</v>
      </c>
      <c r="D167" s="269" t="s">
        <v>6954</v>
      </c>
      <c r="E167" s="265" t="s">
        <v>6955</v>
      </c>
      <c r="F167" s="270" t="s">
        <v>5211</v>
      </c>
      <c r="G167" s="272"/>
      <c r="H167" s="270"/>
      <c r="I167" s="272"/>
      <c r="J167" s="272"/>
      <c r="K167" s="272"/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</row>
    <row r="168" ht="15.75" customHeight="1">
      <c r="A168" s="265" t="s">
        <v>6959</v>
      </c>
      <c r="B168" s="267" t="s">
        <v>6960</v>
      </c>
      <c r="C168" s="265" t="s">
        <v>212</v>
      </c>
      <c r="D168" s="269" t="s">
        <v>6962</v>
      </c>
      <c r="E168" s="265" t="s">
        <v>6963</v>
      </c>
      <c r="F168" s="270" t="s">
        <v>5211</v>
      </c>
      <c r="G168" s="272"/>
      <c r="H168" s="270"/>
      <c r="I168" s="272"/>
      <c r="J168" s="272"/>
      <c r="K168" s="272"/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</row>
    <row r="169" ht="15.75" customHeight="1">
      <c r="A169" s="265" t="s">
        <v>6966</v>
      </c>
      <c r="B169" s="267" t="s">
        <v>6967</v>
      </c>
      <c r="C169" s="265" t="s">
        <v>214</v>
      </c>
      <c r="D169" s="269" t="s">
        <v>6969</v>
      </c>
      <c r="E169" s="265" t="s">
        <v>6970</v>
      </c>
      <c r="F169" s="270" t="s">
        <v>5211</v>
      </c>
      <c r="G169" s="272"/>
      <c r="H169" s="270"/>
      <c r="I169" s="272"/>
      <c r="J169" s="272"/>
      <c r="K169" s="272"/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</row>
    <row r="170" ht="15.75" customHeight="1">
      <c r="A170" s="265" t="s">
        <v>6973</v>
      </c>
      <c r="B170" s="267" t="s">
        <v>6974</v>
      </c>
      <c r="C170" s="265" t="s">
        <v>212</v>
      </c>
      <c r="D170" s="269" t="s">
        <v>6976</v>
      </c>
      <c r="E170" s="265" t="s">
        <v>6977</v>
      </c>
      <c r="F170" s="270" t="s">
        <v>5211</v>
      </c>
      <c r="G170" s="272"/>
      <c r="H170" s="270"/>
      <c r="I170" s="272"/>
      <c r="J170" s="272"/>
      <c r="K170" s="272"/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</row>
    <row r="171" ht="15.75" customHeight="1">
      <c r="A171" s="265" t="s">
        <v>6980</v>
      </c>
      <c r="B171" s="267" t="s">
        <v>6982</v>
      </c>
      <c r="C171" s="265" t="s">
        <v>217</v>
      </c>
      <c r="D171" s="269" t="s">
        <v>6985</v>
      </c>
      <c r="E171" s="265" t="s">
        <v>6986</v>
      </c>
      <c r="F171" s="270" t="s">
        <v>5211</v>
      </c>
      <c r="G171" s="272"/>
      <c r="H171" s="270"/>
      <c r="I171" s="272"/>
      <c r="J171" s="272"/>
      <c r="K171" s="272"/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</row>
    <row r="172" ht="15.75" customHeight="1">
      <c r="A172" s="265" t="s">
        <v>6989</v>
      </c>
      <c r="B172" s="267" t="s">
        <v>6990</v>
      </c>
      <c r="C172" s="265" t="s">
        <v>214</v>
      </c>
      <c r="D172" s="269" t="s">
        <v>6992</v>
      </c>
      <c r="E172" s="265" t="s">
        <v>6993</v>
      </c>
      <c r="F172" s="270" t="s">
        <v>5211</v>
      </c>
      <c r="G172" s="272"/>
      <c r="H172" s="270"/>
      <c r="I172" s="272"/>
      <c r="J172" s="272"/>
      <c r="K172" s="272"/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</row>
    <row r="173" ht="15.75" customHeight="1">
      <c r="A173" s="265" t="s">
        <v>6997</v>
      </c>
      <c r="B173" s="267" t="s">
        <v>6998</v>
      </c>
      <c r="C173" s="265" t="s">
        <v>217</v>
      </c>
      <c r="D173" s="269" t="s">
        <v>6999</v>
      </c>
      <c r="E173" s="265" t="s">
        <v>7000</v>
      </c>
      <c r="F173" s="270" t="s">
        <v>5211</v>
      </c>
      <c r="G173" s="272"/>
      <c r="H173" s="270"/>
      <c r="I173" s="272"/>
      <c r="J173" s="272"/>
      <c r="K173" s="272"/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</row>
    <row r="174" ht="15.75" customHeight="1">
      <c r="A174" s="280" t="s">
        <v>7006</v>
      </c>
      <c r="B174" s="267" t="s">
        <v>7007</v>
      </c>
      <c r="C174" s="265" t="s">
        <v>212</v>
      </c>
      <c r="D174" s="269" t="s">
        <v>7008</v>
      </c>
      <c r="E174" s="265" t="s">
        <v>7009</v>
      </c>
      <c r="F174" s="270" t="s">
        <v>5211</v>
      </c>
      <c r="G174" s="272"/>
      <c r="H174" s="270"/>
      <c r="I174" s="272"/>
      <c r="J174" s="272"/>
      <c r="K174" s="272"/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</row>
    <row r="175" ht="15.75" customHeight="1">
      <c r="A175" s="265" t="s">
        <v>7017</v>
      </c>
      <c r="B175" s="267" t="s">
        <v>7018</v>
      </c>
      <c r="C175" s="265" t="s">
        <v>217</v>
      </c>
      <c r="D175" s="269" t="s">
        <v>7019</v>
      </c>
      <c r="E175" s="265" t="s">
        <v>7020</v>
      </c>
      <c r="F175" s="270" t="s">
        <v>5211</v>
      </c>
      <c r="G175" s="272"/>
      <c r="H175" s="270"/>
      <c r="I175" s="272"/>
      <c r="J175" s="272"/>
      <c r="K175" s="272"/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</row>
    <row r="176" ht="15.75" customHeight="1">
      <c r="A176" s="265" t="s">
        <v>7025</v>
      </c>
      <c r="B176" s="267" t="s">
        <v>7026</v>
      </c>
      <c r="C176" s="265" t="s">
        <v>217</v>
      </c>
      <c r="D176" s="269" t="s">
        <v>7027</v>
      </c>
      <c r="E176" s="265" t="s">
        <v>7028</v>
      </c>
      <c r="F176" s="270" t="s">
        <v>5211</v>
      </c>
      <c r="G176" s="272"/>
      <c r="H176" s="270"/>
      <c r="I176" s="272"/>
      <c r="J176" s="272"/>
      <c r="K176" s="272"/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</row>
    <row r="177" ht="15.75" customHeight="1">
      <c r="A177" s="265" t="s">
        <v>7036</v>
      </c>
      <c r="B177" s="267" t="s">
        <v>7038</v>
      </c>
      <c r="C177" s="265" t="s">
        <v>214</v>
      </c>
      <c r="D177" s="269" t="s">
        <v>7039</v>
      </c>
      <c r="E177" s="265" t="s">
        <v>7040</v>
      </c>
      <c r="F177" s="270" t="s">
        <v>5211</v>
      </c>
      <c r="G177" s="272"/>
      <c r="H177" s="270"/>
      <c r="I177" s="272"/>
      <c r="J177" s="272"/>
      <c r="K177" s="272"/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</row>
    <row r="178" ht="15.75" customHeight="1">
      <c r="A178" s="265" t="s">
        <v>7049</v>
      </c>
      <c r="B178" s="267" t="s">
        <v>7050</v>
      </c>
      <c r="C178" s="265" t="s">
        <v>212</v>
      </c>
      <c r="D178" s="269" t="s">
        <v>7051</v>
      </c>
      <c r="E178" s="265" t="s">
        <v>7052</v>
      </c>
      <c r="F178" s="270" t="s">
        <v>5211</v>
      </c>
      <c r="G178" s="272"/>
      <c r="H178" s="270"/>
      <c r="I178" s="272"/>
      <c r="J178" s="272"/>
      <c r="K178" s="272"/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</row>
    <row r="179" ht="15.75" customHeight="1">
      <c r="A179" s="265" t="s">
        <v>7059</v>
      </c>
      <c r="B179" s="267" t="s">
        <v>7061</v>
      </c>
      <c r="C179" s="265" t="s">
        <v>217</v>
      </c>
      <c r="D179" s="269" t="s">
        <v>7063</v>
      </c>
      <c r="E179" s="265" t="s">
        <v>7064</v>
      </c>
      <c r="F179" s="270" t="s">
        <v>5211</v>
      </c>
      <c r="G179" s="272"/>
      <c r="H179" s="270"/>
      <c r="I179" s="272"/>
      <c r="J179" s="272"/>
      <c r="K179" s="272"/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</row>
    <row r="180" ht="15.75" customHeight="1">
      <c r="A180" s="265" t="s">
        <v>7067</v>
      </c>
      <c r="B180" s="267" t="s">
        <v>7068</v>
      </c>
      <c r="C180" s="265" t="s">
        <v>217</v>
      </c>
      <c r="D180" s="269" t="s">
        <v>7070</v>
      </c>
      <c r="E180" s="265" t="s">
        <v>7072</v>
      </c>
      <c r="F180" s="270" t="s">
        <v>5211</v>
      </c>
      <c r="G180" s="272"/>
      <c r="H180" s="270"/>
      <c r="I180" s="272"/>
      <c r="J180" s="272"/>
      <c r="K180" s="272"/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</row>
    <row r="181" ht="15.75" customHeight="1">
      <c r="A181" s="265" t="s">
        <v>7075</v>
      </c>
      <c r="B181" s="267" t="s">
        <v>7076</v>
      </c>
      <c r="C181" s="265" t="s">
        <v>212</v>
      </c>
      <c r="D181" s="269" t="s">
        <v>7077</v>
      </c>
      <c r="E181" s="265" t="s">
        <v>7079</v>
      </c>
      <c r="F181" s="270" t="s">
        <v>5211</v>
      </c>
      <c r="G181" s="272"/>
      <c r="H181" s="270"/>
      <c r="I181" s="272"/>
      <c r="J181" s="272"/>
      <c r="K181" s="272"/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</row>
    <row r="182" ht="15.75" customHeight="1">
      <c r="A182" s="265" t="s">
        <v>7090</v>
      </c>
      <c r="B182" s="267" t="s">
        <v>7091</v>
      </c>
      <c r="C182" s="265" t="s">
        <v>214</v>
      </c>
      <c r="D182" s="269" t="s">
        <v>7093</v>
      </c>
      <c r="E182" s="265" t="s">
        <v>7095</v>
      </c>
      <c r="F182" s="270" t="s">
        <v>5211</v>
      </c>
      <c r="G182" s="272"/>
      <c r="H182" s="270"/>
      <c r="I182" s="272"/>
      <c r="J182" s="272"/>
      <c r="K182" s="272"/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</row>
    <row r="183" ht="15.75" customHeight="1">
      <c r="A183" s="265" t="s">
        <v>7101</v>
      </c>
      <c r="B183" s="267" t="s">
        <v>7102</v>
      </c>
      <c r="C183" s="265" t="s">
        <v>214</v>
      </c>
      <c r="D183" s="269" t="s">
        <v>7104</v>
      </c>
      <c r="E183" s="265" t="s">
        <v>7106</v>
      </c>
      <c r="F183" s="270" t="s">
        <v>5211</v>
      </c>
      <c r="G183" s="272"/>
      <c r="H183" s="270"/>
      <c r="I183" s="272"/>
      <c r="J183" s="272"/>
      <c r="K183" s="272"/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</row>
    <row r="184" ht="15.75" customHeight="1">
      <c r="A184" s="265" t="s">
        <v>7113</v>
      </c>
      <c r="B184" s="267" t="s">
        <v>7114</v>
      </c>
      <c r="C184" s="265" t="s">
        <v>214</v>
      </c>
      <c r="D184" s="269" t="s">
        <v>7115</v>
      </c>
      <c r="E184" s="265" t="s">
        <v>7116</v>
      </c>
      <c r="F184" s="270" t="s">
        <v>5211</v>
      </c>
      <c r="G184" s="272"/>
      <c r="H184" s="270"/>
      <c r="I184" s="272"/>
      <c r="J184" s="272"/>
      <c r="K184" s="272"/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</row>
    <row r="185" ht="15.75" customHeight="1">
      <c r="A185" s="265" t="s">
        <v>7125</v>
      </c>
      <c r="B185" s="267" t="s">
        <v>7126</v>
      </c>
      <c r="C185" s="265" t="s">
        <v>217</v>
      </c>
      <c r="D185" s="269" t="s">
        <v>7127</v>
      </c>
      <c r="E185" s="265" t="s">
        <v>7128</v>
      </c>
      <c r="F185" s="270" t="s">
        <v>5211</v>
      </c>
      <c r="G185" s="272"/>
      <c r="H185" s="270"/>
      <c r="I185" s="272"/>
      <c r="J185" s="272"/>
      <c r="K185" s="272"/>
      <c r="L185" s="272"/>
      <c r="M185" s="272"/>
      <c r="N185" s="272"/>
      <c r="O185" s="272"/>
      <c r="P185" s="272"/>
      <c r="Q185" s="272"/>
      <c r="R185" s="272"/>
      <c r="S185" s="272"/>
      <c r="T185" s="272"/>
      <c r="U185" s="272"/>
      <c r="V185" s="272"/>
      <c r="W185" s="272"/>
      <c r="X185" s="272"/>
      <c r="Y185" s="272"/>
      <c r="Z185" s="272"/>
    </row>
    <row r="186" ht="15.75" customHeight="1">
      <c r="A186" s="265" t="s">
        <v>7134</v>
      </c>
      <c r="B186" s="267" t="s">
        <v>7135</v>
      </c>
      <c r="C186" s="265" t="s">
        <v>217</v>
      </c>
      <c r="D186" s="269" t="s">
        <v>7136</v>
      </c>
      <c r="E186" s="265" t="s">
        <v>7137</v>
      </c>
      <c r="F186" s="270" t="s">
        <v>5211</v>
      </c>
      <c r="G186" s="272"/>
      <c r="H186" s="270"/>
      <c r="I186" s="272"/>
      <c r="J186" s="272"/>
      <c r="K186" s="272"/>
      <c r="L186" s="272"/>
      <c r="M186" s="272"/>
      <c r="N186" s="272"/>
      <c r="O186" s="272"/>
      <c r="P186" s="272"/>
      <c r="Q186" s="272"/>
      <c r="R186" s="272"/>
      <c r="S186" s="272"/>
      <c r="T186" s="272"/>
      <c r="U186" s="272"/>
      <c r="V186" s="272"/>
      <c r="W186" s="272"/>
      <c r="X186" s="272"/>
      <c r="Y186" s="272"/>
      <c r="Z186" s="272"/>
    </row>
    <row r="187" ht="15.75" customHeight="1">
      <c r="A187" s="280" t="s">
        <v>7142</v>
      </c>
      <c r="B187" s="267" t="s">
        <v>7143</v>
      </c>
      <c r="C187" s="265" t="s">
        <v>212</v>
      </c>
      <c r="D187" s="269" t="s">
        <v>7144</v>
      </c>
      <c r="E187" s="265" t="s">
        <v>7145</v>
      </c>
      <c r="F187" s="270" t="s">
        <v>5211</v>
      </c>
      <c r="G187" s="272"/>
      <c r="H187" s="270"/>
      <c r="I187" s="272"/>
      <c r="J187" s="272"/>
      <c r="K187" s="272"/>
      <c r="L187" s="272"/>
      <c r="M187" s="272"/>
      <c r="N187" s="272"/>
      <c r="O187" s="272"/>
      <c r="P187" s="272"/>
      <c r="Q187" s="272"/>
      <c r="R187" s="272"/>
      <c r="S187" s="272"/>
      <c r="T187" s="272"/>
      <c r="U187" s="272"/>
      <c r="V187" s="272"/>
      <c r="W187" s="272"/>
      <c r="X187" s="272"/>
      <c r="Y187" s="272"/>
      <c r="Z187" s="272"/>
    </row>
    <row r="188" ht="15.75" customHeight="1">
      <c r="A188" s="265" t="s">
        <v>7150</v>
      </c>
      <c r="B188" s="267" t="s">
        <v>7153</v>
      </c>
      <c r="C188" s="265" t="s">
        <v>217</v>
      </c>
      <c r="D188" s="269" t="s">
        <v>7155</v>
      </c>
      <c r="E188" s="265" t="s">
        <v>7156</v>
      </c>
      <c r="F188" s="270" t="s">
        <v>5211</v>
      </c>
      <c r="G188" s="272"/>
      <c r="H188" s="270"/>
      <c r="I188" s="272"/>
      <c r="J188" s="272"/>
      <c r="K188" s="272"/>
      <c r="L188" s="272"/>
      <c r="M188" s="272"/>
      <c r="N188" s="272"/>
      <c r="O188" s="272"/>
      <c r="P188" s="272"/>
      <c r="Q188" s="272"/>
      <c r="R188" s="272"/>
      <c r="S188" s="272"/>
      <c r="T188" s="272"/>
      <c r="U188" s="272"/>
      <c r="V188" s="272"/>
      <c r="W188" s="272"/>
      <c r="X188" s="272"/>
      <c r="Y188" s="272"/>
      <c r="Z188" s="272"/>
    </row>
    <row r="189" ht="15.75" customHeight="1">
      <c r="A189" s="265" t="s">
        <v>7160</v>
      </c>
      <c r="B189" s="267" t="s">
        <v>7163</v>
      </c>
      <c r="C189" s="265" t="s">
        <v>212</v>
      </c>
      <c r="D189" s="269" t="s">
        <v>7165</v>
      </c>
      <c r="E189" s="265" t="s">
        <v>7167</v>
      </c>
      <c r="F189" s="270" t="s">
        <v>5211</v>
      </c>
      <c r="G189" s="272"/>
      <c r="H189" s="270"/>
      <c r="I189" s="272"/>
      <c r="J189" s="272"/>
      <c r="K189" s="272"/>
      <c r="L189" s="272"/>
      <c r="M189" s="272"/>
      <c r="N189" s="272"/>
      <c r="O189" s="272"/>
      <c r="P189" s="272"/>
      <c r="Q189" s="272"/>
      <c r="R189" s="272"/>
      <c r="S189" s="272"/>
      <c r="T189" s="272"/>
      <c r="U189" s="272"/>
      <c r="V189" s="272"/>
      <c r="W189" s="272"/>
      <c r="X189" s="272"/>
      <c r="Y189" s="272"/>
      <c r="Z189" s="272"/>
    </row>
    <row r="190" ht="15.75" customHeight="1">
      <c r="A190" s="265" t="s">
        <v>7171</v>
      </c>
      <c r="B190" s="267" t="s">
        <v>7173</v>
      </c>
      <c r="C190" s="265" t="s">
        <v>212</v>
      </c>
      <c r="D190" s="269" t="s">
        <v>7176</v>
      </c>
      <c r="E190" s="265" t="s">
        <v>7180</v>
      </c>
      <c r="F190" s="270" t="s">
        <v>5211</v>
      </c>
      <c r="G190" s="272"/>
      <c r="H190" s="270"/>
      <c r="I190" s="272"/>
      <c r="J190" s="272"/>
      <c r="K190" s="272"/>
      <c r="L190" s="272"/>
      <c r="M190" s="272"/>
      <c r="N190" s="272"/>
      <c r="O190" s="272"/>
      <c r="P190" s="272"/>
      <c r="Q190" s="272"/>
      <c r="R190" s="272"/>
      <c r="S190" s="272"/>
      <c r="T190" s="272"/>
      <c r="U190" s="272"/>
      <c r="V190" s="272"/>
      <c r="W190" s="272"/>
      <c r="X190" s="272"/>
      <c r="Y190" s="272"/>
      <c r="Z190" s="272"/>
    </row>
    <row r="191" ht="15.75" customHeight="1">
      <c r="A191" s="265" t="s">
        <v>7184</v>
      </c>
      <c r="B191" s="267" t="s">
        <v>7186</v>
      </c>
      <c r="C191" s="265" t="s">
        <v>217</v>
      </c>
      <c r="D191" s="269" t="s">
        <v>7189</v>
      </c>
      <c r="E191" s="265" t="s">
        <v>7192</v>
      </c>
      <c r="F191" s="270" t="s">
        <v>5211</v>
      </c>
      <c r="G191" s="272"/>
      <c r="H191" s="270"/>
      <c r="I191" s="272"/>
      <c r="J191" s="272"/>
      <c r="K191" s="272"/>
      <c r="L191" s="272"/>
      <c r="M191" s="272"/>
      <c r="N191" s="272"/>
      <c r="O191" s="272"/>
      <c r="P191" s="272"/>
      <c r="Q191" s="272"/>
      <c r="R191" s="272"/>
      <c r="S191" s="272"/>
      <c r="T191" s="272"/>
      <c r="U191" s="272"/>
      <c r="V191" s="272"/>
      <c r="W191" s="272"/>
      <c r="X191" s="272"/>
      <c r="Y191" s="272"/>
      <c r="Z191" s="272"/>
    </row>
    <row r="192" ht="15.75" customHeight="1">
      <c r="A192" s="265" t="s">
        <v>7197</v>
      </c>
      <c r="B192" s="267" t="s">
        <v>7198</v>
      </c>
      <c r="C192" s="265" t="s">
        <v>217</v>
      </c>
      <c r="D192" s="269" t="s">
        <v>7202</v>
      </c>
      <c r="E192" s="265" t="s">
        <v>7204</v>
      </c>
      <c r="F192" s="270" t="s">
        <v>5211</v>
      </c>
      <c r="G192" s="272"/>
      <c r="H192" s="270"/>
      <c r="I192" s="272"/>
      <c r="J192" s="272"/>
      <c r="K192" s="272"/>
      <c r="L192" s="272"/>
      <c r="M192" s="272"/>
      <c r="N192" s="272"/>
      <c r="O192" s="272"/>
      <c r="P192" s="272"/>
      <c r="Q192" s="272"/>
      <c r="R192" s="272"/>
      <c r="S192" s="272"/>
      <c r="T192" s="272"/>
      <c r="U192" s="272"/>
      <c r="V192" s="272"/>
      <c r="W192" s="272"/>
      <c r="X192" s="272"/>
      <c r="Y192" s="272"/>
      <c r="Z192" s="272"/>
    </row>
    <row r="193" ht="15.75" customHeight="1">
      <c r="A193" s="265" t="s">
        <v>7209</v>
      </c>
      <c r="B193" s="267" t="s">
        <v>7211</v>
      </c>
      <c r="C193" s="265" t="s">
        <v>217</v>
      </c>
      <c r="D193" s="269" t="s">
        <v>7214</v>
      </c>
      <c r="E193" s="265" t="s">
        <v>7215</v>
      </c>
      <c r="F193" s="270" t="s">
        <v>5211</v>
      </c>
      <c r="G193" s="272"/>
      <c r="H193" s="270"/>
      <c r="I193" s="272"/>
      <c r="J193" s="272"/>
      <c r="K193" s="272"/>
      <c r="L193" s="272"/>
      <c r="M193" s="272"/>
      <c r="N193" s="272"/>
      <c r="O193" s="272"/>
      <c r="P193" s="272"/>
      <c r="Q193" s="272"/>
      <c r="R193" s="272"/>
      <c r="S193" s="272"/>
      <c r="T193" s="272"/>
      <c r="U193" s="272"/>
      <c r="V193" s="272"/>
      <c r="W193" s="272"/>
      <c r="X193" s="272"/>
      <c r="Y193" s="272"/>
      <c r="Z193" s="272"/>
    </row>
    <row r="194" ht="15.75" customHeight="1">
      <c r="A194" s="265" t="s">
        <v>7221</v>
      </c>
      <c r="B194" s="267" t="s">
        <v>7224</v>
      </c>
      <c r="C194" s="265" t="s">
        <v>217</v>
      </c>
      <c r="D194" s="269" t="s">
        <v>7225</v>
      </c>
      <c r="E194" s="265" t="s">
        <v>7226</v>
      </c>
      <c r="F194" s="270" t="s">
        <v>5211</v>
      </c>
      <c r="G194" s="272"/>
      <c r="H194" s="270"/>
      <c r="I194" s="272"/>
      <c r="J194" s="272"/>
      <c r="K194" s="272"/>
      <c r="L194" s="272"/>
      <c r="M194" s="272"/>
      <c r="N194" s="272"/>
      <c r="O194" s="272"/>
      <c r="P194" s="272"/>
      <c r="Q194" s="272"/>
      <c r="R194" s="272"/>
      <c r="S194" s="272"/>
      <c r="T194" s="272"/>
      <c r="U194" s="272"/>
      <c r="V194" s="272"/>
      <c r="W194" s="272"/>
      <c r="X194" s="272"/>
      <c r="Y194" s="272"/>
      <c r="Z194" s="272"/>
    </row>
    <row r="195" ht="15.75" customHeight="1">
      <c r="A195" s="265" t="s">
        <v>7232</v>
      </c>
      <c r="B195" s="267" t="s">
        <v>7235</v>
      </c>
      <c r="C195" s="265" t="s">
        <v>217</v>
      </c>
      <c r="D195" s="269" t="s">
        <v>7237</v>
      </c>
      <c r="E195" s="265" t="s">
        <v>7238</v>
      </c>
      <c r="F195" s="270" t="s">
        <v>5211</v>
      </c>
      <c r="G195" s="272"/>
      <c r="H195" s="270"/>
      <c r="I195" s="272"/>
      <c r="J195" s="272"/>
      <c r="K195" s="272"/>
      <c r="L195" s="272"/>
      <c r="M195" s="272"/>
      <c r="N195" s="272"/>
      <c r="O195" s="272"/>
      <c r="P195" s="272"/>
      <c r="Q195" s="272"/>
      <c r="R195" s="272"/>
      <c r="S195" s="272"/>
      <c r="T195" s="272"/>
      <c r="U195" s="272"/>
      <c r="V195" s="272"/>
      <c r="W195" s="272"/>
      <c r="X195" s="272"/>
      <c r="Y195" s="272"/>
      <c r="Z195" s="272"/>
    </row>
    <row r="196" ht="15.75" customHeight="1">
      <c r="A196" s="265" t="s">
        <v>7243</v>
      </c>
      <c r="B196" s="267" t="s">
        <v>7246</v>
      </c>
      <c r="C196" s="265" t="s">
        <v>217</v>
      </c>
      <c r="D196" s="269" t="s">
        <v>7248</v>
      </c>
      <c r="E196" s="265" t="s">
        <v>7250</v>
      </c>
      <c r="F196" s="270" t="s">
        <v>5211</v>
      </c>
      <c r="G196" s="272"/>
      <c r="H196" s="270"/>
      <c r="I196" s="272"/>
      <c r="J196" s="272"/>
      <c r="K196" s="272"/>
      <c r="L196" s="272"/>
      <c r="M196" s="272"/>
      <c r="N196" s="272"/>
      <c r="O196" s="272"/>
      <c r="P196" s="272"/>
      <c r="Q196" s="272"/>
      <c r="R196" s="272"/>
      <c r="S196" s="272"/>
      <c r="T196" s="272"/>
      <c r="U196" s="272"/>
      <c r="V196" s="272"/>
      <c r="W196" s="272"/>
      <c r="X196" s="272"/>
      <c r="Y196" s="272"/>
      <c r="Z196" s="272"/>
    </row>
    <row r="197" ht="15.75" customHeight="1">
      <c r="A197" s="265" t="s">
        <v>7254</v>
      </c>
      <c r="B197" s="267" t="s">
        <v>7256</v>
      </c>
      <c r="C197" s="265" t="s">
        <v>217</v>
      </c>
      <c r="D197" s="269" t="s">
        <v>7259</v>
      </c>
      <c r="E197" s="265" t="s">
        <v>7262</v>
      </c>
      <c r="F197" s="270" t="s">
        <v>5211</v>
      </c>
      <c r="G197" s="272"/>
      <c r="H197" s="270"/>
      <c r="I197" s="272"/>
      <c r="J197" s="272"/>
      <c r="K197" s="272"/>
      <c r="L197" s="272"/>
      <c r="M197" s="272"/>
      <c r="N197" s="272"/>
      <c r="O197" s="272"/>
      <c r="P197" s="272"/>
      <c r="Q197" s="272"/>
      <c r="R197" s="272"/>
      <c r="S197" s="272"/>
      <c r="T197" s="272"/>
      <c r="U197" s="272"/>
      <c r="V197" s="272"/>
      <c r="W197" s="272"/>
      <c r="X197" s="272"/>
      <c r="Y197" s="272"/>
      <c r="Z197" s="272"/>
    </row>
    <row r="198" ht="15.75" customHeight="1">
      <c r="A198" s="280" t="s">
        <v>7267</v>
      </c>
      <c r="B198" s="267" t="s">
        <v>7269</v>
      </c>
      <c r="C198" s="265" t="s">
        <v>212</v>
      </c>
      <c r="D198" s="269" t="s">
        <v>7271</v>
      </c>
      <c r="E198" s="265" t="s">
        <v>7272</v>
      </c>
      <c r="F198" s="270" t="s">
        <v>5211</v>
      </c>
      <c r="G198" s="272"/>
      <c r="H198" s="270"/>
      <c r="I198" s="272"/>
      <c r="J198" s="272"/>
      <c r="K198" s="272"/>
      <c r="L198" s="272"/>
      <c r="M198" s="272"/>
      <c r="N198" s="272"/>
      <c r="O198" s="272"/>
      <c r="P198" s="272"/>
      <c r="Q198" s="272"/>
      <c r="R198" s="272"/>
      <c r="S198" s="272"/>
      <c r="T198" s="272"/>
      <c r="U198" s="272"/>
      <c r="V198" s="272"/>
      <c r="W198" s="272"/>
      <c r="X198" s="272"/>
      <c r="Y198" s="272"/>
      <c r="Z198" s="272"/>
    </row>
    <row r="199" ht="15.75" customHeight="1">
      <c r="A199" s="265" t="s">
        <v>7281</v>
      </c>
      <c r="B199" s="267" t="s">
        <v>7282</v>
      </c>
      <c r="C199" s="265" t="s">
        <v>214</v>
      </c>
      <c r="D199" s="269" t="s">
        <v>7283</v>
      </c>
      <c r="E199" s="265" t="s">
        <v>7284</v>
      </c>
      <c r="F199" s="270" t="s">
        <v>5211</v>
      </c>
      <c r="G199" s="272"/>
      <c r="H199" s="270"/>
      <c r="I199" s="272"/>
      <c r="J199" s="272"/>
      <c r="K199" s="272"/>
      <c r="L199" s="272"/>
      <c r="M199" s="272"/>
      <c r="N199" s="272"/>
      <c r="O199" s="272"/>
      <c r="P199" s="272"/>
      <c r="Q199" s="272"/>
      <c r="R199" s="272"/>
      <c r="S199" s="272"/>
      <c r="T199" s="272"/>
      <c r="U199" s="272"/>
      <c r="V199" s="272"/>
      <c r="W199" s="272"/>
      <c r="X199" s="272"/>
      <c r="Y199" s="272"/>
      <c r="Z199" s="272"/>
    </row>
    <row r="200" ht="15.75" customHeight="1">
      <c r="A200" s="265" t="s">
        <v>7293</v>
      </c>
      <c r="B200" s="267" t="s">
        <v>7294</v>
      </c>
      <c r="C200" s="265" t="s">
        <v>217</v>
      </c>
      <c r="D200" s="269" t="s">
        <v>7295</v>
      </c>
      <c r="E200" s="265" t="s">
        <v>7296</v>
      </c>
      <c r="F200" s="270" t="s">
        <v>5211</v>
      </c>
      <c r="G200" s="272"/>
      <c r="H200" s="270"/>
      <c r="I200" s="272"/>
      <c r="J200" s="272"/>
      <c r="K200" s="272"/>
      <c r="L200" s="272"/>
      <c r="M200" s="272"/>
      <c r="N200" s="272"/>
      <c r="O200" s="272"/>
      <c r="P200" s="272"/>
      <c r="Q200" s="272"/>
      <c r="R200" s="272"/>
      <c r="S200" s="272"/>
      <c r="T200" s="272"/>
      <c r="U200" s="272"/>
      <c r="V200" s="272"/>
      <c r="W200" s="272"/>
      <c r="X200" s="272"/>
      <c r="Y200" s="272"/>
      <c r="Z200" s="272"/>
    </row>
    <row r="201" ht="15.75" customHeight="1">
      <c r="A201" s="280" t="s">
        <v>7304</v>
      </c>
      <c r="B201" s="267" t="s">
        <v>7306</v>
      </c>
      <c r="C201" s="265" t="s">
        <v>212</v>
      </c>
      <c r="D201" s="269" t="s">
        <v>7307</v>
      </c>
      <c r="E201" s="265" t="s">
        <v>7308</v>
      </c>
      <c r="F201" s="270" t="s">
        <v>5211</v>
      </c>
      <c r="G201" s="272"/>
      <c r="H201" s="270"/>
      <c r="I201" s="272"/>
      <c r="J201" s="272"/>
      <c r="K201" s="272"/>
      <c r="L201" s="272"/>
      <c r="M201" s="272"/>
      <c r="N201" s="272"/>
      <c r="O201" s="272"/>
      <c r="P201" s="272"/>
      <c r="Q201" s="272"/>
      <c r="R201" s="272"/>
      <c r="S201" s="272"/>
      <c r="T201" s="272"/>
      <c r="U201" s="272"/>
      <c r="V201" s="272"/>
      <c r="W201" s="272"/>
      <c r="X201" s="272"/>
      <c r="Y201" s="272"/>
      <c r="Z201" s="272"/>
    </row>
    <row r="202" ht="15.75" customHeight="1">
      <c r="A202" s="280" t="s">
        <v>7313</v>
      </c>
      <c r="B202" s="267" t="s">
        <v>7315</v>
      </c>
      <c r="C202" s="265" t="s">
        <v>212</v>
      </c>
      <c r="D202" s="269" t="s">
        <v>7316</v>
      </c>
      <c r="E202" s="265" t="s">
        <v>7317</v>
      </c>
      <c r="F202" s="270" t="s">
        <v>5211</v>
      </c>
      <c r="G202" s="272"/>
      <c r="H202" s="270"/>
      <c r="I202" s="272"/>
      <c r="J202" s="272"/>
      <c r="K202" s="272"/>
      <c r="L202" s="272"/>
      <c r="M202" s="272"/>
      <c r="N202" s="272"/>
      <c r="O202" s="272"/>
      <c r="P202" s="272"/>
      <c r="Q202" s="272"/>
      <c r="R202" s="272"/>
      <c r="S202" s="272"/>
      <c r="T202" s="272"/>
      <c r="U202" s="272"/>
      <c r="V202" s="272"/>
      <c r="W202" s="272"/>
      <c r="X202" s="272"/>
      <c r="Y202" s="272"/>
      <c r="Z202" s="272"/>
    </row>
    <row r="203" ht="15.75" customHeight="1">
      <c r="A203" s="265" t="s">
        <v>7325</v>
      </c>
      <c r="B203" s="267" t="s">
        <v>7327</v>
      </c>
      <c r="C203" s="265" t="s">
        <v>214</v>
      </c>
      <c r="D203" s="269" t="s">
        <v>7329</v>
      </c>
      <c r="E203" s="265" t="s">
        <v>7332</v>
      </c>
      <c r="F203" s="270" t="s">
        <v>5211</v>
      </c>
      <c r="G203" s="272"/>
      <c r="H203" s="270"/>
      <c r="I203" s="272"/>
      <c r="J203" s="272"/>
      <c r="K203" s="272"/>
      <c r="L203" s="272"/>
      <c r="M203" s="272"/>
      <c r="N203" s="272"/>
      <c r="O203" s="272"/>
      <c r="P203" s="272"/>
      <c r="Q203" s="272"/>
      <c r="R203" s="272"/>
      <c r="S203" s="272"/>
      <c r="T203" s="272"/>
      <c r="U203" s="272"/>
      <c r="V203" s="272"/>
      <c r="W203" s="272"/>
      <c r="X203" s="272"/>
      <c r="Y203" s="272"/>
      <c r="Z203" s="272"/>
    </row>
    <row r="204" ht="15.75" customHeight="1">
      <c r="A204" s="265" t="s">
        <v>7337</v>
      </c>
      <c r="B204" s="267" t="s">
        <v>7339</v>
      </c>
      <c r="C204" s="265" t="s">
        <v>217</v>
      </c>
      <c r="D204" s="269" t="s">
        <v>7342</v>
      </c>
      <c r="E204" s="265" t="s">
        <v>7344</v>
      </c>
      <c r="F204" s="270" t="s">
        <v>5211</v>
      </c>
      <c r="G204" s="272"/>
      <c r="H204" s="270"/>
      <c r="I204" s="272"/>
      <c r="J204" s="272"/>
      <c r="K204" s="272"/>
      <c r="L204" s="272"/>
      <c r="M204" s="272"/>
      <c r="N204" s="272"/>
      <c r="O204" s="272"/>
      <c r="P204" s="272"/>
      <c r="Q204" s="272"/>
      <c r="R204" s="272"/>
      <c r="S204" s="272"/>
      <c r="T204" s="272"/>
      <c r="U204" s="272"/>
      <c r="V204" s="272"/>
      <c r="W204" s="272"/>
      <c r="X204" s="272"/>
      <c r="Y204" s="272"/>
      <c r="Z204" s="272"/>
    </row>
    <row r="205" ht="15.75" customHeight="1">
      <c r="A205" s="265" t="s">
        <v>7349</v>
      </c>
      <c r="B205" s="267" t="s">
        <v>7351</v>
      </c>
      <c r="C205" s="265" t="s">
        <v>214</v>
      </c>
      <c r="D205" s="269" t="s">
        <v>7354</v>
      </c>
      <c r="E205" s="265" t="s">
        <v>7357</v>
      </c>
      <c r="F205" s="270" t="s">
        <v>5211</v>
      </c>
      <c r="G205" s="272"/>
      <c r="H205" s="270"/>
      <c r="I205" s="272"/>
      <c r="J205" s="272"/>
      <c r="K205" s="272"/>
      <c r="L205" s="272"/>
      <c r="M205" s="272"/>
      <c r="N205" s="272"/>
      <c r="O205" s="272"/>
      <c r="P205" s="272"/>
      <c r="Q205" s="272"/>
      <c r="R205" s="272"/>
      <c r="S205" s="272"/>
      <c r="T205" s="272"/>
      <c r="U205" s="272"/>
      <c r="V205" s="272"/>
      <c r="W205" s="272"/>
      <c r="X205" s="272"/>
      <c r="Y205" s="272"/>
      <c r="Z205" s="272"/>
    </row>
    <row r="206" ht="15.75" customHeight="1">
      <c r="A206" s="265" t="s">
        <v>7361</v>
      </c>
      <c r="B206" s="267" t="s">
        <v>7363</v>
      </c>
      <c r="C206" s="265" t="s">
        <v>217</v>
      </c>
      <c r="D206" s="269" t="s">
        <v>7366</v>
      </c>
      <c r="E206" s="265" t="s">
        <v>7369</v>
      </c>
      <c r="F206" s="270" t="s">
        <v>5211</v>
      </c>
      <c r="G206" s="272"/>
      <c r="H206" s="270"/>
      <c r="I206" s="272"/>
      <c r="J206" s="272"/>
      <c r="K206" s="272"/>
      <c r="L206" s="272"/>
      <c r="M206" s="272"/>
      <c r="N206" s="272"/>
      <c r="O206" s="272"/>
      <c r="P206" s="272"/>
      <c r="Q206" s="272"/>
      <c r="R206" s="272"/>
      <c r="S206" s="272"/>
      <c r="T206" s="272"/>
      <c r="U206" s="272"/>
      <c r="V206" s="272"/>
      <c r="W206" s="272"/>
      <c r="X206" s="272"/>
      <c r="Y206" s="272"/>
      <c r="Z206" s="272"/>
    </row>
    <row r="207" ht="15.75" customHeight="1">
      <c r="A207" s="265" t="s">
        <v>7373</v>
      </c>
      <c r="B207" s="267" t="s">
        <v>7375</v>
      </c>
      <c r="C207" s="265" t="s">
        <v>217</v>
      </c>
      <c r="D207" s="269" t="s">
        <v>7377</v>
      </c>
      <c r="E207" s="265" t="s">
        <v>7379</v>
      </c>
      <c r="F207" s="270" t="s">
        <v>5211</v>
      </c>
      <c r="G207" s="272"/>
      <c r="H207" s="270"/>
      <c r="I207" s="272"/>
      <c r="J207" s="272"/>
      <c r="K207" s="272"/>
      <c r="L207" s="272"/>
      <c r="M207" s="272"/>
      <c r="N207" s="272"/>
      <c r="O207" s="272"/>
      <c r="P207" s="272"/>
      <c r="Q207" s="272"/>
      <c r="R207" s="272"/>
      <c r="S207" s="272"/>
      <c r="T207" s="272"/>
      <c r="U207" s="272"/>
      <c r="V207" s="272"/>
      <c r="W207" s="272"/>
      <c r="X207" s="272"/>
      <c r="Y207" s="272"/>
      <c r="Z207" s="272"/>
    </row>
    <row r="208" ht="15.75" customHeight="1">
      <c r="A208" s="265" t="s">
        <v>7385</v>
      </c>
      <c r="B208" s="267" t="s">
        <v>7387</v>
      </c>
      <c r="C208" s="265" t="s">
        <v>217</v>
      </c>
      <c r="D208" s="269" t="s">
        <v>7389</v>
      </c>
      <c r="E208" s="265" t="s">
        <v>7391</v>
      </c>
      <c r="F208" s="270" t="s">
        <v>5211</v>
      </c>
      <c r="G208" s="272"/>
      <c r="H208" s="270"/>
      <c r="I208" s="272"/>
      <c r="J208" s="272"/>
      <c r="K208" s="272"/>
      <c r="L208" s="272"/>
      <c r="M208" s="272"/>
      <c r="N208" s="272"/>
      <c r="O208" s="272"/>
      <c r="P208" s="272"/>
      <c r="Q208" s="272"/>
      <c r="R208" s="272"/>
      <c r="S208" s="272"/>
      <c r="T208" s="272"/>
      <c r="U208" s="272"/>
      <c r="V208" s="272"/>
      <c r="W208" s="272"/>
      <c r="X208" s="272"/>
      <c r="Y208" s="272"/>
      <c r="Z208" s="272"/>
    </row>
    <row r="209" ht="15.75" customHeight="1">
      <c r="A209" s="280" t="s">
        <v>7396</v>
      </c>
      <c r="B209" s="267" t="s">
        <v>7399</v>
      </c>
      <c r="C209" s="265" t="s">
        <v>212</v>
      </c>
      <c r="D209" s="269" t="s">
        <v>7402</v>
      </c>
      <c r="E209" s="265" t="s">
        <v>7404</v>
      </c>
      <c r="F209" s="270" t="s">
        <v>5211</v>
      </c>
      <c r="G209" s="272"/>
      <c r="H209" s="270"/>
      <c r="I209" s="272"/>
      <c r="J209" s="272"/>
      <c r="K209" s="272"/>
      <c r="L209" s="272"/>
      <c r="M209" s="272"/>
      <c r="N209" s="272"/>
      <c r="O209" s="272"/>
      <c r="P209" s="272"/>
      <c r="Q209" s="272"/>
      <c r="R209" s="272"/>
      <c r="S209" s="272"/>
      <c r="T209" s="272"/>
      <c r="U209" s="272"/>
      <c r="V209" s="272"/>
      <c r="W209" s="272"/>
      <c r="X209" s="272"/>
      <c r="Y209" s="272"/>
      <c r="Z209" s="272"/>
    </row>
    <row r="210" ht="15.75" customHeight="1">
      <c r="A210" s="265" t="s">
        <v>7409</v>
      </c>
      <c r="B210" s="267" t="s">
        <v>7410</v>
      </c>
      <c r="C210" s="265" t="s">
        <v>214</v>
      </c>
      <c r="D210" s="269" t="s">
        <v>7414</v>
      </c>
      <c r="E210" s="265" t="s">
        <v>7415</v>
      </c>
      <c r="F210" s="270" t="s">
        <v>5211</v>
      </c>
      <c r="G210" s="272"/>
      <c r="H210" s="270"/>
      <c r="I210" s="272"/>
      <c r="J210" s="272"/>
      <c r="K210" s="272"/>
      <c r="L210" s="272"/>
      <c r="M210" s="272"/>
      <c r="N210" s="272"/>
      <c r="O210" s="272"/>
      <c r="P210" s="272"/>
      <c r="Q210" s="272"/>
      <c r="R210" s="272"/>
      <c r="S210" s="272"/>
      <c r="T210" s="272"/>
      <c r="U210" s="272"/>
      <c r="V210" s="272"/>
      <c r="W210" s="272"/>
      <c r="X210" s="272"/>
      <c r="Y210" s="272"/>
      <c r="Z210" s="272"/>
    </row>
    <row r="211" ht="15.75" customHeight="1">
      <c r="A211" s="265" t="s">
        <v>7420</v>
      </c>
      <c r="B211" s="267" t="s">
        <v>7423</v>
      </c>
      <c r="C211" s="265" t="s">
        <v>217</v>
      </c>
      <c r="D211" s="269" t="s">
        <v>7425</v>
      </c>
      <c r="E211" s="265" t="s">
        <v>7426</v>
      </c>
      <c r="F211" s="270" t="s">
        <v>5211</v>
      </c>
      <c r="G211" s="272"/>
      <c r="H211" s="270"/>
      <c r="I211" s="272"/>
      <c r="J211" s="272"/>
      <c r="K211" s="272"/>
      <c r="L211" s="272"/>
      <c r="M211" s="272"/>
      <c r="N211" s="272"/>
      <c r="O211" s="272"/>
      <c r="P211" s="272"/>
      <c r="Q211" s="272"/>
      <c r="R211" s="272"/>
      <c r="S211" s="272"/>
      <c r="T211" s="272"/>
      <c r="U211" s="272"/>
      <c r="V211" s="272"/>
      <c r="W211" s="272"/>
      <c r="X211" s="272"/>
      <c r="Y211" s="272"/>
      <c r="Z211" s="272"/>
    </row>
    <row r="212" ht="15.75" customHeight="1">
      <c r="A212" s="265" t="s">
        <v>7435</v>
      </c>
      <c r="B212" s="267" t="s">
        <v>7436</v>
      </c>
      <c r="C212" s="265" t="s">
        <v>214</v>
      </c>
      <c r="D212" s="269" t="s">
        <v>7440</v>
      </c>
      <c r="E212" s="265" t="s">
        <v>7442</v>
      </c>
      <c r="F212" s="270" t="s">
        <v>5211</v>
      </c>
      <c r="G212" s="272"/>
      <c r="H212" s="270"/>
      <c r="I212" s="272"/>
      <c r="J212" s="272"/>
      <c r="K212" s="272"/>
      <c r="L212" s="272"/>
      <c r="M212" s="272"/>
      <c r="N212" s="272"/>
      <c r="O212" s="272"/>
      <c r="P212" s="272"/>
      <c r="Q212" s="272"/>
      <c r="R212" s="272"/>
      <c r="S212" s="272"/>
      <c r="T212" s="272"/>
      <c r="U212" s="272"/>
      <c r="V212" s="272"/>
      <c r="W212" s="272"/>
      <c r="X212" s="272"/>
      <c r="Y212" s="272"/>
      <c r="Z212" s="272"/>
    </row>
    <row r="213" ht="15.75" customHeight="1">
      <c r="A213" s="265" t="s">
        <v>7450</v>
      </c>
      <c r="B213" s="267" t="s">
        <v>7453</v>
      </c>
      <c r="C213" s="265" t="s">
        <v>217</v>
      </c>
      <c r="D213" s="269" t="s">
        <v>7455</v>
      </c>
      <c r="E213" s="265" t="s">
        <v>7456</v>
      </c>
      <c r="F213" s="270" t="s">
        <v>5211</v>
      </c>
      <c r="G213" s="272"/>
      <c r="H213" s="270"/>
      <c r="I213" s="272"/>
      <c r="J213" s="272"/>
      <c r="K213" s="272"/>
      <c r="L213" s="272"/>
      <c r="M213" s="272"/>
      <c r="N213" s="272"/>
      <c r="O213" s="272"/>
      <c r="P213" s="272"/>
      <c r="Q213" s="272"/>
      <c r="R213" s="272"/>
      <c r="S213" s="272"/>
      <c r="T213" s="272"/>
      <c r="U213" s="272"/>
      <c r="V213" s="272"/>
      <c r="W213" s="272"/>
      <c r="X213" s="272"/>
      <c r="Y213" s="272"/>
      <c r="Z213" s="272"/>
    </row>
    <row r="214" ht="15.75" customHeight="1">
      <c r="A214" s="265" t="s">
        <v>7461</v>
      </c>
      <c r="B214" s="267" t="s">
        <v>7464</v>
      </c>
      <c r="C214" s="265" t="s">
        <v>217</v>
      </c>
      <c r="D214" s="269" t="s">
        <v>7466</v>
      </c>
      <c r="E214" s="265" t="s">
        <v>7468</v>
      </c>
      <c r="F214" s="270" t="s">
        <v>5211</v>
      </c>
      <c r="G214" s="272"/>
      <c r="H214" s="270"/>
      <c r="I214" s="272"/>
      <c r="J214" s="272"/>
      <c r="K214" s="272"/>
      <c r="L214" s="272"/>
      <c r="M214" s="272"/>
      <c r="N214" s="272"/>
      <c r="O214" s="272"/>
      <c r="P214" s="272"/>
      <c r="Q214" s="272"/>
      <c r="R214" s="272"/>
      <c r="S214" s="272"/>
      <c r="T214" s="272"/>
      <c r="U214" s="272"/>
      <c r="V214" s="272"/>
      <c r="W214" s="272"/>
      <c r="X214" s="272"/>
      <c r="Y214" s="272"/>
      <c r="Z214" s="272"/>
    </row>
    <row r="215" ht="15.75" customHeight="1">
      <c r="A215" s="265" t="s">
        <v>7475</v>
      </c>
      <c r="B215" s="267" t="s">
        <v>7476</v>
      </c>
      <c r="C215" s="265" t="s">
        <v>214</v>
      </c>
      <c r="D215" s="269" t="s">
        <v>7477</v>
      </c>
      <c r="E215" s="265" t="s">
        <v>7479</v>
      </c>
      <c r="F215" s="270" t="s">
        <v>5211</v>
      </c>
      <c r="G215" s="272"/>
      <c r="H215" s="270"/>
      <c r="I215" s="272"/>
      <c r="J215" s="272"/>
      <c r="K215" s="272"/>
      <c r="L215" s="272"/>
      <c r="M215" s="272"/>
      <c r="N215" s="272"/>
      <c r="O215" s="272"/>
      <c r="P215" s="272"/>
      <c r="Q215" s="272"/>
      <c r="R215" s="272"/>
      <c r="S215" s="272"/>
      <c r="T215" s="272"/>
      <c r="U215" s="272"/>
      <c r="V215" s="272"/>
      <c r="W215" s="272"/>
      <c r="X215" s="272"/>
      <c r="Y215" s="272"/>
      <c r="Z215" s="272"/>
    </row>
    <row r="216" ht="15.75" customHeight="1">
      <c r="A216" s="265" t="s">
        <v>7485</v>
      </c>
      <c r="B216" s="267" t="s">
        <v>7487</v>
      </c>
      <c r="C216" s="265" t="s">
        <v>217</v>
      </c>
      <c r="D216" s="269" t="s">
        <v>7488</v>
      </c>
      <c r="E216" s="265" t="s">
        <v>7490</v>
      </c>
      <c r="F216" s="270" t="s">
        <v>5211</v>
      </c>
      <c r="G216" s="272"/>
      <c r="H216" s="270"/>
      <c r="I216" s="272"/>
      <c r="J216" s="272"/>
      <c r="K216" s="272"/>
      <c r="L216" s="272"/>
      <c r="M216" s="272"/>
      <c r="N216" s="272"/>
      <c r="O216" s="272"/>
      <c r="P216" s="272"/>
      <c r="Q216" s="272"/>
      <c r="R216" s="272"/>
      <c r="S216" s="272"/>
      <c r="T216" s="272"/>
      <c r="U216" s="272"/>
      <c r="V216" s="272"/>
      <c r="W216" s="272"/>
      <c r="X216" s="272"/>
      <c r="Y216" s="272"/>
      <c r="Z216" s="272"/>
    </row>
    <row r="217" ht="15.75" customHeight="1">
      <c r="A217" s="265" t="s">
        <v>7497</v>
      </c>
      <c r="B217" s="267" t="s">
        <v>7498</v>
      </c>
      <c r="C217" s="265" t="s">
        <v>214</v>
      </c>
      <c r="D217" s="269" t="s">
        <v>7499</v>
      </c>
      <c r="E217" s="265" t="s">
        <v>7500</v>
      </c>
      <c r="F217" s="270" t="s">
        <v>5211</v>
      </c>
      <c r="G217" s="272"/>
      <c r="H217" s="270"/>
      <c r="I217" s="272"/>
      <c r="J217" s="272"/>
      <c r="K217" s="272"/>
      <c r="L217" s="272"/>
      <c r="M217" s="272"/>
      <c r="N217" s="272"/>
      <c r="O217" s="272"/>
      <c r="P217" s="272"/>
      <c r="Q217" s="272"/>
      <c r="R217" s="272"/>
      <c r="S217" s="272"/>
      <c r="T217" s="272"/>
      <c r="U217" s="272"/>
      <c r="V217" s="272"/>
      <c r="W217" s="272"/>
      <c r="X217" s="272"/>
      <c r="Y217" s="272"/>
      <c r="Z217" s="272"/>
    </row>
    <row r="218" ht="15.75" customHeight="1">
      <c r="A218" s="265" t="s">
        <v>7509</v>
      </c>
      <c r="B218" s="267" t="s">
        <v>7510</v>
      </c>
      <c r="C218" s="265" t="s">
        <v>214</v>
      </c>
      <c r="D218" s="269" t="s">
        <v>7511</v>
      </c>
      <c r="E218" s="265" t="s">
        <v>7512</v>
      </c>
      <c r="F218" s="270" t="s">
        <v>5211</v>
      </c>
      <c r="G218" s="272"/>
      <c r="H218" s="270"/>
      <c r="I218" s="272"/>
      <c r="J218" s="272"/>
      <c r="K218" s="272"/>
      <c r="L218" s="272"/>
      <c r="M218" s="272"/>
      <c r="N218" s="272"/>
      <c r="O218" s="272"/>
      <c r="P218" s="272"/>
      <c r="Q218" s="272"/>
      <c r="R218" s="272"/>
      <c r="S218" s="272"/>
      <c r="T218" s="272"/>
      <c r="U218" s="272"/>
      <c r="V218" s="272"/>
      <c r="W218" s="272"/>
      <c r="X218" s="272"/>
      <c r="Y218" s="272"/>
      <c r="Z218" s="272"/>
    </row>
    <row r="219" ht="15.75" customHeight="1">
      <c r="A219" s="265" t="s">
        <v>7520</v>
      </c>
      <c r="B219" s="267" t="s">
        <v>7522</v>
      </c>
      <c r="C219" s="265" t="s">
        <v>217</v>
      </c>
      <c r="D219" s="269" t="s">
        <v>7523</v>
      </c>
      <c r="E219" s="265" t="s">
        <v>7524</v>
      </c>
      <c r="F219" s="270" t="s">
        <v>5211</v>
      </c>
      <c r="G219" s="272"/>
      <c r="H219" s="270"/>
      <c r="I219" s="272"/>
      <c r="J219" s="272"/>
      <c r="K219" s="272"/>
      <c r="L219" s="272"/>
      <c r="M219" s="272"/>
      <c r="N219" s="272"/>
      <c r="O219" s="272"/>
      <c r="P219" s="272"/>
      <c r="Q219" s="272"/>
      <c r="R219" s="272"/>
      <c r="S219" s="272"/>
      <c r="T219" s="272"/>
      <c r="U219" s="272"/>
      <c r="V219" s="272"/>
      <c r="W219" s="272"/>
      <c r="X219" s="272"/>
      <c r="Y219" s="272"/>
      <c r="Z219" s="272"/>
    </row>
    <row r="220" ht="15.75" customHeight="1">
      <c r="A220" s="259" t="s">
        <v>7535</v>
      </c>
      <c r="B220" s="287" t="s">
        <v>7538</v>
      </c>
      <c r="C220" s="265" t="s">
        <v>219</v>
      </c>
      <c r="D220" s="269" t="s">
        <v>7541</v>
      </c>
      <c r="E220" s="279" t="s">
        <v>7542</v>
      </c>
      <c r="F220" s="270" t="s">
        <v>5211</v>
      </c>
      <c r="G220" s="272"/>
      <c r="H220" s="270"/>
      <c r="I220" s="272"/>
      <c r="J220" s="272"/>
      <c r="K220" s="272"/>
      <c r="L220" s="272"/>
      <c r="M220" s="272"/>
      <c r="N220" s="272"/>
      <c r="O220" s="272"/>
      <c r="P220" s="272"/>
      <c r="Q220" s="272"/>
      <c r="R220" s="272"/>
      <c r="S220" s="272"/>
      <c r="T220" s="272"/>
      <c r="U220" s="272"/>
      <c r="V220" s="272"/>
      <c r="W220" s="272"/>
      <c r="X220" s="272"/>
      <c r="Y220" s="272"/>
      <c r="Z220" s="272"/>
    </row>
    <row r="221" ht="15.75" customHeight="1">
      <c r="A221" s="280" t="s">
        <v>7549</v>
      </c>
      <c r="B221" s="267" t="s">
        <v>7550</v>
      </c>
      <c r="C221" s="265" t="s">
        <v>212</v>
      </c>
      <c r="D221" s="269" t="s">
        <v>7554</v>
      </c>
      <c r="E221" s="265" t="s">
        <v>7556</v>
      </c>
      <c r="F221" s="270" t="s">
        <v>5211</v>
      </c>
      <c r="G221" s="272"/>
      <c r="H221" s="270"/>
      <c r="I221" s="272"/>
      <c r="J221" s="272"/>
      <c r="K221" s="272"/>
      <c r="L221" s="272"/>
      <c r="M221" s="272"/>
      <c r="N221" s="272"/>
      <c r="O221" s="272"/>
      <c r="P221" s="272"/>
      <c r="Q221" s="272"/>
      <c r="R221" s="272"/>
      <c r="S221" s="272"/>
      <c r="T221" s="272"/>
      <c r="U221" s="272"/>
      <c r="V221" s="272"/>
      <c r="W221" s="272"/>
      <c r="X221" s="272"/>
      <c r="Y221" s="272"/>
      <c r="Z221" s="272"/>
    </row>
    <row r="222" ht="15.75" customHeight="1">
      <c r="A222" s="265" t="s">
        <v>7561</v>
      </c>
      <c r="B222" s="267" t="s">
        <v>7562</v>
      </c>
      <c r="C222" s="265" t="s">
        <v>217</v>
      </c>
      <c r="D222" s="269" t="s">
        <v>7565</v>
      </c>
      <c r="E222" s="265" t="s">
        <v>7566</v>
      </c>
      <c r="F222" s="270" t="s">
        <v>5211</v>
      </c>
      <c r="G222" s="272"/>
      <c r="H222" s="270"/>
      <c r="I222" s="272"/>
      <c r="J222" s="272"/>
      <c r="K222" s="272"/>
      <c r="L222" s="272"/>
      <c r="M222" s="272"/>
      <c r="N222" s="272"/>
      <c r="O222" s="272"/>
      <c r="P222" s="272"/>
      <c r="Q222" s="272"/>
      <c r="R222" s="272"/>
      <c r="S222" s="272"/>
      <c r="T222" s="272"/>
      <c r="U222" s="272"/>
      <c r="V222" s="272"/>
      <c r="W222" s="272"/>
      <c r="X222" s="272"/>
      <c r="Y222" s="272"/>
      <c r="Z222" s="272"/>
    </row>
    <row r="223" ht="15.75" customHeight="1">
      <c r="A223" s="265" t="s">
        <v>7571</v>
      </c>
      <c r="B223" s="267" t="s">
        <v>7574</v>
      </c>
      <c r="C223" s="265" t="s">
        <v>217</v>
      </c>
      <c r="D223" s="269" t="s">
        <v>7576</v>
      </c>
      <c r="E223" s="265" t="s">
        <v>7578</v>
      </c>
      <c r="F223" s="270" t="s">
        <v>5211</v>
      </c>
      <c r="G223" s="272"/>
      <c r="H223" s="270"/>
      <c r="I223" s="272"/>
      <c r="J223" s="272"/>
      <c r="K223" s="272"/>
      <c r="L223" s="272"/>
      <c r="M223" s="272"/>
      <c r="N223" s="272"/>
      <c r="O223" s="272"/>
      <c r="P223" s="272"/>
      <c r="Q223" s="272"/>
      <c r="R223" s="272"/>
      <c r="S223" s="272"/>
      <c r="T223" s="272"/>
      <c r="U223" s="272"/>
      <c r="V223" s="272"/>
      <c r="W223" s="272"/>
      <c r="X223" s="272"/>
      <c r="Y223" s="272"/>
      <c r="Z223" s="272"/>
    </row>
    <row r="224" ht="15.75" customHeight="1">
      <c r="A224" s="265" t="s">
        <v>7582</v>
      </c>
      <c r="B224" s="267" t="s">
        <v>7584</v>
      </c>
      <c r="C224" s="265" t="s">
        <v>218</v>
      </c>
      <c r="D224" s="269" t="s">
        <v>7587</v>
      </c>
      <c r="E224" s="265" t="s">
        <v>7590</v>
      </c>
      <c r="F224" s="270" t="s">
        <v>5211</v>
      </c>
      <c r="G224" s="272"/>
      <c r="H224" s="270"/>
      <c r="I224" s="272"/>
      <c r="J224" s="272"/>
      <c r="K224" s="272"/>
      <c r="L224" s="272"/>
      <c r="M224" s="272"/>
      <c r="N224" s="272"/>
      <c r="O224" s="272"/>
      <c r="P224" s="272"/>
      <c r="Q224" s="272"/>
      <c r="R224" s="272"/>
      <c r="S224" s="272"/>
      <c r="T224" s="272"/>
      <c r="U224" s="272"/>
      <c r="V224" s="272"/>
      <c r="W224" s="272"/>
      <c r="X224" s="272"/>
      <c r="Y224" s="272"/>
      <c r="Z224" s="272"/>
    </row>
    <row r="225" ht="15.75" customHeight="1">
      <c r="A225" s="265" t="s">
        <v>7594</v>
      </c>
      <c r="B225" s="267" t="s">
        <v>7596</v>
      </c>
      <c r="C225" s="265" t="s">
        <v>217</v>
      </c>
      <c r="D225" s="269" t="s">
        <v>7600</v>
      </c>
      <c r="E225" s="265" t="s">
        <v>7601</v>
      </c>
      <c r="F225" s="270" t="s">
        <v>5211</v>
      </c>
      <c r="G225" s="272"/>
      <c r="H225" s="270"/>
      <c r="I225" s="272"/>
      <c r="J225" s="272"/>
      <c r="K225" s="272"/>
      <c r="L225" s="272"/>
      <c r="M225" s="272"/>
      <c r="N225" s="272"/>
      <c r="O225" s="272"/>
      <c r="P225" s="272"/>
      <c r="Q225" s="272"/>
      <c r="R225" s="272"/>
      <c r="S225" s="272"/>
      <c r="T225" s="272"/>
      <c r="U225" s="272"/>
      <c r="V225" s="272"/>
      <c r="W225" s="272"/>
      <c r="X225" s="272"/>
      <c r="Y225" s="272"/>
      <c r="Z225" s="272"/>
    </row>
    <row r="226" ht="15.75" customHeight="1">
      <c r="A226" s="280" t="s">
        <v>7606</v>
      </c>
      <c r="B226" s="267" t="s">
        <v>1804</v>
      </c>
      <c r="C226" s="265" t="s">
        <v>212</v>
      </c>
      <c r="D226" s="269" t="s">
        <v>7609</v>
      </c>
      <c r="E226" s="265" t="s">
        <v>7611</v>
      </c>
      <c r="F226" s="270" t="s">
        <v>5211</v>
      </c>
      <c r="G226" s="272"/>
      <c r="H226" s="270"/>
      <c r="I226" s="272"/>
      <c r="J226" s="272"/>
      <c r="K226" s="272"/>
      <c r="L226" s="272"/>
      <c r="M226" s="272"/>
      <c r="N226" s="272"/>
      <c r="O226" s="272"/>
      <c r="P226" s="272"/>
      <c r="Q226" s="272"/>
      <c r="R226" s="272"/>
      <c r="S226" s="272"/>
      <c r="T226" s="272"/>
      <c r="U226" s="272"/>
      <c r="V226" s="272"/>
      <c r="W226" s="272"/>
      <c r="X226" s="272"/>
      <c r="Y226" s="272"/>
      <c r="Z226" s="272"/>
    </row>
    <row r="227" ht="15.75" customHeight="1">
      <c r="A227" s="265" t="s">
        <v>7618</v>
      </c>
      <c r="B227" s="267" t="s">
        <v>7620</v>
      </c>
      <c r="C227" s="265" t="s">
        <v>217</v>
      </c>
      <c r="D227" s="269" t="s">
        <v>7621</v>
      </c>
      <c r="E227" s="265" t="s">
        <v>7622</v>
      </c>
      <c r="F227" s="270" t="s">
        <v>5211</v>
      </c>
      <c r="G227" s="272"/>
      <c r="H227" s="270"/>
      <c r="I227" s="272"/>
      <c r="J227" s="272"/>
      <c r="K227" s="272"/>
      <c r="L227" s="272"/>
      <c r="M227" s="272"/>
      <c r="N227" s="272"/>
      <c r="O227" s="272"/>
      <c r="P227" s="272"/>
      <c r="Q227" s="272"/>
      <c r="R227" s="272"/>
      <c r="S227" s="272"/>
      <c r="T227" s="272"/>
      <c r="U227" s="272"/>
      <c r="V227" s="272"/>
      <c r="W227" s="272"/>
      <c r="X227" s="272"/>
      <c r="Y227" s="272"/>
      <c r="Z227" s="272"/>
    </row>
    <row r="228" ht="15.75" customHeight="1">
      <c r="A228" s="265" t="s">
        <v>7628</v>
      </c>
      <c r="B228" s="267" t="s">
        <v>7630</v>
      </c>
      <c r="C228" s="265" t="s">
        <v>217</v>
      </c>
      <c r="D228" s="269" t="s">
        <v>7633</v>
      </c>
      <c r="E228" s="265" t="s">
        <v>7634</v>
      </c>
      <c r="F228" s="270" t="s">
        <v>5211</v>
      </c>
      <c r="G228" s="272"/>
      <c r="H228" s="270"/>
      <c r="I228" s="272"/>
      <c r="J228" s="272"/>
      <c r="K228" s="272"/>
      <c r="L228" s="272"/>
      <c r="M228" s="272"/>
      <c r="N228" s="272"/>
      <c r="O228" s="272"/>
      <c r="P228" s="272"/>
      <c r="Q228" s="272"/>
      <c r="R228" s="272"/>
      <c r="S228" s="272"/>
      <c r="T228" s="272"/>
      <c r="U228" s="272"/>
      <c r="V228" s="272"/>
      <c r="W228" s="272"/>
      <c r="X228" s="272"/>
      <c r="Y228" s="272"/>
      <c r="Z228" s="272"/>
    </row>
    <row r="229" ht="15.75" customHeight="1">
      <c r="A229" s="265" t="s">
        <v>7639</v>
      </c>
      <c r="B229" s="267" t="s">
        <v>7641</v>
      </c>
      <c r="C229" s="265" t="s">
        <v>218</v>
      </c>
      <c r="D229" s="269" t="s">
        <v>7644</v>
      </c>
      <c r="E229" s="265" t="s">
        <v>7646</v>
      </c>
      <c r="F229" s="270" t="s">
        <v>5211</v>
      </c>
      <c r="G229" s="272"/>
      <c r="H229" s="270"/>
      <c r="I229" s="272"/>
      <c r="J229" s="272"/>
      <c r="K229" s="272"/>
      <c r="L229" s="272"/>
      <c r="M229" s="272"/>
      <c r="N229" s="272"/>
      <c r="O229" s="272"/>
      <c r="P229" s="272"/>
      <c r="Q229" s="272"/>
      <c r="R229" s="272"/>
      <c r="S229" s="272"/>
      <c r="T229" s="272"/>
      <c r="U229" s="272"/>
      <c r="V229" s="272"/>
      <c r="W229" s="272"/>
      <c r="X229" s="272"/>
      <c r="Y229" s="272"/>
      <c r="Z229" s="272"/>
    </row>
    <row r="230" ht="15.75" customHeight="1">
      <c r="A230" s="265" t="s">
        <v>7652</v>
      </c>
      <c r="B230" s="267" t="s">
        <v>7653</v>
      </c>
      <c r="C230" s="265" t="s">
        <v>217</v>
      </c>
      <c r="D230" s="269" t="s">
        <v>7654</v>
      </c>
      <c r="E230" s="265" t="s">
        <v>7655</v>
      </c>
      <c r="F230" s="270" t="s">
        <v>5211</v>
      </c>
      <c r="G230" s="272"/>
      <c r="H230" s="270"/>
      <c r="I230" s="272"/>
      <c r="J230" s="272"/>
      <c r="K230" s="272"/>
      <c r="L230" s="272"/>
      <c r="M230" s="272"/>
      <c r="N230" s="272"/>
      <c r="O230" s="272"/>
      <c r="P230" s="272"/>
      <c r="Q230" s="272"/>
      <c r="R230" s="272"/>
      <c r="S230" s="272"/>
      <c r="T230" s="272"/>
      <c r="U230" s="272"/>
      <c r="V230" s="272"/>
      <c r="W230" s="272"/>
      <c r="X230" s="272"/>
      <c r="Y230" s="272"/>
      <c r="Z230" s="272"/>
    </row>
    <row r="231" ht="15.75" customHeight="1">
      <c r="A231" s="265" t="s">
        <v>7662</v>
      </c>
      <c r="B231" s="267" t="s">
        <v>7663</v>
      </c>
      <c r="C231" s="265" t="s">
        <v>212</v>
      </c>
      <c r="D231" s="269" t="s">
        <v>7664</v>
      </c>
      <c r="E231" s="265" t="s">
        <v>7666</v>
      </c>
      <c r="F231" s="270" t="s">
        <v>5211</v>
      </c>
      <c r="G231" s="272"/>
      <c r="H231" s="270"/>
      <c r="I231" s="272"/>
      <c r="J231" s="272"/>
      <c r="K231" s="272"/>
      <c r="L231" s="272"/>
      <c r="M231" s="272"/>
      <c r="N231" s="272"/>
      <c r="O231" s="272"/>
      <c r="P231" s="272"/>
      <c r="Q231" s="272"/>
      <c r="R231" s="272"/>
      <c r="S231" s="272"/>
      <c r="T231" s="272"/>
      <c r="U231" s="272"/>
      <c r="V231" s="272"/>
      <c r="W231" s="272"/>
      <c r="X231" s="272"/>
      <c r="Y231" s="272"/>
      <c r="Z231" s="272"/>
    </row>
    <row r="232" ht="15.75" customHeight="1">
      <c r="A232" s="265" t="s">
        <v>7674</v>
      </c>
      <c r="B232" s="267" t="s">
        <v>7675</v>
      </c>
      <c r="C232" s="265" t="s">
        <v>212</v>
      </c>
      <c r="D232" s="269" t="s">
        <v>7676</v>
      </c>
      <c r="E232" s="265" t="s">
        <v>7677</v>
      </c>
      <c r="F232" s="270" t="s">
        <v>5211</v>
      </c>
      <c r="G232" s="272"/>
      <c r="H232" s="270"/>
      <c r="I232" s="272"/>
      <c r="J232" s="272"/>
      <c r="K232" s="272"/>
      <c r="L232" s="272"/>
      <c r="M232" s="272"/>
      <c r="N232" s="272"/>
      <c r="O232" s="272"/>
      <c r="P232" s="272"/>
      <c r="Q232" s="272"/>
      <c r="R232" s="272"/>
      <c r="S232" s="272"/>
      <c r="T232" s="272"/>
      <c r="U232" s="272"/>
      <c r="V232" s="272"/>
      <c r="W232" s="272"/>
      <c r="X232" s="272"/>
      <c r="Y232" s="272"/>
      <c r="Z232" s="272"/>
    </row>
    <row r="233" ht="15.75" customHeight="1">
      <c r="A233" s="265" t="s">
        <v>7682</v>
      </c>
      <c r="B233" s="267" t="s">
        <v>7683</v>
      </c>
      <c r="C233" s="265" t="s">
        <v>212</v>
      </c>
      <c r="D233" s="269" t="s">
        <v>7684</v>
      </c>
      <c r="E233" s="265" t="s">
        <v>7685</v>
      </c>
      <c r="F233" s="270" t="s">
        <v>5211</v>
      </c>
      <c r="G233" s="272"/>
      <c r="H233" s="270"/>
      <c r="I233" s="272"/>
      <c r="J233" s="272"/>
      <c r="K233" s="272"/>
      <c r="L233" s="272"/>
      <c r="M233" s="272"/>
      <c r="N233" s="272"/>
      <c r="O233" s="272"/>
      <c r="P233" s="272"/>
      <c r="Q233" s="272"/>
      <c r="R233" s="272"/>
      <c r="S233" s="272"/>
      <c r="T233" s="272"/>
      <c r="U233" s="272"/>
      <c r="V233" s="272"/>
      <c r="W233" s="272"/>
      <c r="X233" s="272"/>
      <c r="Y233" s="272"/>
      <c r="Z233" s="272"/>
    </row>
    <row r="234" ht="15.75" customHeight="1">
      <c r="A234" s="265" t="s">
        <v>7691</v>
      </c>
      <c r="B234" s="267" t="s">
        <v>7692</v>
      </c>
      <c r="C234" s="265" t="s">
        <v>214</v>
      </c>
      <c r="D234" s="269" t="s">
        <v>7694</v>
      </c>
      <c r="E234" s="265" t="s">
        <v>7695</v>
      </c>
      <c r="F234" s="270" t="s">
        <v>5211</v>
      </c>
      <c r="G234" s="272"/>
      <c r="H234" s="270"/>
      <c r="I234" s="272"/>
      <c r="J234" s="272"/>
      <c r="K234" s="272"/>
      <c r="L234" s="272"/>
      <c r="M234" s="272"/>
      <c r="N234" s="272"/>
      <c r="O234" s="272"/>
      <c r="P234" s="272"/>
      <c r="Q234" s="272"/>
      <c r="R234" s="272"/>
      <c r="S234" s="272"/>
      <c r="T234" s="272"/>
      <c r="U234" s="272"/>
      <c r="V234" s="272"/>
      <c r="W234" s="272"/>
      <c r="X234" s="272"/>
      <c r="Y234" s="272"/>
      <c r="Z234" s="272"/>
    </row>
    <row r="235" ht="15.75" customHeight="1">
      <c r="A235" s="265" t="s">
        <v>7702</v>
      </c>
      <c r="B235" s="267" t="s">
        <v>7703</v>
      </c>
      <c r="C235" s="265" t="s">
        <v>217</v>
      </c>
      <c r="D235" s="269" t="s">
        <v>7705</v>
      </c>
      <c r="E235" s="265" t="s">
        <v>7706</v>
      </c>
      <c r="F235" s="270" t="s">
        <v>5211</v>
      </c>
      <c r="G235" s="272"/>
      <c r="H235" s="270"/>
      <c r="I235" s="272"/>
      <c r="J235" s="272"/>
      <c r="K235" s="272"/>
      <c r="L235" s="272"/>
      <c r="M235" s="272"/>
      <c r="N235" s="272"/>
      <c r="O235" s="272"/>
      <c r="P235" s="272"/>
      <c r="Q235" s="272"/>
      <c r="R235" s="272"/>
      <c r="S235" s="272"/>
      <c r="T235" s="272"/>
      <c r="U235" s="272"/>
      <c r="V235" s="272"/>
      <c r="W235" s="272"/>
      <c r="X235" s="272"/>
      <c r="Y235" s="272"/>
      <c r="Z235" s="272"/>
    </row>
    <row r="236" ht="15.75" customHeight="1">
      <c r="A236" s="265" t="s">
        <v>7714</v>
      </c>
      <c r="B236" s="267" t="s">
        <v>7715</v>
      </c>
      <c r="C236" s="265" t="s">
        <v>214</v>
      </c>
      <c r="D236" s="269" t="s">
        <v>7716</v>
      </c>
      <c r="E236" s="265" t="s">
        <v>7717</v>
      </c>
      <c r="F236" s="270" t="s">
        <v>5211</v>
      </c>
      <c r="G236" s="272"/>
      <c r="H236" s="270"/>
      <c r="I236" s="272"/>
      <c r="J236" s="272"/>
      <c r="K236" s="272"/>
      <c r="L236" s="272"/>
      <c r="M236" s="272"/>
      <c r="N236" s="272"/>
      <c r="O236" s="272"/>
      <c r="P236" s="272"/>
      <c r="Q236" s="272"/>
      <c r="R236" s="272"/>
      <c r="S236" s="272"/>
      <c r="T236" s="272"/>
      <c r="U236" s="272"/>
      <c r="V236" s="272"/>
      <c r="W236" s="272"/>
      <c r="X236" s="272"/>
      <c r="Y236" s="272"/>
      <c r="Z236" s="272"/>
    </row>
    <row r="237" ht="15.75" customHeight="1">
      <c r="A237" s="265" t="s">
        <v>7725</v>
      </c>
      <c r="B237" s="267" t="s">
        <v>7727</v>
      </c>
      <c r="C237" s="265" t="s">
        <v>217</v>
      </c>
      <c r="D237" s="269" t="s">
        <v>7728</v>
      </c>
      <c r="E237" s="265" t="s">
        <v>7729</v>
      </c>
      <c r="F237" s="270" t="s">
        <v>5211</v>
      </c>
      <c r="G237" s="272"/>
      <c r="H237" s="270"/>
      <c r="I237" s="272"/>
      <c r="J237" s="272"/>
      <c r="K237" s="272"/>
      <c r="L237" s="272"/>
      <c r="M237" s="272"/>
      <c r="N237" s="272"/>
      <c r="O237" s="272"/>
      <c r="P237" s="272"/>
      <c r="Q237" s="272"/>
      <c r="R237" s="272"/>
      <c r="S237" s="272"/>
      <c r="T237" s="272"/>
      <c r="U237" s="272"/>
      <c r="V237" s="272"/>
      <c r="W237" s="272"/>
      <c r="X237" s="272"/>
      <c r="Y237" s="272"/>
      <c r="Z237" s="272"/>
    </row>
    <row r="238" ht="15.75" customHeight="1">
      <c r="A238" s="265" t="s">
        <v>7736</v>
      </c>
      <c r="B238" s="267" t="s">
        <v>7737</v>
      </c>
      <c r="C238" s="265" t="s">
        <v>217</v>
      </c>
      <c r="D238" s="269" t="s">
        <v>7739</v>
      </c>
      <c r="E238" s="265" t="s">
        <v>7741</v>
      </c>
      <c r="F238" s="270" t="s">
        <v>5211</v>
      </c>
      <c r="G238" s="272"/>
      <c r="H238" s="270"/>
      <c r="I238" s="272"/>
      <c r="J238" s="272"/>
      <c r="K238" s="272"/>
      <c r="L238" s="272"/>
      <c r="M238" s="272"/>
      <c r="N238" s="272"/>
      <c r="O238" s="272"/>
      <c r="P238" s="272"/>
      <c r="Q238" s="272"/>
      <c r="R238" s="272"/>
      <c r="S238" s="272"/>
      <c r="T238" s="272"/>
      <c r="U238" s="272"/>
      <c r="V238" s="272"/>
      <c r="W238" s="272"/>
      <c r="X238" s="272"/>
      <c r="Y238" s="272"/>
      <c r="Z238" s="272"/>
    </row>
    <row r="239" ht="15.75" customHeight="1">
      <c r="A239" s="265" t="s">
        <v>7748</v>
      </c>
      <c r="B239" s="267" t="s">
        <v>7749</v>
      </c>
      <c r="C239" s="265" t="s">
        <v>217</v>
      </c>
      <c r="D239" s="269" t="s">
        <v>7750</v>
      </c>
      <c r="E239" s="265" t="s">
        <v>7751</v>
      </c>
      <c r="F239" s="270" t="s">
        <v>5211</v>
      </c>
      <c r="G239" s="272"/>
      <c r="H239" s="270"/>
      <c r="I239" s="272"/>
      <c r="J239" s="272"/>
      <c r="K239" s="272"/>
      <c r="L239" s="272"/>
      <c r="M239" s="272"/>
      <c r="N239" s="272"/>
      <c r="O239" s="272"/>
      <c r="P239" s="272"/>
      <c r="Q239" s="272"/>
      <c r="R239" s="272"/>
      <c r="S239" s="272"/>
      <c r="T239" s="272"/>
      <c r="U239" s="272"/>
      <c r="V239" s="272"/>
      <c r="W239" s="272"/>
      <c r="X239" s="272"/>
      <c r="Y239" s="272"/>
      <c r="Z239" s="272"/>
    </row>
    <row r="240" ht="15.75" customHeight="1">
      <c r="A240" s="265" t="s">
        <v>7758</v>
      </c>
      <c r="B240" s="267" t="s">
        <v>7759</v>
      </c>
      <c r="C240" s="265" t="s">
        <v>217</v>
      </c>
      <c r="D240" s="269" t="s">
        <v>7760</v>
      </c>
      <c r="E240" s="265" t="s">
        <v>7762</v>
      </c>
      <c r="F240" s="270" t="s">
        <v>5211</v>
      </c>
      <c r="G240" s="272"/>
      <c r="H240" s="270"/>
      <c r="I240" s="272"/>
      <c r="J240" s="272"/>
      <c r="K240" s="272"/>
      <c r="L240" s="272"/>
      <c r="M240" s="272"/>
      <c r="N240" s="272"/>
      <c r="O240" s="272"/>
      <c r="P240" s="272"/>
      <c r="Q240" s="272"/>
      <c r="R240" s="272"/>
      <c r="S240" s="272"/>
      <c r="T240" s="272"/>
      <c r="U240" s="272"/>
      <c r="V240" s="272"/>
      <c r="W240" s="272"/>
      <c r="X240" s="272"/>
      <c r="Y240" s="272"/>
      <c r="Z240" s="272"/>
    </row>
    <row r="241" ht="15.75" customHeight="1">
      <c r="A241" s="265" t="s">
        <v>7770</v>
      </c>
      <c r="B241" s="267" t="s">
        <v>7771</v>
      </c>
      <c r="C241" s="265" t="s">
        <v>214</v>
      </c>
      <c r="D241" s="269" t="s">
        <v>7772</v>
      </c>
      <c r="E241" s="265" t="s">
        <v>7773</v>
      </c>
      <c r="F241" s="270" t="s">
        <v>5211</v>
      </c>
      <c r="G241" s="272"/>
      <c r="H241" s="270"/>
      <c r="I241" s="272"/>
      <c r="J241" s="272"/>
      <c r="K241" s="272"/>
      <c r="L241" s="272"/>
      <c r="M241" s="272"/>
      <c r="N241" s="272"/>
      <c r="O241" s="272"/>
      <c r="P241" s="272"/>
      <c r="Q241" s="272"/>
      <c r="R241" s="272"/>
      <c r="S241" s="272"/>
      <c r="T241" s="272"/>
      <c r="U241" s="272"/>
      <c r="V241" s="272"/>
      <c r="W241" s="272"/>
      <c r="X241" s="272"/>
      <c r="Y241" s="272"/>
      <c r="Z241" s="272"/>
    </row>
    <row r="242" ht="15.75" customHeight="1">
      <c r="A242" s="265" t="s">
        <v>117</v>
      </c>
      <c r="B242" s="267" t="s">
        <v>7782</v>
      </c>
      <c r="C242" s="265" t="s">
        <v>214</v>
      </c>
      <c r="D242" s="269" t="s">
        <v>7783</v>
      </c>
      <c r="E242" s="265" t="s">
        <v>121</v>
      </c>
      <c r="F242" s="270" t="s">
        <v>5211</v>
      </c>
      <c r="G242" s="272"/>
      <c r="H242" s="270"/>
      <c r="I242" s="272"/>
      <c r="J242" s="272"/>
      <c r="K242" s="272"/>
      <c r="L242" s="272"/>
      <c r="M242" s="272"/>
      <c r="N242" s="272"/>
      <c r="O242" s="272"/>
      <c r="P242" s="272"/>
      <c r="Q242" s="272"/>
      <c r="R242" s="272"/>
      <c r="S242" s="272"/>
      <c r="T242" s="272"/>
      <c r="U242" s="272"/>
      <c r="V242" s="272"/>
      <c r="W242" s="272"/>
      <c r="X242" s="272"/>
      <c r="Y242" s="272"/>
      <c r="Z242" s="272"/>
    </row>
    <row r="243" ht="15.75" customHeight="1">
      <c r="A243" s="265" t="s">
        <v>7790</v>
      </c>
      <c r="B243" s="267" t="s">
        <v>7791</v>
      </c>
      <c r="C243" s="265" t="s">
        <v>217</v>
      </c>
      <c r="D243" s="269" t="s">
        <v>7793</v>
      </c>
      <c r="E243" s="265" t="s">
        <v>7795</v>
      </c>
      <c r="F243" s="270" t="s">
        <v>5211</v>
      </c>
      <c r="G243" s="272"/>
      <c r="H243" s="270"/>
      <c r="I243" s="272"/>
      <c r="J243" s="272"/>
      <c r="K243" s="272"/>
      <c r="L243" s="272"/>
      <c r="M243" s="272"/>
      <c r="N243" s="272"/>
      <c r="O243" s="272"/>
      <c r="P243" s="272"/>
      <c r="Q243" s="272"/>
      <c r="R243" s="272"/>
      <c r="S243" s="272"/>
      <c r="T243" s="272"/>
      <c r="U243" s="272"/>
      <c r="V243" s="272"/>
      <c r="W243" s="272"/>
      <c r="X243" s="272"/>
      <c r="Y243" s="272"/>
      <c r="Z243" s="272"/>
    </row>
    <row r="244" ht="15.75" customHeight="1">
      <c r="A244" s="265" t="s">
        <v>7801</v>
      </c>
      <c r="B244" s="267" t="s">
        <v>7803</v>
      </c>
      <c r="C244" s="265" t="s">
        <v>217</v>
      </c>
      <c r="D244" s="269" t="s">
        <v>7804</v>
      </c>
      <c r="E244" s="265" t="s">
        <v>7805</v>
      </c>
      <c r="F244" s="270" t="s">
        <v>5211</v>
      </c>
      <c r="G244" s="272"/>
      <c r="H244" s="270"/>
      <c r="I244" s="272"/>
      <c r="J244" s="272"/>
      <c r="K244" s="272"/>
      <c r="L244" s="272"/>
      <c r="M244" s="272"/>
      <c r="N244" s="272"/>
      <c r="O244" s="272"/>
      <c r="P244" s="272"/>
      <c r="Q244" s="272"/>
      <c r="R244" s="272"/>
      <c r="S244" s="272"/>
      <c r="T244" s="272"/>
      <c r="U244" s="272"/>
      <c r="V244" s="272"/>
      <c r="W244" s="272"/>
      <c r="X244" s="272"/>
      <c r="Y244" s="272"/>
      <c r="Z244" s="272"/>
    </row>
    <row r="245" ht="15.75" customHeight="1">
      <c r="A245" s="265" t="s">
        <v>7812</v>
      </c>
      <c r="B245" s="267" t="s">
        <v>7813</v>
      </c>
      <c r="C245" s="265" t="s">
        <v>214</v>
      </c>
      <c r="D245" s="269" t="s">
        <v>7814</v>
      </c>
      <c r="E245" s="265" t="s">
        <v>7816</v>
      </c>
      <c r="F245" s="270" t="s">
        <v>5211</v>
      </c>
      <c r="G245" s="272"/>
      <c r="H245" s="270"/>
      <c r="I245" s="272"/>
      <c r="J245" s="272"/>
      <c r="K245" s="272"/>
      <c r="L245" s="272"/>
      <c r="M245" s="272"/>
      <c r="N245" s="272"/>
      <c r="O245" s="272"/>
      <c r="P245" s="272"/>
      <c r="Q245" s="272"/>
      <c r="R245" s="272"/>
      <c r="S245" s="272"/>
      <c r="T245" s="272"/>
      <c r="U245" s="272"/>
      <c r="V245" s="272"/>
      <c r="W245" s="272"/>
      <c r="X245" s="272"/>
      <c r="Y245" s="272"/>
      <c r="Z245" s="272"/>
    </row>
    <row r="246" ht="15.75" customHeight="1">
      <c r="A246" s="265" t="s">
        <v>7824</v>
      </c>
      <c r="B246" s="267" t="s">
        <v>7825</v>
      </c>
      <c r="C246" s="265" t="s">
        <v>218</v>
      </c>
      <c r="D246" s="269" t="s">
        <v>7826</v>
      </c>
      <c r="E246" s="265" t="s">
        <v>7828</v>
      </c>
      <c r="F246" s="270" t="s">
        <v>5211</v>
      </c>
      <c r="G246" s="272"/>
      <c r="H246" s="270"/>
      <c r="I246" s="272"/>
      <c r="J246" s="272"/>
      <c r="K246" s="272"/>
      <c r="L246" s="272"/>
      <c r="M246" s="272"/>
      <c r="N246" s="272"/>
      <c r="O246" s="272"/>
      <c r="P246" s="272"/>
      <c r="Q246" s="272"/>
      <c r="R246" s="272"/>
      <c r="S246" s="272"/>
      <c r="T246" s="272"/>
      <c r="U246" s="272"/>
      <c r="V246" s="272"/>
      <c r="W246" s="272"/>
      <c r="X246" s="272"/>
      <c r="Y246" s="272"/>
      <c r="Z246" s="272"/>
    </row>
    <row r="247" ht="15.75" customHeight="1">
      <c r="A247" s="265" t="s">
        <v>7835</v>
      </c>
      <c r="B247" s="267" t="s">
        <v>7836</v>
      </c>
      <c r="C247" s="265" t="s">
        <v>217</v>
      </c>
      <c r="D247" s="269" t="s">
        <v>7838</v>
      </c>
      <c r="E247" s="265" t="s">
        <v>7841</v>
      </c>
      <c r="F247" s="270" t="s">
        <v>5211</v>
      </c>
      <c r="G247" s="272"/>
      <c r="H247" s="270"/>
      <c r="I247" s="272"/>
      <c r="J247" s="272"/>
      <c r="K247" s="272"/>
      <c r="L247" s="272"/>
      <c r="M247" s="272"/>
      <c r="N247" s="272"/>
      <c r="O247" s="272"/>
      <c r="P247" s="272"/>
      <c r="Q247" s="272"/>
      <c r="R247" s="272"/>
      <c r="S247" s="272"/>
      <c r="T247" s="272"/>
      <c r="U247" s="272"/>
      <c r="V247" s="272"/>
      <c r="W247" s="272"/>
      <c r="X247" s="272"/>
      <c r="Y247" s="272"/>
      <c r="Z247" s="272"/>
    </row>
    <row r="248" ht="15.75" customHeight="1">
      <c r="A248" s="265" t="s">
        <v>7846</v>
      </c>
      <c r="B248" s="267" t="s">
        <v>7848</v>
      </c>
      <c r="C248" s="265" t="s">
        <v>217</v>
      </c>
      <c r="D248" s="269" t="s">
        <v>7851</v>
      </c>
      <c r="E248" s="265" t="s">
        <v>7853</v>
      </c>
      <c r="F248" s="270" t="s">
        <v>5211</v>
      </c>
      <c r="G248" s="272"/>
      <c r="H248" s="270"/>
      <c r="I248" s="272"/>
      <c r="J248" s="272"/>
      <c r="K248" s="272"/>
      <c r="L248" s="272"/>
      <c r="M248" s="272"/>
      <c r="N248" s="272"/>
      <c r="O248" s="272"/>
      <c r="P248" s="272"/>
      <c r="Q248" s="272"/>
      <c r="R248" s="272"/>
      <c r="S248" s="272"/>
      <c r="T248" s="272"/>
      <c r="U248" s="272"/>
      <c r="V248" s="272"/>
      <c r="W248" s="272"/>
      <c r="X248" s="272"/>
      <c r="Y248" s="272"/>
      <c r="Z248" s="272"/>
    </row>
    <row r="249" ht="15.75" customHeight="1">
      <c r="A249" s="265" t="s">
        <v>7856</v>
      </c>
      <c r="B249" s="267" t="s">
        <v>7858</v>
      </c>
      <c r="C249" s="265" t="s">
        <v>217</v>
      </c>
      <c r="D249" s="269" t="s">
        <v>7861</v>
      </c>
      <c r="E249" s="265" t="s">
        <v>7864</v>
      </c>
      <c r="F249" s="270" t="s">
        <v>5211</v>
      </c>
      <c r="G249" s="272"/>
      <c r="H249" s="270"/>
      <c r="I249" s="272"/>
      <c r="J249" s="272"/>
      <c r="K249" s="272"/>
      <c r="L249" s="272"/>
      <c r="M249" s="272"/>
      <c r="N249" s="272"/>
      <c r="O249" s="272"/>
      <c r="P249" s="272"/>
      <c r="Q249" s="272"/>
      <c r="R249" s="272"/>
      <c r="S249" s="272"/>
      <c r="T249" s="272"/>
      <c r="U249" s="272"/>
      <c r="V249" s="272"/>
      <c r="W249" s="272"/>
      <c r="X249" s="272"/>
      <c r="Y249" s="272"/>
      <c r="Z249" s="272"/>
    </row>
    <row r="250" ht="15.75" customHeight="1">
      <c r="A250" s="265" t="s">
        <v>7866</v>
      </c>
      <c r="B250" s="267" t="s">
        <v>7869</v>
      </c>
      <c r="C250" s="265" t="s">
        <v>217</v>
      </c>
      <c r="D250" s="269" t="s">
        <v>7872</v>
      </c>
      <c r="E250" s="265" t="s">
        <v>7874</v>
      </c>
      <c r="F250" s="270" t="s">
        <v>5211</v>
      </c>
      <c r="G250" s="272"/>
      <c r="H250" s="270"/>
      <c r="I250" s="272"/>
      <c r="J250" s="272"/>
      <c r="K250" s="272"/>
      <c r="L250" s="272"/>
      <c r="M250" s="272"/>
      <c r="N250" s="272"/>
      <c r="O250" s="272"/>
      <c r="P250" s="272"/>
      <c r="Q250" s="272"/>
      <c r="R250" s="272"/>
      <c r="S250" s="272"/>
      <c r="T250" s="272"/>
      <c r="U250" s="272"/>
      <c r="V250" s="272"/>
      <c r="W250" s="272"/>
      <c r="X250" s="272"/>
      <c r="Y250" s="272"/>
      <c r="Z250" s="272"/>
    </row>
    <row r="251" ht="15.75" customHeight="1">
      <c r="A251" s="265" t="s">
        <v>7879</v>
      </c>
      <c r="B251" s="267" t="s">
        <v>7880</v>
      </c>
      <c r="C251" s="265" t="s">
        <v>217</v>
      </c>
      <c r="D251" s="269" t="s">
        <v>7883</v>
      </c>
      <c r="E251" s="265" t="s">
        <v>7885</v>
      </c>
      <c r="F251" s="270" t="s">
        <v>5211</v>
      </c>
      <c r="G251" s="272"/>
      <c r="H251" s="270"/>
      <c r="I251" s="272"/>
      <c r="J251" s="272"/>
      <c r="K251" s="272"/>
      <c r="L251" s="272"/>
      <c r="M251" s="272"/>
      <c r="N251" s="272"/>
      <c r="O251" s="272"/>
      <c r="P251" s="272"/>
      <c r="Q251" s="272"/>
      <c r="R251" s="272"/>
      <c r="S251" s="272"/>
      <c r="T251" s="272"/>
      <c r="U251" s="272"/>
      <c r="V251" s="272"/>
      <c r="W251" s="272"/>
      <c r="X251" s="272"/>
      <c r="Y251" s="272"/>
      <c r="Z251" s="272"/>
    </row>
    <row r="252" ht="15.75" customHeight="1">
      <c r="A252" s="280" t="s">
        <v>7891</v>
      </c>
      <c r="B252" s="267" t="s">
        <v>7892</v>
      </c>
      <c r="C252" s="265" t="s">
        <v>212</v>
      </c>
      <c r="D252" s="269" t="s">
        <v>7895</v>
      </c>
      <c r="E252" s="265" t="s">
        <v>7896</v>
      </c>
      <c r="F252" s="270" t="s">
        <v>5211</v>
      </c>
      <c r="G252" s="272"/>
      <c r="H252" s="270"/>
      <c r="I252" s="272"/>
      <c r="J252" s="272"/>
      <c r="K252" s="272"/>
      <c r="L252" s="272"/>
      <c r="M252" s="272"/>
      <c r="N252" s="272"/>
      <c r="O252" s="272"/>
      <c r="P252" s="272"/>
      <c r="Q252" s="272"/>
      <c r="R252" s="272"/>
      <c r="S252" s="272"/>
      <c r="T252" s="272"/>
      <c r="U252" s="272"/>
      <c r="V252" s="272"/>
      <c r="W252" s="272"/>
      <c r="X252" s="272"/>
      <c r="Y252" s="272"/>
      <c r="Z252" s="272"/>
    </row>
    <row r="253" ht="15.75" customHeight="1">
      <c r="A253" s="265" t="s">
        <v>7903</v>
      </c>
      <c r="B253" s="267" t="s">
        <v>7904</v>
      </c>
      <c r="C253" s="265" t="s">
        <v>214</v>
      </c>
      <c r="D253" s="269" t="s">
        <v>7907</v>
      </c>
      <c r="E253" s="265" t="s">
        <v>7908</v>
      </c>
      <c r="F253" s="270" t="s">
        <v>5211</v>
      </c>
      <c r="G253" s="272"/>
      <c r="H253" s="270"/>
      <c r="I253" s="272"/>
      <c r="J253" s="272"/>
      <c r="K253" s="272"/>
      <c r="L253" s="272"/>
      <c r="M253" s="272"/>
      <c r="N253" s="272"/>
      <c r="O253" s="272"/>
      <c r="P253" s="272"/>
      <c r="Q253" s="272"/>
      <c r="R253" s="272"/>
      <c r="S253" s="272"/>
      <c r="T253" s="272"/>
      <c r="U253" s="272"/>
      <c r="V253" s="272"/>
      <c r="W253" s="272"/>
      <c r="X253" s="272"/>
      <c r="Y253" s="272"/>
      <c r="Z253" s="272"/>
    </row>
    <row r="254" ht="15.75" customHeight="1">
      <c r="A254" s="265" t="s">
        <v>7916</v>
      </c>
      <c r="B254" s="267" t="s">
        <v>7918</v>
      </c>
      <c r="C254" s="265" t="s">
        <v>212</v>
      </c>
      <c r="D254" s="269" t="s">
        <v>7919</v>
      </c>
      <c r="E254" s="265" t="s">
        <v>7920</v>
      </c>
      <c r="F254" s="270" t="s">
        <v>5211</v>
      </c>
      <c r="G254" s="272"/>
      <c r="H254" s="270"/>
      <c r="I254" s="272"/>
      <c r="J254" s="272"/>
      <c r="K254" s="272"/>
      <c r="L254" s="272"/>
      <c r="M254" s="272"/>
      <c r="N254" s="272"/>
      <c r="O254" s="272"/>
      <c r="P254" s="272"/>
      <c r="Q254" s="272"/>
      <c r="R254" s="272"/>
      <c r="S254" s="272"/>
      <c r="T254" s="272"/>
      <c r="U254" s="272"/>
      <c r="V254" s="272"/>
      <c r="W254" s="272"/>
      <c r="X254" s="272"/>
      <c r="Y254" s="272"/>
      <c r="Z254" s="272"/>
    </row>
    <row r="255" ht="15.75" customHeight="1">
      <c r="A255" s="265" t="s">
        <v>7925</v>
      </c>
      <c r="B255" s="267" t="s">
        <v>7928</v>
      </c>
      <c r="C255" s="265" t="s">
        <v>212</v>
      </c>
      <c r="D255" s="269" t="s">
        <v>7929</v>
      </c>
      <c r="E255" s="265" t="s">
        <v>7930</v>
      </c>
      <c r="F255" s="270" t="s">
        <v>5211</v>
      </c>
      <c r="G255" s="272"/>
      <c r="H255" s="270"/>
      <c r="I255" s="272"/>
      <c r="J255" s="272"/>
      <c r="K255" s="272"/>
      <c r="L255" s="272"/>
      <c r="M255" s="272"/>
      <c r="N255" s="272"/>
      <c r="O255" s="272"/>
      <c r="P255" s="272"/>
      <c r="Q255" s="272"/>
      <c r="R255" s="272"/>
      <c r="S255" s="272"/>
      <c r="T255" s="272"/>
      <c r="U255" s="272"/>
      <c r="V255" s="272"/>
      <c r="W255" s="272"/>
      <c r="X255" s="272"/>
      <c r="Y255" s="272"/>
      <c r="Z255" s="272"/>
    </row>
    <row r="256" ht="15.75" customHeight="1">
      <c r="A256" s="265" t="s">
        <v>7936</v>
      </c>
      <c r="B256" s="267" t="s">
        <v>7938</v>
      </c>
      <c r="C256" s="265" t="s">
        <v>214</v>
      </c>
      <c r="D256" s="269" t="s">
        <v>7939</v>
      </c>
      <c r="E256" s="265" t="s">
        <v>7940</v>
      </c>
      <c r="F256" s="270" t="s">
        <v>5211</v>
      </c>
      <c r="G256" s="272"/>
      <c r="H256" s="270"/>
      <c r="I256" s="272"/>
      <c r="J256" s="272"/>
      <c r="K256" s="272"/>
      <c r="L256" s="272"/>
      <c r="M256" s="272"/>
      <c r="N256" s="272"/>
      <c r="O256" s="272"/>
      <c r="P256" s="272"/>
      <c r="Q256" s="272"/>
      <c r="R256" s="272"/>
      <c r="S256" s="272"/>
      <c r="T256" s="272"/>
      <c r="U256" s="272"/>
      <c r="V256" s="272"/>
      <c r="W256" s="272"/>
      <c r="X256" s="272"/>
      <c r="Y256" s="272"/>
      <c r="Z256" s="272"/>
    </row>
    <row r="257" ht="15.75" customHeight="1">
      <c r="A257" s="265" t="s">
        <v>7947</v>
      </c>
      <c r="B257" s="267" t="s">
        <v>7948</v>
      </c>
      <c r="C257" s="265" t="s">
        <v>214</v>
      </c>
      <c r="D257" s="269" t="s">
        <v>7950</v>
      </c>
      <c r="E257" s="265" t="s">
        <v>7951</v>
      </c>
      <c r="F257" s="270" t="s">
        <v>5211</v>
      </c>
      <c r="G257" s="272"/>
      <c r="H257" s="270"/>
      <c r="I257" s="272"/>
      <c r="J257" s="272"/>
      <c r="K257" s="272"/>
      <c r="L257" s="272"/>
      <c r="M257" s="272"/>
      <c r="N257" s="272"/>
      <c r="O257" s="272"/>
      <c r="P257" s="272"/>
      <c r="Q257" s="272"/>
      <c r="R257" s="272"/>
      <c r="S257" s="272"/>
      <c r="T257" s="272"/>
      <c r="U257" s="272"/>
      <c r="V257" s="272"/>
      <c r="W257" s="272"/>
      <c r="X257" s="272"/>
      <c r="Y257" s="272"/>
      <c r="Z257" s="272"/>
    </row>
    <row r="258" ht="15.75" customHeight="1">
      <c r="A258" s="265" t="s">
        <v>7957</v>
      </c>
      <c r="B258" s="267" t="s">
        <v>7958</v>
      </c>
      <c r="C258" s="265" t="s">
        <v>214</v>
      </c>
      <c r="D258" s="269" t="s">
        <v>7959</v>
      </c>
      <c r="E258" s="265" t="s">
        <v>7960</v>
      </c>
      <c r="F258" s="270" t="s">
        <v>5211</v>
      </c>
      <c r="G258" s="272"/>
      <c r="H258" s="270"/>
      <c r="I258" s="272"/>
      <c r="J258" s="272"/>
      <c r="K258" s="272"/>
      <c r="L258" s="272"/>
      <c r="M258" s="272"/>
      <c r="N258" s="272"/>
      <c r="O258" s="272"/>
      <c r="P258" s="272"/>
      <c r="Q258" s="272"/>
      <c r="R258" s="272"/>
      <c r="S258" s="272"/>
      <c r="T258" s="272"/>
      <c r="U258" s="272"/>
      <c r="V258" s="272"/>
      <c r="W258" s="272"/>
      <c r="X258" s="272"/>
      <c r="Y258" s="272"/>
      <c r="Z258" s="272"/>
    </row>
    <row r="259" ht="15.75" customHeight="1">
      <c r="A259" s="265" t="s">
        <v>7967</v>
      </c>
      <c r="B259" s="267" t="s">
        <v>7968</v>
      </c>
      <c r="C259" s="265" t="s">
        <v>217</v>
      </c>
      <c r="D259" s="269" t="s">
        <v>7969</v>
      </c>
      <c r="E259" s="265" t="s">
        <v>7970</v>
      </c>
      <c r="F259" s="270" t="s">
        <v>5211</v>
      </c>
      <c r="G259" s="272"/>
      <c r="H259" s="270"/>
      <c r="I259" s="272"/>
      <c r="J259" s="272"/>
      <c r="K259" s="272"/>
      <c r="L259" s="272"/>
      <c r="M259" s="272"/>
      <c r="N259" s="272"/>
      <c r="O259" s="272"/>
      <c r="P259" s="272"/>
      <c r="Q259" s="272"/>
      <c r="R259" s="272"/>
      <c r="S259" s="272"/>
      <c r="T259" s="272"/>
      <c r="U259" s="272"/>
      <c r="V259" s="272"/>
      <c r="W259" s="272"/>
      <c r="X259" s="272"/>
      <c r="Y259" s="272"/>
      <c r="Z259" s="272"/>
    </row>
    <row r="260" ht="15.75" customHeight="1">
      <c r="A260" s="265" t="s">
        <v>7978</v>
      </c>
      <c r="B260" s="267" t="s">
        <v>7980</v>
      </c>
      <c r="C260" s="265" t="s">
        <v>217</v>
      </c>
      <c r="D260" s="269" t="s">
        <v>7981</v>
      </c>
      <c r="E260" s="265" t="s">
        <v>7982</v>
      </c>
      <c r="F260" s="270" t="s">
        <v>5211</v>
      </c>
      <c r="G260" s="272"/>
      <c r="H260" s="270"/>
      <c r="I260" s="272"/>
      <c r="J260" s="272"/>
      <c r="K260" s="272"/>
      <c r="L260" s="272"/>
      <c r="M260" s="272"/>
      <c r="N260" s="272"/>
      <c r="O260" s="272"/>
      <c r="P260" s="272"/>
      <c r="Q260" s="272"/>
      <c r="R260" s="272"/>
      <c r="S260" s="272"/>
      <c r="T260" s="272"/>
      <c r="U260" s="272"/>
      <c r="V260" s="272"/>
      <c r="W260" s="272"/>
      <c r="X260" s="272"/>
      <c r="Y260" s="272"/>
      <c r="Z260" s="272"/>
    </row>
    <row r="261" ht="15.75" customHeight="1">
      <c r="A261" s="265" t="s">
        <v>7989</v>
      </c>
      <c r="B261" s="267" t="s">
        <v>7991</v>
      </c>
      <c r="C261" s="265" t="s">
        <v>212</v>
      </c>
      <c r="D261" s="269" t="s">
        <v>7993</v>
      </c>
      <c r="E261" s="265" t="s">
        <v>7994</v>
      </c>
      <c r="F261" s="270" t="s">
        <v>5211</v>
      </c>
      <c r="G261" s="272"/>
      <c r="H261" s="270"/>
      <c r="I261" s="272"/>
      <c r="J261" s="272"/>
      <c r="K261" s="272"/>
      <c r="L261" s="272"/>
      <c r="M261" s="272"/>
      <c r="N261" s="272"/>
      <c r="O261" s="272"/>
      <c r="P261" s="272"/>
      <c r="Q261" s="272"/>
      <c r="R261" s="272"/>
      <c r="S261" s="272"/>
      <c r="T261" s="272"/>
      <c r="U261" s="272"/>
      <c r="V261" s="272"/>
      <c r="W261" s="272"/>
      <c r="X261" s="272"/>
      <c r="Y261" s="272"/>
      <c r="Z261" s="272"/>
    </row>
    <row r="262" ht="15.75" customHeight="1">
      <c r="A262" s="280" t="s">
        <v>7999</v>
      </c>
      <c r="B262" s="267" t="s">
        <v>8002</v>
      </c>
      <c r="C262" s="265" t="s">
        <v>212</v>
      </c>
      <c r="D262" s="269" t="s">
        <v>8003</v>
      </c>
      <c r="E262" s="265" t="s">
        <v>8004</v>
      </c>
      <c r="F262" s="270" t="s">
        <v>5211</v>
      </c>
      <c r="G262" s="272"/>
      <c r="H262" s="270"/>
      <c r="I262" s="272"/>
      <c r="J262" s="272"/>
      <c r="K262" s="272"/>
      <c r="L262" s="272"/>
      <c r="M262" s="272"/>
      <c r="N262" s="272"/>
      <c r="O262" s="272"/>
      <c r="P262" s="272"/>
      <c r="Q262" s="272"/>
      <c r="R262" s="272"/>
      <c r="S262" s="272"/>
      <c r="T262" s="272"/>
      <c r="U262" s="272"/>
      <c r="V262" s="272"/>
      <c r="W262" s="272"/>
      <c r="X262" s="272"/>
      <c r="Y262" s="272"/>
      <c r="Z262" s="272"/>
    </row>
    <row r="263" ht="15.75" customHeight="1">
      <c r="A263" s="265" t="s">
        <v>8010</v>
      </c>
      <c r="B263" s="267" t="s">
        <v>8013</v>
      </c>
      <c r="C263" s="265" t="s">
        <v>217</v>
      </c>
      <c r="D263" s="269" t="s">
        <v>8015</v>
      </c>
      <c r="E263" s="265" t="s">
        <v>8016</v>
      </c>
      <c r="F263" s="270" t="s">
        <v>5211</v>
      </c>
      <c r="G263" s="272"/>
      <c r="H263" s="270"/>
      <c r="I263" s="272"/>
      <c r="J263" s="272"/>
      <c r="K263" s="272"/>
      <c r="L263" s="272"/>
      <c r="M263" s="272"/>
      <c r="N263" s="272"/>
      <c r="O263" s="272"/>
      <c r="P263" s="272"/>
      <c r="Q263" s="272"/>
      <c r="R263" s="272"/>
      <c r="S263" s="272"/>
      <c r="T263" s="272"/>
      <c r="U263" s="272"/>
      <c r="V263" s="272"/>
      <c r="W263" s="272"/>
      <c r="X263" s="272"/>
      <c r="Y263" s="272"/>
      <c r="Z263" s="272"/>
    </row>
    <row r="264" ht="15.75" customHeight="1">
      <c r="A264" s="265" t="s">
        <v>8023</v>
      </c>
      <c r="B264" s="267" t="s">
        <v>8024</v>
      </c>
      <c r="C264" s="265" t="s">
        <v>214</v>
      </c>
      <c r="D264" s="269" t="s">
        <v>8025</v>
      </c>
      <c r="E264" s="265" t="s">
        <v>8026</v>
      </c>
      <c r="F264" s="270" t="s">
        <v>5211</v>
      </c>
      <c r="G264" s="272"/>
      <c r="H264" s="270"/>
      <c r="I264" s="272"/>
      <c r="J264" s="272"/>
      <c r="K264" s="272"/>
      <c r="L264" s="272"/>
      <c r="M264" s="272"/>
      <c r="N264" s="272"/>
      <c r="O264" s="272"/>
      <c r="P264" s="272"/>
      <c r="Q264" s="272"/>
      <c r="R264" s="272"/>
      <c r="S264" s="272"/>
      <c r="T264" s="272"/>
      <c r="U264" s="272"/>
      <c r="V264" s="272"/>
      <c r="W264" s="272"/>
      <c r="X264" s="272"/>
      <c r="Y264" s="272"/>
      <c r="Z264" s="272"/>
    </row>
    <row r="265" ht="15.75" customHeight="1">
      <c r="A265" s="265" t="s">
        <v>8035</v>
      </c>
      <c r="B265" s="267" t="s">
        <v>8036</v>
      </c>
      <c r="C265" s="265" t="s">
        <v>214</v>
      </c>
      <c r="D265" s="269" t="s">
        <v>8037</v>
      </c>
      <c r="E265" s="265" t="s">
        <v>8038</v>
      </c>
      <c r="F265" s="270" t="s">
        <v>5211</v>
      </c>
      <c r="G265" s="272"/>
      <c r="H265" s="270"/>
      <c r="I265" s="272"/>
      <c r="J265" s="272"/>
      <c r="K265" s="272"/>
      <c r="L265" s="272"/>
      <c r="M265" s="272"/>
      <c r="N265" s="272"/>
      <c r="O265" s="272"/>
      <c r="P265" s="272"/>
      <c r="Q265" s="272"/>
      <c r="R265" s="272"/>
      <c r="S265" s="272"/>
      <c r="T265" s="272"/>
      <c r="U265" s="272"/>
      <c r="V265" s="272"/>
      <c r="W265" s="272"/>
      <c r="X265" s="272"/>
      <c r="Y265" s="272"/>
      <c r="Z265" s="272"/>
    </row>
    <row r="266" ht="15.75" customHeight="1">
      <c r="A266" s="265" t="s">
        <v>8045</v>
      </c>
      <c r="B266" s="267" t="s">
        <v>8046</v>
      </c>
      <c r="C266" s="265" t="s">
        <v>217</v>
      </c>
      <c r="D266" s="269" t="s">
        <v>8048</v>
      </c>
      <c r="E266" s="265" t="s">
        <v>8050</v>
      </c>
      <c r="F266" s="270" t="s">
        <v>5211</v>
      </c>
      <c r="G266" s="272"/>
      <c r="H266" s="270"/>
      <c r="I266" s="272"/>
      <c r="J266" s="272"/>
      <c r="K266" s="272"/>
      <c r="L266" s="272"/>
      <c r="M266" s="272"/>
      <c r="N266" s="272"/>
      <c r="O266" s="272"/>
      <c r="P266" s="272"/>
      <c r="Q266" s="272"/>
      <c r="R266" s="272"/>
      <c r="S266" s="272"/>
      <c r="T266" s="272"/>
      <c r="U266" s="272"/>
      <c r="V266" s="272"/>
      <c r="W266" s="272"/>
      <c r="X266" s="272"/>
      <c r="Y266" s="272"/>
      <c r="Z266" s="272"/>
    </row>
    <row r="267" ht="15.75" customHeight="1">
      <c r="A267" s="280" t="s">
        <v>8057</v>
      </c>
      <c r="B267" s="267" t="s">
        <v>8058</v>
      </c>
      <c r="C267" s="265" t="s">
        <v>212</v>
      </c>
      <c r="D267" s="269" t="s">
        <v>8059</v>
      </c>
      <c r="E267" s="265" t="s">
        <v>8060</v>
      </c>
      <c r="F267" s="270" t="s">
        <v>5211</v>
      </c>
      <c r="G267" s="272"/>
      <c r="H267" s="270"/>
      <c r="I267" s="272"/>
      <c r="J267" s="272"/>
      <c r="K267" s="272"/>
      <c r="L267" s="272"/>
      <c r="M267" s="272"/>
      <c r="N267" s="272"/>
      <c r="O267" s="272"/>
      <c r="P267" s="272"/>
      <c r="Q267" s="272"/>
      <c r="R267" s="272"/>
      <c r="S267" s="272"/>
      <c r="T267" s="272"/>
      <c r="U267" s="272"/>
      <c r="V267" s="272"/>
      <c r="W267" s="272"/>
      <c r="X267" s="272"/>
      <c r="Y267" s="272"/>
      <c r="Z267" s="272"/>
    </row>
    <row r="268" ht="15.75" customHeight="1">
      <c r="A268" s="265" t="s">
        <v>8067</v>
      </c>
      <c r="B268" s="267" t="s">
        <v>8068</v>
      </c>
      <c r="C268" s="265" t="s">
        <v>214</v>
      </c>
      <c r="D268" s="269" t="s">
        <v>8070</v>
      </c>
      <c r="E268" s="265" t="s">
        <v>8071</v>
      </c>
      <c r="F268" s="270" t="s">
        <v>5211</v>
      </c>
      <c r="G268" s="272"/>
      <c r="H268" s="270"/>
      <c r="I268" s="272"/>
      <c r="J268" s="272"/>
      <c r="K268" s="272"/>
      <c r="L268" s="272"/>
      <c r="M268" s="272"/>
      <c r="N268" s="272"/>
      <c r="O268" s="272"/>
      <c r="P268" s="272"/>
      <c r="Q268" s="272"/>
      <c r="R268" s="272"/>
      <c r="S268" s="272"/>
      <c r="T268" s="272"/>
      <c r="U268" s="272"/>
      <c r="V268" s="272"/>
      <c r="W268" s="272"/>
      <c r="X268" s="272"/>
      <c r="Y268" s="272"/>
      <c r="Z268" s="272"/>
    </row>
    <row r="269" ht="15.75" customHeight="1">
      <c r="A269" s="265" t="s">
        <v>8079</v>
      </c>
      <c r="B269" s="267" t="s">
        <v>8080</v>
      </c>
      <c r="C269" s="265" t="s">
        <v>218</v>
      </c>
      <c r="D269" s="269" t="s">
        <v>8081</v>
      </c>
      <c r="E269" s="265" t="s">
        <v>8082</v>
      </c>
      <c r="F269" s="270" t="s">
        <v>5211</v>
      </c>
      <c r="G269" s="272"/>
      <c r="H269" s="270"/>
      <c r="I269" s="272"/>
      <c r="J269" s="272"/>
      <c r="K269" s="272"/>
      <c r="L269" s="272"/>
      <c r="M269" s="272"/>
      <c r="N269" s="272"/>
      <c r="O269" s="272"/>
      <c r="P269" s="272"/>
      <c r="Q269" s="272"/>
      <c r="R269" s="272"/>
      <c r="S269" s="272"/>
      <c r="T269" s="272"/>
      <c r="U269" s="272"/>
      <c r="V269" s="272"/>
      <c r="W269" s="272"/>
      <c r="X269" s="272"/>
      <c r="Y269" s="272"/>
      <c r="Z269" s="272"/>
    </row>
    <row r="270" ht="15.75" customHeight="1">
      <c r="A270" s="265" t="s">
        <v>8088</v>
      </c>
      <c r="B270" s="267" t="s">
        <v>8089</v>
      </c>
      <c r="C270" s="265" t="s">
        <v>214</v>
      </c>
      <c r="D270" s="269" t="s">
        <v>8093</v>
      </c>
      <c r="E270" s="265" t="s">
        <v>8094</v>
      </c>
      <c r="F270" s="270" t="s">
        <v>5211</v>
      </c>
      <c r="G270" s="272"/>
      <c r="H270" s="270"/>
      <c r="I270" s="272"/>
      <c r="J270" s="272"/>
      <c r="K270" s="272"/>
      <c r="L270" s="272"/>
      <c r="M270" s="272"/>
      <c r="N270" s="272"/>
      <c r="O270" s="272"/>
      <c r="P270" s="272"/>
      <c r="Q270" s="272"/>
      <c r="R270" s="272"/>
      <c r="S270" s="272"/>
      <c r="T270" s="272"/>
      <c r="U270" s="272"/>
      <c r="V270" s="272"/>
      <c r="W270" s="272"/>
      <c r="X270" s="272"/>
      <c r="Y270" s="272"/>
      <c r="Z270" s="272"/>
    </row>
    <row r="271" ht="15.75" customHeight="1">
      <c r="A271" s="265" t="s">
        <v>8097</v>
      </c>
      <c r="B271" s="267" t="s">
        <v>8100</v>
      </c>
      <c r="C271" s="265" t="s">
        <v>214</v>
      </c>
      <c r="D271" s="269" t="s">
        <v>8103</v>
      </c>
      <c r="E271" s="265" t="s">
        <v>8105</v>
      </c>
      <c r="F271" s="270" t="s">
        <v>5211</v>
      </c>
      <c r="G271" s="272"/>
      <c r="H271" s="270"/>
      <c r="I271" s="272"/>
      <c r="J271" s="272"/>
      <c r="K271" s="272"/>
      <c r="L271" s="272"/>
      <c r="M271" s="272"/>
      <c r="N271" s="272"/>
      <c r="O271" s="272"/>
      <c r="P271" s="272"/>
      <c r="Q271" s="272"/>
      <c r="R271" s="272"/>
      <c r="S271" s="272"/>
      <c r="T271" s="272"/>
      <c r="U271" s="272"/>
      <c r="V271" s="272"/>
      <c r="W271" s="272"/>
      <c r="X271" s="272"/>
      <c r="Y271" s="272"/>
      <c r="Z271" s="272"/>
    </row>
    <row r="272" ht="15.75" customHeight="1">
      <c r="A272" s="265" t="s">
        <v>8119</v>
      </c>
      <c r="B272" s="267" t="s">
        <v>8121</v>
      </c>
      <c r="C272" s="265" t="s">
        <v>217</v>
      </c>
      <c r="D272" s="269" t="s">
        <v>8123</v>
      </c>
      <c r="E272" s="265" t="s">
        <v>8124</v>
      </c>
      <c r="F272" s="270" t="s">
        <v>5211</v>
      </c>
      <c r="G272" s="272"/>
      <c r="H272" s="270"/>
      <c r="I272" s="272"/>
      <c r="J272" s="272"/>
      <c r="K272" s="272"/>
      <c r="L272" s="272"/>
      <c r="M272" s="272"/>
      <c r="N272" s="272"/>
      <c r="O272" s="272"/>
      <c r="P272" s="272"/>
      <c r="Q272" s="272"/>
      <c r="R272" s="272"/>
      <c r="S272" s="272"/>
      <c r="T272" s="272"/>
      <c r="U272" s="272"/>
      <c r="V272" s="272"/>
      <c r="W272" s="272"/>
      <c r="X272" s="272"/>
      <c r="Y272" s="272"/>
      <c r="Z272" s="272"/>
    </row>
    <row r="273" ht="15.75" customHeight="1">
      <c r="A273" s="280" t="s">
        <v>8131</v>
      </c>
      <c r="B273" s="267" t="s">
        <v>8132</v>
      </c>
      <c r="C273" s="265" t="s">
        <v>212</v>
      </c>
      <c r="D273" s="269" t="s">
        <v>8134</v>
      </c>
      <c r="E273" s="265" t="s">
        <v>8135</v>
      </c>
      <c r="F273" s="270" t="s">
        <v>5211</v>
      </c>
      <c r="G273" s="272"/>
      <c r="H273" s="270"/>
      <c r="I273" s="272"/>
      <c r="J273" s="272"/>
      <c r="K273" s="272"/>
      <c r="L273" s="272"/>
      <c r="M273" s="272"/>
      <c r="N273" s="272"/>
      <c r="O273" s="272"/>
      <c r="P273" s="272"/>
      <c r="Q273" s="272"/>
      <c r="R273" s="272"/>
      <c r="S273" s="272"/>
      <c r="T273" s="272"/>
      <c r="U273" s="272"/>
      <c r="V273" s="272"/>
      <c r="W273" s="272"/>
      <c r="X273" s="272"/>
      <c r="Y273" s="272"/>
      <c r="Z273" s="272"/>
    </row>
    <row r="274" ht="15.75" customHeight="1">
      <c r="A274" s="280" t="s">
        <v>8143</v>
      </c>
      <c r="B274" s="267" t="s">
        <v>8144</v>
      </c>
      <c r="C274" s="265" t="s">
        <v>212</v>
      </c>
      <c r="D274" s="269" t="s">
        <v>8145</v>
      </c>
      <c r="E274" s="265" t="s">
        <v>8146</v>
      </c>
      <c r="F274" s="270" t="s">
        <v>5211</v>
      </c>
      <c r="G274" s="272"/>
      <c r="H274" s="270"/>
      <c r="I274" s="272"/>
      <c r="J274" s="272"/>
      <c r="K274" s="272"/>
      <c r="L274" s="272"/>
      <c r="M274" s="272"/>
      <c r="N274" s="272"/>
      <c r="O274" s="272"/>
      <c r="P274" s="272"/>
      <c r="Q274" s="272"/>
      <c r="R274" s="272"/>
      <c r="S274" s="272"/>
      <c r="T274" s="272"/>
      <c r="U274" s="272"/>
      <c r="V274" s="272"/>
      <c r="W274" s="272"/>
      <c r="X274" s="272"/>
      <c r="Y274" s="272"/>
      <c r="Z274" s="272"/>
    </row>
    <row r="275" ht="15.75" customHeight="1">
      <c r="A275" s="265" t="s">
        <v>8154</v>
      </c>
      <c r="B275" s="267" t="s">
        <v>8156</v>
      </c>
      <c r="C275" s="265" t="s">
        <v>218</v>
      </c>
      <c r="D275" s="269" t="s">
        <v>8157</v>
      </c>
      <c r="E275" s="265" t="s">
        <v>8158</v>
      </c>
      <c r="F275" s="270" t="s">
        <v>5211</v>
      </c>
      <c r="G275" s="272"/>
      <c r="H275" s="270"/>
      <c r="I275" s="272"/>
      <c r="J275" s="272"/>
      <c r="K275" s="272"/>
      <c r="L275" s="272"/>
      <c r="M275" s="272"/>
      <c r="N275" s="272"/>
      <c r="O275" s="272"/>
      <c r="P275" s="272"/>
      <c r="Q275" s="272"/>
      <c r="R275" s="272"/>
      <c r="S275" s="272"/>
      <c r="T275" s="272"/>
      <c r="U275" s="272"/>
      <c r="V275" s="272"/>
      <c r="W275" s="272"/>
      <c r="X275" s="272"/>
      <c r="Y275" s="272"/>
      <c r="Z275" s="272"/>
    </row>
    <row r="276" ht="15.75" customHeight="1">
      <c r="A276" s="265" t="s">
        <v>8165</v>
      </c>
      <c r="B276" s="267" t="s">
        <v>8166</v>
      </c>
      <c r="C276" s="265" t="s">
        <v>214</v>
      </c>
      <c r="D276" s="269" t="s">
        <v>8168</v>
      </c>
      <c r="E276" s="265" t="s">
        <v>8170</v>
      </c>
      <c r="F276" s="270" t="s">
        <v>5211</v>
      </c>
      <c r="G276" s="272"/>
      <c r="H276" s="270"/>
      <c r="I276" s="272"/>
      <c r="J276" s="272"/>
      <c r="K276" s="272"/>
      <c r="L276" s="272"/>
      <c r="M276" s="272"/>
      <c r="N276" s="272"/>
      <c r="O276" s="272"/>
      <c r="P276" s="272"/>
      <c r="Q276" s="272"/>
      <c r="R276" s="272"/>
      <c r="S276" s="272"/>
      <c r="T276" s="272"/>
      <c r="U276" s="272"/>
      <c r="V276" s="272"/>
      <c r="W276" s="272"/>
      <c r="X276" s="272"/>
      <c r="Y276" s="272"/>
      <c r="Z276" s="272"/>
    </row>
    <row r="277" ht="15.75" customHeight="1">
      <c r="A277" s="265" t="s">
        <v>8176</v>
      </c>
      <c r="B277" s="267" t="s">
        <v>8177</v>
      </c>
      <c r="C277" s="265" t="s">
        <v>217</v>
      </c>
      <c r="D277" s="269" t="s">
        <v>8179</v>
      </c>
      <c r="E277" s="265" t="s">
        <v>8180</v>
      </c>
      <c r="F277" s="270" t="s">
        <v>5211</v>
      </c>
      <c r="G277" s="272"/>
      <c r="H277" s="270"/>
      <c r="I277" s="272"/>
      <c r="J277" s="272"/>
      <c r="K277" s="272"/>
      <c r="L277" s="272"/>
      <c r="M277" s="272"/>
      <c r="N277" s="272"/>
      <c r="O277" s="272"/>
      <c r="P277" s="272"/>
      <c r="Q277" s="272"/>
      <c r="R277" s="272"/>
      <c r="S277" s="272"/>
      <c r="T277" s="272"/>
      <c r="U277" s="272"/>
      <c r="V277" s="272"/>
      <c r="W277" s="272"/>
      <c r="X277" s="272"/>
      <c r="Y277" s="272"/>
      <c r="Z277" s="272"/>
    </row>
    <row r="278" ht="15.75" customHeight="1">
      <c r="A278" s="265" t="s">
        <v>8186</v>
      </c>
      <c r="B278" s="267" t="s">
        <v>8188</v>
      </c>
      <c r="C278" s="265" t="s">
        <v>214</v>
      </c>
      <c r="D278" s="269" t="s">
        <v>8189</v>
      </c>
      <c r="E278" s="265" t="s">
        <v>8190</v>
      </c>
      <c r="F278" s="270" t="s">
        <v>5211</v>
      </c>
      <c r="G278" s="272"/>
      <c r="H278" s="270"/>
      <c r="I278" s="272"/>
      <c r="J278" s="272"/>
      <c r="K278" s="272"/>
      <c r="L278" s="272"/>
      <c r="M278" s="272"/>
      <c r="N278" s="272"/>
      <c r="O278" s="272"/>
      <c r="P278" s="272"/>
      <c r="Q278" s="272"/>
      <c r="R278" s="272"/>
      <c r="S278" s="272"/>
      <c r="T278" s="272"/>
      <c r="U278" s="272"/>
      <c r="V278" s="272"/>
      <c r="W278" s="272"/>
      <c r="X278" s="272"/>
      <c r="Y278" s="272"/>
      <c r="Z278" s="272"/>
    </row>
    <row r="279" ht="15.75" customHeight="1">
      <c r="A279" s="265" t="s">
        <v>8195</v>
      </c>
      <c r="B279" s="267" t="s">
        <v>8200</v>
      </c>
      <c r="C279" s="265" t="s">
        <v>214</v>
      </c>
      <c r="D279" s="269" t="s">
        <v>8202</v>
      </c>
      <c r="E279" s="265" t="s">
        <v>8204</v>
      </c>
      <c r="F279" s="270" t="s">
        <v>5211</v>
      </c>
      <c r="G279" s="272"/>
      <c r="H279" s="270"/>
      <c r="I279" s="272"/>
      <c r="J279" s="272"/>
      <c r="K279" s="272"/>
      <c r="L279" s="272"/>
      <c r="M279" s="272"/>
      <c r="N279" s="272"/>
      <c r="O279" s="272"/>
      <c r="P279" s="272"/>
      <c r="Q279" s="272"/>
      <c r="R279" s="272"/>
      <c r="S279" s="272"/>
      <c r="T279" s="272"/>
      <c r="U279" s="272"/>
      <c r="V279" s="272"/>
      <c r="W279" s="272"/>
      <c r="X279" s="272"/>
      <c r="Y279" s="272"/>
      <c r="Z279" s="272"/>
    </row>
    <row r="280" ht="15.75" customHeight="1">
      <c r="A280" s="265" t="s">
        <v>8209</v>
      </c>
      <c r="B280" s="267" t="s">
        <v>8211</v>
      </c>
      <c r="C280" s="265" t="s">
        <v>217</v>
      </c>
      <c r="D280" s="269" t="s">
        <v>8213</v>
      </c>
      <c r="E280" s="265" t="s">
        <v>8215</v>
      </c>
      <c r="F280" s="270" t="s">
        <v>5211</v>
      </c>
      <c r="G280" s="272"/>
      <c r="H280" s="270"/>
      <c r="I280" s="272"/>
      <c r="J280" s="272"/>
      <c r="K280" s="272"/>
      <c r="L280" s="272"/>
      <c r="M280" s="272"/>
      <c r="N280" s="272"/>
      <c r="O280" s="272"/>
      <c r="P280" s="272"/>
      <c r="Q280" s="272"/>
      <c r="R280" s="272"/>
      <c r="S280" s="272"/>
      <c r="T280" s="272"/>
      <c r="U280" s="272"/>
      <c r="V280" s="272"/>
      <c r="W280" s="272"/>
      <c r="X280" s="272"/>
      <c r="Y280" s="272"/>
      <c r="Z280" s="272"/>
    </row>
    <row r="281" ht="15.75" customHeight="1">
      <c r="A281" s="265" t="s">
        <v>8220</v>
      </c>
      <c r="B281" s="267" t="s">
        <v>8223</v>
      </c>
      <c r="C281" s="265" t="s">
        <v>214</v>
      </c>
      <c r="D281" s="269" t="s">
        <v>8224</v>
      </c>
      <c r="E281" s="265" t="s">
        <v>8226</v>
      </c>
      <c r="F281" s="270" t="s">
        <v>5211</v>
      </c>
      <c r="G281" s="272"/>
      <c r="H281" s="270"/>
      <c r="I281" s="272"/>
      <c r="J281" s="272"/>
      <c r="K281" s="272"/>
      <c r="L281" s="272"/>
      <c r="M281" s="272"/>
      <c r="N281" s="272"/>
      <c r="O281" s="272"/>
      <c r="P281" s="272"/>
      <c r="Q281" s="272"/>
      <c r="R281" s="272"/>
      <c r="S281" s="272"/>
      <c r="T281" s="272"/>
      <c r="U281" s="272"/>
      <c r="V281" s="272"/>
      <c r="W281" s="272"/>
      <c r="X281" s="272"/>
      <c r="Y281" s="272"/>
      <c r="Z281" s="272"/>
    </row>
    <row r="282" ht="15.75" customHeight="1">
      <c r="A282" s="265" t="s">
        <v>8233</v>
      </c>
      <c r="B282" s="267" t="s">
        <v>8234</v>
      </c>
      <c r="C282" s="265" t="s">
        <v>214</v>
      </c>
      <c r="D282" s="269" t="s">
        <v>8235</v>
      </c>
      <c r="E282" s="265" t="s">
        <v>8236</v>
      </c>
      <c r="F282" s="270" t="s">
        <v>5211</v>
      </c>
      <c r="G282" s="272"/>
      <c r="H282" s="270"/>
      <c r="I282" s="272"/>
      <c r="J282" s="272"/>
      <c r="K282" s="272"/>
      <c r="L282" s="272"/>
      <c r="M282" s="272"/>
      <c r="N282" s="272"/>
      <c r="O282" s="272"/>
      <c r="P282" s="272"/>
      <c r="Q282" s="272"/>
      <c r="R282" s="272"/>
      <c r="S282" s="272"/>
      <c r="T282" s="272"/>
      <c r="U282" s="272"/>
      <c r="V282" s="272"/>
      <c r="W282" s="272"/>
      <c r="X282" s="272"/>
      <c r="Y282" s="272"/>
      <c r="Z282" s="272"/>
    </row>
    <row r="283" ht="15.75" customHeight="1">
      <c r="A283" s="265" t="s">
        <v>8245</v>
      </c>
      <c r="B283" s="267" t="s">
        <v>8246</v>
      </c>
      <c r="C283" s="265" t="s">
        <v>217</v>
      </c>
      <c r="D283" s="269" t="s">
        <v>8247</v>
      </c>
      <c r="E283" s="265" t="s">
        <v>8248</v>
      </c>
      <c r="F283" s="270" t="s">
        <v>5211</v>
      </c>
      <c r="G283" s="272"/>
      <c r="H283" s="270"/>
      <c r="I283" s="272"/>
      <c r="J283" s="272"/>
      <c r="K283" s="272"/>
      <c r="L283" s="272"/>
      <c r="M283" s="272"/>
      <c r="N283" s="272"/>
      <c r="O283" s="272"/>
      <c r="P283" s="272"/>
      <c r="Q283" s="272"/>
      <c r="R283" s="272"/>
      <c r="S283" s="272"/>
      <c r="T283" s="272"/>
      <c r="U283" s="272"/>
      <c r="V283" s="272"/>
      <c r="W283" s="272"/>
      <c r="X283" s="272"/>
      <c r="Y283" s="272"/>
      <c r="Z283" s="272"/>
    </row>
    <row r="284" ht="15.75" customHeight="1">
      <c r="A284" s="280" t="s">
        <v>8257</v>
      </c>
      <c r="B284" s="267" t="s">
        <v>8258</v>
      </c>
      <c r="C284" s="265" t="s">
        <v>212</v>
      </c>
      <c r="D284" s="269" t="s">
        <v>8259</v>
      </c>
      <c r="E284" s="265" t="s">
        <v>8260</v>
      </c>
      <c r="F284" s="270" t="s">
        <v>5211</v>
      </c>
      <c r="G284" s="272"/>
      <c r="H284" s="270"/>
      <c r="I284" s="272"/>
      <c r="J284" s="272"/>
      <c r="K284" s="272"/>
      <c r="L284" s="272"/>
      <c r="M284" s="272"/>
      <c r="N284" s="272"/>
      <c r="O284" s="272"/>
      <c r="P284" s="272"/>
      <c r="Q284" s="272"/>
      <c r="R284" s="272"/>
      <c r="S284" s="272"/>
      <c r="T284" s="272"/>
      <c r="U284" s="272"/>
      <c r="V284" s="272"/>
      <c r="W284" s="272"/>
      <c r="X284" s="272"/>
      <c r="Y284" s="272"/>
      <c r="Z284" s="272"/>
    </row>
    <row r="285" ht="15.75" customHeight="1">
      <c r="A285" s="265" t="s">
        <v>8268</v>
      </c>
      <c r="B285" s="267" t="s">
        <v>8270</v>
      </c>
      <c r="C285" s="265" t="s">
        <v>217</v>
      </c>
      <c r="D285" s="269" t="s">
        <v>8272</v>
      </c>
      <c r="E285" s="265" t="s">
        <v>8274</v>
      </c>
      <c r="F285" s="270" t="s">
        <v>5211</v>
      </c>
      <c r="G285" s="272"/>
      <c r="H285" s="270"/>
      <c r="I285" s="272"/>
      <c r="J285" s="272"/>
      <c r="K285" s="272"/>
      <c r="L285" s="272"/>
      <c r="M285" s="272"/>
      <c r="N285" s="272"/>
      <c r="O285" s="272"/>
      <c r="P285" s="272"/>
      <c r="Q285" s="272"/>
      <c r="R285" s="272"/>
      <c r="S285" s="272"/>
      <c r="T285" s="272"/>
      <c r="U285" s="272"/>
      <c r="V285" s="272"/>
      <c r="W285" s="272"/>
      <c r="X285" s="272"/>
      <c r="Y285" s="272"/>
      <c r="Z285" s="272"/>
    </row>
    <row r="286" ht="15.75" customHeight="1">
      <c r="A286" s="265" t="s">
        <v>8285</v>
      </c>
      <c r="B286" s="267" t="s">
        <v>8286</v>
      </c>
      <c r="C286" s="265" t="s">
        <v>217</v>
      </c>
      <c r="D286" s="269" t="s">
        <v>8288</v>
      </c>
      <c r="E286" s="265" t="s">
        <v>8290</v>
      </c>
      <c r="F286" s="270" t="s">
        <v>5211</v>
      </c>
      <c r="G286" s="272"/>
      <c r="H286" s="270"/>
      <c r="I286" s="272"/>
      <c r="J286" s="272"/>
      <c r="K286" s="272"/>
      <c r="L286" s="272"/>
      <c r="M286" s="272"/>
      <c r="N286" s="272"/>
      <c r="O286" s="272"/>
      <c r="P286" s="272"/>
      <c r="Q286" s="272"/>
      <c r="R286" s="272"/>
      <c r="S286" s="272"/>
      <c r="T286" s="272"/>
      <c r="U286" s="272"/>
      <c r="V286" s="272"/>
      <c r="W286" s="272"/>
      <c r="X286" s="272"/>
      <c r="Y286" s="272"/>
      <c r="Z286" s="272"/>
    </row>
    <row r="287" ht="15.75" customHeight="1">
      <c r="A287" s="265" t="s">
        <v>8297</v>
      </c>
      <c r="B287" s="267" t="s">
        <v>8298</v>
      </c>
      <c r="C287" s="265" t="s">
        <v>217</v>
      </c>
      <c r="D287" s="269" t="s">
        <v>8299</v>
      </c>
      <c r="E287" s="265" t="s">
        <v>8300</v>
      </c>
      <c r="F287" s="270" t="s">
        <v>5211</v>
      </c>
      <c r="G287" s="272"/>
      <c r="H287" s="270"/>
      <c r="I287" s="272"/>
      <c r="J287" s="272"/>
      <c r="K287" s="272"/>
      <c r="L287" s="272"/>
      <c r="M287" s="272"/>
      <c r="N287" s="272"/>
      <c r="O287" s="272"/>
      <c r="P287" s="272"/>
      <c r="Q287" s="272"/>
      <c r="R287" s="272"/>
      <c r="S287" s="272"/>
      <c r="T287" s="272"/>
      <c r="U287" s="272"/>
      <c r="V287" s="272"/>
      <c r="W287" s="272"/>
      <c r="X287" s="272"/>
      <c r="Y287" s="272"/>
      <c r="Z287" s="272"/>
    </row>
    <row r="288" ht="15.75" customHeight="1">
      <c r="A288" s="265" t="s">
        <v>8309</v>
      </c>
      <c r="B288" s="267" t="s">
        <v>8310</v>
      </c>
      <c r="C288" s="265" t="s">
        <v>217</v>
      </c>
      <c r="D288" s="269" t="s">
        <v>8312</v>
      </c>
      <c r="E288" s="265" t="s">
        <v>8315</v>
      </c>
      <c r="F288" s="270" t="s">
        <v>5211</v>
      </c>
      <c r="G288" s="272"/>
      <c r="H288" s="270"/>
      <c r="I288" s="272"/>
      <c r="J288" s="272"/>
      <c r="K288" s="272"/>
      <c r="L288" s="272"/>
      <c r="M288" s="272"/>
      <c r="N288" s="272"/>
      <c r="O288" s="272"/>
      <c r="P288" s="272"/>
      <c r="Q288" s="272"/>
      <c r="R288" s="272"/>
      <c r="S288" s="272"/>
      <c r="T288" s="272"/>
      <c r="U288" s="272"/>
      <c r="V288" s="272"/>
      <c r="W288" s="272"/>
      <c r="X288" s="272"/>
      <c r="Y288" s="272"/>
      <c r="Z288" s="272"/>
    </row>
    <row r="289" ht="15.75" customHeight="1">
      <c r="A289" s="265" t="s">
        <v>8325</v>
      </c>
      <c r="B289" s="267" t="s">
        <v>8328</v>
      </c>
      <c r="C289" s="265" t="s">
        <v>217</v>
      </c>
      <c r="D289" s="269" t="s">
        <v>8329</v>
      </c>
      <c r="E289" s="265" t="s">
        <v>8331</v>
      </c>
      <c r="F289" s="270" t="s">
        <v>5211</v>
      </c>
      <c r="G289" s="272"/>
      <c r="H289" s="270"/>
      <c r="I289" s="272"/>
      <c r="J289" s="272"/>
      <c r="K289" s="272"/>
      <c r="L289" s="272"/>
      <c r="M289" s="272"/>
      <c r="N289" s="272"/>
      <c r="O289" s="272"/>
      <c r="P289" s="272"/>
      <c r="Q289" s="272"/>
      <c r="R289" s="272"/>
      <c r="S289" s="272"/>
      <c r="T289" s="272"/>
      <c r="U289" s="272"/>
      <c r="V289" s="272"/>
      <c r="W289" s="272"/>
      <c r="X289" s="272"/>
      <c r="Y289" s="272"/>
      <c r="Z289" s="272"/>
    </row>
    <row r="290" ht="15.75" customHeight="1">
      <c r="A290" s="265" t="s">
        <v>8339</v>
      </c>
      <c r="B290" s="267" t="s">
        <v>8341</v>
      </c>
      <c r="C290" s="265" t="s">
        <v>214</v>
      </c>
      <c r="D290" s="269" t="s">
        <v>8343</v>
      </c>
      <c r="E290" s="265" t="s">
        <v>8344</v>
      </c>
      <c r="F290" s="270" t="s">
        <v>5211</v>
      </c>
      <c r="G290" s="272"/>
      <c r="H290" s="270"/>
      <c r="I290" s="272"/>
      <c r="J290" s="272"/>
      <c r="K290" s="272"/>
      <c r="L290" s="272"/>
      <c r="M290" s="272"/>
      <c r="N290" s="272"/>
      <c r="O290" s="272"/>
      <c r="P290" s="272"/>
      <c r="Q290" s="272"/>
      <c r="R290" s="272"/>
      <c r="S290" s="272"/>
      <c r="T290" s="272"/>
      <c r="U290" s="272"/>
      <c r="V290" s="272"/>
      <c r="W290" s="272"/>
      <c r="X290" s="272"/>
      <c r="Y290" s="272"/>
      <c r="Z290" s="272"/>
    </row>
    <row r="291" ht="15.75" customHeight="1">
      <c r="A291" s="265" t="s">
        <v>8349</v>
      </c>
      <c r="B291" s="267" t="s">
        <v>8350</v>
      </c>
      <c r="C291" s="265" t="s">
        <v>217</v>
      </c>
      <c r="D291" s="269" t="s">
        <v>8355</v>
      </c>
      <c r="E291" s="265" t="s">
        <v>8357</v>
      </c>
      <c r="F291" s="270" t="s">
        <v>5211</v>
      </c>
      <c r="G291" s="272"/>
      <c r="H291" s="270"/>
      <c r="I291" s="272"/>
      <c r="J291" s="272"/>
      <c r="K291" s="272"/>
      <c r="L291" s="272"/>
      <c r="M291" s="272"/>
      <c r="N291" s="272"/>
      <c r="O291" s="272"/>
      <c r="P291" s="272"/>
      <c r="Q291" s="272"/>
      <c r="R291" s="272"/>
      <c r="S291" s="272"/>
      <c r="T291" s="272"/>
      <c r="U291" s="272"/>
      <c r="V291" s="272"/>
      <c r="W291" s="272"/>
      <c r="X291" s="272"/>
      <c r="Y291" s="272"/>
      <c r="Z291" s="272"/>
    </row>
    <row r="292" ht="15.75" customHeight="1">
      <c r="A292" s="265" t="s">
        <v>8367</v>
      </c>
      <c r="B292" s="267" t="s">
        <v>8369</v>
      </c>
      <c r="C292" s="265" t="s">
        <v>217</v>
      </c>
      <c r="D292" s="269" t="s">
        <v>8371</v>
      </c>
      <c r="E292" s="265" t="s">
        <v>8372</v>
      </c>
      <c r="F292" s="270" t="s">
        <v>5211</v>
      </c>
      <c r="G292" s="272"/>
      <c r="H292" s="270"/>
      <c r="I292" s="272"/>
      <c r="J292" s="272"/>
      <c r="K292" s="272"/>
      <c r="L292" s="272"/>
      <c r="M292" s="272"/>
      <c r="N292" s="272"/>
      <c r="O292" s="272"/>
      <c r="P292" s="272"/>
      <c r="Q292" s="272"/>
      <c r="R292" s="272"/>
      <c r="S292" s="272"/>
      <c r="T292" s="272"/>
      <c r="U292" s="272"/>
      <c r="V292" s="272"/>
      <c r="W292" s="272"/>
      <c r="X292" s="272"/>
      <c r="Y292" s="272"/>
      <c r="Z292" s="272"/>
    </row>
    <row r="293" ht="15.75" customHeight="1">
      <c r="A293" s="265" t="s">
        <v>8383</v>
      </c>
      <c r="B293" s="267" t="s">
        <v>8387</v>
      </c>
      <c r="C293" s="265" t="s">
        <v>217</v>
      </c>
      <c r="D293" s="269" t="s">
        <v>8389</v>
      </c>
      <c r="E293" s="265" t="s">
        <v>8391</v>
      </c>
      <c r="F293" s="270" t="s">
        <v>5211</v>
      </c>
      <c r="G293" s="272"/>
      <c r="H293" s="270"/>
      <c r="I293" s="272"/>
      <c r="J293" s="272"/>
      <c r="K293" s="272"/>
      <c r="L293" s="272"/>
      <c r="M293" s="272"/>
      <c r="N293" s="272"/>
      <c r="O293" s="272"/>
      <c r="P293" s="272"/>
      <c r="Q293" s="272"/>
      <c r="R293" s="272"/>
      <c r="S293" s="272"/>
      <c r="T293" s="272"/>
      <c r="U293" s="272"/>
      <c r="V293" s="272"/>
      <c r="W293" s="272"/>
      <c r="X293" s="272"/>
      <c r="Y293" s="272"/>
      <c r="Z293" s="272"/>
    </row>
    <row r="294" ht="15.75" customHeight="1">
      <c r="A294" s="265" t="s">
        <v>8399</v>
      </c>
      <c r="B294" s="267" t="s">
        <v>8401</v>
      </c>
      <c r="C294" s="265" t="s">
        <v>214</v>
      </c>
      <c r="D294" s="269" t="s">
        <v>8405</v>
      </c>
      <c r="E294" s="265" t="s">
        <v>8406</v>
      </c>
      <c r="F294" s="270" t="s">
        <v>5211</v>
      </c>
      <c r="G294" s="272"/>
      <c r="H294" s="270"/>
      <c r="I294" s="272"/>
      <c r="J294" s="272"/>
      <c r="K294" s="272"/>
      <c r="L294" s="272"/>
      <c r="M294" s="272"/>
      <c r="N294" s="272"/>
      <c r="O294" s="272"/>
      <c r="P294" s="272"/>
      <c r="Q294" s="272"/>
      <c r="R294" s="272"/>
      <c r="S294" s="272"/>
      <c r="T294" s="272"/>
      <c r="U294" s="272"/>
      <c r="V294" s="272"/>
      <c r="W294" s="272"/>
      <c r="X294" s="272"/>
      <c r="Y294" s="272"/>
      <c r="Z294" s="272"/>
    </row>
    <row r="295" ht="15.75" customHeight="1">
      <c r="A295" s="265" t="s">
        <v>8411</v>
      </c>
      <c r="B295" s="267" t="s">
        <v>8413</v>
      </c>
      <c r="C295" s="265" t="s">
        <v>217</v>
      </c>
      <c r="D295" s="269" t="s">
        <v>8416</v>
      </c>
      <c r="E295" s="265" t="s">
        <v>8419</v>
      </c>
      <c r="F295" s="270" t="s">
        <v>5211</v>
      </c>
      <c r="G295" s="272"/>
      <c r="H295" s="270"/>
      <c r="I295" s="272"/>
      <c r="J295" s="272"/>
      <c r="K295" s="272"/>
      <c r="L295" s="272"/>
      <c r="M295" s="272"/>
      <c r="N295" s="272"/>
      <c r="O295" s="272"/>
      <c r="P295" s="272"/>
      <c r="Q295" s="272"/>
      <c r="R295" s="272"/>
      <c r="S295" s="272"/>
      <c r="T295" s="272"/>
      <c r="U295" s="272"/>
      <c r="V295" s="272"/>
      <c r="W295" s="272"/>
      <c r="X295" s="272"/>
      <c r="Y295" s="272"/>
      <c r="Z295" s="272"/>
    </row>
    <row r="296" ht="15.75" customHeight="1">
      <c r="A296" s="265" t="s">
        <v>8424</v>
      </c>
      <c r="B296" s="267" t="s">
        <v>8426</v>
      </c>
      <c r="C296" s="265" t="s">
        <v>218</v>
      </c>
      <c r="D296" s="269" t="s">
        <v>8428</v>
      </c>
      <c r="E296" s="265" t="s">
        <v>8431</v>
      </c>
      <c r="F296" s="270" t="s">
        <v>5211</v>
      </c>
      <c r="G296" s="272"/>
      <c r="H296" s="270"/>
      <c r="I296" s="272"/>
      <c r="J296" s="272"/>
      <c r="K296" s="272"/>
      <c r="L296" s="272"/>
      <c r="M296" s="272"/>
      <c r="N296" s="272"/>
      <c r="O296" s="272"/>
      <c r="P296" s="272"/>
      <c r="Q296" s="272"/>
      <c r="R296" s="272"/>
      <c r="S296" s="272"/>
      <c r="T296" s="272"/>
      <c r="U296" s="272"/>
      <c r="V296" s="272"/>
      <c r="W296" s="272"/>
      <c r="X296" s="272"/>
      <c r="Y296" s="272"/>
      <c r="Z296" s="272"/>
    </row>
    <row r="297" ht="15.75" customHeight="1">
      <c r="A297" s="265" t="s">
        <v>8433</v>
      </c>
      <c r="B297" s="267" t="s">
        <v>8435</v>
      </c>
      <c r="C297" s="265" t="s">
        <v>217</v>
      </c>
      <c r="D297" s="269" t="s">
        <v>8437</v>
      </c>
      <c r="E297" s="265" t="s">
        <v>8440</v>
      </c>
      <c r="F297" s="270" t="s">
        <v>5211</v>
      </c>
      <c r="G297" s="272"/>
      <c r="H297" s="270"/>
      <c r="I297" s="272"/>
      <c r="J297" s="272"/>
      <c r="K297" s="272"/>
      <c r="L297" s="272"/>
      <c r="M297" s="272"/>
      <c r="N297" s="272"/>
      <c r="O297" s="272"/>
      <c r="P297" s="272"/>
      <c r="Q297" s="272"/>
      <c r="R297" s="272"/>
      <c r="S297" s="272"/>
      <c r="T297" s="272"/>
      <c r="U297" s="272"/>
      <c r="V297" s="272"/>
      <c r="W297" s="272"/>
      <c r="X297" s="272"/>
      <c r="Y297" s="272"/>
      <c r="Z297" s="272"/>
    </row>
    <row r="298" ht="15.75" customHeight="1">
      <c r="A298" s="265" t="s">
        <v>8445</v>
      </c>
      <c r="B298" s="267" t="s">
        <v>8447</v>
      </c>
      <c r="C298" s="265" t="s">
        <v>212</v>
      </c>
      <c r="D298" s="269" t="s">
        <v>8449</v>
      </c>
      <c r="E298" s="265" t="s">
        <v>8451</v>
      </c>
      <c r="F298" s="270" t="s">
        <v>5211</v>
      </c>
      <c r="G298" s="272"/>
      <c r="H298" s="270"/>
      <c r="I298" s="272"/>
      <c r="J298" s="272"/>
      <c r="K298" s="272"/>
      <c r="L298" s="272"/>
      <c r="M298" s="272"/>
      <c r="N298" s="272"/>
      <c r="O298" s="272"/>
      <c r="P298" s="272"/>
      <c r="Q298" s="272"/>
      <c r="R298" s="272"/>
      <c r="S298" s="272"/>
      <c r="T298" s="272"/>
      <c r="U298" s="272"/>
      <c r="V298" s="272"/>
      <c r="W298" s="272"/>
      <c r="X298" s="272"/>
      <c r="Y298" s="272"/>
      <c r="Z298" s="272"/>
    </row>
    <row r="299" ht="15.75" customHeight="1">
      <c r="A299" s="265" t="s">
        <v>8454</v>
      </c>
      <c r="B299" s="267" t="s">
        <v>8455</v>
      </c>
      <c r="C299" s="265" t="s">
        <v>217</v>
      </c>
      <c r="D299" s="269" t="s">
        <v>8458</v>
      </c>
      <c r="E299" s="265" t="s">
        <v>8459</v>
      </c>
      <c r="F299" s="270" t="s">
        <v>5211</v>
      </c>
      <c r="G299" s="272"/>
      <c r="H299" s="270"/>
      <c r="I299" s="272"/>
      <c r="J299" s="272"/>
      <c r="K299" s="272"/>
      <c r="L299" s="272"/>
      <c r="M299" s="272"/>
      <c r="N299" s="272"/>
      <c r="O299" s="272"/>
      <c r="P299" s="272"/>
      <c r="Q299" s="272"/>
      <c r="R299" s="272"/>
      <c r="S299" s="272"/>
      <c r="T299" s="272"/>
      <c r="U299" s="272"/>
      <c r="V299" s="272"/>
      <c r="W299" s="272"/>
      <c r="X299" s="272"/>
      <c r="Y299" s="272"/>
      <c r="Z299" s="272"/>
    </row>
    <row r="300" ht="15.75" customHeight="1">
      <c r="A300" s="280" t="s">
        <v>8462</v>
      </c>
      <c r="B300" s="267" t="s">
        <v>8464</v>
      </c>
      <c r="C300" s="265" t="s">
        <v>212</v>
      </c>
      <c r="D300" s="269" t="s">
        <v>8466</v>
      </c>
      <c r="E300" s="265" t="s">
        <v>8467</v>
      </c>
      <c r="F300" s="270" t="s">
        <v>5211</v>
      </c>
      <c r="G300" s="272"/>
      <c r="H300" s="270"/>
      <c r="I300" s="272"/>
      <c r="J300" s="272"/>
      <c r="K300" s="272"/>
      <c r="L300" s="272"/>
      <c r="M300" s="272"/>
      <c r="N300" s="272"/>
      <c r="O300" s="272"/>
      <c r="P300" s="272"/>
      <c r="Q300" s="272"/>
      <c r="R300" s="272"/>
      <c r="S300" s="272"/>
      <c r="T300" s="272"/>
      <c r="U300" s="272"/>
      <c r="V300" s="272"/>
      <c r="W300" s="272"/>
      <c r="X300" s="272"/>
      <c r="Y300" s="272"/>
      <c r="Z300" s="272"/>
    </row>
    <row r="301" ht="15.75" customHeight="1">
      <c r="A301" s="265" t="s">
        <v>8471</v>
      </c>
      <c r="B301" s="267" t="s">
        <v>8473</v>
      </c>
      <c r="C301" s="265" t="s">
        <v>214</v>
      </c>
      <c r="D301" s="269" t="s">
        <v>8474</v>
      </c>
      <c r="E301" s="265" t="s">
        <v>8475</v>
      </c>
      <c r="F301" s="270" t="s">
        <v>5211</v>
      </c>
      <c r="G301" s="272"/>
      <c r="H301" s="270"/>
      <c r="I301" s="272"/>
      <c r="J301" s="272"/>
      <c r="K301" s="272"/>
      <c r="L301" s="272"/>
      <c r="M301" s="272"/>
      <c r="N301" s="272"/>
      <c r="O301" s="272"/>
      <c r="P301" s="272"/>
      <c r="Q301" s="272"/>
      <c r="R301" s="272"/>
      <c r="S301" s="272"/>
      <c r="T301" s="272"/>
      <c r="U301" s="272"/>
      <c r="V301" s="272"/>
      <c r="W301" s="272"/>
      <c r="X301" s="272"/>
      <c r="Y301" s="272"/>
      <c r="Z301" s="272"/>
    </row>
    <row r="302" ht="15.75" customHeight="1">
      <c r="A302" s="265" t="s">
        <v>8480</v>
      </c>
      <c r="B302" s="267" t="s">
        <v>8481</v>
      </c>
      <c r="C302" s="265" t="s">
        <v>212</v>
      </c>
      <c r="D302" s="269" t="s">
        <v>8482</v>
      </c>
      <c r="E302" s="265" t="s">
        <v>8483</v>
      </c>
      <c r="F302" s="270" t="s">
        <v>5211</v>
      </c>
      <c r="G302" s="272"/>
      <c r="H302" s="270"/>
      <c r="I302" s="272"/>
      <c r="J302" s="272"/>
      <c r="K302" s="272"/>
      <c r="L302" s="272"/>
      <c r="M302" s="272"/>
      <c r="N302" s="272"/>
      <c r="O302" s="272"/>
      <c r="P302" s="272"/>
      <c r="Q302" s="272"/>
      <c r="R302" s="272"/>
      <c r="S302" s="272"/>
      <c r="T302" s="272"/>
      <c r="U302" s="272"/>
      <c r="V302" s="272"/>
      <c r="W302" s="272"/>
      <c r="X302" s="272"/>
      <c r="Y302" s="272"/>
      <c r="Z302" s="272"/>
    </row>
    <row r="303" ht="15.75" customHeight="1">
      <c r="A303" s="265" t="s">
        <v>8488</v>
      </c>
      <c r="B303" s="267" t="s">
        <v>8491</v>
      </c>
      <c r="C303" s="265" t="s">
        <v>214</v>
      </c>
      <c r="D303" s="269" t="s">
        <v>8493</v>
      </c>
      <c r="E303" s="265" t="s">
        <v>8495</v>
      </c>
      <c r="F303" s="270" t="s">
        <v>5211</v>
      </c>
      <c r="G303" s="272"/>
      <c r="H303" s="270"/>
      <c r="I303" s="272"/>
      <c r="J303" s="272"/>
      <c r="K303" s="272"/>
      <c r="L303" s="272"/>
      <c r="M303" s="272"/>
      <c r="N303" s="272"/>
      <c r="O303" s="272"/>
      <c r="P303" s="272"/>
      <c r="Q303" s="272"/>
      <c r="R303" s="272"/>
      <c r="S303" s="272"/>
      <c r="T303" s="272"/>
      <c r="U303" s="272"/>
      <c r="V303" s="272"/>
      <c r="W303" s="272"/>
      <c r="X303" s="272"/>
      <c r="Y303" s="272"/>
      <c r="Z303" s="272"/>
    </row>
    <row r="304" ht="15.75" customHeight="1">
      <c r="A304" s="259" t="s">
        <v>8499</v>
      </c>
      <c r="B304" s="282" t="s">
        <v>8500</v>
      </c>
      <c r="C304" s="259" t="s">
        <v>218</v>
      </c>
      <c r="D304" s="269" t="s">
        <v>8503</v>
      </c>
      <c r="E304" s="269" t="s">
        <v>8505</v>
      </c>
      <c r="F304" s="270" t="s">
        <v>5211</v>
      </c>
      <c r="G304" s="272"/>
      <c r="H304" s="270"/>
      <c r="I304" s="272"/>
      <c r="J304" s="272"/>
      <c r="K304" s="272"/>
      <c r="L304" s="272"/>
      <c r="M304" s="272"/>
      <c r="N304" s="272"/>
      <c r="O304" s="272"/>
      <c r="P304" s="272"/>
      <c r="Q304" s="272"/>
      <c r="R304" s="272"/>
      <c r="S304" s="272"/>
      <c r="T304" s="272"/>
      <c r="U304" s="272"/>
      <c r="V304" s="272"/>
      <c r="W304" s="272"/>
      <c r="X304" s="272"/>
      <c r="Y304" s="272"/>
      <c r="Z304" s="272"/>
    </row>
    <row r="305" ht="15.75" customHeight="1">
      <c r="A305" s="265" t="s">
        <v>8508</v>
      </c>
      <c r="B305" s="267" t="s">
        <v>8510</v>
      </c>
      <c r="C305" s="265" t="s">
        <v>214</v>
      </c>
      <c r="D305" s="269" t="s">
        <v>8512</v>
      </c>
      <c r="E305" s="265" t="s">
        <v>8514</v>
      </c>
      <c r="F305" s="270" t="s">
        <v>5211</v>
      </c>
      <c r="G305" s="272"/>
      <c r="H305" s="270"/>
      <c r="I305" s="272"/>
      <c r="J305" s="272"/>
      <c r="K305" s="272"/>
      <c r="L305" s="272"/>
      <c r="M305" s="272"/>
      <c r="N305" s="272"/>
      <c r="O305" s="272"/>
      <c r="P305" s="272"/>
      <c r="Q305" s="272"/>
      <c r="R305" s="272"/>
      <c r="S305" s="272"/>
      <c r="T305" s="272"/>
      <c r="U305" s="272"/>
      <c r="V305" s="272"/>
      <c r="W305" s="272"/>
      <c r="X305" s="272"/>
      <c r="Y305" s="272"/>
      <c r="Z305" s="272"/>
    </row>
    <row r="306" ht="15.75" customHeight="1">
      <c r="A306" s="265" t="s">
        <v>8516</v>
      </c>
      <c r="B306" s="267" t="s">
        <v>8518</v>
      </c>
      <c r="C306" s="265" t="s">
        <v>217</v>
      </c>
      <c r="D306" s="269" t="s">
        <v>8521</v>
      </c>
      <c r="E306" s="265" t="s">
        <v>8522</v>
      </c>
      <c r="F306" s="270" t="s">
        <v>5211</v>
      </c>
      <c r="G306" s="272"/>
      <c r="H306" s="270"/>
      <c r="I306" s="272"/>
      <c r="J306" s="272"/>
      <c r="K306" s="272"/>
      <c r="L306" s="272"/>
      <c r="M306" s="272"/>
      <c r="N306" s="272"/>
      <c r="O306" s="272"/>
      <c r="P306" s="272"/>
      <c r="Q306" s="272"/>
      <c r="R306" s="272"/>
      <c r="S306" s="272"/>
      <c r="T306" s="272"/>
      <c r="U306" s="272"/>
      <c r="V306" s="272"/>
      <c r="W306" s="272"/>
      <c r="X306" s="272"/>
      <c r="Y306" s="272"/>
      <c r="Z306" s="272"/>
    </row>
    <row r="307" ht="15.75" customHeight="1">
      <c r="A307" s="265" t="s">
        <v>8525</v>
      </c>
      <c r="B307" s="267" t="s">
        <v>8526</v>
      </c>
      <c r="C307" s="265" t="s">
        <v>219</v>
      </c>
      <c r="D307" s="269" t="s">
        <v>8529</v>
      </c>
      <c r="E307" s="265" t="s">
        <v>8530</v>
      </c>
      <c r="F307" s="270" t="s">
        <v>5211</v>
      </c>
      <c r="G307" s="272"/>
      <c r="H307" s="270"/>
      <c r="I307" s="272"/>
      <c r="J307" s="272"/>
      <c r="K307" s="272"/>
      <c r="L307" s="272"/>
      <c r="M307" s="272"/>
      <c r="N307" s="272"/>
      <c r="O307" s="272"/>
      <c r="P307" s="272"/>
      <c r="Q307" s="272"/>
      <c r="R307" s="272"/>
      <c r="S307" s="272"/>
      <c r="T307" s="272"/>
      <c r="U307" s="272"/>
      <c r="V307" s="272"/>
      <c r="W307" s="272"/>
      <c r="X307" s="272"/>
      <c r="Y307" s="272"/>
      <c r="Z307" s="272"/>
    </row>
    <row r="308" ht="15.75" customHeight="1">
      <c r="A308" s="265" t="s">
        <v>8533</v>
      </c>
      <c r="B308" s="267" t="s">
        <v>8534</v>
      </c>
      <c r="C308" s="265" t="s">
        <v>212</v>
      </c>
      <c r="D308" s="269" t="s">
        <v>8538</v>
      </c>
      <c r="E308" s="265" t="s">
        <v>8539</v>
      </c>
      <c r="F308" s="270" t="s">
        <v>5211</v>
      </c>
      <c r="G308" s="272"/>
      <c r="H308" s="270"/>
      <c r="I308" s="272"/>
      <c r="J308" s="272"/>
      <c r="K308" s="272"/>
      <c r="L308" s="272"/>
      <c r="M308" s="272"/>
      <c r="N308" s="272"/>
      <c r="O308" s="272"/>
      <c r="P308" s="272"/>
      <c r="Q308" s="272"/>
      <c r="R308" s="272"/>
      <c r="S308" s="272"/>
      <c r="T308" s="272"/>
      <c r="U308" s="272"/>
      <c r="V308" s="272"/>
      <c r="W308" s="272"/>
      <c r="X308" s="272"/>
      <c r="Y308" s="272"/>
      <c r="Z308" s="272"/>
    </row>
    <row r="309" ht="15.75" customHeight="1">
      <c r="A309" s="265" t="s">
        <v>8542</v>
      </c>
      <c r="B309" s="267" t="s">
        <v>8543</v>
      </c>
      <c r="C309" s="265" t="s">
        <v>217</v>
      </c>
      <c r="D309" s="269" t="s">
        <v>8546</v>
      </c>
      <c r="E309" s="265" t="s">
        <v>8548</v>
      </c>
      <c r="F309" s="270" t="s">
        <v>5211</v>
      </c>
      <c r="G309" s="272"/>
      <c r="H309" s="270"/>
      <c r="I309" s="272"/>
      <c r="J309" s="272"/>
      <c r="K309" s="272"/>
      <c r="L309" s="272"/>
      <c r="M309" s="272"/>
      <c r="N309" s="272"/>
      <c r="O309" s="272"/>
      <c r="P309" s="272"/>
      <c r="Q309" s="272"/>
      <c r="R309" s="272"/>
      <c r="S309" s="272"/>
      <c r="T309" s="272"/>
      <c r="U309" s="272"/>
      <c r="V309" s="272"/>
      <c r="W309" s="272"/>
      <c r="X309" s="272"/>
      <c r="Y309" s="272"/>
      <c r="Z309" s="272"/>
    </row>
    <row r="310" ht="15.75" customHeight="1">
      <c r="A310" s="265" t="s">
        <v>8553</v>
      </c>
      <c r="B310" s="267" t="s">
        <v>8556</v>
      </c>
      <c r="C310" s="265" t="s">
        <v>214</v>
      </c>
      <c r="D310" s="269" t="s">
        <v>8558</v>
      </c>
      <c r="E310" s="265" t="s">
        <v>8559</v>
      </c>
      <c r="F310" s="270" t="s">
        <v>5211</v>
      </c>
      <c r="G310" s="272"/>
      <c r="H310" s="270"/>
      <c r="I310" s="272"/>
      <c r="J310" s="272"/>
      <c r="K310" s="272"/>
      <c r="L310" s="272"/>
      <c r="M310" s="272"/>
      <c r="N310" s="272"/>
      <c r="O310" s="272"/>
      <c r="P310" s="272"/>
      <c r="Q310" s="272"/>
      <c r="R310" s="272"/>
      <c r="S310" s="272"/>
      <c r="T310" s="272"/>
      <c r="U310" s="272"/>
      <c r="V310" s="272"/>
      <c r="W310" s="272"/>
      <c r="X310" s="272"/>
      <c r="Y310" s="272"/>
      <c r="Z310" s="272"/>
    </row>
    <row r="311" ht="15.75" customHeight="1">
      <c r="A311" s="265" t="s">
        <v>8565</v>
      </c>
      <c r="B311" s="267" t="s">
        <v>8566</v>
      </c>
      <c r="C311" s="265" t="s">
        <v>214</v>
      </c>
      <c r="D311" s="269" t="s">
        <v>8569</v>
      </c>
      <c r="E311" s="265" t="s">
        <v>8571</v>
      </c>
      <c r="F311" s="270" t="s">
        <v>5211</v>
      </c>
      <c r="G311" s="272"/>
      <c r="H311" s="270"/>
      <c r="I311" s="272"/>
      <c r="J311" s="272"/>
      <c r="K311" s="272"/>
      <c r="L311" s="272"/>
      <c r="M311" s="272"/>
      <c r="N311" s="272"/>
      <c r="O311" s="272"/>
      <c r="P311" s="272"/>
      <c r="Q311" s="272"/>
      <c r="R311" s="272"/>
      <c r="S311" s="272"/>
      <c r="T311" s="272"/>
      <c r="U311" s="272"/>
      <c r="V311" s="272"/>
      <c r="W311" s="272"/>
      <c r="X311" s="272"/>
      <c r="Y311" s="272"/>
      <c r="Z311" s="272"/>
    </row>
    <row r="312" ht="15.75" customHeight="1">
      <c r="A312" s="265" t="s">
        <v>8575</v>
      </c>
      <c r="B312" s="267" t="s">
        <v>8578</v>
      </c>
      <c r="C312" s="265" t="s">
        <v>214</v>
      </c>
      <c r="D312" s="269" t="s">
        <v>8580</v>
      </c>
      <c r="E312" s="265" t="s">
        <v>8581</v>
      </c>
      <c r="F312" s="270" t="s">
        <v>5211</v>
      </c>
      <c r="G312" s="272"/>
      <c r="H312" s="270"/>
      <c r="I312" s="272"/>
      <c r="J312" s="272"/>
      <c r="K312" s="272"/>
      <c r="L312" s="272"/>
      <c r="M312" s="272"/>
      <c r="N312" s="272"/>
      <c r="O312" s="272"/>
      <c r="P312" s="272"/>
      <c r="Q312" s="272"/>
      <c r="R312" s="272"/>
      <c r="S312" s="272"/>
      <c r="T312" s="272"/>
      <c r="U312" s="272"/>
      <c r="V312" s="272"/>
      <c r="W312" s="272"/>
      <c r="X312" s="272"/>
      <c r="Y312" s="272"/>
      <c r="Z312" s="272"/>
    </row>
    <row r="313" ht="15.75" customHeight="1">
      <c r="A313" s="265" t="s">
        <v>8587</v>
      </c>
      <c r="B313" s="267" t="s">
        <v>8589</v>
      </c>
      <c r="C313" s="265" t="s">
        <v>214</v>
      </c>
      <c r="D313" s="269" t="s">
        <v>8590</v>
      </c>
      <c r="E313" s="265" t="s">
        <v>8591</v>
      </c>
      <c r="F313" s="270" t="s">
        <v>5211</v>
      </c>
      <c r="G313" s="272"/>
      <c r="H313" s="270"/>
      <c r="I313" s="272"/>
      <c r="J313" s="272"/>
      <c r="K313" s="272"/>
      <c r="L313" s="272"/>
      <c r="M313" s="272"/>
      <c r="N313" s="272"/>
      <c r="O313" s="272"/>
      <c r="P313" s="272"/>
      <c r="Q313" s="272"/>
      <c r="R313" s="272"/>
      <c r="S313" s="272"/>
      <c r="T313" s="272"/>
      <c r="U313" s="272"/>
      <c r="V313" s="272"/>
      <c r="W313" s="272"/>
      <c r="X313" s="272"/>
      <c r="Y313" s="272"/>
      <c r="Z313" s="272"/>
    </row>
    <row r="314" ht="15.75" customHeight="1">
      <c r="A314" s="265" t="s">
        <v>8597</v>
      </c>
      <c r="B314" s="267" t="s">
        <v>8599</v>
      </c>
      <c r="C314" s="265" t="s">
        <v>214</v>
      </c>
      <c r="D314" s="269" t="s">
        <v>8601</v>
      </c>
      <c r="E314" s="265" t="s">
        <v>8602</v>
      </c>
      <c r="F314" s="270" t="s">
        <v>5211</v>
      </c>
      <c r="G314" s="272"/>
      <c r="H314" s="270"/>
      <c r="I314" s="272"/>
      <c r="J314" s="272"/>
      <c r="K314" s="272"/>
      <c r="L314" s="272"/>
      <c r="M314" s="272"/>
      <c r="N314" s="272"/>
      <c r="O314" s="272"/>
      <c r="P314" s="272"/>
      <c r="Q314" s="272"/>
      <c r="R314" s="272"/>
      <c r="S314" s="272"/>
      <c r="T314" s="272"/>
      <c r="U314" s="272"/>
      <c r="V314" s="272"/>
      <c r="W314" s="272"/>
      <c r="X314" s="272"/>
      <c r="Y314" s="272"/>
      <c r="Z314" s="272"/>
    </row>
    <row r="315" ht="15.75" customHeight="1">
      <c r="A315" s="265" t="s">
        <v>8607</v>
      </c>
      <c r="B315" s="267" t="s">
        <v>8609</v>
      </c>
      <c r="C315" s="265" t="s">
        <v>214</v>
      </c>
      <c r="D315" s="269" t="s">
        <v>8612</v>
      </c>
      <c r="E315" s="265" t="s">
        <v>8613</v>
      </c>
      <c r="F315" s="270" t="s">
        <v>5211</v>
      </c>
      <c r="G315" s="272"/>
      <c r="H315" s="270"/>
      <c r="I315" s="272"/>
      <c r="J315" s="272"/>
      <c r="K315" s="272"/>
      <c r="L315" s="272"/>
      <c r="M315" s="272"/>
      <c r="N315" s="272"/>
      <c r="O315" s="272"/>
      <c r="P315" s="272"/>
      <c r="Q315" s="272"/>
      <c r="R315" s="272"/>
      <c r="S315" s="272"/>
      <c r="T315" s="272"/>
      <c r="U315" s="272"/>
      <c r="V315" s="272"/>
      <c r="W315" s="272"/>
      <c r="X315" s="272"/>
      <c r="Y315" s="272"/>
      <c r="Z315" s="272"/>
    </row>
    <row r="316" ht="15.75" customHeight="1">
      <c r="A316" s="265" t="s">
        <v>8617</v>
      </c>
      <c r="B316" s="267" t="s">
        <v>8621</v>
      </c>
      <c r="C316" s="265" t="s">
        <v>217</v>
      </c>
      <c r="D316" s="269" t="s">
        <v>8623</v>
      </c>
      <c r="E316" s="265" t="s">
        <v>8624</v>
      </c>
      <c r="F316" s="270" t="s">
        <v>5211</v>
      </c>
      <c r="G316" s="272"/>
      <c r="H316" s="270"/>
      <c r="I316" s="272"/>
      <c r="J316" s="272"/>
      <c r="K316" s="272"/>
      <c r="L316" s="272"/>
      <c r="M316" s="272"/>
      <c r="N316" s="272"/>
      <c r="O316" s="272"/>
      <c r="P316" s="272"/>
      <c r="Q316" s="272"/>
      <c r="R316" s="272"/>
      <c r="S316" s="272"/>
      <c r="T316" s="272"/>
      <c r="U316" s="272"/>
      <c r="V316" s="272"/>
      <c r="W316" s="272"/>
      <c r="X316" s="272"/>
      <c r="Y316" s="272"/>
      <c r="Z316" s="272"/>
    </row>
    <row r="317" ht="15.75" customHeight="1">
      <c r="A317" s="265" t="s">
        <v>8631</v>
      </c>
      <c r="B317" s="267" t="s">
        <v>8634</v>
      </c>
      <c r="C317" s="265" t="s">
        <v>214</v>
      </c>
      <c r="D317" s="269" t="s">
        <v>8637</v>
      </c>
      <c r="E317" s="265" t="s">
        <v>8638</v>
      </c>
      <c r="F317" s="270" t="s">
        <v>5211</v>
      </c>
      <c r="G317" s="272"/>
      <c r="H317" s="270"/>
      <c r="I317" s="272"/>
      <c r="J317" s="272"/>
      <c r="K317" s="272"/>
      <c r="L317" s="272"/>
      <c r="M317" s="272"/>
      <c r="N317" s="272"/>
      <c r="O317" s="272"/>
      <c r="P317" s="272"/>
      <c r="Q317" s="272"/>
      <c r="R317" s="272"/>
      <c r="S317" s="272"/>
      <c r="T317" s="272"/>
      <c r="U317" s="272"/>
      <c r="V317" s="272"/>
      <c r="W317" s="272"/>
      <c r="X317" s="272"/>
      <c r="Y317" s="272"/>
      <c r="Z317" s="272"/>
    </row>
    <row r="318" ht="15.75" customHeight="1">
      <c r="A318" s="265" t="s">
        <v>8645</v>
      </c>
      <c r="B318" s="267" t="s">
        <v>8646</v>
      </c>
      <c r="C318" s="265" t="s">
        <v>217</v>
      </c>
      <c r="D318" s="269" t="s">
        <v>8653</v>
      </c>
      <c r="E318" s="265" t="s">
        <v>8655</v>
      </c>
      <c r="F318" s="270" t="s">
        <v>5211</v>
      </c>
      <c r="G318" s="272"/>
      <c r="H318" s="270"/>
      <c r="I318" s="272"/>
      <c r="J318" s="272"/>
      <c r="K318" s="272"/>
      <c r="L318" s="272"/>
      <c r="M318" s="272"/>
      <c r="N318" s="272"/>
      <c r="O318" s="272"/>
      <c r="P318" s="272"/>
      <c r="Q318" s="272"/>
      <c r="R318" s="272"/>
      <c r="S318" s="272"/>
      <c r="T318" s="272"/>
      <c r="U318" s="272"/>
      <c r="V318" s="272"/>
      <c r="W318" s="272"/>
      <c r="X318" s="272"/>
      <c r="Y318" s="272"/>
      <c r="Z318" s="272"/>
    </row>
    <row r="319" ht="15.75" customHeight="1">
      <c r="A319" s="265" t="s">
        <v>8663</v>
      </c>
      <c r="B319" s="267" t="s">
        <v>8664</v>
      </c>
      <c r="C319" s="265" t="s">
        <v>217</v>
      </c>
      <c r="D319" s="269" t="s">
        <v>8666</v>
      </c>
      <c r="E319" s="265" t="s">
        <v>8668</v>
      </c>
      <c r="F319" s="270" t="s">
        <v>5211</v>
      </c>
      <c r="G319" s="272"/>
      <c r="H319" s="270"/>
      <c r="I319" s="272"/>
      <c r="J319" s="272"/>
      <c r="K319" s="272"/>
      <c r="L319" s="272"/>
      <c r="M319" s="272"/>
      <c r="N319" s="272"/>
      <c r="O319" s="272"/>
      <c r="P319" s="272"/>
      <c r="Q319" s="272"/>
      <c r="R319" s="272"/>
      <c r="S319" s="272"/>
      <c r="T319" s="272"/>
      <c r="U319" s="272"/>
      <c r="V319" s="272"/>
      <c r="W319" s="272"/>
      <c r="X319" s="272"/>
      <c r="Y319" s="272"/>
      <c r="Z319" s="272"/>
    </row>
    <row r="320" ht="15.75" customHeight="1">
      <c r="A320" s="265" t="s">
        <v>8674</v>
      </c>
      <c r="B320" s="267" t="s">
        <v>8676</v>
      </c>
      <c r="C320" s="265" t="s">
        <v>217</v>
      </c>
      <c r="D320" s="269" t="s">
        <v>8678</v>
      </c>
      <c r="E320" s="265" t="s">
        <v>8680</v>
      </c>
      <c r="F320" s="270" t="s">
        <v>5211</v>
      </c>
      <c r="G320" s="272"/>
      <c r="H320" s="270"/>
      <c r="I320" s="272"/>
      <c r="J320" s="272"/>
      <c r="K320" s="272"/>
      <c r="L320" s="272"/>
      <c r="M320" s="272"/>
      <c r="N320" s="272"/>
      <c r="O320" s="272"/>
      <c r="P320" s="272"/>
      <c r="Q320" s="272"/>
      <c r="R320" s="272"/>
      <c r="S320" s="272"/>
      <c r="T320" s="272"/>
      <c r="U320" s="272"/>
      <c r="V320" s="272"/>
      <c r="W320" s="272"/>
      <c r="X320" s="272"/>
      <c r="Y320" s="272"/>
      <c r="Z320" s="272"/>
    </row>
    <row r="321" ht="15.75" customHeight="1">
      <c r="A321" s="265" t="s">
        <v>8693</v>
      </c>
      <c r="B321" s="267" t="s">
        <v>8695</v>
      </c>
      <c r="C321" s="265" t="s">
        <v>214</v>
      </c>
      <c r="D321" s="269" t="s">
        <v>8699</v>
      </c>
      <c r="E321" s="265" t="s">
        <v>8701</v>
      </c>
      <c r="F321" s="270" t="s">
        <v>5211</v>
      </c>
      <c r="G321" s="272"/>
      <c r="H321" s="270"/>
      <c r="I321" s="272"/>
      <c r="J321" s="272"/>
      <c r="K321" s="272"/>
      <c r="L321" s="272"/>
      <c r="M321" s="272"/>
      <c r="N321" s="272"/>
      <c r="O321" s="272"/>
      <c r="P321" s="272"/>
      <c r="Q321" s="272"/>
      <c r="R321" s="272"/>
      <c r="S321" s="272"/>
      <c r="T321" s="272"/>
      <c r="U321" s="272"/>
      <c r="V321" s="272"/>
      <c r="W321" s="272"/>
      <c r="X321" s="272"/>
      <c r="Y321" s="272"/>
      <c r="Z321" s="272"/>
    </row>
    <row r="322" ht="15.75" customHeight="1">
      <c r="A322" s="265" t="s">
        <v>8714</v>
      </c>
      <c r="B322" s="267" t="s">
        <v>8716</v>
      </c>
      <c r="C322" s="265" t="s">
        <v>217</v>
      </c>
      <c r="D322" s="269" t="s">
        <v>8717</v>
      </c>
      <c r="E322" s="265" t="s">
        <v>8719</v>
      </c>
      <c r="F322" s="270" t="s">
        <v>5211</v>
      </c>
      <c r="G322" s="272"/>
      <c r="H322" s="270"/>
      <c r="I322" s="272"/>
      <c r="J322" s="272"/>
      <c r="K322" s="272"/>
      <c r="L322" s="272"/>
      <c r="M322" s="272"/>
      <c r="N322" s="272"/>
      <c r="O322" s="272"/>
      <c r="P322" s="272"/>
      <c r="Q322" s="272"/>
      <c r="R322" s="272"/>
      <c r="S322" s="272"/>
      <c r="T322" s="272"/>
      <c r="U322" s="272"/>
      <c r="V322" s="272"/>
      <c r="W322" s="272"/>
      <c r="X322" s="272"/>
      <c r="Y322" s="272"/>
      <c r="Z322" s="272"/>
    </row>
    <row r="323" ht="15.75" customHeight="1">
      <c r="A323" s="280" t="s">
        <v>8727</v>
      </c>
      <c r="B323" s="267" t="s">
        <v>8728</v>
      </c>
      <c r="C323" s="265" t="s">
        <v>212</v>
      </c>
      <c r="D323" s="269" t="s">
        <v>8731</v>
      </c>
      <c r="E323" s="265" t="s">
        <v>8732</v>
      </c>
      <c r="F323" s="270" t="s">
        <v>5211</v>
      </c>
      <c r="G323" s="272"/>
      <c r="H323" s="270"/>
      <c r="I323" s="272"/>
      <c r="J323" s="272"/>
      <c r="K323" s="272"/>
      <c r="L323" s="272"/>
      <c r="M323" s="272"/>
      <c r="N323" s="272"/>
      <c r="O323" s="272"/>
      <c r="P323" s="272"/>
      <c r="Q323" s="272"/>
      <c r="R323" s="272"/>
      <c r="S323" s="272"/>
      <c r="T323" s="272"/>
      <c r="U323" s="272"/>
      <c r="V323" s="272"/>
      <c r="W323" s="272"/>
      <c r="X323" s="272"/>
      <c r="Y323" s="272"/>
      <c r="Z323" s="272"/>
    </row>
    <row r="324" ht="15.75" customHeight="1">
      <c r="A324" s="265" t="s">
        <v>8737</v>
      </c>
      <c r="B324" s="267" t="s">
        <v>8739</v>
      </c>
      <c r="C324" s="265" t="s">
        <v>217</v>
      </c>
      <c r="D324" s="269" t="s">
        <v>8741</v>
      </c>
      <c r="E324" s="265" t="s">
        <v>8742</v>
      </c>
      <c r="F324" s="270" t="s">
        <v>5211</v>
      </c>
      <c r="G324" s="272"/>
      <c r="H324" s="270"/>
      <c r="I324" s="272"/>
      <c r="J324" s="272"/>
      <c r="K324" s="272"/>
      <c r="L324" s="272"/>
      <c r="M324" s="272"/>
      <c r="N324" s="272"/>
      <c r="O324" s="272"/>
      <c r="P324" s="272"/>
      <c r="Q324" s="272"/>
      <c r="R324" s="272"/>
      <c r="S324" s="272"/>
      <c r="T324" s="272"/>
      <c r="U324" s="272"/>
      <c r="V324" s="272"/>
      <c r="W324" s="272"/>
      <c r="X324" s="272"/>
      <c r="Y324" s="272"/>
      <c r="Z324" s="272"/>
    </row>
    <row r="325" ht="15.75" customHeight="1">
      <c r="A325" s="265" t="s">
        <v>8743</v>
      </c>
      <c r="B325" s="267" t="s">
        <v>8744</v>
      </c>
      <c r="C325" s="265" t="s">
        <v>212</v>
      </c>
      <c r="D325" s="269" t="s">
        <v>8745</v>
      </c>
      <c r="E325" s="265" t="s">
        <v>8746</v>
      </c>
      <c r="F325" s="270" t="s">
        <v>5211</v>
      </c>
      <c r="G325" s="272"/>
      <c r="H325" s="270"/>
      <c r="I325" s="272"/>
      <c r="J325" s="272"/>
      <c r="K325" s="272"/>
      <c r="L325" s="272"/>
      <c r="M325" s="272"/>
      <c r="N325" s="272"/>
      <c r="O325" s="272"/>
      <c r="P325" s="272"/>
      <c r="Q325" s="272"/>
      <c r="R325" s="272"/>
      <c r="S325" s="272"/>
      <c r="T325" s="272"/>
      <c r="U325" s="272"/>
      <c r="V325" s="272"/>
      <c r="W325" s="272"/>
      <c r="X325" s="272"/>
      <c r="Y325" s="272"/>
      <c r="Z325" s="272"/>
    </row>
    <row r="326" ht="15.75" customHeight="1">
      <c r="A326" s="265" t="s">
        <v>8751</v>
      </c>
      <c r="B326" s="267" t="s">
        <v>8753</v>
      </c>
      <c r="C326" s="265" t="s">
        <v>217</v>
      </c>
      <c r="D326" s="269" t="s">
        <v>8757</v>
      </c>
      <c r="E326" s="265" t="s">
        <v>8758</v>
      </c>
      <c r="F326" s="270" t="s">
        <v>5211</v>
      </c>
      <c r="G326" s="272"/>
      <c r="H326" s="270"/>
      <c r="I326" s="272"/>
      <c r="J326" s="272"/>
      <c r="K326" s="272"/>
      <c r="L326" s="272"/>
      <c r="M326" s="272"/>
      <c r="N326" s="272"/>
      <c r="O326" s="272"/>
      <c r="P326" s="272"/>
      <c r="Q326" s="272"/>
      <c r="R326" s="272"/>
      <c r="S326" s="272"/>
      <c r="T326" s="272"/>
      <c r="U326" s="272"/>
      <c r="V326" s="272"/>
      <c r="W326" s="272"/>
      <c r="X326" s="272"/>
      <c r="Y326" s="272"/>
      <c r="Z326" s="272"/>
    </row>
    <row r="327" ht="15.75" customHeight="1">
      <c r="A327" s="265" t="s">
        <v>8764</v>
      </c>
      <c r="B327" s="267" t="s">
        <v>8766</v>
      </c>
      <c r="C327" s="265" t="s">
        <v>218</v>
      </c>
      <c r="D327" s="269" t="s">
        <v>8769</v>
      </c>
      <c r="E327" s="265" t="s">
        <v>8772</v>
      </c>
      <c r="F327" s="270" t="s">
        <v>5211</v>
      </c>
      <c r="G327" s="272"/>
      <c r="H327" s="270"/>
      <c r="I327" s="272"/>
      <c r="J327" s="272"/>
      <c r="K327" s="272"/>
      <c r="L327" s="272"/>
      <c r="M327" s="272"/>
      <c r="N327" s="272"/>
      <c r="O327" s="272"/>
      <c r="P327" s="272"/>
      <c r="Q327" s="272"/>
      <c r="R327" s="272"/>
      <c r="S327" s="272"/>
      <c r="T327" s="272"/>
      <c r="U327" s="272"/>
      <c r="V327" s="272"/>
      <c r="W327" s="272"/>
      <c r="X327" s="272"/>
      <c r="Y327" s="272"/>
      <c r="Z327" s="272"/>
    </row>
    <row r="328" ht="15.75" customHeight="1">
      <c r="A328" s="265" t="s">
        <v>8778</v>
      </c>
      <c r="B328" s="267" t="s">
        <v>8780</v>
      </c>
      <c r="C328" s="265" t="s">
        <v>217</v>
      </c>
      <c r="D328" s="269" t="s">
        <v>8784</v>
      </c>
      <c r="E328" s="265" t="s">
        <v>8786</v>
      </c>
      <c r="F328" s="270" t="s">
        <v>5211</v>
      </c>
      <c r="G328" s="272"/>
      <c r="H328" s="270"/>
      <c r="I328" s="272"/>
      <c r="J328" s="272"/>
      <c r="K328" s="272"/>
      <c r="L328" s="272"/>
      <c r="M328" s="272"/>
      <c r="N328" s="272"/>
      <c r="O328" s="272"/>
      <c r="P328" s="272"/>
      <c r="Q328" s="272"/>
      <c r="R328" s="272"/>
      <c r="S328" s="272"/>
      <c r="T328" s="272"/>
      <c r="U328" s="272"/>
      <c r="V328" s="272"/>
      <c r="W328" s="272"/>
      <c r="X328" s="272"/>
      <c r="Y328" s="272"/>
      <c r="Z328" s="272"/>
    </row>
    <row r="329" ht="15.75" customHeight="1">
      <c r="A329" s="265" t="s">
        <v>8796</v>
      </c>
      <c r="B329" s="267" t="s">
        <v>8798</v>
      </c>
      <c r="C329" s="265" t="s">
        <v>214</v>
      </c>
      <c r="D329" s="269" t="s">
        <v>8799</v>
      </c>
      <c r="E329" s="265" t="s">
        <v>8800</v>
      </c>
      <c r="F329" s="270" t="s">
        <v>5211</v>
      </c>
      <c r="G329" s="272"/>
      <c r="H329" s="270"/>
      <c r="I329" s="272"/>
      <c r="J329" s="272"/>
      <c r="K329" s="272"/>
      <c r="L329" s="272"/>
      <c r="M329" s="272"/>
      <c r="N329" s="272"/>
      <c r="O329" s="272"/>
      <c r="P329" s="272"/>
      <c r="Q329" s="272"/>
      <c r="R329" s="272"/>
      <c r="S329" s="272"/>
      <c r="T329" s="272"/>
      <c r="U329" s="272"/>
      <c r="V329" s="272"/>
      <c r="W329" s="272"/>
      <c r="X329" s="272"/>
      <c r="Y329" s="272"/>
      <c r="Z329" s="272"/>
    </row>
    <row r="330" ht="15.75" customHeight="1">
      <c r="A330" s="265" t="s">
        <v>8808</v>
      </c>
      <c r="B330" s="267" t="s">
        <v>8810</v>
      </c>
      <c r="C330" s="265" t="s">
        <v>217</v>
      </c>
      <c r="D330" s="269" t="s">
        <v>8811</v>
      </c>
      <c r="E330" s="265" t="s">
        <v>8813</v>
      </c>
      <c r="F330" s="270" t="s">
        <v>5211</v>
      </c>
      <c r="G330" s="272"/>
      <c r="H330" s="270"/>
      <c r="I330" s="272"/>
      <c r="J330" s="272"/>
      <c r="K330" s="272"/>
      <c r="L330" s="272"/>
      <c r="M330" s="272"/>
      <c r="N330" s="272"/>
      <c r="O330" s="272"/>
      <c r="P330" s="272"/>
      <c r="Q330" s="272"/>
      <c r="R330" s="272"/>
      <c r="S330" s="272"/>
      <c r="T330" s="272"/>
      <c r="U330" s="272"/>
      <c r="V330" s="272"/>
      <c r="W330" s="272"/>
      <c r="X330" s="272"/>
      <c r="Y330" s="272"/>
      <c r="Z330" s="272"/>
    </row>
    <row r="331" ht="15.75" customHeight="1">
      <c r="A331" s="265" t="s">
        <v>8822</v>
      </c>
      <c r="B331" s="267" t="s">
        <v>8824</v>
      </c>
      <c r="C331" s="265" t="s">
        <v>214</v>
      </c>
      <c r="D331" s="269" t="s">
        <v>8827</v>
      </c>
      <c r="E331" s="265" t="s">
        <v>8828</v>
      </c>
      <c r="F331" s="270" t="s">
        <v>5211</v>
      </c>
      <c r="G331" s="272"/>
      <c r="H331" s="270"/>
      <c r="I331" s="272"/>
      <c r="J331" s="272"/>
      <c r="K331" s="272"/>
      <c r="L331" s="272"/>
      <c r="M331" s="272"/>
      <c r="N331" s="272"/>
      <c r="O331" s="272"/>
      <c r="P331" s="272"/>
      <c r="Q331" s="272"/>
      <c r="R331" s="272"/>
      <c r="S331" s="272"/>
      <c r="T331" s="272"/>
      <c r="U331" s="272"/>
      <c r="V331" s="272"/>
      <c r="W331" s="272"/>
      <c r="X331" s="272"/>
      <c r="Y331" s="272"/>
      <c r="Z331" s="272"/>
    </row>
    <row r="332" ht="15.75" customHeight="1">
      <c r="A332" s="265" t="s">
        <v>8829</v>
      </c>
      <c r="B332" s="267" t="s">
        <v>8831</v>
      </c>
      <c r="C332" s="265" t="s">
        <v>217</v>
      </c>
      <c r="D332" s="269" t="s">
        <v>8834</v>
      </c>
      <c r="E332" s="265" t="s">
        <v>8837</v>
      </c>
      <c r="F332" s="270" t="s">
        <v>5211</v>
      </c>
      <c r="G332" s="272"/>
      <c r="H332" s="270"/>
      <c r="I332" s="272"/>
      <c r="J332" s="272"/>
      <c r="K332" s="272"/>
      <c r="L332" s="272"/>
      <c r="M332" s="272"/>
      <c r="N332" s="272"/>
      <c r="O332" s="272"/>
      <c r="P332" s="272"/>
      <c r="Q332" s="272"/>
      <c r="R332" s="272"/>
      <c r="S332" s="272"/>
      <c r="T332" s="272"/>
      <c r="U332" s="272"/>
      <c r="V332" s="272"/>
      <c r="W332" s="272"/>
      <c r="X332" s="272"/>
      <c r="Y332" s="272"/>
      <c r="Z332" s="272"/>
    </row>
    <row r="333" ht="15.75" customHeight="1">
      <c r="A333" s="265" t="s">
        <v>8851</v>
      </c>
      <c r="B333" s="267" t="s">
        <v>8853</v>
      </c>
      <c r="C333" s="265" t="s">
        <v>214</v>
      </c>
      <c r="D333" s="269" t="s">
        <v>8855</v>
      </c>
      <c r="E333" s="265" t="s">
        <v>8858</v>
      </c>
      <c r="F333" s="270" t="s">
        <v>5211</v>
      </c>
      <c r="G333" s="272"/>
      <c r="H333" s="270"/>
      <c r="I333" s="272"/>
      <c r="J333" s="272"/>
      <c r="K333" s="272"/>
      <c r="L333" s="272"/>
      <c r="M333" s="272"/>
      <c r="N333" s="272"/>
      <c r="O333" s="272"/>
      <c r="P333" s="272"/>
      <c r="Q333" s="272"/>
      <c r="R333" s="272"/>
      <c r="S333" s="272"/>
      <c r="T333" s="272"/>
      <c r="U333" s="272"/>
      <c r="V333" s="272"/>
      <c r="W333" s="272"/>
      <c r="X333" s="272"/>
      <c r="Y333" s="272"/>
      <c r="Z333" s="272"/>
    </row>
    <row r="334" ht="15.75" customHeight="1">
      <c r="A334" s="265" t="s">
        <v>8872</v>
      </c>
      <c r="B334" s="267" t="s">
        <v>8876</v>
      </c>
      <c r="C334" s="265" t="s">
        <v>214</v>
      </c>
      <c r="D334" s="269" t="s">
        <v>8879</v>
      </c>
      <c r="E334" s="265" t="s">
        <v>8880</v>
      </c>
      <c r="F334" s="270" t="s">
        <v>5211</v>
      </c>
      <c r="G334" s="272"/>
      <c r="H334" s="270"/>
      <c r="I334" s="272"/>
      <c r="J334" s="272"/>
      <c r="K334" s="272"/>
      <c r="L334" s="272"/>
      <c r="M334" s="272"/>
      <c r="N334" s="272"/>
      <c r="O334" s="272"/>
      <c r="P334" s="272"/>
      <c r="Q334" s="272"/>
      <c r="R334" s="272"/>
      <c r="S334" s="272"/>
      <c r="T334" s="272"/>
      <c r="U334" s="272"/>
      <c r="V334" s="272"/>
      <c r="W334" s="272"/>
      <c r="X334" s="272"/>
      <c r="Y334" s="272"/>
      <c r="Z334" s="272"/>
    </row>
    <row r="335" ht="15.75" customHeight="1">
      <c r="A335" s="265" t="s">
        <v>8889</v>
      </c>
      <c r="B335" s="267" t="s">
        <v>8891</v>
      </c>
      <c r="C335" s="265" t="s">
        <v>217</v>
      </c>
      <c r="D335" s="269" t="s">
        <v>8893</v>
      </c>
      <c r="E335" s="265" t="s">
        <v>8895</v>
      </c>
      <c r="F335" s="270" t="s">
        <v>5211</v>
      </c>
      <c r="G335" s="272"/>
      <c r="H335" s="270"/>
      <c r="I335" s="272"/>
      <c r="J335" s="272"/>
      <c r="K335" s="272"/>
      <c r="L335" s="272"/>
      <c r="M335" s="272"/>
      <c r="N335" s="272"/>
      <c r="O335" s="272"/>
      <c r="P335" s="272"/>
      <c r="Q335" s="272"/>
      <c r="R335" s="272"/>
      <c r="S335" s="272"/>
      <c r="T335" s="272"/>
      <c r="U335" s="272"/>
      <c r="V335" s="272"/>
      <c r="W335" s="272"/>
      <c r="X335" s="272"/>
      <c r="Y335" s="272"/>
      <c r="Z335" s="272"/>
    </row>
    <row r="336" ht="15.75" customHeight="1">
      <c r="A336" s="265" t="s">
        <v>8904</v>
      </c>
      <c r="B336" s="267" t="s">
        <v>8906</v>
      </c>
      <c r="C336" s="265" t="s">
        <v>217</v>
      </c>
      <c r="D336" s="269" t="s">
        <v>8907</v>
      </c>
      <c r="E336" s="265" t="s">
        <v>8908</v>
      </c>
      <c r="F336" s="270" t="s">
        <v>5211</v>
      </c>
      <c r="G336" s="272"/>
      <c r="H336" s="270"/>
      <c r="I336" s="272"/>
      <c r="J336" s="272"/>
      <c r="K336" s="272"/>
      <c r="L336" s="272"/>
      <c r="M336" s="272"/>
      <c r="N336" s="272"/>
      <c r="O336" s="272"/>
      <c r="P336" s="272"/>
      <c r="Q336" s="272"/>
      <c r="R336" s="272"/>
      <c r="S336" s="272"/>
      <c r="T336" s="272"/>
      <c r="U336" s="272"/>
      <c r="V336" s="272"/>
      <c r="W336" s="272"/>
      <c r="X336" s="272"/>
      <c r="Y336" s="272"/>
      <c r="Z336" s="272"/>
    </row>
    <row r="337" ht="15.75" customHeight="1">
      <c r="A337" s="265" t="s">
        <v>8917</v>
      </c>
      <c r="B337" s="267" t="s">
        <v>8918</v>
      </c>
      <c r="C337" s="265" t="s">
        <v>214</v>
      </c>
      <c r="D337" s="269" t="s">
        <v>8919</v>
      </c>
      <c r="E337" s="265" t="s">
        <v>8920</v>
      </c>
      <c r="F337" s="270" t="s">
        <v>5211</v>
      </c>
      <c r="G337" s="272"/>
      <c r="H337" s="270"/>
      <c r="I337" s="272"/>
      <c r="J337" s="272"/>
      <c r="K337" s="272"/>
      <c r="L337" s="272"/>
      <c r="M337" s="272"/>
      <c r="N337" s="272"/>
      <c r="O337" s="272"/>
      <c r="P337" s="272"/>
      <c r="Q337" s="272"/>
      <c r="R337" s="272"/>
      <c r="S337" s="272"/>
      <c r="T337" s="272"/>
      <c r="U337" s="272"/>
      <c r="V337" s="272"/>
      <c r="W337" s="272"/>
      <c r="X337" s="272"/>
      <c r="Y337" s="272"/>
      <c r="Z337" s="272"/>
    </row>
    <row r="338" ht="15.75" customHeight="1">
      <c r="A338" s="265" t="s">
        <v>8929</v>
      </c>
      <c r="B338" s="267" t="s">
        <v>8930</v>
      </c>
      <c r="C338" s="265" t="s">
        <v>217</v>
      </c>
      <c r="D338" s="269" t="s">
        <v>8933</v>
      </c>
      <c r="E338" s="265" t="s">
        <v>8934</v>
      </c>
      <c r="F338" s="270" t="s">
        <v>5211</v>
      </c>
      <c r="G338" s="272"/>
      <c r="H338" s="270"/>
      <c r="I338" s="272"/>
      <c r="J338" s="272"/>
      <c r="K338" s="272"/>
      <c r="L338" s="272"/>
      <c r="M338" s="272"/>
      <c r="N338" s="272"/>
      <c r="O338" s="272"/>
      <c r="P338" s="272"/>
      <c r="Q338" s="272"/>
      <c r="R338" s="272"/>
      <c r="S338" s="272"/>
      <c r="T338" s="272"/>
      <c r="U338" s="272"/>
      <c r="V338" s="272"/>
      <c r="W338" s="272"/>
      <c r="X338" s="272"/>
      <c r="Y338" s="272"/>
      <c r="Z338" s="272"/>
    </row>
    <row r="339" ht="15.75" customHeight="1">
      <c r="A339" s="265" t="s">
        <v>8943</v>
      </c>
      <c r="B339" s="267" t="s">
        <v>8944</v>
      </c>
      <c r="C339" s="265" t="s">
        <v>214</v>
      </c>
      <c r="D339" s="269" t="s">
        <v>8947</v>
      </c>
      <c r="E339" s="265" t="s">
        <v>8948</v>
      </c>
      <c r="F339" s="270" t="s">
        <v>5211</v>
      </c>
      <c r="G339" s="272"/>
      <c r="H339" s="270"/>
      <c r="I339" s="272"/>
      <c r="J339" s="272"/>
      <c r="K339" s="272"/>
      <c r="L339" s="272"/>
      <c r="M339" s="272"/>
      <c r="N339" s="272"/>
      <c r="O339" s="272"/>
      <c r="P339" s="272"/>
      <c r="Q339" s="272"/>
      <c r="R339" s="272"/>
      <c r="S339" s="272"/>
      <c r="T339" s="272"/>
      <c r="U339" s="272"/>
      <c r="V339" s="272"/>
      <c r="W339" s="272"/>
      <c r="X339" s="272"/>
      <c r="Y339" s="272"/>
      <c r="Z339" s="272"/>
    </row>
    <row r="340" ht="15.75" customHeight="1">
      <c r="A340" s="265" t="s">
        <v>8957</v>
      </c>
      <c r="B340" s="267" t="s">
        <v>8958</v>
      </c>
      <c r="C340" s="265" t="s">
        <v>217</v>
      </c>
      <c r="D340" s="269" t="s">
        <v>8959</v>
      </c>
      <c r="E340" s="265" t="s">
        <v>8961</v>
      </c>
      <c r="F340" s="270" t="s">
        <v>5211</v>
      </c>
      <c r="G340" s="272"/>
      <c r="H340" s="270"/>
      <c r="I340" s="272"/>
      <c r="J340" s="272"/>
      <c r="K340" s="272"/>
      <c r="L340" s="272"/>
      <c r="M340" s="272"/>
      <c r="N340" s="272"/>
      <c r="O340" s="272"/>
      <c r="P340" s="272"/>
      <c r="Q340" s="272"/>
      <c r="R340" s="272"/>
      <c r="S340" s="272"/>
      <c r="T340" s="272"/>
      <c r="U340" s="272"/>
      <c r="V340" s="272"/>
      <c r="W340" s="272"/>
      <c r="X340" s="272"/>
      <c r="Y340" s="272"/>
      <c r="Z340" s="272"/>
    </row>
    <row r="341" ht="15.75" customHeight="1">
      <c r="A341" s="265" t="s">
        <v>8970</v>
      </c>
      <c r="B341" s="267" t="s">
        <v>8972</v>
      </c>
      <c r="C341" s="265" t="s">
        <v>217</v>
      </c>
      <c r="D341" s="269" t="s">
        <v>8974</v>
      </c>
      <c r="E341" s="265" t="s">
        <v>8976</v>
      </c>
      <c r="F341" s="270" t="s">
        <v>5211</v>
      </c>
      <c r="G341" s="272"/>
      <c r="H341" s="270"/>
      <c r="I341" s="272"/>
      <c r="J341" s="272"/>
      <c r="K341" s="272"/>
      <c r="L341" s="272"/>
      <c r="M341" s="272"/>
      <c r="N341" s="272"/>
      <c r="O341" s="272"/>
      <c r="P341" s="272"/>
      <c r="Q341" s="272"/>
      <c r="R341" s="272"/>
      <c r="S341" s="272"/>
      <c r="T341" s="272"/>
      <c r="U341" s="272"/>
      <c r="V341" s="272"/>
      <c r="W341" s="272"/>
      <c r="X341" s="272"/>
      <c r="Y341" s="272"/>
      <c r="Z341" s="272"/>
    </row>
    <row r="342" ht="15.75" customHeight="1">
      <c r="A342" s="265" t="s">
        <v>8985</v>
      </c>
      <c r="B342" s="267" t="s">
        <v>8986</v>
      </c>
      <c r="C342" s="265" t="s">
        <v>214</v>
      </c>
      <c r="D342" s="269" t="s">
        <v>8987</v>
      </c>
      <c r="E342" s="265" t="s">
        <v>8988</v>
      </c>
      <c r="F342" s="270" t="s">
        <v>5211</v>
      </c>
      <c r="G342" s="272"/>
      <c r="H342" s="270"/>
      <c r="I342" s="272"/>
      <c r="J342" s="272"/>
      <c r="K342" s="272"/>
      <c r="L342" s="272"/>
      <c r="M342" s="272"/>
      <c r="N342" s="272"/>
      <c r="O342" s="272"/>
      <c r="P342" s="272"/>
      <c r="Q342" s="272"/>
      <c r="R342" s="272"/>
      <c r="S342" s="272"/>
      <c r="T342" s="272"/>
      <c r="U342" s="272"/>
      <c r="V342" s="272"/>
      <c r="W342" s="272"/>
      <c r="X342" s="272"/>
      <c r="Y342" s="272"/>
      <c r="Z342" s="272"/>
    </row>
    <row r="343" ht="15.75" customHeight="1">
      <c r="A343" s="265" t="s">
        <v>8997</v>
      </c>
      <c r="B343" s="267" t="s">
        <v>8998</v>
      </c>
      <c r="C343" s="265" t="s">
        <v>217</v>
      </c>
      <c r="D343" s="269" t="s">
        <v>8999</v>
      </c>
      <c r="E343" s="265" t="s">
        <v>9000</v>
      </c>
      <c r="F343" s="270" t="s">
        <v>5211</v>
      </c>
      <c r="G343" s="272"/>
      <c r="H343" s="270"/>
      <c r="I343" s="272"/>
      <c r="J343" s="272"/>
      <c r="K343" s="272"/>
      <c r="L343" s="272"/>
      <c r="M343" s="272"/>
      <c r="N343" s="272"/>
      <c r="O343" s="272"/>
      <c r="P343" s="272"/>
      <c r="Q343" s="272"/>
      <c r="R343" s="272"/>
      <c r="S343" s="272"/>
      <c r="T343" s="272"/>
      <c r="U343" s="272"/>
      <c r="V343" s="272"/>
      <c r="W343" s="272"/>
      <c r="X343" s="272"/>
      <c r="Y343" s="272"/>
      <c r="Z343" s="272"/>
    </row>
    <row r="344" ht="15.75" customHeight="1">
      <c r="A344" s="265" t="s">
        <v>9009</v>
      </c>
      <c r="B344" s="267" t="s">
        <v>9010</v>
      </c>
      <c r="C344" s="265" t="s">
        <v>217</v>
      </c>
      <c r="D344" s="269" t="s">
        <v>9011</v>
      </c>
      <c r="E344" s="265" t="s">
        <v>9021</v>
      </c>
      <c r="F344" s="270" t="s">
        <v>5211</v>
      </c>
      <c r="G344" s="272"/>
      <c r="H344" s="270"/>
      <c r="I344" s="272"/>
      <c r="J344" s="272"/>
      <c r="K344" s="272"/>
      <c r="L344" s="272"/>
      <c r="M344" s="272"/>
      <c r="N344" s="272"/>
      <c r="O344" s="272"/>
      <c r="P344" s="272"/>
      <c r="Q344" s="272"/>
      <c r="R344" s="272"/>
      <c r="S344" s="272"/>
      <c r="T344" s="272"/>
      <c r="U344" s="272"/>
      <c r="V344" s="272"/>
      <c r="W344" s="272"/>
      <c r="X344" s="272"/>
      <c r="Y344" s="272"/>
      <c r="Z344" s="272"/>
    </row>
    <row r="345" ht="15.75" customHeight="1">
      <c r="A345" s="265" t="s">
        <v>9031</v>
      </c>
      <c r="B345" s="267" t="s">
        <v>9032</v>
      </c>
      <c r="C345" s="265" t="s">
        <v>217</v>
      </c>
      <c r="D345" s="269" t="s">
        <v>9034</v>
      </c>
      <c r="E345" s="265" t="s">
        <v>9036</v>
      </c>
      <c r="F345" s="270" t="s">
        <v>5211</v>
      </c>
      <c r="G345" s="272"/>
      <c r="H345" s="270"/>
      <c r="I345" s="272"/>
      <c r="J345" s="272"/>
      <c r="K345" s="272"/>
      <c r="L345" s="272"/>
      <c r="M345" s="272"/>
      <c r="N345" s="272"/>
      <c r="O345" s="272"/>
      <c r="P345" s="272"/>
      <c r="Q345" s="272"/>
      <c r="R345" s="272"/>
      <c r="S345" s="272"/>
      <c r="T345" s="272"/>
      <c r="U345" s="272"/>
      <c r="V345" s="272"/>
      <c r="W345" s="272"/>
      <c r="X345" s="272"/>
      <c r="Y345" s="272"/>
      <c r="Z345" s="272"/>
    </row>
    <row r="346" ht="15.75" customHeight="1">
      <c r="A346" s="265" t="s">
        <v>9045</v>
      </c>
      <c r="B346" s="267" t="s">
        <v>9046</v>
      </c>
      <c r="C346" s="265" t="s">
        <v>214</v>
      </c>
      <c r="D346" s="269" t="s">
        <v>9047</v>
      </c>
      <c r="E346" s="265" t="s">
        <v>9048</v>
      </c>
      <c r="F346" s="270" t="s">
        <v>5211</v>
      </c>
      <c r="G346" s="272"/>
      <c r="H346" s="270"/>
      <c r="I346" s="272"/>
      <c r="J346" s="272"/>
      <c r="K346" s="272"/>
      <c r="L346" s="272"/>
      <c r="M346" s="272"/>
      <c r="N346" s="272"/>
      <c r="O346" s="272"/>
      <c r="P346" s="272"/>
      <c r="Q346" s="272"/>
      <c r="R346" s="272"/>
      <c r="S346" s="272"/>
      <c r="T346" s="272"/>
      <c r="U346" s="272"/>
      <c r="V346" s="272"/>
      <c r="W346" s="272"/>
      <c r="X346" s="272"/>
      <c r="Y346" s="272"/>
      <c r="Z346" s="272"/>
    </row>
    <row r="347" ht="15.75" customHeight="1">
      <c r="A347" s="265" t="s">
        <v>9056</v>
      </c>
      <c r="B347" s="267" t="s">
        <v>9058</v>
      </c>
      <c r="C347" s="265" t="s">
        <v>218</v>
      </c>
      <c r="D347" s="269" t="s">
        <v>9061</v>
      </c>
      <c r="E347" s="265" t="s">
        <v>9062</v>
      </c>
      <c r="F347" s="270" t="s">
        <v>5211</v>
      </c>
      <c r="G347" s="272"/>
      <c r="H347" s="270"/>
      <c r="I347" s="272"/>
      <c r="J347" s="272"/>
      <c r="K347" s="272"/>
      <c r="L347" s="272"/>
      <c r="M347" s="272"/>
      <c r="N347" s="272"/>
      <c r="O347" s="272"/>
      <c r="P347" s="272"/>
      <c r="Q347" s="272"/>
      <c r="R347" s="272"/>
      <c r="S347" s="272"/>
      <c r="T347" s="272"/>
      <c r="U347" s="272"/>
      <c r="V347" s="272"/>
      <c r="W347" s="272"/>
      <c r="X347" s="272"/>
      <c r="Y347" s="272"/>
      <c r="Z347" s="272"/>
    </row>
    <row r="348" ht="15.75" customHeight="1">
      <c r="A348" s="265" t="s">
        <v>9073</v>
      </c>
      <c r="B348" s="267" t="s">
        <v>9074</v>
      </c>
      <c r="C348" s="265" t="s">
        <v>217</v>
      </c>
      <c r="D348" s="269" t="s">
        <v>9077</v>
      </c>
      <c r="E348" s="265" t="s">
        <v>9078</v>
      </c>
      <c r="F348" s="270" t="s">
        <v>5211</v>
      </c>
      <c r="G348" s="272"/>
      <c r="H348" s="270"/>
      <c r="I348" s="272"/>
      <c r="J348" s="272"/>
      <c r="K348" s="272"/>
      <c r="L348" s="272"/>
      <c r="M348" s="272"/>
      <c r="N348" s="272"/>
      <c r="O348" s="272"/>
      <c r="P348" s="272"/>
      <c r="Q348" s="272"/>
      <c r="R348" s="272"/>
      <c r="S348" s="272"/>
      <c r="T348" s="272"/>
      <c r="U348" s="272"/>
      <c r="V348" s="272"/>
      <c r="W348" s="272"/>
      <c r="X348" s="272"/>
      <c r="Y348" s="272"/>
      <c r="Z348" s="272"/>
    </row>
    <row r="349" ht="15.75" customHeight="1">
      <c r="A349" s="265" t="s">
        <v>9089</v>
      </c>
      <c r="B349" s="267" t="s">
        <v>9090</v>
      </c>
      <c r="C349" s="265" t="s">
        <v>217</v>
      </c>
      <c r="D349" s="269" t="s">
        <v>9093</v>
      </c>
      <c r="E349" s="265" t="s">
        <v>9096</v>
      </c>
      <c r="F349" s="270" t="s">
        <v>5211</v>
      </c>
      <c r="G349" s="272"/>
      <c r="H349" s="270"/>
      <c r="I349" s="272"/>
      <c r="J349" s="272"/>
      <c r="K349" s="272"/>
      <c r="L349" s="272"/>
      <c r="M349" s="272"/>
      <c r="N349" s="272"/>
      <c r="O349" s="272"/>
      <c r="P349" s="272"/>
      <c r="Q349" s="272"/>
      <c r="R349" s="272"/>
      <c r="S349" s="272"/>
      <c r="T349" s="272"/>
      <c r="U349" s="272"/>
      <c r="V349" s="272"/>
      <c r="W349" s="272"/>
      <c r="X349" s="272"/>
      <c r="Y349" s="272"/>
      <c r="Z349" s="272"/>
    </row>
    <row r="350" ht="15.75" customHeight="1">
      <c r="A350" s="265" t="s">
        <v>9102</v>
      </c>
      <c r="B350" s="267" t="s">
        <v>9105</v>
      </c>
      <c r="C350" s="265" t="s">
        <v>217</v>
      </c>
      <c r="D350" s="269" t="s">
        <v>9109</v>
      </c>
      <c r="E350" s="265" t="s">
        <v>9112</v>
      </c>
      <c r="F350" s="270" t="s">
        <v>5211</v>
      </c>
      <c r="G350" s="272"/>
      <c r="H350" s="270"/>
      <c r="I350" s="272"/>
      <c r="J350" s="272"/>
      <c r="K350" s="272"/>
      <c r="L350" s="272"/>
      <c r="M350" s="272"/>
      <c r="N350" s="272"/>
      <c r="O350" s="272"/>
      <c r="P350" s="272"/>
      <c r="Q350" s="272"/>
      <c r="R350" s="272"/>
      <c r="S350" s="272"/>
      <c r="T350" s="272"/>
      <c r="U350" s="272"/>
      <c r="V350" s="272"/>
      <c r="W350" s="272"/>
      <c r="X350" s="272"/>
      <c r="Y350" s="272"/>
      <c r="Z350" s="272"/>
    </row>
    <row r="351" ht="15.75" customHeight="1">
      <c r="A351" s="265" t="s">
        <v>9118</v>
      </c>
      <c r="B351" s="267" t="s">
        <v>9120</v>
      </c>
      <c r="C351" s="265" t="s">
        <v>214</v>
      </c>
      <c r="D351" s="269" t="s">
        <v>9122</v>
      </c>
      <c r="E351" s="265" t="s">
        <v>9125</v>
      </c>
      <c r="F351" s="270" t="s">
        <v>5211</v>
      </c>
      <c r="G351" s="272"/>
      <c r="H351" s="270"/>
      <c r="I351" s="272"/>
      <c r="J351" s="272"/>
      <c r="K351" s="272"/>
      <c r="L351" s="272"/>
      <c r="M351" s="272"/>
      <c r="N351" s="272"/>
      <c r="O351" s="272"/>
      <c r="P351" s="272"/>
      <c r="Q351" s="272"/>
      <c r="R351" s="272"/>
      <c r="S351" s="272"/>
      <c r="T351" s="272"/>
      <c r="U351" s="272"/>
      <c r="V351" s="272"/>
      <c r="W351" s="272"/>
      <c r="X351" s="272"/>
      <c r="Y351" s="272"/>
      <c r="Z351" s="272"/>
    </row>
    <row r="352" ht="15.75" customHeight="1">
      <c r="A352" s="265" t="s">
        <v>9133</v>
      </c>
      <c r="B352" s="267" t="s">
        <v>9134</v>
      </c>
      <c r="C352" s="265" t="s">
        <v>217</v>
      </c>
      <c r="D352" s="269" t="s">
        <v>9139</v>
      </c>
      <c r="E352" s="265" t="s">
        <v>9140</v>
      </c>
      <c r="F352" s="270" t="s">
        <v>5211</v>
      </c>
      <c r="G352" s="272"/>
      <c r="H352" s="270"/>
      <c r="I352" s="272"/>
      <c r="J352" s="272"/>
      <c r="K352" s="272"/>
      <c r="L352" s="272"/>
      <c r="M352" s="272"/>
      <c r="N352" s="272"/>
      <c r="O352" s="272"/>
      <c r="P352" s="272"/>
      <c r="Q352" s="272"/>
      <c r="R352" s="272"/>
      <c r="S352" s="272"/>
      <c r="T352" s="272"/>
      <c r="U352" s="272"/>
      <c r="V352" s="272"/>
      <c r="W352" s="272"/>
      <c r="X352" s="272"/>
      <c r="Y352" s="272"/>
      <c r="Z352" s="272"/>
    </row>
    <row r="353" ht="15.75" customHeight="1">
      <c r="A353" s="265" t="s">
        <v>9147</v>
      </c>
      <c r="B353" s="267" t="s">
        <v>9149</v>
      </c>
      <c r="C353" s="265" t="s">
        <v>217</v>
      </c>
      <c r="D353" s="269" t="s">
        <v>9152</v>
      </c>
      <c r="E353" s="265" t="s">
        <v>9154</v>
      </c>
      <c r="F353" s="270" t="s">
        <v>5211</v>
      </c>
      <c r="G353" s="272"/>
      <c r="H353" s="270"/>
      <c r="I353" s="272"/>
      <c r="J353" s="272"/>
      <c r="K353" s="272"/>
      <c r="L353" s="272"/>
      <c r="M353" s="272"/>
      <c r="N353" s="272"/>
      <c r="O353" s="272"/>
      <c r="P353" s="272"/>
      <c r="Q353" s="272"/>
      <c r="R353" s="272"/>
      <c r="S353" s="272"/>
      <c r="T353" s="272"/>
      <c r="U353" s="272"/>
      <c r="V353" s="272"/>
      <c r="W353" s="272"/>
      <c r="X353" s="272"/>
      <c r="Y353" s="272"/>
      <c r="Z353" s="272"/>
    </row>
    <row r="354" ht="15.75" customHeight="1">
      <c r="A354" s="265" t="s">
        <v>9161</v>
      </c>
      <c r="B354" s="267" t="s">
        <v>9163</v>
      </c>
      <c r="C354" s="265" t="s">
        <v>217</v>
      </c>
      <c r="D354" s="269" t="s">
        <v>9167</v>
      </c>
      <c r="E354" s="265" t="s">
        <v>9168</v>
      </c>
      <c r="F354" s="270" t="s">
        <v>5211</v>
      </c>
      <c r="G354" s="272"/>
      <c r="H354" s="270"/>
      <c r="I354" s="272"/>
      <c r="J354" s="272"/>
      <c r="K354" s="272"/>
      <c r="L354" s="272"/>
      <c r="M354" s="272"/>
      <c r="N354" s="272"/>
      <c r="O354" s="272"/>
      <c r="P354" s="272"/>
      <c r="Q354" s="272"/>
      <c r="R354" s="272"/>
      <c r="S354" s="272"/>
      <c r="T354" s="272"/>
      <c r="U354" s="272"/>
      <c r="V354" s="272"/>
      <c r="W354" s="272"/>
      <c r="X354" s="272"/>
      <c r="Y354" s="272"/>
      <c r="Z354" s="272"/>
    </row>
    <row r="355" ht="15.75" customHeight="1">
      <c r="A355" s="265" t="s">
        <v>9175</v>
      </c>
      <c r="B355" s="267" t="s">
        <v>9177</v>
      </c>
      <c r="C355" s="265" t="s">
        <v>217</v>
      </c>
      <c r="D355" s="269" t="s">
        <v>9180</v>
      </c>
      <c r="E355" s="265" t="s">
        <v>9182</v>
      </c>
      <c r="F355" s="270" t="s">
        <v>5211</v>
      </c>
      <c r="G355" s="272"/>
      <c r="H355" s="270"/>
      <c r="I355" s="272"/>
      <c r="J355" s="272"/>
      <c r="K355" s="272"/>
      <c r="L355" s="272"/>
      <c r="M355" s="272"/>
      <c r="N355" s="272"/>
      <c r="O355" s="272"/>
      <c r="P355" s="272"/>
      <c r="Q355" s="272"/>
      <c r="R355" s="272"/>
      <c r="S355" s="272"/>
      <c r="T355" s="272"/>
      <c r="U355" s="272"/>
      <c r="V355" s="272"/>
      <c r="W355" s="272"/>
      <c r="X355" s="272"/>
      <c r="Y355" s="272"/>
      <c r="Z355" s="272"/>
    </row>
    <row r="356" ht="15.75" customHeight="1">
      <c r="A356" s="265" t="s">
        <v>9189</v>
      </c>
      <c r="B356" s="267" t="s">
        <v>9191</v>
      </c>
      <c r="C356" s="265" t="s">
        <v>214</v>
      </c>
      <c r="D356" s="269" t="s">
        <v>9195</v>
      </c>
      <c r="E356" s="265" t="s">
        <v>9196</v>
      </c>
      <c r="F356" s="270" t="s">
        <v>5211</v>
      </c>
      <c r="G356" s="272"/>
      <c r="H356" s="270"/>
      <c r="I356" s="272"/>
      <c r="J356" s="272"/>
      <c r="K356" s="272"/>
      <c r="L356" s="272"/>
      <c r="M356" s="272"/>
      <c r="N356" s="272"/>
      <c r="O356" s="272"/>
      <c r="P356" s="272"/>
      <c r="Q356" s="272"/>
      <c r="R356" s="272"/>
      <c r="S356" s="272"/>
      <c r="T356" s="272"/>
      <c r="U356" s="272"/>
      <c r="V356" s="272"/>
      <c r="W356" s="272"/>
      <c r="X356" s="272"/>
      <c r="Y356" s="272"/>
      <c r="Z356" s="272"/>
    </row>
    <row r="357" ht="15.75" customHeight="1">
      <c r="A357" s="265" t="s">
        <v>9204</v>
      </c>
      <c r="B357" s="267" t="s">
        <v>9206</v>
      </c>
      <c r="C357" s="265" t="s">
        <v>214</v>
      </c>
      <c r="D357" s="269" t="s">
        <v>9207</v>
      </c>
      <c r="E357" s="265" t="s">
        <v>9208</v>
      </c>
      <c r="F357" s="270" t="s">
        <v>5211</v>
      </c>
      <c r="G357" s="272"/>
      <c r="H357" s="270"/>
      <c r="I357" s="272"/>
      <c r="J357" s="272"/>
      <c r="K357" s="272"/>
      <c r="L357" s="272"/>
      <c r="M357" s="272"/>
      <c r="N357" s="272"/>
      <c r="O357" s="272"/>
      <c r="P357" s="272"/>
      <c r="Q357" s="272"/>
      <c r="R357" s="272"/>
      <c r="S357" s="272"/>
      <c r="T357" s="272"/>
      <c r="U357" s="272"/>
      <c r="V357" s="272"/>
      <c r="W357" s="272"/>
      <c r="X357" s="272"/>
      <c r="Y357" s="272"/>
      <c r="Z357" s="272"/>
    </row>
    <row r="358" ht="15.75" customHeight="1">
      <c r="A358" s="265" t="s">
        <v>9217</v>
      </c>
      <c r="B358" s="267" t="s">
        <v>9219</v>
      </c>
      <c r="C358" s="265" t="s">
        <v>217</v>
      </c>
      <c r="D358" s="269" t="s">
        <v>9221</v>
      </c>
      <c r="E358" s="265" t="s">
        <v>9222</v>
      </c>
      <c r="F358" s="270" t="s">
        <v>5211</v>
      </c>
      <c r="G358" s="272"/>
      <c r="H358" s="270"/>
      <c r="I358" s="272"/>
      <c r="J358" s="272"/>
      <c r="K358" s="272"/>
      <c r="L358" s="272"/>
      <c r="M358" s="272"/>
      <c r="N358" s="272"/>
      <c r="O358" s="272"/>
      <c r="P358" s="272"/>
      <c r="Q358" s="272"/>
      <c r="R358" s="272"/>
      <c r="S358" s="272"/>
      <c r="T358" s="272"/>
      <c r="U358" s="272"/>
      <c r="V358" s="272"/>
      <c r="W358" s="272"/>
      <c r="X358" s="272"/>
      <c r="Y358" s="272"/>
      <c r="Z358" s="272"/>
    </row>
    <row r="359" ht="15.75" customHeight="1">
      <c r="A359" s="265" t="s">
        <v>9231</v>
      </c>
      <c r="B359" s="267" t="s">
        <v>9233</v>
      </c>
      <c r="C359" s="265" t="s">
        <v>217</v>
      </c>
      <c r="D359" s="269" t="s">
        <v>9235</v>
      </c>
      <c r="E359" s="265" t="s">
        <v>9236</v>
      </c>
      <c r="F359" s="270" t="s">
        <v>5211</v>
      </c>
      <c r="G359" s="272"/>
      <c r="H359" s="270"/>
      <c r="I359" s="272"/>
      <c r="J359" s="272"/>
      <c r="K359" s="272"/>
      <c r="L359" s="272"/>
      <c r="M359" s="272"/>
      <c r="N359" s="272"/>
      <c r="O359" s="272"/>
      <c r="P359" s="272"/>
      <c r="Q359" s="272"/>
      <c r="R359" s="272"/>
      <c r="S359" s="272"/>
      <c r="T359" s="272"/>
      <c r="U359" s="272"/>
      <c r="V359" s="272"/>
      <c r="W359" s="272"/>
      <c r="X359" s="272"/>
      <c r="Y359" s="272"/>
      <c r="Z359" s="272"/>
    </row>
    <row r="360" ht="15.75" customHeight="1">
      <c r="A360" s="265" t="s">
        <v>9243</v>
      </c>
      <c r="B360" s="267" t="s">
        <v>9244</v>
      </c>
      <c r="C360" s="265" t="s">
        <v>217</v>
      </c>
      <c r="D360" s="269" t="s">
        <v>9246</v>
      </c>
      <c r="E360" s="265" t="s">
        <v>9248</v>
      </c>
      <c r="F360" s="270" t="s">
        <v>5211</v>
      </c>
      <c r="G360" s="272"/>
      <c r="H360" s="270"/>
      <c r="I360" s="272"/>
      <c r="J360" s="272"/>
      <c r="K360" s="272"/>
      <c r="L360" s="272"/>
      <c r="M360" s="272"/>
      <c r="N360" s="272"/>
      <c r="O360" s="272"/>
      <c r="P360" s="272"/>
      <c r="Q360" s="272"/>
      <c r="R360" s="272"/>
      <c r="S360" s="272"/>
      <c r="T360" s="272"/>
      <c r="U360" s="272"/>
      <c r="V360" s="272"/>
      <c r="W360" s="272"/>
      <c r="X360" s="272"/>
      <c r="Y360" s="272"/>
      <c r="Z360" s="272"/>
    </row>
    <row r="361" ht="15.75" customHeight="1">
      <c r="A361" s="265" t="s">
        <v>9257</v>
      </c>
      <c r="B361" s="267" t="s">
        <v>9259</v>
      </c>
      <c r="C361" s="265" t="s">
        <v>217</v>
      </c>
      <c r="D361" s="269" t="s">
        <v>9261</v>
      </c>
      <c r="E361" s="265" t="s">
        <v>9262</v>
      </c>
      <c r="F361" s="270" t="s">
        <v>5211</v>
      </c>
      <c r="G361" s="272"/>
      <c r="H361" s="270"/>
      <c r="I361" s="272"/>
      <c r="J361" s="272"/>
      <c r="K361" s="272"/>
      <c r="L361" s="272"/>
      <c r="M361" s="272"/>
      <c r="N361" s="272"/>
      <c r="O361" s="272"/>
      <c r="P361" s="272"/>
      <c r="Q361" s="272"/>
      <c r="R361" s="272"/>
      <c r="S361" s="272"/>
      <c r="T361" s="272"/>
      <c r="U361" s="272"/>
      <c r="V361" s="272"/>
      <c r="W361" s="272"/>
      <c r="X361" s="272"/>
      <c r="Y361" s="272"/>
      <c r="Z361" s="272"/>
    </row>
    <row r="362" ht="15.75" customHeight="1">
      <c r="A362" s="265" t="s">
        <v>9271</v>
      </c>
      <c r="B362" s="267" t="s">
        <v>9272</v>
      </c>
      <c r="C362" s="265" t="s">
        <v>217</v>
      </c>
      <c r="D362" s="269" t="s">
        <v>9273</v>
      </c>
      <c r="E362" s="265" t="s">
        <v>9274</v>
      </c>
      <c r="F362" s="270" t="s">
        <v>5211</v>
      </c>
      <c r="G362" s="272"/>
      <c r="H362" s="270"/>
      <c r="I362" s="272"/>
      <c r="J362" s="272"/>
      <c r="K362" s="272"/>
      <c r="L362" s="272"/>
      <c r="M362" s="272"/>
      <c r="N362" s="272"/>
      <c r="O362" s="272"/>
      <c r="P362" s="272"/>
      <c r="Q362" s="272"/>
      <c r="R362" s="272"/>
      <c r="S362" s="272"/>
      <c r="T362" s="272"/>
      <c r="U362" s="272"/>
      <c r="V362" s="272"/>
      <c r="W362" s="272"/>
      <c r="X362" s="272"/>
      <c r="Y362" s="272"/>
      <c r="Z362" s="272"/>
    </row>
    <row r="363" ht="15.75" customHeight="1">
      <c r="A363" s="265" t="s">
        <v>9283</v>
      </c>
      <c r="B363" s="267" t="s">
        <v>9284</v>
      </c>
      <c r="C363" s="265" t="s">
        <v>214</v>
      </c>
      <c r="D363" s="269" t="s">
        <v>9286</v>
      </c>
      <c r="E363" s="265" t="s">
        <v>9288</v>
      </c>
      <c r="F363" s="270" t="s">
        <v>5211</v>
      </c>
      <c r="G363" s="272"/>
      <c r="H363" s="270"/>
      <c r="I363" s="272"/>
      <c r="J363" s="272"/>
      <c r="K363" s="272"/>
      <c r="L363" s="272"/>
      <c r="M363" s="272"/>
      <c r="N363" s="272"/>
      <c r="O363" s="272"/>
      <c r="P363" s="272"/>
      <c r="Q363" s="272"/>
      <c r="R363" s="272"/>
      <c r="S363" s="272"/>
      <c r="T363" s="272"/>
      <c r="U363" s="272"/>
      <c r="V363" s="272"/>
      <c r="W363" s="272"/>
      <c r="X363" s="272"/>
      <c r="Y363" s="272"/>
      <c r="Z363" s="272"/>
    </row>
    <row r="364" ht="15.75" customHeight="1">
      <c r="A364" s="265" t="s">
        <v>9297</v>
      </c>
      <c r="B364" s="267" t="s">
        <v>9299</v>
      </c>
      <c r="C364" s="265" t="s">
        <v>219</v>
      </c>
      <c r="D364" s="269" t="s">
        <v>9301</v>
      </c>
      <c r="E364" s="265" t="s">
        <v>9302</v>
      </c>
      <c r="F364" s="270" t="s">
        <v>5211</v>
      </c>
      <c r="G364" s="272"/>
      <c r="H364" s="270"/>
      <c r="I364" s="272"/>
      <c r="J364" s="272"/>
      <c r="K364" s="272"/>
      <c r="L364" s="272"/>
      <c r="M364" s="272"/>
      <c r="N364" s="272"/>
      <c r="O364" s="272"/>
      <c r="P364" s="272"/>
      <c r="Q364" s="272"/>
      <c r="R364" s="272"/>
      <c r="S364" s="272"/>
      <c r="T364" s="272"/>
      <c r="U364" s="272"/>
      <c r="V364" s="272"/>
      <c r="W364" s="272"/>
      <c r="X364" s="272"/>
      <c r="Y364" s="272"/>
      <c r="Z364" s="272"/>
    </row>
    <row r="365" ht="15.75" customHeight="1">
      <c r="A365" s="265" t="s">
        <v>9311</v>
      </c>
      <c r="B365" s="267" t="s">
        <v>9312</v>
      </c>
      <c r="C365" s="265" t="s">
        <v>214</v>
      </c>
      <c r="D365" s="269" t="s">
        <v>9314</v>
      </c>
      <c r="E365" s="265" t="s">
        <v>9316</v>
      </c>
      <c r="F365" s="270" t="s">
        <v>5211</v>
      </c>
      <c r="G365" s="272"/>
      <c r="H365" s="270"/>
      <c r="I365" s="272"/>
      <c r="J365" s="272"/>
      <c r="K365" s="272"/>
      <c r="L365" s="272"/>
      <c r="M365" s="272"/>
      <c r="N365" s="272"/>
      <c r="O365" s="272"/>
      <c r="P365" s="272"/>
      <c r="Q365" s="272"/>
      <c r="R365" s="272"/>
      <c r="S365" s="272"/>
      <c r="T365" s="272"/>
      <c r="U365" s="272"/>
      <c r="V365" s="272"/>
      <c r="W365" s="272"/>
      <c r="X365" s="272"/>
      <c r="Y365" s="272"/>
      <c r="Z365" s="272"/>
    </row>
    <row r="366" ht="15.75" customHeight="1">
      <c r="A366" s="265" t="s">
        <v>9324</v>
      </c>
      <c r="B366" s="267" t="s">
        <v>9325</v>
      </c>
      <c r="C366" s="265" t="s">
        <v>217</v>
      </c>
      <c r="D366" s="269" t="s">
        <v>9328</v>
      </c>
      <c r="E366" s="265" t="s">
        <v>9329</v>
      </c>
      <c r="F366" s="270" t="s">
        <v>5211</v>
      </c>
      <c r="G366" s="272"/>
      <c r="H366" s="270"/>
      <c r="I366" s="272"/>
      <c r="J366" s="272"/>
      <c r="K366" s="272"/>
      <c r="L366" s="272"/>
      <c r="M366" s="272"/>
      <c r="N366" s="272"/>
      <c r="O366" s="272"/>
      <c r="P366" s="272"/>
      <c r="Q366" s="272"/>
      <c r="R366" s="272"/>
      <c r="S366" s="272"/>
      <c r="T366" s="272"/>
      <c r="U366" s="272"/>
      <c r="V366" s="272"/>
      <c r="W366" s="272"/>
      <c r="X366" s="272"/>
      <c r="Y366" s="272"/>
      <c r="Z366" s="272"/>
    </row>
    <row r="367" ht="15.75" customHeight="1">
      <c r="A367" s="265" t="s">
        <v>9338</v>
      </c>
      <c r="B367" s="267" t="s">
        <v>9339</v>
      </c>
      <c r="C367" s="265" t="s">
        <v>214</v>
      </c>
      <c r="D367" s="269" t="s">
        <v>9340</v>
      </c>
      <c r="E367" s="265" t="s">
        <v>9342</v>
      </c>
      <c r="F367" s="270" t="s">
        <v>5211</v>
      </c>
      <c r="G367" s="272"/>
      <c r="H367" s="270"/>
      <c r="I367" s="272"/>
      <c r="J367" s="272"/>
      <c r="K367" s="272"/>
      <c r="L367" s="272"/>
      <c r="M367" s="272"/>
      <c r="N367" s="272"/>
      <c r="O367" s="272"/>
      <c r="P367" s="272"/>
      <c r="Q367" s="272"/>
      <c r="R367" s="272"/>
      <c r="S367" s="272"/>
      <c r="T367" s="272"/>
      <c r="U367" s="272"/>
      <c r="V367" s="272"/>
      <c r="W367" s="272"/>
      <c r="X367" s="272"/>
      <c r="Y367" s="272"/>
      <c r="Z367" s="272"/>
    </row>
    <row r="368" ht="15.75" customHeight="1">
      <c r="A368" s="265" t="s">
        <v>9350</v>
      </c>
      <c r="B368" s="267" t="s">
        <v>9351</v>
      </c>
      <c r="C368" s="265" t="s">
        <v>214</v>
      </c>
      <c r="D368" s="269" t="s">
        <v>9352</v>
      </c>
      <c r="E368" s="265" t="s">
        <v>9353</v>
      </c>
      <c r="F368" s="270" t="s">
        <v>5211</v>
      </c>
      <c r="G368" s="272"/>
      <c r="H368" s="270"/>
      <c r="I368" s="272"/>
      <c r="J368" s="272"/>
      <c r="K368" s="272"/>
      <c r="L368" s="272"/>
      <c r="M368" s="272"/>
      <c r="N368" s="272"/>
      <c r="O368" s="272"/>
      <c r="P368" s="272"/>
      <c r="Q368" s="272"/>
      <c r="R368" s="272"/>
      <c r="S368" s="272"/>
      <c r="T368" s="272"/>
      <c r="U368" s="272"/>
      <c r="V368" s="272"/>
      <c r="W368" s="272"/>
      <c r="X368" s="272"/>
      <c r="Y368" s="272"/>
      <c r="Z368" s="272"/>
    </row>
    <row r="369" ht="15.75" customHeight="1">
      <c r="A369" s="265" t="s">
        <v>9362</v>
      </c>
      <c r="B369" s="267" t="s">
        <v>9363</v>
      </c>
      <c r="C369" s="265" t="s">
        <v>214</v>
      </c>
      <c r="D369" s="269" t="s">
        <v>9364</v>
      </c>
      <c r="E369" s="265" t="s">
        <v>9365</v>
      </c>
      <c r="F369" s="270" t="s">
        <v>5211</v>
      </c>
      <c r="G369" s="272"/>
      <c r="H369" s="270"/>
      <c r="I369" s="272"/>
      <c r="J369" s="272"/>
      <c r="K369" s="272"/>
      <c r="L369" s="272"/>
      <c r="M369" s="272"/>
      <c r="N369" s="272"/>
      <c r="O369" s="272"/>
      <c r="P369" s="272"/>
      <c r="Q369" s="272"/>
      <c r="R369" s="272"/>
      <c r="S369" s="272"/>
      <c r="T369" s="272"/>
      <c r="U369" s="272"/>
      <c r="V369" s="272"/>
      <c r="W369" s="272"/>
      <c r="X369" s="272"/>
      <c r="Y369" s="272"/>
      <c r="Z369" s="272"/>
    </row>
    <row r="370" ht="15.75" customHeight="1">
      <c r="A370" s="265" t="s">
        <v>9372</v>
      </c>
      <c r="B370" s="267" t="s">
        <v>9373</v>
      </c>
      <c r="C370" s="265" t="s">
        <v>214</v>
      </c>
      <c r="D370" s="269" t="s">
        <v>9375</v>
      </c>
      <c r="E370" s="265" t="s">
        <v>9377</v>
      </c>
      <c r="F370" s="270" t="s">
        <v>5211</v>
      </c>
      <c r="G370" s="272"/>
      <c r="H370" s="270"/>
      <c r="I370" s="272"/>
      <c r="J370" s="272"/>
      <c r="K370" s="272"/>
      <c r="L370" s="272"/>
      <c r="M370" s="272"/>
      <c r="N370" s="272"/>
      <c r="O370" s="272"/>
      <c r="P370" s="272"/>
      <c r="Q370" s="272"/>
      <c r="R370" s="272"/>
      <c r="S370" s="272"/>
      <c r="T370" s="272"/>
      <c r="U370" s="272"/>
      <c r="V370" s="272"/>
      <c r="W370" s="272"/>
      <c r="X370" s="272"/>
      <c r="Y370" s="272"/>
      <c r="Z370" s="272"/>
    </row>
    <row r="371" ht="15.75" customHeight="1">
      <c r="A371" s="265" t="s">
        <v>9383</v>
      </c>
      <c r="B371" s="267" t="s">
        <v>9384</v>
      </c>
      <c r="C371" s="265" t="s">
        <v>218</v>
      </c>
      <c r="D371" s="269" t="s">
        <v>9386</v>
      </c>
      <c r="E371" s="265" t="s">
        <v>9387</v>
      </c>
      <c r="F371" s="270" t="s">
        <v>5211</v>
      </c>
      <c r="G371" s="272"/>
      <c r="H371" s="270"/>
      <c r="I371" s="272"/>
      <c r="J371" s="272"/>
      <c r="K371" s="272"/>
      <c r="L371" s="272"/>
      <c r="M371" s="272"/>
      <c r="N371" s="272"/>
      <c r="O371" s="272"/>
      <c r="P371" s="272"/>
      <c r="Q371" s="272"/>
      <c r="R371" s="272"/>
      <c r="S371" s="272"/>
      <c r="T371" s="272"/>
      <c r="U371" s="272"/>
      <c r="V371" s="272"/>
      <c r="W371" s="272"/>
      <c r="X371" s="272"/>
      <c r="Y371" s="272"/>
      <c r="Z371" s="272"/>
    </row>
    <row r="372" ht="15.75" customHeight="1">
      <c r="A372" s="265" t="s">
        <v>9394</v>
      </c>
      <c r="B372" s="267" t="s">
        <v>9396</v>
      </c>
      <c r="C372" s="265" t="s">
        <v>218</v>
      </c>
      <c r="D372" s="269" t="s">
        <v>9398</v>
      </c>
      <c r="E372" s="265" t="s">
        <v>9400</v>
      </c>
      <c r="F372" s="270" t="s">
        <v>5211</v>
      </c>
      <c r="G372" s="272"/>
      <c r="H372" s="270"/>
      <c r="I372" s="272"/>
      <c r="J372" s="272"/>
      <c r="K372" s="272"/>
      <c r="L372" s="272"/>
      <c r="M372" s="272"/>
      <c r="N372" s="272"/>
      <c r="O372" s="272"/>
      <c r="P372" s="272"/>
      <c r="Q372" s="272"/>
      <c r="R372" s="272"/>
      <c r="S372" s="272"/>
      <c r="T372" s="272"/>
      <c r="U372" s="272"/>
      <c r="V372" s="272"/>
      <c r="W372" s="272"/>
      <c r="X372" s="272"/>
      <c r="Y372" s="272"/>
      <c r="Z372" s="272"/>
    </row>
    <row r="373" ht="15.75" customHeight="1">
      <c r="A373" s="265" t="s">
        <v>9406</v>
      </c>
      <c r="B373" s="267" t="s">
        <v>9407</v>
      </c>
      <c r="C373" s="265" t="s">
        <v>217</v>
      </c>
      <c r="D373" s="269" t="s">
        <v>9411</v>
      </c>
      <c r="E373" s="265" t="s">
        <v>9413</v>
      </c>
      <c r="F373" s="270" t="s">
        <v>5211</v>
      </c>
      <c r="G373" s="272"/>
      <c r="H373" s="270"/>
      <c r="I373" s="272"/>
      <c r="J373" s="272"/>
      <c r="K373" s="272"/>
      <c r="L373" s="272"/>
      <c r="M373" s="272"/>
      <c r="N373" s="272"/>
      <c r="O373" s="272"/>
      <c r="P373" s="272"/>
      <c r="Q373" s="272"/>
      <c r="R373" s="272"/>
      <c r="S373" s="272"/>
      <c r="T373" s="272"/>
      <c r="U373" s="272"/>
      <c r="V373" s="272"/>
      <c r="W373" s="272"/>
      <c r="X373" s="272"/>
      <c r="Y373" s="272"/>
      <c r="Z373" s="272"/>
    </row>
    <row r="374" ht="15.75" customHeight="1">
      <c r="A374" s="265" t="s">
        <v>9420</v>
      </c>
      <c r="B374" s="267" t="s">
        <v>9421</v>
      </c>
      <c r="C374" s="265" t="s">
        <v>217</v>
      </c>
      <c r="D374" s="269" t="s">
        <v>9426</v>
      </c>
      <c r="E374" s="265" t="s">
        <v>9428</v>
      </c>
      <c r="F374" s="270" t="s">
        <v>5211</v>
      </c>
      <c r="G374" s="272"/>
      <c r="H374" s="270"/>
      <c r="I374" s="272"/>
      <c r="J374" s="272"/>
      <c r="K374" s="272"/>
      <c r="L374" s="272"/>
      <c r="M374" s="272"/>
      <c r="N374" s="272"/>
      <c r="O374" s="272"/>
      <c r="P374" s="272"/>
      <c r="Q374" s="272"/>
      <c r="R374" s="272"/>
      <c r="S374" s="272"/>
      <c r="T374" s="272"/>
      <c r="U374" s="272"/>
      <c r="V374" s="272"/>
      <c r="W374" s="272"/>
      <c r="X374" s="272"/>
      <c r="Y374" s="272"/>
      <c r="Z374" s="272"/>
    </row>
    <row r="375" ht="15.75" customHeight="1">
      <c r="A375" s="265" t="s">
        <v>9435</v>
      </c>
      <c r="B375" s="267" t="s">
        <v>9437</v>
      </c>
      <c r="C375" s="265" t="s">
        <v>217</v>
      </c>
      <c r="D375" s="269" t="s">
        <v>9440</v>
      </c>
      <c r="E375" s="265" t="s">
        <v>9443</v>
      </c>
      <c r="F375" s="270" t="s">
        <v>5211</v>
      </c>
      <c r="G375" s="272"/>
      <c r="H375" s="270"/>
      <c r="I375" s="272"/>
      <c r="J375" s="272"/>
      <c r="K375" s="272"/>
      <c r="L375" s="272"/>
      <c r="M375" s="272"/>
      <c r="N375" s="272"/>
      <c r="O375" s="272"/>
      <c r="P375" s="272"/>
      <c r="Q375" s="272"/>
      <c r="R375" s="272"/>
      <c r="S375" s="272"/>
      <c r="T375" s="272"/>
      <c r="U375" s="272"/>
      <c r="V375" s="272"/>
      <c r="W375" s="272"/>
      <c r="X375" s="272"/>
      <c r="Y375" s="272"/>
      <c r="Z375" s="272"/>
    </row>
    <row r="376" ht="15.75" customHeight="1">
      <c r="A376" s="265" t="s">
        <v>9449</v>
      </c>
      <c r="B376" s="267" t="s">
        <v>9451</v>
      </c>
      <c r="C376" s="265" t="s">
        <v>217</v>
      </c>
      <c r="D376" s="269" t="s">
        <v>9455</v>
      </c>
      <c r="E376" s="265" t="s">
        <v>9457</v>
      </c>
      <c r="F376" s="270" t="s">
        <v>5211</v>
      </c>
      <c r="G376" s="272"/>
      <c r="H376" s="270"/>
      <c r="I376" s="272"/>
      <c r="J376" s="272"/>
      <c r="K376" s="272"/>
      <c r="L376" s="272"/>
      <c r="M376" s="272"/>
      <c r="N376" s="272"/>
      <c r="O376" s="272"/>
      <c r="P376" s="272"/>
      <c r="Q376" s="272"/>
      <c r="R376" s="272"/>
      <c r="S376" s="272"/>
      <c r="T376" s="272"/>
      <c r="U376" s="272"/>
      <c r="V376" s="272"/>
      <c r="W376" s="272"/>
      <c r="X376" s="272"/>
      <c r="Y376" s="272"/>
      <c r="Z376" s="272"/>
    </row>
    <row r="377" ht="15.75" customHeight="1">
      <c r="A377" s="265" t="s">
        <v>9463</v>
      </c>
      <c r="B377" s="267" t="s">
        <v>9465</v>
      </c>
      <c r="C377" s="265" t="s">
        <v>214</v>
      </c>
      <c r="D377" s="269" t="s">
        <v>9469</v>
      </c>
      <c r="E377" s="265" t="s">
        <v>9471</v>
      </c>
      <c r="F377" s="270" t="s">
        <v>5211</v>
      </c>
      <c r="G377" s="272"/>
      <c r="H377" s="270"/>
      <c r="I377" s="272"/>
      <c r="J377" s="272"/>
      <c r="K377" s="272"/>
      <c r="L377" s="272"/>
      <c r="M377" s="272"/>
      <c r="N377" s="272"/>
      <c r="O377" s="272"/>
      <c r="P377" s="272"/>
      <c r="Q377" s="272"/>
      <c r="R377" s="272"/>
      <c r="S377" s="272"/>
      <c r="T377" s="272"/>
      <c r="U377" s="272"/>
      <c r="V377" s="272"/>
      <c r="W377" s="272"/>
      <c r="X377" s="272"/>
      <c r="Y377" s="272"/>
      <c r="Z377" s="272"/>
    </row>
    <row r="378" ht="15.75" customHeight="1">
      <c r="A378" s="265" t="s">
        <v>9478</v>
      </c>
      <c r="B378" s="267" t="s">
        <v>9479</v>
      </c>
      <c r="C378" s="265" t="s">
        <v>217</v>
      </c>
      <c r="D378" s="269" t="s">
        <v>9484</v>
      </c>
      <c r="E378" s="265" t="s">
        <v>9485</v>
      </c>
      <c r="F378" s="270" t="s">
        <v>5211</v>
      </c>
      <c r="G378" s="272"/>
      <c r="H378" s="270"/>
      <c r="I378" s="272"/>
      <c r="J378" s="272"/>
      <c r="K378" s="272"/>
      <c r="L378" s="272"/>
      <c r="M378" s="272"/>
      <c r="N378" s="272"/>
      <c r="O378" s="272"/>
      <c r="P378" s="272"/>
      <c r="Q378" s="272"/>
      <c r="R378" s="272"/>
      <c r="S378" s="272"/>
      <c r="T378" s="272"/>
      <c r="U378" s="272"/>
      <c r="V378" s="272"/>
      <c r="W378" s="272"/>
      <c r="X378" s="272"/>
      <c r="Y378" s="272"/>
      <c r="Z378" s="272"/>
    </row>
    <row r="379" ht="15.75" customHeight="1">
      <c r="A379" s="265" t="s">
        <v>9492</v>
      </c>
      <c r="B379" s="267" t="s">
        <v>9493</v>
      </c>
      <c r="C379" s="265" t="s">
        <v>217</v>
      </c>
      <c r="D379" s="269" t="s">
        <v>9496</v>
      </c>
      <c r="E379" s="265" t="s">
        <v>9498</v>
      </c>
      <c r="F379" s="270" t="s">
        <v>5211</v>
      </c>
      <c r="G379" s="272"/>
      <c r="H379" s="270"/>
      <c r="I379" s="272"/>
      <c r="J379" s="272"/>
      <c r="K379" s="272"/>
      <c r="L379" s="272"/>
      <c r="M379" s="272"/>
      <c r="N379" s="272"/>
      <c r="O379" s="272"/>
      <c r="P379" s="272"/>
      <c r="Q379" s="272"/>
      <c r="R379" s="272"/>
      <c r="S379" s="272"/>
      <c r="T379" s="272"/>
      <c r="U379" s="272"/>
      <c r="V379" s="272"/>
      <c r="W379" s="272"/>
      <c r="X379" s="272"/>
      <c r="Y379" s="272"/>
      <c r="Z379" s="272"/>
    </row>
    <row r="380" ht="15.75" customHeight="1">
      <c r="A380" s="265" t="s">
        <v>9506</v>
      </c>
      <c r="B380" s="267" t="s">
        <v>9508</v>
      </c>
      <c r="C380" s="265" t="s">
        <v>214</v>
      </c>
      <c r="D380" s="269" t="s">
        <v>9511</v>
      </c>
      <c r="E380" s="265" t="s">
        <v>9513</v>
      </c>
      <c r="F380" s="270" t="s">
        <v>5211</v>
      </c>
      <c r="G380" s="272"/>
      <c r="H380" s="270"/>
      <c r="I380" s="272"/>
      <c r="J380" s="272"/>
      <c r="K380" s="272"/>
      <c r="L380" s="272"/>
      <c r="M380" s="272"/>
      <c r="N380" s="272"/>
      <c r="O380" s="272"/>
      <c r="P380" s="272"/>
      <c r="Q380" s="272"/>
      <c r="R380" s="272"/>
      <c r="S380" s="272"/>
      <c r="T380" s="272"/>
      <c r="U380" s="272"/>
      <c r="V380" s="272"/>
      <c r="W380" s="272"/>
      <c r="X380" s="272"/>
      <c r="Y380" s="272"/>
      <c r="Z380" s="272"/>
    </row>
    <row r="381" ht="15.75" customHeight="1">
      <c r="A381" s="265" t="s">
        <v>9520</v>
      </c>
      <c r="B381" s="267" t="s">
        <v>9522</v>
      </c>
      <c r="C381" s="265" t="s">
        <v>214</v>
      </c>
      <c r="D381" s="269" t="s">
        <v>9524</v>
      </c>
      <c r="E381" s="265" t="s">
        <v>9525</v>
      </c>
      <c r="F381" s="270" t="s">
        <v>5211</v>
      </c>
      <c r="G381" s="272"/>
      <c r="H381" s="270"/>
      <c r="I381" s="272"/>
      <c r="J381" s="272"/>
      <c r="K381" s="272"/>
      <c r="L381" s="272"/>
      <c r="M381" s="272"/>
      <c r="N381" s="272"/>
      <c r="O381" s="272"/>
      <c r="P381" s="272"/>
      <c r="Q381" s="272"/>
      <c r="R381" s="272"/>
      <c r="S381" s="272"/>
      <c r="T381" s="272"/>
      <c r="U381" s="272"/>
      <c r="V381" s="272"/>
      <c r="W381" s="272"/>
      <c r="X381" s="272"/>
      <c r="Y381" s="272"/>
      <c r="Z381" s="272"/>
    </row>
    <row r="382" ht="15.75" customHeight="1">
      <c r="A382" s="280" t="s">
        <v>9533</v>
      </c>
      <c r="B382" s="267" t="s">
        <v>9535</v>
      </c>
      <c r="C382" s="265" t="s">
        <v>212</v>
      </c>
      <c r="D382" s="269" t="s">
        <v>9537</v>
      </c>
      <c r="E382" s="265" t="s">
        <v>9538</v>
      </c>
      <c r="F382" s="270" t="s">
        <v>5211</v>
      </c>
      <c r="G382" s="272"/>
      <c r="H382" s="270"/>
      <c r="I382" s="272"/>
      <c r="J382" s="272"/>
      <c r="K382" s="272"/>
      <c r="L382" s="272"/>
      <c r="M382" s="272"/>
      <c r="N382" s="272"/>
      <c r="O382" s="272"/>
      <c r="P382" s="272"/>
      <c r="Q382" s="272"/>
      <c r="R382" s="272"/>
      <c r="S382" s="272"/>
      <c r="T382" s="272"/>
      <c r="U382" s="272"/>
      <c r="V382" s="272"/>
      <c r="W382" s="272"/>
      <c r="X382" s="272"/>
      <c r="Y382" s="272"/>
      <c r="Z382" s="272"/>
    </row>
    <row r="383" ht="15.75" customHeight="1">
      <c r="A383" s="265" t="s">
        <v>9546</v>
      </c>
      <c r="B383" s="267" t="s">
        <v>9547</v>
      </c>
      <c r="C383" s="265" t="s">
        <v>214</v>
      </c>
      <c r="D383" s="269" t="s">
        <v>9550</v>
      </c>
      <c r="E383" s="265" t="s">
        <v>9551</v>
      </c>
      <c r="F383" s="270" t="s">
        <v>5211</v>
      </c>
      <c r="G383" s="272"/>
      <c r="H383" s="270"/>
      <c r="I383" s="272"/>
      <c r="J383" s="272"/>
      <c r="K383" s="272"/>
      <c r="L383" s="272"/>
      <c r="M383" s="272"/>
      <c r="N383" s="272"/>
      <c r="O383" s="272"/>
      <c r="P383" s="272"/>
      <c r="Q383" s="272"/>
      <c r="R383" s="272"/>
      <c r="S383" s="272"/>
      <c r="T383" s="272"/>
      <c r="U383" s="272"/>
      <c r="V383" s="272"/>
      <c r="W383" s="272"/>
      <c r="X383" s="272"/>
      <c r="Y383" s="272"/>
      <c r="Z383" s="272"/>
    </row>
    <row r="384" ht="15.75" customHeight="1">
      <c r="A384" s="265" t="s">
        <v>9559</v>
      </c>
      <c r="B384" s="267" t="s">
        <v>9561</v>
      </c>
      <c r="C384" s="265" t="s">
        <v>217</v>
      </c>
      <c r="D384" s="269" t="s">
        <v>9562</v>
      </c>
      <c r="E384" s="265" t="s">
        <v>9564</v>
      </c>
      <c r="F384" s="270" t="s">
        <v>5211</v>
      </c>
      <c r="G384" s="272"/>
      <c r="H384" s="270"/>
      <c r="I384" s="272"/>
      <c r="J384" s="272"/>
      <c r="K384" s="272"/>
      <c r="L384" s="272"/>
      <c r="M384" s="272"/>
      <c r="N384" s="272"/>
      <c r="O384" s="272"/>
      <c r="P384" s="272"/>
      <c r="Q384" s="272"/>
      <c r="R384" s="272"/>
      <c r="S384" s="272"/>
      <c r="T384" s="272"/>
      <c r="U384" s="272"/>
      <c r="V384" s="272"/>
      <c r="W384" s="272"/>
      <c r="X384" s="272"/>
      <c r="Y384" s="272"/>
      <c r="Z384" s="272"/>
    </row>
    <row r="385" ht="15.75" customHeight="1">
      <c r="A385" s="265" t="s">
        <v>9573</v>
      </c>
      <c r="B385" s="267" t="s">
        <v>9575</v>
      </c>
      <c r="C385" s="265" t="s">
        <v>214</v>
      </c>
      <c r="D385" s="269" t="s">
        <v>9577</v>
      </c>
      <c r="E385" s="265" t="s">
        <v>9580</v>
      </c>
      <c r="F385" s="270" t="s">
        <v>5211</v>
      </c>
      <c r="G385" s="272"/>
      <c r="H385" s="270"/>
      <c r="I385" s="272"/>
      <c r="J385" s="272"/>
      <c r="K385" s="272"/>
      <c r="L385" s="272"/>
      <c r="M385" s="272"/>
      <c r="N385" s="272"/>
      <c r="O385" s="272"/>
      <c r="P385" s="272"/>
      <c r="Q385" s="272"/>
      <c r="R385" s="272"/>
      <c r="S385" s="272"/>
      <c r="T385" s="272"/>
      <c r="U385" s="272"/>
      <c r="V385" s="272"/>
      <c r="W385" s="272"/>
      <c r="X385" s="272"/>
      <c r="Y385" s="272"/>
      <c r="Z385" s="272"/>
    </row>
    <row r="386" ht="15.75" customHeight="1">
      <c r="A386" s="265" t="s">
        <v>9586</v>
      </c>
      <c r="B386" s="267" t="s">
        <v>9589</v>
      </c>
      <c r="C386" s="265" t="s">
        <v>212</v>
      </c>
      <c r="D386" s="269" t="s">
        <v>9592</v>
      </c>
      <c r="E386" s="265" t="s">
        <v>9594</v>
      </c>
      <c r="F386" s="270" t="s">
        <v>5211</v>
      </c>
      <c r="G386" s="272"/>
      <c r="H386" s="270"/>
      <c r="I386" s="272"/>
      <c r="J386" s="272"/>
      <c r="K386" s="272"/>
      <c r="L386" s="272"/>
      <c r="M386" s="272"/>
      <c r="N386" s="272"/>
      <c r="O386" s="272"/>
      <c r="P386" s="272"/>
      <c r="Q386" s="272"/>
      <c r="R386" s="272"/>
      <c r="S386" s="272"/>
      <c r="T386" s="272"/>
      <c r="U386" s="272"/>
      <c r="V386" s="272"/>
      <c r="W386" s="272"/>
      <c r="X386" s="272"/>
      <c r="Y386" s="272"/>
      <c r="Z386" s="272"/>
    </row>
    <row r="387" ht="15.75" customHeight="1">
      <c r="A387" s="265" t="s">
        <v>9600</v>
      </c>
      <c r="B387" s="267" t="s">
        <v>9602</v>
      </c>
      <c r="C387" s="265" t="s">
        <v>217</v>
      </c>
      <c r="D387" s="269" t="s">
        <v>9605</v>
      </c>
      <c r="E387" s="265" t="s">
        <v>9607</v>
      </c>
      <c r="F387" s="270" t="s">
        <v>5211</v>
      </c>
      <c r="G387" s="272"/>
      <c r="H387" s="270"/>
      <c r="I387" s="272"/>
      <c r="J387" s="272"/>
      <c r="K387" s="272"/>
      <c r="L387" s="272"/>
      <c r="M387" s="272"/>
      <c r="N387" s="272"/>
      <c r="O387" s="272"/>
      <c r="P387" s="272"/>
      <c r="Q387" s="272"/>
      <c r="R387" s="272"/>
      <c r="S387" s="272"/>
      <c r="T387" s="272"/>
      <c r="U387" s="272"/>
      <c r="V387" s="272"/>
      <c r="W387" s="272"/>
      <c r="X387" s="272"/>
      <c r="Y387" s="272"/>
      <c r="Z387" s="272"/>
    </row>
    <row r="388" ht="15.75" customHeight="1">
      <c r="A388" s="265" t="s">
        <v>9613</v>
      </c>
      <c r="B388" s="267" t="s">
        <v>9615</v>
      </c>
      <c r="C388" s="265" t="s">
        <v>214</v>
      </c>
      <c r="D388" s="269" t="s">
        <v>9618</v>
      </c>
      <c r="E388" s="265" t="s">
        <v>9621</v>
      </c>
      <c r="F388" s="270" t="s">
        <v>5211</v>
      </c>
      <c r="G388" s="272"/>
      <c r="H388" s="270"/>
      <c r="I388" s="272"/>
      <c r="J388" s="272"/>
      <c r="K388" s="272"/>
      <c r="L388" s="272"/>
      <c r="M388" s="272"/>
      <c r="N388" s="272"/>
      <c r="O388" s="272"/>
      <c r="P388" s="272"/>
      <c r="Q388" s="272"/>
      <c r="R388" s="272"/>
      <c r="S388" s="272"/>
      <c r="T388" s="272"/>
      <c r="U388" s="272"/>
      <c r="V388" s="272"/>
      <c r="W388" s="272"/>
      <c r="X388" s="272"/>
      <c r="Y388" s="272"/>
      <c r="Z388" s="272"/>
    </row>
    <row r="389" ht="15.75" customHeight="1">
      <c r="A389" s="265" t="s">
        <v>9627</v>
      </c>
      <c r="B389" s="267" t="s">
        <v>9629</v>
      </c>
      <c r="C389" s="265" t="s">
        <v>214</v>
      </c>
      <c r="D389" s="269" t="s">
        <v>9632</v>
      </c>
      <c r="E389" s="265" t="s">
        <v>9635</v>
      </c>
      <c r="F389" s="270" t="s">
        <v>5211</v>
      </c>
      <c r="G389" s="272"/>
      <c r="H389" s="270"/>
      <c r="I389" s="272"/>
      <c r="J389" s="272"/>
      <c r="K389" s="272"/>
      <c r="L389" s="272"/>
      <c r="M389" s="272"/>
      <c r="N389" s="272"/>
      <c r="O389" s="272"/>
      <c r="P389" s="272"/>
      <c r="Q389" s="272"/>
      <c r="R389" s="272"/>
      <c r="S389" s="272"/>
      <c r="T389" s="272"/>
      <c r="U389" s="272"/>
      <c r="V389" s="272"/>
      <c r="W389" s="272"/>
      <c r="X389" s="272"/>
      <c r="Y389" s="272"/>
      <c r="Z389" s="272"/>
    </row>
    <row r="390" ht="15.75" customHeight="1">
      <c r="A390" s="265" t="s">
        <v>9642</v>
      </c>
      <c r="B390" s="267" t="s">
        <v>9645</v>
      </c>
      <c r="C390" s="265" t="s">
        <v>214</v>
      </c>
      <c r="D390" s="269" t="s">
        <v>9648</v>
      </c>
      <c r="E390" s="265" t="s">
        <v>9650</v>
      </c>
      <c r="F390" s="270" t="s">
        <v>5211</v>
      </c>
      <c r="G390" s="272"/>
      <c r="H390" s="270"/>
      <c r="I390" s="272"/>
      <c r="J390" s="272"/>
      <c r="K390" s="272"/>
      <c r="L390" s="272"/>
      <c r="M390" s="272"/>
      <c r="N390" s="272"/>
      <c r="O390" s="272"/>
      <c r="P390" s="272"/>
      <c r="Q390" s="272"/>
      <c r="R390" s="272"/>
      <c r="S390" s="272"/>
      <c r="T390" s="272"/>
      <c r="U390" s="272"/>
      <c r="V390" s="272"/>
      <c r="W390" s="272"/>
      <c r="X390" s="272"/>
      <c r="Y390" s="272"/>
      <c r="Z390" s="272"/>
    </row>
    <row r="391" ht="15.75" customHeight="1">
      <c r="A391" s="265" t="s">
        <v>9656</v>
      </c>
      <c r="B391" s="267" t="s">
        <v>9658</v>
      </c>
      <c r="C391" s="265" t="s">
        <v>214</v>
      </c>
      <c r="D391" s="269" t="s">
        <v>9662</v>
      </c>
      <c r="E391" s="265" t="s">
        <v>9664</v>
      </c>
      <c r="F391" s="270" t="s">
        <v>5211</v>
      </c>
      <c r="G391" s="272"/>
      <c r="H391" s="270"/>
      <c r="I391" s="272"/>
      <c r="J391" s="272"/>
      <c r="K391" s="272"/>
      <c r="L391" s="272"/>
      <c r="M391" s="272"/>
      <c r="N391" s="272"/>
      <c r="O391" s="272"/>
      <c r="P391" s="272"/>
      <c r="Q391" s="272"/>
      <c r="R391" s="272"/>
      <c r="S391" s="272"/>
      <c r="T391" s="272"/>
      <c r="U391" s="272"/>
      <c r="V391" s="272"/>
      <c r="W391" s="272"/>
      <c r="X391" s="272"/>
      <c r="Y391" s="272"/>
      <c r="Z391" s="272"/>
    </row>
    <row r="392" ht="15.75" customHeight="1">
      <c r="A392" s="265" t="s">
        <v>9669</v>
      </c>
      <c r="B392" s="267" t="s">
        <v>9670</v>
      </c>
      <c r="C392" s="265" t="s">
        <v>214</v>
      </c>
      <c r="D392" s="269" t="s">
        <v>9673</v>
      </c>
      <c r="E392" s="265" t="s">
        <v>9674</v>
      </c>
      <c r="F392" s="270" t="s">
        <v>5211</v>
      </c>
      <c r="G392" s="272"/>
      <c r="H392" s="270"/>
      <c r="I392" s="272"/>
      <c r="J392" s="272"/>
      <c r="K392" s="272"/>
      <c r="L392" s="272"/>
      <c r="M392" s="272"/>
      <c r="N392" s="272"/>
      <c r="O392" s="272"/>
      <c r="P392" s="272"/>
      <c r="Q392" s="272"/>
      <c r="R392" s="272"/>
      <c r="S392" s="272"/>
      <c r="T392" s="272"/>
      <c r="U392" s="272"/>
      <c r="V392" s="272"/>
      <c r="W392" s="272"/>
      <c r="X392" s="272"/>
      <c r="Y392" s="272"/>
      <c r="Z392" s="272"/>
    </row>
    <row r="393" ht="15.75" customHeight="1">
      <c r="A393" s="265" t="s">
        <v>9683</v>
      </c>
      <c r="B393" s="267" t="s">
        <v>9684</v>
      </c>
      <c r="C393" s="265" t="s">
        <v>217</v>
      </c>
      <c r="D393" s="269" t="s">
        <v>9685</v>
      </c>
      <c r="E393" s="265" t="s">
        <v>9686</v>
      </c>
      <c r="F393" s="270" t="s">
        <v>5211</v>
      </c>
      <c r="G393" s="272"/>
      <c r="H393" s="270"/>
      <c r="I393" s="272"/>
      <c r="J393" s="272"/>
      <c r="K393" s="272"/>
      <c r="L393" s="272"/>
      <c r="M393" s="272"/>
      <c r="N393" s="272"/>
      <c r="O393" s="272"/>
      <c r="P393" s="272"/>
      <c r="Q393" s="272"/>
      <c r="R393" s="272"/>
      <c r="S393" s="272"/>
      <c r="T393" s="272"/>
      <c r="U393" s="272"/>
      <c r="V393" s="272"/>
      <c r="W393" s="272"/>
      <c r="X393" s="272"/>
      <c r="Y393" s="272"/>
      <c r="Z393" s="272"/>
    </row>
    <row r="394" ht="15.75" customHeight="1">
      <c r="A394" s="265" t="s">
        <v>9694</v>
      </c>
      <c r="B394" s="267" t="s">
        <v>9697</v>
      </c>
      <c r="C394" s="265" t="s">
        <v>217</v>
      </c>
      <c r="D394" s="269" t="s">
        <v>9699</v>
      </c>
      <c r="E394" s="265" t="s">
        <v>9701</v>
      </c>
      <c r="F394" s="270" t="s">
        <v>5211</v>
      </c>
      <c r="G394" s="272"/>
      <c r="H394" s="270"/>
      <c r="I394" s="272"/>
      <c r="J394" s="272"/>
      <c r="K394" s="272"/>
      <c r="L394" s="272"/>
      <c r="M394" s="272"/>
      <c r="N394" s="272"/>
      <c r="O394" s="272"/>
      <c r="P394" s="272"/>
      <c r="Q394" s="272"/>
      <c r="R394" s="272"/>
      <c r="S394" s="272"/>
      <c r="T394" s="272"/>
      <c r="U394" s="272"/>
      <c r="V394" s="272"/>
      <c r="W394" s="272"/>
      <c r="X394" s="272"/>
      <c r="Y394" s="272"/>
      <c r="Z394" s="272"/>
    </row>
    <row r="395" ht="15.75" customHeight="1">
      <c r="A395" s="265" t="s">
        <v>9708</v>
      </c>
      <c r="B395" s="267" t="s">
        <v>9711</v>
      </c>
      <c r="C395" s="265" t="s">
        <v>217</v>
      </c>
      <c r="D395" s="269" t="s">
        <v>9713</v>
      </c>
      <c r="E395" s="265" t="s">
        <v>9714</v>
      </c>
      <c r="F395" s="270" t="s">
        <v>5211</v>
      </c>
      <c r="G395" s="272"/>
      <c r="H395" s="270"/>
      <c r="I395" s="272"/>
      <c r="J395" s="272"/>
      <c r="K395" s="272"/>
      <c r="L395" s="272"/>
      <c r="M395" s="272"/>
      <c r="N395" s="272"/>
      <c r="O395" s="272"/>
      <c r="P395" s="272"/>
      <c r="Q395" s="272"/>
      <c r="R395" s="272"/>
      <c r="S395" s="272"/>
      <c r="T395" s="272"/>
      <c r="U395" s="272"/>
      <c r="V395" s="272"/>
      <c r="W395" s="272"/>
      <c r="X395" s="272"/>
      <c r="Y395" s="272"/>
      <c r="Z395" s="272"/>
    </row>
    <row r="396" ht="15.75" customHeight="1">
      <c r="A396" s="265" t="s">
        <v>9722</v>
      </c>
      <c r="B396" s="267" t="s">
        <v>9724</v>
      </c>
      <c r="C396" s="265" t="s">
        <v>212</v>
      </c>
      <c r="D396" s="269" t="s">
        <v>9727</v>
      </c>
      <c r="E396" s="265" t="s">
        <v>9728</v>
      </c>
      <c r="F396" s="270" t="s">
        <v>5211</v>
      </c>
      <c r="G396" s="272"/>
      <c r="H396" s="270"/>
      <c r="I396" s="272"/>
      <c r="J396" s="272"/>
      <c r="K396" s="272"/>
      <c r="L396" s="272"/>
      <c r="M396" s="272"/>
      <c r="N396" s="272"/>
      <c r="O396" s="272"/>
      <c r="P396" s="272"/>
      <c r="Q396" s="272"/>
      <c r="R396" s="272"/>
      <c r="S396" s="272"/>
      <c r="T396" s="272"/>
      <c r="U396" s="272"/>
      <c r="V396" s="272"/>
      <c r="W396" s="272"/>
      <c r="X396" s="272"/>
      <c r="Y396" s="272"/>
      <c r="Z396" s="272"/>
    </row>
    <row r="397" ht="15.75" customHeight="1">
      <c r="A397" s="265" t="s">
        <v>9735</v>
      </c>
      <c r="B397" s="267" t="s">
        <v>9738</v>
      </c>
      <c r="C397" s="265" t="s">
        <v>218</v>
      </c>
      <c r="D397" s="269" t="s">
        <v>9740</v>
      </c>
      <c r="E397" s="265" t="s">
        <v>9741</v>
      </c>
      <c r="F397" s="270" t="s">
        <v>5211</v>
      </c>
      <c r="G397" s="272"/>
      <c r="H397" s="270"/>
      <c r="I397" s="272"/>
      <c r="J397" s="272"/>
      <c r="K397" s="272"/>
      <c r="L397" s="272"/>
      <c r="M397" s="272"/>
      <c r="N397" s="272"/>
      <c r="O397" s="272"/>
      <c r="P397" s="272"/>
      <c r="Q397" s="272"/>
      <c r="R397" s="272"/>
      <c r="S397" s="272"/>
      <c r="T397" s="272"/>
      <c r="U397" s="272"/>
      <c r="V397" s="272"/>
      <c r="W397" s="272"/>
      <c r="X397" s="272"/>
      <c r="Y397" s="272"/>
      <c r="Z397" s="272"/>
    </row>
    <row r="398" ht="15.75" customHeight="1">
      <c r="A398" s="265" t="s">
        <v>9748</v>
      </c>
      <c r="B398" s="267" t="s">
        <v>9749</v>
      </c>
      <c r="C398" s="265" t="s">
        <v>217</v>
      </c>
      <c r="D398" s="269" t="s">
        <v>9751</v>
      </c>
      <c r="E398" s="265" t="s">
        <v>9753</v>
      </c>
      <c r="F398" s="270" t="s">
        <v>5211</v>
      </c>
      <c r="G398" s="272"/>
      <c r="H398" s="270"/>
      <c r="I398" s="272"/>
      <c r="J398" s="272"/>
      <c r="K398" s="272"/>
      <c r="L398" s="272"/>
      <c r="M398" s="272"/>
      <c r="N398" s="272"/>
      <c r="O398" s="272"/>
      <c r="P398" s="272"/>
      <c r="Q398" s="272"/>
      <c r="R398" s="272"/>
      <c r="S398" s="272"/>
      <c r="T398" s="272"/>
      <c r="U398" s="272"/>
      <c r="V398" s="272"/>
      <c r="W398" s="272"/>
      <c r="X398" s="272"/>
      <c r="Y398" s="272"/>
      <c r="Z398" s="272"/>
    </row>
    <row r="399" ht="15.75" customHeight="1">
      <c r="A399" s="265" t="s">
        <v>9761</v>
      </c>
      <c r="B399" s="267" t="s">
        <v>9763</v>
      </c>
      <c r="C399" s="265" t="s">
        <v>214</v>
      </c>
      <c r="D399" s="269" t="s">
        <v>9766</v>
      </c>
      <c r="E399" s="265" t="s">
        <v>9767</v>
      </c>
      <c r="F399" s="270" t="s">
        <v>5211</v>
      </c>
      <c r="G399" s="272"/>
      <c r="H399" s="270"/>
      <c r="I399" s="272"/>
      <c r="J399" s="272"/>
      <c r="K399" s="272"/>
      <c r="L399" s="272"/>
      <c r="M399" s="272"/>
      <c r="N399" s="272"/>
      <c r="O399" s="272"/>
      <c r="P399" s="272"/>
      <c r="Q399" s="272"/>
      <c r="R399" s="272"/>
      <c r="S399" s="272"/>
      <c r="T399" s="272"/>
      <c r="U399" s="272"/>
      <c r="V399" s="272"/>
      <c r="W399" s="272"/>
      <c r="X399" s="272"/>
      <c r="Y399" s="272"/>
      <c r="Z399" s="272"/>
    </row>
    <row r="400" ht="15.75" customHeight="1">
      <c r="A400" s="265" t="s">
        <v>9775</v>
      </c>
      <c r="B400" s="267" t="s">
        <v>9777</v>
      </c>
      <c r="C400" s="265" t="s">
        <v>217</v>
      </c>
      <c r="D400" s="269" t="s">
        <v>9778</v>
      </c>
      <c r="E400" s="265" t="s">
        <v>9779</v>
      </c>
      <c r="F400" s="270" t="s">
        <v>5211</v>
      </c>
      <c r="G400" s="272"/>
      <c r="H400" s="270"/>
      <c r="I400" s="272"/>
      <c r="J400" s="272"/>
      <c r="K400" s="272"/>
      <c r="L400" s="272"/>
      <c r="M400" s="272"/>
      <c r="N400" s="272"/>
      <c r="O400" s="272"/>
      <c r="P400" s="272"/>
      <c r="Q400" s="272"/>
      <c r="R400" s="272"/>
      <c r="S400" s="272"/>
      <c r="T400" s="272"/>
      <c r="U400" s="272"/>
      <c r="V400" s="272"/>
      <c r="W400" s="272"/>
      <c r="X400" s="272"/>
      <c r="Y400" s="272"/>
      <c r="Z400" s="272"/>
    </row>
    <row r="401" ht="15.75" customHeight="1">
      <c r="A401" s="280" t="s">
        <v>9789</v>
      </c>
      <c r="B401" s="267" t="s">
        <v>9791</v>
      </c>
      <c r="C401" s="265" t="s">
        <v>212</v>
      </c>
      <c r="D401" s="269" t="s">
        <v>9792</v>
      </c>
      <c r="E401" s="265" t="s">
        <v>9794</v>
      </c>
      <c r="F401" s="270" t="s">
        <v>5211</v>
      </c>
      <c r="G401" s="272"/>
      <c r="H401" s="270"/>
      <c r="I401" s="272"/>
      <c r="J401" s="272"/>
      <c r="K401" s="272"/>
      <c r="L401" s="272"/>
      <c r="M401" s="272"/>
      <c r="N401" s="272"/>
      <c r="O401" s="272"/>
      <c r="P401" s="272"/>
      <c r="Q401" s="272"/>
      <c r="R401" s="272"/>
      <c r="S401" s="272"/>
      <c r="T401" s="272"/>
      <c r="U401" s="272"/>
      <c r="V401" s="272"/>
      <c r="W401" s="272"/>
      <c r="X401" s="272"/>
      <c r="Y401" s="272"/>
      <c r="Z401" s="272"/>
    </row>
    <row r="402" ht="15.75" customHeight="1">
      <c r="A402" s="265" t="s">
        <v>9804</v>
      </c>
      <c r="B402" s="267" t="s">
        <v>9805</v>
      </c>
      <c r="C402" s="265" t="s">
        <v>214</v>
      </c>
      <c r="D402" s="269" t="s">
        <v>9806</v>
      </c>
      <c r="E402" s="265" t="s">
        <v>9807</v>
      </c>
      <c r="F402" s="270" t="s">
        <v>5211</v>
      </c>
      <c r="G402" s="272"/>
      <c r="H402" s="270"/>
      <c r="I402" s="272"/>
      <c r="J402" s="272"/>
      <c r="K402" s="272"/>
      <c r="L402" s="272"/>
      <c r="M402" s="272"/>
      <c r="N402" s="272"/>
      <c r="O402" s="272"/>
      <c r="P402" s="272"/>
      <c r="Q402" s="272"/>
      <c r="R402" s="272"/>
      <c r="S402" s="272"/>
      <c r="T402" s="272"/>
      <c r="U402" s="272"/>
      <c r="V402" s="272"/>
      <c r="W402" s="272"/>
      <c r="X402" s="272"/>
      <c r="Y402" s="272"/>
      <c r="Z402" s="272"/>
    </row>
    <row r="403" ht="15.75" customHeight="1">
      <c r="A403" s="265" t="s">
        <v>9816</v>
      </c>
      <c r="B403" s="267" t="s">
        <v>9818</v>
      </c>
      <c r="C403" s="265" t="s">
        <v>217</v>
      </c>
      <c r="D403" s="269" t="s">
        <v>9820</v>
      </c>
      <c r="E403" s="265" t="s">
        <v>9821</v>
      </c>
      <c r="F403" s="270" t="s">
        <v>5211</v>
      </c>
      <c r="G403" s="272"/>
      <c r="H403" s="270"/>
      <c r="I403" s="272"/>
      <c r="J403" s="272"/>
      <c r="K403" s="272"/>
      <c r="L403" s="272"/>
      <c r="M403" s="272"/>
      <c r="N403" s="272"/>
      <c r="O403" s="272"/>
      <c r="P403" s="272"/>
      <c r="Q403" s="272"/>
      <c r="R403" s="272"/>
      <c r="S403" s="272"/>
      <c r="T403" s="272"/>
      <c r="U403" s="272"/>
      <c r="V403" s="272"/>
      <c r="W403" s="272"/>
      <c r="X403" s="272"/>
      <c r="Y403" s="272"/>
      <c r="Z403" s="272"/>
    </row>
    <row r="404" ht="15.75" customHeight="1">
      <c r="A404" s="265" t="s">
        <v>9830</v>
      </c>
      <c r="B404" s="267" t="s">
        <v>9831</v>
      </c>
      <c r="C404" s="265" t="s">
        <v>217</v>
      </c>
      <c r="D404" s="269" t="s">
        <v>9833</v>
      </c>
      <c r="E404" s="265" t="s">
        <v>9835</v>
      </c>
      <c r="F404" s="270" t="s">
        <v>5211</v>
      </c>
      <c r="G404" s="272"/>
      <c r="H404" s="270"/>
      <c r="I404" s="272"/>
      <c r="J404" s="272"/>
      <c r="K404" s="272"/>
      <c r="L404" s="272"/>
      <c r="M404" s="272"/>
      <c r="N404" s="272"/>
      <c r="O404" s="272"/>
      <c r="P404" s="272"/>
      <c r="Q404" s="272"/>
      <c r="R404" s="272"/>
      <c r="S404" s="272"/>
      <c r="T404" s="272"/>
      <c r="U404" s="272"/>
      <c r="V404" s="272"/>
      <c r="W404" s="272"/>
      <c r="X404" s="272"/>
      <c r="Y404" s="272"/>
      <c r="Z404" s="272"/>
    </row>
    <row r="405" ht="15.75" customHeight="1">
      <c r="A405" s="265" t="s">
        <v>9844</v>
      </c>
      <c r="B405" s="267" t="s">
        <v>9845</v>
      </c>
      <c r="C405" s="265" t="s">
        <v>214</v>
      </c>
      <c r="D405" s="269" t="s">
        <v>9846</v>
      </c>
      <c r="E405" s="265" t="s">
        <v>9847</v>
      </c>
      <c r="F405" s="270" t="s">
        <v>5211</v>
      </c>
      <c r="G405" s="272"/>
      <c r="H405" s="270"/>
      <c r="I405" s="272"/>
      <c r="J405" s="272"/>
      <c r="K405" s="272"/>
      <c r="L405" s="272"/>
      <c r="M405" s="272"/>
      <c r="N405" s="272"/>
      <c r="O405" s="272"/>
      <c r="P405" s="272"/>
      <c r="Q405" s="272"/>
      <c r="R405" s="272"/>
      <c r="S405" s="272"/>
      <c r="T405" s="272"/>
      <c r="U405" s="272"/>
      <c r="V405" s="272"/>
      <c r="W405" s="272"/>
      <c r="X405" s="272"/>
      <c r="Y405" s="272"/>
      <c r="Z405" s="272"/>
    </row>
    <row r="406" ht="15.75" customHeight="1">
      <c r="A406" s="265" t="s">
        <v>9856</v>
      </c>
      <c r="B406" s="267" t="s">
        <v>9857</v>
      </c>
      <c r="C406" s="265" t="s">
        <v>217</v>
      </c>
      <c r="D406" s="269" t="s">
        <v>9860</v>
      </c>
      <c r="E406" s="265" t="s">
        <v>9861</v>
      </c>
      <c r="F406" s="270" t="s">
        <v>5211</v>
      </c>
      <c r="G406" s="272"/>
      <c r="H406" s="270"/>
      <c r="I406" s="272"/>
      <c r="J406" s="272"/>
      <c r="K406" s="272"/>
      <c r="L406" s="272"/>
      <c r="M406" s="272"/>
      <c r="N406" s="272"/>
      <c r="O406" s="272"/>
      <c r="P406" s="272"/>
      <c r="Q406" s="272"/>
      <c r="R406" s="272"/>
      <c r="S406" s="272"/>
      <c r="T406" s="272"/>
      <c r="U406" s="272"/>
      <c r="V406" s="272"/>
      <c r="W406" s="272"/>
      <c r="X406" s="272"/>
      <c r="Y406" s="272"/>
      <c r="Z406" s="272"/>
    </row>
    <row r="407" ht="15.75" customHeight="1">
      <c r="A407" s="265" t="s">
        <v>9870</v>
      </c>
      <c r="B407" s="267" t="s">
        <v>9872</v>
      </c>
      <c r="C407" s="265" t="s">
        <v>214</v>
      </c>
      <c r="D407" s="269" t="s">
        <v>9874</v>
      </c>
      <c r="E407" s="265" t="s">
        <v>9875</v>
      </c>
      <c r="F407" s="270" t="s">
        <v>5211</v>
      </c>
      <c r="G407" s="272"/>
      <c r="H407" s="270"/>
      <c r="I407" s="272"/>
      <c r="J407" s="272"/>
      <c r="K407" s="272"/>
      <c r="L407" s="272"/>
      <c r="M407" s="272"/>
      <c r="N407" s="272"/>
      <c r="O407" s="272"/>
      <c r="P407" s="272"/>
      <c r="Q407" s="272"/>
      <c r="R407" s="272"/>
      <c r="S407" s="272"/>
      <c r="T407" s="272"/>
      <c r="U407" s="272"/>
      <c r="V407" s="272"/>
      <c r="W407" s="272"/>
      <c r="X407" s="272"/>
      <c r="Y407" s="272"/>
      <c r="Z407" s="272"/>
    </row>
    <row r="408" ht="15.75" customHeight="1">
      <c r="A408" s="265" t="s">
        <v>9884</v>
      </c>
      <c r="B408" s="267" t="s">
        <v>9885</v>
      </c>
      <c r="C408" s="265" t="s">
        <v>217</v>
      </c>
      <c r="D408" s="269" t="s">
        <v>9886</v>
      </c>
      <c r="E408" s="265" t="s">
        <v>9887</v>
      </c>
      <c r="F408" s="270" t="s">
        <v>5211</v>
      </c>
      <c r="G408" s="272"/>
      <c r="H408" s="270"/>
      <c r="I408" s="272"/>
      <c r="J408" s="272"/>
      <c r="K408" s="272"/>
      <c r="L408" s="272"/>
      <c r="M408" s="272"/>
      <c r="N408" s="272"/>
      <c r="O408" s="272"/>
      <c r="P408" s="272"/>
      <c r="Q408" s="272"/>
      <c r="R408" s="272"/>
      <c r="S408" s="272"/>
      <c r="T408" s="272"/>
      <c r="U408" s="272"/>
      <c r="V408" s="272"/>
      <c r="W408" s="272"/>
      <c r="X408" s="272"/>
      <c r="Y408" s="272"/>
      <c r="Z408" s="272"/>
    </row>
    <row r="409" ht="15.75" customHeight="1">
      <c r="A409" s="280" t="s">
        <v>9897</v>
      </c>
      <c r="B409" s="267" t="s">
        <v>9899</v>
      </c>
      <c r="C409" s="265" t="s">
        <v>212</v>
      </c>
      <c r="D409" s="269" t="s">
        <v>9901</v>
      </c>
      <c r="E409" s="265" t="s">
        <v>9903</v>
      </c>
      <c r="F409" s="270" t="s">
        <v>5211</v>
      </c>
      <c r="G409" s="272"/>
      <c r="H409" s="270"/>
      <c r="I409" s="272"/>
      <c r="J409" s="272"/>
      <c r="K409" s="272"/>
      <c r="L409" s="272"/>
      <c r="M409" s="272"/>
      <c r="N409" s="272"/>
      <c r="O409" s="272"/>
      <c r="P409" s="272"/>
      <c r="Q409" s="272"/>
      <c r="R409" s="272"/>
      <c r="S409" s="272"/>
      <c r="T409" s="272"/>
      <c r="U409" s="272"/>
      <c r="V409" s="272"/>
      <c r="W409" s="272"/>
      <c r="X409" s="272"/>
      <c r="Y409" s="272"/>
      <c r="Z409" s="272"/>
    </row>
    <row r="410" ht="15.75" customHeight="1">
      <c r="A410" s="265" t="s">
        <v>9910</v>
      </c>
      <c r="B410" s="267" t="s">
        <v>9912</v>
      </c>
      <c r="C410" s="265" t="s">
        <v>217</v>
      </c>
      <c r="D410" s="269" t="s">
        <v>9913</v>
      </c>
      <c r="E410" s="265" t="s">
        <v>9914</v>
      </c>
      <c r="F410" s="270" t="s">
        <v>5211</v>
      </c>
      <c r="G410" s="272"/>
      <c r="H410" s="270"/>
      <c r="I410" s="272"/>
      <c r="J410" s="272"/>
      <c r="K410" s="272"/>
      <c r="L410" s="272"/>
      <c r="M410" s="272"/>
      <c r="N410" s="272"/>
      <c r="O410" s="272"/>
      <c r="P410" s="272"/>
      <c r="Q410" s="272"/>
      <c r="R410" s="272"/>
      <c r="S410" s="272"/>
      <c r="T410" s="272"/>
      <c r="U410" s="272"/>
      <c r="V410" s="272"/>
      <c r="W410" s="272"/>
      <c r="X410" s="272"/>
      <c r="Y410" s="272"/>
      <c r="Z410" s="272"/>
    </row>
    <row r="411" ht="15.75" customHeight="1">
      <c r="A411" s="265" t="s">
        <v>9923</v>
      </c>
      <c r="B411" s="267" t="s">
        <v>9924</v>
      </c>
      <c r="C411" s="265" t="s">
        <v>214</v>
      </c>
      <c r="D411" s="269" t="s">
        <v>9925</v>
      </c>
      <c r="E411" s="265" t="s">
        <v>9927</v>
      </c>
      <c r="F411" s="270" t="s">
        <v>5211</v>
      </c>
      <c r="G411" s="272"/>
      <c r="H411" s="270"/>
      <c r="I411" s="272"/>
      <c r="J411" s="272"/>
      <c r="K411" s="272"/>
      <c r="L411" s="272"/>
      <c r="M411" s="272"/>
      <c r="N411" s="272"/>
      <c r="O411" s="272"/>
      <c r="P411" s="272"/>
      <c r="Q411" s="272"/>
      <c r="R411" s="272"/>
      <c r="S411" s="272"/>
      <c r="T411" s="272"/>
      <c r="U411" s="272"/>
      <c r="V411" s="272"/>
      <c r="W411" s="272"/>
      <c r="X411" s="272"/>
      <c r="Y411" s="272"/>
      <c r="Z411" s="272"/>
    </row>
    <row r="412" ht="15.75" customHeight="1">
      <c r="A412" s="265" t="s">
        <v>9937</v>
      </c>
      <c r="B412" s="267" t="s">
        <v>9938</v>
      </c>
      <c r="C412" s="265" t="s">
        <v>217</v>
      </c>
      <c r="D412" s="269" t="s">
        <v>9941</v>
      </c>
      <c r="E412" s="265" t="s">
        <v>9942</v>
      </c>
      <c r="F412" s="270" t="s">
        <v>5211</v>
      </c>
      <c r="G412" s="272"/>
      <c r="H412" s="270"/>
      <c r="I412" s="272"/>
      <c r="J412" s="272"/>
      <c r="K412" s="272"/>
      <c r="L412" s="272"/>
      <c r="M412" s="272"/>
      <c r="N412" s="272"/>
      <c r="O412" s="272"/>
      <c r="P412" s="272"/>
      <c r="Q412" s="272"/>
      <c r="R412" s="272"/>
      <c r="S412" s="272"/>
      <c r="T412" s="272"/>
      <c r="U412" s="272"/>
      <c r="V412" s="272"/>
      <c r="W412" s="272"/>
      <c r="X412" s="272"/>
      <c r="Y412" s="272"/>
      <c r="Z412" s="272"/>
    </row>
    <row r="413" ht="15.75" customHeight="1">
      <c r="A413" s="265" t="s">
        <v>9951</v>
      </c>
      <c r="B413" s="267" t="s">
        <v>9952</v>
      </c>
      <c r="C413" s="265" t="s">
        <v>217</v>
      </c>
      <c r="D413" s="269" t="s">
        <v>9953</v>
      </c>
      <c r="E413" s="265" t="s">
        <v>9954</v>
      </c>
      <c r="F413" s="270" t="s">
        <v>5211</v>
      </c>
      <c r="G413" s="272"/>
      <c r="H413" s="270"/>
      <c r="I413" s="272"/>
      <c r="J413" s="272"/>
      <c r="K413" s="272"/>
      <c r="L413" s="272"/>
      <c r="M413" s="272"/>
      <c r="N413" s="272"/>
      <c r="O413" s="272"/>
      <c r="P413" s="272"/>
      <c r="Q413" s="272"/>
      <c r="R413" s="272"/>
      <c r="S413" s="272"/>
      <c r="T413" s="272"/>
      <c r="U413" s="272"/>
      <c r="V413" s="272"/>
      <c r="W413" s="272"/>
      <c r="X413" s="272"/>
      <c r="Y413" s="272"/>
      <c r="Z413" s="272"/>
    </row>
    <row r="414" ht="15.75" customHeight="1">
      <c r="A414" s="265" t="s">
        <v>9964</v>
      </c>
      <c r="B414" s="267" t="s">
        <v>9966</v>
      </c>
      <c r="C414" s="265" t="s">
        <v>217</v>
      </c>
      <c r="D414" s="269" t="s">
        <v>9968</v>
      </c>
      <c r="E414" s="265" t="s">
        <v>9971</v>
      </c>
      <c r="F414" s="270" t="s">
        <v>5211</v>
      </c>
      <c r="G414" s="272"/>
      <c r="H414" s="270"/>
      <c r="I414" s="272"/>
      <c r="J414" s="272"/>
      <c r="K414" s="272"/>
      <c r="L414" s="272"/>
      <c r="M414" s="272"/>
      <c r="N414" s="272"/>
      <c r="O414" s="272"/>
      <c r="P414" s="272"/>
      <c r="Q414" s="272"/>
      <c r="R414" s="272"/>
      <c r="S414" s="272"/>
      <c r="T414" s="272"/>
      <c r="U414" s="272"/>
      <c r="V414" s="272"/>
      <c r="W414" s="272"/>
      <c r="X414" s="272"/>
      <c r="Y414" s="272"/>
      <c r="Z414" s="272"/>
    </row>
    <row r="415" ht="15.75" customHeight="1">
      <c r="A415" s="280" t="s">
        <v>9978</v>
      </c>
      <c r="B415" s="267" t="s">
        <v>9980</v>
      </c>
      <c r="C415" s="265" t="s">
        <v>212</v>
      </c>
      <c r="D415" s="269" t="s">
        <v>9983</v>
      </c>
      <c r="E415" s="265" t="s">
        <v>9984</v>
      </c>
      <c r="F415" s="270" t="s">
        <v>5211</v>
      </c>
      <c r="G415" s="272"/>
      <c r="H415" s="270"/>
      <c r="I415" s="272"/>
      <c r="J415" s="272"/>
      <c r="K415" s="272"/>
      <c r="L415" s="272"/>
      <c r="M415" s="272"/>
      <c r="N415" s="272"/>
      <c r="O415" s="272"/>
      <c r="P415" s="272"/>
      <c r="Q415" s="272"/>
      <c r="R415" s="272"/>
      <c r="S415" s="272"/>
      <c r="T415" s="272"/>
      <c r="U415" s="272"/>
      <c r="V415" s="272"/>
      <c r="W415" s="272"/>
      <c r="X415" s="272"/>
      <c r="Y415" s="272"/>
      <c r="Z415" s="272"/>
    </row>
    <row r="416" ht="15.75" customHeight="1">
      <c r="A416" s="265" t="s">
        <v>10004</v>
      </c>
      <c r="B416" s="267" t="s">
        <v>10006</v>
      </c>
      <c r="C416" s="265" t="s">
        <v>217</v>
      </c>
      <c r="D416" s="269" t="s">
        <v>10009</v>
      </c>
      <c r="E416" s="265" t="s">
        <v>10010</v>
      </c>
      <c r="F416" s="270" t="s">
        <v>5211</v>
      </c>
      <c r="G416" s="272"/>
      <c r="H416" s="270"/>
      <c r="I416" s="272"/>
      <c r="J416" s="272"/>
      <c r="K416" s="272"/>
      <c r="L416" s="272"/>
      <c r="M416" s="272"/>
      <c r="N416" s="272"/>
      <c r="O416" s="272"/>
      <c r="P416" s="272"/>
      <c r="Q416" s="272"/>
      <c r="R416" s="272"/>
      <c r="S416" s="272"/>
      <c r="T416" s="272"/>
      <c r="U416" s="272"/>
      <c r="V416" s="272"/>
      <c r="W416" s="272"/>
      <c r="X416" s="272"/>
      <c r="Y416" s="272"/>
      <c r="Z416" s="272"/>
    </row>
    <row r="417" ht="15.75" customHeight="1">
      <c r="A417" s="265" t="s">
        <v>10017</v>
      </c>
      <c r="B417" s="267" t="s">
        <v>10021</v>
      </c>
      <c r="C417" s="265" t="s">
        <v>214</v>
      </c>
      <c r="D417" s="269" t="s">
        <v>10023</v>
      </c>
      <c r="E417" s="265" t="s">
        <v>10024</v>
      </c>
      <c r="F417" s="270" t="s">
        <v>5211</v>
      </c>
      <c r="G417" s="272"/>
      <c r="H417" s="270"/>
      <c r="I417" s="272"/>
      <c r="J417" s="272"/>
      <c r="K417" s="272"/>
      <c r="L417" s="272"/>
      <c r="M417" s="272"/>
      <c r="N417" s="272"/>
      <c r="O417" s="272"/>
      <c r="P417" s="272"/>
      <c r="Q417" s="272"/>
      <c r="R417" s="272"/>
      <c r="S417" s="272"/>
      <c r="T417" s="272"/>
      <c r="U417" s="272"/>
      <c r="V417" s="272"/>
      <c r="W417" s="272"/>
      <c r="X417" s="272"/>
      <c r="Y417" s="272"/>
      <c r="Z417" s="272"/>
    </row>
    <row r="418" ht="15.75" customHeight="1">
      <c r="A418" s="265" t="s">
        <v>10031</v>
      </c>
      <c r="B418" s="267" t="s">
        <v>10034</v>
      </c>
      <c r="C418" s="265" t="s">
        <v>214</v>
      </c>
      <c r="D418" s="269" t="s">
        <v>10037</v>
      </c>
      <c r="E418" s="265" t="s">
        <v>10038</v>
      </c>
      <c r="F418" s="270" t="s">
        <v>5211</v>
      </c>
      <c r="G418" s="272"/>
      <c r="H418" s="270"/>
      <c r="I418" s="272"/>
      <c r="J418" s="272"/>
      <c r="K418" s="272"/>
      <c r="L418" s="272"/>
      <c r="M418" s="272"/>
      <c r="N418" s="272"/>
      <c r="O418" s="272"/>
      <c r="P418" s="272"/>
      <c r="Q418" s="272"/>
      <c r="R418" s="272"/>
      <c r="S418" s="272"/>
      <c r="T418" s="272"/>
      <c r="U418" s="272"/>
      <c r="V418" s="272"/>
      <c r="W418" s="272"/>
      <c r="X418" s="272"/>
      <c r="Y418" s="272"/>
      <c r="Z418" s="272"/>
    </row>
    <row r="419" ht="15.75" customHeight="1">
      <c r="A419" s="265" t="s">
        <v>10045</v>
      </c>
      <c r="B419" s="267" t="s">
        <v>10046</v>
      </c>
      <c r="C419" s="265" t="s">
        <v>214</v>
      </c>
      <c r="D419" s="269" t="s">
        <v>10049</v>
      </c>
      <c r="E419" s="265" t="s">
        <v>10051</v>
      </c>
      <c r="F419" s="270" t="s">
        <v>5211</v>
      </c>
      <c r="G419" s="272"/>
      <c r="H419" s="270"/>
      <c r="I419" s="272"/>
      <c r="J419" s="272"/>
      <c r="K419" s="272"/>
      <c r="L419" s="272"/>
      <c r="M419" s="272"/>
      <c r="N419" s="272"/>
      <c r="O419" s="272"/>
      <c r="P419" s="272"/>
      <c r="Q419" s="272"/>
      <c r="R419" s="272"/>
      <c r="S419" s="272"/>
      <c r="T419" s="272"/>
      <c r="U419" s="272"/>
      <c r="V419" s="272"/>
      <c r="W419" s="272"/>
      <c r="X419" s="272"/>
      <c r="Y419" s="272"/>
      <c r="Z419" s="272"/>
    </row>
    <row r="420" ht="15.75" customHeight="1">
      <c r="A420" s="265" t="s">
        <v>10059</v>
      </c>
      <c r="B420" s="267" t="s">
        <v>10060</v>
      </c>
      <c r="C420" s="265" t="s">
        <v>214</v>
      </c>
      <c r="D420" s="269" t="s">
        <v>10065</v>
      </c>
      <c r="E420" s="265" t="s">
        <v>10066</v>
      </c>
      <c r="F420" s="270" t="s">
        <v>5211</v>
      </c>
      <c r="G420" s="272"/>
      <c r="H420" s="270"/>
      <c r="I420" s="272"/>
      <c r="J420" s="272"/>
      <c r="K420" s="272"/>
      <c r="L420" s="272"/>
      <c r="M420" s="272"/>
      <c r="N420" s="272"/>
      <c r="O420" s="272"/>
      <c r="P420" s="272"/>
      <c r="Q420" s="272"/>
      <c r="R420" s="272"/>
      <c r="S420" s="272"/>
      <c r="T420" s="272"/>
      <c r="U420" s="272"/>
      <c r="V420" s="272"/>
      <c r="W420" s="272"/>
      <c r="X420" s="272"/>
      <c r="Y420" s="272"/>
      <c r="Z420" s="272"/>
    </row>
    <row r="421" ht="15.75" customHeight="1">
      <c r="A421" s="280" t="s">
        <v>10073</v>
      </c>
      <c r="B421" s="267" t="s">
        <v>10074</v>
      </c>
      <c r="C421" s="265" t="s">
        <v>212</v>
      </c>
      <c r="D421" s="269" t="s">
        <v>10077</v>
      </c>
      <c r="E421" s="265" t="s">
        <v>10079</v>
      </c>
      <c r="F421" s="270" t="s">
        <v>5211</v>
      </c>
      <c r="G421" s="272"/>
      <c r="H421" s="270"/>
      <c r="I421" s="272"/>
      <c r="J421" s="272"/>
      <c r="K421" s="272"/>
      <c r="L421" s="272"/>
      <c r="M421" s="272"/>
      <c r="N421" s="272"/>
      <c r="O421" s="272"/>
      <c r="P421" s="272"/>
      <c r="Q421" s="272"/>
      <c r="R421" s="272"/>
      <c r="S421" s="272"/>
      <c r="T421" s="272"/>
      <c r="U421" s="272"/>
      <c r="V421" s="272"/>
      <c r="W421" s="272"/>
      <c r="X421" s="272"/>
      <c r="Y421" s="272"/>
      <c r="Z421" s="272"/>
    </row>
    <row r="422" ht="15.75" customHeight="1">
      <c r="A422" s="265" t="s">
        <v>10085</v>
      </c>
      <c r="B422" s="267" t="s">
        <v>10087</v>
      </c>
      <c r="C422" s="265" t="s">
        <v>217</v>
      </c>
      <c r="D422" s="269" t="s">
        <v>10089</v>
      </c>
      <c r="E422" s="265" t="s">
        <v>10091</v>
      </c>
      <c r="F422" s="270" t="s">
        <v>5211</v>
      </c>
      <c r="G422" s="272"/>
      <c r="H422" s="270"/>
      <c r="I422" s="272"/>
      <c r="J422" s="272"/>
      <c r="K422" s="272"/>
      <c r="L422" s="272"/>
      <c r="M422" s="272"/>
      <c r="N422" s="272"/>
      <c r="O422" s="272"/>
      <c r="P422" s="272"/>
      <c r="Q422" s="272"/>
      <c r="R422" s="272"/>
      <c r="S422" s="272"/>
      <c r="T422" s="272"/>
      <c r="U422" s="272"/>
      <c r="V422" s="272"/>
      <c r="W422" s="272"/>
      <c r="X422" s="272"/>
      <c r="Y422" s="272"/>
      <c r="Z422" s="272"/>
    </row>
    <row r="423" ht="15.75" customHeight="1">
      <c r="A423" s="265" t="s">
        <v>10098</v>
      </c>
      <c r="B423" s="267" t="s">
        <v>10100</v>
      </c>
      <c r="C423" s="265" t="s">
        <v>217</v>
      </c>
      <c r="D423" s="269" t="s">
        <v>10103</v>
      </c>
      <c r="E423" s="265" t="s">
        <v>10105</v>
      </c>
      <c r="F423" s="270" t="s">
        <v>5211</v>
      </c>
      <c r="G423" s="272"/>
      <c r="H423" s="270"/>
      <c r="I423" s="272"/>
      <c r="J423" s="272"/>
      <c r="K423" s="272"/>
      <c r="L423" s="272"/>
      <c r="M423" s="272"/>
      <c r="N423" s="272"/>
      <c r="O423" s="272"/>
      <c r="P423" s="272"/>
      <c r="Q423" s="272"/>
      <c r="R423" s="272"/>
      <c r="S423" s="272"/>
      <c r="T423" s="272"/>
      <c r="U423" s="272"/>
      <c r="V423" s="272"/>
      <c r="W423" s="272"/>
      <c r="X423" s="272"/>
      <c r="Y423" s="272"/>
      <c r="Z423" s="272"/>
    </row>
    <row r="424" ht="15.75" customHeight="1">
      <c r="A424" s="265" t="s">
        <v>10113</v>
      </c>
      <c r="B424" s="267" t="s">
        <v>10115</v>
      </c>
      <c r="C424" s="265" t="s">
        <v>217</v>
      </c>
      <c r="D424" s="269" t="s">
        <v>10117</v>
      </c>
      <c r="E424" s="265" t="s">
        <v>10119</v>
      </c>
      <c r="F424" s="270" t="s">
        <v>5211</v>
      </c>
      <c r="G424" s="272"/>
      <c r="H424" s="270"/>
      <c r="I424" s="272"/>
      <c r="J424" s="272"/>
      <c r="K424" s="272"/>
      <c r="L424" s="272"/>
      <c r="M424" s="272"/>
      <c r="N424" s="272"/>
      <c r="O424" s="272"/>
      <c r="P424" s="272"/>
      <c r="Q424" s="272"/>
      <c r="R424" s="272"/>
      <c r="S424" s="272"/>
      <c r="T424" s="272"/>
      <c r="U424" s="272"/>
      <c r="V424" s="272"/>
      <c r="W424" s="272"/>
      <c r="X424" s="272"/>
      <c r="Y424" s="272"/>
      <c r="Z424" s="272"/>
    </row>
    <row r="425" ht="15.75" customHeight="1">
      <c r="A425" s="265" t="s">
        <v>10127</v>
      </c>
      <c r="B425" s="267" t="s">
        <v>10128</v>
      </c>
      <c r="C425" s="265" t="s">
        <v>217</v>
      </c>
      <c r="D425" s="269" t="s">
        <v>10129</v>
      </c>
      <c r="E425" s="265" t="s">
        <v>10132</v>
      </c>
      <c r="F425" s="270" t="s">
        <v>5211</v>
      </c>
      <c r="G425" s="272"/>
      <c r="H425" s="270"/>
      <c r="I425" s="272"/>
      <c r="J425" s="272"/>
      <c r="K425" s="272"/>
      <c r="L425" s="272"/>
      <c r="M425" s="272"/>
      <c r="N425" s="272"/>
      <c r="O425" s="272"/>
      <c r="P425" s="272"/>
      <c r="Q425" s="272"/>
      <c r="R425" s="272"/>
      <c r="S425" s="272"/>
      <c r="T425" s="272"/>
      <c r="U425" s="272"/>
      <c r="V425" s="272"/>
      <c r="W425" s="272"/>
      <c r="X425" s="272"/>
      <c r="Y425" s="272"/>
      <c r="Z425" s="272"/>
    </row>
    <row r="426" ht="15.75" customHeight="1">
      <c r="A426" s="265" t="s">
        <v>10140</v>
      </c>
      <c r="B426" s="267" t="s">
        <v>10141</v>
      </c>
      <c r="C426" s="265" t="s">
        <v>214</v>
      </c>
      <c r="D426" s="269" t="s">
        <v>10143</v>
      </c>
      <c r="E426" s="265" t="s">
        <v>10145</v>
      </c>
      <c r="F426" s="270" t="s">
        <v>5211</v>
      </c>
      <c r="G426" s="272"/>
      <c r="H426" s="270"/>
      <c r="I426" s="272"/>
      <c r="J426" s="272"/>
      <c r="K426" s="272"/>
      <c r="L426" s="272"/>
      <c r="M426" s="272"/>
      <c r="N426" s="272"/>
      <c r="O426" s="272"/>
      <c r="P426" s="272"/>
      <c r="Q426" s="272"/>
      <c r="R426" s="272"/>
      <c r="S426" s="272"/>
      <c r="T426" s="272"/>
      <c r="U426" s="272"/>
      <c r="V426" s="272"/>
      <c r="W426" s="272"/>
      <c r="X426" s="272"/>
      <c r="Y426" s="272"/>
      <c r="Z426" s="272"/>
    </row>
    <row r="427" ht="15.75" customHeight="1">
      <c r="A427" s="265" t="s">
        <v>10149</v>
      </c>
      <c r="B427" s="267" t="s">
        <v>10150</v>
      </c>
      <c r="C427" s="265" t="s">
        <v>217</v>
      </c>
      <c r="D427" s="269" t="s">
        <v>10153</v>
      </c>
      <c r="E427" s="265" t="s">
        <v>10155</v>
      </c>
      <c r="F427" s="270" t="s">
        <v>5211</v>
      </c>
      <c r="G427" s="272"/>
      <c r="H427" s="270"/>
      <c r="I427" s="272"/>
      <c r="J427" s="272"/>
      <c r="K427" s="272"/>
      <c r="L427" s="272"/>
      <c r="M427" s="272"/>
      <c r="N427" s="272"/>
      <c r="O427" s="272"/>
      <c r="P427" s="272"/>
      <c r="Q427" s="272"/>
      <c r="R427" s="272"/>
      <c r="S427" s="272"/>
      <c r="T427" s="272"/>
      <c r="U427" s="272"/>
      <c r="V427" s="272"/>
      <c r="W427" s="272"/>
      <c r="X427" s="272"/>
      <c r="Y427" s="272"/>
      <c r="Z427" s="272"/>
    </row>
    <row r="428" ht="15.75" customHeight="1">
      <c r="A428" s="265" t="s">
        <v>10163</v>
      </c>
      <c r="B428" s="267" t="s">
        <v>10164</v>
      </c>
      <c r="C428" s="265" t="s">
        <v>217</v>
      </c>
      <c r="D428" s="269" t="s">
        <v>10167</v>
      </c>
      <c r="E428" s="265" t="s">
        <v>10168</v>
      </c>
      <c r="F428" s="270" t="s">
        <v>5211</v>
      </c>
      <c r="G428" s="272"/>
      <c r="H428" s="270"/>
      <c r="I428" s="272"/>
      <c r="J428" s="272"/>
      <c r="K428" s="272"/>
      <c r="L428" s="272"/>
      <c r="M428" s="272"/>
      <c r="N428" s="272"/>
      <c r="O428" s="272"/>
      <c r="P428" s="272"/>
      <c r="Q428" s="272"/>
      <c r="R428" s="272"/>
      <c r="S428" s="272"/>
      <c r="T428" s="272"/>
      <c r="U428" s="272"/>
      <c r="V428" s="272"/>
      <c r="W428" s="272"/>
      <c r="X428" s="272"/>
      <c r="Y428" s="272"/>
      <c r="Z428" s="272"/>
    </row>
    <row r="429" ht="15.75" customHeight="1">
      <c r="A429" s="265" t="s">
        <v>10179</v>
      </c>
      <c r="B429" s="267" t="s">
        <v>10183</v>
      </c>
      <c r="C429" s="265" t="s">
        <v>217</v>
      </c>
      <c r="D429" s="269" t="s">
        <v>10185</v>
      </c>
      <c r="E429" s="265" t="s">
        <v>10187</v>
      </c>
      <c r="F429" s="270" t="s">
        <v>5211</v>
      </c>
      <c r="G429" s="272"/>
      <c r="H429" s="270"/>
      <c r="I429" s="272"/>
      <c r="J429" s="272"/>
      <c r="K429" s="272"/>
      <c r="L429" s="272"/>
      <c r="M429" s="272"/>
      <c r="N429" s="272"/>
      <c r="O429" s="272"/>
      <c r="P429" s="272"/>
      <c r="Q429" s="272"/>
      <c r="R429" s="272"/>
      <c r="S429" s="272"/>
      <c r="T429" s="272"/>
      <c r="U429" s="272"/>
      <c r="V429" s="272"/>
      <c r="W429" s="272"/>
      <c r="X429" s="272"/>
      <c r="Y429" s="272"/>
      <c r="Z429" s="272"/>
    </row>
    <row r="430" ht="15.75" customHeight="1">
      <c r="A430" s="265" t="s">
        <v>10199</v>
      </c>
      <c r="B430" s="267" t="s">
        <v>10203</v>
      </c>
      <c r="C430" s="265" t="s">
        <v>214</v>
      </c>
      <c r="D430" s="269" t="s">
        <v>10205</v>
      </c>
      <c r="E430" s="265" t="s">
        <v>10208</v>
      </c>
      <c r="F430" s="270" t="s">
        <v>5211</v>
      </c>
      <c r="G430" s="272"/>
      <c r="H430" s="270"/>
      <c r="I430" s="272"/>
      <c r="J430" s="272"/>
      <c r="K430" s="272"/>
      <c r="L430" s="272"/>
      <c r="M430" s="272"/>
      <c r="N430" s="272"/>
      <c r="O430" s="272"/>
      <c r="P430" s="272"/>
      <c r="Q430" s="272"/>
      <c r="R430" s="272"/>
      <c r="S430" s="272"/>
      <c r="T430" s="272"/>
      <c r="U430" s="272"/>
      <c r="V430" s="272"/>
      <c r="W430" s="272"/>
      <c r="X430" s="272"/>
      <c r="Y430" s="272"/>
      <c r="Z430" s="272"/>
    </row>
    <row r="431" ht="15.75" customHeight="1">
      <c r="A431" s="265" t="s">
        <v>10219</v>
      </c>
      <c r="B431" s="267" t="s">
        <v>10221</v>
      </c>
      <c r="C431" s="265" t="s">
        <v>217</v>
      </c>
      <c r="D431" s="269" t="s">
        <v>10225</v>
      </c>
      <c r="E431" s="265" t="s">
        <v>10226</v>
      </c>
      <c r="F431" s="270" t="s">
        <v>5211</v>
      </c>
      <c r="G431" s="272"/>
      <c r="H431" s="270"/>
      <c r="I431" s="272"/>
      <c r="J431" s="272"/>
      <c r="K431" s="272"/>
      <c r="L431" s="272"/>
      <c r="M431" s="272"/>
      <c r="N431" s="272"/>
      <c r="O431" s="272"/>
      <c r="P431" s="272"/>
      <c r="Q431" s="272"/>
      <c r="R431" s="272"/>
      <c r="S431" s="272"/>
      <c r="T431" s="272"/>
      <c r="U431" s="272"/>
      <c r="V431" s="272"/>
      <c r="W431" s="272"/>
      <c r="X431" s="272"/>
      <c r="Y431" s="272"/>
      <c r="Z431" s="272"/>
    </row>
    <row r="432" ht="15.75" customHeight="1">
      <c r="A432" s="265" t="s">
        <v>10237</v>
      </c>
      <c r="B432" s="267" t="s">
        <v>10239</v>
      </c>
      <c r="C432" s="265" t="s">
        <v>217</v>
      </c>
      <c r="D432" s="269" t="s">
        <v>10242</v>
      </c>
      <c r="E432" s="265" t="s">
        <v>10244</v>
      </c>
      <c r="F432" s="270" t="s">
        <v>5211</v>
      </c>
      <c r="G432" s="272"/>
      <c r="H432" s="270"/>
      <c r="I432" s="272"/>
      <c r="J432" s="272"/>
      <c r="K432" s="272"/>
      <c r="L432" s="272"/>
      <c r="M432" s="272"/>
      <c r="N432" s="272"/>
      <c r="O432" s="272"/>
      <c r="P432" s="272"/>
      <c r="Q432" s="272"/>
      <c r="R432" s="272"/>
      <c r="S432" s="272"/>
      <c r="T432" s="272"/>
      <c r="U432" s="272"/>
      <c r="V432" s="272"/>
      <c r="W432" s="272"/>
      <c r="X432" s="272"/>
      <c r="Y432" s="272"/>
      <c r="Z432" s="272"/>
    </row>
    <row r="433" ht="15.75" customHeight="1">
      <c r="A433" s="265" t="s">
        <v>10250</v>
      </c>
      <c r="B433" s="267" t="s">
        <v>10252</v>
      </c>
      <c r="C433" s="265" t="s">
        <v>214</v>
      </c>
      <c r="D433" s="269" t="s">
        <v>10257</v>
      </c>
      <c r="E433" s="265" t="s">
        <v>10258</v>
      </c>
      <c r="F433" s="270" t="s">
        <v>5211</v>
      </c>
      <c r="G433" s="272"/>
      <c r="H433" s="270"/>
      <c r="I433" s="272"/>
      <c r="J433" s="272"/>
      <c r="K433" s="272"/>
      <c r="L433" s="272"/>
      <c r="M433" s="272"/>
      <c r="N433" s="272"/>
      <c r="O433" s="272"/>
      <c r="P433" s="272"/>
      <c r="Q433" s="272"/>
      <c r="R433" s="272"/>
      <c r="S433" s="272"/>
      <c r="T433" s="272"/>
      <c r="U433" s="272"/>
      <c r="V433" s="272"/>
      <c r="W433" s="272"/>
      <c r="X433" s="272"/>
      <c r="Y433" s="272"/>
      <c r="Z433" s="272"/>
    </row>
    <row r="434" ht="15.75" customHeight="1">
      <c r="A434" s="265" t="s">
        <v>10265</v>
      </c>
      <c r="B434" s="267" t="s">
        <v>10268</v>
      </c>
      <c r="C434" s="265" t="s">
        <v>214</v>
      </c>
      <c r="D434" s="269" t="s">
        <v>10269</v>
      </c>
      <c r="E434" s="265" t="s">
        <v>10270</v>
      </c>
      <c r="F434" s="270" t="s">
        <v>5211</v>
      </c>
      <c r="G434" s="272"/>
      <c r="H434" s="270"/>
      <c r="I434" s="272"/>
      <c r="J434" s="272"/>
      <c r="K434" s="272"/>
      <c r="L434" s="272"/>
      <c r="M434" s="272"/>
      <c r="N434" s="272"/>
      <c r="O434" s="272"/>
      <c r="P434" s="272"/>
      <c r="Q434" s="272"/>
      <c r="R434" s="272"/>
      <c r="S434" s="272"/>
      <c r="T434" s="272"/>
      <c r="U434" s="272"/>
      <c r="V434" s="272"/>
      <c r="W434" s="272"/>
      <c r="X434" s="272"/>
      <c r="Y434" s="272"/>
      <c r="Z434" s="272"/>
    </row>
    <row r="435" ht="15.75" customHeight="1">
      <c r="A435" s="265" t="s">
        <v>10281</v>
      </c>
      <c r="B435" s="267" t="s">
        <v>10282</v>
      </c>
      <c r="C435" s="265" t="s">
        <v>217</v>
      </c>
      <c r="D435" s="269" t="s">
        <v>10285</v>
      </c>
      <c r="E435" s="265" t="s">
        <v>10286</v>
      </c>
      <c r="F435" s="270" t="s">
        <v>5211</v>
      </c>
      <c r="G435" s="272"/>
      <c r="H435" s="270"/>
      <c r="I435" s="272"/>
      <c r="J435" s="272"/>
      <c r="K435" s="272"/>
      <c r="L435" s="272"/>
      <c r="M435" s="272"/>
      <c r="N435" s="272"/>
      <c r="O435" s="272"/>
      <c r="P435" s="272"/>
      <c r="Q435" s="272"/>
      <c r="R435" s="272"/>
      <c r="S435" s="272"/>
      <c r="T435" s="272"/>
      <c r="U435" s="272"/>
      <c r="V435" s="272"/>
      <c r="W435" s="272"/>
      <c r="X435" s="272"/>
      <c r="Y435" s="272"/>
      <c r="Z435" s="272"/>
    </row>
    <row r="436" ht="15.75" customHeight="1">
      <c r="A436" s="265" t="s">
        <v>10289</v>
      </c>
      <c r="B436" s="267" t="s">
        <v>10290</v>
      </c>
      <c r="C436" s="265" t="s">
        <v>217</v>
      </c>
      <c r="D436" s="269" t="s">
        <v>10292</v>
      </c>
      <c r="E436" s="265" t="s">
        <v>10293</v>
      </c>
      <c r="F436" s="270" t="s">
        <v>5211</v>
      </c>
      <c r="G436" s="272"/>
      <c r="H436" s="270"/>
      <c r="I436" s="272"/>
      <c r="J436" s="272"/>
      <c r="K436" s="272"/>
      <c r="L436" s="272"/>
      <c r="M436" s="272"/>
      <c r="N436" s="272"/>
      <c r="O436" s="272"/>
      <c r="P436" s="272"/>
      <c r="Q436" s="272"/>
      <c r="R436" s="272"/>
      <c r="S436" s="272"/>
      <c r="T436" s="272"/>
      <c r="U436" s="272"/>
      <c r="V436" s="272"/>
      <c r="W436" s="272"/>
      <c r="X436" s="272"/>
      <c r="Y436" s="272"/>
      <c r="Z436" s="272"/>
    </row>
    <row r="437" ht="15.75" customHeight="1">
      <c r="A437" s="265" t="s">
        <v>10295</v>
      </c>
      <c r="B437" s="267" t="s">
        <v>10296</v>
      </c>
      <c r="C437" s="265" t="s">
        <v>217</v>
      </c>
      <c r="D437" s="269" t="s">
        <v>10297</v>
      </c>
      <c r="E437" s="265" t="s">
        <v>10298</v>
      </c>
      <c r="F437" s="270" t="s">
        <v>5211</v>
      </c>
      <c r="G437" s="272"/>
      <c r="H437" s="270"/>
      <c r="I437" s="272"/>
      <c r="J437" s="272"/>
      <c r="K437" s="272"/>
      <c r="L437" s="272"/>
      <c r="M437" s="272"/>
      <c r="N437" s="272"/>
      <c r="O437" s="272"/>
      <c r="P437" s="272"/>
      <c r="Q437" s="272"/>
      <c r="R437" s="272"/>
      <c r="S437" s="272"/>
      <c r="T437" s="272"/>
      <c r="U437" s="272"/>
      <c r="V437" s="272"/>
      <c r="W437" s="272"/>
      <c r="X437" s="272"/>
      <c r="Y437" s="272"/>
      <c r="Z437" s="272"/>
    </row>
    <row r="438" ht="15.75" customHeight="1">
      <c r="A438" s="265" t="s">
        <v>10301</v>
      </c>
      <c r="B438" s="267" t="s">
        <v>10303</v>
      </c>
      <c r="C438" s="265" t="s">
        <v>217</v>
      </c>
      <c r="D438" s="269" t="s">
        <v>10305</v>
      </c>
      <c r="E438" s="265" t="s">
        <v>10306</v>
      </c>
      <c r="F438" s="270" t="s">
        <v>5211</v>
      </c>
      <c r="G438" s="272"/>
      <c r="H438" s="270"/>
      <c r="I438" s="272"/>
      <c r="J438" s="272"/>
      <c r="K438" s="272"/>
      <c r="L438" s="272"/>
      <c r="M438" s="272"/>
      <c r="N438" s="272"/>
      <c r="O438" s="272"/>
      <c r="P438" s="272"/>
      <c r="Q438" s="272"/>
      <c r="R438" s="272"/>
      <c r="S438" s="272"/>
      <c r="T438" s="272"/>
      <c r="U438" s="272"/>
      <c r="V438" s="272"/>
      <c r="W438" s="272"/>
      <c r="X438" s="272"/>
      <c r="Y438" s="272"/>
      <c r="Z438" s="272"/>
    </row>
    <row r="439" ht="15.75" customHeight="1">
      <c r="A439" s="280" t="s">
        <v>10309</v>
      </c>
      <c r="B439" s="267" t="s">
        <v>10311</v>
      </c>
      <c r="C439" s="265" t="s">
        <v>212</v>
      </c>
      <c r="D439" s="269" t="s">
        <v>10312</v>
      </c>
      <c r="E439" s="265" t="s">
        <v>10315</v>
      </c>
      <c r="F439" s="270" t="s">
        <v>5211</v>
      </c>
      <c r="G439" s="272"/>
      <c r="H439" s="270"/>
      <c r="I439" s="272"/>
      <c r="J439" s="272"/>
      <c r="K439" s="272"/>
      <c r="L439" s="272"/>
      <c r="M439" s="272"/>
      <c r="N439" s="272"/>
      <c r="O439" s="272"/>
      <c r="P439" s="272"/>
      <c r="Q439" s="272"/>
      <c r="R439" s="272"/>
      <c r="S439" s="272"/>
      <c r="T439" s="272"/>
      <c r="U439" s="272"/>
      <c r="V439" s="272"/>
      <c r="W439" s="272"/>
      <c r="X439" s="272"/>
      <c r="Y439" s="272"/>
      <c r="Z439" s="272"/>
    </row>
    <row r="440" ht="15.75" customHeight="1">
      <c r="A440" s="265" t="s">
        <v>10321</v>
      </c>
      <c r="B440" s="267" t="s">
        <v>10322</v>
      </c>
      <c r="C440" s="265" t="s">
        <v>214</v>
      </c>
      <c r="D440" s="269" t="s">
        <v>10325</v>
      </c>
      <c r="E440" s="265" t="s">
        <v>10328</v>
      </c>
      <c r="F440" s="270" t="s">
        <v>5211</v>
      </c>
      <c r="G440" s="272"/>
      <c r="H440" s="270"/>
      <c r="I440" s="272"/>
      <c r="J440" s="272"/>
      <c r="K440" s="272"/>
      <c r="L440" s="272"/>
      <c r="M440" s="272"/>
      <c r="N440" s="272"/>
      <c r="O440" s="272"/>
      <c r="P440" s="272"/>
      <c r="Q440" s="272"/>
      <c r="R440" s="272"/>
      <c r="S440" s="272"/>
      <c r="T440" s="272"/>
      <c r="U440" s="272"/>
      <c r="V440" s="272"/>
      <c r="W440" s="272"/>
      <c r="X440" s="272"/>
      <c r="Y440" s="272"/>
      <c r="Z440" s="272"/>
    </row>
    <row r="441" ht="15.75" customHeight="1">
      <c r="A441" s="265" t="s">
        <v>10335</v>
      </c>
      <c r="B441" s="267" t="s">
        <v>10336</v>
      </c>
      <c r="C441" s="265" t="s">
        <v>214</v>
      </c>
      <c r="D441" s="269" t="s">
        <v>10338</v>
      </c>
      <c r="E441" s="265" t="s">
        <v>10340</v>
      </c>
      <c r="F441" s="270" t="s">
        <v>5211</v>
      </c>
      <c r="G441" s="272"/>
      <c r="H441" s="270"/>
      <c r="I441" s="272"/>
      <c r="J441" s="272"/>
      <c r="K441" s="272"/>
      <c r="L441" s="272"/>
      <c r="M441" s="272"/>
      <c r="N441" s="272"/>
      <c r="O441" s="272"/>
      <c r="P441" s="272"/>
      <c r="Q441" s="272"/>
      <c r="R441" s="272"/>
      <c r="S441" s="272"/>
      <c r="T441" s="272"/>
      <c r="U441" s="272"/>
      <c r="V441" s="272"/>
      <c r="W441" s="272"/>
      <c r="X441" s="272"/>
      <c r="Y441" s="272"/>
      <c r="Z441" s="272"/>
    </row>
    <row r="442" ht="15.75" customHeight="1">
      <c r="A442" s="280" t="s">
        <v>10347</v>
      </c>
      <c r="B442" s="267" t="s">
        <v>10349</v>
      </c>
      <c r="C442" s="265" t="s">
        <v>212</v>
      </c>
      <c r="D442" s="269" t="s">
        <v>10353</v>
      </c>
      <c r="E442" s="265" t="s">
        <v>10355</v>
      </c>
      <c r="F442" s="270" t="s">
        <v>5211</v>
      </c>
      <c r="G442" s="272"/>
      <c r="H442" s="270"/>
      <c r="I442" s="272"/>
      <c r="J442" s="272"/>
      <c r="K442" s="272"/>
      <c r="L442" s="272"/>
      <c r="M442" s="272"/>
      <c r="N442" s="272"/>
      <c r="O442" s="272"/>
      <c r="P442" s="272"/>
      <c r="Q442" s="272"/>
      <c r="R442" s="272"/>
      <c r="S442" s="272"/>
      <c r="T442" s="272"/>
      <c r="U442" s="272"/>
      <c r="V442" s="272"/>
      <c r="W442" s="272"/>
      <c r="X442" s="272"/>
      <c r="Y442" s="272"/>
      <c r="Z442" s="272"/>
    </row>
    <row r="443" ht="15.75" customHeight="1">
      <c r="A443" s="265" t="s">
        <v>10362</v>
      </c>
      <c r="B443" s="267" t="s">
        <v>10365</v>
      </c>
      <c r="C443" s="265" t="s">
        <v>214</v>
      </c>
      <c r="D443" s="269" t="s">
        <v>10367</v>
      </c>
      <c r="E443" s="265" t="s">
        <v>10369</v>
      </c>
      <c r="F443" s="270" t="s">
        <v>5211</v>
      </c>
      <c r="G443" s="272"/>
      <c r="H443" s="270"/>
      <c r="I443" s="272"/>
      <c r="J443" s="272"/>
      <c r="K443" s="272"/>
      <c r="L443" s="272"/>
      <c r="M443" s="272"/>
      <c r="N443" s="272"/>
      <c r="O443" s="272"/>
      <c r="P443" s="272"/>
      <c r="Q443" s="272"/>
      <c r="R443" s="272"/>
      <c r="S443" s="272"/>
      <c r="T443" s="272"/>
      <c r="U443" s="272"/>
      <c r="V443" s="272"/>
      <c r="W443" s="272"/>
      <c r="X443" s="272"/>
      <c r="Y443" s="272"/>
      <c r="Z443" s="272"/>
    </row>
    <row r="444" ht="15.75" customHeight="1">
      <c r="A444" s="265" t="s">
        <v>10376</v>
      </c>
      <c r="B444" s="267" t="s">
        <v>10378</v>
      </c>
      <c r="C444" s="265" t="s">
        <v>212</v>
      </c>
      <c r="D444" s="269" t="s">
        <v>10382</v>
      </c>
      <c r="E444" s="265" t="s">
        <v>10384</v>
      </c>
      <c r="F444" s="270" t="s">
        <v>5211</v>
      </c>
      <c r="G444" s="272"/>
      <c r="H444" s="270"/>
      <c r="I444" s="272"/>
      <c r="J444" s="272"/>
      <c r="K444" s="272"/>
      <c r="L444" s="272"/>
      <c r="M444" s="272"/>
      <c r="N444" s="272"/>
      <c r="O444" s="272"/>
      <c r="P444" s="272"/>
      <c r="Q444" s="272"/>
      <c r="R444" s="272"/>
      <c r="S444" s="272"/>
      <c r="T444" s="272"/>
      <c r="U444" s="272"/>
      <c r="V444" s="272"/>
      <c r="W444" s="272"/>
      <c r="X444" s="272"/>
      <c r="Y444" s="272"/>
      <c r="Z444" s="272"/>
    </row>
    <row r="445" ht="15.75" customHeight="1">
      <c r="A445" s="265" t="s">
        <v>10390</v>
      </c>
      <c r="B445" s="267" t="s">
        <v>10393</v>
      </c>
      <c r="C445" s="265" t="s">
        <v>217</v>
      </c>
      <c r="D445" s="269" t="s">
        <v>10395</v>
      </c>
      <c r="E445" s="265" t="s">
        <v>10396</v>
      </c>
      <c r="F445" s="270" t="s">
        <v>5211</v>
      </c>
      <c r="G445" s="272"/>
      <c r="H445" s="270"/>
      <c r="I445" s="272"/>
      <c r="J445" s="272"/>
      <c r="K445" s="272"/>
      <c r="L445" s="272"/>
      <c r="M445" s="272"/>
      <c r="N445" s="272"/>
      <c r="O445" s="272"/>
      <c r="P445" s="272"/>
      <c r="Q445" s="272"/>
      <c r="R445" s="272"/>
      <c r="S445" s="272"/>
      <c r="T445" s="272"/>
      <c r="U445" s="272"/>
      <c r="V445" s="272"/>
      <c r="W445" s="272"/>
      <c r="X445" s="272"/>
      <c r="Y445" s="272"/>
      <c r="Z445" s="272"/>
    </row>
    <row r="446" ht="15.75" customHeight="1">
      <c r="A446" s="265" t="s">
        <v>10401</v>
      </c>
      <c r="B446" s="267" t="s">
        <v>10403</v>
      </c>
      <c r="C446" s="265" t="s">
        <v>214</v>
      </c>
      <c r="D446" s="269" t="s">
        <v>10407</v>
      </c>
      <c r="E446" s="265" t="s">
        <v>10408</v>
      </c>
      <c r="F446" s="270" t="s">
        <v>5211</v>
      </c>
      <c r="G446" s="272"/>
      <c r="H446" s="270"/>
      <c r="I446" s="272"/>
      <c r="J446" s="272"/>
      <c r="K446" s="272"/>
      <c r="L446" s="272"/>
      <c r="M446" s="272"/>
      <c r="N446" s="272"/>
      <c r="O446" s="272"/>
      <c r="P446" s="272"/>
      <c r="Q446" s="272"/>
      <c r="R446" s="272"/>
      <c r="S446" s="272"/>
      <c r="T446" s="272"/>
      <c r="U446" s="272"/>
      <c r="V446" s="272"/>
      <c r="W446" s="272"/>
      <c r="X446" s="272"/>
      <c r="Y446" s="272"/>
      <c r="Z446" s="272"/>
    </row>
    <row r="447" ht="15.75" customHeight="1">
      <c r="A447" s="265" t="s">
        <v>10415</v>
      </c>
      <c r="B447" s="267" t="s">
        <v>10416</v>
      </c>
      <c r="C447" s="265" t="s">
        <v>214</v>
      </c>
      <c r="D447" s="269" t="s">
        <v>10421</v>
      </c>
      <c r="E447" s="265" t="s">
        <v>10422</v>
      </c>
      <c r="F447" s="270" t="s">
        <v>5211</v>
      </c>
      <c r="G447" s="272"/>
      <c r="H447" s="270"/>
      <c r="I447" s="272"/>
      <c r="J447" s="272"/>
      <c r="K447" s="272"/>
      <c r="L447" s="272"/>
      <c r="M447" s="272"/>
      <c r="N447" s="272"/>
      <c r="O447" s="272"/>
      <c r="P447" s="272"/>
      <c r="Q447" s="272"/>
      <c r="R447" s="272"/>
      <c r="S447" s="272"/>
      <c r="T447" s="272"/>
      <c r="U447" s="272"/>
      <c r="V447" s="272"/>
      <c r="W447" s="272"/>
      <c r="X447" s="272"/>
      <c r="Y447" s="272"/>
      <c r="Z447" s="272"/>
    </row>
    <row r="448" ht="15.75" customHeight="1">
      <c r="A448" s="265" t="s">
        <v>10429</v>
      </c>
      <c r="B448" s="267" t="s">
        <v>10431</v>
      </c>
      <c r="C448" s="265" t="s">
        <v>214</v>
      </c>
      <c r="D448" s="269" t="s">
        <v>10434</v>
      </c>
      <c r="E448" s="265" t="s">
        <v>10437</v>
      </c>
      <c r="F448" s="270" t="s">
        <v>5211</v>
      </c>
      <c r="G448" s="272"/>
      <c r="H448" s="270"/>
      <c r="I448" s="272"/>
      <c r="J448" s="272"/>
      <c r="K448" s="272"/>
      <c r="L448" s="272"/>
      <c r="M448" s="272"/>
      <c r="N448" s="272"/>
      <c r="O448" s="272"/>
      <c r="P448" s="272"/>
      <c r="Q448" s="272"/>
      <c r="R448" s="272"/>
      <c r="S448" s="272"/>
      <c r="T448" s="272"/>
      <c r="U448" s="272"/>
      <c r="V448" s="272"/>
      <c r="W448" s="272"/>
      <c r="X448" s="272"/>
      <c r="Y448" s="272"/>
      <c r="Z448" s="272"/>
    </row>
    <row r="449" ht="15.75" customHeight="1">
      <c r="A449" s="265" t="s">
        <v>10443</v>
      </c>
      <c r="B449" s="267" t="s">
        <v>10444</v>
      </c>
      <c r="C449" s="265" t="s">
        <v>214</v>
      </c>
      <c r="D449" s="269" t="s">
        <v>7728</v>
      </c>
      <c r="E449" s="265" t="s">
        <v>10449</v>
      </c>
      <c r="F449" s="270" t="s">
        <v>5211</v>
      </c>
      <c r="G449" s="272"/>
      <c r="H449" s="270"/>
      <c r="I449" s="272"/>
      <c r="J449" s="272"/>
      <c r="K449" s="272"/>
      <c r="L449" s="272"/>
      <c r="M449" s="272"/>
      <c r="N449" s="272"/>
      <c r="O449" s="272"/>
      <c r="P449" s="272"/>
      <c r="Q449" s="272"/>
      <c r="R449" s="272"/>
      <c r="S449" s="272"/>
      <c r="T449" s="272"/>
      <c r="U449" s="272"/>
      <c r="V449" s="272"/>
      <c r="W449" s="272"/>
      <c r="X449" s="272"/>
      <c r="Y449" s="272"/>
      <c r="Z449" s="272"/>
    </row>
    <row r="450" ht="15.75" customHeight="1">
      <c r="A450" s="265" t="s">
        <v>10456</v>
      </c>
      <c r="B450" s="267" t="s">
        <v>10457</v>
      </c>
      <c r="C450" s="265" t="s">
        <v>214</v>
      </c>
      <c r="D450" s="269" t="s">
        <v>10461</v>
      </c>
      <c r="E450" s="265" t="s">
        <v>10464</v>
      </c>
      <c r="F450" s="270" t="s">
        <v>5211</v>
      </c>
      <c r="G450" s="272"/>
      <c r="H450" s="270"/>
      <c r="I450" s="272"/>
      <c r="J450" s="272"/>
      <c r="K450" s="272"/>
      <c r="L450" s="272"/>
      <c r="M450" s="272"/>
      <c r="N450" s="272"/>
      <c r="O450" s="272"/>
      <c r="P450" s="272"/>
      <c r="Q450" s="272"/>
      <c r="R450" s="272"/>
      <c r="S450" s="272"/>
      <c r="T450" s="272"/>
      <c r="U450" s="272"/>
      <c r="V450" s="272"/>
      <c r="W450" s="272"/>
      <c r="X450" s="272"/>
      <c r="Y450" s="272"/>
      <c r="Z450" s="272"/>
    </row>
    <row r="451" ht="15.75" customHeight="1">
      <c r="A451" s="265" t="s">
        <v>10470</v>
      </c>
      <c r="B451" s="267" t="s">
        <v>10472</v>
      </c>
      <c r="C451" s="265" t="s">
        <v>217</v>
      </c>
      <c r="D451" s="269" t="s">
        <v>10476</v>
      </c>
      <c r="E451" s="265" t="s">
        <v>10478</v>
      </c>
      <c r="F451" s="270" t="s">
        <v>5211</v>
      </c>
      <c r="G451" s="272"/>
      <c r="H451" s="270"/>
      <c r="I451" s="272"/>
      <c r="J451" s="272"/>
      <c r="K451" s="272"/>
      <c r="L451" s="272"/>
      <c r="M451" s="272"/>
      <c r="N451" s="272"/>
      <c r="O451" s="272"/>
      <c r="P451" s="272"/>
      <c r="Q451" s="272"/>
      <c r="R451" s="272"/>
      <c r="S451" s="272"/>
      <c r="T451" s="272"/>
      <c r="U451" s="272"/>
      <c r="V451" s="272"/>
      <c r="W451" s="272"/>
      <c r="X451" s="272"/>
      <c r="Y451" s="272"/>
      <c r="Z451" s="272"/>
    </row>
    <row r="452" ht="15.75" customHeight="1">
      <c r="A452" s="265" t="s">
        <v>10484</v>
      </c>
      <c r="B452" s="267" t="s">
        <v>10486</v>
      </c>
      <c r="C452" s="265" t="s">
        <v>214</v>
      </c>
      <c r="D452" s="269" t="s">
        <v>10488</v>
      </c>
      <c r="E452" s="265" t="s">
        <v>10491</v>
      </c>
      <c r="F452" s="270" t="s">
        <v>5211</v>
      </c>
      <c r="G452" s="272"/>
      <c r="H452" s="270"/>
      <c r="I452" s="272"/>
      <c r="J452" s="272"/>
      <c r="K452" s="272"/>
      <c r="L452" s="272"/>
      <c r="M452" s="272"/>
      <c r="N452" s="272"/>
      <c r="O452" s="272"/>
      <c r="P452" s="272"/>
      <c r="Q452" s="272"/>
      <c r="R452" s="272"/>
      <c r="S452" s="272"/>
      <c r="T452" s="272"/>
      <c r="U452" s="272"/>
      <c r="V452" s="272"/>
      <c r="W452" s="272"/>
      <c r="X452" s="272"/>
      <c r="Y452" s="272"/>
      <c r="Z452" s="272"/>
    </row>
    <row r="453" ht="15.75" customHeight="1">
      <c r="A453" s="265" t="s">
        <v>10497</v>
      </c>
      <c r="B453" s="267" t="s">
        <v>10500</v>
      </c>
      <c r="C453" s="265" t="s">
        <v>217</v>
      </c>
      <c r="D453" s="269" t="s">
        <v>10503</v>
      </c>
      <c r="E453" s="265" t="s">
        <v>10506</v>
      </c>
      <c r="F453" s="270" t="s">
        <v>5211</v>
      </c>
      <c r="G453" s="272"/>
      <c r="H453" s="270"/>
      <c r="I453" s="272"/>
      <c r="J453" s="272"/>
      <c r="K453" s="272"/>
      <c r="L453" s="272"/>
      <c r="M453" s="272"/>
      <c r="N453" s="272"/>
      <c r="O453" s="272"/>
      <c r="P453" s="272"/>
      <c r="Q453" s="272"/>
      <c r="R453" s="272"/>
      <c r="S453" s="272"/>
      <c r="T453" s="272"/>
      <c r="U453" s="272"/>
      <c r="V453" s="272"/>
      <c r="W453" s="272"/>
      <c r="X453" s="272"/>
      <c r="Y453" s="272"/>
      <c r="Z453" s="272"/>
    </row>
    <row r="454" ht="15.75" customHeight="1">
      <c r="A454" s="265" t="s">
        <v>10512</v>
      </c>
      <c r="B454" s="267" t="s">
        <v>10514</v>
      </c>
      <c r="C454" s="265" t="s">
        <v>217</v>
      </c>
      <c r="D454" s="269" t="s">
        <v>10516</v>
      </c>
      <c r="E454" s="265" t="s">
        <v>10518</v>
      </c>
      <c r="F454" s="270" t="s">
        <v>5211</v>
      </c>
      <c r="G454" s="272"/>
      <c r="H454" s="270"/>
      <c r="I454" s="272"/>
      <c r="J454" s="272"/>
      <c r="K454" s="272"/>
      <c r="L454" s="272"/>
      <c r="M454" s="272"/>
      <c r="N454" s="272"/>
      <c r="O454" s="272"/>
      <c r="P454" s="272"/>
      <c r="Q454" s="272"/>
      <c r="R454" s="272"/>
      <c r="S454" s="272"/>
      <c r="T454" s="272"/>
      <c r="U454" s="272"/>
      <c r="V454" s="272"/>
      <c r="W454" s="272"/>
      <c r="X454" s="272"/>
      <c r="Y454" s="272"/>
      <c r="Z454" s="272"/>
    </row>
    <row r="455" ht="15.75" customHeight="1">
      <c r="A455" s="265" t="s">
        <v>10525</v>
      </c>
      <c r="B455" s="267" t="s">
        <v>10527</v>
      </c>
      <c r="C455" s="265" t="s">
        <v>214</v>
      </c>
      <c r="D455" s="269" t="s">
        <v>10530</v>
      </c>
      <c r="E455" s="265" t="s">
        <v>10531</v>
      </c>
      <c r="F455" s="270" t="s">
        <v>5211</v>
      </c>
      <c r="G455" s="272"/>
      <c r="H455" s="270"/>
      <c r="I455" s="272"/>
      <c r="J455" s="272"/>
      <c r="K455" s="272"/>
      <c r="L455" s="272"/>
      <c r="M455" s="272"/>
      <c r="N455" s="272"/>
      <c r="O455" s="272"/>
      <c r="P455" s="272"/>
      <c r="Q455" s="272"/>
      <c r="R455" s="272"/>
      <c r="S455" s="272"/>
      <c r="T455" s="272"/>
      <c r="U455" s="272"/>
      <c r="V455" s="272"/>
      <c r="W455" s="272"/>
      <c r="X455" s="272"/>
      <c r="Y455" s="272"/>
      <c r="Z455" s="272"/>
    </row>
    <row r="456" ht="15.75" customHeight="1">
      <c r="A456" s="265" t="s">
        <v>10538</v>
      </c>
      <c r="B456" s="267" t="s">
        <v>10539</v>
      </c>
      <c r="C456" s="265" t="s">
        <v>217</v>
      </c>
      <c r="D456" s="269" t="s">
        <v>10542</v>
      </c>
      <c r="E456" s="265" t="s">
        <v>10543</v>
      </c>
      <c r="F456" s="270" t="s">
        <v>5211</v>
      </c>
      <c r="G456" s="272"/>
      <c r="H456" s="270"/>
      <c r="I456" s="272"/>
      <c r="J456" s="272"/>
      <c r="K456" s="272"/>
      <c r="L456" s="272"/>
      <c r="M456" s="272"/>
      <c r="N456" s="272"/>
      <c r="O456" s="272"/>
      <c r="P456" s="272"/>
      <c r="Q456" s="272"/>
      <c r="R456" s="272"/>
      <c r="S456" s="272"/>
      <c r="T456" s="272"/>
      <c r="U456" s="272"/>
      <c r="V456" s="272"/>
      <c r="W456" s="272"/>
      <c r="X456" s="272"/>
      <c r="Y456" s="272"/>
      <c r="Z456" s="272"/>
    </row>
    <row r="457" ht="15.75" customHeight="1">
      <c r="A457" s="265" t="s">
        <v>10551</v>
      </c>
      <c r="B457" s="267" t="s">
        <v>10553</v>
      </c>
      <c r="C457" s="265" t="s">
        <v>214</v>
      </c>
      <c r="D457" s="269" t="s">
        <v>10555</v>
      </c>
      <c r="E457" s="265" t="s">
        <v>10557</v>
      </c>
      <c r="F457" s="270" t="s">
        <v>5211</v>
      </c>
      <c r="G457" s="272"/>
      <c r="H457" s="270"/>
      <c r="I457" s="272"/>
      <c r="J457" s="272"/>
      <c r="K457" s="272"/>
      <c r="L457" s="272"/>
      <c r="M457" s="272"/>
      <c r="N457" s="272"/>
      <c r="O457" s="272"/>
      <c r="P457" s="272"/>
      <c r="Q457" s="272"/>
      <c r="R457" s="272"/>
      <c r="S457" s="272"/>
      <c r="T457" s="272"/>
      <c r="U457" s="272"/>
      <c r="V457" s="272"/>
      <c r="W457" s="272"/>
      <c r="X457" s="272"/>
      <c r="Y457" s="272"/>
      <c r="Z457" s="272"/>
    </row>
    <row r="458" ht="15.75" customHeight="1">
      <c r="A458" s="265" t="s">
        <v>10563</v>
      </c>
      <c r="B458" s="267" t="s">
        <v>10565</v>
      </c>
      <c r="C458" s="265" t="s">
        <v>214</v>
      </c>
      <c r="D458" s="269" t="s">
        <v>10568</v>
      </c>
      <c r="E458" s="265" t="s">
        <v>10569</v>
      </c>
      <c r="F458" s="270" t="s">
        <v>5211</v>
      </c>
      <c r="G458" s="272"/>
      <c r="H458" s="270"/>
      <c r="I458" s="272"/>
      <c r="J458" s="272"/>
      <c r="K458" s="272"/>
      <c r="L458" s="272"/>
      <c r="M458" s="272"/>
      <c r="N458" s="272"/>
      <c r="O458" s="272"/>
      <c r="P458" s="272"/>
      <c r="Q458" s="272"/>
      <c r="R458" s="272"/>
      <c r="S458" s="272"/>
      <c r="T458" s="272"/>
      <c r="U458" s="272"/>
      <c r="V458" s="272"/>
      <c r="W458" s="272"/>
      <c r="X458" s="272"/>
      <c r="Y458" s="272"/>
      <c r="Z458" s="272"/>
    </row>
    <row r="459" ht="15.75" customHeight="1">
      <c r="A459" s="265" t="s">
        <v>10576</v>
      </c>
      <c r="B459" s="267" t="s">
        <v>10579</v>
      </c>
      <c r="C459" s="265" t="s">
        <v>214</v>
      </c>
      <c r="D459" s="269" t="s">
        <v>10582</v>
      </c>
      <c r="E459" s="265" t="s">
        <v>10584</v>
      </c>
      <c r="F459" s="270" t="s">
        <v>5211</v>
      </c>
      <c r="G459" s="272"/>
      <c r="H459" s="270"/>
      <c r="I459" s="272"/>
      <c r="J459" s="272"/>
      <c r="K459" s="272"/>
      <c r="L459" s="272"/>
      <c r="M459" s="272"/>
      <c r="N459" s="272"/>
      <c r="O459" s="272"/>
      <c r="P459" s="272"/>
      <c r="Q459" s="272"/>
      <c r="R459" s="272"/>
      <c r="S459" s="272"/>
      <c r="T459" s="272"/>
      <c r="U459" s="272"/>
      <c r="V459" s="272"/>
      <c r="W459" s="272"/>
      <c r="X459" s="272"/>
      <c r="Y459" s="272"/>
      <c r="Z459" s="272"/>
    </row>
    <row r="460" ht="15.75" customHeight="1">
      <c r="A460" s="265" t="s">
        <v>10591</v>
      </c>
      <c r="B460" s="267" t="s">
        <v>10594</v>
      </c>
      <c r="C460" s="265" t="s">
        <v>214</v>
      </c>
      <c r="D460" s="269" t="s">
        <v>10596</v>
      </c>
      <c r="E460" s="265" t="s">
        <v>10597</v>
      </c>
      <c r="F460" s="270" t="s">
        <v>5211</v>
      </c>
      <c r="G460" s="272"/>
      <c r="H460" s="270"/>
      <c r="I460" s="272"/>
      <c r="J460" s="272"/>
      <c r="K460" s="272"/>
      <c r="L460" s="272"/>
      <c r="M460" s="272"/>
      <c r="N460" s="272"/>
      <c r="O460" s="272"/>
      <c r="P460" s="272"/>
      <c r="Q460" s="272"/>
      <c r="R460" s="272"/>
      <c r="S460" s="272"/>
      <c r="T460" s="272"/>
      <c r="U460" s="272"/>
      <c r="V460" s="272"/>
      <c r="W460" s="272"/>
      <c r="X460" s="272"/>
      <c r="Y460" s="272"/>
      <c r="Z460" s="272"/>
    </row>
    <row r="461" ht="15.75" customHeight="1">
      <c r="A461" s="265" t="s">
        <v>10606</v>
      </c>
      <c r="B461" s="267" t="s">
        <v>10607</v>
      </c>
      <c r="C461" s="265" t="s">
        <v>214</v>
      </c>
      <c r="D461" s="269" t="s">
        <v>10609</v>
      </c>
      <c r="E461" s="265" t="s">
        <v>10611</v>
      </c>
      <c r="F461" s="270" t="s">
        <v>5211</v>
      </c>
      <c r="G461" s="272"/>
      <c r="H461" s="270"/>
      <c r="I461" s="272"/>
      <c r="J461" s="272"/>
      <c r="K461" s="272"/>
      <c r="L461" s="272"/>
      <c r="M461" s="272"/>
      <c r="N461" s="272"/>
      <c r="O461" s="272"/>
      <c r="P461" s="272"/>
      <c r="Q461" s="272"/>
      <c r="R461" s="272"/>
      <c r="S461" s="272"/>
      <c r="T461" s="272"/>
      <c r="U461" s="272"/>
      <c r="V461" s="272"/>
      <c r="W461" s="272"/>
      <c r="X461" s="272"/>
      <c r="Y461" s="272"/>
      <c r="Z461" s="272"/>
    </row>
    <row r="462" ht="15.75" customHeight="1">
      <c r="A462" s="280" t="s">
        <v>10620</v>
      </c>
      <c r="B462" s="267" t="s">
        <v>10621</v>
      </c>
      <c r="C462" s="265" t="s">
        <v>212</v>
      </c>
      <c r="D462" s="269" t="s">
        <v>10624</v>
      </c>
      <c r="E462" s="265" t="s">
        <v>10626</v>
      </c>
      <c r="F462" s="270" t="s">
        <v>5211</v>
      </c>
      <c r="G462" s="272"/>
      <c r="H462" s="270"/>
      <c r="I462" s="272"/>
      <c r="J462" s="272"/>
      <c r="K462" s="272"/>
      <c r="L462" s="272"/>
      <c r="M462" s="272"/>
      <c r="N462" s="272"/>
      <c r="O462" s="272"/>
      <c r="P462" s="272"/>
      <c r="Q462" s="272"/>
      <c r="R462" s="272"/>
      <c r="S462" s="272"/>
      <c r="T462" s="272"/>
      <c r="U462" s="272"/>
      <c r="V462" s="272"/>
      <c r="W462" s="272"/>
      <c r="X462" s="272"/>
      <c r="Y462" s="272"/>
      <c r="Z462" s="272"/>
    </row>
    <row r="463" ht="15.75" customHeight="1">
      <c r="A463" s="265" t="s">
        <v>10635</v>
      </c>
      <c r="B463" s="267" t="s">
        <v>10636</v>
      </c>
      <c r="C463" s="265" t="s">
        <v>217</v>
      </c>
      <c r="D463" s="269" t="s">
        <v>10637</v>
      </c>
      <c r="E463" s="265" t="s">
        <v>10638</v>
      </c>
      <c r="F463" s="270" t="s">
        <v>5211</v>
      </c>
      <c r="G463" s="272"/>
      <c r="H463" s="270"/>
      <c r="I463" s="272"/>
      <c r="J463" s="272"/>
      <c r="K463" s="272"/>
      <c r="L463" s="272"/>
      <c r="M463" s="272"/>
      <c r="N463" s="272"/>
      <c r="O463" s="272"/>
      <c r="P463" s="272"/>
      <c r="Q463" s="272"/>
      <c r="R463" s="272"/>
      <c r="S463" s="272"/>
      <c r="T463" s="272"/>
      <c r="U463" s="272"/>
      <c r="V463" s="272"/>
      <c r="W463" s="272"/>
      <c r="X463" s="272"/>
      <c r="Y463" s="272"/>
      <c r="Z463" s="272"/>
    </row>
    <row r="464" ht="15.75" customHeight="1">
      <c r="A464" s="265" t="s">
        <v>10647</v>
      </c>
      <c r="B464" s="267" t="s">
        <v>10649</v>
      </c>
      <c r="C464" s="265" t="s">
        <v>217</v>
      </c>
      <c r="D464" s="269" t="s">
        <v>10651</v>
      </c>
      <c r="E464" s="265" t="s">
        <v>10653</v>
      </c>
      <c r="F464" s="270" t="s">
        <v>5211</v>
      </c>
      <c r="G464" s="272"/>
      <c r="H464" s="270"/>
      <c r="I464" s="272"/>
      <c r="J464" s="272"/>
      <c r="K464" s="272"/>
      <c r="L464" s="272"/>
      <c r="M464" s="272"/>
      <c r="N464" s="272"/>
      <c r="O464" s="272"/>
      <c r="P464" s="272"/>
      <c r="Q464" s="272"/>
      <c r="R464" s="272"/>
      <c r="S464" s="272"/>
      <c r="T464" s="272"/>
      <c r="U464" s="272"/>
      <c r="V464" s="272"/>
      <c r="W464" s="272"/>
      <c r="X464" s="272"/>
      <c r="Y464" s="272"/>
      <c r="Z464" s="272"/>
    </row>
    <row r="465" ht="15.75" customHeight="1">
      <c r="A465" s="265" t="s">
        <v>10663</v>
      </c>
      <c r="B465" s="267" t="s">
        <v>10664</v>
      </c>
      <c r="C465" s="265" t="s">
        <v>214</v>
      </c>
      <c r="D465" s="269" t="s">
        <v>10665</v>
      </c>
      <c r="E465" s="265" t="s">
        <v>10669</v>
      </c>
      <c r="F465" s="270" t="s">
        <v>5211</v>
      </c>
      <c r="G465" s="272"/>
      <c r="H465" s="270"/>
      <c r="I465" s="272"/>
      <c r="J465" s="272"/>
      <c r="K465" s="272"/>
      <c r="L465" s="272"/>
      <c r="M465" s="272"/>
      <c r="N465" s="272"/>
      <c r="O465" s="272"/>
      <c r="P465" s="272"/>
      <c r="Q465" s="272"/>
      <c r="R465" s="272"/>
      <c r="S465" s="272"/>
      <c r="T465" s="272"/>
      <c r="U465" s="272"/>
      <c r="V465" s="272"/>
      <c r="W465" s="272"/>
      <c r="X465" s="272"/>
      <c r="Y465" s="272"/>
      <c r="Z465" s="272"/>
    </row>
    <row r="466" ht="15.75" customHeight="1">
      <c r="A466" s="265" t="s">
        <v>10677</v>
      </c>
      <c r="B466" s="267" t="s">
        <v>10678</v>
      </c>
      <c r="C466" s="265" t="s">
        <v>217</v>
      </c>
      <c r="D466" s="269" t="s">
        <v>10681</v>
      </c>
      <c r="E466" s="265" t="s">
        <v>10682</v>
      </c>
      <c r="F466" s="270" t="s">
        <v>5211</v>
      </c>
      <c r="G466" s="272"/>
      <c r="H466" s="270"/>
      <c r="I466" s="272"/>
      <c r="J466" s="272"/>
      <c r="K466" s="272"/>
      <c r="L466" s="272"/>
      <c r="M466" s="272"/>
      <c r="N466" s="272"/>
      <c r="O466" s="272"/>
      <c r="P466" s="272"/>
      <c r="Q466" s="272"/>
      <c r="R466" s="272"/>
      <c r="S466" s="272"/>
      <c r="T466" s="272"/>
      <c r="U466" s="272"/>
      <c r="V466" s="272"/>
      <c r="W466" s="272"/>
      <c r="X466" s="272"/>
      <c r="Y466" s="272"/>
      <c r="Z466" s="272"/>
    </row>
    <row r="467" ht="15.75" customHeight="1">
      <c r="A467" s="265" t="s">
        <v>10691</v>
      </c>
      <c r="B467" s="267" t="s">
        <v>10692</v>
      </c>
      <c r="C467" s="265" t="s">
        <v>217</v>
      </c>
      <c r="D467" s="269" t="s">
        <v>10694</v>
      </c>
      <c r="E467" s="265" t="s">
        <v>10697</v>
      </c>
      <c r="F467" s="270" t="s">
        <v>5211</v>
      </c>
      <c r="G467" s="272"/>
      <c r="H467" s="270"/>
      <c r="I467" s="272"/>
      <c r="J467" s="272"/>
      <c r="K467" s="272"/>
      <c r="L467" s="272"/>
      <c r="M467" s="272"/>
      <c r="N467" s="272"/>
      <c r="O467" s="272"/>
      <c r="P467" s="272"/>
      <c r="Q467" s="272"/>
      <c r="R467" s="272"/>
      <c r="S467" s="272"/>
      <c r="T467" s="272"/>
      <c r="U467" s="272"/>
      <c r="V467" s="272"/>
      <c r="W467" s="272"/>
      <c r="X467" s="272"/>
      <c r="Y467" s="272"/>
      <c r="Z467" s="272"/>
    </row>
    <row r="468" ht="15.75" customHeight="1">
      <c r="A468" s="265" t="s">
        <v>10703</v>
      </c>
      <c r="B468" s="267" t="s">
        <v>10705</v>
      </c>
      <c r="C468" s="265" t="s">
        <v>214</v>
      </c>
      <c r="D468" s="269" t="s">
        <v>10707</v>
      </c>
      <c r="E468" s="265" t="s">
        <v>10709</v>
      </c>
      <c r="F468" s="270" t="s">
        <v>5211</v>
      </c>
      <c r="G468" s="272"/>
      <c r="H468" s="270"/>
      <c r="I468" s="272"/>
      <c r="J468" s="272"/>
      <c r="K468" s="272"/>
      <c r="L468" s="272"/>
      <c r="M468" s="272"/>
      <c r="N468" s="272"/>
      <c r="O468" s="272"/>
      <c r="P468" s="272"/>
      <c r="Q468" s="272"/>
      <c r="R468" s="272"/>
      <c r="S468" s="272"/>
      <c r="T468" s="272"/>
      <c r="U468" s="272"/>
      <c r="V468" s="272"/>
      <c r="W468" s="272"/>
      <c r="X468" s="272"/>
      <c r="Y468" s="272"/>
      <c r="Z468" s="272"/>
    </row>
    <row r="469" ht="15.75" customHeight="1">
      <c r="A469" s="265" t="s">
        <v>10715</v>
      </c>
      <c r="B469" s="267" t="s">
        <v>10716</v>
      </c>
      <c r="C469" s="265" t="s">
        <v>214</v>
      </c>
      <c r="D469" s="269" t="s">
        <v>10717</v>
      </c>
      <c r="E469" s="265" t="s">
        <v>10719</v>
      </c>
      <c r="F469" s="270" t="s">
        <v>5211</v>
      </c>
      <c r="G469" s="272"/>
      <c r="H469" s="270"/>
      <c r="I469" s="272"/>
      <c r="J469" s="272"/>
      <c r="K469" s="272"/>
      <c r="L469" s="272"/>
      <c r="M469" s="272"/>
      <c r="N469" s="272"/>
      <c r="O469" s="272"/>
      <c r="P469" s="272"/>
      <c r="Q469" s="272"/>
      <c r="R469" s="272"/>
      <c r="S469" s="272"/>
      <c r="T469" s="272"/>
      <c r="U469" s="272"/>
      <c r="V469" s="272"/>
      <c r="W469" s="272"/>
      <c r="X469" s="272"/>
      <c r="Y469" s="272"/>
      <c r="Z469" s="272"/>
    </row>
    <row r="470" ht="15.75" customHeight="1">
      <c r="A470" s="265" t="s">
        <v>10727</v>
      </c>
      <c r="B470" s="267" t="s">
        <v>10728</v>
      </c>
      <c r="C470" s="265" t="s">
        <v>214</v>
      </c>
      <c r="D470" s="269" t="s">
        <v>10729</v>
      </c>
      <c r="E470" s="265" t="s">
        <v>10730</v>
      </c>
      <c r="F470" s="270" t="s">
        <v>5211</v>
      </c>
      <c r="G470" s="272"/>
      <c r="H470" s="270"/>
      <c r="I470" s="272"/>
      <c r="J470" s="272"/>
      <c r="K470" s="272"/>
      <c r="L470" s="272"/>
      <c r="M470" s="272"/>
      <c r="N470" s="272"/>
      <c r="O470" s="272"/>
      <c r="P470" s="272"/>
      <c r="Q470" s="272"/>
      <c r="R470" s="272"/>
      <c r="S470" s="272"/>
      <c r="T470" s="272"/>
      <c r="U470" s="272"/>
      <c r="V470" s="272"/>
      <c r="W470" s="272"/>
      <c r="X470" s="272"/>
      <c r="Y470" s="272"/>
      <c r="Z470" s="272"/>
    </row>
    <row r="471" ht="15.75" customHeight="1">
      <c r="A471" s="265" t="s">
        <v>10739</v>
      </c>
      <c r="B471" s="267" t="s">
        <v>10740</v>
      </c>
      <c r="C471" s="265" t="s">
        <v>214</v>
      </c>
      <c r="D471" s="269" t="s">
        <v>10741</v>
      </c>
      <c r="E471" s="265" t="s">
        <v>10742</v>
      </c>
      <c r="F471" s="270" t="s">
        <v>5211</v>
      </c>
      <c r="G471" s="272"/>
      <c r="H471" s="270"/>
      <c r="I471" s="272"/>
      <c r="J471" s="272"/>
      <c r="K471" s="272"/>
      <c r="L471" s="272"/>
      <c r="M471" s="272"/>
      <c r="N471" s="272"/>
      <c r="O471" s="272"/>
      <c r="P471" s="272"/>
      <c r="Q471" s="272"/>
      <c r="R471" s="272"/>
      <c r="S471" s="272"/>
      <c r="T471" s="272"/>
      <c r="U471" s="272"/>
      <c r="V471" s="272"/>
      <c r="W471" s="272"/>
      <c r="X471" s="272"/>
      <c r="Y471" s="272"/>
      <c r="Z471" s="272"/>
    </row>
    <row r="472" ht="15.75" customHeight="1">
      <c r="A472" s="265" t="s">
        <v>10751</v>
      </c>
      <c r="B472" s="267" t="s">
        <v>10752</v>
      </c>
      <c r="C472" s="265" t="s">
        <v>214</v>
      </c>
      <c r="D472" s="269" t="s">
        <v>10753</v>
      </c>
      <c r="E472" s="265" t="s">
        <v>10754</v>
      </c>
      <c r="F472" s="270" t="s">
        <v>5211</v>
      </c>
      <c r="G472" s="272"/>
      <c r="H472" s="270"/>
      <c r="I472" s="272"/>
      <c r="J472" s="272"/>
      <c r="K472" s="272"/>
      <c r="L472" s="272"/>
      <c r="M472" s="272"/>
      <c r="N472" s="272"/>
      <c r="O472" s="272"/>
      <c r="P472" s="272"/>
      <c r="Q472" s="272"/>
      <c r="R472" s="272"/>
      <c r="S472" s="272"/>
      <c r="T472" s="272"/>
      <c r="U472" s="272"/>
      <c r="V472" s="272"/>
      <c r="W472" s="272"/>
      <c r="X472" s="272"/>
      <c r="Y472" s="272"/>
      <c r="Z472" s="272"/>
    </row>
    <row r="473" ht="15.75" customHeight="1">
      <c r="A473" s="265" t="s">
        <v>10763</v>
      </c>
      <c r="B473" s="267" t="s">
        <v>10764</v>
      </c>
      <c r="C473" s="265" t="s">
        <v>217</v>
      </c>
      <c r="D473" s="269" t="s">
        <v>10767</v>
      </c>
      <c r="E473" s="265" t="s">
        <v>10768</v>
      </c>
      <c r="F473" s="270" t="s">
        <v>5211</v>
      </c>
      <c r="G473" s="272"/>
      <c r="H473" s="270"/>
      <c r="I473" s="272"/>
      <c r="J473" s="272"/>
      <c r="K473" s="272"/>
      <c r="L473" s="272"/>
      <c r="M473" s="272"/>
      <c r="N473" s="272"/>
      <c r="O473" s="272"/>
      <c r="P473" s="272"/>
      <c r="Q473" s="272"/>
      <c r="R473" s="272"/>
      <c r="S473" s="272"/>
      <c r="T473" s="272"/>
      <c r="U473" s="272"/>
      <c r="V473" s="272"/>
      <c r="W473" s="272"/>
      <c r="X473" s="272"/>
      <c r="Y473" s="272"/>
      <c r="Z473" s="272"/>
    </row>
    <row r="474" ht="15.75" customHeight="1">
      <c r="A474" s="265" t="s">
        <v>10777</v>
      </c>
      <c r="B474" s="267" t="s">
        <v>10779</v>
      </c>
      <c r="C474" s="265" t="s">
        <v>217</v>
      </c>
      <c r="D474" s="269" t="s">
        <v>10781</v>
      </c>
      <c r="E474" s="265" t="s">
        <v>10782</v>
      </c>
      <c r="F474" s="270" t="s">
        <v>5211</v>
      </c>
      <c r="G474" s="272"/>
      <c r="H474" s="270"/>
      <c r="I474" s="272"/>
      <c r="J474" s="272"/>
      <c r="K474" s="272"/>
      <c r="L474" s="272"/>
      <c r="M474" s="272"/>
      <c r="N474" s="272"/>
      <c r="O474" s="272"/>
      <c r="P474" s="272"/>
      <c r="Q474" s="272"/>
      <c r="R474" s="272"/>
      <c r="S474" s="272"/>
      <c r="T474" s="272"/>
      <c r="U474" s="272"/>
      <c r="V474" s="272"/>
      <c r="W474" s="272"/>
      <c r="X474" s="272"/>
      <c r="Y474" s="272"/>
      <c r="Z474" s="272"/>
    </row>
    <row r="475" ht="15.75" customHeight="1">
      <c r="A475" s="265" t="s">
        <v>10791</v>
      </c>
      <c r="B475" s="267" t="s">
        <v>10792</v>
      </c>
      <c r="C475" s="265" t="s">
        <v>214</v>
      </c>
      <c r="D475" s="269" t="s">
        <v>10793</v>
      </c>
      <c r="E475" s="265" t="s">
        <v>10794</v>
      </c>
      <c r="F475" s="270" t="s">
        <v>5211</v>
      </c>
      <c r="G475" s="272"/>
      <c r="H475" s="270"/>
      <c r="I475" s="272"/>
      <c r="J475" s="272"/>
      <c r="K475" s="272"/>
      <c r="L475" s="272"/>
      <c r="M475" s="272"/>
      <c r="N475" s="272"/>
      <c r="O475" s="272"/>
      <c r="P475" s="272"/>
      <c r="Q475" s="272"/>
      <c r="R475" s="272"/>
      <c r="S475" s="272"/>
      <c r="T475" s="272"/>
      <c r="U475" s="272"/>
      <c r="V475" s="272"/>
      <c r="W475" s="272"/>
      <c r="X475" s="272"/>
      <c r="Y475" s="272"/>
      <c r="Z475" s="272"/>
    </row>
    <row r="476" ht="15.75" customHeight="1">
      <c r="A476" s="265" t="s">
        <v>10804</v>
      </c>
      <c r="B476" s="267" t="s">
        <v>10806</v>
      </c>
      <c r="C476" s="265" t="s">
        <v>217</v>
      </c>
      <c r="D476" s="269" t="s">
        <v>10808</v>
      </c>
      <c r="E476" s="265" t="s">
        <v>10811</v>
      </c>
      <c r="F476" s="270" t="s">
        <v>5211</v>
      </c>
      <c r="G476" s="272"/>
      <c r="H476" s="270"/>
      <c r="I476" s="272"/>
      <c r="J476" s="272"/>
      <c r="K476" s="272"/>
      <c r="L476" s="272"/>
      <c r="M476" s="272"/>
      <c r="N476" s="272"/>
      <c r="O476" s="272"/>
      <c r="P476" s="272"/>
      <c r="Q476" s="272"/>
      <c r="R476" s="272"/>
      <c r="S476" s="272"/>
      <c r="T476" s="272"/>
      <c r="U476" s="272"/>
      <c r="V476" s="272"/>
      <c r="W476" s="272"/>
      <c r="X476" s="272"/>
      <c r="Y476" s="272"/>
      <c r="Z476" s="272"/>
    </row>
    <row r="477" ht="15.75" customHeight="1">
      <c r="A477" s="265" t="s">
        <v>10818</v>
      </c>
      <c r="B477" s="267" t="s">
        <v>10820</v>
      </c>
      <c r="C477" s="265" t="s">
        <v>214</v>
      </c>
      <c r="D477" s="269" t="s">
        <v>10822</v>
      </c>
      <c r="E477" s="265" t="s">
        <v>10824</v>
      </c>
      <c r="F477" s="270" t="s">
        <v>5211</v>
      </c>
      <c r="G477" s="272"/>
      <c r="H477" s="270"/>
      <c r="I477" s="272"/>
      <c r="J477" s="272"/>
      <c r="K477" s="272"/>
      <c r="L477" s="272"/>
      <c r="M477" s="272"/>
      <c r="N477" s="272"/>
      <c r="O477" s="272"/>
      <c r="P477" s="272"/>
      <c r="Q477" s="272"/>
      <c r="R477" s="272"/>
      <c r="S477" s="272"/>
      <c r="T477" s="272"/>
      <c r="U477" s="272"/>
      <c r="V477" s="272"/>
      <c r="W477" s="272"/>
      <c r="X477" s="272"/>
      <c r="Y477" s="272"/>
      <c r="Z477" s="272"/>
    </row>
    <row r="478" ht="15.75" customHeight="1">
      <c r="A478" s="265" t="s">
        <v>10832</v>
      </c>
      <c r="B478" s="267" t="s">
        <v>10834</v>
      </c>
      <c r="C478" s="265" t="s">
        <v>217</v>
      </c>
      <c r="D478" s="269" t="s">
        <v>10838</v>
      </c>
      <c r="E478" s="265" t="s">
        <v>10840</v>
      </c>
      <c r="F478" s="270" t="s">
        <v>5211</v>
      </c>
      <c r="G478" s="272"/>
      <c r="H478" s="270"/>
      <c r="I478" s="272"/>
      <c r="J478" s="272"/>
      <c r="K478" s="272"/>
      <c r="L478" s="272"/>
      <c r="M478" s="272"/>
      <c r="N478" s="272"/>
      <c r="O478" s="272"/>
      <c r="P478" s="272"/>
      <c r="Q478" s="272"/>
      <c r="R478" s="272"/>
      <c r="S478" s="272"/>
      <c r="T478" s="272"/>
      <c r="U478" s="272"/>
      <c r="V478" s="272"/>
      <c r="W478" s="272"/>
      <c r="X478" s="272"/>
      <c r="Y478" s="272"/>
      <c r="Z478" s="272"/>
    </row>
    <row r="479" ht="15.75" customHeight="1">
      <c r="A479" s="265" t="s">
        <v>10846</v>
      </c>
      <c r="B479" s="267" t="s">
        <v>10848</v>
      </c>
      <c r="C479" s="265" t="s">
        <v>214</v>
      </c>
      <c r="D479" s="269" t="s">
        <v>10851</v>
      </c>
      <c r="E479" s="265" t="s">
        <v>10852</v>
      </c>
      <c r="F479" s="270" t="s">
        <v>5211</v>
      </c>
      <c r="G479" s="272"/>
      <c r="H479" s="270"/>
      <c r="I479" s="272"/>
      <c r="J479" s="272"/>
      <c r="K479" s="272"/>
      <c r="L479" s="272"/>
      <c r="M479" s="272"/>
      <c r="N479" s="272"/>
      <c r="O479" s="272"/>
      <c r="P479" s="272"/>
      <c r="Q479" s="272"/>
      <c r="R479" s="272"/>
      <c r="S479" s="272"/>
      <c r="T479" s="272"/>
      <c r="U479" s="272"/>
      <c r="V479" s="272"/>
      <c r="W479" s="272"/>
      <c r="X479" s="272"/>
      <c r="Y479" s="272"/>
      <c r="Z479" s="272"/>
    </row>
    <row r="480" ht="15.75" customHeight="1">
      <c r="A480" s="265" t="s">
        <v>10859</v>
      </c>
      <c r="B480" s="267" t="s">
        <v>10861</v>
      </c>
      <c r="C480" s="265" t="s">
        <v>214</v>
      </c>
      <c r="D480" s="269" t="s">
        <v>10865</v>
      </c>
      <c r="E480" s="265" t="s">
        <v>10867</v>
      </c>
      <c r="F480" s="270" t="s">
        <v>5211</v>
      </c>
      <c r="G480" s="272"/>
      <c r="H480" s="270"/>
      <c r="I480" s="272"/>
      <c r="J480" s="272"/>
      <c r="K480" s="272"/>
      <c r="L480" s="272"/>
      <c r="M480" s="272"/>
      <c r="N480" s="272"/>
      <c r="O480" s="272"/>
      <c r="P480" s="272"/>
      <c r="Q480" s="272"/>
      <c r="R480" s="272"/>
      <c r="S480" s="272"/>
      <c r="T480" s="272"/>
      <c r="U480" s="272"/>
      <c r="V480" s="272"/>
      <c r="W480" s="272"/>
      <c r="X480" s="272"/>
      <c r="Y480" s="272"/>
      <c r="Z480" s="272"/>
    </row>
    <row r="481" ht="15.75" customHeight="1">
      <c r="A481" s="265" t="s">
        <v>10875</v>
      </c>
      <c r="B481" s="267" t="s">
        <v>10876</v>
      </c>
      <c r="C481" s="265" t="s">
        <v>212</v>
      </c>
      <c r="D481" s="269" t="s">
        <v>10879</v>
      </c>
      <c r="E481" s="265" t="s">
        <v>10880</v>
      </c>
      <c r="F481" s="270" t="s">
        <v>5211</v>
      </c>
      <c r="G481" s="272"/>
      <c r="H481" s="270"/>
      <c r="I481" s="272"/>
      <c r="J481" s="272"/>
      <c r="K481" s="272"/>
      <c r="L481" s="272"/>
      <c r="M481" s="272"/>
      <c r="N481" s="272"/>
      <c r="O481" s="272"/>
      <c r="P481" s="272"/>
      <c r="Q481" s="272"/>
      <c r="R481" s="272"/>
      <c r="S481" s="272"/>
      <c r="T481" s="272"/>
      <c r="U481" s="272"/>
      <c r="V481" s="272"/>
      <c r="W481" s="272"/>
      <c r="X481" s="272"/>
      <c r="Y481" s="272"/>
      <c r="Z481" s="272"/>
    </row>
    <row r="482" ht="15.75" customHeight="1">
      <c r="A482" s="280" t="s">
        <v>10887</v>
      </c>
      <c r="B482" s="267" t="s">
        <v>10889</v>
      </c>
      <c r="C482" s="265" t="s">
        <v>212</v>
      </c>
      <c r="D482" s="269" t="s">
        <v>10893</v>
      </c>
      <c r="E482" s="265" t="s">
        <v>10895</v>
      </c>
      <c r="F482" s="270" t="s">
        <v>5211</v>
      </c>
      <c r="G482" s="272"/>
      <c r="H482" s="270"/>
      <c r="I482" s="272"/>
      <c r="J482" s="272"/>
      <c r="K482" s="272"/>
      <c r="L482" s="272"/>
      <c r="M482" s="272"/>
      <c r="N482" s="272"/>
      <c r="O482" s="272"/>
      <c r="P482" s="272"/>
      <c r="Q482" s="272"/>
      <c r="R482" s="272"/>
      <c r="S482" s="272"/>
      <c r="T482" s="272"/>
      <c r="U482" s="272"/>
      <c r="V482" s="272"/>
      <c r="W482" s="272"/>
      <c r="X482" s="272"/>
      <c r="Y482" s="272"/>
      <c r="Z482" s="272"/>
    </row>
    <row r="483" ht="15.75" customHeight="1">
      <c r="A483" s="265" t="s">
        <v>10901</v>
      </c>
      <c r="B483" s="267" t="s">
        <v>10903</v>
      </c>
      <c r="C483" s="265" t="s">
        <v>214</v>
      </c>
      <c r="D483" s="269" t="s">
        <v>10907</v>
      </c>
      <c r="E483" s="265" t="s">
        <v>10908</v>
      </c>
      <c r="F483" s="270" t="s">
        <v>5211</v>
      </c>
      <c r="G483" s="272"/>
      <c r="H483" s="270"/>
      <c r="I483" s="272"/>
      <c r="J483" s="272"/>
      <c r="K483" s="272"/>
      <c r="L483" s="272"/>
      <c r="M483" s="272"/>
      <c r="N483" s="272"/>
      <c r="O483" s="272"/>
      <c r="P483" s="272"/>
      <c r="Q483" s="272"/>
      <c r="R483" s="272"/>
      <c r="S483" s="272"/>
      <c r="T483" s="272"/>
      <c r="U483" s="272"/>
      <c r="V483" s="272"/>
      <c r="W483" s="272"/>
      <c r="X483" s="272"/>
      <c r="Y483" s="272"/>
      <c r="Z483" s="272"/>
    </row>
    <row r="484" ht="15.75" customHeight="1">
      <c r="A484" s="265" t="s">
        <v>10915</v>
      </c>
      <c r="B484" s="267" t="s">
        <v>10916</v>
      </c>
      <c r="C484" s="265" t="s">
        <v>214</v>
      </c>
      <c r="D484" s="269" t="s">
        <v>10917</v>
      </c>
      <c r="E484" s="265" t="s">
        <v>10920</v>
      </c>
      <c r="F484" s="270" t="s">
        <v>5211</v>
      </c>
      <c r="G484" s="272"/>
      <c r="H484" s="270"/>
      <c r="I484" s="272"/>
      <c r="J484" s="272"/>
      <c r="K484" s="272"/>
      <c r="L484" s="272"/>
      <c r="M484" s="272"/>
      <c r="N484" s="272"/>
      <c r="O484" s="272"/>
      <c r="P484" s="272"/>
      <c r="Q484" s="272"/>
      <c r="R484" s="272"/>
      <c r="S484" s="272"/>
      <c r="T484" s="272"/>
      <c r="U484" s="272"/>
      <c r="V484" s="272"/>
      <c r="W484" s="272"/>
      <c r="X484" s="272"/>
      <c r="Y484" s="272"/>
      <c r="Z484" s="272"/>
    </row>
    <row r="485" ht="15.75" customHeight="1">
      <c r="A485" s="265" t="s">
        <v>10929</v>
      </c>
      <c r="B485" s="267" t="s">
        <v>10930</v>
      </c>
      <c r="C485" s="265" t="s">
        <v>214</v>
      </c>
      <c r="D485" s="269" t="s">
        <v>10932</v>
      </c>
      <c r="E485" s="265" t="s">
        <v>10936</v>
      </c>
      <c r="F485" s="270" t="s">
        <v>5211</v>
      </c>
      <c r="G485" s="272"/>
      <c r="H485" s="270"/>
      <c r="I485" s="272"/>
      <c r="J485" s="272"/>
      <c r="K485" s="272"/>
      <c r="L485" s="272"/>
      <c r="M485" s="272"/>
      <c r="N485" s="272"/>
      <c r="O485" s="272"/>
      <c r="P485" s="272"/>
      <c r="Q485" s="272"/>
      <c r="R485" s="272"/>
      <c r="S485" s="272"/>
      <c r="T485" s="272"/>
      <c r="U485" s="272"/>
      <c r="V485" s="272"/>
      <c r="W485" s="272"/>
      <c r="X485" s="272"/>
      <c r="Y485" s="272"/>
      <c r="Z485" s="272"/>
    </row>
    <row r="486" ht="15.75" customHeight="1">
      <c r="A486" s="265" t="s">
        <v>10943</v>
      </c>
      <c r="B486" s="267" t="s">
        <v>10944</v>
      </c>
      <c r="C486" s="265" t="s">
        <v>217</v>
      </c>
      <c r="D486" s="269" t="s">
        <v>10947</v>
      </c>
      <c r="E486" s="265" t="s">
        <v>10949</v>
      </c>
      <c r="F486" s="270" t="s">
        <v>5211</v>
      </c>
      <c r="G486" s="272"/>
      <c r="H486" s="270"/>
      <c r="I486" s="272"/>
      <c r="J486" s="272"/>
      <c r="K486" s="272"/>
      <c r="L486" s="272"/>
      <c r="M486" s="272"/>
      <c r="N486" s="272"/>
      <c r="O486" s="272"/>
      <c r="P486" s="272"/>
      <c r="Q486" s="272"/>
      <c r="R486" s="272"/>
      <c r="S486" s="272"/>
      <c r="T486" s="272"/>
      <c r="U486" s="272"/>
      <c r="V486" s="272"/>
      <c r="W486" s="272"/>
      <c r="X486" s="272"/>
      <c r="Y486" s="272"/>
      <c r="Z486" s="272"/>
    </row>
    <row r="487" ht="15.75" customHeight="1">
      <c r="A487" s="265" t="s">
        <v>10955</v>
      </c>
      <c r="B487" s="267" t="s">
        <v>10957</v>
      </c>
      <c r="C487" s="265" t="s">
        <v>214</v>
      </c>
      <c r="D487" s="269" t="s">
        <v>10961</v>
      </c>
      <c r="E487" s="265" t="s">
        <v>10963</v>
      </c>
      <c r="F487" s="270" t="s">
        <v>5211</v>
      </c>
      <c r="G487" s="272"/>
      <c r="H487" s="270"/>
      <c r="I487" s="272"/>
      <c r="J487" s="272"/>
      <c r="K487" s="272"/>
      <c r="L487" s="272"/>
      <c r="M487" s="272"/>
      <c r="N487" s="272"/>
      <c r="O487" s="272"/>
      <c r="P487" s="272"/>
      <c r="Q487" s="272"/>
      <c r="R487" s="272"/>
      <c r="S487" s="272"/>
      <c r="T487" s="272"/>
      <c r="U487" s="272"/>
      <c r="V487" s="272"/>
      <c r="W487" s="272"/>
      <c r="X487" s="272"/>
      <c r="Y487" s="272"/>
      <c r="Z487" s="272"/>
    </row>
    <row r="488" ht="15.75" customHeight="1">
      <c r="A488" s="265" t="s">
        <v>10970</v>
      </c>
      <c r="B488" s="267" t="s">
        <v>10972</v>
      </c>
      <c r="C488" s="265" t="s">
        <v>214</v>
      </c>
      <c r="D488" s="269" t="s">
        <v>10975</v>
      </c>
      <c r="E488" s="265" t="s">
        <v>10976</v>
      </c>
      <c r="F488" s="270" t="s">
        <v>5211</v>
      </c>
      <c r="G488" s="272"/>
      <c r="H488" s="270"/>
      <c r="I488" s="272"/>
      <c r="J488" s="272"/>
      <c r="K488" s="272"/>
      <c r="L488" s="272"/>
      <c r="M488" s="272"/>
      <c r="N488" s="272"/>
      <c r="O488" s="272"/>
      <c r="P488" s="272"/>
      <c r="Q488" s="272"/>
      <c r="R488" s="272"/>
      <c r="S488" s="272"/>
      <c r="T488" s="272"/>
      <c r="U488" s="272"/>
      <c r="V488" s="272"/>
      <c r="W488" s="272"/>
      <c r="X488" s="272"/>
      <c r="Y488" s="272"/>
      <c r="Z488" s="272"/>
    </row>
    <row r="489" ht="15.75" customHeight="1">
      <c r="A489" s="265" t="s">
        <v>10983</v>
      </c>
      <c r="B489" s="267" t="s">
        <v>10984</v>
      </c>
      <c r="C489" s="265" t="s">
        <v>217</v>
      </c>
      <c r="D489" s="269" t="s">
        <v>10989</v>
      </c>
      <c r="E489" s="265" t="s">
        <v>10991</v>
      </c>
      <c r="F489" s="270" t="s">
        <v>5211</v>
      </c>
      <c r="G489" s="272"/>
      <c r="H489" s="270"/>
      <c r="I489" s="272"/>
      <c r="J489" s="272"/>
      <c r="K489" s="272"/>
      <c r="L489" s="272"/>
      <c r="M489" s="272"/>
      <c r="N489" s="272"/>
      <c r="O489" s="272"/>
      <c r="P489" s="272"/>
      <c r="Q489" s="272"/>
      <c r="R489" s="272"/>
      <c r="S489" s="272"/>
      <c r="T489" s="272"/>
      <c r="U489" s="272"/>
      <c r="V489" s="272"/>
      <c r="W489" s="272"/>
      <c r="X489" s="272"/>
      <c r="Y489" s="272"/>
      <c r="Z489" s="272"/>
    </row>
    <row r="490" ht="15.75" customHeight="1">
      <c r="A490" s="265" t="s">
        <v>10997</v>
      </c>
      <c r="B490" s="267" t="s">
        <v>11000</v>
      </c>
      <c r="C490" s="265" t="s">
        <v>214</v>
      </c>
      <c r="D490" s="269" t="s">
        <v>11004</v>
      </c>
      <c r="E490" s="265" t="s">
        <v>11006</v>
      </c>
      <c r="F490" s="270" t="s">
        <v>5211</v>
      </c>
      <c r="G490" s="272"/>
      <c r="H490" s="270"/>
      <c r="I490" s="272"/>
      <c r="J490" s="272"/>
      <c r="K490" s="272"/>
      <c r="L490" s="272"/>
      <c r="M490" s="272"/>
      <c r="N490" s="272"/>
      <c r="O490" s="272"/>
      <c r="P490" s="272"/>
      <c r="Q490" s="272"/>
      <c r="R490" s="272"/>
      <c r="S490" s="272"/>
      <c r="T490" s="272"/>
      <c r="U490" s="272"/>
      <c r="V490" s="272"/>
      <c r="W490" s="272"/>
      <c r="X490" s="272"/>
      <c r="Y490" s="272"/>
      <c r="Z490" s="272"/>
    </row>
    <row r="491" ht="15.75" customHeight="1">
      <c r="A491" s="265" t="s">
        <v>11013</v>
      </c>
      <c r="B491" s="267" t="s">
        <v>11017</v>
      </c>
      <c r="C491" s="265" t="s">
        <v>214</v>
      </c>
      <c r="D491" s="269" t="s">
        <v>11020</v>
      </c>
      <c r="E491" s="265" t="s">
        <v>11022</v>
      </c>
      <c r="F491" s="270" t="s">
        <v>5211</v>
      </c>
      <c r="G491" s="272"/>
      <c r="H491" s="270"/>
      <c r="I491" s="272"/>
      <c r="J491" s="272"/>
      <c r="K491" s="272"/>
      <c r="L491" s="272"/>
      <c r="M491" s="272"/>
      <c r="N491" s="272"/>
      <c r="O491" s="272"/>
      <c r="P491" s="272"/>
      <c r="Q491" s="272"/>
      <c r="R491" s="272"/>
      <c r="S491" s="272"/>
      <c r="T491" s="272"/>
      <c r="U491" s="272"/>
      <c r="V491" s="272"/>
      <c r="W491" s="272"/>
      <c r="X491" s="272"/>
      <c r="Y491" s="272"/>
      <c r="Z491" s="272"/>
    </row>
    <row r="492" ht="15.75" customHeight="1">
      <c r="A492" s="265" t="s">
        <v>11030</v>
      </c>
      <c r="B492" s="267" t="s">
        <v>11032</v>
      </c>
      <c r="C492" s="265" t="s">
        <v>217</v>
      </c>
      <c r="D492" s="269" t="s">
        <v>11033</v>
      </c>
      <c r="E492" s="265" t="s">
        <v>11035</v>
      </c>
      <c r="F492" s="270" t="s">
        <v>5211</v>
      </c>
      <c r="G492" s="272"/>
      <c r="H492" s="270"/>
      <c r="I492" s="272"/>
      <c r="J492" s="272"/>
      <c r="K492" s="272"/>
      <c r="L492" s="272"/>
      <c r="M492" s="272"/>
      <c r="N492" s="272"/>
      <c r="O492" s="272"/>
      <c r="P492" s="272"/>
      <c r="Q492" s="272"/>
      <c r="R492" s="272"/>
      <c r="S492" s="272"/>
      <c r="T492" s="272"/>
      <c r="U492" s="272"/>
      <c r="V492" s="272"/>
      <c r="W492" s="272"/>
      <c r="X492" s="272"/>
      <c r="Y492" s="272"/>
      <c r="Z492" s="272"/>
    </row>
    <row r="493" ht="15.75" customHeight="1">
      <c r="A493" s="265" t="s">
        <v>11045</v>
      </c>
      <c r="B493" s="267" t="s">
        <v>11046</v>
      </c>
      <c r="C493" s="265" t="s">
        <v>214</v>
      </c>
      <c r="D493" s="269" t="s">
        <v>11049</v>
      </c>
      <c r="E493" s="265" t="s">
        <v>11050</v>
      </c>
      <c r="F493" s="270" t="s">
        <v>5211</v>
      </c>
      <c r="G493" s="272"/>
      <c r="H493" s="270"/>
      <c r="I493" s="272"/>
      <c r="J493" s="272"/>
      <c r="K493" s="272"/>
      <c r="L493" s="272"/>
      <c r="M493" s="272"/>
      <c r="N493" s="272"/>
      <c r="O493" s="272"/>
      <c r="P493" s="272"/>
      <c r="Q493" s="272"/>
      <c r="R493" s="272"/>
      <c r="S493" s="272"/>
      <c r="T493" s="272"/>
      <c r="U493" s="272"/>
      <c r="V493" s="272"/>
      <c r="W493" s="272"/>
      <c r="X493" s="272"/>
      <c r="Y493" s="272"/>
      <c r="Z493" s="272"/>
    </row>
    <row r="494" ht="15.75" customHeight="1">
      <c r="A494" s="265" t="s">
        <v>11059</v>
      </c>
      <c r="B494" s="267" t="s">
        <v>11060</v>
      </c>
      <c r="C494" s="265" t="s">
        <v>214</v>
      </c>
      <c r="D494" s="269" t="s">
        <v>11061</v>
      </c>
      <c r="E494" s="265" t="s">
        <v>11062</v>
      </c>
      <c r="F494" s="270" t="s">
        <v>5211</v>
      </c>
      <c r="G494" s="272"/>
      <c r="H494" s="270"/>
      <c r="I494" s="272"/>
      <c r="J494" s="272"/>
      <c r="K494" s="272"/>
      <c r="L494" s="272"/>
      <c r="M494" s="272"/>
      <c r="N494" s="272"/>
      <c r="O494" s="272"/>
      <c r="P494" s="272"/>
      <c r="Q494" s="272"/>
      <c r="R494" s="272"/>
      <c r="S494" s="272"/>
      <c r="T494" s="272"/>
      <c r="U494" s="272"/>
      <c r="V494" s="272"/>
      <c r="W494" s="272"/>
      <c r="X494" s="272"/>
      <c r="Y494" s="272"/>
      <c r="Z494" s="272"/>
    </row>
    <row r="495" ht="15.75" customHeight="1">
      <c r="A495" s="265" t="s">
        <v>11072</v>
      </c>
      <c r="B495" s="267" t="s">
        <v>11074</v>
      </c>
      <c r="C495" s="265" t="s">
        <v>214</v>
      </c>
      <c r="D495" s="269" t="s">
        <v>11075</v>
      </c>
      <c r="E495" s="265" t="s">
        <v>11077</v>
      </c>
      <c r="F495" s="270" t="s">
        <v>5211</v>
      </c>
      <c r="G495" s="272"/>
      <c r="H495" s="270"/>
      <c r="I495" s="272"/>
      <c r="J495" s="272"/>
      <c r="K495" s="272"/>
      <c r="L495" s="272"/>
      <c r="M495" s="272"/>
      <c r="N495" s="272"/>
      <c r="O495" s="272"/>
      <c r="P495" s="272"/>
      <c r="Q495" s="272"/>
      <c r="R495" s="272"/>
      <c r="S495" s="272"/>
      <c r="T495" s="272"/>
      <c r="U495" s="272"/>
      <c r="V495" s="272"/>
      <c r="W495" s="272"/>
      <c r="X495" s="272"/>
      <c r="Y495" s="272"/>
      <c r="Z495" s="272"/>
    </row>
    <row r="496" ht="15.75" customHeight="1">
      <c r="A496" s="265" t="s">
        <v>11079</v>
      </c>
      <c r="B496" s="267" t="s">
        <v>11081</v>
      </c>
      <c r="C496" s="265" t="s">
        <v>214</v>
      </c>
      <c r="D496" s="269" t="s">
        <v>11083</v>
      </c>
      <c r="E496" s="265" t="s">
        <v>11084</v>
      </c>
      <c r="F496" s="270" t="s">
        <v>5211</v>
      </c>
      <c r="G496" s="272"/>
      <c r="H496" s="270"/>
      <c r="I496" s="272"/>
      <c r="J496" s="272"/>
      <c r="K496" s="272"/>
      <c r="L496" s="272"/>
      <c r="M496" s="272"/>
      <c r="N496" s="272"/>
      <c r="O496" s="272"/>
      <c r="P496" s="272"/>
      <c r="Q496" s="272"/>
      <c r="R496" s="272"/>
      <c r="S496" s="272"/>
      <c r="T496" s="272"/>
      <c r="U496" s="272"/>
      <c r="V496" s="272"/>
      <c r="W496" s="272"/>
      <c r="X496" s="272"/>
      <c r="Y496" s="272"/>
      <c r="Z496" s="272"/>
    </row>
    <row r="497" ht="15.75" customHeight="1">
      <c r="A497" s="265" t="s">
        <v>11091</v>
      </c>
      <c r="B497" s="267" t="s">
        <v>11100</v>
      </c>
      <c r="C497" s="265" t="s">
        <v>214</v>
      </c>
      <c r="D497" s="269" t="s">
        <v>11103</v>
      </c>
      <c r="E497" s="265" t="s">
        <v>11106</v>
      </c>
      <c r="F497" s="270" t="s">
        <v>5211</v>
      </c>
      <c r="G497" s="272"/>
      <c r="H497" s="270"/>
      <c r="I497" s="272"/>
      <c r="J497" s="272"/>
      <c r="K497" s="272"/>
      <c r="L497" s="272"/>
      <c r="M497" s="272"/>
      <c r="N497" s="272"/>
      <c r="O497" s="272"/>
      <c r="P497" s="272"/>
      <c r="Q497" s="272"/>
      <c r="R497" s="272"/>
      <c r="S497" s="272"/>
      <c r="T497" s="272"/>
      <c r="U497" s="272"/>
      <c r="V497" s="272"/>
      <c r="W497" s="272"/>
      <c r="X497" s="272"/>
      <c r="Y497" s="272"/>
      <c r="Z497" s="272"/>
    </row>
    <row r="498" ht="15.75" customHeight="1">
      <c r="A498" s="265" t="s">
        <v>11113</v>
      </c>
      <c r="B498" s="267" t="s">
        <v>11115</v>
      </c>
      <c r="C498" s="265" t="s">
        <v>214</v>
      </c>
      <c r="D498" s="269" t="s">
        <v>11118</v>
      </c>
      <c r="E498" s="265" t="s">
        <v>11121</v>
      </c>
      <c r="F498" s="270" t="s">
        <v>5211</v>
      </c>
      <c r="G498" s="272"/>
      <c r="H498" s="270"/>
      <c r="I498" s="272"/>
      <c r="J498" s="272"/>
      <c r="K498" s="272"/>
      <c r="L498" s="272"/>
      <c r="M498" s="272"/>
      <c r="N498" s="272"/>
      <c r="O498" s="272"/>
      <c r="P498" s="272"/>
      <c r="Q498" s="272"/>
      <c r="R498" s="272"/>
      <c r="S498" s="272"/>
      <c r="T498" s="272"/>
      <c r="U498" s="272"/>
      <c r="V498" s="272"/>
      <c r="W498" s="272"/>
      <c r="X498" s="272"/>
      <c r="Y498" s="272"/>
      <c r="Z498" s="272"/>
    </row>
    <row r="499" ht="15.75" customHeight="1">
      <c r="A499" s="265" t="s">
        <v>11126</v>
      </c>
      <c r="B499" s="267" t="s">
        <v>11128</v>
      </c>
      <c r="C499" s="265" t="s">
        <v>214</v>
      </c>
      <c r="D499" s="269" t="s">
        <v>11131</v>
      </c>
      <c r="E499" s="265" t="s">
        <v>11133</v>
      </c>
      <c r="F499" s="270" t="s">
        <v>5211</v>
      </c>
      <c r="G499" s="272"/>
      <c r="H499" s="270"/>
      <c r="I499" s="272"/>
      <c r="J499" s="272"/>
      <c r="K499" s="272"/>
      <c r="L499" s="272"/>
      <c r="M499" s="272"/>
      <c r="N499" s="272"/>
      <c r="O499" s="272"/>
      <c r="P499" s="272"/>
      <c r="Q499" s="272"/>
      <c r="R499" s="272"/>
      <c r="S499" s="272"/>
      <c r="T499" s="272"/>
      <c r="U499" s="272"/>
      <c r="V499" s="272"/>
      <c r="W499" s="272"/>
      <c r="X499" s="272"/>
      <c r="Y499" s="272"/>
      <c r="Z499" s="272"/>
    </row>
    <row r="500" ht="15.75" customHeight="1">
      <c r="A500" s="265" t="s">
        <v>11139</v>
      </c>
      <c r="B500" s="267" t="s">
        <v>11141</v>
      </c>
      <c r="C500" s="265" t="s">
        <v>214</v>
      </c>
      <c r="D500" s="269" t="s">
        <v>11144</v>
      </c>
      <c r="E500" s="265" t="s">
        <v>11146</v>
      </c>
      <c r="F500" s="270" t="s">
        <v>5211</v>
      </c>
      <c r="G500" s="272"/>
      <c r="H500" s="270"/>
      <c r="I500" s="272"/>
      <c r="J500" s="272"/>
      <c r="K500" s="272"/>
      <c r="L500" s="272"/>
      <c r="M500" s="272"/>
      <c r="N500" s="272"/>
      <c r="O500" s="272"/>
      <c r="P500" s="272"/>
      <c r="Q500" s="272"/>
      <c r="R500" s="272"/>
      <c r="S500" s="272"/>
      <c r="T500" s="272"/>
      <c r="U500" s="272"/>
      <c r="V500" s="272"/>
      <c r="W500" s="272"/>
      <c r="X500" s="272"/>
      <c r="Y500" s="272"/>
      <c r="Z500" s="272"/>
    </row>
    <row r="501" ht="15.75" customHeight="1">
      <c r="A501" s="265" t="s">
        <v>11152</v>
      </c>
      <c r="B501" s="267" t="s">
        <v>11154</v>
      </c>
      <c r="C501" s="265" t="s">
        <v>217</v>
      </c>
      <c r="D501" s="269" t="s">
        <v>11158</v>
      </c>
      <c r="E501" s="265" t="s">
        <v>11160</v>
      </c>
      <c r="F501" s="270" t="s">
        <v>5211</v>
      </c>
      <c r="G501" s="272"/>
      <c r="H501" s="270"/>
      <c r="I501" s="272"/>
      <c r="J501" s="272"/>
      <c r="K501" s="272"/>
      <c r="L501" s="272"/>
      <c r="M501" s="272"/>
      <c r="N501" s="272"/>
      <c r="O501" s="272"/>
      <c r="P501" s="272"/>
      <c r="Q501" s="272"/>
      <c r="R501" s="272"/>
      <c r="S501" s="272"/>
      <c r="T501" s="272"/>
      <c r="U501" s="272"/>
      <c r="V501" s="272"/>
      <c r="W501" s="272"/>
      <c r="X501" s="272"/>
      <c r="Y501" s="272"/>
      <c r="Z501" s="272"/>
    </row>
    <row r="502" ht="15.75" customHeight="1">
      <c r="A502" s="265" t="s">
        <v>11166</v>
      </c>
      <c r="B502" s="267" t="s">
        <v>11169</v>
      </c>
      <c r="C502" s="265" t="s">
        <v>217</v>
      </c>
      <c r="D502" s="269" t="s">
        <v>11171</v>
      </c>
      <c r="E502" s="265" t="s">
        <v>11173</v>
      </c>
      <c r="F502" s="270" t="s">
        <v>5211</v>
      </c>
      <c r="G502" s="272"/>
      <c r="H502" s="270"/>
      <c r="I502" s="272"/>
      <c r="J502" s="272"/>
      <c r="K502" s="272"/>
      <c r="L502" s="272"/>
      <c r="M502" s="272"/>
      <c r="N502" s="272"/>
      <c r="O502" s="272"/>
      <c r="P502" s="272"/>
      <c r="Q502" s="272"/>
      <c r="R502" s="272"/>
      <c r="S502" s="272"/>
      <c r="T502" s="272"/>
      <c r="U502" s="272"/>
      <c r="V502" s="272"/>
      <c r="W502" s="272"/>
      <c r="X502" s="272"/>
      <c r="Y502" s="272"/>
      <c r="Z502" s="272"/>
    </row>
    <row r="503" ht="15.75" customHeight="1">
      <c r="A503" s="280" t="s">
        <v>11182</v>
      </c>
      <c r="B503" s="267" t="s">
        <v>11183</v>
      </c>
      <c r="C503" s="265" t="s">
        <v>212</v>
      </c>
      <c r="D503" s="269" t="s">
        <v>11184</v>
      </c>
      <c r="E503" s="265" t="s">
        <v>11185</v>
      </c>
      <c r="F503" s="270" t="s">
        <v>5211</v>
      </c>
      <c r="G503" s="272"/>
      <c r="H503" s="270"/>
      <c r="I503" s="272"/>
      <c r="J503" s="272"/>
      <c r="K503" s="272"/>
      <c r="L503" s="272"/>
      <c r="M503" s="272"/>
      <c r="N503" s="272"/>
      <c r="O503" s="272"/>
      <c r="P503" s="272"/>
      <c r="Q503" s="272"/>
      <c r="R503" s="272"/>
      <c r="S503" s="272"/>
      <c r="T503" s="272"/>
      <c r="U503" s="272"/>
      <c r="V503" s="272"/>
      <c r="W503" s="272"/>
      <c r="X503" s="272"/>
      <c r="Y503" s="272"/>
      <c r="Z503" s="272"/>
    </row>
    <row r="504" ht="15.75" customHeight="1">
      <c r="A504" s="265" t="s">
        <v>11195</v>
      </c>
      <c r="B504" s="267" t="s">
        <v>11197</v>
      </c>
      <c r="C504" s="265" t="s">
        <v>214</v>
      </c>
      <c r="D504" s="269" t="s">
        <v>11198</v>
      </c>
      <c r="E504" s="265" t="s">
        <v>11200</v>
      </c>
      <c r="F504" s="270" t="s">
        <v>5211</v>
      </c>
      <c r="G504" s="272"/>
      <c r="H504" s="270"/>
      <c r="I504" s="272"/>
      <c r="J504" s="272"/>
      <c r="K504" s="272"/>
      <c r="L504" s="272"/>
      <c r="M504" s="272"/>
      <c r="N504" s="272"/>
      <c r="O504" s="272"/>
      <c r="P504" s="272"/>
      <c r="Q504" s="272"/>
      <c r="R504" s="272"/>
      <c r="S504" s="272"/>
      <c r="T504" s="272"/>
      <c r="U504" s="272"/>
      <c r="V504" s="272"/>
      <c r="W504" s="272"/>
      <c r="X504" s="272"/>
      <c r="Y504" s="272"/>
      <c r="Z504" s="272"/>
    </row>
    <row r="505" ht="15.75" customHeight="1">
      <c r="A505" s="265" t="s">
        <v>11210</v>
      </c>
      <c r="B505" s="267" t="s">
        <v>11211</v>
      </c>
      <c r="C505" s="265" t="s">
        <v>214</v>
      </c>
      <c r="D505" s="269" t="s">
        <v>11212</v>
      </c>
      <c r="E505" s="265" t="s">
        <v>11213</v>
      </c>
      <c r="F505" s="270" t="s">
        <v>5211</v>
      </c>
      <c r="G505" s="272"/>
      <c r="H505" s="270"/>
      <c r="I505" s="272"/>
      <c r="J505" s="272"/>
      <c r="K505" s="272"/>
      <c r="L505" s="272"/>
      <c r="M505" s="272"/>
      <c r="N505" s="272"/>
      <c r="O505" s="272"/>
      <c r="P505" s="272"/>
      <c r="Q505" s="272"/>
      <c r="R505" s="272"/>
      <c r="S505" s="272"/>
      <c r="T505" s="272"/>
      <c r="U505" s="272"/>
      <c r="V505" s="272"/>
      <c r="W505" s="272"/>
      <c r="X505" s="272"/>
      <c r="Y505" s="272"/>
      <c r="Z505" s="272"/>
    </row>
    <row r="506" ht="15.75" customHeight="1">
      <c r="A506" s="265" t="s">
        <v>11220</v>
      </c>
      <c r="B506" s="267" t="s">
        <v>11221</v>
      </c>
      <c r="C506" s="265" t="s">
        <v>217</v>
      </c>
      <c r="D506" s="269" t="s">
        <v>11223</v>
      </c>
      <c r="E506" s="265" t="s">
        <v>11225</v>
      </c>
      <c r="F506" s="270" t="s">
        <v>5211</v>
      </c>
      <c r="G506" s="272"/>
      <c r="H506" s="270"/>
      <c r="I506" s="272"/>
      <c r="J506" s="272"/>
      <c r="K506" s="272"/>
      <c r="L506" s="272"/>
      <c r="M506" s="272"/>
      <c r="N506" s="272"/>
      <c r="O506" s="272"/>
      <c r="P506" s="272"/>
      <c r="Q506" s="272"/>
      <c r="R506" s="272"/>
      <c r="S506" s="272"/>
      <c r="T506" s="272"/>
      <c r="U506" s="272"/>
      <c r="V506" s="272"/>
      <c r="W506" s="272"/>
      <c r="X506" s="272"/>
      <c r="Y506" s="272"/>
      <c r="Z506" s="272"/>
    </row>
    <row r="507" ht="15.75" customHeight="1">
      <c r="A507" s="265" t="s">
        <v>11234</v>
      </c>
      <c r="B507" s="267" t="s">
        <v>11235</v>
      </c>
      <c r="C507" s="265" t="s">
        <v>214</v>
      </c>
      <c r="D507" s="269" t="s">
        <v>11238</v>
      </c>
      <c r="E507" s="265" t="s">
        <v>11239</v>
      </c>
      <c r="F507" s="270" t="s">
        <v>5211</v>
      </c>
      <c r="G507" s="272"/>
      <c r="H507" s="270"/>
      <c r="I507" s="272"/>
      <c r="J507" s="272"/>
      <c r="K507" s="272"/>
      <c r="L507" s="272"/>
      <c r="M507" s="272"/>
      <c r="N507" s="272"/>
      <c r="O507" s="272"/>
      <c r="P507" s="272"/>
      <c r="Q507" s="272"/>
      <c r="R507" s="272"/>
      <c r="S507" s="272"/>
      <c r="T507" s="272"/>
      <c r="U507" s="272"/>
      <c r="V507" s="272"/>
      <c r="W507" s="272"/>
      <c r="X507" s="272"/>
      <c r="Y507" s="272"/>
      <c r="Z507" s="272"/>
    </row>
    <row r="508" ht="15.75" customHeight="1">
      <c r="A508" s="265" t="s">
        <v>11248</v>
      </c>
      <c r="B508" s="267" t="s">
        <v>11249</v>
      </c>
      <c r="C508" s="265" t="s">
        <v>217</v>
      </c>
      <c r="D508" s="269" t="s">
        <v>11250</v>
      </c>
      <c r="E508" s="265" t="s">
        <v>11251</v>
      </c>
      <c r="F508" s="270" t="s">
        <v>5211</v>
      </c>
      <c r="G508" s="272"/>
      <c r="H508" s="270"/>
      <c r="I508" s="272"/>
      <c r="J508" s="272"/>
      <c r="K508" s="272"/>
      <c r="L508" s="272"/>
      <c r="M508" s="272"/>
      <c r="N508" s="272"/>
      <c r="O508" s="272"/>
      <c r="P508" s="272"/>
      <c r="Q508" s="272"/>
      <c r="R508" s="272"/>
      <c r="S508" s="272"/>
      <c r="T508" s="272"/>
      <c r="U508" s="272"/>
      <c r="V508" s="272"/>
      <c r="W508" s="272"/>
      <c r="X508" s="272"/>
      <c r="Y508" s="272"/>
      <c r="Z508" s="272"/>
    </row>
    <row r="509" ht="15.75" customHeight="1">
      <c r="A509" s="265" t="s">
        <v>11260</v>
      </c>
      <c r="B509" s="267" t="s">
        <v>11261</v>
      </c>
      <c r="C509" s="265" t="s">
        <v>214</v>
      </c>
      <c r="D509" s="269" t="s">
        <v>11264</v>
      </c>
      <c r="E509" s="265" t="s">
        <v>11265</v>
      </c>
      <c r="F509" s="270" t="s">
        <v>5211</v>
      </c>
      <c r="G509" s="272"/>
      <c r="H509" s="270"/>
      <c r="I509" s="272"/>
      <c r="J509" s="272"/>
      <c r="K509" s="272"/>
      <c r="L509" s="272"/>
      <c r="M509" s="272"/>
      <c r="N509" s="272"/>
      <c r="O509" s="272"/>
      <c r="P509" s="272"/>
      <c r="Q509" s="272"/>
      <c r="R509" s="272"/>
      <c r="S509" s="272"/>
      <c r="T509" s="272"/>
      <c r="U509" s="272"/>
      <c r="V509" s="272"/>
      <c r="W509" s="272"/>
      <c r="X509" s="272"/>
      <c r="Y509" s="272"/>
      <c r="Z509" s="272"/>
    </row>
    <row r="510" ht="15.75" customHeight="1">
      <c r="A510" s="265" t="s">
        <v>11274</v>
      </c>
      <c r="B510" s="267" t="s">
        <v>11276</v>
      </c>
      <c r="C510" s="265" t="s">
        <v>217</v>
      </c>
      <c r="D510" s="269" t="s">
        <v>11278</v>
      </c>
      <c r="E510" s="265" t="s">
        <v>11279</v>
      </c>
      <c r="F510" s="270" t="s">
        <v>5211</v>
      </c>
      <c r="G510" s="272"/>
      <c r="H510" s="270"/>
      <c r="I510" s="272"/>
      <c r="J510" s="272"/>
      <c r="K510" s="272"/>
      <c r="L510" s="272"/>
      <c r="M510" s="272"/>
      <c r="N510" s="272"/>
      <c r="O510" s="272"/>
      <c r="P510" s="272"/>
      <c r="Q510" s="272"/>
      <c r="R510" s="272"/>
      <c r="S510" s="272"/>
      <c r="T510" s="272"/>
      <c r="U510" s="272"/>
      <c r="V510" s="272"/>
      <c r="W510" s="272"/>
      <c r="X510" s="272"/>
      <c r="Y510" s="272"/>
      <c r="Z510" s="272"/>
    </row>
    <row r="511" ht="15.75" customHeight="1">
      <c r="A511" s="265" t="s">
        <v>11288</v>
      </c>
      <c r="B511" s="267" t="s">
        <v>11289</v>
      </c>
      <c r="C511" s="265" t="s">
        <v>214</v>
      </c>
      <c r="D511" s="269" t="s">
        <v>11290</v>
      </c>
      <c r="E511" s="265" t="s">
        <v>11292</v>
      </c>
      <c r="F511" s="270" t="s">
        <v>5211</v>
      </c>
      <c r="G511" s="272"/>
      <c r="H511" s="270"/>
      <c r="I511" s="272"/>
      <c r="J511" s="272"/>
      <c r="K511" s="272"/>
      <c r="L511" s="272"/>
      <c r="M511" s="272"/>
      <c r="N511" s="272"/>
      <c r="O511" s="272"/>
      <c r="P511" s="272"/>
      <c r="Q511" s="272"/>
      <c r="R511" s="272"/>
      <c r="S511" s="272"/>
      <c r="T511" s="272"/>
      <c r="U511" s="272"/>
      <c r="V511" s="272"/>
      <c r="W511" s="272"/>
      <c r="X511" s="272"/>
      <c r="Y511" s="272"/>
      <c r="Z511" s="272"/>
    </row>
    <row r="512" ht="15.75" customHeight="1">
      <c r="A512" s="265" t="s">
        <v>11298</v>
      </c>
      <c r="B512" s="267" t="s">
        <v>11300</v>
      </c>
      <c r="C512" s="265" t="s">
        <v>214</v>
      </c>
      <c r="D512" s="269" t="s">
        <v>11303</v>
      </c>
      <c r="E512" s="265" t="s">
        <v>11304</v>
      </c>
      <c r="F512" s="270" t="s">
        <v>5211</v>
      </c>
      <c r="G512" s="272"/>
      <c r="H512" s="270"/>
      <c r="I512" s="272"/>
      <c r="J512" s="272"/>
      <c r="K512" s="272"/>
      <c r="L512" s="272"/>
      <c r="M512" s="272"/>
      <c r="N512" s="272"/>
      <c r="O512" s="272"/>
      <c r="P512" s="272"/>
      <c r="Q512" s="272"/>
      <c r="R512" s="272"/>
      <c r="S512" s="272"/>
      <c r="T512" s="272"/>
      <c r="U512" s="272"/>
      <c r="V512" s="272"/>
      <c r="W512" s="272"/>
      <c r="X512" s="272"/>
      <c r="Y512" s="272"/>
      <c r="Z512" s="272"/>
    </row>
    <row r="513" ht="15.75" customHeight="1">
      <c r="A513" s="265" t="s">
        <v>11311</v>
      </c>
      <c r="B513" s="267" t="s">
        <v>11313</v>
      </c>
      <c r="C513" s="265" t="s">
        <v>217</v>
      </c>
      <c r="D513" s="269" t="s">
        <v>11316</v>
      </c>
      <c r="E513" s="265" t="s">
        <v>11317</v>
      </c>
      <c r="F513" s="270" t="s">
        <v>5211</v>
      </c>
      <c r="G513" s="272"/>
      <c r="H513" s="270"/>
      <c r="I513" s="272"/>
      <c r="J513" s="272"/>
      <c r="K513" s="272"/>
      <c r="L513" s="272"/>
      <c r="M513" s="272"/>
      <c r="N513" s="272"/>
      <c r="O513" s="272"/>
      <c r="P513" s="272"/>
      <c r="Q513" s="272"/>
      <c r="R513" s="272"/>
      <c r="S513" s="272"/>
      <c r="T513" s="272"/>
      <c r="U513" s="272"/>
      <c r="V513" s="272"/>
      <c r="W513" s="272"/>
      <c r="X513" s="272"/>
      <c r="Y513" s="272"/>
      <c r="Z513" s="272"/>
    </row>
    <row r="514" ht="15.75" customHeight="1">
      <c r="A514" s="265" t="s">
        <v>11324</v>
      </c>
      <c r="B514" s="267" t="s">
        <v>11327</v>
      </c>
      <c r="C514" s="265" t="s">
        <v>217</v>
      </c>
      <c r="D514" s="269" t="s">
        <v>11330</v>
      </c>
      <c r="E514" s="265" t="s">
        <v>11331</v>
      </c>
      <c r="F514" s="270" t="s">
        <v>5211</v>
      </c>
      <c r="G514" s="272"/>
      <c r="H514" s="270"/>
      <c r="I514" s="272"/>
      <c r="J514" s="272"/>
      <c r="K514" s="272"/>
      <c r="L514" s="272"/>
      <c r="M514" s="272"/>
      <c r="N514" s="272"/>
      <c r="O514" s="272"/>
      <c r="P514" s="272"/>
      <c r="Q514" s="272"/>
      <c r="R514" s="272"/>
      <c r="S514" s="272"/>
      <c r="T514" s="272"/>
      <c r="U514" s="272"/>
      <c r="V514" s="272"/>
      <c r="W514" s="272"/>
      <c r="X514" s="272"/>
      <c r="Y514" s="272"/>
      <c r="Z514" s="272"/>
    </row>
    <row r="515" ht="15.75" customHeight="1">
      <c r="A515" s="265" t="s">
        <v>11339</v>
      </c>
      <c r="B515" s="267" t="s">
        <v>11341</v>
      </c>
      <c r="C515" s="265" t="s">
        <v>214</v>
      </c>
      <c r="D515" s="269" t="s">
        <v>11344</v>
      </c>
      <c r="E515" s="265" t="s">
        <v>11345</v>
      </c>
      <c r="F515" s="270" t="s">
        <v>5211</v>
      </c>
      <c r="G515" s="272"/>
      <c r="H515" s="270"/>
      <c r="I515" s="272"/>
      <c r="J515" s="272"/>
      <c r="K515" s="272"/>
      <c r="L515" s="272"/>
      <c r="M515" s="272"/>
      <c r="N515" s="272"/>
      <c r="O515" s="272"/>
      <c r="P515" s="272"/>
      <c r="Q515" s="272"/>
      <c r="R515" s="272"/>
      <c r="S515" s="272"/>
      <c r="T515" s="272"/>
      <c r="U515" s="272"/>
      <c r="V515" s="272"/>
      <c r="W515" s="272"/>
      <c r="X515" s="272"/>
      <c r="Y515" s="272"/>
      <c r="Z515" s="272"/>
    </row>
    <row r="516" ht="15.75" customHeight="1">
      <c r="A516" s="265" t="s">
        <v>11353</v>
      </c>
      <c r="B516" s="267" t="s">
        <v>11355</v>
      </c>
      <c r="C516" s="265" t="s">
        <v>214</v>
      </c>
      <c r="D516" s="269" t="s">
        <v>11356</v>
      </c>
      <c r="E516" s="265" t="s">
        <v>11358</v>
      </c>
      <c r="F516" s="270" t="s">
        <v>5211</v>
      </c>
      <c r="G516" s="272"/>
      <c r="H516" s="270"/>
      <c r="I516" s="272"/>
      <c r="J516" s="272"/>
      <c r="K516" s="272"/>
      <c r="L516" s="272"/>
      <c r="M516" s="272"/>
      <c r="N516" s="272"/>
      <c r="O516" s="272"/>
      <c r="P516" s="272"/>
      <c r="Q516" s="272"/>
      <c r="R516" s="272"/>
      <c r="S516" s="272"/>
      <c r="T516" s="272"/>
      <c r="U516" s="272"/>
      <c r="V516" s="272"/>
      <c r="W516" s="272"/>
      <c r="X516" s="272"/>
      <c r="Y516" s="272"/>
      <c r="Z516" s="272"/>
    </row>
    <row r="517" ht="15.75" customHeight="1">
      <c r="A517" s="265" t="s">
        <v>11367</v>
      </c>
      <c r="B517" s="267" t="s">
        <v>11369</v>
      </c>
      <c r="C517" s="265" t="s">
        <v>217</v>
      </c>
      <c r="D517" s="269" t="s">
        <v>11372</v>
      </c>
      <c r="E517" s="265" t="s">
        <v>11373</v>
      </c>
      <c r="F517" s="270" t="s">
        <v>5211</v>
      </c>
      <c r="G517" s="272"/>
      <c r="H517" s="270"/>
      <c r="I517" s="272"/>
      <c r="J517" s="272"/>
      <c r="K517" s="272"/>
      <c r="L517" s="272"/>
      <c r="M517" s="272"/>
      <c r="N517" s="272"/>
      <c r="O517" s="272"/>
      <c r="P517" s="272"/>
      <c r="Q517" s="272"/>
      <c r="R517" s="272"/>
      <c r="S517" s="272"/>
      <c r="T517" s="272"/>
      <c r="U517" s="272"/>
      <c r="V517" s="272"/>
      <c r="W517" s="272"/>
      <c r="X517" s="272"/>
      <c r="Y517" s="272"/>
      <c r="Z517" s="272"/>
    </row>
    <row r="518" ht="15.75" customHeight="1">
      <c r="A518" s="265" t="s">
        <v>11382</v>
      </c>
      <c r="B518" s="267" t="s">
        <v>11383</v>
      </c>
      <c r="C518" s="265" t="s">
        <v>214</v>
      </c>
      <c r="D518" s="269" t="s">
        <v>11384</v>
      </c>
      <c r="E518" s="265" t="s">
        <v>11386</v>
      </c>
      <c r="F518" s="270" t="s">
        <v>5211</v>
      </c>
      <c r="G518" s="272"/>
      <c r="H518" s="270"/>
      <c r="I518" s="272"/>
      <c r="J518" s="272"/>
      <c r="K518" s="272"/>
      <c r="L518" s="272"/>
      <c r="M518" s="272"/>
      <c r="N518" s="272"/>
      <c r="O518" s="272"/>
      <c r="P518" s="272"/>
      <c r="Q518" s="272"/>
      <c r="R518" s="272"/>
      <c r="S518" s="272"/>
      <c r="T518" s="272"/>
      <c r="U518" s="272"/>
      <c r="V518" s="272"/>
      <c r="W518" s="272"/>
      <c r="X518" s="272"/>
      <c r="Y518" s="272"/>
      <c r="Z518" s="272"/>
    </row>
    <row r="519" ht="15.75" customHeight="1">
      <c r="A519" s="265" t="s">
        <v>11395</v>
      </c>
      <c r="B519" s="267" t="s">
        <v>11397</v>
      </c>
      <c r="C519" s="265" t="s">
        <v>214</v>
      </c>
      <c r="D519" s="269" t="s">
        <v>11398</v>
      </c>
      <c r="E519" s="265" t="s">
        <v>11400</v>
      </c>
      <c r="F519" s="270" t="s">
        <v>5211</v>
      </c>
      <c r="G519" s="272"/>
      <c r="H519" s="270"/>
      <c r="I519" s="272"/>
      <c r="J519" s="272"/>
      <c r="K519" s="272"/>
      <c r="L519" s="272"/>
      <c r="M519" s="272"/>
      <c r="N519" s="272"/>
      <c r="O519" s="272"/>
      <c r="P519" s="272"/>
      <c r="Q519" s="272"/>
      <c r="R519" s="272"/>
      <c r="S519" s="272"/>
      <c r="T519" s="272"/>
      <c r="U519" s="272"/>
      <c r="V519" s="272"/>
      <c r="W519" s="272"/>
      <c r="X519" s="272"/>
      <c r="Y519" s="272"/>
      <c r="Z519" s="272"/>
    </row>
    <row r="520" ht="15.75" customHeight="1">
      <c r="A520" s="265" t="s">
        <v>11409</v>
      </c>
      <c r="B520" s="267" t="s">
        <v>11411</v>
      </c>
      <c r="C520" s="265" t="s">
        <v>214</v>
      </c>
      <c r="D520" s="269" t="s">
        <v>11412</v>
      </c>
      <c r="E520" s="265" t="s">
        <v>11413</v>
      </c>
      <c r="F520" s="270" t="s">
        <v>5211</v>
      </c>
      <c r="G520" s="272"/>
      <c r="H520" s="270"/>
      <c r="I520" s="272"/>
      <c r="J520" s="272"/>
      <c r="K520" s="272"/>
      <c r="L520" s="272"/>
      <c r="M520" s="272"/>
      <c r="N520" s="272"/>
      <c r="O520" s="272"/>
      <c r="P520" s="272"/>
      <c r="Q520" s="272"/>
      <c r="R520" s="272"/>
      <c r="S520" s="272"/>
      <c r="T520" s="272"/>
      <c r="U520" s="272"/>
      <c r="V520" s="272"/>
      <c r="W520" s="272"/>
      <c r="X520" s="272"/>
      <c r="Y520" s="272"/>
      <c r="Z520" s="272"/>
    </row>
    <row r="521" ht="15.75" customHeight="1">
      <c r="A521" s="265" t="s">
        <v>11422</v>
      </c>
      <c r="B521" s="267" t="s">
        <v>11423</v>
      </c>
      <c r="C521" s="265" t="s">
        <v>214</v>
      </c>
      <c r="D521" s="269" t="s">
        <v>11425</v>
      </c>
      <c r="E521" s="265" t="s">
        <v>11427</v>
      </c>
      <c r="F521" s="270" t="s">
        <v>5211</v>
      </c>
      <c r="G521" s="272"/>
      <c r="H521" s="270"/>
      <c r="I521" s="272"/>
      <c r="J521" s="272"/>
      <c r="K521" s="272"/>
      <c r="L521" s="272"/>
      <c r="M521" s="272"/>
      <c r="N521" s="272"/>
      <c r="O521" s="272"/>
      <c r="P521" s="272"/>
      <c r="Q521" s="272"/>
      <c r="R521" s="272"/>
      <c r="S521" s="272"/>
      <c r="T521" s="272"/>
      <c r="U521" s="272"/>
      <c r="V521" s="272"/>
      <c r="W521" s="272"/>
      <c r="X521" s="272"/>
      <c r="Y521" s="272"/>
      <c r="Z521" s="272"/>
    </row>
    <row r="522" ht="15.75" customHeight="1">
      <c r="A522" s="265" t="s">
        <v>11435</v>
      </c>
      <c r="B522" s="267" t="s">
        <v>11437</v>
      </c>
      <c r="C522" s="265" t="s">
        <v>214</v>
      </c>
      <c r="D522" s="269" t="s">
        <v>11438</v>
      </c>
      <c r="E522" s="265" t="s">
        <v>11440</v>
      </c>
      <c r="F522" s="270" t="s">
        <v>5211</v>
      </c>
      <c r="G522" s="272"/>
      <c r="H522" s="270"/>
      <c r="I522" s="272"/>
      <c r="J522" s="272"/>
      <c r="K522" s="272"/>
      <c r="L522" s="272"/>
      <c r="M522" s="272"/>
      <c r="N522" s="272"/>
      <c r="O522" s="272"/>
      <c r="P522" s="272"/>
      <c r="Q522" s="272"/>
      <c r="R522" s="272"/>
      <c r="S522" s="272"/>
      <c r="T522" s="272"/>
      <c r="U522" s="272"/>
      <c r="V522" s="272"/>
      <c r="W522" s="272"/>
      <c r="X522" s="272"/>
      <c r="Y522" s="272"/>
      <c r="Z522" s="272"/>
    </row>
    <row r="523" ht="15.75" customHeight="1">
      <c r="A523" s="259" t="s">
        <v>11449</v>
      </c>
      <c r="B523" s="282" t="s">
        <v>11451</v>
      </c>
      <c r="C523" s="259" t="s">
        <v>214</v>
      </c>
      <c r="D523" s="269" t="s">
        <v>11453</v>
      </c>
      <c r="E523" s="269" t="s">
        <v>11456</v>
      </c>
      <c r="F523" s="270" t="s">
        <v>5211</v>
      </c>
      <c r="G523" s="272"/>
      <c r="H523" s="270"/>
      <c r="I523" s="272"/>
      <c r="J523" s="272"/>
      <c r="K523" s="272"/>
      <c r="L523" s="272"/>
      <c r="M523" s="272"/>
      <c r="N523" s="272"/>
      <c r="O523" s="272"/>
      <c r="P523" s="272"/>
      <c r="Q523" s="272"/>
      <c r="R523" s="272"/>
      <c r="S523" s="272"/>
      <c r="T523" s="272"/>
      <c r="U523" s="272"/>
      <c r="V523" s="272"/>
      <c r="W523" s="272"/>
      <c r="X523" s="272"/>
      <c r="Y523" s="272"/>
      <c r="Z523" s="272"/>
    </row>
    <row r="524" ht="15.75" customHeight="1">
      <c r="A524" s="280" t="s">
        <v>11464</v>
      </c>
      <c r="B524" s="267" t="s">
        <v>11465</v>
      </c>
      <c r="C524" s="265" t="s">
        <v>217</v>
      </c>
      <c r="D524" s="269" t="s">
        <v>11468</v>
      </c>
      <c r="E524" s="265" t="s">
        <v>11470</v>
      </c>
      <c r="F524" s="270" t="s">
        <v>5211</v>
      </c>
      <c r="G524" s="272"/>
      <c r="H524" s="270"/>
      <c r="I524" s="272"/>
      <c r="J524" s="272"/>
      <c r="K524" s="272"/>
      <c r="L524" s="272"/>
      <c r="M524" s="272"/>
      <c r="N524" s="272"/>
      <c r="O524" s="272"/>
      <c r="P524" s="272"/>
      <c r="Q524" s="272"/>
      <c r="R524" s="272"/>
      <c r="S524" s="272"/>
      <c r="T524" s="272"/>
      <c r="U524" s="272"/>
      <c r="V524" s="272"/>
      <c r="W524" s="272"/>
      <c r="X524" s="272"/>
      <c r="Y524" s="272"/>
      <c r="Z524" s="272"/>
    </row>
    <row r="525" ht="15.75" customHeight="1">
      <c r="A525" s="265" t="s">
        <v>11478</v>
      </c>
      <c r="B525" s="267" t="s">
        <v>11479</v>
      </c>
      <c r="C525" s="265" t="s">
        <v>214</v>
      </c>
      <c r="D525" s="269" t="s">
        <v>11480</v>
      </c>
      <c r="E525" s="265" t="s">
        <v>11483</v>
      </c>
      <c r="F525" s="270" t="s">
        <v>5211</v>
      </c>
      <c r="G525" s="272"/>
      <c r="H525" s="270"/>
      <c r="I525" s="272"/>
      <c r="J525" s="272"/>
      <c r="K525" s="272"/>
      <c r="L525" s="272"/>
      <c r="M525" s="272"/>
      <c r="N525" s="272"/>
      <c r="O525" s="272"/>
      <c r="P525" s="272"/>
      <c r="Q525" s="272"/>
      <c r="R525" s="272"/>
      <c r="S525" s="272"/>
      <c r="T525" s="272"/>
      <c r="U525" s="272"/>
      <c r="V525" s="272"/>
      <c r="W525" s="272"/>
      <c r="X525" s="272"/>
      <c r="Y525" s="272"/>
      <c r="Z525" s="272"/>
    </row>
    <row r="526" ht="15.75" customHeight="1">
      <c r="A526" s="265" t="s">
        <v>11492</v>
      </c>
      <c r="B526" s="267" t="s">
        <v>11493</v>
      </c>
      <c r="C526" s="265" t="s">
        <v>217</v>
      </c>
      <c r="D526" s="269" t="s">
        <v>11497</v>
      </c>
      <c r="E526" s="265" t="s">
        <v>11499</v>
      </c>
      <c r="F526" s="270" t="s">
        <v>5211</v>
      </c>
      <c r="G526" s="272"/>
      <c r="H526" s="270"/>
      <c r="I526" s="272"/>
      <c r="J526" s="272"/>
      <c r="K526" s="272"/>
      <c r="L526" s="272"/>
      <c r="M526" s="272"/>
      <c r="N526" s="272"/>
      <c r="O526" s="272"/>
      <c r="P526" s="272"/>
      <c r="Q526" s="272"/>
      <c r="R526" s="272"/>
      <c r="S526" s="272"/>
      <c r="T526" s="272"/>
      <c r="U526" s="272"/>
      <c r="V526" s="272"/>
      <c r="W526" s="272"/>
      <c r="X526" s="272"/>
      <c r="Y526" s="272"/>
      <c r="Z526" s="272"/>
    </row>
    <row r="527" ht="15.75" customHeight="1">
      <c r="A527" s="265" t="s">
        <v>11506</v>
      </c>
      <c r="B527" s="267" t="s">
        <v>11507</v>
      </c>
      <c r="C527" s="265" t="s">
        <v>217</v>
      </c>
      <c r="D527" s="269" t="s">
        <v>11508</v>
      </c>
      <c r="E527" s="265" t="s">
        <v>11510</v>
      </c>
      <c r="F527" s="270" t="s">
        <v>5211</v>
      </c>
      <c r="G527" s="272"/>
      <c r="H527" s="270"/>
      <c r="I527" s="272"/>
      <c r="J527" s="272"/>
      <c r="K527" s="272"/>
      <c r="L527" s="272"/>
      <c r="M527" s="272"/>
      <c r="N527" s="272"/>
      <c r="O527" s="272"/>
      <c r="P527" s="272"/>
      <c r="Q527" s="272"/>
      <c r="R527" s="272"/>
      <c r="S527" s="272"/>
      <c r="T527" s="272"/>
      <c r="U527" s="272"/>
      <c r="V527" s="272"/>
      <c r="W527" s="272"/>
      <c r="X527" s="272"/>
      <c r="Y527" s="272"/>
      <c r="Z527" s="272"/>
    </row>
    <row r="528" ht="15.75" customHeight="1">
      <c r="A528" s="265" t="s">
        <v>11518</v>
      </c>
      <c r="B528" s="267" t="s">
        <v>11519</v>
      </c>
      <c r="C528" s="265" t="s">
        <v>214</v>
      </c>
      <c r="D528" s="269" t="s">
        <v>11520</v>
      </c>
      <c r="E528" s="265" t="s">
        <v>11521</v>
      </c>
      <c r="F528" s="270" t="s">
        <v>5211</v>
      </c>
      <c r="G528" s="272"/>
      <c r="H528" s="270"/>
      <c r="I528" s="272"/>
      <c r="J528" s="272"/>
      <c r="K528" s="272"/>
      <c r="L528" s="272"/>
      <c r="M528" s="272"/>
      <c r="N528" s="272"/>
      <c r="O528" s="272"/>
      <c r="P528" s="272"/>
      <c r="Q528" s="272"/>
      <c r="R528" s="272"/>
      <c r="S528" s="272"/>
      <c r="T528" s="272"/>
      <c r="U528" s="272"/>
      <c r="V528" s="272"/>
      <c r="W528" s="272"/>
      <c r="X528" s="272"/>
      <c r="Y528" s="272"/>
      <c r="Z528" s="272"/>
    </row>
    <row r="529" ht="15.75" customHeight="1">
      <c r="A529" s="280" t="s">
        <v>11535</v>
      </c>
      <c r="B529" s="267" t="s">
        <v>11537</v>
      </c>
      <c r="C529" s="265" t="s">
        <v>218</v>
      </c>
      <c r="D529" s="269" t="s">
        <v>11539</v>
      </c>
      <c r="E529" s="265" t="s">
        <v>11541</v>
      </c>
      <c r="F529" s="270" t="s">
        <v>5211</v>
      </c>
      <c r="G529" s="272"/>
      <c r="H529" s="270"/>
      <c r="I529" s="272"/>
      <c r="J529" s="272"/>
      <c r="K529" s="272"/>
      <c r="L529" s="272"/>
      <c r="M529" s="272"/>
      <c r="N529" s="272"/>
      <c r="O529" s="272"/>
      <c r="P529" s="272"/>
      <c r="Q529" s="272"/>
      <c r="R529" s="272"/>
      <c r="S529" s="272"/>
      <c r="T529" s="272"/>
      <c r="U529" s="272"/>
      <c r="V529" s="272"/>
      <c r="W529" s="272"/>
      <c r="X529" s="272"/>
      <c r="Y529" s="272"/>
      <c r="Z529" s="272"/>
    </row>
    <row r="530" ht="15.75" customHeight="1">
      <c r="A530" s="265" t="s">
        <v>11547</v>
      </c>
      <c r="B530" s="267" t="s">
        <v>11549</v>
      </c>
      <c r="C530" s="265" t="s">
        <v>214</v>
      </c>
      <c r="D530" s="269" t="s">
        <v>11551</v>
      </c>
      <c r="E530" s="265" t="s">
        <v>11553</v>
      </c>
      <c r="F530" s="270" t="s">
        <v>5211</v>
      </c>
      <c r="G530" s="272"/>
      <c r="H530" s="270"/>
      <c r="I530" s="272"/>
      <c r="J530" s="272"/>
      <c r="K530" s="272"/>
      <c r="L530" s="272"/>
      <c r="M530" s="272"/>
      <c r="N530" s="272"/>
      <c r="O530" s="272"/>
      <c r="P530" s="272"/>
      <c r="Q530" s="272"/>
      <c r="R530" s="272"/>
      <c r="S530" s="272"/>
      <c r="T530" s="272"/>
      <c r="U530" s="272"/>
      <c r="V530" s="272"/>
      <c r="W530" s="272"/>
      <c r="X530" s="272"/>
      <c r="Y530" s="272"/>
      <c r="Z530" s="272"/>
    </row>
    <row r="531" ht="15.75" customHeight="1">
      <c r="A531" s="265" t="s">
        <v>11558</v>
      </c>
      <c r="B531" s="267" t="s">
        <v>11559</v>
      </c>
      <c r="C531" s="265" t="s">
        <v>214</v>
      </c>
      <c r="D531" s="269" t="s">
        <v>11562</v>
      </c>
      <c r="E531" s="265" t="s">
        <v>11565</v>
      </c>
      <c r="F531" s="270" t="s">
        <v>5211</v>
      </c>
      <c r="G531" s="272"/>
      <c r="H531" s="270"/>
      <c r="I531" s="272"/>
      <c r="J531" s="272"/>
      <c r="K531" s="272"/>
      <c r="L531" s="272"/>
      <c r="M531" s="272"/>
      <c r="N531" s="272"/>
      <c r="O531" s="272"/>
      <c r="P531" s="272"/>
      <c r="Q531" s="272"/>
      <c r="R531" s="272"/>
      <c r="S531" s="272"/>
      <c r="T531" s="272"/>
      <c r="U531" s="272"/>
      <c r="V531" s="272"/>
      <c r="W531" s="272"/>
      <c r="X531" s="272"/>
      <c r="Y531" s="272"/>
      <c r="Z531" s="272"/>
    </row>
    <row r="532" ht="15.75" customHeight="1">
      <c r="A532" s="265" t="s">
        <v>11578</v>
      </c>
      <c r="B532" s="267" t="s">
        <v>11579</v>
      </c>
      <c r="C532" s="265" t="s">
        <v>214</v>
      </c>
      <c r="D532" s="269" t="s">
        <v>11581</v>
      </c>
      <c r="E532" s="265" t="s">
        <v>11584</v>
      </c>
      <c r="F532" s="270" t="s">
        <v>5211</v>
      </c>
      <c r="G532" s="272"/>
      <c r="H532" s="270"/>
      <c r="I532" s="272"/>
      <c r="J532" s="272"/>
      <c r="K532" s="272"/>
      <c r="L532" s="272"/>
      <c r="M532" s="272"/>
      <c r="N532" s="272"/>
      <c r="O532" s="272"/>
      <c r="P532" s="272"/>
      <c r="Q532" s="272"/>
      <c r="R532" s="272"/>
      <c r="S532" s="272"/>
      <c r="T532" s="272"/>
      <c r="U532" s="272"/>
      <c r="V532" s="272"/>
      <c r="W532" s="272"/>
      <c r="X532" s="272"/>
      <c r="Y532" s="272"/>
      <c r="Z532" s="272"/>
    </row>
    <row r="533" ht="15.75" customHeight="1">
      <c r="A533" s="265" t="s">
        <v>11592</v>
      </c>
      <c r="B533" s="267" t="s">
        <v>11593</v>
      </c>
      <c r="C533" s="265" t="s">
        <v>217</v>
      </c>
      <c r="D533" s="269" t="s">
        <v>11596</v>
      </c>
      <c r="E533" s="265" t="s">
        <v>11598</v>
      </c>
      <c r="F533" s="270" t="s">
        <v>5211</v>
      </c>
      <c r="G533" s="272"/>
      <c r="H533" s="270"/>
      <c r="I533" s="272"/>
      <c r="J533" s="272"/>
      <c r="K533" s="272"/>
      <c r="L533" s="272"/>
      <c r="M533" s="272"/>
      <c r="N533" s="272"/>
      <c r="O533" s="272"/>
      <c r="P533" s="272"/>
      <c r="Q533" s="272"/>
      <c r="R533" s="272"/>
      <c r="S533" s="272"/>
      <c r="T533" s="272"/>
      <c r="U533" s="272"/>
      <c r="V533" s="272"/>
      <c r="W533" s="272"/>
      <c r="X533" s="272"/>
      <c r="Y533" s="272"/>
      <c r="Z533" s="272"/>
    </row>
    <row r="534" ht="15.75" customHeight="1">
      <c r="A534" s="265" t="s">
        <v>11604</v>
      </c>
      <c r="B534" s="267" t="s">
        <v>11605</v>
      </c>
      <c r="C534" s="265" t="s">
        <v>214</v>
      </c>
      <c r="D534" s="269" t="s">
        <v>11608</v>
      </c>
      <c r="E534" s="265" t="s">
        <v>11611</v>
      </c>
      <c r="F534" s="270" t="s">
        <v>5211</v>
      </c>
      <c r="G534" s="272"/>
      <c r="H534" s="270"/>
      <c r="I534" s="272"/>
      <c r="J534" s="272"/>
      <c r="K534" s="272"/>
      <c r="L534" s="272"/>
      <c r="M534" s="272"/>
      <c r="N534" s="272"/>
      <c r="O534" s="272"/>
      <c r="P534" s="272"/>
      <c r="Q534" s="272"/>
      <c r="R534" s="272"/>
      <c r="S534" s="272"/>
      <c r="T534" s="272"/>
      <c r="U534" s="272"/>
      <c r="V534" s="272"/>
      <c r="W534" s="272"/>
      <c r="X534" s="272"/>
      <c r="Y534" s="272"/>
      <c r="Z534" s="272"/>
    </row>
    <row r="535" ht="15.75" customHeight="1">
      <c r="A535" s="265" t="s">
        <v>11615</v>
      </c>
      <c r="B535" s="267" t="s">
        <v>11618</v>
      </c>
      <c r="C535" s="265" t="s">
        <v>214</v>
      </c>
      <c r="D535" s="269" t="s">
        <v>11623</v>
      </c>
      <c r="E535" s="265" t="s">
        <v>11625</v>
      </c>
      <c r="F535" s="270" t="s">
        <v>5211</v>
      </c>
      <c r="G535" s="272"/>
      <c r="H535" s="270"/>
      <c r="I535" s="272"/>
      <c r="J535" s="272"/>
      <c r="K535" s="272"/>
      <c r="L535" s="272"/>
      <c r="M535" s="272"/>
      <c r="N535" s="272"/>
      <c r="O535" s="272"/>
      <c r="P535" s="272"/>
      <c r="Q535" s="272"/>
      <c r="R535" s="272"/>
      <c r="S535" s="272"/>
      <c r="T535" s="272"/>
      <c r="U535" s="272"/>
      <c r="V535" s="272"/>
      <c r="W535" s="272"/>
      <c r="X535" s="272"/>
      <c r="Y535" s="272"/>
      <c r="Z535" s="272"/>
    </row>
    <row r="536" ht="15.75" customHeight="1">
      <c r="A536" s="265" t="s">
        <v>11633</v>
      </c>
      <c r="B536" s="267" t="s">
        <v>11635</v>
      </c>
      <c r="C536" s="265" t="s">
        <v>214</v>
      </c>
      <c r="D536" s="269" t="s">
        <v>11636</v>
      </c>
      <c r="E536" s="265" t="s">
        <v>11638</v>
      </c>
      <c r="F536" s="270" t="s">
        <v>5211</v>
      </c>
      <c r="G536" s="272"/>
      <c r="H536" s="270"/>
      <c r="I536" s="272"/>
      <c r="J536" s="272"/>
      <c r="K536" s="272"/>
      <c r="L536" s="272"/>
      <c r="M536" s="272"/>
      <c r="N536" s="272"/>
      <c r="O536" s="272"/>
      <c r="P536" s="272"/>
      <c r="Q536" s="272"/>
      <c r="R536" s="272"/>
      <c r="S536" s="272"/>
      <c r="T536" s="272"/>
      <c r="U536" s="272"/>
      <c r="V536" s="272"/>
      <c r="W536" s="272"/>
      <c r="X536" s="272"/>
      <c r="Y536" s="272"/>
      <c r="Z536" s="272"/>
    </row>
    <row r="537" ht="15.75" customHeight="1">
      <c r="A537" s="265" t="s">
        <v>11648</v>
      </c>
      <c r="B537" s="267" t="s">
        <v>11649</v>
      </c>
      <c r="C537" s="265" t="s">
        <v>217</v>
      </c>
      <c r="D537" s="269" t="s">
        <v>11650</v>
      </c>
      <c r="E537" s="265" t="s">
        <v>11651</v>
      </c>
      <c r="F537" s="270" t="s">
        <v>5211</v>
      </c>
      <c r="G537" s="272"/>
      <c r="H537" s="270"/>
      <c r="I537" s="272"/>
      <c r="J537" s="272"/>
      <c r="K537" s="272"/>
      <c r="L537" s="272"/>
      <c r="M537" s="272"/>
      <c r="N537" s="272"/>
      <c r="O537" s="272"/>
      <c r="P537" s="272"/>
      <c r="Q537" s="272"/>
      <c r="R537" s="272"/>
      <c r="S537" s="272"/>
      <c r="T537" s="272"/>
      <c r="U537" s="272"/>
      <c r="V537" s="272"/>
      <c r="W537" s="272"/>
      <c r="X537" s="272"/>
      <c r="Y537" s="272"/>
      <c r="Z537" s="272"/>
    </row>
    <row r="538" ht="15.75" customHeight="1">
      <c r="A538" s="265" t="s">
        <v>11660</v>
      </c>
      <c r="B538" s="267" t="s">
        <v>11661</v>
      </c>
      <c r="C538" s="265" t="s">
        <v>214</v>
      </c>
      <c r="D538" s="269" t="s">
        <v>11664</v>
      </c>
      <c r="E538" s="265" t="s">
        <v>11665</v>
      </c>
      <c r="F538" s="270" t="s">
        <v>5211</v>
      </c>
      <c r="G538" s="272"/>
      <c r="H538" s="270"/>
      <c r="I538" s="272"/>
      <c r="J538" s="272"/>
      <c r="K538" s="272"/>
      <c r="L538" s="272"/>
      <c r="M538" s="272"/>
      <c r="N538" s="272"/>
      <c r="O538" s="272"/>
      <c r="P538" s="272"/>
      <c r="Q538" s="272"/>
      <c r="R538" s="272"/>
      <c r="S538" s="272"/>
      <c r="T538" s="272"/>
      <c r="U538" s="272"/>
      <c r="V538" s="272"/>
      <c r="W538" s="272"/>
      <c r="X538" s="272"/>
      <c r="Y538" s="272"/>
      <c r="Z538" s="272"/>
    </row>
    <row r="539" ht="15.75" customHeight="1">
      <c r="A539" s="265" t="s">
        <v>11674</v>
      </c>
      <c r="B539" s="267" t="s">
        <v>11675</v>
      </c>
      <c r="C539" s="265" t="s">
        <v>214</v>
      </c>
      <c r="D539" s="269" t="s">
        <v>11676</v>
      </c>
      <c r="E539" s="265" t="s">
        <v>11678</v>
      </c>
      <c r="F539" s="270" t="s">
        <v>5211</v>
      </c>
      <c r="G539" s="272"/>
      <c r="H539" s="270"/>
      <c r="I539" s="272"/>
      <c r="J539" s="272"/>
      <c r="K539" s="272"/>
      <c r="L539" s="272"/>
      <c r="M539" s="272"/>
      <c r="N539" s="272"/>
      <c r="O539" s="272"/>
      <c r="P539" s="272"/>
      <c r="Q539" s="272"/>
      <c r="R539" s="272"/>
      <c r="S539" s="272"/>
      <c r="T539" s="272"/>
      <c r="U539" s="272"/>
      <c r="V539" s="272"/>
      <c r="W539" s="272"/>
      <c r="X539" s="272"/>
      <c r="Y539" s="272"/>
      <c r="Z539" s="272"/>
    </row>
    <row r="540" ht="15.75" customHeight="1">
      <c r="A540" s="265" t="s">
        <v>11681</v>
      </c>
      <c r="B540" s="267" t="s">
        <v>11682</v>
      </c>
      <c r="C540" s="265" t="s">
        <v>214</v>
      </c>
      <c r="D540" s="269" t="s">
        <v>11684</v>
      </c>
      <c r="E540" s="265" t="s">
        <v>11686</v>
      </c>
      <c r="F540" s="270" t="s">
        <v>5211</v>
      </c>
      <c r="G540" s="272"/>
      <c r="H540" s="270"/>
      <c r="I540" s="272"/>
      <c r="J540" s="272"/>
      <c r="K540" s="272"/>
      <c r="L540" s="272"/>
      <c r="M540" s="272"/>
      <c r="N540" s="272"/>
      <c r="O540" s="272"/>
      <c r="P540" s="272"/>
      <c r="Q540" s="272"/>
      <c r="R540" s="272"/>
      <c r="S540" s="272"/>
      <c r="T540" s="272"/>
      <c r="U540" s="272"/>
      <c r="V540" s="272"/>
      <c r="W540" s="272"/>
      <c r="X540" s="272"/>
      <c r="Y540" s="272"/>
      <c r="Z540" s="272"/>
    </row>
    <row r="541" ht="15.75" customHeight="1">
      <c r="A541" s="259" t="s">
        <v>11695</v>
      </c>
      <c r="B541" s="282" t="s">
        <v>11697</v>
      </c>
      <c r="C541" s="259" t="s">
        <v>214</v>
      </c>
      <c r="D541" s="269" t="s">
        <v>11700</v>
      </c>
      <c r="E541" s="269" t="s">
        <v>11701</v>
      </c>
      <c r="F541" s="270" t="s">
        <v>5211</v>
      </c>
      <c r="G541" s="272"/>
      <c r="H541" s="270"/>
      <c r="I541" s="272"/>
      <c r="J541" s="272"/>
      <c r="K541" s="272"/>
      <c r="L541" s="272"/>
      <c r="M541" s="272"/>
      <c r="N541" s="272"/>
      <c r="O541" s="272"/>
      <c r="P541" s="272"/>
      <c r="Q541" s="272"/>
      <c r="R541" s="272"/>
      <c r="S541" s="272"/>
      <c r="T541" s="272"/>
      <c r="U541" s="272"/>
      <c r="V541" s="272"/>
      <c r="W541" s="272"/>
      <c r="X541" s="272"/>
      <c r="Y541" s="272"/>
      <c r="Z541" s="272"/>
    </row>
    <row r="542" ht="15.75" customHeight="1">
      <c r="A542" s="265" t="s">
        <v>11708</v>
      </c>
      <c r="B542" s="267" t="s">
        <v>11709</v>
      </c>
      <c r="C542" s="265" t="s">
        <v>217</v>
      </c>
      <c r="D542" s="269" t="s">
        <v>11711</v>
      </c>
      <c r="E542" s="265" t="s">
        <v>11713</v>
      </c>
      <c r="F542" s="270" t="s">
        <v>5211</v>
      </c>
      <c r="G542" s="272"/>
      <c r="H542" s="270"/>
      <c r="I542" s="272"/>
      <c r="J542" s="272"/>
      <c r="K542" s="272"/>
      <c r="L542" s="272"/>
      <c r="M542" s="272"/>
      <c r="N542" s="272"/>
      <c r="O542" s="272"/>
      <c r="P542" s="272"/>
      <c r="Q542" s="272"/>
      <c r="R542" s="272"/>
      <c r="S542" s="272"/>
      <c r="T542" s="272"/>
      <c r="U542" s="272"/>
      <c r="V542" s="272"/>
      <c r="W542" s="272"/>
      <c r="X542" s="272"/>
      <c r="Y542" s="272"/>
      <c r="Z542" s="272"/>
    </row>
    <row r="543" ht="15.75" customHeight="1">
      <c r="A543" s="265" t="s">
        <v>11722</v>
      </c>
      <c r="B543" s="267" t="s">
        <v>11724</v>
      </c>
      <c r="C543" s="265" t="s">
        <v>214</v>
      </c>
      <c r="D543" s="269" t="s">
        <v>11726</v>
      </c>
      <c r="E543" s="265" t="s">
        <v>11729</v>
      </c>
      <c r="F543" s="270" t="s">
        <v>5211</v>
      </c>
      <c r="G543" s="272"/>
      <c r="H543" s="270"/>
      <c r="I543" s="272"/>
      <c r="J543" s="272"/>
      <c r="K543" s="272"/>
      <c r="L543" s="272"/>
      <c r="M543" s="272"/>
      <c r="N543" s="272"/>
      <c r="O543" s="272"/>
      <c r="P543" s="272"/>
      <c r="Q543" s="272"/>
      <c r="R543" s="272"/>
      <c r="S543" s="272"/>
      <c r="T543" s="272"/>
      <c r="U543" s="272"/>
      <c r="V543" s="272"/>
      <c r="W543" s="272"/>
      <c r="X543" s="272"/>
      <c r="Y543" s="272"/>
      <c r="Z543" s="272"/>
    </row>
    <row r="544" ht="15.75" customHeight="1">
      <c r="A544" s="265" t="s">
        <v>11742</v>
      </c>
      <c r="B544" s="267" t="s">
        <v>11745</v>
      </c>
      <c r="C544" s="265" t="s">
        <v>214</v>
      </c>
      <c r="D544" s="269" t="s">
        <v>11746</v>
      </c>
      <c r="E544" s="265" t="s">
        <v>11747</v>
      </c>
      <c r="F544" s="270" t="s">
        <v>5211</v>
      </c>
      <c r="G544" s="272"/>
      <c r="H544" s="270"/>
      <c r="I544" s="272"/>
      <c r="J544" s="272"/>
      <c r="K544" s="272"/>
      <c r="L544" s="272"/>
      <c r="M544" s="272"/>
      <c r="N544" s="272"/>
      <c r="O544" s="272"/>
      <c r="P544" s="272"/>
      <c r="Q544" s="272"/>
      <c r="R544" s="272"/>
      <c r="S544" s="272"/>
      <c r="T544" s="272"/>
      <c r="U544" s="272"/>
      <c r="V544" s="272"/>
      <c r="W544" s="272"/>
      <c r="X544" s="272"/>
      <c r="Y544" s="272"/>
      <c r="Z544" s="272"/>
    </row>
    <row r="545" ht="15.75" customHeight="1">
      <c r="A545" s="265" t="s">
        <v>11757</v>
      </c>
      <c r="B545" s="267" t="s">
        <v>11759</v>
      </c>
      <c r="C545" s="265" t="s">
        <v>214</v>
      </c>
      <c r="D545" s="269" t="s">
        <v>11761</v>
      </c>
      <c r="E545" s="265" t="s">
        <v>11763</v>
      </c>
      <c r="F545" s="270" t="s">
        <v>5211</v>
      </c>
      <c r="G545" s="272"/>
      <c r="H545" s="270"/>
      <c r="I545" s="272"/>
      <c r="J545" s="272"/>
      <c r="K545" s="272"/>
      <c r="L545" s="272"/>
      <c r="M545" s="272"/>
      <c r="N545" s="272"/>
      <c r="O545" s="272"/>
      <c r="P545" s="272"/>
      <c r="Q545" s="272"/>
      <c r="R545" s="272"/>
      <c r="S545" s="272"/>
      <c r="T545" s="272"/>
      <c r="U545" s="272"/>
      <c r="V545" s="272"/>
      <c r="W545" s="272"/>
      <c r="X545" s="272"/>
      <c r="Y545" s="272"/>
      <c r="Z545" s="272"/>
    </row>
    <row r="546" ht="15.75" customHeight="1">
      <c r="A546" s="259" t="s">
        <v>11772</v>
      </c>
      <c r="B546" s="282" t="s">
        <v>11773</v>
      </c>
      <c r="C546" s="259" t="s">
        <v>218</v>
      </c>
      <c r="D546" s="269" t="s">
        <v>11774</v>
      </c>
      <c r="E546" s="269" t="s">
        <v>11775</v>
      </c>
      <c r="F546" s="270" t="s">
        <v>5211</v>
      </c>
      <c r="G546" s="272"/>
      <c r="H546" s="270"/>
      <c r="I546" s="272"/>
      <c r="J546" s="272"/>
      <c r="K546" s="272"/>
      <c r="L546" s="272"/>
      <c r="M546" s="272"/>
      <c r="N546" s="272"/>
      <c r="O546" s="272"/>
      <c r="P546" s="272"/>
      <c r="Q546" s="272"/>
      <c r="R546" s="272"/>
      <c r="S546" s="272"/>
      <c r="T546" s="272"/>
      <c r="U546" s="272"/>
      <c r="V546" s="272"/>
      <c r="W546" s="272"/>
      <c r="X546" s="272"/>
      <c r="Y546" s="272"/>
      <c r="Z546" s="272"/>
    </row>
    <row r="547" ht="15.75" customHeight="1">
      <c r="A547" s="259" t="s">
        <v>11785</v>
      </c>
      <c r="B547" s="282" t="s">
        <v>11787</v>
      </c>
      <c r="C547" s="259" t="s">
        <v>214</v>
      </c>
      <c r="D547" s="269" t="s">
        <v>11789</v>
      </c>
      <c r="E547" s="269" t="s">
        <v>11791</v>
      </c>
      <c r="F547" s="270" t="s">
        <v>5211</v>
      </c>
      <c r="G547" s="272"/>
      <c r="H547" s="270"/>
      <c r="I547" s="272"/>
      <c r="J547" s="272"/>
      <c r="K547" s="272"/>
      <c r="L547" s="272"/>
      <c r="M547" s="272"/>
      <c r="N547" s="272"/>
      <c r="O547" s="272"/>
      <c r="P547" s="272"/>
      <c r="Q547" s="272"/>
      <c r="R547" s="272"/>
      <c r="S547" s="272"/>
      <c r="T547" s="272"/>
      <c r="U547" s="272"/>
      <c r="V547" s="272"/>
      <c r="W547" s="272"/>
      <c r="X547" s="272"/>
      <c r="Y547" s="272"/>
      <c r="Z547" s="272"/>
    </row>
    <row r="548" ht="15.75" customHeight="1">
      <c r="A548" s="265" t="s">
        <v>11801</v>
      </c>
      <c r="B548" s="267" t="s">
        <v>11802</v>
      </c>
      <c r="C548" s="265" t="s">
        <v>214</v>
      </c>
      <c r="D548" s="269" t="s">
        <v>11803</v>
      </c>
      <c r="E548" s="265" t="s">
        <v>11804</v>
      </c>
      <c r="F548" s="270" t="s">
        <v>5211</v>
      </c>
      <c r="G548" s="272"/>
      <c r="H548" s="270"/>
      <c r="I548" s="272"/>
      <c r="J548" s="272"/>
      <c r="K548" s="272"/>
      <c r="L548" s="272"/>
      <c r="M548" s="272"/>
      <c r="N548" s="272"/>
      <c r="O548" s="272"/>
      <c r="P548" s="272"/>
      <c r="Q548" s="272"/>
      <c r="R548" s="272"/>
      <c r="S548" s="272"/>
      <c r="T548" s="272"/>
      <c r="U548" s="272"/>
      <c r="V548" s="272"/>
      <c r="W548" s="272"/>
      <c r="X548" s="272"/>
      <c r="Y548" s="272"/>
      <c r="Z548" s="272"/>
    </row>
    <row r="549" ht="15.75" customHeight="1">
      <c r="A549" s="265" t="s">
        <v>11813</v>
      </c>
      <c r="B549" s="267" t="s">
        <v>11815</v>
      </c>
      <c r="C549" s="265" t="s">
        <v>214</v>
      </c>
      <c r="D549" s="269" t="s">
        <v>11817</v>
      </c>
      <c r="E549" s="265" t="s">
        <v>11818</v>
      </c>
      <c r="F549" s="270" t="s">
        <v>5211</v>
      </c>
      <c r="G549" s="272"/>
      <c r="H549" s="270"/>
      <c r="I549" s="272"/>
      <c r="J549" s="272"/>
      <c r="K549" s="272"/>
      <c r="L549" s="272"/>
      <c r="M549" s="272"/>
      <c r="N549" s="272"/>
      <c r="O549" s="272"/>
      <c r="P549" s="272"/>
      <c r="Q549" s="272"/>
      <c r="R549" s="272"/>
      <c r="S549" s="272"/>
      <c r="T549" s="272"/>
      <c r="U549" s="272"/>
      <c r="V549" s="272"/>
      <c r="W549" s="272"/>
      <c r="X549" s="272"/>
      <c r="Y549" s="272"/>
      <c r="Z549" s="272"/>
    </row>
    <row r="550" ht="15.75" customHeight="1">
      <c r="A550" s="265" t="s">
        <v>11828</v>
      </c>
      <c r="B550" s="267" t="s">
        <v>11830</v>
      </c>
      <c r="C550" s="265" t="s">
        <v>214</v>
      </c>
      <c r="D550" s="269" t="s">
        <v>11831</v>
      </c>
      <c r="E550" s="265" t="s">
        <v>11833</v>
      </c>
      <c r="F550" s="270" t="s">
        <v>5211</v>
      </c>
      <c r="G550" s="272"/>
      <c r="H550" s="270"/>
      <c r="I550" s="272"/>
      <c r="J550" s="272"/>
      <c r="K550" s="272"/>
      <c r="L550" s="272"/>
      <c r="M550" s="272"/>
      <c r="N550" s="272"/>
      <c r="O550" s="272"/>
      <c r="P550" s="272"/>
      <c r="Q550" s="272"/>
      <c r="R550" s="272"/>
      <c r="S550" s="272"/>
      <c r="T550" s="272"/>
      <c r="U550" s="272"/>
      <c r="V550" s="272"/>
      <c r="W550" s="272"/>
      <c r="X550" s="272"/>
      <c r="Y550" s="272"/>
      <c r="Z550" s="272"/>
    </row>
    <row r="551" ht="15.75" customHeight="1">
      <c r="A551" s="265" t="s">
        <v>11841</v>
      </c>
      <c r="B551" s="267" t="s">
        <v>11850</v>
      </c>
      <c r="C551" s="265" t="s">
        <v>214</v>
      </c>
      <c r="D551" s="269" t="s">
        <v>11851</v>
      </c>
      <c r="E551" s="265" t="s">
        <v>11852</v>
      </c>
      <c r="F551" s="270" t="s">
        <v>5211</v>
      </c>
      <c r="G551" s="272"/>
      <c r="H551" s="270"/>
      <c r="I551" s="272"/>
      <c r="J551" s="272"/>
      <c r="K551" s="272"/>
      <c r="L551" s="272"/>
      <c r="M551" s="272"/>
      <c r="N551" s="272"/>
      <c r="O551" s="272"/>
      <c r="P551" s="272"/>
      <c r="Q551" s="272"/>
      <c r="R551" s="272"/>
      <c r="S551" s="272"/>
      <c r="T551" s="272"/>
      <c r="U551" s="272"/>
      <c r="V551" s="272"/>
      <c r="W551" s="272"/>
      <c r="X551" s="272"/>
      <c r="Y551" s="272"/>
      <c r="Z551" s="272"/>
    </row>
    <row r="552" ht="15.75" customHeight="1">
      <c r="A552" s="259" t="s">
        <v>11861</v>
      </c>
      <c r="B552" s="282" t="s">
        <v>11862</v>
      </c>
      <c r="C552" s="259" t="s">
        <v>214</v>
      </c>
      <c r="D552" s="269" t="s">
        <v>11864</v>
      </c>
      <c r="E552" s="269" t="s">
        <v>11866</v>
      </c>
      <c r="F552" s="270" t="s">
        <v>5211</v>
      </c>
      <c r="G552" s="272"/>
      <c r="H552" s="270"/>
      <c r="I552" s="272"/>
      <c r="J552" s="272"/>
      <c r="K552" s="272"/>
      <c r="L552" s="272"/>
      <c r="M552" s="272"/>
      <c r="N552" s="272"/>
      <c r="O552" s="272"/>
      <c r="P552" s="272"/>
      <c r="Q552" s="272"/>
      <c r="R552" s="272"/>
      <c r="S552" s="272"/>
      <c r="T552" s="272"/>
      <c r="U552" s="272"/>
      <c r="V552" s="272"/>
      <c r="W552" s="272"/>
      <c r="X552" s="272"/>
      <c r="Y552" s="272"/>
      <c r="Z552" s="272"/>
    </row>
    <row r="553" ht="15.75" customHeight="1">
      <c r="A553" s="265" t="s">
        <v>11874</v>
      </c>
      <c r="B553" s="267" t="s">
        <v>11875</v>
      </c>
      <c r="C553" s="265" t="s">
        <v>214</v>
      </c>
      <c r="D553" s="269" t="s">
        <v>11877</v>
      </c>
      <c r="E553" s="265" t="s">
        <v>11878</v>
      </c>
      <c r="F553" s="270" t="s">
        <v>5211</v>
      </c>
      <c r="G553" s="272"/>
      <c r="H553" s="270"/>
      <c r="I553" s="272"/>
      <c r="J553" s="272"/>
      <c r="K553" s="272"/>
      <c r="L553" s="272"/>
      <c r="M553" s="272"/>
      <c r="N553" s="272"/>
      <c r="O553" s="272"/>
      <c r="P553" s="272"/>
      <c r="Q553" s="272"/>
      <c r="R553" s="272"/>
      <c r="S553" s="272"/>
      <c r="T553" s="272"/>
      <c r="U553" s="272"/>
      <c r="V553" s="272"/>
      <c r="W553" s="272"/>
      <c r="X553" s="272"/>
      <c r="Y553" s="272"/>
      <c r="Z553" s="272"/>
    </row>
    <row r="554" ht="15.75" customHeight="1">
      <c r="A554" s="265" t="s">
        <v>11885</v>
      </c>
      <c r="B554" s="267" t="s">
        <v>11886</v>
      </c>
      <c r="C554" s="265" t="s">
        <v>214</v>
      </c>
      <c r="D554" s="269" t="s">
        <v>11887</v>
      </c>
      <c r="E554" s="265" t="s">
        <v>11889</v>
      </c>
      <c r="F554" s="270" t="s">
        <v>5211</v>
      </c>
      <c r="G554" s="272"/>
      <c r="H554" s="270"/>
      <c r="I554" s="272"/>
      <c r="J554" s="272"/>
      <c r="K554" s="272"/>
      <c r="L554" s="272"/>
      <c r="M554" s="272"/>
      <c r="N554" s="272"/>
      <c r="O554" s="272"/>
      <c r="P554" s="272"/>
      <c r="Q554" s="272"/>
      <c r="R554" s="272"/>
      <c r="S554" s="272"/>
      <c r="T554" s="272"/>
      <c r="U554" s="272"/>
      <c r="V554" s="272"/>
      <c r="W554" s="272"/>
      <c r="X554" s="272"/>
      <c r="Y554" s="272"/>
      <c r="Z554" s="272"/>
    </row>
    <row r="555" ht="15.75" customHeight="1">
      <c r="A555" s="265" t="s">
        <v>11899</v>
      </c>
      <c r="B555" s="267" t="s">
        <v>11900</v>
      </c>
      <c r="C555" s="265" t="s">
        <v>214</v>
      </c>
      <c r="D555" s="269" t="s">
        <v>11902</v>
      </c>
      <c r="E555" s="265" t="s">
        <v>11904</v>
      </c>
      <c r="F555" s="270" t="s">
        <v>5211</v>
      </c>
      <c r="G555" s="272"/>
      <c r="H555" s="270"/>
      <c r="I555" s="272"/>
      <c r="J555" s="272"/>
      <c r="K555" s="272"/>
      <c r="L555" s="272"/>
      <c r="M555" s="272"/>
      <c r="N555" s="272"/>
      <c r="O555" s="272"/>
      <c r="P555" s="272"/>
      <c r="Q555" s="272"/>
      <c r="R555" s="272"/>
      <c r="S555" s="272"/>
      <c r="T555" s="272"/>
      <c r="U555" s="272"/>
      <c r="V555" s="272"/>
      <c r="W555" s="272"/>
      <c r="X555" s="272"/>
      <c r="Y555" s="272"/>
      <c r="Z555" s="272"/>
    </row>
    <row r="556" ht="15.75" customHeight="1">
      <c r="A556" s="265" t="s">
        <v>11912</v>
      </c>
      <c r="B556" s="267" t="s">
        <v>11914</v>
      </c>
      <c r="C556" s="265" t="s">
        <v>214</v>
      </c>
      <c r="D556" s="269" t="s">
        <v>11915</v>
      </c>
      <c r="E556" s="265" t="s">
        <v>11916</v>
      </c>
      <c r="F556" s="270" t="s">
        <v>5211</v>
      </c>
      <c r="G556" s="272"/>
      <c r="H556" s="270"/>
      <c r="I556" s="272"/>
      <c r="J556" s="272"/>
      <c r="K556" s="272"/>
      <c r="L556" s="272"/>
      <c r="M556" s="272"/>
      <c r="N556" s="272"/>
      <c r="O556" s="272"/>
      <c r="P556" s="272"/>
      <c r="Q556" s="272"/>
      <c r="R556" s="272"/>
      <c r="S556" s="272"/>
      <c r="T556" s="272"/>
      <c r="U556" s="272"/>
      <c r="V556" s="272"/>
      <c r="W556" s="272"/>
      <c r="X556" s="272"/>
      <c r="Y556" s="272"/>
      <c r="Z556" s="272"/>
    </row>
    <row r="557" ht="15.75" customHeight="1">
      <c r="A557" s="259" t="s">
        <v>11925</v>
      </c>
      <c r="B557" s="282" t="s">
        <v>11926</v>
      </c>
      <c r="C557" s="259" t="s">
        <v>217</v>
      </c>
      <c r="D557" s="269" t="s">
        <v>11929</v>
      </c>
      <c r="E557" s="269" t="s">
        <v>11930</v>
      </c>
      <c r="F557" s="270" t="s">
        <v>5211</v>
      </c>
      <c r="G557" s="272"/>
      <c r="H557" s="270"/>
      <c r="I557" s="272"/>
      <c r="J557" s="272"/>
      <c r="K557" s="272"/>
      <c r="L557" s="272"/>
      <c r="M557" s="272"/>
      <c r="N557" s="272"/>
      <c r="O557" s="272"/>
      <c r="P557" s="272"/>
      <c r="Q557" s="272"/>
      <c r="R557" s="272"/>
      <c r="S557" s="272"/>
      <c r="T557" s="272"/>
      <c r="U557" s="272"/>
      <c r="V557" s="272"/>
      <c r="W557" s="272"/>
      <c r="X557" s="272"/>
      <c r="Y557" s="272"/>
      <c r="Z557" s="272"/>
    </row>
    <row r="558" ht="15.75" customHeight="1">
      <c r="A558" s="265" t="s">
        <v>11939</v>
      </c>
      <c r="B558" s="267" t="s">
        <v>11940</v>
      </c>
      <c r="C558" s="265" t="s">
        <v>214</v>
      </c>
      <c r="D558" s="269" t="s">
        <v>11943</v>
      </c>
      <c r="E558" s="265" t="s">
        <v>11944</v>
      </c>
      <c r="F558" s="270" t="s">
        <v>5211</v>
      </c>
      <c r="G558" s="272"/>
      <c r="H558" s="270"/>
      <c r="I558" s="272"/>
      <c r="J558" s="272"/>
      <c r="K558" s="272"/>
      <c r="L558" s="272"/>
      <c r="M558" s="272"/>
      <c r="N558" s="272"/>
      <c r="O558" s="272"/>
      <c r="P558" s="272"/>
      <c r="Q558" s="272"/>
      <c r="R558" s="272"/>
      <c r="S558" s="272"/>
      <c r="T558" s="272"/>
      <c r="U558" s="272"/>
      <c r="V558" s="272"/>
      <c r="W558" s="272"/>
      <c r="X558" s="272"/>
      <c r="Y558" s="272"/>
      <c r="Z558" s="272"/>
    </row>
    <row r="559" ht="15.75" customHeight="1">
      <c r="A559" s="259" t="s">
        <v>11953</v>
      </c>
      <c r="B559" s="282" t="s">
        <v>11954</v>
      </c>
      <c r="C559" s="259" t="s">
        <v>214</v>
      </c>
      <c r="D559" s="269" t="s">
        <v>11955</v>
      </c>
      <c r="E559" s="269" t="s">
        <v>11956</v>
      </c>
      <c r="F559" s="270" t="s">
        <v>5211</v>
      </c>
      <c r="G559" s="272"/>
      <c r="H559" s="270"/>
      <c r="I559" s="272"/>
      <c r="J559" s="272"/>
      <c r="K559" s="272"/>
      <c r="L559" s="272"/>
      <c r="M559" s="272"/>
      <c r="N559" s="272"/>
      <c r="O559" s="272"/>
      <c r="P559" s="272"/>
      <c r="Q559" s="272"/>
      <c r="R559" s="272"/>
      <c r="S559" s="272"/>
      <c r="T559" s="272"/>
      <c r="U559" s="272"/>
      <c r="V559" s="272"/>
      <c r="W559" s="272"/>
      <c r="X559" s="272"/>
      <c r="Y559" s="272"/>
      <c r="Z559" s="272"/>
    </row>
    <row r="560" ht="15.75" customHeight="1">
      <c r="A560" s="265" t="s">
        <v>11965</v>
      </c>
      <c r="B560" s="267" t="s">
        <v>11966</v>
      </c>
      <c r="C560" s="265" t="s">
        <v>214</v>
      </c>
      <c r="D560" s="269" t="s">
        <v>11969</v>
      </c>
      <c r="E560" s="265" t="s">
        <v>11970</v>
      </c>
      <c r="F560" s="270" t="s">
        <v>5211</v>
      </c>
      <c r="G560" s="272"/>
      <c r="H560" s="270"/>
      <c r="I560" s="272"/>
      <c r="J560" s="272"/>
      <c r="K560" s="272"/>
      <c r="L560" s="272"/>
      <c r="M560" s="272"/>
      <c r="N560" s="272"/>
      <c r="O560" s="272"/>
      <c r="P560" s="272"/>
      <c r="Q560" s="272"/>
      <c r="R560" s="272"/>
      <c r="S560" s="272"/>
      <c r="T560" s="272"/>
      <c r="U560" s="272"/>
      <c r="V560" s="272"/>
      <c r="W560" s="272"/>
      <c r="X560" s="272"/>
      <c r="Y560" s="272"/>
      <c r="Z560" s="272"/>
    </row>
    <row r="561" ht="15.75" customHeight="1">
      <c r="A561" s="265" t="s">
        <v>11979</v>
      </c>
      <c r="B561" s="267" t="s">
        <v>11980</v>
      </c>
      <c r="C561" s="265" t="s">
        <v>214</v>
      </c>
      <c r="D561" s="269" t="s">
        <v>11983</v>
      </c>
      <c r="E561" s="265" t="s">
        <v>11984</v>
      </c>
      <c r="F561" s="270" t="s">
        <v>5211</v>
      </c>
      <c r="G561" s="272"/>
      <c r="H561" s="270"/>
      <c r="I561" s="272"/>
      <c r="J561" s="272"/>
      <c r="K561" s="272"/>
      <c r="L561" s="272"/>
      <c r="M561" s="272"/>
      <c r="N561" s="272"/>
      <c r="O561" s="272"/>
      <c r="P561" s="272"/>
      <c r="Q561" s="272"/>
      <c r="R561" s="272"/>
      <c r="S561" s="272"/>
      <c r="T561" s="272"/>
      <c r="U561" s="272"/>
      <c r="V561" s="272"/>
      <c r="W561" s="272"/>
      <c r="X561" s="272"/>
      <c r="Y561" s="272"/>
      <c r="Z561" s="272"/>
    </row>
    <row r="562" ht="15.75" customHeight="1">
      <c r="A562" s="265" t="s">
        <v>11993</v>
      </c>
      <c r="B562" s="267" t="s">
        <v>11994</v>
      </c>
      <c r="C562" s="265" t="s">
        <v>214</v>
      </c>
      <c r="D562" s="269" t="s">
        <v>11995</v>
      </c>
      <c r="E562" s="265" t="s">
        <v>11996</v>
      </c>
      <c r="F562" s="270" t="s">
        <v>5211</v>
      </c>
      <c r="G562" s="272"/>
      <c r="H562" s="270"/>
      <c r="I562" s="272"/>
      <c r="J562" s="272"/>
      <c r="K562" s="272"/>
      <c r="L562" s="272"/>
      <c r="M562" s="272"/>
      <c r="N562" s="272"/>
      <c r="O562" s="272"/>
      <c r="P562" s="272"/>
      <c r="Q562" s="272"/>
      <c r="R562" s="272"/>
      <c r="S562" s="272"/>
      <c r="T562" s="272"/>
      <c r="U562" s="272"/>
      <c r="V562" s="272"/>
      <c r="W562" s="272"/>
      <c r="X562" s="272"/>
      <c r="Y562" s="272"/>
      <c r="Z562" s="272"/>
    </row>
    <row r="563" ht="15.75" customHeight="1">
      <c r="A563" s="7" t="s">
        <v>12007</v>
      </c>
      <c r="B563" s="296" t="s">
        <v>12011</v>
      </c>
      <c r="C563" s="7" t="s">
        <v>212</v>
      </c>
      <c r="D563" s="7" t="s">
        <v>12013</v>
      </c>
      <c r="E563" s="7" t="s">
        <v>12015</v>
      </c>
      <c r="F563" s="270" t="s">
        <v>5211</v>
      </c>
      <c r="H563" s="270"/>
    </row>
    <row r="564" ht="15.75" customHeight="1">
      <c r="A564" s="7" t="s">
        <v>12020</v>
      </c>
      <c r="B564" s="296" t="s">
        <v>12022</v>
      </c>
      <c r="C564" s="7" t="s">
        <v>212</v>
      </c>
      <c r="D564" s="7" t="s">
        <v>12023</v>
      </c>
      <c r="E564" s="7" t="s">
        <v>12024</v>
      </c>
      <c r="F564" s="270" t="s">
        <v>5211</v>
      </c>
      <c r="H564" s="270"/>
    </row>
    <row r="565" ht="15.75" customHeight="1">
      <c r="A565" s="7" t="s">
        <v>12029</v>
      </c>
      <c r="B565" s="296" t="s">
        <v>10040</v>
      </c>
      <c r="C565" s="7" t="s">
        <v>212</v>
      </c>
      <c r="D565" s="7" t="s">
        <v>12034</v>
      </c>
      <c r="E565" s="7" t="s">
        <v>12035</v>
      </c>
      <c r="F565" s="270" t="s">
        <v>5211</v>
      </c>
      <c r="H565" s="270"/>
    </row>
    <row r="566" ht="15.75" customHeight="1">
      <c r="A566" s="7" t="s">
        <v>12036</v>
      </c>
      <c r="B566" s="296" t="s">
        <v>12038</v>
      </c>
      <c r="C566" s="7" t="s">
        <v>212</v>
      </c>
      <c r="D566" s="7" t="s">
        <v>12041</v>
      </c>
      <c r="E566" s="7" t="s">
        <v>12045</v>
      </c>
      <c r="F566" s="270" t="s">
        <v>5211</v>
      </c>
      <c r="H566" s="270"/>
    </row>
    <row r="567" ht="15.75" customHeight="1">
      <c r="A567" s="300" t="s">
        <v>12048</v>
      </c>
      <c r="B567" s="296" t="s">
        <v>12059</v>
      </c>
      <c r="C567" s="7" t="s">
        <v>212</v>
      </c>
      <c r="D567" s="7" t="s">
        <v>12060</v>
      </c>
      <c r="E567" s="7" t="s">
        <v>12061</v>
      </c>
      <c r="F567" s="270" t="s">
        <v>5211</v>
      </c>
      <c r="H567" s="270"/>
    </row>
    <row r="568" ht="15.75" customHeight="1">
      <c r="A568" s="300" t="s">
        <v>12064</v>
      </c>
      <c r="B568" s="296" t="s">
        <v>12065</v>
      </c>
      <c r="C568" s="7" t="s">
        <v>212</v>
      </c>
      <c r="D568" s="7" t="s">
        <v>12066</v>
      </c>
      <c r="E568" s="7" t="s">
        <v>12068</v>
      </c>
      <c r="F568" s="270" t="s">
        <v>5211</v>
      </c>
      <c r="H568" s="270"/>
    </row>
    <row r="569" ht="15.75" customHeight="1">
      <c r="A569" s="7" t="s">
        <v>12072</v>
      </c>
      <c r="B569" s="296" t="s">
        <v>12073</v>
      </c>
      <c r="C569" s="7" t="s">
        <v>214</v>
      </c>
      <c r="D569" s="7" t="s">
        <v>12075</v>
      </c>
      <c r="E569" s="7" t="s">
        <v>12077</v>
      </c>
      <c r="F569" s="270" t="s">
        <v>5211</v>
      </c>
      <c r="H569" s="270"/>
    </row>
    <row r="570" ht="15.75" customHeight="1">
      <c r="A570" s="300" t="s">
        <v>12080</v>
      </c>
      <c r="B570" s="296" t="s">
        <v>12082</v>
      </c>
      <c r="C570" s="7" t="s">
        <v>212</v>
      </c>
      <c r="D570" s="7" t="s">
        <v>12084</v>
      </c>
      <c r="E570" s="7" t="s">
        <v>12087</v>
      </c>
      <c r="F570" s="270" t="s">
        <v>5211</v>
      </c>
      <c r="H570" s="270"/>
    </row>
    <row r="571" ht="15.75" customHeight="1">
      <c r="A571" s="300" t="s">
        <v>12088</v>
      </c>
      <c r="B571" s="296" t="s">
        <v>12089</v>
      </c>
      <c r="C571" s="7" t="s">
        <v>214</v>
      </c>
      <c r="D571" s="7" t="s">
        <v>12092</v>
      </c>
      <c r="E571" s="7" t="s">
        <v>12094</v>
      </c>
      <c r="F571" s="270" t="s">
        <v>5211</v>
      </c>
      <c r="H571" s="270"/>
    </row>
    <row r="572" ht="15.75" customHeight="1">
      <c r="A572" s="7" t="s">
        <v>12097</v>
      </c>
      <c r="B572" s="296" t="s">
        <v>12099</v>
      </c>
      <c r="C572" s="7" t="s">
        <v>214</v>
      </c>
      <c r="D572" s="7" t="s">
        <v>12101</v>
      </c>
      <c r="E572" s="7" t="s">
        <v>12103</v>
      </c>
      <c r="F572" s="270" t="s">
        <v>5211</v>
      </c>
      <c r="H572" s="270"/>
    </row>
    <row r="573" ht="15.75" customHeight="1">
      <c r="A573" s="7" t="s">
        <v>12109</v>
      </c>
      <c r="B573" s="296" t="s">
        <v>12111</v>
      </c>
      <c r="C573" s="7" t="s">
        <v>214</v>
      </c>
      <c r="D573" s="7" t="s">
        <v>12114</v>
      </c>
      <c r="E573" s="7" t="s">
        <v>12115</v>
      </c>
      <c r="F573" s="270" t="s">
        <v>5211</v>
      </c>
      <c r="H573" s="270"/>
    </row>
    <row r="574" ht="15.75" customHeight="1">
      <c r="A574" s="7" t="s">
        <v>12118</v>
      </c>
      <c r="B574" s="296" t="s">
        <v>12120</v>
      </c>
      <c r="C574" s="7" t="s">
        <v>212</v>
      </c>
      <c r="D574" s="7" t="s">
        <v>12122</v>
      </c>
      <c r="E574" s="7" t="s">
        <v>12123</v>
      </c>
      <c r="F574" s="270" t="s">
        <v>5211</v>
      </c>
      <c r="H574" s="270"/>
    </row>
    <row r="575" ht="15.75" customHeight="1">
      <c r="A575" s="7" t="s">
        <v>12125</v>
      </c>
      <c r="B575" s="296" t="s">
        <v>12127</v>
      </c>
      <c r="C575" s="7" t="s">
        <v>212</v>
      </c>
      <c r="D575" s="7" t="s">
        <v>12129</v>
      </c>
      <c r="E575" s="7" t="s">
        <v>12131</v>
      </c>
      <c r="F575" s="270" t="s">
        <v>5211</v>
      </c>
      <c r="H575" s="270"/>
    </row>
    <row r="576" ht="15.75" customHeight="1">
      <c r="A576" s="7" t="s">
        <v>12132</v>
      </c>
      <c r="B576" s="296" t="s">
        <v>12133</v>
      </c>
      <c r="C576" s="7" t="s">
        <v>212</v>
      </c>
      <c r="D576" s="7" t="s">
        <v>12135</v>
      </c>
      <c r="E576" s="7" t="s">
        <v>12136</v>
      </c>
      <c r="F576" s="270" t="s">
        <v>5211</v>
      </c>
      <c r="H576" s="270"/>
    </row>
    <row r="577" ht="15.75" customHeight="1">
      <c r="A577" s="300" t="s">
        <v>12139</v>
      </c>
      <c r="B577" s="296" t="s">
        <v>12141</v>
      </c>
      <c r="C577" s="7" t="s">
        <v>212</v>
      </c>
      <c r="D577" s="7" t="s">
        <v>12142</v>
      </c>
      <c r="E577" s="7" t="s">
        <v>12143</v>
      </c>
      <c r="F577" s="270" t="s">
        <v>5211</v>
      </c>
      <c r="H577" s="270"/>
    </row>
    <row r="578" ht="15.75" customHeight="1">
      <c r="A578" s="300" t="s">
        <v>12144</v>
      </c>
      <c r="B578" s="296" t="s">
        <v>12145</v>
      </c>
      <c r="C578" s="7" t="s">
        <v>212</v>
      </c>
      <c r="D578" s="7" t="s">
        <v>12146</v>
      </c>
      <c r="E578" s="7" t="s">
        <v>12147</v>
      </c>
      <c r="F578" s="270" t="s">
        <v>5211</v>
      </c>
      <c r="H578" s="270"/>
    </row>
    <row r="579" ht="15.75" customHeight="1">
      <c r="A579" s="7" t="s">
        <v>12150</v>
      </c>
      <c r="B579" s="296" t="s">
        <v>12151</v>
      </c>
      <c r="C579" s="7" t="s">
        <v>212</v>
      </c>
      <c r="D579" s="7" t="s">
        <v>12153</v>
      </c>
      <c r="E579" s="7" t="s">
        <v>12154</v>
      </c>
      <c r="F579" s="270" t="s">
        <v>5211</v>
      </c>
      <c r="H579" s="270"/>
    </row>
    <row r="580" ht="15.75" customHeight="1">
      <c r="A580" s="7" t="s">
        <v>12156</v>
      </c>
      <c r="B580" s="296" t="s">
        <v>12157</v>
      </c>
      <c r="C580" s="7" t="s">
        <v>212</v>
      </c>
      <c r="D580" s="7" t="s">
        <v>12158</v>
      </c>
      <c r="E580" s="7" t="s">
        <v>12160</v>
      </c>
      <c r="F580" s="270" t="s">
        <v>5211</v>
      </c>
      <c r="H580" s="270"/>
    </row>
    <row r="581" ht="15.75" customHeight="1">
      <c r="A581" s="300" t="s">
        <v>12164</v>
      </c>
      <c r="B581" s="296" t="s">
        <v>12165</v>
      </c>
      <c r="C581" s="7" t="s">
        <v>212</v>
      </c>
      <c r="D581" s="7" t="s">
        <v>12166</v>
      </c>
      <c r="E581" s="7" t="s">
        <v>12168</v>
      </c>
      <c r="F581" s="270" t="s">
        <v>5211</v>
      </c>
      <c r="H581" s="270"/>
    </row>
    <row r="582" ht="15.75" customHeight="1">
      <c r="A582" s="300" t="s">
        <v>12172</v>
      </c>
      <c r="B582" s="296" t="s">
        <v>12173</v>
      </c>
      <c r="C582" s="7" t="s">
        <v>212</v>
      </c>
      <c r="D582" s="7" t="s">
        <v>12174</v>
      </c>
      <c r="E582" s="7" t="s">
        <v>12175</v>
      </c>
      <c r="F582" s="270" t="s">
        <v>5211</v>
      </c>
      <c r="H582" s="270"/>
    </row>
    <row r="583" ht="15.75" customHeight="1">
      <c r="A583" s="7" t="s">
        <v>12180</v>
      </c>
      <c r="B583" s="296" t="s">
        <v>12181</v>
      </c>
      <c r="C583" s="7" t="s">
        <v>212</v>
      </c>
      <c r="D583" s="7" t="s">
        <v>12182</v>
      </c>
      <c r="E583" s="7" t="s">
        <v>12183</v>
      </c>
      <c r="F583" s="270" t="s">
        <v>5211</v>
      </c>
      <c r="H583" s="270"/>
    </row>
    <row r="584" ht="15.75" customHeight="1">
      <c r="A584" s="300" t="s">
        <v>12188</v>
      </c>
      <c r="B584" s="296" t="s">
        <v>12189</v>
      </c>
      <c r="C584" s="7" t="s">
        <v>217</v>
      </c>
      <c r="D584" s="7" t="s">
        <v>12191</v>
      </c>
      <c r="E584" s="7" t="s">
        <v>12193</v>
      </c>
      <c r="F584" s="270" t="s">
        <v>5211</v>
      </c>
      <c r="H584" s="270"/>
    </row>
    <row r="585" ht="15.75" customHeight="1">
      <c r="A585" s="300" t="s">
        <v>12196</v>
      </c>
      <c r="B585" s="296" t="s">
        <v>12197</v>
      </c>
      <c r="C585" s="7" t="s">
        <v>212</v>
      </c>
      <c r="D585" s="7" t="s">
        <v>12200</v>
      </c>
      <c r="E585" s="7" t="s">
        <v>12201</v>
      </c>
      <c r="F585" s="270" t="s">
        <v>5211</v>
      </c>
      <c r="H585" s="270"/>
    </row>
    <row r="586" ht="15.75" customHeight="1">
      <c r="A586" s="7" t="s">
        <v>12204</v>
      </c>
      <c r="B586" s="296" t="s">
        <v>12205</v>
      </c>
      <c r="C586" s="7" t="s">
        <v>212</v>
      </c>
      <c r="D586" s="7" t="s">
        <v>12206</v>
      </c>
      <c r="E586" s="7" t="s">
        <v>12208</v>
      </c>
      <c r="F586" s="270" t="s">
        <v>5211</v>
      </c>
      <c r="H586" s="270"/>
    </row>
    <row r="587" ht="15.75" customHeight="1">
      <c r="A587" s="300" t="s">
        <v>12212</v>
      </c>
      <c r="B587" s="296" t="s">
        <v>12213</v>
      </c>
      <c r="C587" s="7" t="s">
        <v>214</v>
      </c>
      <c r="D587" s="7" t="s">
        <v>12214</v>
      </c>
      <c r="E587" s="7" t="s">
        <v>12215</v>
      </c>
      <c r="F587" s="270" t="s">
        <v>5211</v>
      </c>
      <c r="H587" s="270"/>
    </row>
    <row r="588" ht="15.75" customHeight="1">
      <c r="A588" s="7" t="s">
        <v>12218</v>
      </c>
      <c r="B588" s="296" t="s">
        <v>12220</v>
      </c>
      <c r="C588" s="7" t="s">
        <v>214</v>
      </c>
      <c r="D588" s="7" t="s">
        <v>12222</v>
      </c>
      <c r="E588" s="7" t="s">
        <v>12223</v>
      </c>
      <c r="F588" s="270" t="s">
        <v>5211</v>
      </c>
      <c r="H588" s="270"/>
    </row>
    <row r="589" ht="15.75" customHeight="1">
      <c r="A589" s="7" t="s">
        <v>12225</v>
      </c>
      <c r="B589" s="296" t="s">
        <v>12227</v>
      </c>
      <c r="C589" s="259" t="s">
        <v>218</v>
      </c>
      <c r="D589" s="7" t="s">
        <v>12229</v>
      </c>
      <c r="E589" s="7" t="s">
        <v>12231</v>
      </c>
      <c r="F589" s="270" t="s">
        <v>5211</v>
      </c>
      <c r="H589" s="270"/>
    </row>
    <row r="590" ht="15.75" customHeight="1">
      <c r="A590" s="7" t="s">
        <v>12232</v>
      </c>
      <c r="B590" s="296" t="s">
        <v>12234</v>
      </c>
      <c r="C590" s="7" t="s">
        <v>212</v>
      </c>
      <c r="D590" s="7" t="s">
        <v>12236</v>
      </c>
      <c r="E590" s="7" t="s">
        <v>12238</v>
      </c>
      <c r="F590" s="270" t="s">
        <v>5211</v>
      </c>
      <c r="H590" s="270"/>
    </row>
    <row r="591" ht="15.75" customHeight="1">
      <c r="A591" s="7" t="s">
        <v>12240</v>
      </c>
      <c r="B591" s="296" t="s">
        <v>12241</v>
      </c>
      <c r="C591" s="7" t="s">
        <v>212</v>
      </c>
      <c r="D591" s="7" t="s">
        <v>12243</v>
      </c>
      <c r="E591" s="7" t="s">
        <v>12244</v>
      </c>
      <c r="F591" s="270" t="s">
        <v>5211</v>
      </c>
      <c r="H591" s="270"/>
    </row>
    <row r="592" ht="15.75" customHeight="1">
      <c r="A592" s="7" t="s">
        <v>12248</v>
      </c>
      <c r="B592" s="296" t="s">
        <v>12249</v>
      </c>
      <c r="C592" s="7" t="s">
        <v>214</v>
      </c>
      <c r="D592" s="7" t="s">
        <v>12250</v>
      </c>
      <c r="E592" s="7" t="s">
        <v>12251</v>
      </c>
      <c r="F592" s="270" t="s">
        <v>5211</v>
      </c>
      <c r="H592" s="270"/>
    </row>
    <row r="593" ht="15.75" customHeight="1">
      <c r="A593" s="7" t="s">
        <v>12254</v>
      </c>
      <c r="B593" s="296" t="s">
        <v>12256</v>
      </c>
      <c r="C593" s="7" t="s">
        <v>214</v>
      </c>
      <c r="D593" s="7" t="s">
        <v>12258</v>
      </c>
      <c r="E593" s="7" t="s">
        <v>12259</v>
      </c>
      <c r="F593" s="270" t="s">
        <v>5211</v>
      </c>
      <c r="H593" s="270"/>
    </row>
    <row r="594" ht="15.75" customHeight="1">
      <c r="A594" s="7" t="s">
        <v>12261</v>
      </c>
      <c r="B594" s="296" t="s">
        <v>12263</v>
      </c>
      <c r="C594" s="7" t="s">
        <v>212</v>
      </c>
      <c r="D594" s="7" t="s">
        <v>12264</v>
      </c>
      <c r="E594" s="7" t="s">
        <v>12266</v>
      </c>
      <c r="F594" s="270" t="s">
        <v>5211</v>
      </c>
      <c r="H594" s="270"/>
    </row>
    <row r="595" ht="15.75" customHeight="1">
      <c r="A595" s="7" t="s">
        <v>12268</v>
      </c>
      <c r="B595" s="296" t="s">
        <v>12269</v>
      </c>
      <c r="C595" s="7" t="s">
        <v>212</v>
      </c>
      <c r="D595" s="7" t="s">
        <v>12271</v>
      </c>
      <c r="E595" s="7" t="s">
        <v>12273</v>
      </c>
      <c r="F595" s="270" t="s">
        <v>5211</v>
      </c>
      <c r="H595" s="270"/>
    </row>
    <row r="596" ht="15.75" customHeight="1">
      <c r="A596" s="7"/>
      <c r="H596" s="6"/>
    </row>
    <row r="597" ht="15.75" customHeight="1">
      <c r="A597" s="7"/>
      <c r="H597" s="6"/>
    </row>
    <row r="598" ht="15.75" customHeight="1">
      <c r="A598" s="7"/>
      <c r="H598" s="6"/>
    </row>
    <row r="599" ht="15.75" customHeight="1">
      <c r="A599" s="7"/>
      <c r="H599" s="6"/>
    </row>
    <row r="600" ht="15.75" customHeight="1">
      <c r="A600" s="7"/>
      <c r="H600" s="6"/>
    </row>
    <row r="601" ht="15.75" customHeight="1">
      <c r="A601" s="7"/>
      <c r="H601" s="6"/>
    </row>
    <row r="602" ht="15.75" customHeight="1">
      <c r="A602" s="7"/>
      <c r="H602" s="6"/>
    </row>
    <row r="603" ht="15.75" customHeight="1">
      <c r="A603" s="7"/>
      <c r="H603" s="6"/>
    </row>
    <row r="604" ht="15.75" customHeight="1">
      <c r="A604" s="7"/>
      <c r="H604" s="6"/>
    </row>
    <row r="605" ht="15.75" customHeight="1">
      <c r="A605" s="7"/>
      <c r="H605" s="6"/>
    </row>
    <row r="606" ht="15.75" customHeight="1">
      <c r="A606" s="7"/>
      <c r="H606" s="6"/>
    </row>
    <row r="607" ht="15.75" customHeight="1">
      <c r="A607" s="7"/>
      <c r="H607" s="6"/>
    </row>
    <row r="608" ht="15.75" customHeight="1">
      <c r="A608" s="7"/>
      <c r="H608" s="6"/>
    </row>
    <row r="609" ht="15.75" customHeight="1">
      <c r="A609" s="7"/>
      <c r="H609" s="6"/>
    </row>
    <row r="610" ht="15.75" customHeight="1">
      <c r="A610" s="7"/>
      <c r="H610" s="6"/>
    </row>
    <row r="611" ht="15.75" customHeight="1">
      <c r="A611" s="7"/>
      <c r="H611" s="6"/>
    </row>
    <row r="612" ht="15.75" customHeight="1">
      <c r="A612" s="7"/>
      <c r="H612" s="6"/>
    </row>
    <row r="613" ht="15.75" customHeight="1">
      <c r="A613" s="7"/>
      <c r="H613" s="6"/>
    </row>
    <row r="614" ht="15.75" customHeight="1">
      <c r="A614" s="7"/>
      <c r="H614" s="6"/>
    </row>
    <row r="615" ht="15.75" customHeight="1">
      <c r="A615" s="7"/>
      <c r="H615" s="6"/>
    </row>
    <row r="616" ht="15.75" customHeight="1">
      <c r="A616" s="7"/>
      <c r="H616" s="6"/>
    </row>
    <row r="617" ht="15.75" customHeight="1">
      <c r="A617" s="7"/>
      <c r="H617" s="6"/>
    </row>
    <row r="618" ht="15.75" customHeight="1">
      <c r="A618" s="7"/>
      <c r="H618" s="6"/>
    </row>
    <row r="619" ht="15.75" customHeight="1">
      <c r="A619" s="7"/>
      <c r="H619" s="6"/>
    </row>
    <row r="620" ht="15.75" customHeight="1">
      <c r="A620" s="7"/>
      <c r="H620" s="6"/>
    </row>
    <row r="621" ht="15.75" customHeight="1">
      <c r="A621" s="7"/>
      <c r="H621" s="6"/>
    </row>
    <row r="622" ht="15.75" customHeight="1">
      <c r="A622" s="7"/>
      <c r="H622" s="6"/>
    </row>
    <row r="623" ht="15.75" customHeight="1">
      <c r="A623" s="7"/>
      <c r="H623" s="6"/>
    </row>
    <row r="624" ht="15.75" customHeight="1">
      <c r="A624" s="7"/>
      <c r="H624" s="6"/>
    </row>
    <row r="625" ht="15.75" customHeight="1">
      <c r="A625" s="7"/>
      <c r="H625" s="6"/>
    </row>
    <row r="626" ht="15.75" customHeight="1">
      <c r="A626" s="7"/>
      <c r="H626" s="6"/>
    </row>
    <row r="627" ht="15.75" customHeight="1">
      <c r="A627" s="7"/>
      <c r="H627" s="6"/>
    </row>
    <row r="628" ht="15.75" customHeight="1">
      <c r="A628" s="7"/>
      <c r="H628" s="6"/>
    </row>
    <row r="629" ht="15.75" customHeight="1">
      <c r="A629" s="7"/>
      <c r="H629" s="6"/>
    </row>
    <row r="630" ht="15.75" customHeight="1">
      <c r="A630" s="7"/>
      <c r="H630" s="6"/>
    </row>
    <row r="631" ht="15.75" customHeight="1">
      <c r="A631" s="7"/>
      <c r="H631" s="6"/>
    </row>
    <row r="632" ht="15.75" customHeight="1">
      <c r="A632" s="7"/>
      <c r="H632" s="6"/>
    </row>
    <row r="633" ht="15.75" customHeight="1">
      <c r="A633" s="7"/>
      <c r="H633" s="6"/>
    </row>
    <row r="634" ht="15.75" customHeight="1">
      <c r="A634" s="7"/>
      <c r="H634" s="6"/>
    </row>
    <row r="635" ht="15.75" customHeight="1">
      <c r="A635" s="7"/>
      <c r="H635" s="6"/>
    </row>
    <row r="636" ht="15.75" customHeight="1">
      <c r="A636" s="7"/>
      <c r="H636" s="6"/>
    </row>
    <row r="637" ht="15.75" customHeight="1">
      <c r="A637" s="7"/>
      <c r="H637" s="6"/>
    </row>
    <row r="638" ht="15.75" customHeight="1">
      <c r="A638" s="7"/>
      <c r="H638" s="6"/>
    </row>
    <row r="639" ht="15.75" customHeight="1">
      <c r="A639" s="7"/>
      <c r="H639" s="6"/>
    </row>
    <row r="640" ht="15.75" customHeight="1">
      <c r="A640" s="7"/>
      <c r="H640" s="6"/>
    </row>
    <row r="641" ht="15.75" customHeight="1">
      <c r="A641" s="7"/>
      <c r="H641" s="6"/>
    </row>
    <row r="642" ht="15.75" customHeight="1">
      <c r="A642" s="7"/>
      <c r="H642" s="6"/>
    </row>
    <row r="643" ht="15.75" customHeight="1">
      <c r="A643" s="7"/>
      <c r="H643" s="6"/>
    </row>
    <row r="644" ht="15.75" customHeight="1">
      <c r="A644" s="7"/>
      <c r="H644" s="6"/>
    </row>
    <row r="645" ht="15.75" customHeight="1">
      <c r="A645" s="7"/>
      <c r="H645" s="6"/>
    </row>
    <row r="646" ht="15.75" customHeight="1">
      <c r="A646" s="7"/>
      <c r="H646" s="6"/>
    </row>
    <row r="647" ht="15.75" customHeight="1">
      <c r="A647" s="7"/>
      <c r="H647" s="6"/>
    </row>
    <row r="648" ht="15.75" customHeight="1">
      <c r="A648" s="7"/>
      <c r="H648" s="6"/>
    </row>
    <row r="649" ht="15.75" customHeight="1">
      <c r="A649" s="7"/>
      <c r="H649" s="6"/>
    </row>
    <row r="650" ht="15.75" customHeight="1">
      <c r="A650" s="7"/>
      <c r="H650" s="6"/>
    </row>
    <row r="651" ht="15.75" customHeight="1">
      <c r="A651" s="7"/>
      <c r="H651" s="6"/>
    </row>
    <row r="652" ht="15.75" customHeight="1">
      <c r="A652" s="7"/>
      <c r="H652" s="6"/>
    </row>
    <row r="653" ht="15.75" customHeight="1">
      <c r="A653" s="7"/>
      <c r="H653" s="6"/>
    </row>
    <row r="654" ht="15.75" customHeight="1">
      <c r="A654" s="7"/>
      <c r="H654" s="6"/>
    </row>
    <row r="655" ht="15.75" customHeight="1">
      <c r="A655" s="7"/>
      <c r="H655" s="6"/>
    </row>
    <row r="656" ht="15.75" customHeight="1">
      <c r="A656" s="7"/>
      <c r="H656" s="6"/>
    </row>
    <row r="657" ht="15.75" customHeight="1">
      <c r="A657" s="7"/>
      <c r="H657" s="6"/>
    </row>
    <row r="658" ht="15.75" customHeight="1">
      <c r="A658" s="7"/>
      <c r="H658" s="6"/>
    </row>
    <row r="659" ht="15.75" customHeight="1">
      <c r="A659" s="7"/>
      <c r="H659" s="6"/>
    </row>
    <row r="660" ht="15.75" customHeight="1">
      <c r="A660" s="7"/>
      <c r="H660" s="6"/>
    </row>
    <row r="661" ht="15.75" customHeight="1">
      <c r="A661" s="7"/>
      <c r="H661" s="6"/>
    </row>
    <row r="662" ht="15.75" customHeight="1">
      <c r="A662" s="7"/>
      <c r="H662" s="6"/>
    </row>
    <row r="663" ht="15.75" customHeight="1">
      <c r="A663" s="7"/>
      <c r="H663" s="6"/>
    </row>
    <row r="664" ht="15.75" customHeight="1">
      <c r="A664" s="7"/>
      <c r="H664" s="6"/>
    </row>
    <row r="665" ht="15.75" customHeight="1">
      <c r="A665" s="7"/>
      <c r="H665" s="6"/>
    </row>
    <row r="666" ht="15.75" customHeight="1">
      <c r="A666" s="7"/>
      <c r="H666" s="6"/>
    </row>
    <row r="667" ht="15.75" customHeight="1">
      <c r="A667" s="7"/>
      <c r="H667" s="6"/>
    </row>
    <row r="668" ht="15.75" customHeight="1">
      <c r="A668" s="7"/>
      <c r="H668" s="6"/>
    </row>
    <row r="669" ht="15.75" customHeight="1">
      <c r="A669" s="7"/>
      <c r="H669" s="6"/>
    </row>
    <row r="670" ht="15.75" customHeight="1">
      <c r="A670" s="7"/>
      <c r="H670" s="6"/>
    </row>
    <row r="671" ht="15.75" customHeight="1">
      <c r="A671" s="7"/>
      <c r="H671" s="6"/>
    </row>
    <row r="672" ht="15.75" customHeight="1">
      <c r="A672" s="7"/>
      <c r="H672" s="6"/>
    </row>
    <row r="673" ht="15.75" customHeight="1">
      <c r="A673" s="7"/>
      <c r="H673" s="6"/>
    </row>
    <row r="674" ht="15.75" customHeight="1">
      <c r="A674" s="7"/>
      <c r="H674" s="6"/>
    </row>
    <row r="675" ht="15.75" customHeight="1">
      <c r="A675" s="7"/>
      <c r="H675" s="6"/>
    </row>
    <row r="676" ht="15.75" customHeight="1">
      <c r="A676" s="7"/>
      <c r="H676" s="6"/>
    </row>
    <row r="677" ht="15.75" customHeight="1">
      <c r="A677" s="7"/>
      <c r="H677" s="6"/>
    </row>
    <row r="678" ht="15.75" customHeight="1">
      <c r="A678" s="7"/>
      <c r="H678" s="6"/>
    </row>
    <row r="679" ht="15.75" customHeight="1">
      <c r="A679" s="7"/>
      <c r="H679" s="6"/>
    </row>
    <row r="680" ht="15.75" customHeight="1">
      <c r="A680" s="7"/>
      <c r="H680" s="6"/>
    </row>
    <row r="681" ht="15.75" customHeight="1">
      <c r="A681" s="7"/>
      <c r="H681" s="6"/>
    </row>
    <row r="682" ht="15.75" customHeight="1">
      <c r="A682" s="7"/>
      <c r="H682" s="6"/>
    </row>
    <row r="683" ht="15.75" customHeight="1">
      <c r="A683" s="7"/>
      <c r="H683" s="6"/>
    </row>
    <row r="684" ht="15.75" customHeight="1">
      <c r="A684" s="7"/>
      <c r="H684" s="6"/>
    </row>
    <row r="685" ht="15.75" customHeight="1">
      <c r="A685" s="7"/>
      <c r="H685" s="6"/>
    </row>
    <row r="686" ht="15.75" customHeight="1">
      <c r="A686" s="7"/>
      <c r="H686" s="6"/>
    </row>
    <row r="687" ht="15.75" customHeight="1">
      <c r="A687" s="7"/>
      <c r="H687" s="6"/>
    </row>
    <row r="688" ht="15.75" customHeight="1">
      <c r="A688" s="7"/>
      <c r="H688" s="6"/>
    </row>
    <row r="689" ht="15.75" customHeight="1">
      <c r="A689" s="7"/>
      <c r="H689" s="6"/>
    </row>
    <row r="690" ht="15.75" customHeight="1">
      <c r="A690" s="7"/>
      <c r="H690" s="6"/>
    </row>
    <row r="691" ht="15.75" customHeight="1">
      <c r="A691" s="7"/>
      <c r="H691" s="6"/>
    </row>
    <row r="692" ht="15.75" customHeight="1">
      <c r="A692" s="7"/>
      <c r="H692" s="6"/>
    </row>
    <row r="693" ht="15.75" customHeight="1">
      <c r="A693" s="7"/>
      <c r="H693" s="6"/>
    </row>
    <row r="694" ht="15.75" customHeight="1">
      <c r="A694" s="7"/>
      <c r="H694" s="6"/>
    </row>
    <row r="695" ht="15.75" customHeight="1">
      <c r="A695" s="7"/>
      <c r="H695" s="6"/>
    </row>
    <row r="696" ht="15.75" customHeight="1">
      <c r="A696" s="7"/>
      <c r="H696" s="6"/>
    </row>
    <row r="697" ht="15.75" customHeight="1">
      <c r="A697" s="7"/>
      <c r="H697" s="6"/>
    </row>
    <row r="698" ht="15.75" customHeight="1">
      <c r="A698" s="7"/>
      <c r="H698" s="6"/>
    </row>
    <row r="699" ht="15.75" customHeight="1">
      <c r="A699" s="7"/>
      <c r="H699" s="6"/>
    </row>
    <row r="700" ht="15.75" customHeight="1">
      <c r="A700" s="7"/>
      <c r="H700" s="6"/>
    </row>
    <row r="701" ht="15.75" customHeight="1">
      <c r="A701" s="7"/>
      <c r="H701" s="6"/>
    </row>
    <row r="702" ht="15.75" customHeight="1">
      <c r="A702" s="7"/>
      <c r="H702" s="6"/>
    </row>
    <row r="703" ht="15.75" customHeight="1">
      <c r="A703" s="7"/>
      <c r="H703" s="6"/>
    </row>
    <row r="704" ht="15.75" customHeight="1">
      <c r="A704" s="7"/>
      <c r="H704" s="6"/>
    </row>
    <row r="705" ht="15.75" customHeight="1">
      <c r="A705" s="7"/>
      <c r="H705" s="6"/>
    </row>
    <row r="706" ht="15.75" customHeight="1">
      <c r="A706" s="7"/>
      <c r="H706" s="6"/>
    </row>
    <row r="707" ht="15.75" customHeight="1">
      <c r="A707" s="7"/>
      <c r="H707" s="6"/>
    </row>
    <row r="708" ht="15.75" customHeight="1">
      <c r="A708" s="7"/>
      <c r="H708" s="6"/>
    </row>
    <row r="709" ht="15.75" customHeight="1">
      <c r="A709" s="7"/>
      <c r="H709" s="6"/>
    </row>
    <row r="710" ht="15.75" customHeight="1">
      <c r="A710" s="7"/>
      <c r="H710" s="6"/>
    </row>
    <row r="711" ht="15.75" customHeight="1">
      <c r="A711" s="7"/>
      <c r="H711" s="6"/>
    </row>
    <row r="712" ht="15.75" customHeight="1">
      <c r="A712" s="7"/>
      <c r="H712" s="6"/>
    </row>
    <row r="713" ht="15.75" customHeight="1">
      <c r="A713" s="7"/>
      <c r="H713" s="6"/>
    </row>
    <row r="714" ht="15.75" customHeight="1">
      <c r="A714" s="7"/>
      <c r="H714" s="6"/>
    </row>
    <row r="715" ht="15.75" customHeight="1">
      <c r="A715" s="7"/>
      <c r="H715" s="6"/>
    </row>
    <row r="716" ht="15.75" customHeight="1">
      <c r="A716" s="7"/>
      <c r="H716" s="6"/>
    </row>
    <row r="717" ht="15.75" customHeight="1">
      <c r="A717" s="7"/>
      <c r="H717" s="6"/>
    </row>
    <row r="718" ht="15.75" customHeight="1">
      <c r="A718" s="7"/>
      <c r="H718" s="6"/>
    </row>
    <row r="719" ht="15.75" customHeight="1">
      <c r="A719" s="7"/>
      <c r="H719" s="6"/>
    </row>
    <row r="720" ht="15.75" customHeight="1">
      <c r="A720" s="7"/>
      <c r="H720" s="6"/>
    </row>
    <row r="721" ht="15.75" customHeight="1">
      <c r="A721" s="7"/>
      <c r="H721" s="6"/>
    </row>
    <row r="722" ht="15.75" customHeight="1">
      <c r="A722" s="7"/>
      <c r="H722" s="6"/>
    </row>
    <row r="723" ht="15.75" customHeight="1">
      <c r="A723" s="7"/>
      <c r="H723" s="6"/>
    </row>
    <row r="724" ht="15.75" customHeight="1">
      <c r="A724" s="7"/>
      <c r="H724" s="6"/>
    </row>
    <row r="725" ht="15.75" customHeight="1">
      <c r="A725" s="7"/>
      <c r="H725" s="6"/>
    </row>
    <row r="726" ht="15.75" customHeight="1">
      <c r="A726" s="7"/>
      <c r="H726" s="6"/>
    </row>
    <row r="727" ht="15.75" customHeight="1">
      <c r="A727" s="7"/>
      <c r="H727" s="6"/>
    </row>
    <row r="728" ht="15.75" customHeight="1">
      <c r="A728" s="7"/>
      <c r="H728" s="6"/>
    </row>
    <row r="729" ht="15.75" customHeight="1">
      <c r="A729" s="7"/>
      <c r="H729" s="6"/>
    </row>
    <row r="730" ht="15.75" customHeight="1">
      <c r="A730" s="7"/>
      <c r="H730" s="6"/>
    </row>
    <row r="731" ht="15.75" customHeight="1">
      <c r="A731" s="7"/>
      <c r="H731" s="6"/>
    </row>
    <row r="732" ht="15.75" customHeight="1">
      <c r="A732" s="7"/>
      <c r="H732" s="6"/>
    </row>
    <row r="733" ht="15.75" customHeight="1">
      <c r="A733" s="7"/>
      <c r="H733" s="6"/>
    </row>
    <row r="734" ht="15.75" customHeight="1">
      <c r="A734" s="7"/>
      <c r="H734" s="6"/>
    </row>
    <row r="735" ht="15.75" customHeight="1">
      <c r="A735" s="7"/>
      <c r="H735" s="6"/>
    </row>
    <row r="736" ht="15.75" customHeight="1">
      <c r="A736" s="7"/>
      <c r="H736" s="6"/>
    </row>
    <row r="737" ht="15.75" customHeight="1">
      <c r="A737" s="7"/>
      <c r="H737" s="6"/>
    </row>
    <row r="738" ht="15.75" customHeight="1">
      <c r="A738" s="7"/>
      <c r="H738" s="6"/>
    </row>
    <row r="739" ht="15.75" customHeight="1">
      <c r="A739" s="7"/>
      <c r="H739" s="6"/>
    </row>
    <row r="740" ht="15.75" customHeight="1">
      <c r="A740" s="7"/>
      <c r="H740" s="6"/>
    </row>
    <row r="741" ht="15.75" customHeight="1">
      <c r="A741" s="7"/>
      <c r="H741" s="6"/>
    </row>
    <row r="742" ht="15.75" customHeight="1">
      <c r="A742" s="7"/>
      <c r="H742" s="6"/>
    </row>
    <row r="743" ht="15.75" customHeight="1">
      <c r="A743" s="7"/>
      <c r="H743" s="6"/>
    </row>
    <row r="744" ht="15.75" customHeight="1">
      <c r="A744" s="7"/>
      <c r="H744" s="6"/>
    </row>
    <row r="745" ht="15.75" customHeight="1">
      <c r="A745" s="7"/>
      <c r="H745" s="6"/>
    </row>
    <row r="746" ht="15.75" customHeight="1">
      <c r="A746" s="7"/>
      <c r="H746" s="6"/>
    </row>
    <row r="747" ht="15.75" customHeight="1">
      <c r="A747" s="7"/>
      <c r="H747" s="6"/>
    </row>
    <row r="748" ht="15.75" customHeight="1">
      <c r="A748" s="7"/>
      <c r="H748" s="6"/>
    </row>
    <row r="749" ht="15.75" customHeight="1">
      <c r="A749" s="7"/>
      <c r="H749" s="6"/>
    </row>
    <row r="750" ht="15.75" customHeight="1">
      <c r="A750" s="7"/>
      <c r="H750" s="6"/>
    </row>
    <row r="751" ht="15.75" customHeight="1">
      <c r="A751" s="7"/>
      <c r="H751" s="6"/>
    </row>
    <row r="752" ht="15.75" customHeight="1">
      <c r="A752" s="7"/>
      <c r="H752" s="6"/>
    </row>
    <row r="753" ht="15.75" customHeight="1">
      <c r="A753" s="7"/>
      <c r="H753" s="6"/>
    </row>
    <row r="754" ht="15.75" customHeight="1">
      <c r="A754" s="7"/>
      <c r="H754" s="6"/>
    </row>
    <row r="755" ht="15.75" customHeight="1">
      <c r="A755" s="7"/>
      <c r="H755" s="6"/>
    </row>
    <row r="756" ht="15.75" customHeight="1">
      <c r="A756" s="7"/>
      <c r="H756" s="6"/>
    </row>
    <row r="757" ht="15.75" customHeight="1">
      <c r="A757" s="7"/>
      <c r="H757" s="6"/>
    </row>
    <row r="758" ht="15.75" customHeight="1">
      <c r="A758" s="7"/>
      <c r="H758" s="6"/>
    </row>
    <row r="759" ht="15.75" customHeight="1">
      <c r="A759" s="7"/>
      <c r="H759" s="6"/>
    </row>
    <row r="760" ht="15.75" customHeight="1">
      <c r="A760" s="7"/>
      <c r="H760" s="6"/>
    </row>
    <row r="761" ht="15.75" customHeight="1">
      <c r="A761" s="7"/>
      <c r="H761" s="6"/>
    </row>
    <row r="762" ht="15.75" customHeight="1">
      <c r="A762" s="7"/>
      <c r="H762" s="6"/>
    </row>
    <row r="763" ht="15.75" customHeight="1">
      <c r="A763" s="7"/>
      <c r="H763" s="6"/>
    </row>
    <row r="764" ht="15.75" customHeight="1">
      <c r="A764" s="7"/>
      <c r="H764" s="6"/>
    </row>
    <row r="765" ht="15.75" customHeight="1">
      <c r="A765" s="7"/>
      <c r="H765" s="6"/>
    </row>
    <row r="766" ht="15.75" customHeight="1">
      <c r="A766" s="7"/>
      <c r="H766" s="6"/>
    </row>
    <row r="767" ht="15.75" customHeight="1">
      <c r="A767" s="7"/>
      <c r="H767" s="6"/>
    </row>
    <row r="768" ht="15.75" customHeight="1">
      <c r="A768" s="7"/>
      <c r="H768" s="6"/>
    </row>
    <row r="769" ht="15.75" customHeight="1">
      <c r="A769" s="7"/>
      <c r="H769" s="6"/>
    </row>
    <row r="770" ht="15.75" customHeight="1">
      <c r="A770" s="7"/>
      <c r="H770" s="6"/>
    </row>
    <row r="771" ht="15.75" customHeight="1">
      <c r="A771" s="7"/>
      <c r="H771" s="6"/>
    </row>
    <row r="772" ht="15.75" customHeight="1">
      <c r="A772" s="7"/>
      <c r="H772" s="6"/>
    </row>
    <row r="773" ht="15.75" customHeight="1">
      <c r="A773" s="7"/>
      <c r="H773" s="6"/>
    </row>
    <row r="774" ht="15.75" customHeight="1">
      <c r="A774" s="7"/>
      <c r="H774" s="6"/>
    </row>
    <row r="775" ht="15.75" customHeight="1">
      <c r="A775" s="7"/>
      <c r="H775" s="6"/>
    </row>
    <row r="776" ht="15.75" customHeight="1">
      <c r="A776" s="7"/>
      <c r="H776" s="6"/>
    </row>
    <row r="777" ht="15.75" customHeight="1">
      <c r="A777" s="7"/>
      <c r="H777" s="6"/>
    </row>
    <row r="778" ht="15.75" customHeight="1">
      <c r="A778" s="7"/>
      <c r="H778" s="6"/>
    </row>
    <row r="779" ht="15.75" customHeight="1">
      <c r="A779" s="7"/>
      <c r="H779" s="6"/>
    </row>
    <row r="780" ht="15.75" customHeight="1">
      <c r="A780" s="7"/>
      <c r="H780" s="6"/>
    </row>
    <row r="781" ht="15.75" customHeight="1">
      <c r="A781" s="7"/>
      <c r="H781" s="6"/>
    </row>
    <row r="782" ht="15.75" customHeight="1">
      <c r="A782" s="7"/>
      <c r="H782" s="6"/>
    </row>
    <row r="783" ht="15.75" customHeight="1">
      <c r="A783" s="7"/>
      <c r="H783" s="6"/>
    </row>
    <row r="784" ht="15.75" customHeight="1">
      <c r="A784" s="7"/>
      <c r="H784" s="6"/>
    </row>
    <row r="785" ht="15.75" customHeight="1">
      <c r="A785" s="7"/>
      <c r="H785" s="6"/>
    </row>
    <row r="786" ht="15.75" customHeight="1">
      <c r="A786" s="7"/>
      <c r="H786" s="6"/>
    </row>
    <row r="787" ht="15.75" customHeight="1">
      <c r="A787" s="7"/>
      <c r="H787" s="6"/>
    </row>
    <row r="788" ht="15.75" customHeight="1">
      <c r="A788" s="7"/>
      <c r="H788" s="6"/>
    </row>
    <row r="789" ht="15.75" customHeight="1">
      <c r="A789" s="7"/>
      <c r="H789" s="6"/>
    </row>
    <row r="790" ht="15.75" customHeight="1">
      <c r="A790" s="7"/>
      <c r="H790" s="6"/>
    </row>
    <row r="791" ht="15.75" customHeight="1">
      <c r="A791" s="7"/>
      <c r="H791" s="6"/>
    </row>
    <row r="792" ht="15.75" customHeight="1">
      <c r="A792" s="7"/>
      <c r="H792" s="6"/>
    </row>
    <row r="793" ht="15.75" customHeight="1">
      <c r="A793" s="7"/>
      <c r="H793" s="6"/>
    </row>
    <row r="794" ht="15.75" customHeight="1">
      <c r="A794" s="7"/>
      <c r="H794" s="6"/>
    </row>
    <row r="795" ht="15.75" customHeight="1">
      <c r="A795" s="7"/>
      <c r="H795" s="6"/>
    </row>
    <row r="796" ht="15.75" customHeight="1">
      <c r="A796" s="7"/>
      <c r="H796" s="6"/>
    </row>
    <row r="797" ht="15.75" customHeight="1">
      <c r="A797" s="7"/>
      <c r="H797" s="6"/>
    </row>
    <row r="798" ht="15.75" customHeight="1">
      <c r="A798" s="7"/>
      <c r="H798" s="6"/>
    </row>
    <row r="799" ht="15.75" customHeight="1">
      <c r="A799" s="7"/>
      <c r="H799" s="6"/>
    </row>
    <row r="800" ht="15.75" customHeight="1">
      <c r="A800" s="7"/>
      <c r="H800" s="6"/>
    </row>
    <row r="801" ht="15.75" customHeight="1">
      <c r="A801" s="7"/>
      <c r="H801" s="6"/>
    </row>
    <row r="802" ht="15.75" customHeight="1">
      <c r="A802" s="7"/>
      <c r="H802" s="6"/>
    </row>
    <row r="803" ht="15.75" customHeight="1">
      <c r="A803" s="7"/>
      <c r="H803" s="6"/>
    </row>
    <row r="804" ht="15.75" customHeight="1">
      <c r="A804" s="7"/>
      <c r="H804" s="6"/>
    </row>
    <row r="805" ht="15.75" customHeight="1">
      <c r="A805" s="7"/>
      <c r="H805" s="6"/>
    </row>
    <row r="806" ht="15.75" customHeight="1">
      <c r="A806" s="7"/>
      <c r="H806" s="6"/>
    </row>
    <row r="807" ht="15.75" customHeight="1">
      <c r="A807" s="7"/>
      <c r="H807" s="6"/>
    </row>
    <row r="808" ht="15.75" customHeight="1">
      <c r="A808" s="7"/>
      <c r="H808" s="6"/>
    </row>
    <row r="809" ht="15.75" customHeight="1">
      <c r="A809" s="7"/>
      <c r="H809" s="6"/>
    </row>
    <row r="810" ht="15.75" customHeight="1">
      <c r="A810" s="7"/>
      <c r="H810" s="6"/>
    </row>
    <row r="811" ht="15.75" customHeight="1">
      <c r="A811" s="7"/>
      <c r="H811" s="6"/>
    </row>
    <row r="812" ht="15.75" customHeight="1">
      <c r="A812" s="7"/>
      <c r="H812" s="6"/>
    </row>
    <row r="813" ht="15.75" customHeight="1">
      <c r="A813" s="7"/>
      <c r="H813" s="6"/>
    </row>
    <row r="814" ht="15.75" customHeight="1">
      <c r="A814" s="7"/>
      <c r="H814" s="6"/>
    </row>
    <row r="815" ht="15.75" customHeight="1">
      <c r="A815" s="7"/>
      <c r="H815" s="6"/>
    </row>
    <row r="816" ht="15.75" customHeight="1">
      <c r="A816" s="7"/>
      <c r="H816" s="6"/>
    </row>
    <row r="817" ht="15.75" customHeight="1">
      <c r="A817" s="7"/>
      <c r="H817" s="6"/>
    </row>
    <row r="818" ht="15.75" customHeight="1">
      <c r="A818" s="7"/>
      <c r="H818" s="6"/>
    </row>
    <row r="819" ht="15.75" customHeight="1">
      <c r="A819" s="7"/>
      <c r="H819" s="6"/>
    </row>
    <row r="820" ht="15.75" customHeight="1">
      <c r="A820" s="7"/>
      <c r="H820" s="6"/>
    </row>
    <row r="821" ht="15.75" customHeight="1">
      <c r="A821" s="7"/>
      <c r="H821" s="6"/>
    </row>
    <row r="822" ht="15.75" customHeight="1">
      <c r="A822" s="7"/>
      <c r="H822" s="6"/>
    </row>
    <row r="823" ht="15.75" customHeight="1">
      <c r="A823" s="7"/>
      <c r="H823" s="6"/>
    </row>
    <row r="824" ht="15.75" customHeight="1">
      <c r="A824" s="7"/>
      <c r="H824" s="6"/>
    </row>
    <row r="825" ht="15.75" customHeight="1">
      <c r="A825" s="7"/>
      <c r="H825" s="6"/>
    </row>
    <row r="826" ht="15.75" customHeight="1">
      <c r="A826" s="7"/>
      <c r="H826" s="6"/>
    </row>
    <row r="827" ht="15.75" customHeight="1">
      <c r="A827" s="7"/>
      <c r="H827" s="6"/>
    </row>
    <row r="828" ht="15.75" customHeight="1">
      <c r="A828" s="7"/>
      <c r="H828" s="6"/>
    </row>
    <row r="829" ht="15.75" customHeight="1">
      <c r="A829" s="7"/>
      <c r="H829" s="6"/>
    </row>
    <row r="830" ht="15.75" customHeight="1">
      <c r="A830" s="7"/>
      <c r="H830" s="6"/>
    </row>
    <row r="831" ht="15.75" customHeight="1">
      <c r="A831" s="7"/>
      <c r="H831" s="6"/>
    </row>
    <row r="832" ht="15.75" customHeight="1">
      <c r="A832" s="7"/>
      <c r="H832" s="6"/>
    </row>
    <row r="833" ht="15.75" customHeight="1">
      <c r="A833" s="7"/>
      <c r="H833" s="6"/>
    </row>
    <row r="834" ht="15.75" customHeight="1">
      <c r="A834" s="7"/>
      <c r="H834" s="6"/>
    </row>
    <row r="835" ht="15.75" customHeight="1">
      <c r="A835" s="7"/>
      <c r="H835" s="6"/>
    </row>
    <row r="836" ht="15.75" customHeight="1">
      <c r="A836" s="7"/>
      <c r="H836" s="6"/>
    </row>
    <row r="837" ht="15.75" customHeight="1">
      <c r="A837" s="7"/>
      <c r="H837" s="6"/>
    </row>
    <row r="838" ht="15.75" customHeight="1">
      <c r="A838" s="7"/>
      <c r="H838" s="6"/>
    </row>
    <row r="839" ht="15.75" customHeight="1">
      <c r="A839" s="7"/>
      <c r="H839" s="6"/>
    </row>
    <row r="840" ht="15.75" customHeight="1">
      <c r="A840" s="7"/>
      <c r="H840" s="6"/>
    </row>
    <row r="841" ht="15.75" customHeight="1">
      <c r="A841" s="7"/>
      <c r="H841" s="6"/>
    </row>
    <row r="842" ht="15.75" customHeight="1">
      <c r="A842" s="7"/>
      <c r="H842" s="6"/>
    </row>
    <row r="843" ht="15.75" customHeight="1">
      <c r="A843" s="7"/>
      <c r="H843" s="6"/>
    </row>
    <row r="844" ht="15.75" customHeight="1">
      <c r="A844" s="7"/>
      <c r="H844" s="6"/>
    </row>
    <row r="845" ht="15.75" customHeight="1">
      <c r="A845" s="7"/>
      <c r="H845" s="6"/>
    </row>
    <row r="846" ht="15.75" customHeight="1">
      <c r="A846" s="7"/>
      <c r="H846" s="6"/>
    </row>
    <row r="847" ht="15.75" customHeight="1">
      <c r="A847" s="7"/>
      <c r="H847" s="6"/>
    </row>
    <row r="848" ht="15.75" customHeight="1">
      <c r="A848" s="7"/>
      <c r="H848" s="6"/>
    </row>
    <row r="849" ht="15.75" customHeight="1">
      <c r="A849" s="7"/>
      <c r="H849" s="6"/>
    </row>
    <row r="850" ht="15.75" customHeight="1">
      <c r="A850" s="7"/>
      <c r="H850" s="6"/>
    </row>
    <row r="851" ht="15.75" customHeight="1">
      <c r="A851" s="7"/>
      <c r="H851" s="6"/>
    </row>
    <row r="852" ht="15.75" customHeight="1">
      <c r="A852" s="7"/>
      <c r="H852" s="6"/>
    </row>
    <row r="853" ht="15.75" customHeight="1">
      <c r="A853" s="7"/>
      <c r="H853" s="6"/>
    </row>
    <row r="854" ht="15.75" customHeight="1">
      <c r="A854" s="7"/>
      <c r="H854" s="6"/>
    </row>
    <row r="855" ht="15.75" customHeight="1">
      <c r="A855" s="7"/>
      <c r="H855" s="6"/>
    </row>
    <row r="856" ht="15.75" customHeight="1">
      <c r="A856" s="7"/>
      <c r="H856" s="6"/>
    </row>
    <row r="857" ht="15.75" customHeight="1">
      <c r="A857" s="7"/>
      <c r="H857" s="6"/>
    </row>
    <row r="858" ht="15.75" customHeight="1">
      <c r="A858" s="7"/>
      <c r="H858" s="6"/>
    </row>
    <row r="859" ht="15.75" customHeight="1">
      <c r="A859" s="7"/>
      <c r="H859" s="6"/>
    </row>
    <row r="860" ht="15.75" customHeight="1">
      <c r="A860" s="7"/>
      <c r="H860" s="6"/>
    </row>
    <row r="861" ht="15.75" customHeight="1">
      <c r="A861" s="7"/>
      <c r="H861" s="6"/>
    </row>
    <row r="862" ht="15.75" customHeight="1">
      <c r="A862" s="7"/>
      <c r="H862" s="6"/>
    </row>
    <row r="863" ht="15.75" customHeight="1">
      <c r="A863" s="7"/>
      <c r="H863" s="6"/>
    </row>
    <row r="864" ht="15.75" customHeight="1">
      <c r="A864" s="7"/>
      <c r="H864" s="6"/>
    </row>
    <row r="865" ht="15.75" customHeight="1">
      <c r="A865" s="7"/>
      <c r="H865" s="6"/>
    </row>
    <row r="866" ht="15.75" customHeight="1">
      <c r="A866" s="7"/>
      <c r="H866" s="6"/>
    </row>
    <row r="867" ht="15.75" customHeight="1">
      <c r="A867" s="7"/>
      <c r="H867" s="6"/>
    </row>
    <row r="868" ht="15.75" customHeight="1">
      <c r="A868" s="7"/>
      <c r="H868" s="6"/>
    </row>
    <row r="869" ht="15.75" customHeight="1">
      <c r="A869" s="7"/>
      <c r="H869" s="6"/>
    </row>
    <row r="870" ht="15.75" customHeight="1">
      <c r="A870" s="7"/>
      <c r="H870" s="6"/>
    </row>
    <row r="871" ht="15.75" customHeight="1">
      <c r="A871" s="7"/>
      <c r="H871" s="6"/>
    </row>
    <row r="872" ht="15.75" customHeight="1">
      <c r="A872" s="7"/>
      <c r="H872" s="6"/>
    </row>
    <row r="873" ht="15.75" customHeight="1">
      <c r="A873" s="7"/>
      <c r="H873" s="6"/>
    </row>
    <row r="874" ht="15.75" customHeight="1">
      <c r="A874" s="7"/>
      <c r="H874" s="6"/>
    </row>
    <row r="875" ht="15.75" customHeight="1">
      <c r="A875" s="7"/>
      <c r="H875" s="6"/>
    </row>
    <row r="876" ht="15.75" customHeight="1">
      <c r="A876" s="7"/>
      <c r="H876" s="6"/>
    </row>
    <row r="877" ht="15.75" customHeight="1">
      <c r="A877" s="7"/>
      <c r="H877" s="6"/>
    </row>
    <row r="878" ht="15.75" customHeight="1">
      <c r="A878" s="7"/>
      <c r="H878" s="6"/>
    </row>
    <row r="879" ht="15.75" customHeight="1">
      <c r="A879" s="7"/>
      <c r="H879" s="6"/>
    </row>
    <row r="880" ht="15.75" customHeight="1">
      <c r="A880" s="7"/>
      <c r="H880" s="6"/>
    </row>
    <row r="881" ht="15.75" customHeight="1">
      <c r="A881" s="7"/>
      <c r="H881" s="6"/>
    </row>
    <row r="882" ht="15.75" customHeight="1">
      <c r="A882" s="7"/>
      <c r="H882" s="6"/>
    </row>
    <row r="883" ht="15.75" customHeight="1">
      <c r="A883" s="7"/>
      <c r="H883" s="6"/>
    </row>
    <row r="884" ht="15.75" customHeight="1">
      <c r="A884" s="7"/>
      <c r="H884" s="6"/>
    </row>
    <row r="885" ht="15.75" customHeight="1">
      <c r="A885" s="7"/>
      <c r="H885" s="6"/>
    </row>
    <row r="886" ht="15.75" customHeight="1">
      <c r="A886" s="7"/>
      <c r="H886" s="6"/>
    </row>
    <row r="887" ht="15.75" customHeight="1">
      <c r="A887" s="7"/>
      <c r="H887" s="6"/>
    </row>
    <row r="888" ht="15.75" customHeight="1">
      <c r="A888" s="7"/>
      <c r="H888" s="6"/>
    </row>
    <row r="889" ht="15.75" customHeight="1">
      <c r="A889" s="7"/>
      <c r="H889" s="6"/>
    </row>
    <row r="890" ht="15.75" customHeight="1">
      <c r="A890" s="7"/>
      <c r="H890" s="6"/>
    </row>
    <row r="891" ht="15.75" customHeight="1">
      <c r="A891" s="7"/>
      <c r="H891" s="6"/>
    </row>
    <row r="892" ht="15.75" customHeight="1">
      <c r="A892" s="7"/>
      <c r="H892" s="6"/>
    </row>
    <row r="893" ht="15.75" customHeight="1">
      <c r="A893" s="7"/>
      <c r="H893" s="6"/>
    </row>
    <row r="894" ht="15.75" customHeight="1">
      <c r="A894" s="7"/>
      <c r="H894" s="6"/>
    </row>
    <row r="895" ht="15.75" customHeight="1">
      <c r="A895" s="7"/>
      <c r="H895" s="6"/>
    </row>
    <row r="896" ht="15.75" customHeight="1">
      <c r="A896" s="7"/>
      <c r="H896" s="6"/>
    </row>
    <row r="897" ht="15.75" customHeight="1">
      <c r="A897" s="7"/>
      <c r="H897" s="6"/>
    </row>
    <row r="898" ht="15.75" customHeight="1">
      <c r="A898" s="7"/>
      <c r="H898" s="6"/>
    </row>
    <row r="899" ht="15.75" customHeight="1">
      <c r="A899" s="7"/>
      <c r="H899" s="6"/>
    </row>
    <row r="900" ht="15.75" customHeight="1">
      <c r="A900" s="7"/>
      <c r="H900" s="6"/>
    </row>
    <row r="901" ht="15.75" customHeight="1">
      <c r="A901" s="7"/>
      <c r="H901" s="6"/>
    </row>
    <row r="902" ht="15.75" customHeight="1">
      <c r="A902" s="7"/>
      <c r="H902" s="6"/>
    </row>
    <row r="903" ht="15.75" customHeight="1">
      <c r="A903" s="7"/>
      <c r="H903" s="6"/>
    </row>
    <row r="904" ht="15.75" customHeight="1">
      <c r="A904" s="7"/>
      <c r="H904" s="6"/>
    </row>
    <row r="905" ht="15.75" customHeight="1">
      <c r="A905" s="7"/>
      <c r="H905" s="6"/>
    </row>
    <row r="906" ht="15.75" customHeight="1">
      <c r="A906" s="7"/>
      <c r="H906" s="6"/>
    </row>
    <row r="907" ht="15.75" customHeight="1">
      <c r="A907" s="7"/>
      <c r="H907" s="6"/>
    </row>
    <row r="908" ht="15.75" customHeight="1">
      <c r="A908" s="7"/>
      <c r="H908" s="6"/>
    </row>
    <row r="909" ht="15.75" customHeight="1">
      <c r="A909" s="7"/>
      <c r="H909" s="6"/>
    </row>
    <row r="910" ht="15.75" customHeight="1">
      <c r="A910" s="7"/>
      <c r="H910" s="6"/>
    </row>
    <row r="911" ht="15.75" customHeight="1">
      <c r="A911" s="7"/>
      <c r="H911" s="6"/>
    </row>
    <row r="912" ht="15.75" customHeight="1">
      <c r="A912" s="7"/>
      <c r="H912" s="6"/>
    </row>
    <row r="913" ht="15.75" customHeight="1">
      <c r="A913" s="7"/>
      <c r="H913" s="6"/>
    </row>
    <row r="914" ht="15.75" customHeight="1">
      <c r="A914" s="7"/>
      <c r="H914" s="6"/>
    </row>
    <row r="915" ht="15.75" customHeight="1">
      <c r="A915" s="7"/>
      <c r="H915" s="6"/>
    </row>
    <row r="916" ht="15.75" customHeight="1">
      <c r="A916" s="7"/>
      <c r="H916" s="6"/>
    </row>
    <row r="917" ht="15.75" customHeight="1">
      <c r="A917" s="7"/>
      <c r="H917" s="6"/>
    </row>
    <row r="918" ht="15.75" customHeight="1">
      <c r="A918" s="7"/>
      <c r="H918" s="6"/>
    </row>
    <row r="919" ht="15.75" customHeight="1">
      <c r="A919" s="7"/>
      <c r="H919" s="6"/>
    </row>
    <row r="920" ht="15.75" customHeight="1">
      <c r="A920" s="7"/>
      <c r="H920" s="6"/>
    </row>
    <row r="921" ht="15.75" customHeight="1">
      <c r="A921" s="7"/>
      <c r="H921" s="6"/>
    </row>
    <row r="922" ht="15.75" customHeight="1">
      <c r="A922" s="7"/>
      <c r="H922" s="6"/>
    </row>
    <row r="923" ht="15.75" customHeight="1">
      <c r="A923" s="7"/>
      <c r="H923" s="6"/>
    </row>
    <row r="924" ht="15.75" customHeight="1">
      <c r="A924" s="7"/>
      <c r="H924" s="6"/>
    </row>
    <row r="925" ht="15.75" customHeight="1">
      <c r="A925" s="7"/>
      <c r="H925" s="6"/>
    </row>
    <row r="926" ht="15.75" customHeight="1">
      <c r="A926" s="7"/>
      <c r="H926" s="6"/>
    </row>
    <row r="927" ht="15.75" customHeight="1">
      <c r="A927" s="7"/>
      <c r="H927" s="6"/>
    </row>
    <row r="928" ht="15.75" customHeight="1">
      <c r="A928" s="7"/>
      <c r="H928" s="6"/>
    </row>
    <row r="929" ht="15.75" customHeight="1">
      <c r="A929" s="7"/>
      <c r="H929" s="6"/>
    </row>
    <row r="930" ht="15.75" customHeight="1">
      <c r="A930" s="7"/>
      <c r="H930" s="6"/>
    </row>
    <row r="931" ht="15.75" customHeight="1">
      <c r="A931" s="7"/>
      <c r="H931" s="6"/>
    </row>
    <row r="932" ht="15.75" customHeight="1">
      <c r="A932" s="7"/>
      <c r="H932" s="6"/>
    </row>
    <row r="933" ht="15.75" customHeight="1">
      <c r="A933" s="7"/>
      <c r="H933" s="6"/>
    </row>
    <row r="934" ht="15.75" customHeight="1">
      <c r="A934" s="7"/>
      <c r="H934" s="6"/>
    </row>
    <row r="935" ht="15.75" customHeight="1">
      <c r="A935" s="7"/>
      <c r="H935" s="6"/>
    </row>
    <row r="936" ht="15.75" customHeight="1">
      <c r="A936" s="7"/>
      <c r="H936" s="6"/>
    </row>
    <row r="937" ht="15.75" customHeight="1">
      <c r="A937" s="7"/>
      <c r="H937" s="6"/>
    </row>
    <row r="938" ht="15.75" customHeight="1">
      <c r="A938" s="7"/>
      <c r="H938" s="6"/>
    </row>
    <row r="939" ht="15.75" customHeight="1">
      <c r="A939" s="7"/>
      <c r="H939" s="6"/>
    </row>
    <row r="940" ht="15.75" customHeight="1">
      <c r="A940" s="7"/>
      <c r="H940" s="6"/>
    </row>
    <row r="941" ht="15.75" customHeight="1">
      <c r="A941" s="7"/>
      <c r="H941" s="6"/>
    </row>
    <row r="942" ht="15.75" customHeight="1">
      <c r="A942" s="7"/>
      <c r="H942" s="6"/>
    </row>
    <row r="943" ht="15.75" customHeight="1">
      <c r="A943" s="7"/>
      <c r="H943" s="6"/>
    </row>
    <row r="944" ht="15.75" customHeight="1">
      <c r="A944" s="7"/>
      <c r="H944" s="6"/>
    </row>
    <row r="945" ht="15.75" customHeight="1">
      <c r="A945" s="7"/>
      <c r="H945" s="6"/>
    </row>
    <row r="946" ht="15.75" customHeight="1">
      <c r="A946" s="7"/>
      <c r="H946" s="6"/>
    </row>
    <row r="947" ht="15.75" customHeight="1">
      <c r="A947" s="7"/>
      <c r="H947" s="6"/>
    </row>
    <row r="948" ht="15.75" customHeight="1">
      <c r="A948" s="7"/>
      <c r="H948" s="6"/>
    </row>
    <row r="949" ht="15.75" customHeight="1">
      <c r="A949" s="7"/>
      <c r="H949" s="6"/>
    </row>
    <row r="950" ht="15.75" customHeight="1">
      <c r="A950" s="7"/>
      <c r="H950" s="6"/>
    </row>
    <row r="951" ht="15.75" customHeight="1">
      <c r="A951" s="7"/>
      <c r="H951" s="6"/>
    </row>
    <row r="952" ht="15.75" customHeight="1">
      <c r="A952" s="7"/>
      <c r="H952" s="6"/>
    </row>
    <row r="953" ht="15.75" customHeight="1">
      <c r="A953" s="7"/>
      <c r="H953" s="6"/>
    </row>
    <row r="954" ht="15.75" customHeight="1">
      <c r="A954" s="7"/>
      <c r="H954" s="6"/>
    </row>
    <row r="955" ht="15.75" customHeight="1">
      <c r="A955" s="7"/>
      <c r="H955" s="6"/>
    </row>
    <row r="956" ht="15.75" customHeight="1">
      <c r="A956" s="7"/>
      <c r="H956" s="6"/>
    </row>
    <row r="957" ht="15.75" customHeight="1">
      <c r="A957" s="7"/>
      <c r="H957" s="6"/>
    </row>
    <row r="958" ht="15.75" customHeight="1">
      <c r="A958" s="7"/>
      <c r="H958" s="6"/>
    </row>
    <row r="959" ht="15.75" customHeight="1">
      <c r="A959" s="7"/>
      <c r="H959" s="6"/>
    </row>
    <row r="960" ht="15.75" customHeight="1">
      <c r="A960" s="7"/>
      <c r="H960" s="6"/>
    </row>
    <row r="961" ht="15.75" customHeight="1">
      <c r="A961" s="7"/>
      <c r="H961" s="6"/>
    </row>
    <row r="962" ht="15.75" customHeight="1">
      <c r="A962" s="7"/>
      <c r="H962" s="6"/>
    </row>
    <row r="963" ht="15.75" customHeight="1">
      <c r="A963" s="7"/>
      <c r="H963" s="6"/>
    </row>
    <row r="964" ht="15.75" customHeight="1">
      <c r="A964" s="7"/>
      <c r="H964" s="6"/>
    </row>
    <row r="965" ht="15.75" customHeight="1">
      <c r="A965" s="7"/>
      <c r="H965" s="6"/>
    </row>
    <row r="966" ht="15.75" customHeight="1">
      <c r="A966" s="7"/>
      <c r="H966" s="6"/>
    </row>
    <row r="967" ht="15.75" customHeight="1">
      <c r="A967" s="7"/>
      <c r="H967" s="6"/>
    </row>
    <row r="968" ht="15.75" customHeight="1">
      <c r="A968" s="7"/>
      <c r="H968" s="6"/>
    </row>
    <row r="969" ht="15.75" customHeight="1">
      <c r="A969" s="7"/>
      <c r="H969" s="6"/>
    </row>
    <row r="970" ht="15.75" customHeight="1">
      <c r="A970" s="7"/>
      <c r="H970" s="6"/>
    </row>
    <row r="971" ht="15.75" customHeight="1">
      <c r="A971" s="7"/>
      <c r="H971" s="6"/>
    </row>
    <row r="972" ht="15.75" customHeight="1">
      <c r="A972" s="7"/>
      <c r="H972" s="6"/>
    </row>
    <row r="973" ht="15.75" customHeight="1">
      <c r="A973" s="7"/>
      <c r="H973" s="6"/>
    </row>
    <row r="974" ht="15.75" customHeight="1">
      <c r="A974" s="7"/>
      <c r="H974" s="6"/>
    </row>
    <row r="975" ht="15.75" customHeight="1">
      <c r="A975" s="7"/>
      <c r="H975" s="6"/>
    </row>
    <row r="976" ht="15.75" customHeight="1">
      <c r="A976" s="7"/>
      <c r="H976" s="6"/>
    </row>
    <row r="977" ht="15.75" customHeight="1">
      <c r="A977" s="7"/>
      <c r="H977" s="6"/>
    </row>
    <row r="978" ht="15.75" customHeight="1">
      <c r="A978" s="7"/>
      <c r="H978" s="6"/>
    </row>
    <row r="979" ht="15.75" customHeight="1">
      <c r="A979" s="7"/>
      <c r="H979" s="6"/>
    </row>
    <row r="980" ht="15.75" customHeight="1">
      <c r="A980" s="7"/>
      <c r="H980" s="6"/>
    </row>
    <row r="981" ht="15.75" customHeight="1">
      <c r="A981" s="7"/>
      <c r="H981" s="6"/>
    </row>
    <row r="982" ht="15.75" customHeight="1">
      <c r="A982" s="7"/>
      <c r="H982" s="6"/>
    </row>
    <row r="983" ht="15.75" customHeight="1">
      <c r="A983" s="7"/>
      <c r="H983" s="6"/>
    </row>
    <row r="984" ht="15.75" customHeight="1">
      <c r="A984" s="7"/>
      <c r="H984" s="6"/>
    </row>
    <row r="985" ht="15.75" customHeight="1">
      <c r="A985" s="7"/>
      <c r="H985" s="6"/>
    </row>
    <row r="986" ht="15.75" customHeight="1">
      <c r="A986" s="7"/>
      <c r="H986" s="6"/>
    </row>
    <row r="987" ht="15.75" customHeight="1">
      <c r="A987" s="7"/>
      <c r="H987" s="6"/>
    </row>
    <row r="988" ht="15.75" customHeight="1">
      <c r="A988" s="7"/>
      <c r="H988" s="6"/>
    </row>
    <row r="989" ht="15.75" customHeight="1">
      <c r="A989" s="7"/>
      <c r="H989" s="6"/>
    </row>
    <row r="990" ht="15.75" customHeight="1">
      <c r="A990" s="7"/>
      <c r="H990" s="6"/>
    </row>
    <row r="991" ht="15.75" customHeight="1">
      <c r="A991" s="7"/>
      <c r="H991" s="6"/>
    </row>
    <row r="992" ht="15.75" customHeight="1">
      <c r="A992" s="7"/>
      <c r="H992" s="6"/>
    </row>
    <row r="993" ht="15.75" customHeight="1">
      <c r="A993" s="7"/>
      <c r="H993" s="6"/>
    </row>
    <row r="994" ht="15.75" customHeight="1">
      <c r="A994" s="7"/>
      <c r="H994" s="6"/>
    </row>
    <row r="995" ht="15.75" customHeight="1">
      <c r="A995" s="7"/>
      <c r="H995" s="6"/>
    </row>
    <row r="996" ht="15.75" customHeight="1">
      <c r="A996" s="7"/>
      <c r="H996" s="6"/>
    </row>
    <row r="997" ht="15.75" customHeight="1">
      <c r="A997" s="7"/>
      <c r="H997" s="6"/>
    </row>
    <row r="998" ht="15.75" customHeight="1">
      <c r="A998" s="7"/>
      <c r="H998" s="6"/>
    </row>
    <row r="999" ht="15.75" customHeight="1">
      <c r="A999" s="7"/>
      <c r="H999" s="6"/>
    </row>
    <row r="1000" ht="15.75" customHeight="1">
      <c r="A1000" s="7"/>
      <c r="H1000" s="6"/>
    </row>
  </sheetData>
  <autoFilter ref="$A$1:$H$595"/>
  <printOptions/>
  <pageMargins bottom="1.0" footer="0.0" header="0.0" left="0.75" right="0.75" top="1.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hidden="1" min="1" max="1" width="19.29"/>
    <col customWidth="1" hidden="1" min="2" max="2" width="52.29"/>
    <col customWidth="1" hidden="1" min="3" max="3" width="8.14"/>
    <col customWidth="1" hidden="1" min="4" max="4" width="16.14"/>
    <col customWidth="1" hidden="1" min="5" max="5" width="14.14"/>
    <col customWidth="1" hidden="1" min="6" max="6" width="9.43"/>
    <col customWidth="1" min="7" max="26" width="9.0"/>
  </cols>
  <sheetData>
    <row r="1">
      <c r="A1" s="6" t="s">
        <v>236</v>
      </c>
      <c r="B1" s="6" t="s">
        <v>239</v>
      </c>
      <c r="C1" s="6" t="s">
        <v>242</v>
      </c>
      <c r="D1" s="6" t="s">
        <v>243</v>
      </c>
      <c r="E1" s="6" t="s">
        <v>244</v>
      </c>
      <c r="F1" s="293" t="s">
        <v>245</v>
      </c>
    </row>
    <row r="2">
      <c r="A2" s="296" t="s">
        <v>6983</v>
      </c>
      <c r="B2" s="296" t="s">
        <v>7005</v>
      </c>
      <c r="C2" s="285" t="s">
        <v>214</v>
      </c>
      <c r="D2" s="271" t="s">
        <v>7011</v>
      </c>
      <c r="E2" s="271" t="s">
        <v>7013</v>
      </c>
      <c r="F2" s="189" t="s">
        <v>7015</v>
      </c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  <c r="Y2" s="268"/>
      <c r="Z2" s="268"/>
    </row>
    <row r="3">
      <c r="A3" s="296" t="s">
        <v>7029</v>
      </c>
      <c r="B3" s="296" t="s">
        <v>7030</v>
      </c>
      <c r="C3" s="285" t="s">
        <v>214</v>
      </c>
      <c r="D3" s="271" t="s">
        <v>7033</v>
      </c>
      <c r="E3" s="271" t="s">
        <v>7034</v>
      </c>
      <c r="F3" s="189" t="s">
        <v>7015</v>
      </c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  <c r="Y3" s="268"/>
      <c r="Z3" s="268"/>
    </row>
    <row r="4">
      <c r="A4" s="296" t="s">
        <v>7042</v>
      </c>
      <c r="B4" s="296" t="s">
        <v>7044</v>
      </c>
      <c r="C4" s="285" t="s">
        <v>214</v>
      </c>
      <c r="D4" s="271" t="s">
        <v>7045</v>
      </c>
      <c r="E4" s="271" t="s">
        <v>7047</v>
      </c>
      <c r="F4" s="189" t="s">
        <v>7015</v>
      </c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  <c r="Y4" s="268"/>
      <c r="Z4" s="268"/>
    </row>
    <row r="5">
      <c r="A5" s="296" t="s">
        <v>7054</v>
      </c>
      <c r="B5" s="296" t="s">
        <v>7056</v>
      </c>
      <c r="C5" s="285" t="s">
        <v>214</v>
      </c>
      <c r="D5" s="271" t="s">
        <v>7057</v>
      </c>
      <c r="E5" s="271" t="s">
        <v>7058</v>
      </c>
      <c r="F5" s="189" t="s">
        <v>7015</v>
      </c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  <c r="Y5" s="268"/>
      <c r="Z5" s="268"/>
    </row>
    <row r="6">
      <c r="A6" s="296" t="s">
        <v>7066</v>
      </c>
      <c r="B6" s="296" t="s">
        <v>7069</v>
      </c>
      <c r="C6" s="285" t="s">
        <v>214</v>
      </c>
      <c r="D6" s="271" t="s">
        <v>7071</v>
      </c>
      <c r="E6" s="271" t="s">
        <v>7073</v>
      </c>
      <c r="F6" s="189" t="s">
        <v>7015</v>
      </c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</row>
    <row r="7">
      <c r="A7" s="296" t="s">
        <v>7081</v>
      </c>
      <c r="B7" s="296" t="s">
        <v>7082</v>
      </c>
      <c r="C7" s="285" t="s">
        <v>214</v>
      </c>
      <c r="D7" s="271" t="s">
        <v>7083</v>
      </c>
      <c r="E7" s="271" t="s">
        <v>7084</v>
      </c>
      <c r="F7" s="189" t="s">
        <v>7015</v>
      </c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  <c r="Y7" s="268"/>
      <c r="Z7" s="268"/>
    </row>
    <row r="8">
      <c r="A8" s="296" t="s">
        <v>7094</v>
      </c>
      <c r="B8" s="296" t="s">
        <v>7096</v>
      </c>
      <c r="C8" s="285" t="s">
        <v>214</v>
      </c>
      <c r="D8" s="271" t="s">
        <v>7098</v>
      </c>
      <c r="E8" s="271" t="s">
        <v>7100</v>
      </c>
      <c r="F8" s="189" t="s">
        <v>7015</v>
      </c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</row>
    <row r="9">
      <c r="A9" s="296" t="s">
        <v>7107</v>
      </c>
      <c r="B9" s="296" t="s">
        <v>7108</v>
      </c>
      <c r="C9" s="285" t="s">
        <v>214</v>
      </c>
      <c r="D9" s="271" t="s">
        <v>7109</v>
      </c>
      <c r="E9" s="271" t="s">
        <v>7111</v>
      </c>
      <c r="F9" s="189" t="s">
        <v>7015</v>
      </c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</row>
    <row r="10">
      <c r="A10" s="296" t="s">
        <v>7118</v>
      </c>
      <c r="B10" s="296" t="s">
        <v>7120</v>
      </c>
      <c r="C10" s="285" t="s">
        <v>214</v>
      </c>
      <c r="D10" s="271" t="s">
        <v>7121</v>
      </c>
      <c r="E10" s="271" t="s">
        <v>7122</v>
      </c>
      <c r="F10" s="189" t="s">
        <v>7015</v>
      </c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  <c r="Y10" s="268"/>
      <c r="Z10" s="268"/>
    </row>
    <row r="11">
      <c r="A11" s="297" t="s">
        <v>7131</v>
      </c>
      <c r="B11" s="296" t="s">
        <v>7148</v>
      </c>
      <c r="C11" s="285" t="s">
        <v>214</v>
      </c>
      <c r="D11" s="271" t="s">
        <v>7152</v>
      </c>
      <c r="E11" s="271" t="s">
        <v>7154</v>
      </c>
      <c r="F11" s="189" t="s">
        <v>7015</v>
      </c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  <c r="Y11" s="268"/>
      <c r="Z11" s="268"/>
    </row>
    <row r="12">
      <c r="A12" s="296" t="s">
        <v>7161</v>
      </c>
      <c r="B12" s="296" t="s">
        <v>7164</v>
      </c>
      <c r="C12" s="285" t="s">
        <v>214</v>
      </c>
      <c r="D12" s="271" t="s">
        <v>7166</v>
      </c>
      <c r="E12" s="271" t="s">
        <v>7168</v>
      </c>
      <c r="F12" s="189" t="s">
        <v>7015</v>
      </c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  <c r="Y12" s="268"/>
      <c r="Z12" s="268"/>
    </row>
    <row r="13">
      <c r="A13" s="296" t="s">
        <v>7172</v>
      </c>
      <c r="B13" s="296" t="s">
        <v>7174</v>
      </c>
      <c r="C13" s="285" t="s">
        <v>214</v>
      </c>
      <c r="D13" s="271" t="s">
        <v>7177</v>
      </c>
      <c r="E13" s="271" t="s">
        <v>7179</v>
      </c>
      <c r="F13" s="189" t="s">
        <v>7015</v>
      </c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  <c r="Y13" s="268"/>
      <c r="Z13" s="268"/>
    </row>
    <row r="14">
      <c r="A14" s="296" t="s">
        <v>7183</v>
      </c>
      <c r="B14" s="296" t="s">
        <v>7185</v>
      </c>
      <c r="C14" s="285" t="s">
        <v>214</v>
      </c>
      <c r="D14" s="271" t="s">
        <v>7188</v>
      </c>
      <c r="E14" s="271" t="s">
        <v>7191</v>
      </c>
      <c r="F14" s="189" t="s">
        <v>7015</v>
      </c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  <c r="Y14" s="268"/>
      <c r="Z14" s="268"/>
    </row>
    <row r="15">
      <c r="A15" s="296" t="s">
        <v>7195</v>
      </c>
      <c r="B15" s="296" t="s">
        <v>7196</v>
      </c>
      <c r="C15" s="285" t="s">
        <v>214</v>
      </c>
      <c r="D15" s="271" t="s">
        <v>7199</v>
      </c>
      <c r="E15" s="271" t="s">
        <v>7201</v>
      </c>
      <c r="F15" s="189" t="s">
        <v>7015</v>
      </c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  <c r="Y15" s="268"/>
      <c r="Z15" s="268"/>
    </row>
    <row r="16">
      <c r="A16" s="296" t="s">
        <v>7205</v>
      </c>
      <c r="B16" s="296" t="s">
        <v>7207</v>
      </c>
      <c r="C16" s="285" t="s">
        <v>214</v>
      </c>
      <c r="D16" s="271" t="s">
        <v>7210</v>
      </c>
      <c r="E16" s="271" t="s">
        <v>7212</v>
      </c>
      <c r="F16" s="189" t="s">
        <v>7015</v>
      </c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</row>
    <row r="17">
      <c r="A17" s="296" t="s">
        <v>7217</v>
      </c>
      <c r="B17" s="296" t="s">
        <v>7218</v>
      </c>
      <c r="C17" s="285" t="s">
        <v>214</v>
      </c>
      <c r="D17" s="271" t="s">
        <v>7220</v>
      </c>
      <c r="E17" s="271" t="s">
        <v>7222</v>
      </c>
      <c r="F17" s="189" t="s">
        <v>7015</v>
      </c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  <c r="Y17" s="268"/>
      <c r="Z17" s="268"/>
    </row>
    <row r="18">
      <c r="A18" s="296" t="s">
        <v>7229</v>
      </c>
      <c r="B18" s="296" t="s">
        <v>7230</v>
      </c>
      <c r="C18" s="285" t="s">
        <v>214</v>
      </c>
      <c r="D18" s="271" t="s">
        <v>7231</v>
      </c>
      <c r="E18" s="271" t="s">
        <v>7233</v>
      </c>
      <c r="F18" s="189" t="s">
        <v>7015</v>
      </c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  <c r="Y18" s="268"/>
      <c r="Z18" s="268"/>
    </row>
    <row r="19">
      <c r="A19" s="296" t="s">
        <v>7241</v>
      </c>
      <c r="B19" s="296" t="s">
        <v>7244</v>
      </c>
      <c r="C19" s="285" t="s">
        <v>214</v>
      </c>
      <c r="D19" s="271" t="s">
        <v>7247</v>
      </c>
      <c r="E19" s="271" t="s">
        <v>7249</v>
      </c>
      <c r="F19" s="189" t="s">
        <v>7015</v>
      </c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Z19" s="268"/>
    </row>
    <row r="20">
      <c r="A20" s="296" t="s">
        <v>7253</v>
      </c>
      <c r="B20" s="296" t="s">
        <v>7255</v>
      </c>
      <c r="C20" s="285" t="s">
        <v>214</v>
      </c>
      <c r="D20" s="271" t="s">
        <v>7258</v>
      </c>
      <c r="E20" s="271" t="s">
        <v>7260</v>
      </c>
      <c r="F20" s="189" t="s">
        <v>7015</v>
      </c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  <c r="Y20" s="268"/>
      <c r="Z20" s="268"/>
    </row>
    <row r="21" ht="15.75" customHeight="1">
      <c r="A21" s="296" t="s">
        <v>7265</v>
      </c>
      <c r="B21" s="296" t="s">
        <v>7266</v>
      </c>
      <c r="C21" s="285" t="s">
        <v>214</v>
      </c>
      <c r="D21" s="271" t="s">
        <v>7268</v>
      </c>
      <c r="E21" s="271" t="s">
        <v>7270</v>
      </c>
      <c r="F21" s="189" t="s">
        <v>7015</v>
      </c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  <c r="Y21" s="268"/>
      <c r="Z21" s="268"/>
    </row>
    <row r="22" ht="15.75" customHeight="1">
      <c r="A22" s="296" t="s">
        <v>7277</v>
      </c>
      <c r="B22" s="296" t="s">
        <v>7278</v>
      </c>
      <c r="C22" s="285" t="s">
        <v>214</v>
      </c>
      <c r="D22" s="271" t="s">
        <v>7279</v>
      </c>
      <c r="E22" s="271" t="s">
        <v>7280</v>
      </c>
      <c r="F22" s="189" t="s">
        <v>7015</v>
      </c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  <c r="Y22" s="268"/>
      <c r="Z22" s="268"/>
    </row>
    <row r="23" ht="15.75" customHeight="1">
      <c r="A23" s="296" t="s">
        <v>7287</v>
      </c>
      <c r="B23" s="296" t="s">
        <v>7288</v>
      </c>
      <c r="C23" s="285" t="s">
        <v>214</v>
      </c>
      <c r="D23" s="271" t="s">
        <v>7290</v>
      </c>
      <c r="E23" s="271" t="s">
        <v>7292</v>
      </c>
      <c r="F23" s="189" t="s">
        <v>7015</v>
      </c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  <c r="Y23" s="268"/>
      <c r="Z23" s="268"/>
    </row>
    <row r="24" ht="15.75" customHeight="1">
      <c r="A24" s="296" t="s">
        <v>7298</v>
      </c>
      <c r="B24" s="296" t="s">
        <v>7300</v>
      </c>
      <c r="C24" s="285" t="s">
        <v>214</v>
      </c>
      <c r="D24" s="271" t="s">
        <v>7301</v>
      </c>
      <c r="E24" s="271" t="s">
        <v>7302</v>
      </c>
      <c r="F24" s="189" t="s">
        <v>7015</v>
      </c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  <c r="Y24" s="268"/>
      <c r="Z24" s="268"/>
    </row>
    <row r="25" ht="15.75" customHeight="1">
      <c r="A25" s="296" t="s">
        <v>7310</v>
      </c>
      <c r="B25" s="296" t="s">
        <v>7320</v>
      </c>
      <c r="C25" s="285" t="s">
        <v>214</v>
      </c>
      <c r="D25" s="271" t="s">
        <v>7322</v>
      </c>
      <c r="E25" s="271" t="s">
        <v>7324</v>
      </c>
      <c r="F25" s="189" t="s">
        <v>7015</v>
      </c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</row>
    <row r="26" ht="15.75" customHeight="1">
      <c r="A26" s="296" t="s">
        <v>7330</v>
      </c>
      <c r="B26" s="296" t="s">
        <v>7331</v>
      </c>
      <c r="C26" s="285" t="s">
        <v>214</v>
      </c>
      <c r="D26" s="271" t="s">
        <v>7334</v>
      </c>
      <c r="E26" s="271" t="s">
        <v>7335</v>
      </c>
      <c r="F26" s="189" t="s">
        <v>7015</v>
      </c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8"/>
      <c r="R26" s="268"/>
      <c r="S26" s="268"/>
      <c r="T26" s="268"/>
      <c r="U26" s="268"/>
      <c r="V26" s="268"/>
      <c r="W26" s="268"/>
      <c r="X26" s="268"/>
      <c r="Y26" s="268"/>
      <c r="Z26" s="268"/>
    </row>
    <row r="27" ht="15.75" customHeight="1">
      <c r="A27" s="296" t="s">
        <v>7340</v>
      </c>
      <c r="B27" s="296" t="s">
        <v>7343</v>
      </c>
      <c r="C27" s="285" t="s">
        <v>214</v>
      </c>
      <c r="D27" s="271" t="s">
        <v>7345</v>
      </c>
      <c r="E27" s="271" t="s">
        <v>7346</v>
      </c>
      <c r="F27" s="189" t="s">
        <v>7015</v>
      </c>
      <c r="G27" s="268"/>
      <c r="H27" s="268"/>
      <c r="I27" s="268"/>
      <c r="J27" s="268"/>
      <c r="K27" s="268"/>
      <c r="L27" s="268"/>
      <c r="M27" s="268"/>
      <c r="N27" s="268"/>
      <c r="O27" s="268"/>
      <c r="P27" s="268"/>
      <c r="Q27" s="268"/>
      <c r="R27" s="268"/>
      <c r="S27" s="268"/>
      <c r="T27" s="268"/>
      <c r="U27" s="268"/>
      <c r="V27" s="268"/>
      <c r="W27" s="268"/>
      <c r="X27" s="268"/>
      <c r="Y27" s="268"/>
      <c r="Z27" s="268"/>
    </row>
    <row r="28" ht="15.75" customHeight="1">
      <c r="A28" s="296" t="s">
        <v>7350</v>
      </c>
      <c r="B28" s="296" t="s">
        <v>7352</v>
      </c>
      <c r="C28" s="285" t="s">
        <v>214</v>
      </c>
      <c r="D28" s="271" t="s">
        <v>7355</v>
      </c>
      <c r="E28" s="271" t="s">
        <v>7358</v>
      </c>
      <c r="F28" s="189" t="s">
        <v>7015</v>
      </c>
      <c r="G28" s="268"/>
      <c r="H28" s="268"/>
      <c r="I28" s="268"/>
      <c r="J28" s="268"/>
      <c r="K28" s="268"/>
      <c r="L28" s="268"/>
      <c r="M28" s="268"/>
      <c r="N28" s="268"/>
      <c r="O28" s="268"/>
      <c r="P28" s="268"/>
      <c r="Q28" s="268"/>
      <c r="R28" s="268"/>
      <c r="S28" s="268"/>
      <c r="T28" s="268"/>
      <c r="U28" s="268"/>
      <c r="V28" s="268"/>
      <c r="W28" s="268"/>
      <c r="X28" s="268"/>
      <c r="Y28" s="268"/>
      <c r="Z28" s="268"/>
    </row>
    <row r="29" ht="15.75" customHeight="1">
      <c r="A29" s="296" t="s">
        <v>7362</v>
      </c>
      <c r="B29" s="296" t="s">
        <v>7364</v>
      </c>
      <c r="C29" s="285" t="s">
        <v>214</v>
      </c>
      <c r="D29" s="271" t="s">
        <v>7367</v>
      </c>
      <c r="E29" s="271" t="s">
        <v>7370</v>
      </c>
      <c r="F29" s="189" t="s">
        <v>7015</v>
      </c>
      <c r="G29" s="268"/>
      <c r="H29" s="268"/>
      <c r="I29" s="268"/>
      <c r="J29" s="268"/>
      <c r="K29" s="268"/>
      <c r="L29" s="268"/>
      <c r="M29" s="268"/>
      <c r="N29" s="268"/>
      <c r="O29" s="268"/>
      <c r="P29" s="268"/>
      <c r="Q29" s="268"/>
      <c r="R29" s="268"/>
      <c r="S29" s="268"/>
      <c r="T29" s="268"/>
      <c r="U29" s="268"/>
      <c r="V29" s="268"/>
      <c r="W29" s="268"/>
      <c r="X29" s="268"/>
      <c r="Y29" s="268"/>
      <c r="Z29" s="268"/>
    </row>
    <row r="30" ht="15.75" customHeight="1">
      <c r="A30" s="296" t="s">
        <v>7374</v>
      </c>
      <c r="B30" s="296" t="s">
        <v>7376</v>
      </c>
      <c r="C30" s="285" t="s">
        <v>214</v>
      </c>
      <c r="D30" s="271" t="s">
        <v>7380</v>
      </c>
      <c r="E30" s="271" t="s">
        <v>7381</v>
      </c>
      <c r="F30" s="189" t="s">
        <v>7015</v>
      </c>
      <c r="G30" s="268"/>
      <c r="H30" s="268"/>
      <c r="I30" s="268"/>
      <c r="J30" s="268"/>
      <c r="K30" s="268"/>
      <c r="L30" s="268"/>
      <c r="M30" s="268"/>
      <c r="N30" s="268"/>
      <c r="O30" s="268"/>
      <c r="P30" s="268"/>
      <c r="Q30" s="268"/>
      <c r="R30" s="268"/>
      <c r="S30" s="268"/>
      <c r="T30" s="268"/>
      <c r="U30" s="268"/>
      <c r="V30" s="268"/>
      <c r="W30" s="268"/>
      <c r="X30" s="268"/>
      <c r="Y30" s="268"/>
      <c r="Z30" s="268"/>
    </row>
    <row r="31" ht="15.75" customHeight="1">
      <c r="A31" s="296" t="s">
        <v>7386</v>
      </c>
      <c r="B31" s="296" t="s">
        <v>7388</v>
      </c>
      <c r="C31" s="285" t="s">
        <v>214</v>
      </c>
      <c r="D31" s="271" t="s">
        <v>7390</v>
      </c>
      <c r="E31" s="271" t="s">
        <v>7392</v>
      </c>
      <c r="F31" s="189" t="s">
        <v>7015</v>
      </c>
      <c r="G31" s="268"/>
      <c r="H31" s="268"/>
      <c r="I31" s="268"/>
      <c r="J31" s="268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</row>
    <row r="32" ht="15.75" customHeight="1">
      <c r="A32" s="296" t="s">
        <v>7395</v>
      </c>
      <c r="B32" s="296" t="s">
        <v>7398</v>
      </c>
      <c r="C32" s="285" t="s">
        <v>214</v>
      </c>
      <c r="D32" s="271" t="s">
        <v>7401</v>
      </c>
      <c r="E32" s="271" t="s">
        <v>7403</v>
      </c>
      <c r="F32" s="189" t="s">
        <v>7015</v>
      </c>
      <c r="G32" s="268"/>
      <c r="H32" s="268"/>
      <c r="I32" s="268"/>
      <c r="J32" s="268"/>
      <c r="K32" s="268"/>
      <c r="L32" s="268"/>
      <c r="M32" s="268"/>
      <c r="N32" s="268"/>
      <c r="O32" s="268"/>
      <c r="P32" s="268"/>
      <c r="Q32" s="268"/>
      <c r="R32" s="268"/>
      <c r="S32" s="268"/>
      <c r="T32" s="268"/>
      <c r="U32" s="268"/>
      <c r="V32" s="268"/>
      <c r="W32" s="268"/>
      <c r="X32" s="268"/>
      <c r="Y32" s="268"/>
      <c r="Z32" s="268"/>
    </row>
    <row r="33" ht="15.75" customHeight="1">
      <c r="A33" s="296" t="s">
        <v>7406</v>
      </c>
      <c r="B33" s="296" t="s">
        <v>7408</v>
      </c>
      <c r="C33" s="285" t="s">
        <v>214</v>
      </c>
      <c r="D33" s="271" t="s">
        <v>7411</v>
      </c>
      <c r="E33" s="271" t="s">
        <v>7412</v>
      </c>
      <c r="F33" s="189" t="s">
        <v>7015</v>
      </c>
      <c r="G33" s="268"/>
      <c r="H33" s="268"/>
      <c r="I33" s="268"/>
      <c r="J33" s="268"/>
      <c r="K33" s="268"/>
      <c r="L33" s="268"/>
      <c r="M33" s="268"/>
      <c r="N33" s="268"/>
      <c r="O33" s="268"/>
      <c r="P33" s="268"/>
      <c r="Q33" s="268"/>
      <c r="R33" s="268"/>
      <c r="S33" s="268"/>
      <c r="T33" s="268"/>
      <c r="U33" s="268"/>
      <c r="V33" s="268"/>
      <c r="W33" s="268"/>
      <c r="X33" s="268"/>
      <c r="Y33" s="268"/>
      <c r="Z33" s="268"/>
    </row>
    <row r="34" ht="15.75" customHeight="1">
      <c r="A34" s="296" t="s">
        <v>7417</v>
      </c>
      <c r="B34" s="296" t="s">
        <v>7418</v>
      </c>
      <c r="C34" s="285" t="s">
        <v>214</v>
      </c>
      <c r="D34" s="271" t="s">
        <v>7421</v>
      </c>
      <c r="E34" s="271" t="s">
        <v>7424</v>
      </c>
      <c r="F34" s="189" t="s">
        <v>7015</v>
      </c>
      <c r="G34" s="268"/>
      <c r="H34" s="268"/>
      <c r="I34" s="268"/>
      <c r="J34" s="268"/>
      <c r="K34" s="268"/>
      <c r="L34" s="268"/>
      <c r="M34" s="268"/>
      <c r="N34" s="268"/>
      <c r="O34" s="268"/>
      <c r="P34" s="268"/>
      <c r="Q34" s="268"/>
      <c r="R34" s="268"/>
      <c r="S34" s="268"/>
      <c r="T34" s="268"/>
      <c r="U34" s="268"/>
      <c r="V34" s="268"/>
      <c r="W34" s="268"/>
      <c r="X34" s="268"/>
      <c r="Y34" s="268"/>
      <c r="Z34" s="268"/>
    </row>
    <row r="35" ht="15.75" customHeight="1">
      <c r="A35" s="296" t="s">
        <v>7429</v>
      </c>
      <c r="B35" s="296" t="s">
        <v>7430</v>
      </c>
      <c r="C35" s="285" t="s">
        <v>214</v>
      </c>
      <c r="D35" s="271" t="s">
        <v>7431</v>
      </c>
      <c r="E35" s="271" t="s">
        <v>7432</v>
      </c>
      <c r="F35" s="189" t="s">
        <v>7015</v>
      </c>
      <c r="G35" s="268"/>
      <c r="H35" s="268"/>
      <c r="I35" s="268"/>
      <c r="J35" s="268"/>
      <c r="K35" s="268"/>
      <c r="L35" s="268"/>
      <c r="M35" s="268"/>
      <c r="N35" s="268"/>
      <c r="O35" s="268"/>
      <c r="P35" s="268"/>
      <c r="Q35" s="268"/>
      <c r="R35" s="268"/>
      <c r="S35" s="268"/>
      <c r="T35" s="268"/>
      <c r="U35" s="268"/>
      <c r="V35" s="268"/>
      <c r="W35" s="268"/>
      <c r="X35" s="268"/>
      <c r="Y35" s="268"/>
      <c r="Z35" s="268"/>
    </row>
    <row r="36" ht="15.75" customHeight="1">
      <c r="A36" s="296" t="s">
        <v>7439</v>
      </c>
      <c r="B36" s="296" t="s">
        <v>7441</v>
      </c>
      <c r="C36" s="285" t="s">
        <v>214</v>
      </c>
      <c r="D36" s="271" t="s">
        <v>7443</v>
      </c>
      <c r="E36" s="271" t="s">
        <v>7444</v>
      </c>
      <c r="F36" s="189" t="s">
        <v>7015</v>
      </c>
      <c r="G36" s="268"/>
      <c r="H36" s="268"/>
      <c r="I36" s="268"/>
      <c r="J36" s="268"/>
      <c r="K36" s="268"/>
      <c r="L36" s="268"/>
      <c r="M36" s="268"/>
      <c r="N36" s="268"/>
      <c r="O36" s="268"/>
      <c r="P36" s="268"/>
      <c r="Q36" s="268"/>
      <c r="R36" s="268"/>
      <c r="S36" s="268"/>
      <c r="T36" s="268"/>
      <c r="U36" s="268"/>
      <c r="V36" s="268"/>
      <c r="W36" s="268"/>
      <c r="X36" s="268"/>
      <c r="Y36" s="268"/>
      <c r="Z36" s="268"/>
    </row>
    <row r="37" ht="15.75" customHeight="1">
      <c r="A37" s="296" t="s">
        <v>7447</v>
      </c>
      <c r="B37" s="296" t="s">
        <v>7449</v>
      </c>
      <c r="C37" s="285" t="s">
        <v>214</v>
      </c>
      <c r="D37" s="271" t="s">
        <v>7452</v>
      </c>
      <c r="E37" s="271" t="s">
        <v>7454</v>
      </c>
      <c r="F37" s="189" t="s">
        <v>7015</v>
      </c>
      <c r="G37" s="268"/>
      <c r="H37" s="268"/>
      <c r="I37" s="268"/>
      <c r="J37" s="268"/>
      <c r="K37" s="268"/>
      <c r="L37" s="268"/>
      <c r="M37" s="268"/>
      <c r="N37" s="268"/>
      <c r="O37" s="268"/>
      <c r="P37" s="268"/>
      <c r="Q37" s="268"/>
      <c r="R37" s="268"/>
      <c r="S37" s="268"/>
      <c r="T37" s="268"/>
      <c r="U37" s="268"/>
      <c r="V37" s="268"/>
      <c r="W37" s="268"/>
      <c r="X37" s="268"/>
      <c r="Y37" s="268"/>
      <c r="Z37" s="268"/>
    </row>
    <row r="38" ht="15.75" customHeight="1">
      <c r="A38" s="296" t="s">
        <v>7458</v>
      </c>
      <c r="B38" s="296" t="s">
        <v>7460</v>
      </c>
      <c r="C38" s="285" t="s">
        <v>214</v>
      </c>
      <c r="D38" s="271" t="s">
        <v>7462</v>
      </c>
      <c r="E38" s="271" t="s">
        <v>7463</v>
      </c>
      <c r="F38" s="189" t="s">
        <v>7015</v>
      </c>
      <c r="G38" s="268"/>
      <c r="H38" s="268"/>
      <c r="I38" s="268"/>
      <c r="J38" s="268"/>
      <c r="K38" s="268"/>
      <c r="L38" s="268"/>
      <c r="M38" s="268"/>
      <c r="N38" s="268"/>
      <c r="O38" s="268"/>
      <c r="P38" s="268"/>
      <c r="Q38" s="268"/>
      <c r="R38" s="268"/>
      <c r="S38" s="268"/>
      <c r="T38" s="268"/>
      <c r="U38" s="268"/>
      <c r="V38" s="268"/>
      <c r="W38" s="268"/>
      <c r="X38" s="268"/>
      <c r="Y38" s="268"/>
      <c r="Z38" s="268"/>
    </row>
    <row r="39" ht="15.75" customHeight="1">
      <c r="A39" s="296" t="s">
        <v>7469</v>
      </c>
      <c r="B39" s="296" t="s">
        <v>7470</v>
      </c>
      <c r="C39" s="285" t="s">
        <v>214</v>
      </c>
      <c r="D39" s="271" t="s">
        <v>7471</v>
      </c>
      <c r="E39" s="271" t="s">
        <v>7473</v>
      </c>
      <c r="F39" s="189" t="s">
        <v>7015</v>
      </c>
      <c r="G39" s="268"/>
      <c r="H39" s="268"/>
      <c r="I39" s="268"/>
      <c r="J39" s="268"/>
      <c r="K39" s="268"/>
      <c r="L39" s="268"/>
      <c r="M39" s="268"/>
      <c r="N39" s="268"/>
      <c r="O39" s="268"/>
      <c r="P39" s="268"/>
      <c r="Q39" s="268"/>
      <c r="R39" s="268"/>
      <c r="S39" s="268"/>
      <c r="T39" s="268"/>
      <c r="U39" s="268"/>
      <c r="V39" s="268"/>
      <c r="W39" s="268"/>
      <c r="X39" s="268"/>
      <c r="Y39" s="268"/>
      <c r="Z39" s="268"/>
    </row>
    <row r="40" ht="15.75" customHeight="1">
      <c r="A40" s="296" t="s">
        <v>7481</v>
      </c>
      <c r="B40" s="296" t="s">
        <v>7482</v>
      </c>
      <c r="C40" s="285" t="s">
        <v>214</v>
      </c>
      <c r="D40" s="271" t="s">
        <v>7483</v>
      </c>
      <c r="E40" s="271" t="s">
        <v>7484</v>
      </c>
      <c r="F40" s="189" t="s">
        <v>7015</v>
      </c>
      <c r="G40" s="268"/>
      <c r="H40" s="268"/>
      <c r="I40" s="268"/>
      <c r="J40" s="268"/>
      <c r="K40" s="268"/>
      <c r="L40" s="268"/>
      <c r="M40" s="268"/>
      <c r="N40" s="268"/>
      <c r="O40" s="268"/>
      <c r="P40" s="268"/>
      <c r="Q40" s="268"/>
      <c r="R40" s="268"/>
      <c r="S40" s="268"/>
      <c r="T40" s="268"/>
      <c r="U40" s="268"/>
      <c r="V40" s="268"/>
      <c r="W40" s="268"/>
      <c r="X40" s="268"/>
      <c r="Y40" s="268"/>
      <c r="Z40" s="268"/>
    </row>
    <row r="41" ht="15.75" customHeight="1">
      <c r="A41" s="296" t="s">
        <v>7491</v>
      </c>
      <c r="B41" s="296" t="s">
        <v>7493</v>
      </c>
      <c r="C41" s="285" t="s">
        <v>214</v>
      </c>
      <c r="D41" s="271" t="s">
        <v>7495</v>
      </c>
      <c r="E41" s="271" t="s">
        <v>7496</v>
      </c>
      <c r="F41" s="189" t="s">
        <v>7015</v>
      </c>
      <c r="G41" s="268"/>
      <c r="H41" s="268"/>
      <c r="I41" s="268"/>
      <c r="J41" s="268"/>
      <c r="K41" s="268"/>
      <c r="L41" s="268"/>
      <c r="M41" s="268"/>
      <c r="N41" s="268"/>
      <c r="O41" s="268"/>
      <c r="P41" s="268"/>
      <c r="Q41" s="268"/>
      <c r="R41" s="268"/>
      <c r="S41" s="268"/>
      <c r="T41" s="268"/>
      <c r="U41" s="268"/>
      <c r="V41" s="268"/>
      <c r="W41" s="268"/>
      <c r="X41" s="268"/>
      <c r="Y41" s="268"/>
      <c r="Z41" s="268"/>
    </row>
    <row r="42" ht="15.75" customHeight="1">
      <c r="A42" s="296" t="s">
        <v>7503</v>
      </c>
      <c r="B42" s="296" t="s">
        <v>7504</v>
      </c>
      <c r="C42" s="285" t="s">
        <v>214</v>
      </c>
      <c r="D42" s="271" t="s">
        <v>7505</v>
      </c>
      <c r="E42" s="271" t="s">
        <v>7506</v>
      </c>
      <c r="F42" s="189" t="s">
        <v>7015</v>
      </c>
      <c r="G42" s="268"/>
      <c r="H42" s="268"/>
      <c r="I42" s="268"/>
      <c r="J42" s="268"/>
      <c r="K42" s="268"/>
      <c r="L42" s="268"/>
      <c r="M42" s="268"/>
      <c r="N42" s="268"/>
      <c r="O42" s="268"/>
      <c r="P42" s="268"/>
      <c r="Q42" s="268"/>
      <c r="R42" s="268"/>
      <c r="S42" s="268"/>
      <c r="T42" s="268"/>
      <c r="U42" s="268"/>
      <c r="V42" s="268"/>
      <c r="W42" s="268"/>
      <c r="X42" s="268"/>
      <c r="Y42" s="268"/>
      <c r="Z42" s="268"/>
    </row>
    <row r="43" ht="15.75" customHeight="1">
      <c r="A43" s="296" t="s">
        <v>7514</v>
      </c>
      <c r="B43" s="296" t="s">
        <v>7515</v>
      </c>
      <c r="C43" s="285" t="s">
        <v>214</v>
      </c>
      <c r="D43" s="271" t="s">
        <v>7517</v>
      </c>
      <c r="E43" s="271" t="s">
        <v>7518</v>
      </c>
      <c r="F43" s="189" t="s">
        <v>7015</v>
      </c>
      <c r="G43" s="268"/>
      <c r="H43" s="268"/>
      <c r="I43" s="268"/>
      <c r="J43" s="268"/>
      <c r="K43" s="268"/>
      <c r="L43" s="268"/>
      <c r="M43" s="268"/>
      <c r="N43" s="268"/>
      <c r="O43" s="268"/>
      <c r="P43" s="268"/>
      <c r="Q43" s="268"/>
      <c r="R43" s="268"/>
      <c r="S43" s="268"/>
      <c r="T43" s="268"/>
      <c r="U43" s="268"/>
      <c r="V43" s="268"/>
      <c r="W43" s="268"/>
      <c r="X43" s="268"/>
      <c r="Y43" s="268"/>
      <c r="Z43" s="268"/>
    </row>
    <row r="44" ht="15.75" customHeight="1">
      <c r="A44" s="296" t="s">
        <v>7525</v>
      </c>
      <c r="B44" s="296" t="s">
        <v>7526</v>
      </c>
      <c r="C44" s="285" t="s">
        <v>214</v>
      </c>
      <c r="D44" s="271" t="s">
        <v>7528</v>
      </c>
      <c r="E44" s="271" t="s">
        <v>7529</v>
      </c>
      <c r="F44" s="189" t="s">
        <v>7015</v>
      </c>
      <c r="G44" s="268"/>
      <c r="H44" s="268"/>
      <c r="I44" s="268"/>
      <c r="J44" s="268"/>
      <c r="K44" s="268"/>
      <c r="L44" s="268"/>
      <c r="M44" s="268"/>
      <c r="N44" s="268"/>
      <c r="O44" s="268"/>
      <c r="P44" s="268"/>
      <c r="Q44" s="268"/>
      <c r="R44" s="268"/>
      <c r="S44" s="268"/>
      <c r="T44" s="268"/>
      <c r="U44" s="268"/>
      <c r="V44" s="268"/>
      <c r="W44" s="268"/>
      <c r="X44" s="268"/>
      <c r="Y44" s="268"/>
      <c r="Z44" s="268"/>
    </row>
    <row r="45" ht="15.75" customHeight="1">
      <c r="A45" s="296" t="s">
        <v>7533</v>
      </c>
      <c r="B45" s="296" t="s">
        <v>7534</v>
      </c>
      <c r="C45" s="285" t="s">
        <v>214</v>
      </c>
      <c r="D45" s="271" t="s">
        <v>7536</v>
      </c>
      <c r="E45" s="271" t="s">
        <v>7537</v>
      </c>
      <c r="F45" s="189" t="s">
        <v>7015</v>
      </c>
      <c r="G45" s="268"/>
      <c r="H45" s="268"/>
      <c r="I45" s="268"/>
      <c r="J45" s="268"/>
      <c r="K45" s="268"/>
      <c r="L45" s="268"/>
      <c r="M45" s="268"/>
      <c r="N45" s="268"/>
      <c r="O45" s="268"/>
      <c r="P45" s="268"/>
      <c r="Q45" s="268"/>
      <c r="R45" s="268"/>
      <c r="S45" s="268"/>
      <c r="T45" s="268"/>
      <c r="U45" s="268"/>
      <c r="V45" s="268"/>
      <c r="W45" s="268"/>
      <c r="X45" s="268"/>
      <c r="Y45" s="268"/>
      <c r="Z45" s="268"/>
    </row>
    <row r="46" ht="15.75" customHeight="1">
      <c r="A46" s="296" t="s">
        <v>7543</v>
      </c>
      <c r="B46" s="296" t="s">
        <v>7544</v>
      </c>
      <c r="C46" s="285" t="s">
        <v>214</v>
      </c>
      <c r="D46" s="271" t="s">
        <v>7546</v>
      </c>
      <c r="E46" s="271" t="s">
        <v>7548</v>
      </c>
      <c r="F46" s="189" t="s">
        <v>7015</v>
      </c>
      <c r="G46" s="268"/>
      <c r="H46" s="268"/>
      <c r="I46" s="268"/>
      <c r="J46" s="268"/>
      <c r="K46" s="268"/>
      <c r="L46" s="268"/>
      <c r="M46" s="268"/>
      <c r="N46" s="268"/>
      <c r="O46" s="268"/>
      <c r="P46" s="268"/>
      <c r="Q46" s="268"/>
      <c r="R46" s="268"/>
      <c r="S46" s="268"/>
      <c r="T46" s="268"/>
      <c r="U46" s="268"/>
      <c r="V46" s="268"/>
      <c r="W46" s="268"/>
      <c r="X46" s="268"/>
      <c r="Y46" s="268"/>
      <c r="Z46" s="268"/>
    </row>
    <row r="47" ht="15.75" customHeight="1">
      <c r="A47" s="296" t="s">
        <v>7551</v>
      </c>
      <c r="B47" s="296" t="s">
        <v>7553</v>
      </c>
      <c r="C47" s="285" t="s">
        <v>214</v>
      </c>
      <c r="D47" s="271" t="s">
        <v>7557</v>
      </c>
      <c r="E47" s="271" t="s">
        <v>7558</v>
      </c>
      <c r="F47" s="189" t="s">
        <v>7015</v>
      </c>
      <c r="G47" s="268"/>
      <c r="H47" s="268"/>
      <c r="I47" s="268"/>
      <c r="J47" s="268"/>
      <c r="K47" s="268"/>
      <c r="L47" s="268"/>
      <c r="M47" s="268"/>
      <c r="N47" s="268"/>
      <c r="O47" s="268"/>
      <c r="P47" s="268"/>
      <c r="Q47" s="268"/>
      <c r="R47" s="268"/>
      <c r="S47" s="268"/>
      <c r="T47" s="268"/>
      <c r="U47" s="268"/>
      <c r="V47" s="268"/>
      <c r="W47" s="268"/>
      <c r="X47" s="268"/>
      <c r="Y47" s="268"/>
      <c r="Z47" s="268"/>
    </row>
    <row r="48" ht="15.75" customHeight="1">
      <c r="A48" s="296" t="s">
        <v>7563</v>
      </c>
      <c r="B48" s="296" t="s">
        <v>7564</v>
      </c>
      <c r="C48" s="285" t="s">
        <v>214</v>
      </c>
      <c r="D48" s="271" t="s">
        <v>7567</v>
      </c>
      <c r="E48" s="271" t="s">
        <v>7568</v>
      </c>
      <c r="F48" s="189" t="s">
        <v>7015</v>
      </c>
      <c r="G48" s="268"/>
      <c r="H48" s="268"/>
      <c r="I48" s="268"/>
      <c r="J48" s="268"/>
      <c r="K48" s="268"/>
      <c r="L48" s="268"/>
      <c r="M48" s="268"/>
      <c r="N48" s="268"/>
      <c r="O48" s="268"/>
      <c r="P48" s="268"/>
      <c r="Q48" s="268"/>
      <c r="R48" s="268"/>
      <c r="S48" s="268"/>
      <c r="T48" s="268"/>
      <c r="U48" s="268"/>
      <c r="V48" s="268"/>
      <c r="W48" s="268"/>
      <c r="X48" s="268"/>
      <c r="Y48" s="268"/>
      <c r="Z48" s="268"/>
    </row>
    <row r="49" ht="15.75" customHeight="1">
      <c r="A49" s="296" t="s">
        <v>7573</v>
      </c>
      <c r="B49" s="296" t="s">
        <v>7575</v>
      </c>
      <c r="C49" s="285" t="s">
        <v>214</v>
      </c>
      <c r="D49" s="271" t="s">
        <v>7577</v>
      </c>
      <c r="E49" s="271" t="s">
        <v>7579</v>
      </c>
      <c r="F49" s="189" t="s">
        <v>7015</v>
      </c>
      <c r="G49" s="268"/>
      <c r="H49" s="268"/>
      <c r="I49" s="268"/>
      <c r="J49" s="268"/>
      <c r="K49" s="268"/>
      <c r="L49" s="268"/>
      <c r="M49" s="268"/>
      <c r="N49" s="268"/>
      <c r="O49" s="268"/>
      <c r="P49" s="268"/>
      <c r="Q49" s="268"/>
      <c r="R49" s="268"/>
      <c r="S49" s="268"/>
      <c r="T49" s="268"/>
      <c r="U49" s="268"/>
      <c r="V49" s="268"/>
      <c r="W49" s="268"/>
      <c r="X49" s="268"/>
      <c r="Y49" s="268"/>
      <c r="Z49" s="268"/>
    </row>
    <row r="50" ht="15.75" customHeight="1">
      <c r="A50" s="296" t="s">
        <v>7583</v>
      </c>
      <c r="B50" s="296" t="s">
        <v>7585</v>
      </c>
      <c r="C50" s="285" t="s">
        <v>214</v>
      </c>
      <c r="D50" s="271" t="s">
        <v>7586</v>
      </c>
      <c r="E50" s="271" t="s">
        <v>7588</v>
      </c>
      <c r="F50" s="189" t="s">
        <v>7015</v>
      </c>
      <c r="G50" s="268"/>
      <c r="H50" s="268"/>
      <c r="I50" s="268"/>
      <c r="J50" s="268"/>
      <c r="K50" s="268"/>
      <c r="L50" s="268"/>
      <c r="M50" s="268"/>
      <c r="N50" s="268"/>
      <c r="O50" s="268"/>
      <c r="P50" s="268"/>
      <c r="Q50" s="268"/>
      <c r="R50" s="268"/>
      <c r="S50" s="268"/>
      <c r="T50" s="268"/>
      <c r="U50" s="268"/>
      <c r="V50" s="268"/>
      <c r="W50" s="268"/>
      <c r="X50" s="268"/>
      <c r="Y50" s="268"/>
      <c r="Z50" s="268"/>
    </row>
    <row r="51" ht="15.75" customHeight="1">
      <c r="A51" s="296" t="s">
        <v>7592</v>
      </c>
      <c r="B51" s="296" t="s">
        <v>7595</v>
      </c>
      <c r="C51" s="285" t="s">
        <v>214</v>
      </c>
      <c r="D51" s="271" t="s">
        <v>7598</v>
      </c>
      <c r="E51" s="271" t="s">
        <v>7599</v>
      </c>
      <c r="F51" s="189" t="s">
        <v>7015</v>
      </c>
      <c r="G51" s="268"/>
      <c r="H51" s="268"/>
      <c r="I51" s="268"/>
      <c r="J51" s="268"/>
      <c r="K51" s="268"/>
      <c r="L51" s="268"/>
      <c r="M51" s="268"/>
      <c r="N51" s="268"/>
      <c r="O51" s="268"/>
      <c r="P51" s="268"/>
      <c r="Q51" s="268"/>
      <c r="R51" s="268"/>
      <c r="S51" s="268"/>
      <c r="T51" s="268"/>
      <c r="U51" s="268"/>
      <c r="V51" s="268"/>
      <c r="W51" s="268"/>
      <c r="X51" s="268"/>
      <c r="Y51" s="268"/>
      <c r="Z51" s="268"/>
    </row>
    <row r="52" ht="15.75" customHeight="1">
      <c r="A52" s="296" t="s">
        <v>7604</v>
      </c>
      <c r="B52" s="296" t="s">
        <v>7605</v>
      </c>
      <c r="C52" s="285" t="s">
        <v>214</v>
      </c>
      <c r="D52" s="271" t="s">
        <v>7607</v>
      </c>
      <c r="E52" s="271" t="s">
        <v>7608</v>
      </c>
      <c r="F52" s="189" t="s">
        <v>7015</v>
      </c>
      <c r="G52" s="268"/>
      <c r="H52" s="268"/>
      <c r="I52" s="268"/>
      <c r="J52" s="268"/>
      <c r="K52" s="268"/>
      <c r="L52" s="268"/>
      <c r="M52" s="268"/>
      <c r="N52" s="268"/>
      <c r="O52" s="268"/>
      <c r="P52" s="268"/>
      <c r="Q52" s="268"/>
      <c r="R52" s="268"/>
      <c r="S52" s="268"/>
      <c r="T52" s="268"/>
      <c r="U52" s="268"/>
      <c r="V52" s="268"/>
      <c r="W52" s="268"/>
      <c r="X52" s="268"/>
      <c r="Y52" s="268"/>
      <c r="Z52" s="268"/>
    </row>
    <row r="53" ht="15.75" customHeight="1">
      <c r="A53" s="296" t="s">
        <v>7614</v>
      </c>
      <c r="B53" s="296" t="s">
        <v>7616</v>
      </c>
      <c r="C53" s="285" t="s">
        <v>214</v>
      </c>
      <c r="D53" s="271" t="s">
        <v>7617</v>
      </c>
      <c r="E53" s="271" t="s">
        <v>7619</v>
      </c>
      <c r="F53" s="189" t="s">
        <v>7015</v>
      </c>
      <c r="G53" s="268"/>
      <c r="H53" s="268"/>
      <c r="I53" s="268"/>
      <c r="J53" s="268"/>
      <c r="K53" s="268"/>
      <c r="L53" s="268"/>
      <c r="M53" s="268"/>
      <c r="N53" s="268"/>
      <c r="O53" s="268"/>
      <c r="P53" s="268"/>
      <c r="Q53" s="268"/>
      <c r="R53" s="268"/>
      <c r="S53" s="268"/>
      <c r="T53" s="268"/>
      <c r="U53" s="268"/>
      <c r="V53" s="268"/>
      <c r="W53" s="268"/>
      <c r="X53" s="268"/>
      <c r="Y53" s="268"/>
      <c r="Z53" s="268"/>
    </row>
    <row r="54" ht="15.75" customHeight="1">
      <c r="A54" s="296" t="s">
        <v>7625</v>
      </c>
      <c r="B54" s="296" t="s">
        <v>7626</v>
      </c>
      <c r="C54" s="285" t="s">
        <v>214</v>
      </c>
      <c r="D54" s="271" t="s">
        <v>7629</v>
      </c>
      <c r="E54" s="271" t="s">
        <v>7632</v>
      </c>
      <c r="F54" s="189" t="s">
        <v>7015</v>
      </c>
      <c r="G54" s="268"/>
      <c r="H54" s="268"/>
      <c r="I54" s="268"/>
      <c r="J54" s="268"/>
      <c r="K54" s="268"/>
      <c r="L54" s="268"/>
      <c r="M54" s="268"/>
      <c r="N54" s="268"/>
      <c r="O54" s="268"/>
      <c r="P54" s="268"/>
      <c r="Q54" s="268"/>
      <c r="R54" s="268"/>
      <c r="S54" s="268"/>
      <c r="T54" s="268"/>
      <c r="U54" s="268"/>
      <c r="V54" s="268"/>
      <c r="W54" s="268"/>
      <c r="X54" s="268"/>
      <c r="Y54" s="268"/>
      <c r="Z54" s="268"/>
    </row>
    <row r="55" ht="15.75" customHeight="1">
      <c r="A55" s="296" t="s">
        <v>7635</v>
      </c>
      <c r="B55" s="296" t="s">
        <v>7638</v>
      </c>
      <c r="C55" s="285" t="s">
        <v>214</v>
      </c>
      <c r="D55" s="271" t="s">
        <v>7640</v>
      </c>
      <c r="E55" s="271" t="s">
        <v>7642</v>
      </c>
      <c r="F55" s="189" t="s">
        <v>7015</v>
      </c>
      <c r="G55" s="268"/>
      <c r="H55" s="268"/>
      <c r="I55" s="268"/>
      <c r="J55" s="268"/>
      <c r="K55" s="268"/>
      <c r="L55" s="268"/>
      <c r="M55" s="268"/>
      <c r="N55" s="268"/>
      <c r="O55" s="268"/>
      <c r="P55" s="268"/>
      <c r="Q55" s="268"/>
      <c r="R55" s="268"/>
      <c r="S55" s="268"/>
      <c r="T55" s="268"/>
      <c r="U55" s="268"/>
      <c r="V55" s="268"/>
      <c r="W55" s="268"/>
      <c r="X55" s="268"/>
      <c r="Y55" s="268"/>
      <c r="Z55" s="268"/>
    </row>
    <row r="56" ht="15.75" customHeight="1">
      <c r="A56" s="296" t="s">
        <v>7647</v>
      </c>
      <c r="B56" s="296" t="s">
        <v>7648</v>
      </c>
      <c r="C56" s="285" t="s">
        <v>214</v>
      </c>
      <c r="D56" s="271" t="s">
        <v>7649</v>
      </c>
      <c r="E56" s="271" t="s">
        <v>7651</v>
      </c>
      <c r="F56" s="189" t="s">
        <v>7015</v>
      </c>
      <c r="G56" s="268"/>
      <c r="H56" s="268"/>
      <c r="I56" s="268"/>
      <c r="J56" s="268"/>
      <c r="K56" s="268"/>
      <c r="L56" s="268"/>
      <c r="M56" s="268"/>
      <c r="N56" s="268"/>
      <c r="O56" s="268"/>
      <c r="P56" s="268"/>
      <c r="Q56" s="268"/>
      <c r="R56" s="268"/>
      <c r="S56" s="268"/>
      <c r="T56" s="268"/>
      <c r="U56" s="268"/>
      <c r="V56" s="268"/>
      <c r="W56" s="268"/>
      <c r="X56" s="268"/>
      <c r="Y56" s="268"/>
      <c r="Z56" s="268"/>
    </row>
    <row r="57" ht="15.75" customHeight="1">
      <c r="A57" s="296" t="s">
        <v>7658</v>
      </c>
      <c r="B57" s="296" t="s">
        <v>7659</v>
      </c>
      <c r="C57" s="285" t="s">
        <v>214</v>
      </c>
      <c r="D57" s="271" t="s">
        <v>7660</v>
      </c>
      <c r="E57" s="271" t="s">
        <v>7661</v>
      </c>
      <c r="F57" s="189" t="s">
        <v>7015</v>
      </c>
      <c r="G57" s="268"/>
      <c r="H57" s="268"/>
      <c r="I57" s="268"/>
      <c r="J57" s="268"/>
      <c r="K57" s="268"/>
      <c r="L57" s="268"/>
      <c r="M57" s="268"/>
      <c r="N57" s="268"/>
      <c r="O57" s="268"/>
      <c r="P57" s="268"/>
      <c r="Q57" s="268"/>
      <c r="R57" s="268"/>
      <c r="S57" s="268"/>
      <c r="T57" s="268"/>
      <c r="U57" s="268"/>
      <c r="V57" s="268"/>
      <c r="W57" s="268"/>
      <c r="X57" s="268"/>
      <c r="Y57" s="268"/>
      <c r="Z57" s="268"/>
    </row>
    <row r="58" ht="15.75" customHeight="1">
      <c r="A58" s="296" t="s">
        <v>7668</v>
      </c>
      <c r="B58" s="296" t="s">
        <v>7669</v>
      </c>
      <c r="C58" s="285" t="s">
        <v>214</v>
      </c>
      <c r="D58" s="271" t="s">
        <v>7671</v>
      </c>
      <c r="E58" s="271" t="s">
        <v>7673</v>
      </c>
      <c r="F58" s="189" t="s">
        <v>7015</v>
      </c>
      <c r="G58" s="268"/>
      <c r="H58" s="268"/>
      <c r="I58" s="268"/>
      <c r="J58" s="268"/>
      <c r="K58" s="268"/>
      <c r="L58" s="268"/>
      <c r="M58" s="268"/>
      <c r="N58" s="268"/>
      <c r="O58" s="268"/>
      <c r="P58" s="268"/>
      <c r="Q58" s="268"/>
      <c r="R58" s="268"/>
      <c r="S58" s="268"/>
      <c r="T58" s="268"/>
      <c r="U58" s="268"/>
      <c r="V58" s="268"/>
      <c r="W58" s="268"/>
      <c r="X58" s="268"/>
      <c r="Y58" s="268"/>
      <c r="Z58" s="268"/>
    </row>
    <row r="59" ht="15.75" customHeight="1">
      <c r="A59" s="296" t="s">
        <v>7678</v>
      </c>
      <c r="B59" s="296" t="s">
        <v>7679</v>
      </c>
      <c r="C59" s="285" t="s">
        <v>214</v>
      </c>
      <c r="D59" s="271" t="s">
        <v>7680</v>
      </c>
      <c r="E59" s="271" t="s">
        <v>7681</v>
      </c>
      <c r="F59" s="189" t="s">
        <v>7015</v>
      </c>
      <c r="G59" s="268"/>
      <c r="H59" s="268"/>
      <c r="I59" s="268"/>
      <c r="J59" s="268"/>
      <c r="K59" s="268"/>
      <c r="L59" s="268"/>
      <c r="M59" s="268"/>
      <c r="N59" s="268"/>
      <c r="O59" s="268"/>
      <c r="P59" s="268"/>
      <c r="Q59" s="268"/>
      <c r="R59" s="268"/>
      <c r="S59" s="268"/>
      <c r="T59" s="268"/>
      <c r="U59" s="268"/>
      <c r="V59" s="268"/>
      <c r="W59" s="268"/>
      <c r="X59" s="268"/>
      <c r="Y59" s="268"/>
      <c r="Z59" s="268"/>
    </row>
    <row r="60" ht="15.75" customHeight="1">
      <c r="A60" s="296" t="s">
        <v>7686</v>
      </c>
      <c r="B60" s="296" t="s">
        <v>7687</v>
      </c>
      <c r="C60" s="285" t="s">
        <v>214</v>
      </c>
      <c r="D60" s="271" t="s">
        <v>7688</v>
      </c>
      <c r="E60" s="271" t="s">
        <v>7689</v>
      </c>
      <c r="F60" s="189" t="s">
        <v>7015</v>
      </c>
      <c r="G60" s="268"/>
      <c r="H60" s="268"/>
      <c r="I60" s="268"/>
      <c r="J60" s="268"/>
      <c r="K60" s="268"/>
      <c r="L60" s="268"/>
      <c r="M60" s="268"/>
      <c r="N60" s="268"/>
      <c r="O60" s="268"/>
      <c r="P60" s="268"/>
      <c r="Q60" s="268"/>
      <c r="R60" s="268"/>
      <c r="S60" s="268"/>
      <c r="T60" s="268"/>
      <c r="U60" s="268"/>
      <c r="V60" s="268"/>
      <c r="W60" s="268"/>
      <c r="X60" s="268"/>
      <c r="Y60" s="268"/>
      <c r="Z60" s="268"/>
    </row>
    <row r="61" ht="15.75" customHeight="1">
      <c r="A61" s="296" t="s">
        <v>7698</v>
      </c>
      <c r="B61" s="296" t="s">
        <v>7699</v>
      </c>
      <c r="C61" s="285" t="s">
        <v>214</v>
      </c>
      <c r="D61" s="271" t="s">
        <v>7700</v>
      </c>
      <c r="E61" s="271" t="s">
        <v>7701</v>
      </c>
      <c r="F61" s="189" t="s">
        <v>7015</v>
      </c>
      <c r="G61" s="268"/>
      <c r="H61" s="268"/>
      <c r="I61" s="268"/>
      <c r="J61" s="268"/>
      <c r="K61" s="268"/>
      <c r="L61" s="268"/>
      <c r="M61" s="268"/>
      <c r="N61" s="268"/>
      <c r="O61" s="268"/>
      <c r="P61" s="268"/>
      <c r="Q61" s="268"/>
      <c r="R61" s="268"/>
      <c r="S61" s="268"/>
      <c r="T61" s="268"/>
      <c r="U61" s="268"/>
      <c r="V61" s="268"/>
      <c r="W61" s="268"/>
      <c r="X61" s="268"/>
      <c r="Y61" s="268"/>
      <c r="Z61" s="268"/>
    </row>
    <row r="62" ht="15.75" customHeight="1">
      <c r="A62" s="296" t="s">
        <v>7708</v>
      </c>
      <c r="B62" s="296" t="s">
        <v>7709</v>
      </c>
      <c r="C62" s="285" t="s">
        <v>214</v>
      </c>
      <c r="D62" s="271" t="s">
        <v>7710</v>
      </c>
      <c r="E62" s="271" t="s">
        <v>7711</v>
      </c>
      <c r="F62" s="189" t="s">
        <v>7015</v>
      </c>
      <c r="G62" s="268"/>
      <c r="H62" s="268"/>
      <c r="I62" s="268"/>
      <c r="J62" s="268"/>
      <c r="K62" s="268"/>
      <c r="L62" s="268"/>
      <c r="M62" s="268"/>
      <c r="N62" s="268"/>
      <c r="O62" s="268"/>
      <c r="P62" s="268"/>
      <c r="Q62" s="268"/>
      <c r="R62" s="268"/>
      <c r="S62" s="268"/>
      <c r="T62" s="268"/>
      <c r="U62" s="268"/>
      <c r="V62" s="268"/>
      <c r="W62" s="268"/>
      <c r="X62" s="268"/>
      <c r="Y62" s="268"/>
      <c r="Z62" s="268"/>
    </row>
    <row r="63" ht="15.75" customHeight="1">
      <c r="A63" s="296" t="s">
        <v>7718</v>
      </c>
      <c r="B63" s="296" t="s">
        <v>7720</v>
      </c>
      <c r="C63" s="285" t="s">
        <v>214</v>
      </c>
      <c r="D63" s="271" t="s">
        <v>7721</v>
      </c>
      <c r="E63" s="271" t="s">
        <v>7723</v>
      </c>
      <c r="F63" s="189" t="s">
        <v>7015</v>
      </c>
      <c r="G63" s="268"/>
      <c r="H63" s="268"/>
      <c r="I63" s="268"/>
      <c r="J63" s="268"/>
      <c r="K63" s="268"/>
      <c r="L63" s="268"/>
      <c r="M63" s="268"/>
      <c r="N63" s="268"/>
      <c r="O63" s="268"/>
      <c r="P63" s="268"/>
      <c r="Q63" s="268"/>
      <c r="R63" s="268"/>
      <c r="S63" s="268"/>
      <c r="T63" s="268"/>
      <c r="U63" s="268"/>
      <c r="V63" s="268"/>
      <c r="W63" s="268"/>
      <c r="X63" s="268"/>
      <c r="Y63" s="268"/>
      <c r="Z63" s="268"/>
    </row>
    <row r="64" ht="15.75" customHeight="1">
      <c r="A64" s="296" t="s">
        <v>7730</v>
      </c>
      <c r="B64" s="296" t="s">
        <v>7731</v>
      </c>
      <c r="C64" s="285" t="s">
        <v>214</v>
      </c>
      <c r="D64" s="271" t="s">
        <v>7732</v>
      </c>
      <c r="E64" s="271" t="s">
        <v>7733</v>
      </c>
      <c r="F64" s="189" t="s">
        <v>7015</v>
      </c>
      <c r="G64" s="268"/>
      <c r="H64" s="268"/>
      <c r="I64" s="268"/>
      <c r="J64" s="268"/>
      <c r="K64" s="268"/>
      <c r="L64" s="268"/>
      <c r="M64" s="268"/>
      <c r="N64" s="268"/>
      <c r="O64" s="268"/>
      <c r="P64" s="268"/>
      <c r="Q64" s="268"/>
      <c r="R64" s="268"/>
      <c r="S64" s="268"/>
      <c r="T64" s="268"/>
      <c r="U64" s="268"/>
      <c r="V64" s="268"/>
      <c r="W64" s="268"/>
      <c r="X64" s="268"/>
      <c r="Y64" s="268"/>
      <c r="Z64" s="268"/>
    </row>
    <row r="65" ht="15.75" customHeight="1">
      <c r="A65" s="296" t="s">
        <v>7742</v>
      </c>
      <c r="B65" s="296" t="s">
        <v>7743</v>
      </c>
      <c r="C65" s="285" t="s">
        <v>214</v>
      </c>
      <c r="D65" s="271" t="s">
        <v>7744</v>
      </c>
      <c r="E65" s="271" t="s">
        <v>7745</v>
      </c>
      <c r="F65" s="189" t="s">
        <v>7015</v>
      </c>
      <c r="G65" s="268"/>
      <c r="H65" s="268"/>
      <c r="I65" s="268"/>
      <c r="J65" s="268"/>
      <c r="K65" s="268"/>
      <c r="L65" s="268"/>
      <c r="M65" s="268"/>
      <c r="N65" s="268"/>
      <c r="O65" s="268"/>
      <c r="P65" s="268"/>
      <c r="Q65" s="268"/>
      <c r="R65" s="268"/>
      <c r="S65" s="268"/>
      <c r="T65" s="268"/>
      <c r="U65" s="268"/>
      <c r="V65" s="268"/>
      <c r="W65" s="268"/>
      <c r="X65" s="268"/>
      <c r="Y65" s="268"/>
      <c r="Z65" s="268"/>
    </row>
    <row r="66" ht="15.75" customHeight="1">
      <c r="A66" s="296" t="s">
        <v>7753</v>
      </c>
      <c r="B66" s="296" t="s">
        <v>7754</v>
      </c>
      <c r="C66" s="285" t="s">
        <v>214</v>
      </c>
      <c r="D66" s="271" t="s">
        <v>7756</v>
      </c>
      <c r="E66" s="271" t="s">
        <v>7757</v>
      </c>
      <c r="F66" s="189" t="s">
        <v>7015</v>
      </c>
      <c r="G66" s="268"/>
      <c r="H66" s="268"/>
      <c r="I66" s="268"/>
      <c r="J66" s="268"/>
      <c r="K66" s="268"/>
      <c r="L66" s="268"/>
      <c r="M66" s="268"/>
      <c r="N66" s="268"/>
      <c r="O66" s="268"/>
      <c r="P66" s="268"/>
      <c r="Q66" s="268"/>
      <c r="R66" s="268"/>
      <c r="S66" s="268"/>
      <c r="T66" s="268"/>
      <c r="U66" s="268"/>
      <c r="V66" s="268"/>
      <c r="W66" s="268"/>
      <c r="X66" s="268"/>
      <c r="Y66" s="268"/>
      <c r="Z66" s="268"/>
    </row>
    <row r="67" ht="15.75" customHeight="1">
      <c r="A67" s="296" t="s">
        <v>7763</v>
      </c>
      <c r="B67" s="296" t="s">
        <v>7765</v>
      </c>
      <c r="C67" s="285" t="s">
        <v>214</v>
      </c>
      <c r="D67" s="271" t="s">
        <v>7766</v>
      </c>
      <c r="E67" s="271" t="s">
        <v>7767</v>
      </c>
      <c r="F67" s="189" t="s">
        <v>7015</v>
      </c>
      <c r="G67" s="268"/>
      <c r="H67" s="268"/>
      <c r="I67" s="268"/>
      <c r="J67" s="268"/>
      <c r="K67" s="268"/>
      <c r="L67" s="268"/>
      <c r="M67" s="268"/>
      <c r="N67" s="268"/>
      <c r="O67" s="268"/>
      <c r="P67" s="268"/>
      <c r="Q67" s="268"/>
      <c r="R67" s="268"/>
      <c r="S67" s="268"/>
      <c r="T67" s="268"/>
      <c r="U67" s="268"/>
      <c r="V67" s="268"/>
      <c r="W67" s="268"/>
      <c r="X67" s="268"/>
      <c r="Y67" s="268"/>
      <c r="Z67" s="268"/>
    </row>
    <row r="68" ht="15.75" customHeight="1">
      <c r="A68" s="296" t="s">
        <v>7774</v>
      </c>
      <c r="B68" s="296" t="s">
        <v>7775</v>
      </c>
      <c r="C68" s="285" t="s">
        <v>214</v>
      </c>
      <c r="D68" s="271" t="s">
        <v>7777</v>
      </c>
      <c r="E68" s="271" t="s">
        <v>7779</v>
      </c>
      <c r="F68" s="189" t="s">
        <v>7015</v>
      </c>
      <c r="G68" s="268"/>
      <c r="H68" s="268"/>
      <c r="I68" s="268"/>
      <c r="J68" s="268"/>
      <c r="K68" s="268"/>
      <c r="L68" s="268"/>
      <c r="M68" s="268"/>
      <c r="N68" s="268"/>
      <c r="O68" s="268"/>
      <c r="P68" s="268"/>
      <c r="Q68" s="268"/>
      <c r="R68" s="268"/>
      <c r="S68" s="268"/>
      <c r="T68" s="268"/>
      <c r="U68" s="268"/>
      <c r="V68" s="268"/>
      <c r="W68" s="268"/>
      <c r="X68" s="268"/>
      <c r="Y68" s="268"/>
      <c r="Z68" s="268"/>
    </row>
    <row r="69" ht="15.75" customHeight="1">
      <c r="A69" s="296" t="s">
        <v>7784</v>
      </c>
      <c r="B69" s="296" t="s">
        <v>7785</v>
      </c>
      <c r="C69" s="285" t="s">
        <v>214</v>
      </c>
      <c r="D69" s="271" t="s">
        <v>7786</v>
      </c>
      <c r="E69" s="271" t="s">
        <v>7787</v>
      </c>
      <c r="F69" s="189" t="s">
        <v>7015</v>
      </c>
      <c r="G69" s="268"/>
      <c r="H69" s="268"/>
      <c r="I69" s="268"/>
      <c r="J69" s="268"/>
      <c r="K69" s="268"/>
      <c r="L69" s="268"/>
      <c r="M69" s="268"/>
      <c r="N69" s="268"/>
      <c r="O69" s="268"/>
      <c r="P69" s="268"/>
      <c r="Q69" s="268"/>
      <c r="R69" s="268"/>
      <c r="S69" s="268"/>
      <c r="T69" s="268"/>
      <c r="U69" s="268"/>
      <c r="V69" s="268"/>
      <c r="W69" s="268"/>
      <c r="X69" s="268"/>
      <c r="Y69" s="268"/>
      <c r="Z69" s="268"/>
    </row>
    <row r="70" ht="15.75" customHeight="1">
      <c r="A70" s="296" t="s">
        <v>7796</v>
      </c>
      <c r="B70" s="296" t="s">
        <v>7797</v>
      </c>
      <c r="C70" s="285" t="s">
        <v>214</v>
      </c>
      <c r="D70" s="271" t="s">
        <v>7798</v>
      </c>
      <c r="E70" s="271" t="s">
        <v>7799</v>
      </c>
      <c r="F70" s="189" t="s">
        <v>7015</v>
      </c>
      <c r="G70" s="268"/>
      <c r="H70" s="268"/>
      <c r="I70" s="268"/>
      <c r="J70" s="268"/>
      <c r="K70" s="268"/>
      <c r="L70" s="268"/>
      <c r="M70" s="268"/>
      <c r="N70" s="268"/>
      <c r="O70" s="268"/>
      <c r="P70" s="268"/>
      <c r="Q70" s="268"/>
      <c r="R70" s="268"/>
      <c r="S70" s="268"/>
      <c r="T70" s="268"/>
      <c r="U70" s="268"/>
      <c r="V70" s="268"/>
      <c r="W70" s="268"/>
      <c r="X70" s="268"/>
      <c r="Y70" s="268"/>
      <c r="Z70" s="268"/>
    </row>
    <row r="71" ht="15.75" customHeight="1">
      <c r="A71" s="296" t="s">
        <v>7806</v>
      </c>
      <c r="B71" s="296" t="s">
        <v>7808</v>
      </c>
      <c r="C71" s="285" t="s">
        <v>214</v>
      </c>
      <c r="D71" s="271" t="s">
        <v>7810</v>
      </c>
      <c r="E71" s="271" t="s">
        <v>7811</v>
      </c>
      <c r="F71" s="189" t="s">
        <v>7015</v>
      </c>
      <c r="G71" s="268"/>
      <c r="H71" s="268"/>
      <c r="I71" s="268"/>
      <c r="J71" s="268"/>
      <c r="K71" s="268"/>
      <c r="L71" s="268"/>
      <c r="M71" s="268"/>
      <c r="N71" s="268"/>
      <c r="O71" s="268"/>
      <c r="P71" s="268"/>
      <c r="Q71" s="268"/>
      <c r="R71" s="268"/>
      <c r="S71" s="268"/>
      <c r="T71" s="268"/>
      <c r="U71" s="268"/>
      <c r="V71" s="268"/>
      <c r="W71" s="268"/>
      <c r="X71" s="268"/>
      <c r="Y71" s="268"/>
      <c r="Z71" s="268"/>
    </row>
    <row r="72" ht="15.75" customHeight="1">
      <c r="A72" s="296" t="s">
        <v>7817</v>
      </c>
      <c r="B72" s="296" t="s">
        <v>7818</v>
      </c>
      <c r="C72" s="285" t="s">
        <v>214</v>
      </c>
      <c r="D72" s="271" t="s">
        <v>7820</v>
      </c>
      <c r="E72" s="271" t="s">
        <v>7821</v>
      </c>
      <c r="F72" s="189" t="s">
        <v>7015</v>
      </c>
      <c r="G72" s="268"/>
      <c r="H72" s="268"/>
      <c r="I72" s="268"/>
      <c r="J72" s="268"/>
      <c r="K72" s="268"/>
      <c r="L72" s="268"/>
      <c r="M72" s="268"/>
      <c r="N72" s="268"/>
      <c r="O72" s="268"/>
      <c r="P72" s="268"/>
      <c r="Q72" s="268"/>
      <c r="R72" s="268"/>
      <c r="S72" s="268"/>
      <c r="T72" s="268"/>
      <c r="U72" s="268"/>
      <c r="V72" s="268"/>
      <c r="W72" s="268"/>
      <c r="X72" s="268"/>
      <c r="Y72" s="268"/>
      <c r="Z72" s="268"/>
    </row>
    <row r="73" ht="15.75" customHeight="1">
      <c r="A73" s="296" t="s">
        <v>7827</v>
      </c>
      <c r="B73" s="296" t="s">
        <v>7829</v>
      </c>
      <c r="C73" s="285" t="s">
        <v>214</v>
      </c>
      <c r="D73" s="271" t="s">
        <v>7830</v>
      </c>
      <c r="E73" s="271" t="s">
        <v>7832</v>
      </c>
      <c r="F73" s="189" t="s">
        <v>7015</v>
      </c>
      <c r="G73" s="268"/>
      <c r="H73" s="268"/>
      <c r="I73" s="268"/>
      <c r="J73" s="268"/>
      <c r="K73" s="268"/>
      <c r="L73" s="268"/>
      <c r="M73" s="268"/>
      <c r="N73" s="268"/>
      <c r="O73" s="268"/>
      <c r="P73" s="268"/>
      <c r="Q73" s="268"/>
      <c r="R73" s="268"/>
      <c r="S73" s="268"/>
      <c r="T73" s="268"/>
      <c r="U73" s="268"/>
      <c r="V73" s="268"/>
      <c r="W73" s="268"/>
      <c r="X73" s="268"/>
      <c r="Y73" s="268"/>
      <c r="Z73" s="268"/>
    </row>
    <row r="74" ht="15.75" customHeight="1">
      <c r="A74" s="296" t="s">
        <v>7839</v>
      </c>
      <c r="B74" s="296" t="s">
        <v>7840</v>
      </c>
      <c r="C74" s="285" t="s">
        <v>214</v>
      </c>
      <c r="D74" s="271" t="s">
        <v>7842</v>
      </c>
      <c r="E74" s="271" t="s">
        <v>7843</v>
      </c>
      <c r="F74" s="189" t="s">
        <v>7015</v>
      </c>
      <c r="G74" s="268"/>
      <c r="H74" s="268"/>
      <c r="I74" s="268"/>
      <c r="J74" s="268"/>
      <c r="K74" s="268"/>
      <c r="L74" s="268"/>
      <c r="M74" s="268"/>
      <c r="N74" s="268"/>
      <c r="O74" s="268"/>
      <c r="P74" s="268"/>
      <c r="Q74" s="268"/>
      <c r="R74" s="268"/>
      <c r="S74" s="268"/>
      <c r="T74" s="268"/>
      <c r="U74" s="268"/>
      <c r="V74" s="268"/>
      <c r="W74" s="268"/>
      <c r="X74" s="268"/>
      <c r="Y74" s="268"/>
      <c r="Z74" s="268"/>
    </row>
    <row r="75" ht="15.75" customHeight="1">
      <c r="A75" s="296" t="s">
        <v>130</v>
      </c>
      <c r="B75" s="296" t="s">
        <v>7849</v>
      </c>
      <c r="C75" s="285" t="s">
        <v>214</v>
      </c>
      <c r="D75" s="271" t="s">
        <v>7852</v>
      </c>
      <c r="E75" s="271" t="s">
        <v>137</v>
      </c>
      <c r="F75" s="189" t="s">
        <v>7015</v>
      </c>
      <c r="G75" s="268"/>
      <c r="H75" s="268"/>
      <c r="I75" s="268"/>
      <c r="J75" s="268"/>
      <c r="K75" s="268"/>
      <c r="L75" s="268"/>
      <c r="M75" s="268"/>
      <c r="N75" s="268"/>
      <c r="O75" s="268"/>
      <c r="P75" s="268"/>
      <c r="Q75" s="268"/>
      <c r="R75" s="268"/>
      <c r="S75" s="268"/>
      <c r="T75" s="268"/>
      <c r="U75" s="268"/>
      <c r="V75" s="268"/>
      <c r="W75" s="268"/>
      <c r="X75" s="268"/>
      <c r="Y75" s="268"/>
      <c r="Z75" s="268"/>
    </row>
    <row r="76" ht="15.75" customHeight="1">
      <c r="A76" s="296" t="s">
        <v>7857</v>
      </c>
      <c r="B76" s="296" t="s">
        <v>7860</v>
      </c>
      <c r="C76" s="285" t="s">
        <v>214</v>
      </c>
      <c r="D76" s="271" t="s">
        <v>7862</v>
      </c>
      <c r="E76" s="271" t="s">
        <v>7865</v>
      </c>
      <c r="F76" s="189" t="s">
        <v>7015</v>
      </c>
      <c r="G76" s="268"/>
      <c r="H76" s="268"/>
      <c r="I76" s="268"/>
      <c r="J76" s="268"/>
      <c r="K76" s="268"/>
      <c r="L76" s="268"/>
      <c r="M76" s="268"/>
      <c r="N76" s="268"/>
      <c r="O76" s="268"/>
      <c r="P76" s="268"/>
      <c r="Q76" s="268"/>
      <c r="R76" s="268"/>
      <c r="S76" s="268"/>
      <c r="T76" s="268"/>
      <c r="U76" s="268"/>
      <c r="V76" s="268"/>
      <c r="W76" s="268"/>
      <c r="X76" s="268"/>
      <c r="Y76" s="268"/>
      <c r="Z76" s="268"/>
    </row>
    <row r="77" ht="15.75" customHeight="1">
      <c r="A77" s="296" t="s">
        <v>7867</v>
      </c>
      <c r="B77" s="296" t="s">
        <v>7870</v>
      </c>
      <c r="C77" s="285" t="s">
        <v>214</v>
      </c>
      <c r="D77" s="271" t="s">
        <v>7871</v>
      </c>
      <c r="E77" s="271" t="s">
        <v>7873</v>
      </c>
      <c r="F77" s="189" t="s">
        <v>7015</v>
      </c>
      <c r="G77" s="268"/>
      <c r="H77" s="268"/>
      <c r="I77" s="268"/>
      <c r="J77" s="268"/>
      <c r="K77" s="268"/>
      <c r="L77" s="268"/>
      <c r="M77" s="268"/>
      <c r="N77" s="268"/>
      <c r="O77" s="268"/>
      <c r="P77" s="268"/>
      <c r="Q77" s="268"/>
      <c r="R77" s="268"/>
      <c r="S77" s="268"/>
      <c r="T77" s="268"/>
      <c r="U77" s="268"/>
      <c r="V77" s="268"/>
      <c r="W77" s="268"/>
      <c r="X77" s="268"/>
      <c r="Y77" s="268"/>
      <c r="Z77" s="268"/>
    </row>
    <row r="78" ht="15.75" customHeight="1">
      <c r="A78" s="296" t="s">
        <v>7877</v>
      </c>
      <c r="B78" s="296" t="s">
        <v>7878</v>
      </c>
      <c r="C78" s="285" t="s">
        <v>214</v>
      </c>
      <c r="D78" s="271" t="s">
        <v>7881</v>
      </c>
      <c r="E78" s="271" t="s">
        <v>7882</v>
      </c>
      <c r="F78" s="189" t="s">
        <v>7015</v>
      </c>
      <c r="G78" s="268"/>
      <c r="H78" s="268"/>
      <c r="I78" s="268"/>
      <c r="J78" s="268"/>
      <c r="K78" s="268"/>
      <c r="L78" s="268"/>
      <c r="M78" s="268"/>
      <c r="N78" s="268"/>
      <c r="O78" s="268"/>
      <c r="P78" s="268"/>
      <c r="Q78" s="268"/>
      <c r="R78" s="268"/>
      <c r="S78" s="268"/>
      <c r="T78" s="268"/>
      <c r="U78" s="268"/>
      <c r="V78" s="268"/>
      <c r="W78" s="268"/>
      <c r="X78" s="268"/>
      <c r="Y78" s="268"/>
      <c r="Z78" s="268"/>
    </row>
    <row r="79" ht="15.75" customHeight="1">
      <c r="A79" s="296" t="s">
        <v>7889</v>
      </c>
      <c r="B79" s="296" t="s">
        <v>7890</v>
      </c>
      <c r="C79" s="285" t="s">
        <v>214</v>
      </c>
      <c r="D79" s="271" t="s">
        <v>7893</v>
      </c>
      <c r="E79" s="271" t="s">
        <v>7894</v>
      </c>
      <c r="F79" s="189" t="s">
        <v>7015</v>
      </c>
      <c r="G79" s="268"/>
      <c r="H79" s="268"/>
      <c r="I79" s="268"/>
      <c r="J79" s="268"/>
      <c r="K79" s="268"/>
      <c r="L79" s="268"/>
      <c r="M79" s="268"/>
      <c r="N79" s="268"/>
      <c r="O79" s="268"/>
      <c r="P79" s="268"/>
      <c r="Q79" s="268"/>
      <c r="R79" s="268"/>
      <c r="S79" s="268"/>
      <c r="T79" s="268"/>
      <c r="U79" s="268"/>
      <c r="V79" s="268"/>
      <c r="W79" s="268"/>
      <c r="X79" s="268"/>
      <c r="Y79" s="268"/>
      <c r="Z79" s="268"/>
    </row>
    <row r="80" ht="15.75" customHeight="1">
      <c r="A80" s="296" t="s">
        <v>7900</v>
      </c>
      <c r="B80" s="296" t="s">
        <v>7902</v>
      </c>
      <c r="C80" s="285" t="s">
        <v>214</v>
      </c>
      <c r="D80" s="271" t="s">
        <v>7905</v>
      </c>
      <c r="E80" s="271" t="s">
        <v>7906</v>
      </c>
      <c r="F80" s="189" t="s">
        <v>7015</v>
      </c>
      <c r="G80" s="268"/>
      <c r="H80" s="268"/>
      <c r="I80" s="268"/>
      <c r="J80" s="268"/>
      <c r="K80" s="268"/>
      <c r="L80" s="268"/>
      <c r="M80" s="268"/>
      <c r="N80" s="268"/>
      <c r="O80" s="268"/>
      <c r="P80" s="268"/>
      <c r="Q80" s="268"/>
      <c r="R80" s="268"/>
      <c r="S80" s="268"/>
      <c r="T80" s="268"/>
      <c r="U80" s="268"/>
      <c r="V80" s="268"/>
      <c r="W80" s="268"/>
      <c r="X80" s="268"/>
      <c r="Y80" s="268"/>
      <c r="Z80" s="268"/>
    </row>
    <row r="81" ht="15.75" customHeight="1">
      <c r="A81" s="296" t="s">
        <v>7911</v>
      </c>
      <c r="B81" s="296" t="s">
        <v>7912</v>
      </c>
      <c r="C81" s="285" t="s">
        <v>214</v>
      </c>
      <c r="D81" s="271" t="s">
        <v>7914</v>
      </c>
      <c r="E81" s="271" t="s">
        <v>7917</v>
      </c>
      <c r="F81" s="189" t="s">
        <v>7015</v>
      </c>
      <c r="G81" s="268"/>
      <c r="H81" s="268"/>
      <c r="I81" s="268"/>
      <c r="J81" s="268"/>
      <c r="K81" s="268"/>
      <c r="L81" s="268"/>
      <c r="M81" s="268"/>
      <c r="N81" s="268"/>
      <c r="O81" s="268"/>
      <c r="P81" s="268"/>
      <c r="Q81" s="268"/>
      <c r="R81" s="268"/>
      <c r="S81" s="268"/>
      <c r="T81" s="268"/>
      <c r="U81" s="268"/>
      <c r="V81" s="268"/>
      <c r="W81" s="268"/>
      <c r="X81" s="268"/>
      <c r="Y81" s="268"/>
      <c r="Z81" s="268"/>
    </row>
    <row r="82" ht="15.75" customHeight="1">
      <c r="A82" s="296" t="s">
        <v>7921</v>
      </c>
      <c r="B82" s="296" t="s">
        <v>7922</v>
      </c>
      <c r="C82" s="285" t="s">
        <v>214</v>
      </c>
      <c r="D82" s="271" t="s">
        <v>7924</v>
      </c>
      <c r="E82" s="271" t="s">
        <v>7926</v>
      </c>
      <c r="F82" s="189" t="s">
        <v>7015</v>
      </c>
      <c r="G82" s="268"/>
      <c r="H82" s="268"/>
      <c r="I82" s="268"/>
      <c r="J82" s="268"/>
      <c r="K82" s="268"/>
      <c r="L82" s="268"/>
      <c r="M82" s="268"/>
      <c r="N82" s="268"/>
      <c r="O82" s="268"/>
      <c r="P82" s="268"/>
      <c r="Q82" s="268"/>
      <c r="R82" s="268"/>
      <c r="S82" s="268"/>
      <c r="T82" s="268"/>
      <c r="U82" s="268"/>
      <c r="V82" s="268"/>
      <c r="W82" s="268"/>
      <c r="X82" s="268"/>
      <c r="Y82" s="268"/>
      <c r="Z82" s="268"/>
    </row>
    <row r="83" ht="15.75" customHeight="1">
      <c r="A83" s="296" t="s">
        <v>7933</v>
      </c>
      <c r="B83" s="296" t="s">
        <v>7934</v>
      </c>
      <c r="C83" s="285" t="s">
        <v>214</v>
      </c>
      <c r="D83" s="271" t="s">
        <v>7935</v>
      </c>
      <c r="E83" s="271" t="s">
        <v>7937</v>
      </c>
      <c r="F83" s="189" t="s">
        <v>7015</v>
      </c>
      <c r="G83" s="268"/>
      <c r="H83" s="268"/>
      <c r="I83" s="268"/>
      <c r="J83" s="268"/>
      <c r="K83" s="268"/>
      <c r="L83" s="268"/>
      <c r="M83" s="268"/>
      <c r="N83" s="268"/>
      <c r="O83" s="268"/>
      <c r="P83" s="268"/>
      <c r="Q83" s="268"/>
      <c r="R83" s="268"/>
      <c r="S83" s="268"/>
      <c r="T83" s="268"/>
      <c r="U83" s="268"/>
      <c r="V83" s="268"/>
      <c r="W83" s="268"/>
      <c r="X83" s="268"/>
      <c r="Y83" s="268"/>
      <c r="Z83" s="268"/>
    </row>
    <row r="84" ht="15.75" customHeight="1">
      <c r="A84" s="296" t="s">
        <v>7942</v>
      </c>
      <c r="B84" s="296" t="s">
        <v>7943</v>
      </c>
      <c r="C84" s="285" t="s">
        <v>214</v>
      </c>
      <c r="D84" s="271" t="s">
        <v>7945</v>
      </c>
      <c r="E84" s="271" t="s">
        <v>7946</v>
      </c>
      <c r="F84" s="189" t="s">
        <v>7015</v>
      </c>
      <c r="G84" s="268"/>
      <c r="H84" s="268"/>
      <c r="I84" s="268"/>
      <c r="J84" s="268"/>
      <c r="K84" s="268"/>
      <c r="L84" s="268"/>
      <c r="M84" s="268"/>
      <c r="N84" s="268"/>
      <c r="O84" s="268"/>
      <c r="P84" s="268"/>
      <c r="Q84" s="268"/>
      <c r="R84" s="268"/>
      <c r="S84" s="268"/>
      <c r="T84" s="268"/>
      <c r="U84" s="268"/>
      <c r="V84" s="268"/>
      <c r="W84" s="268"/>
      <c r="X84" s="268"/>
      <c r="Y84" s="268"/>
      <c r="Z84" s="268"/>
    </row>
    <row r="85" ht="15.75" customHeight="1">
      <c r="A85" s="296" t="s">
        <v>7952</v>
      </c>
      <c r="B85" s="296" t="s">
        <v>7953</v>
      </c>
      <c r="C85" s="285" t="s">
        <v>214</v>
      </c>
      <c r="D85" s="271" t="s">
        <v>7954</v>
      </c>
      <c r="E85" s="271" t="s">
        <v>7956</v>
      </c>
      <c r="F85" s="189" t="s">
        <v>7015</v>
      </c>
      <c r="G85" s="268"/>
      <c r="H85" s="268"/>
      <c r="I85" s="268"/>
      <c r="J85" s="268"/>
      <c r="K85" s="268"/>
      <c r="L85" s="268"/>
      <c r="M85" s="268"/>
      <c r="N85" s="268"/>
      <c r="O85" s="268"/>
      <c r="P85" s="268"/>
      <c r="Q85" s="268"/>
      <c r="R85" s="268"/>
      <c r="S85" s="268"/>
      <c r="T85" s="268"/>
      <c r="U85" s="268"/>
      <c r="V85" s="268"/>
      <c r="W85" s="268"/>
      <c r="X85" s="268"/>
      <c r="Y85" s="268"/>
      <c r="Z85" s="268"/>
    </row>
    <row r="86" ht="15.75" customHeight="1">
      <c r="A86" s="296" t="s">
        <v>7962</v>
      </c>
      <c r="B86" s="296" t="s">
        <v>7964</v>
      </c>
      <c r="C86" s="285" t="s">
        <v>214</v>
      </c>
      <c r="D86" s="271" t="s">
        <v>7965</v>
      </c>
      <c r="E86" s="271" t="s">
        <v>7966</v>
      </c>
      <c r="F86" s="189" t="s">
        <v>7015</v>
      </c>
      <c r="G86" s="268"/>
      <c r="H86" s="268"/>
      <c r="I86" s="268"/>
      <c r="J86" s="268"/>
      <c r="K86" s="268"/>
      <c r="L86" s="268"/>
      <c r="M86" s="268"/>
      <c r="N86" s="268"/>
      <c r="O86" s="268"/>
      <c r="P86" s="268"/>
      <c r="Q86" s="268"/>
      <c r="R86" s="268"/>
      <c r="S86" s="268"/>
      <c r="T86" s="268"/>
      <c r="U86" s="268"/>
      <c r="V86" s="268"/>
      <c r="W86" s="268"/>
      <c r="X86" s="268"/>
      <c r="Y86" s="268"/>
      <c r="Z86" s="268"/>
    </row>
    <row r="87" ht="15.75" customHeight="1">
      <c r="A87" s="296" t="s">
        <v>7973</v>
      </c>
      <c r="B87" s="296" t="s">
        <v>7975</v>
      </c>
      <c r="C87" s="285" t="s">
        <v>214</v>
      </c>
      <c r="D87" s="271" t="s">
        <v>7977</v>
      </c>
      <c r="E87" s="271" t="s">
        <v>7979</v>
      </c>
      <c r="F87" s="189" t="s">
        <v>7015</v>
      </c>
      <c r="G87" s="268"/>
      <c r="H87" s="268"/>
      <c r="I87" s="268"/>
      <c r="J87" s="268"/>
      <c r="K87" s="268"/>
      <c r="L87" s="268"/>
      <c r="M87" s="268"/>
      <c r="N87" s="268"/>
      <c r="O87" s="268"/>
      <c r="P87" s="268"/>
      <c r="Q87" s="268"/>
      <c r="R87" s="268"/>
      <c r="S87" s="268"/>
      <c r="T87" s="268"/>
      <c r="U87" s="268"/>
      <c r="V87" s="268"/>
      <c r="W87" s="268"/>
      <c r="X87" s="268"/>
      <c r="Y87" s="268"/>
      <c r="Z87" s="268"/>
    </row>
    <row r="88" ht="15.75" customHeight="1">
      <c r="A88" s="296" t="s">
        <v>7985</v>
      </c>
      <c r="B88" s="296" t="s">
        <v>7986</v>
      </c>
      <c r="C88" s="285" t="s">
        <v>214</v>
      </c>
      <c r="D88" s="271" t="s">
        <v>7987</v>
      </c>
      <c r="E88" s="271" t="s">
        <v>7990</v>
      </c>
      <c r="F88" s="189" t="s">
        <v>7015</v>
      </c>
      <c r="G88" s="268"/>
      <c r="H88" s="268"/>
      <c r="I88" s="268"/>
      <c r="J88" s="268"/>
      <c r="K88" s="268"/>
      <c r="L88" s="268"/>
      <c r="M88" s="268"/>
      <c r="N88" s="268"/>
      <c r="O88" s="268"/>
      <c r="P88" s="268"/>
      <c r="Q88" s="268"/>
      <c r="R88" s="268"/>
      <c r="S88" s="268"/>
      <c r="T88" s="268"/>
      <c r="U88" s="268"/>
      <c r="V88" s="268"/>
      <c r="W88" s="268"/>
      <c r="X88" s="268"/>
      <c r="Y88" s="268"/>
      <c r="Z88" s="268"/>
    </row>
    <row r="89" ht="15.75" customHeight="1">
      <c r="A89" s="296" t="s">
        <v>7995</v>
      </c>
      <c r="B89" s="296" t="s">
        <v>7996</v>
      </c>
      <c r="C89" s="285" t="s">
        <v>214</v>
      </c>
      <c r="D89" s="271" t="s">
        <v>7998</v>
      </c>
      <c r="E89" s="271" t="s">
        <v>8001</v>
      </c>
      <c r="F89" s="189" t="s">
        <v>7015</v>
      </c>
      <c r="G89" s="268"/>
      <c r="H89" s="268"/>
      <c r="I89" s="268"/>
      <c r="J89" s="268"/>
      <c r="K89" s="268"/>
      <c r="L89" s="268"/>
      <c r="M89" s="268"/>
      <c r="N89" s="268"/>
      <c r="O89" s="268"/>
      <c r="P89" s="268"/>
      <c r="Q89" s="268"/>
      <c r="R89" s="268"/>
      <c r="S89" s="268"/>
      <c r="T89" s="268"/>
      <c r="U89" s="268"/>
      <c r="V89" s="268"/>
      <c r="W89" s="268"/>
      <c r="X89" s="268"/>
      <c r="Y89" s="268"/>
      <c r="Z89" s="268"/>
    </row>
    <row r="90" ht="15.75" customHeight="1">
      <c r="A90" s="296" t="s">
        <v>8007</v>
      </c>
      <c r="B90" s="296" t="s">
        <v>8008</v>
      </c>
      <c r="C90" s="285" t="s">
        <v>214</v>
      </c>
      <c r="D90" s="271" t="s">
        <v>8009</v>
      </c>
      <c r="E90" s="271" t="s">
        <v>8012</v>
      </c>
      <c r="F90" s="189" t="s">
        <v>7015</v>
      </c>
      <c r="G90" s="268"/>
      <c r="H90" s="268"/>
      <c r="I90" s="268"/>
      <c r="J90" s="268"/>
      <c r="K90" s="268"/>
      <c r="L90" s="268"/>
      <c r="M90" s="268"/>
      <c r="N90" s="268"/>
      <c r="O90" s="268"/>
      <c r="P90" s="268"/>
      <c r="Q90" s="268"/>
      <c r="R90" s="268"/>
      <c r="S90" s="268"/>
      <c r="T90" s="268"/>
      <c r="U90" s="268"/>
      <c r="V90" s="268"/>
      <c r="W90" s="268"/>
      <c r="X90" s="268"/>
      <c r="Y90" s="268"/>
      <c r="Z90" s="268"/>
    </row>
    <row r="91" ht="15.75" customHeight="1">
      <c r="A91" s="296" t="s">
        <v>8019</v>
      </c>
      <c r="B91" s="296" t="s">
        <v>8020</v>
      </c>
      <c r="C91" s="285" t="s">
        <v>214</v>
      </c>
      <c r="D91" s="271" t="s">
        <v>8021</v>
      </c>
      <c r="E91" s="271" t="s">
        <v>8022</v>
      </c>
      <c r="F91" s="189" t="s">
        <v>7015</v>
      </c>
      <c r="G91" s="268"/>
      <c r="H91" s="268"/>
      <c r="I91" s="268"/>
      <c r="J91" s="268"/>
      <c r="K91" s="268"/>
      <c r="L91" s="268"/>
      <c r="M91" s="268"/>
      <c r="N91" s="268"/>
      <c r="O91" s="268"/>
      <c r="P91" s="268"/>
      <c r="Q91" s="268"/>
      <c r="R91" s="268"/>
      <c r="S91" s="268"/>
      <c r="T91" s="268"/>
      <c r="U91" s="268"/>
      <c r="V91" s="268"/>
      <c r="W91" s="268"/>
      <c r="X91" s="268"/>
      <c r="Y91" s="268"/>
      <c r="Z91" s="268"/>
    </row>
    <row r="92" ht="15.75" customHeight="1">
      <c r="A92" s="296" t="s">
        <v>8029</v>
      </c>
      <c r="B92" s="296" t="s">
        <v>8030</v>
      </c>
      <c r="C92" s="285" t="s">
        <v>214</v>
      </c>
      <c r="D92" s="271" t="s">
        <v>8032</v>
      </c>
      <c r="E92" s="271" t="s">
        <v>8033</v>
      </c>
      <c r="F92" s="189" t="s">
        <v>7015</v>
      </c>
      <c r="G92" s="268"/>
      <c r="H92" s="268"/>
      <c r="I92" s="268"/>
      <c r="J92" s="268"/>
      <c r="K92" s="268"/>
      <c r="L92" s="268"/>
      <c r="M92" s="268"/>
      <c r="N92" s="268"/>
      <c r="O92" s="268"/>
      <c r="P92" s="268"/>
      <c r="Q92" s="268"/>
      <c r="R92" s="268"/>
      <c r="S92" s="268"/>
      <c r="T92" s="268"/>
      <c r="U92" s="268"/>
      <c r="V92" s="268"/>
      <c r="W92" s="268"/>
      <c r="X92" s="268"/>
      <c r="Y92" s="268"/>
      <c r="Z92" s="268"/>
    </row>
    <row r="93" ht="15.75" customHeight="1">
      <c r="A93" s="296" t="s">
        <v>8039</v>
      </c>
      <c r="B93" s="296" t="s">
        <v>8041</v>
      </c>
      <c r="C93" s="285" t="s">
        <v>214</v>
      </c>
      <c r="D93" s="271" t="s">
        <v>8043</v>
      </c>
      <c r="E93" s="271" t="s">
        <v>8044</v>
      </c>
      <c r="F93" s="189" t="s">
        <v>7015</v>
      </c>
      <c r="G93" s="268"/>
      <c r="H93" s="268"/>
      <c r="I93" s="268"/>
      <c r="J93" s="268"/>
      <c r="K93" s="268"/>
      <c r="L93" s="268"/>
      <c r="M93" s="268"/>
      <c r="N93" s="268"/>
      <c r="O93" s="268"/>
      <c r="P93" s="268"/>
      <c r="Q93" s="268"/>
      <c r="R93" s="268"/>
      <c r="S93" s="268"/>
      <c r="T93" s="268"/>
      <c r="U93" s="268"/>
      <c r="V93" s="268"/>
      <c r="W93" s="268"/>
      <c r="X93" s="268"/>
      <c r="Y93" s="268"/>
      <c r="Z93" s="268"/>
    </row>
    <row r="94" ht="15.75" customHeight="1">
      <c r="A94" s="296" t="s">
        <v>8051</v>
      </c>
      <c r="B94" s="296" t="s">
        <v>8052</v>
      </c>
      <c r="C94" s="285" t="s">
        <v>214</v>
      </c>
      <c r="D94" s="271" t="s">
        <v>8054</v>
      </c>
      <c r="E94" s="271" t="s">
        <v>8055</v>
      </c>
      <c r="F94" s="189" t="s">
        <v>7015</v>
      </c>
      <c r="G94" s="268"/>
      <c r="H94" s="268"/>
      <c r="I94" s="268"/>
      <c r="J94" s="268"/>
      <c r="K94" s="268"/>
      <c r="L94" s="268"/>
      <c r="M94" s="268"/>
      <c r="N94" s="268"/>
      <c r="O94" s="268"/>
      <c r="P94" s="268"/>
      <c r="Q94" s="268"/>
      <c r="R94" s="268"/>
      <c r="S94" s="268"/>
      <c r="T94" s="268"/>
      <c r="U94" s="268"/>
      <c r="V94" s="268"/>
      <c r="W94" s="268"/>
      <c r="X94" s="268"/>
      <c r="Y94" s="268"/>
      <c r="Z94" s="268"/>
    </row>
    <row r="95" ht="15.75" customHeight="1">
      <c r="A95" s="296" t="s">
        <v>8063</v>
      </c>
      <c r="B95" s="296" t="s">
        <v>8064</v>
      </c>
      <c r="C95" s="285" t="s">
        <v>214</v>
      </c>
      <c r="D95" s="271" t="s">
        <v>8065</v>
      </c>
      <c r="E95" s="271" t="s">
        <v>8066</v>
      </c>
      <c r="F95" s="189" t="s">
        <v>7015</v>
      </c>
      <c r="G95" s="268"/>
      <c r="H95" s="268"/>
      <c r="I95" s="268"/>
      <c r="J95" s="268"/>
      <c r="K95" s="268"/>
      <c r="L95" s="268"/>
      <c r="M95" s="268"/>
      <c r="N95" s="268"/>
      <c r="O95" s="268"/>
      <c r="P95" s="268"/>
      <c r="Q95" s="268"/>
      <c r="R95" s="268"/>
      <c r="S95" s="268"/>
      <c r="T95" s="268"/>
      <c r="U95" s="268"/>
      <c r="V95" s="268"/>
      <c r="W95" s="268"/>
      <c r="X95" s="268"/>
      <c r="Y95" s="268"/>
      <c r="Z95" s="268"/>
    </row>
    <row r="96" ht="15.75" customHeight="1">
      <c r="A96" s="296" t="s">
        <v>8074</v>
      </c>
      <c r="B96" s="296" t="s">
        <v>8076</v>
      </c>
      <c r="C96" s="285" t="s">
        <v>214</v>
      </c>
      <c r="D96" s="271" t="s">
        <v>8077</v>
      </c>
      <c r="E96" s="271" t="s">
        <v>8078</v>
      </c>
      <c r="F96" s="189" t="s">
        <v>7015</v>
      </c>
      <c r="G96" s="268"/>
      <c r="H96" s="268"/>
      <c r="I96" s="268"/>
      <c r="J96" s="268"/>
      <c r="K96" s="268"/>
      <c r="L96" s="268"/>
      <c r="M96" s="268"/>
      <c r="N96" s="268"/>
      <c r="O96" s="268"/>
      <c r="P96" s="268"/>
      <c r="Q96" s="268"/>
      <c r="R96" s="268"/>
      <c r="S96" s="268"/>
      <c r="T96" s="268"/>
      <c r="U96" s="268"/>
      <c r="V96" s="268"/>
      <c r="W96" s="268"/>
      <c r="X96" s="268"/>
      <c r="Y96" s="268"/>
      <c r="Z96" s="268"/>
    </row>
    <row r="97" ht="15.75" customHeight="1">
      <c r="A97" s="296" t="s">
        <v>8085</v>
      </c>
      <c r="B97" s="296" t="s">
        <v>8087</v>
      </c>
      <c r="C97" s="285" t="s">
        <v>214</v>
      </c>
      <c r="D97" s="271" t="s">
        <v>8090</v>
      </c>
      <c r="E97" s="271" t="s">
        <v>8092</v>
      </c>
      <c r="F97" s="189" t="s">
        <v>7015</v>
      </c>
      <c r="G97" s="268"/>
      <c r="H97" s="268"/>
      <c r="I97" s="268"/>
      <c r="J97" s="268"/>
      <c r="K97" s="268"/>
      <c r="L97" s="268"/>
      <c r="M97" s="268"/>
      <c r="N97" s="268"/>
      <c r="O97" s="268"/>
      <c r="P97" s="268"/>
      <c r="Q97" s="268"/>
      <c r="R97" s="268"/>
      <c r="S97" s="268"/>
      <c r="T97" s="268"/>
      <c r="U97" s="268"/>
      <c r="V97" s="268"/>
      <c r="W97" s="268"/>
      <c r="X97" s="268"/>
      <c r="Y97" s="268"/>
      <c r="Z97" s="268"/>
    </row>
    <row r="98" ht="15.75" customHeight="1">
      <c r="A98" s="296" t="s">
        <v>8096</v>
      </c>
      <c r="B98" s="296" t="s">
        <v>8098</v>
      </c>
      <c r="C98" s="285" t="s">
        <v>214</v>
      </c>
      <c r="D98" s="271" t="s">
        <v>8101</v>
      </c>
      <c r="E98" s="271" t="s">
        <v>8102</v>
      </c>
      <c r="F98" s="189" t="s">
        <v>7015</v>
      </c>
      <c r="G98" s="268"/>
      <c r="H98" s="268"/>
      <c r="I98" s="268"/>
      <c r="J98" s="268"/>
      <c r="K98" s="268"/>
      <c r="L98" s="268"/>
      <c r="M98" s="268"/>
      <c r="N98" s="268"/>
      <c r="O98" s="268"/>
      <c r="P98" s="268"/>
      <c r="Q98" s="268"/>
      <c r="R98" s="268"/>
      <c r="S98" s="268"/>
      <c r="T98" s="268"/>
      <c r="U98" s="268"/>
      <c r="V98" s="268"/>
      <c r="W98" s="268"/>
      <c r="X98" s="268"/>
      <c r="Y98" s="268"/>
      <c r="Z98" s="268"/>
    </row>
    <row r="99" ht="15.75" customHeight="1">
      <c r="A99" s="296" t="s">
        <v>8107</v>
      </c>
      <c r="B99" s="296" t="s">
        <v>8108</v>
      </c>
      <c r="C99" s="285" t="s">
        <v>214</v>
      </c>
      <c r="D99" s="271" t="s">
        <v>8110</v>
      </c>
      <c r="E99" s="271" t="s">
        <v>8111</v>
      </c>
      <c r="F99" s="189" t="s">
        <v>7015</v>
      </c>
      <c r="G99" s="268"/>
      <c r="H99" s="268"/>
      <c r="I99" s="268"/>
      <c r="J99" s="268"/>
      <c r="K99" s="268"/>
      <c r="L99" s="268"/>
      <c r="M99" s="268"/>
      <c r="N99" s="268"/>
      <c r="O99" s="268"/>
      <c r="P99" s="268"/>
      <c r="Q99" s="268"/>
      <c r="R99" s="268"/>
      <c r="S99" s="268"/>
      <c r="T99" s="268"/>
      <c r="U99" s="268"/>
      <c r="V99" s="268"/>
      <c r="W99" s="268"/>
      <c r="X99" s="268"/>
      <c r="Y99" s="268"/>
      <c r="Z99" s="268"/>
    </row>
    <row r="100" ht="15.75" customHeight="1">
      <c r="A100" s="296" t="s">
        <v>8115</v>
      </c>
      <c r="B100" s="296" t="s">
        <v>8116</v>
      </c>
      <c r="C100" s="285" t="s">
        <v>214</v>
      </c>
      <c r="D100" s="271" t="s">
        <v>8117</v>
      </c>
      <c r="E100" s="271" t="s">
        <v>8118</v>
      </c>
      <c r="F100" s="189" t="s">
        <v>7015</v>
      </c>
      <c r="G100" s="268"/>
      <c r="H100" s="268"/>
      <c r="I100" s="268"/>
      <c r="J100" s="268"/>
      <c r="K100" s="268"/>
      <c r="L100" s="268"/>
      <c r="M100" s="268"/>
      <c r="N100" s="268"/>
      <c r="O100" s="268"/>
      <c r="P100" s="268"/>
      <c r="Q100" s="268"/>
      <c r="R100" s="268"/>
      <c r="S100" s="268"/>
      <c r="T100" s="268"/>
      <c r="U100" s="268"/>
      <c r="V100" s="268"/>
      <c r="W100" s="268"/>
      <c r="X100" s="268"/>
      <c r="Y100" s="268"/>
      <c r="Z100" s="268"/>
    </row>
    <row r="101" ht="15.75" customHeight="1">
      <c r="A101" s="296" t="s">
        <v>8127</v>
      </c>
      <c r="B101" s="296" t="s">
        <v>8128</v>
      </c>
      <c r="C101" s="285" t="s">
        <v>214</v>
      </c>
      <c r="D101" s="271" t="s">
        <v>8129</v>
      </c>
      <c r="E101" s="271" t="s">
        <v>8130</v>
      </c>
      <c r="F101" s="189" t="s">
        <v>7015</v>
      </c>
      <c r="G101" s="268"/>
      <c r="H101" s="268"/>
      <c r="I101" s="268"/>
      <c r="J101" s="268"/>
      <c r="K101" s="268"/>
      <c r="L101" s="268"/>
      <c r="M101" s="268"/>
      <c r="N101" s="268"/>
      <c r="O101" s="268"/>
      <c r="P101" s="268"/>
      <c r="Q101" s="268"/>
      <c r="R101" s="268"/>
      <c r="S101" s="268"/>
      <c r="T101" s="268"/>
      <c r="U101" s="268"/>
      <c r="V101" s="268"/>
      <c r="W101" s="268"/>
      <c r="X101" s="268"/>
      <c r="Y101" s="268"/>
      <c r="Z101" s="268"/>
    </row>
    <row r="102" ht="15.75" customHeight="1">
      <c r="A102" s="296" t="s">
        <v>8137</v>
      </c>
      <c r="B102" s="296" t="s">
        <v>8138</v>
      </c>
      <c r="C102" s="285" t="s">
        <v>214</v>
      </c>
      <c r="D102" s="271" t="s">
        <v>8140</v>
      </c>
      <c r="E102" s="271" t="s">
        <v>8142</v>
      </c>
      <c r="F102" s="189" t="s">
        <v>7015</v>
      </c>
      <c r="G102" s="268"/>
      <c r="H102" s="268"/>
      <c r="I102" s="268"/>
      <c r="J102" s="268"/>
      <c r="K102" s="268"/>
      <c r="L102" s="268"/>
      <c r="M102" s="268"/>
      <c r="N102" s="268"/>
      <c r="O102" s="268"/>
      <c r="P102" s="268"/>
      <c r="Q102" s="268"/>
      <c r="R102" s="268"/>
      <c r="S102" s="268"/>
      <c r="T102" s="268"/>
      <c r="U102" s="268"/>
      <c r="V102" s="268"/>
      <c r="W102" s="268"/>
      <c r="X102" s="268"/>
      <c r="Y102" s="268"/>
      <c r="Z102" s="268"/>
    </row>
    <row r="103" ht="15.75" customHeight="1">
      <c r="A103" s="296" t="s">
        <v>8149</v>
      </c>
      <c r="B103" s="296" t="s">
        <v>8150</v>
      </c>
      <c r="C103" s="285" t="s">
        <v>214</v>
      </c>
      <c r="D103" s="271" t="s">
        <v>8151</v>
      </c>
      <c r="E103" s="271" t="s">
        <v>8153</v>
      </c>
      <c r="F103" s="189" t="s">
        <v>7015</v>
      </c>
      <c r="G103" s="268"/>
      <c r="H103" s="268"/>
      <c r="I103" s="268"/>
      <c r="J103" s="268"/>
      <c r="K103" s="268"/>
      <c r="L103" s="268"/>
      <c r="M103" s="268"/>
      <c r="N103" s="268"/>
      <c r="O103" s="268"/>
      <c r="P103" s="268"/>
      <c r="Q103" s="268"/>
      <c r="R103" s="268"/>
      <c r="S103" s="268"/>
      <c r="T103" s="268"/>
      <c r="U103" s="268"/>
      <c r="V103" s="268"/>
      <c r="W103" s="268"/>
      <c r="X103" s="268"/>
      <c r="Y103" s="268"/>
      <c r="Z103" s="268"/>
    </row>
    <row r="104" ht="15.75" customHeight="1">
      <c r="A104" s="296" t="s">
        <v>8159</v>
      </c>
      <c r="B104" s="296" t="s">
        <v>8160</v>
      </c>
      <c r="C104" s="285" t="s">
        <v>214</v>
      </c>
      <c r="D104" s="271" t="s">
        <v>8162</v>
      </c>
      <c r="E104" s="271" t="s">
        <v>8164</v>
      </c>
      <c r="F104" s="189" t="s">
        <v>7015</v>
      </c>
      <c r="G104" s="268"/>
      <c r="H104" s="268"/>
      <c r="I104" s="268"/>
      <c r="J104" s="268"/>
      <c r="K104" s="268"/>
      <c r="L104" s="268"/>
      <c r="M104" s="268"/>
      <c r="N104" s="268"/>
      <c r="O104" s="268"/>
      <c r="P104" s="268"/>
      <c r="Q104" s="268"/>
      <c r="R104" s="268"/>
      <c r="S104" s="268"/>
      <c r="T104" s="268"/>
      <c r="U104" s="268"/>
      <c r="V104" s="268"/>
      <c r="W104" s="268"/>
      <c r="X104" s="268"/>
      <c r="Y104" s="268"/>
      <c r="Z104" s="268"/>
    </row>
    <row r="105" ht="15.75" customHeight="1">
      <c r="A105" s="296" t="s">
        <v>8171</v>
      </c>
      <c r="B105" s="296" t="s">
        <v>8172</v>
      </c>
      <c r="C105" s="285" t="s">
        <v>214</v>
      </c>
      <c r="D105" s="271" t="s">
        <v>8173</v>
      </c>
      <c r="E105" s="271" t="s">
        <v>8174</v>
      </c>
      <c r="F105" s="189" t="s">
        <v>7015</v>
      </c>
      <c r="G105" s="268"/>
      <c r="H105" s="268"/>
      <c r="I105" s="268"/>
      <c r="J105" s="268"/>
      <c r="K105" s="268"/>
      <c r="L105" s="268"/>
      <c r="M105" s="268"/>
      <c r="N105" s="268"/>
      <c r="O105" s="268"/>
      <c r="P105" s="268"/>
      <c r="Q105" s="268"/>
      <c r="R105" s="268"/>
      <c r="S105" s="268"/>
      <c r="T105" s="268"/>
      <c r="U105" s="268"/>
      <c r="V105" s="268"/>
      <c r="W105" s="268"/>
      <c r="X105" s="268"/>
      <c r="Y105" s="268"/>
      <c r="Z105" s="268"/>
    </row>
    <row r="106" ht="15.75" customHeight="1">
      <c r="A106" s="296" t="s">
        <v>8183</v>
      </c>
      <c r="B106" s="296" t="s">
        <v>8184</v>
      </c>
      <c r="C106" s="285" t="s">
        <v>214</v>
      </c>
      <c r="D106" s="271" t="s">
        <v>8185</v>
      </c>
      <c r="E106" s="271" t="s">
        <v>8187</v>
      </c>
      <c r="F106" s="189" t="s">
        <v>7015</v>
      </c>
      <c r="G106" s="268"/>
      <c r="H106" s="268"/>
      <c r="I106" s="268"/>
      <c r="J106" s="268"/>
      <c r="K106" s="268"/>
      <c r="L106" s="268"/>
      <c r="M106" s="268"/>
      <c r="N106" s="268"/>
      <c r="O106" s="268"/>
      <c r="P106" s="268"/>
      <c r="Q106" s="268"/>
      <c r="R106" s="268"/>
      <c r="S106" s="268"/>
      <c r="T106" s="268"/>
      <c r="U106" s="268"/>
      <c r="V106" s="268"/>
      <c r="W106" s="268"/>
      <c r="X106" s="268"/>
      <c r="Y106" s="268"/>
      <c r="Z106" s="268"/>
    </row>
    <row r="107" ht="15.75" customHeight="1">
      <c r="A107" s="296" t="s">
        <v>115</v>
      </c>
      <c r="B107" s="296" t="s">
        <v>8196</v>
      </c>
      <c r="C107" s="285" t="s">
        <v>214</v>
      </c>
      <c r="D107" s="271" t="s">
        <v>8199</v>
      </c>
      <c r="E107" s="271" t="s">
        <v>119</v>
      </c>
      <c r="F107" s="189" t="s">
        <v>7015</v>
      </c>
      <c r="G107" s="268"/>
      <c r="H107" s="268"/>
      <c r="I107" s="268"/>
      <c r="J107" s="268"/>
      <c r="K107" s="268"/>
      <c r="L107" s="268"/>
      <c r="M107" s="268"/>
      <c r="N107" s="268"/>
      <c r="O107" s="268"/>
      <c r="P107" s="268"/>
      <c r="Q107" s="268"/>
      <c r="R107" s="268"/>
      <c r="S107" s="268"/>
      <c r="T107" s="268"/>
      <c r="U107" s="268"/>
      <c r="V107" s="268"/>
      <c r="W107" s="268"/>
      <c r="X107" s="268"/>
      <c r="Y107" s="268"/>
      <c r="Z107" s="268"/>
    </row>
    <row r="108" ht="15.75" customHeight="1">
      <c r="A108" s="296" t="s">
        <v>8205</v>
      </c>
      <c r="B108" s="296" t="s">
        <v>8207</v>
      </c>
      <c r="C108" s="285" t="s">
        <v>214</v>
      </c>
      <c r="D108" s="271" t="s">
        <v>8210</v>
      </c>
      <c r="E108" s="271" t="s">
        <v>8212</v>
      </c>
      <c r="F108" s="189" t="s">
        <v>7015</v>
      </c>
      <c r="G108" s="268"/>
      <c r="H108" s="268"/>
      <c r="I108" s="268"/>
      <c r="J108" s="268"/>
      <c r="K108" s="268"/>
      <c r="L108" s="268"/>
      <c r="M108" s="268"/>
      <c r="N108" s="268"/>
      <c r="O108" s="268"/>
      <c r="P108" s="268"/>
      <c r="Q108" s="268"/>
      <c r="R108" s="268"/>
      <c r="S108" s="268"/>
      <c r="T108" s="268"/>
      <c r="U108" s="268"/>
      <c r="V108" s="268"/>
      <c r="W108" s="268"/>
      <c r="X108" s="268"/>
      <c r="Y108" s="268"/>
      <c r="Z108" s="268"/>
    </row>
    <row r="109" ht="15.75" customHeight="1">
      <c r="A109" s="296" t="s">
        <v>8217</v>
      </c>
      <c r="B109" s="296" t="s">
        <v>8218</v>
      </c>
      <c r="C109" s="285" t="s">
        <v>214</v>
      </c>
      <c r="D109" s="271" t="s">
        <v>8219</v>
      </c>
      <c r="E109" s="271" t="s">
        <v>8221</v>
      </c>
      <c r="F109" s="189" t="s">
        <v>7015</v>
      </c>
      <c r="G109" s="268"/>
      <c r="H109" s="268"/>
      <c r="I109" s="268"/>
      <c r="J109" s="268"/>
      <c r="K109" s="268"/>
      <c r="L109" s="268"/>
      <c r="M109" s="268"/>
      <c r="N109" s="268"/>
      <c r="O109" s="268"/>
      <c r="P109" s="268"/>
      <c r="Q109" s="268"/>
      <c r="R109" s="268"/>
      <c r="S109" s="268"/>
      <c r="T109" s="268"/>
      <c r="U109" s="268"/>
      <c r="V109" s="268"/>
      <c r="W109" s="268"/>
      <c r="X109" s="268"/>
      <c r="Y109" s="268"/>
      <c r="Z109" s="268"/>
    </row>
    <row r="110" ht="15.75" customHeight="1">
      <c r="A110" s="296" t="s">
        <v>8229</v>
      </c>
      <c r="B110" s="296" t="s">
        <v>8230</v>
      </c>
      <c r="C110" s="285" t="s">
        <v>214</v>
      </c>
      <c r="D110" s="271" t="s">
        <v>8231</v>
      </c>
      <c r="E110" s="271" t="s">
        <v>8232</v>
      </c>
      <c r="F110" s="189" t="s">
        <v>7015</v>
      </c>
      <c r="G110" s="268"/>
      <c r="H110" s="268"/>
      <c r="I110" s="268"/>
      <c r="J110" s="268"/>
      <c r="K110" s="268"/>
      <c r="L110" s="268"/>
      <c r="M110" s="268"/>
      <c r="N110" s="268"/>
      <c r="O110" s="268"/>
      <c r="P110" s="268"/>
      <c r="Q110" s="268"/>
      <c r="R110" s="268"/>
      <c r="S110" s="268"/>
      <c r="T110" s="268"/>
      <c r="U110" s="268"/>
      <c r="V110" s="268"/>
      <c r="W110" s="268"/>
      <c r="X110" s="268"/>
      <c r="Y110" s="268"/>
      <c r="Z110" s="268"/>
    </row>
    <row r="111" ht="15.75" customHeight="1">
      <c r="A111" s="296" t="s">
        <v>8240</v>
      </c>
      <c r="B111" s="296" t="s">
        <v>8241</v>
      </c>
      <c r="C111" s="285" t="s">
        <v>214</v>
      </c>
      <c r="D111" s="271" t="s">
        <v>8243</v>
      </c>
      <c r="E111" s="271" t="s">
        <v>8244</v>
      </c>
      <c r="F111" s="189" t="s">
        <v>7015</v>
      </c>
      <c r="G111" s="268"/>
      <c r="H111" s="268"/>
      <c r="I111" s="268"/>
      <c r="J111" s="268"/>
      <c r="K111" s="268"/>
      <c r="L111" s="268"/>
      <c r="M111" s="268"/>
      <c r="N111" s="268"/>
      <c r="O111" s="268"/>
      <c r="P111" s="268"/>
      <c r="Q111" s="268"/>
      <c r="R111" s="268"/>
      <c r="S111" s="268"/>
      <c r="T111" s="268"/>
      <c r="U111" s="268"/>
      <c r="V111" s="268"/>
      <c r="W111" s="268"/>
      <c r="X111" s="268"/>
      <c r="Y111" s="268"/>
      <c r="Z111" s="268"/>
    </row>
    <row r="112" ht="15.75" customHeight="1">
      <c r="A112" s="296" t="s">
        <v>8251</v>
      </c>
      <c r="B112" s="296" t="s">
        <v>8252</v>
      </c>
      <c r="C112" s="285" t="s">
        <v>214</v>
      </c>
      <c r="D112" s="271" t="s">
        <v>8254</v>
      </c>
      <c r="E112" s="271" t="s">
        <v>8256</v>
      </c>
      <c r="F112" s="189" t="s">
        <v>7015</v>
      </c>
      <c r="G112" s="268"/>
      <c r="H112" s="268"/>
      <c r="I112" s="268"/>
      <c r="J112" s="268"/>
      <c r="K112" s="268"/>
      <c r="L112" s="268"/>
      <c r="M112" s="268"/>
      <c r="N112" s="268"/>
      <c r="O112" s="268"/>
      <c r="P112" s="268"/>
      <c r="Q112" s="268"/>
      <c r="R112" s="268"/>
      <c r="S112" s="268"/>
      <c r="T112" s="268"/>
      <c r="U112" s="268"/>
      <c r="V112" s="268"/>
      <c r="W112" s="268"/>
      <c r="X112" s="268"/>
      <c r="Y112" s="268"/>
      <c r="Z112" s="268"/>
    </row>
    <row r="113" ht="15.75" customHeight="1">
      <c r="A113" s="296" t="s">
        <v>8261</v>
      </c>
      <c r="B113" s="296" t="s">
        <v>8263</v>
      </c>
      <c r="C113" s="285" t="s">
        <v>214</v>
      </c>
      <c r="D113" s="271" t="s">
        <v>8265</v>
      </c>
      <c r="E113" s="271" t="s">
        <v>8266</v>
      </c>
      <c r="F113" s="189" t="s">
        <v>7015</v>
      </c>
      <c r="G113" s="268"/>
      <c r="H113" s="268"/>
      <c r="I113" s="268"/>
      <c r="J113" s="268"/>
      <c r="K113" s="268"/>
      <c r="L113" s="268"/>
      <c r="M113" s="268"/>
      <c r="N113" s="268"/>
      <c r="O113" s="268"/>
      <c r="P113" s="268"/>
      <c r="Q113" s="268"/>
      <c r="R113" s="268"/>
      <c r="S113" s="268"/>
      <c r="T113" s="268"/>
      <c r="U113" s="268"/>
      <c r="V113" s="268"/>
      <c r="W113" s="268"/>
      <c r="X113" s="268"/>
      <c r="Y113" s="268"/>
      <c r="Z113" s="268"/>
    </row>
    <row r="114" ht="15.75" customHeight="1">
      <c r="A114" s="296" t="s">
        <v>8271</v>
      </c>
      <c r="B114" s="296" t="s">
        <v>8273</v>
      </c>
      <c r="C114" s="285" t="s">
        <v>214</v>
      </c>
      <c r="D114" s="271" t="s">
        <v>8275</v>
      </c>
      <c r="E114" s="271" t="s">
        <v>8276</v>
      </c>
      <c r="F114" s="189" t="s">
        <v>7015</v>
      </c>
      <c r="G114" s="268"/>
      <c r="H114" s="268"/>
      <c r="I114" s="268"/>
      <c r="J114" s="268"/>
      <c r="K114" s="268"/>
      <c r="L114" s="268"/>
      <c r="M114" s="268"/>
      <c r="N114" s="268"/>
      <c r="O114" s="268"/>
      <c r="P114" s="268"/>
      <c r="Q114" s="268"/>
      <c r="R114" s="268"/>
      <c r="S114" s="268"/>
      <c r="T114" s="268"/>
      <c r="U114" s="268"/>
      <c r="V114" s="268"/>
      <c r="W114" s="268"/>
      <c r="X114" s="268"/>
      <c r="Y114" s="268"/>
      <c r="Z114" s="268"/>
    </row>
    <row r="115" ht="15.75" customHeight="1">
      <c r="A115" s="296" t="s">
        <v>8281</v>
      </c>
      <c r="B115" s="296" t="s">
        <v>8282</v>
      </c>
      <c r="C115" s="285" t="s">
        <v>214</v>
      </c>
      <c r="D115" s="271" t="s">
        <v>8283</v>
      </c>
      <c r="E115" s="271" t="s">
        <v>8284</v>
      </c>
      <c r="F115" s="189" t="s">
        <v>7015</v>
      </c>
      <c r="G115" s="268"/>
      <c r="H115" s="268"/>
      <c r="I115" s="268"/>
      <c r="J115" s="268"/>
      <c r="K115" s="268"/>
      <c r="L115" s="268"/>
      <c r="M115" s="268"/>
      <c r="N115" s="268"/>
      <c r="O115" s="268"/>
      <c r="P115" s="268"/>
      <c r="Q115" s="268"/>
      <c r="R115" s="268"/>
      <c r="S115" s="268"/>
      <c r="T115" s="268"/>
      <c r="U115" s="268"/>
      <c r="V115" s="268"/>
      <c r="W115" s="268"/>
      <c r="X115" s="268"/>
      <c r="Y115" s="268"/>
      <c r="Z115" s="268"/>
    </row>
    <row r="116" ht="15.75" customHeight="1">
      <c r="A116" s="296" t="s">
        <v>8292</v>
      </c>
      <c r="B116" s="296" t="s">
        <v>8294</v>
      </c>
      <c r="C116" s="285" t="s">
        <v>214</v>
      </c>
      <c r="D116" s="271" t="s">
        <v>8295</v>
      </c>
      <c r="E116" s="271" t="s">
        <v>8296</v>
      </c>
      <c r="F116" s="189" t="s">
        <v>7015</v>
      </c>
      <c r="G116" s="268"/>
      <c r="H116" s="268"/>
      <c r="I116" s="268"/>
      <c r="J116" s="268"/>
      <c r="K116" s="268"/>
      <c r="L116" s="268"/>
      <c r="M116" s="268"/>
      <c r="N116" s="268"/>
      <c r="O116" s="268"/>
      <c r="P116" s="268"/>
      <c r="Q116" s="268"/>
      <c r="R116" s="268"/>
      <c r="S116" s="268"/>
      <c r="T116" s="268"/>
      <c r="U116" s="268"/>
      <c r="V116" s="268"/>
      <c r="W116" s="268"/>
      <c r="X116" s="268"/>
      <c r="Y116" s="268"/>
      <c r="Z116" s="268"/>
    </row>
    <row r="117" ht="15.75" customHeight="1">
      <c r="A117" s="296" t="s">
        <v>8303</v>
      </c>
      <c r="B117" s="296" t="s">
        <v>8304</v>
      </c>
      <c r="C117" s="285" t="s">
        <v>214</v>
      </c>
      <c r="D117" s="271" t="s">
        <v>8305</v>
      </c>
      <c r="E117" s="271" t="s">
        <v>8307</v>
      </c>
      <c r="F117" s="189" t="s">
        <v>7015</v>
      </c>
      <c r="G117" s="268"/>
      <c r="H117" s="268"/>
      <c r="I117" s="268"/>
      <c r="J117" s="268"/>
      <c r="K117" s="268"/>
      <c r="L117" s="268"/>
      <c r="M117" s="268"/>
      <c r="N117" s="268"/>
      <c r="O117" s="268"/>
      <c r="P117" s="268"/>
      <c r="Q117" s="268"/>
      <c r="R117" s="268"/>
      <c r="S117" s="268"/>
      <c r="T117" s="268"/>
      <c r="U117" s="268"/>
      <c r="V117" s="268"/>
      <c r="W117" s="268"/>
      <c r="X117" s="268"/>
      <c r="Y117" s="268"/>
      <c r="Z117" s="268"/>
    </row>
    <row r="118" ht="15.75" customHeight="1">
      <c r="A118" s="296" t="s">
        <v>8311</v>
      </c>
      <c r="B118" s="296" t="s">
        <v>8313</v>
      </c>
      <c r="C118" s="285" t="s">
        <v>214</v>
      </c>
      <c r="D118" s="271" t="s">
        <v>8316</v>
      </c>
      <c r="E118" s="271" t="s">
        <v>8318</v>
      </c>
      <c r="F118" s="189" t="s">
        <v>7015</v>
      </c>
      <c r="G118" s="268"/>
      <c r="H118" s="268"/>
      <c r="I118" s="268"/>
      <c r="J118" s="268"/>
      <c r="K118" s="268"/>
      <c r="L118" s="268"/>
      <c r="M118" s="268"/>
      <c r="N118" s="268"/>
      <c r="O118" s="268"/>
      <c r="P118" s="268"/>
      <c r="Q118" s="268"/>
      <c r="R118" s="268"/>
      <c r="S118" s="268"/>
      <c r="T118" s="268"/>
      <c r="U118" s="268"/>
      <c r="V118" s="268"/>
      <c r="W118" s="268"/>
      <c r="X118" s="268"/>
      <c r="Y118" s="268"/>
      <c r="Z118" s="268"/>
    </row>
    <row r="119" ht="15.75" customHeight="1">
      <c r="A119" s="296" t="s">
        <v>8321</v>
      </c>
      <c r="B119" s="296" t="s">
        <v>8322</v>
      </c>
      <c r="C119" s="285" t="s">
        <v>214</v>
      </c>
      <c r="D119" s="271" t="s">
        <v>8324</v>
      </c>
      <c r="E119" s="271" t="s">
        <v>8327</v>
      </c>
      <c r="F119" s="189" t="s">
        <v>7015</v>
      </c>
      <c r="G119" s="268"/>
      <c r="H119" s="268"/>
      <c r="I119" s="268"/>
      <c r="J119" s="268"/>
      <c r="K119" s="268"/>
      <c r="L119" s="268"/>
      <c r="M119" s="268"/>
      <c r="N119" s="268"/>
      <c r="O119" s="268"/>
      <c r="P119" s="268"/>
      <c r="Q119" s="268"/>
      <c r="R119" s="268"/>
      <c r="S119" s="268"/>
      <c r="T119" s="268"/>
      <c r="U119" s="268"/>
      <c r="V119" s="268"/>
      <c r="W119" s="268"/>
      <c r="X119" s="268"/>
      <c r="Y119" s="268"/>
      <c r="Z119" s="268"/>
    </row>
    <row r="120" ht="15.75" customHeight="1">
      <c r="A120" s="296" t="s">
        <v>8333</v>
      </c>
      <c r="B120" s="296" t="s">
        <v>8334</v>
      </c>
      <c r="C120" s="285" t="s">
        <v>214</v>
      </c>
      <c r="D120" s="271" t="s">
        <v>8335</v>
      </c>
      <c r="E120" s="271" t="s">
        <v>8336</v>
      </c>
      <c r="F120" s="189" t="s">
        <v>7015</v>
      </c>
      <c r="G120" s="268"/>
      <c r="H120" s="268"/>
      <c r="I120" s="268"/>
      <c r="J120" s="268"/>
      <c r="K120" s="268"/>
      <c r="L120" s="268"/>
      <c r="M120" s="268"/>
      <c r="N120" s="268"/>
      <c r="O120" s="268"/>
      <c r="P120" s="268"/>
      <c r="Q120" s="268"/>
      <c r="R120" s="268"/>
      <c r="S120" s="268"/>
      <c r="T120" s="268"/>
      <c r="U120" s="268"/>
      <c r="V120" s="268"/>
      <c r="W120" s="268"/>
      <c r="X120" s="268"/>
      <c r="Y120" s="268"/>
      <c r="Z120" s="268"/>
    </row>
    <row r="121" ht="15.75" customHeight="1">
      <c r="A121" s="296" t="s">
        <v>8337</v>
      </c>
      <c r="B121" s="296" t="s">
        <v>8338</v>
      </c>
      <c r="C121" s="285" t="s">
        <v>214</v>
      </c>
      <c r="D121" s="271" t="s">
        <v>8340</v>
      </c>
      <c r="E121" s="271" t="s">
        <v>8342</v>
      </c>
      <c r="F121" s="189" t="s">
        <v>7015</v>
      </c>
      <c r="G121" s="268"/>
      <c r="H121" s="268"/>
      <c r="I121" s="268"/>
      <c r="J121" s="268"/>
      <c r="K121" s="268"/>
      <c r="L121" s="268"/>
      <c r="M121" s="268"/>
      <c r="N121" s="268"/>
      <c r="O121" s="268"/>
      <c r="P121" s="268"/>
      <c r="Q121" s="268"/>
      <c r="R121" s="268"/>
      <c r="S121" s="268"/>
      <c r="T121" s="268"/>
      <c r="U121" s="268"/>
      <c r="V121" s="268"/>
      <c r="W121" s="268"/>
      <c r="X121" s="268"/>
      <c r="Y121" s="268"/>
      <c r="Z121" s="268"/>
    </row>
    <row r="122" ht="15.75" customHeight="1">
      <c r="A122" s="296" t="s">
        <v>8345</v>
      </c>
      <c r="B122" s="296" t="s">
        <v>8346</v>
      </c>
      <c r="C122" s="285" t="s">
        <v>214</v>
      </c>
      <c r="D122" s="271" t="s">
        <v>8347</v>
      </c>
      <c r="E122" s="271" t="s">
        <v>8348</v>
      </c>
      <c r="F122" s="189" t="s">
        <v>7015</v>
      </c>
      <c r="G122" s="268"/>
      <c r="H122" s="268"/>
      <c r="I122" s="268"/>
      <c r="J122" s="268"/>
      <c r="K122" s="268"/>
      <c r="L122" s="268"/>
      <c r="M122" s="268"/>
      <c r="N122" s="268"/>
      <c r="O122" s="268"/>
      <c r="P122" s="268"/>
      <c r="Q122" s="268"/>
      <c r="R122" s="268"/>
      <c r="S122" s="268"/>
      <c r="T122" s="268"/>
      <c r="U122" s="268"/>
      <c r="V122" s="268"/>
      <c r="W122" s="268"/>
      <c r="X122" s="268"/>
      <c r="Y122" s="268"/>
      <c r="Z122" s="268"/>
    </row>
    <row r="123" ht="15.75" customHeight="1">
      <c r="A123" s="296" t="s">
        <v>8352</v>
      </c>
      <c r="B123" s="296" t="s">
        <v>8354</v>
      </c>
      <c r="C123" s="285" t="s">
        <v>214</v>
      </c>
      <c r="D123" s="271" t="s">
        <v>8356</v>
      </c>
      <c r="E123" s="271" t="s">
        <v>8358</v>
      </c>
      <c r="F123" s="189" t="s">
        <v>7015</v>
      </c>
      <c r="G123" s="268"/>
      <c r="H123" s="268"/>
      <c r="I123" s="268"/>
      <c r="J123" s="268"/>
      <c r="K123" s="268"/>
      <c r="L123" s="268"/>
      <c r="M123" s="268"/>
      <c r="N123" s="268"/>
      <c r="O123" s="268"/>
      <c r="P123" s="268"/>
      <c r="Q123" s="268"/>
      <c r="R123" s="268"/>
      <c r="S123" s="268"/>
      <c r="T123" s="268"/>
      <c r="U123" s="268"/>
      <c r="V123" s="268"/>
      <c r="W123" s="268"/>
      <c r="X123" s="268"/>
      <c r="Y123" s="268"/>
      <c r="Z123" s="268"/>
    </row>
    <row r="124" ht="15.75" customHeight="1">
      <c r="A124" s="296" t="s">
        <v>8362</v>
      </c>
      <c r="B124" s="296" t="s">
        <v>8363</v>
      </c>
      <c r="C124" s="285" t="s">
        <v>214</v>
      </c>
      <c r="D124" s="271" t="s">
        <v>8365</v>
      </c>
      <c r="E124" s="271" t="s">
        <v>8366</v>
      </c>
      <c r="F124" s="189" t="s">
        <v>7015</v>
      </c>
      <c r="G124" s="268"/>
      <c r="H124" s="268"/>
      <c r="I124" s="268"/>
      <c r="J124" s="268"/>
      <c r="K124" s="268"/>
      <c r="L124" s="268"/>
      <c r="M124" s="268"/>
      <c r="N124" s="268"/>
      <c r="O124" s="268"/>
      <c r="P124" s="268"/>
      <c r="Q124" s="268"/>
      <c r="R124" s="268"/>
      <c r="S124" s="268"/>
      <c r="T124" s="268"/>
      <c r="U124" s="268"/>
      <c r="V124" s="268"/>
      <c r="W124" s="268"/>
      <c r="X124" s="268"/>
      <c r="Y124" s="268"/>
      <c r="Z124" s="268"/>
    </row>
    <row r="125" ht="15.75" customHeight="1">
      <c r="A125" s="296" t="s">
        <v>8373</v>
      </c>
      <c r="B125" s="296" t="s">
        <v>8374</v>
      </c>
      <c r="C125" s="285" t="s">
        <v>214</v>
      </c>
      <c r="D125" s="271" t="s">
        <v>8376</v>
      </c>
      <c r="E125" s="271" t="s">
        <v>8378</v>
      </c>
      <c r="F125" s="189" t="s">
        <v>7015</v>
      </c>
      <c r="G125" s="268"/>
      <c r="H125" s="268"/>
      <c r="I125" s="268"/>
      <c r="J125" s="268"/>
      <c r="K125" s="268"/>
      <c r="L125" s="268"/>
      <c r="M125" s="268"/>
      <c r="N125" s="268"/>
      <c r="O125" s="268"/>
      <c r="P125" s="268"/>
      <c r="Q125" s="268"/>
      <c r="R125" s="268"/>
      <c r="S125" s="268"/>
      <c r="T125" s="268"/>
      <c r="U125" s="268"/>
      <c r="V125" s="268"/>
      <c r="W125" s="268"/>
      <c r="X125" s="268"/>
      <c r="Y125" s="268"/>
      <c r="Z125" s="268"/>
    </row>
    <row r="126" ht="15.75" customHeight="1">
      <c r="A126" s="296" t="s">
        <v>8381</v>
      </c>
      <c r="B126" s="296" t="s">
        <v>8382</v>
      </c>
      <c r="C126" s="285" t="s">
        <v>214</v>
      </c>
      <c r="D126" s="271" t="s">
        <v>8384</v>
      </c>
      <c r="E126" s="271" t="s">
        <v>8385</v>
      </c>
      <c r="F126" s="189" t="s">
        <v>7015</v>
      </c>
      <c r="G126" s="268"/>
      <c r="H126" s="268"/>
      <c r="I126" s="268"/>
      <c r="J126" s="268"/>
      <c r="K126" s="268"/>
      <c r="L126" s="268"/>
      <c r="M126" s="268"/>
      <c r="N126" s="268"/>
      <c r="O126" s="268"/>
      <c r="P126" s="268"/>
      <c r="Q126" s="268"/>
      <c r="R126" s="268"/>
      <c r="S126" s="268"/>
      <c r="T126" s="268"/>
      <c r="U126" s="268"/>
      <c r="V126" s="268"/>
      <c r="W126" s="268"/>
      <c r="X126" s="268"/>
      <c r="Y126" s="268"/>
      <c r="Z126" s="268"/>
    </row>
    <row r="127" ht="15.75" customHeight="1">
      <c r="A127" s="296" t="s">
        <v>8393</v>
      </c>
      <c r="B127" s="296" t="s">
        <v>8394</v>
      </c>
      <c r="C127" s="285" t="s">
        <v>214</v>
      </c>
      <c r="D127" s="271" t="s">
        <v>8395</v>
      </c>
      <c r="E127" s="271" t="s">
        <v>8396</v>
      </c>
      <c r="F127" s="189" t="s">
        <v>7015</v>
      </c>
      <c r="G127" s="268"/>
      <c r="H127" s="268"/>
      <c r="I127" s="268"/>
      <c r="J127" s="268"/>
      <c r="K127" s="268"/>
      <c r="L127" s="268"/>
      <c r="M127" s="268"/>
      <c r="N127" s="268"/>
      <c r="O127" s="268"/>
      <c r="P127" s="268"/>
      <c r="Q127" s="268"/>
      <c r="R127" s="268"/>
      <c r="S127" s="268"/>
      <c r="T127" s="268"/>
      <c r="U127" s="268"/>
      <c r="V127" s="268"/>
      <c r="W127" s="268"/>
      <c r="X127" s="268"/>
      <c r="Y127" s="268"/>
      <c r="Z127" s="268"/>
    </row>
    <row r="128" ht="15.75" customHeight="1">
      <c r="A128" s="296" t="s">
        <v>8402</v>
      </c>
      <c r="B128" s="296" t="s">
        <v>8403</v>
      </c>
      <c r="C128" s="285" t="s">
        <v>214</v>
      </c>
      <c r="D128" s="271" t="s">
        <v>8407</v>
      </c>
      <c r="E128" s="271" t="s">
        <v>8408</v>
      </c>
      <c r="F128" s="189" t="s">
        <v>7015</v>
      </c>
      <c r="G128" s="268"/>
      <c r="H128" s="268"/>
      <c r="I128" s="268"/>
      <c r="J128" s="268"/>
      <c r="K128" s="268"/>
      <c r="L128" s="268"/>
      <c r="M128" s="268"/>
      <c r="N128" s="268"/>
      <c r="O128" s="268"/>
      <c r="P128" s="268"/>
      <c r="Q128" s="268"/>
      <c r="R128" s="268"/>
      <c r="S128" s="268"/>
      <c r="T128" s="268"/>
      <c r="U128" s="268"/>
      <c r="V128" s="268"/>
      <c r="W128" s="268"/>
      <c r="X128" s="268"/>
      <c r="Y128" s="268"/>
      <c r="Z128" s="268"/>
    </row>
    <row r="129" ht="15.75" customHeight="1">
      <c r="A129" s="296" t="s">
        <v>8412</v>
      </c>
      <c r="B129" s="296" t="s">
        <v>8414</v>
      </c>
      <c r="C129" s="285" t="s">
        <v>214</v>
      </c>
      <c r="D129" s="271" t="s">
        <v>8417</v>
      </c>
      <c r="E129" s="271" t="s">
        <v>8420</v>
      </c>
      <c r="F129" s="189" t="s">
        <v>7015</v>
      </c>
      <c r="G129" s="268"/>
      <c r="H129" s="268"/>
      <c r="I129" s="268"/>
      <c r="J129" s="268"/>
      <c r="K129" s="268"/>
      <c r="L129" s="268"/>
      <c r="M129" s="268"/>
      <c r="N129" s="268"/>
      <c r="O129" s="268"/>
      <c r="P129" s="268"/>
      <c r="Q129" s="268"/>
      <c r="R129" s="268"/>
      <c r="S129" s="268"/>
      <c r="T129" s="268"/>
      <c r="U129" s="268"/>
      <c r="V129" s="268"/>
      <c r="W129" s="268"/>
      <c r="X129" s="268"/>
      <c r="Y129" s="268"/>
      <c r="Z129" s="268"/>
    </row>
    <row r="130" ht="15.75" customHeight="1">
      <c r="A130" s="296" t="s">
        <v>8423</v>
      </c>
      <c r="B130" s="296" t="s">
        <v>8425</v>
      </c>
      <c r="C130" s="285" t="s">
        <v>214</v>
      </c>
      <c r="D130" s="271" t="s">
        <v>8427</v>
      </c>
      <c r="E130" s="271" t="s">
        <v>8430</v>
      </c>
      <c r="F130" s="189" t="s">
        <v>7015</v>
      </c>
      <c r="G130" s="268"/>
      <c r="H130" s="268"/>
      <c r="I130" s="268"/>
      <c r="J130" s="268"/>
      <c r="K130" s="268"/>
      <c r="L130" s="268"/>
      <c r="M130" s="268"/>
      <c r="N130" s="268"/>
      <c r="O130" s="268"/>
      <c r="P130" s="268"/>
      <c r="Q130" s="268"/>
      <c r="R130" s="268"/>
      <c r="S130" s="268"/>
      <c r="T130" s="268"/>
      <c r="U130" s="268"/>
      <c r="V130" s="268"/>
      <c r="W130" s="268"/>
      <c r="X130" s="268"/>
      <c r="Y130" s="268"/>
      <c r="Z130" s="268"/>
    </row>
    <row r="131" ht="15.75" customHeight="1">
      <c r="A131" s="296" t="s">
        <v>8434</v>
      </c>
      <c r="B131" s="296" t="s">
        <v>8436</v>
      </c>
      <c r="C131" s="285" t="s">
        <v>214</v>
      </c>
      <c r="D131" s="271" t="s">
        <v>8438</v>
      </c>
      <c r="E131" s="271" t="s">
        <v>8441</v>
      </c>
      <c r="F131" s="189" t="s">
        <v>7015</v>
      </c>
      <c r="G131" s="268"/>
      <c r="H131" s="268"/>
      <c r="I131" s="268"/>
      <c r="J131" s="268"/>
      <c r="K131" s="268"/>
      <c r="L131" s="268"/>
      <c r="M131" s="268"/>
      <c r="N131" s="268"/>
      <c r="O131" s="268"/>
      <c r="P131" s="268"/>
      <c r="Q131" s="268"/>
      <c r="R131" s="268"/>
      <c r="S131" s="268"/>
      <c r="T131" s="268"/>
      <c r="U131" s="268"/>
      <c r="V131" s="268"/>
      <c r="W131" s="268"/>
      <c r="X131" s="268"/>
      <c r="Y131" s="268"/>
      <c r="Z131" s="268"/>
    </row>
    <row r="132" ht="15.75" customHeight="1">
      <c r="A132" s="296" t="s">
        <v>8444</v>
      </c>
      <c r="B132" s="296" t="s">
        <v>8446</v>
      </c>
      <c r="C132" s="285" t="s">
        <v>214</v>
      </c>
      <c r="D132" s="271" t="s">
        <v>8448</v>
      </c>
      <c r="E132" s="271" t="s">
        <v>8450</v>
      </c>
      <c r="F132" s="189" t="s">
        <v>7015</v>
      </c>
      <c r="G132" s="268"/>
      <c r="H132" s="268"/>
      <c r="I132" s="268"/>
      <c r="J132" s="268"/>
      <c r="K132" s="268"/>
      <c r="L132" s="268"/>
      <c r="M132" s="268"/>
      <c r="N132" s="268"/>
      <c r="O132" s="268"/>
      <c r="P132" s="268"/>
      <c r="Q132" s="268"/>
      <c r="R132" s="268"/>
      <c r="S132" s="268"/>
      <c r="T132" s="268"/>
      <c r="U132" s="268"/>
      <c r="V132" s="268"/>
      <c r="W132" s="268"/>
      <c r="X132" s="268"/>
      <c r="Y132" s="268"/>
      <c r="Z132" s="268"/>
    </row>
    <row r="133" ht="15.75" customHeight="1">
      <c r="A133" s="296" t="s">
        <v>8452</v>
      </c>
      <c r="B133" s="296" t="s">
        <v>8453</v>
      </c>
      <c r="C133" s="285" t="s">
        <v>214</v>
      </c>
      <c r="D133" s="271" t="s">
        <v>8456</v>
      </c>
      <c r="E133" s="271" t="s">
        <v>8457</v>
      </c>
      <c r="F133" s="189" t="s">
        <v>7015</v>
      </c>
      <c r="G133" s="268"/>
      <c r="H133" s="268"/>
      <c r="I133" s="268"/>
      <c r="J133" s="268"/>
      <c r="K133" s="268"/>
      <c r="L133" s="268"/>
      <c r="M133" s="268"/>
      <c r="N133" s="268"/>
      <c r="O133" s="268"/>
      <c r="P133" s="268"/>
      <c r="Q133" s="268"/>
      <c r="R133" s="268"/>
      <c r="S133" s="268"/>
      <c r="T133" s="268"/>
      <c r="U133" s="268"/>
      <c r="V133" s="268"/>
      <c r="W133" s="268"/>
      <c r="X133" s="268"/>
      <c r="Y133" s="268"/>
      <c r="Z133" s="268"/>
    </row>
    <row r="134" ht="15.75" customHeight="1">
      <c r="A134" s="296" t="s">
        <v>8460</v>
      </c>
      <c r="B134" s="296" t="s">
        <v>8461</v>
      </c>
      <c r="C134" s="285" t="s">
        <v>214</v>
      </c>
      <c r="D134" s="271" t="s">
        <v>8463</v>
      </c>
      <c r="E134" s="271" t="s">
        <v>8465</v>
      </c>
      <c r="F134" s="189" t="s">
        <v>7015</v>
      </c>
      <c r="G134" s="268"/>
      <c r="H134" s="268"/>
      <c r="I134" s="268"/>
      <c r="J134" s="268"/>
      <c r="K134" s="268"/>
      <c r="L134" s="268"/>
      <c r="M134" s="268"/>
      <c r="N134" s="268"/>
      <c r="O134" s="268"/>
      <c r="P134" s="268"/>
      <c r="Q134" s="268"/>
      <c r="R134" s="268"/>
      <c r="S134" s="268"/>
      <c r="T134" s="268"/>
      <c r="U134" s="268"/>
      <c r="V134" s="268"/>
      <c r="W134" s="268"/>
      <c r="X134" s="268"/>
      <c r="Y134" s="268"/>
      <c r="Z134" s="268"/>
    </row>
    <row r="135" ht="15.75" customHeight="1">
      <c r="A135" s="296" t="s">
        <v>8468</v>
      </c>
      <c r="B135" s="296" t="s">
        <v>8469</v>
      </c>
      <c r="C135" s="285" t="s">
        <v>214</v>
      </c>
      <c r="D135" s="271" t="s">
        <v>8470</v>
      </c>
      <c r="E135" s="271" t="s">
        <v>8472</v>
      </c>
      <c r="F135" s="189" t="s">
        <v>7015</v>
      </c>
      <c r="G135" s="268"/>
      <c r="H135" s="268"/>
      <c r="I135" s="268"/>
      <c r="J135" s="268"/>
      <c r="K135" s="268"/>
      <c r="L135" s="268"/>
      <c r="M135" s="268"/>
      <c r="N135" s="268"/>
      <c r="O135" s="268"/>
      <c r="P135" s="268"/>
      <c r="Q135" s="268"/>
      <c r="R135" s="268"/>
      <c r="S135" s="268"/>
      <c r="T135" s="268"/>
      <c r="U135" s="268"/>
      <c r="V135" s="268"/>
      <c r="W135" s="268"/>
      <c r="X135" s="268"/>
      <c r="Y135" s="268"/>
      <c r="Z135" s="268"/>
    </row>
    <row r="136" ht="15.75" customHeight="1">
      <c r="A136" s="296" t="s">
        <v>8476</v>
      </c>
      <c r="B136" s="296" t="s">
        <v>8477</v>
      </c>
      <c r="C136" s="285" t="s">
        <v>214</v>
      </c>
      <c r="D136" s="271" t="s">
        <v>8478</v>
      </c>
      <c r="E136" s="271" t="s">
        <v>8479</v>
      </c>
      <c r="F136" s="189" t="s">
        <v>7015</v>
      </c>
      <c r="G136" s="268"/>
      <c r="H136" s="268"/>
      <c r="I136" s="268"/>
      <c r="J136" s="268"/>
      <c r="K136" s="268"/>
      <c r="L136" s="268"/>
      <c r="M136" s="268"/>
      <c r="N136" s="268"/>
      <c r="O136" s="268"/>
      <c r="P136" s="268"/>
      <c r="Q136" s="268"/>
      <c r="R136" s="268"/>
      <c r="S136" s="268"/>
      <c r="T136" s="268"/>
      <c r="U136" s="268"/>
      <c r="V136" s="268"/>
      <c r="W136" s="268"/>
      <c r="X136" s="268"/>
      <c r="Y136" s="268"/>
      <c r="Z136" s="268"/>
    </row>
    <row r="137" ht="15.75" customHeight="1">
      <c r="A137" s="296" t="s">
        <v>8484</v>
      </c>
      <c r="B137" s="296" t="s">
        <v>8485</v>
      </c>
      <c r="C137" s="285" t="s">
        <v>214</v>
      </c>
      <c r="D137" s="271" t="s">
        <v>8486</v>
      </c>
      <c r="E137" s="271" t="s">
        <v>8487</v>
      </c>
      <c r="F137" s="189" t="s">
        <v>7015</v>
      </c>
      <c r="G137" s="268"/>
      <c r="H137" s="268"/>
      <c r="I137" s="268"/>
      <c r="J137" s="268"/>
      <c r="K137" s="268"/>
      <c r="L137" s="268"/>
      <c r="M137" s="268"/>
      <c r="N137" s="268"/>
      <c r="O137" s="268"/>
      <c r="P137" s="268"/>
      <c r="Q137" s="268"/>
      <c r="R137" s="268"/>
      <c r="S137" s="268"/>
      <c r="T137" s="268"/>
      <c r="U137" s="268"/>
      <c r="V137" s="268"/>
      <c r="W137" s="268"/>
      <c r="X137" s="268"/>
      <c r="Y137" s="268"/>
      <c r="Z137" s="268"/>
    </row>
    <row r="138" ht="15.75" customHeight="1">
      <c r="A138" s="296" t="s">
        <v>8489</v>
      </c>
      <c r="B138" s="296" t="s">
        <v>8490</v>
      </c>
      <c r="C138" s="285" t="s">
        <v>214</v>
      </c>
      <c r="D138" s="271" t="s">
        <v>8492</v>
      </c>
      <c r="E138" s="271" t="s">
        <v>8494</v>
      </c>
      <c r="F138" s="189" t="s">
        <v>7015</v>
      </c>
      <c r="G138" s="268"/>
      <c r="H138" s="268"/>
      <c r="I138" s="268"/>
      <c r="J138" s="268"/>
      <c r="K138" s="268"/>
      <c r="L138" s="268"/>
      <c r="M138" s="268"/>
      <c r="N138" s="268"/>
      <c r="O138" s="268"/>
      <c r="P138" s="268"/>
      <c r="Q138" s="268"/>
      <c r="R138" s="268"/>
      <c r="S138" s="268"/>
      <c r="T138" s="268"/>
      <c r="U138" s="268"/>
      <c r="V138" s="268"/>
      <c r="W138" s="268"/>
      <c r="X138" s="268"/>
      <c r="Y138" s="268"/>
      <c r="Z138" s="268"/>
    </row>
    <row r="139" ht="15.75" customHeight="1">
      <c r="A139" s="296" t="s">
        <v>8496</v>
      </c>
      <c r="B139" s="296" t="s">
        <v>8497</v>
      </c>
      <c r="C139" s="285" t="s">
        <v>214</v>
      </c>
      <c r="D139" s="271" t="s">
        <v>7411</v>
      </c>
      <c r="E139" s="271" t="s">
        <v>8498</v>
      </c>
      <c r="F139" s="189" t="s">
        <v>7015</v>
      </c>
      <c r="G139" s="268"/>
      <c r="H139" s="268"/>
      <c r="I139" s="268"/>
      <c r="J139" s="268"/>
      <c r="K139" s="268"/>
      <c r="L139" s="268"/>
      <c r="M139" s="268"/>
      <c r="N139" s="268"/>
      <c r="O139" s="268"/>
      <c r="P139" s="268"/>
      <c r="Q139" s="268"/>
      <c r="R139" s="268"/>
      <c r="S139" s="268"/>
      <c r="T139" s="268"/>
      <c r="U139" s="268"/>
      <c r="V139" s="268"/>
      <c r="W139" s="268"/>
      <c r="X139" s="268"/>
      <c r="Y139" s="268"/>
      <c r="Z139" s="268"/>
    </row>
    <row r="140" ht="15.75" customHeight="1">
      <c r="A140" s="296" t="s">
        <v>8501</v>
      </c>
      <c r="B140" s="296" t="s">
        <v>8502</v>
      </c>
      <c r="C140" s="285" t="s">
        <v>214</v>
      </c>
      <c r="D140" s="271" t="s">
        <v>8504</v>
      </c>
      <c r="E140" s="271" t="s">
        <v>8506</v>
      </c>
      <c r="F140" s="189" t="s">
        <v>7015</v>
      </c>
      <c r="G140" s="268"/>
      <c r="H140" s="268"/>
      <c r="I140" s="268"/>
      <c r="J140" s="268"/>
      <c r="K140" s="268"/>
      <c r="L140" s="268"/>
      <c r="M140" s="268"/>
      <c r="N140" s="268"/>
      <c r="O140" s="268"/>
      <c r="P140" s="268"/>
      <c r="Q140" s="268"/>
      <c r="R140" s="268"/>
      <c r="S140" s="268"/>
      <c r="T140" s="268"/>
      <c r="U140" s="268"/>
      <c r="V140" s="268"/>
      <c r="W140" s="268"/>
      <c r="X140" s="268"/>
      <c r="Y140" s="268"/>
      <c r="Z140" s="268"/>
    </row>
    <row r="141" ht="15.75" customHeight="1">
      <c r="A141" s="296" t="s">
        <v>8507</v>
      </c>
      <c r="B141" s="296" t="s">
        <v>8509</v>
      </c>
      <c r="C141" s="285" t="s">
        <v>214</v>
      </c>
      <c r="D141" s="271" t="s">
        <v>8511</v>
      </c>
      <c r="E141" s="271" t="s">
        <v>8513</v>
      </c>
      <c r="F141" s="189" t="s">
        <v>7015</v>
      </c>
      <c r="G141" s="268"/>
      <c r="H141" s="268"/>
      <c r="I141" s="268"/>
      <c r="J141" s="268"/>
      <c r="K141" s="268"/>
      <c r="L141" s="268"/>
      <c r="M141" s="268"/>
      <c r="N141" s="268"/>
      <c r="O141" s="268"/>
      <c r="P141" s="268"/>
      <c r="Q141" s="268"/>
      <c r="R141" s="268"/>
      <c r="S141" s="268"/>
      <c r="T141" s="268"/>
      <c r="U141" s="268"/>
      <c r="V141" s="268"/>
      <c r="W141" s="268"/>
      <c r="X141" s="268"/>
      <c r="Y141" s="268"/>
      <c r="Z141" s="268"/>
    </row>
    <row r="142" ht="15.75" customHeight="1">
      <c r="A142" s="296" t="s">
        <v>8515</v>
      </c>
      <c r="B142" s="296" t="s">
        <v>8517</v>
      </c>
      <c r="C142" s="285" t="s">
        <v>214</v>
      </c>
      <c r="D142" s="271" t="s">
        <v>8519</v>
      </c>
      <c r="E142" s="271" t="s">
        <v>8520</v>
      </c>
      <c r="F142" s="189" t="s">
        <v>7015</v>
      </c>
      <c r="G142" s="268"/>
      <c r="H142" s="268"/>
      <c r="I142" s="268"/>
      <c r="J142" s="268"/>
      <c r="K142" s="268"/>
      <c r="L142" s="268"/>
      <c r="M142" s="268"/>
      <c r="N142" s="268"/>
      <c r="O142" s="268"/>
      <c r="P142" s="268"/>
      <c r="Q142" s="268"/>
      <c r="R142" s="268"/>
      <c r="S142" s="268"/>
      <c r="T142" s="268"/>
      <c r="U142" s="268"/>
      <c r="V142" s="268"/>
      <c r="W142" s="268"/>
      <c r="X142" s="268"/>
      <c r="Y142" s="268"/>
      <c r="Z142" s="268"/>
    </row>
    <row r="143" ht="15.75" customHeight="1">
      <c r="A143" s="296" t="s">
        <v>8523</v>
      </c>
      <c r="B143" s="296" t="s">
        <v>8524</v>
      </c>
      <c r="C143" s="285" t="s">
        <v>214</v>
      </c>
      <c r="D143" s="271" t="s">
        <v>8527</v>
      </c>
      <c r="E143" s="271" t="s">
        <v>8528</v>
      </c>
      <c r="F143" s="189" t="s">
        <v>7015</v>
      </c>
      <c r="G143" s="268"/>
      <c r="H143" s="268"/>
      <c r="I143" s="268"/>
      <c r="J143" s="268"/>
      <c r="K143" s="268"/>
      <c r="L143" s="268"/>
      <c r="M143" s="268"/>
      <c r="N143" s="268"/>
      <c r="O143" s="268"/>
      <c r="P143" s="268"/>
      <c r="Q143" s="268"/>
      <c r="R143" s="268"/>
      <c r="S143" s="268"/>
      <c r="T143" s="268"/>
      <c r="U143" s="268"/>
      <c r="V143" s="268"/>
      <c r="W143" s="268"/>
      <c r="X143" s="268"/>
      <c r="Y143" s="268"/>
      <c r="Z143" s="268"/>
    </row>
    <row r="144" ht="15.75" customHeight="1">
      <c r="A144" s="296" t="s">
        <v>8531</v>
      </c>
      <c r="B144" s="296" t="s">
        <v>8532</v>
      </c>
      <c r="C144" s="285" t="s">
        <v>214</v>
      </c>
      <c r="D144" s="271" t="s">
        <v>8536</v>
      </c>
      <c r="E144" s="271" t="s">
        <v>8537</v>
      </c>
      <c r="F144" s="189" t="s">
        <v>7015</v>
      </c>
      <c r="G144" s="268"/>
      <c r="H144" s="268"/>
      <c r="I144" s="268"/>
      <c r="J144" s="268"/>
      <c r="K144" s="268"/>
      <c r="L144" s="268"/>
      <c r="M144" s="268"/>
      <c r="N144" s="268"/>
      <c r="O144" s="268"/>
      <c r="P144" s="268"/>
      <c r="Q144" s="268"/>
      <c r="R144" s="268"/>
      <c r="S144" s="268"/>
      <c r="T144" s="268"/>
      <c r="U144" s="268"/>
      <c r="V144" s="268"/>
      <c r="W144" s="268"/>
      <c r="X144" s="268"/>
      <c r="Y144" s="268"/>
      <c r="Z144" s="268"/>
    </row>
    <row r="145" ht="15.75" customHeight="1">
      <c r="A145" s="296" t="s">
        <v>8540</v>
      </c>
      <c r="B145" s="296" t="s">
        <v>8541</v>
      </c>
      <c r="C145" s="285" t="s">
        <v>214</v>
      </c>
      <c r="D145" s="271" t="s">
        <v>8544</v>
      </c>
      <c r="E145" s="271" t="s">
        <v>8545</v>
      </c>
      <c r="F145" s="189" t="s">
        <v>7015</v>
      </c>
      <c r="G145" s="268"/>
      <c r="H145" s="268"/>
      <c r="I145" s="268"/>
      <c r="J145" s="268"/>
      <c r="K145" s="268"/>
      <c r="L145" s="268"/>
      <c r="M145" s="268"/>
      <c r="N145" s="268"/>
      <c r="O145" s="268"/>
      <c r="P145" s="268"/>
      <c r="Q145" s="268"/>
      <c r="R145" s="268"/>
      <c r="S145" s="268"/>
      <c r="T145" s="268"/>
      <c r="U145" s="268"/>
      <c r="V145" s="268"/>
      <c r="W145" s="268"/>
      <c r="X145" s="268"/>
      <c r="Y145" s="268"/>
      <c r="Z145" s="268"/>
    </row>
    <row r="146" ht="15.75" customHeight="1">
      <c r="A146" s="296" t="s">
        <v>8550</v>
      </c>
      <c r="B146" s="296" t="s">
        <v>8552</v>
      </c>
      <c r="C146" s="285" t="s">
        <v>214</v>
      </c>
      <c r="D146" s="271" t="s">
        <v>8555</v>
      </c>
      <c r="E146" s="271" t="s">
        <v>8557</v>
      </c>
      <c r="F146" s="189" t="s">
        <v>7015</v>
      </c>
      <c r="G146" s="268"/>
      <c r="H146" s="268"/>
      <c r="I146" s="268"/>
      <c r="J146" s="268"/>
      <c r="K146" s="268"/>
      <c r="L146" s="268"/>
      <c r="M146" s="268"/>
      <c r="N146" s="268"/>
      <c r="O146" s="268"/>
      <c r="P146" s="268"/>
      <c r="Q146" s="268"/>
      <c r="R146" s="268"/>
      <c r="S146" s="268"/>
      <c r="T146" s="268"/>
      <c r="U146" s="268"/>
      <c r="V146" s="268"/>
      <c r="W146" s="268"/>
      <c r="X146" s="268"/>
      <c r="Y146" s="268"/>
      <c r="Z146" s="268"/>
    </row>
    <row r="147" ht="15.75" customHeight="1">
      <c r="A147" s="296" t="s">
        <v>8561</v>
      </c>
      <c r="B147" s="296" t="s">
        <v>8563</v>
      </c>
      <c r="C147" s="285" t="s">
        <v>214</v>
      </c>
      <c r="D147" s="271" t="s">
        <v>8564</v>
      </c>
      <c r="E147" s="271" t="s">
        <v>8567</v>
      </c>
      <c r="F147" s="189" t="s">
        <v>7015</v>
      </c>
      <c r="G147" s="268"/>
      <c r="H147" s="268"/>
      <c r="I147" s="268"/>
      <c r="J147" s="268"/>
      <c r="K147" s="268"/>
      <c r="L147" s="268"/>
      <c r="M147" s="268"/>
      <c r="N147" s="268"/>
      <c r="O147" s="268"/>
      <c r="P147" s="268"/>
      <c r="Q147" s="268"/>
      <c r="R147" s="268"/>
      <c r="S147" s="268"/>
      <c r="T147" s="268"/>
      <c r="U147" s="268"/>
      <c r="V147" s="268"/>
      <c r="W147" s="268"/>
      <c r="X147" s="268"/>
      <c r="Y147" s="268"/>
      <c r="Z147" s="268"/>
    </row>
    <row r="148" ht="15.75" customHeight="1">
      <c r="A148" s="296" t="s">
        <v>8572</v>
      </c>
      <c r="B148" s="296" t="s">
        <v>8573</v>
      </c>
      <c r="C148" s="285" t="s">
        <v>214</v>
      </c>
      <c r="D148" s="271" t="s">
        <v>8574</v>
      </c>
      <c r="E148" s="271" t="s">
        <v>8577</v>
      </c>
      <c r="F148" s="189" t="s">
        <v>7015</v>
      </c>
      <c r="G148" s="268"/>
      <c r="H148" s="268"/>
      <c r="I148" s="268"/>
      <c r="J148" s="268"/>
      <c r="K148" s="268"/>
      <c r="L148" s="268"/>
      <c r="M148" s="268"/>
      <c r="N148" s="268"/>
      <c r="O148" s="268"/>
      <c r="P148" s="268"/>
      <c r="Q148" s="268"/>
      <c r="R148" s="268"/>
      <c r="S148" s="268"/>
      <c r="T148" s="268"/>
      <c r="U148" s="268"/>
      <c r="V148" s="268"/>
      <c r="W148" s="268"/>
      <c r="X148" s="268"/>
      <c r="Y148" s="268"/>
      <c r="Z148" s="268"/>
    </row>
    <row r="149" ht="15.75" customHeight="1">
      <c r="A149" s="296" t="s">
        <v>8584</v>
      </c>
      <c r="B149" s="296" t="s">
        <v>8585</v>
      </c>
      <c r="C149" s="285" t="s">
        <v>214</v>
      </c>
      <c r="D149" s="271" t="s">
        <v>8586</v>
      </c>
      <c r="E149" s="271" t="s">
        <v>8588</v>
      </c>
      <c r="F149" s="189" t="s">
        <v>7015</v>
      </c>
      <c r="G149" s="268"/>
      <c r="H149" s="268"/>
      <c r="I149" s="268"/>
      <c r="J149" s="268"/>
      <c r="K149" s="268"/>
      <c r="L149" s="268"/>
      <c r="M149" s="268"/>
      <c r="N149" s="268"/>
      <c r="O149" s="268"/>
      <c r="P149" s="268"/>
      <c r="Q149" s="268"/>
      <c r="R149" s="268"/>
      <c r="S149" s="268"/>
      <c r="T149" s="268"/>
      <c r="U149" s="268"/>
      <c r="V149" s="268"/>
      <c r="W149" s="268"/>
      <c r="X149" s="268"/>
      <c r="Y149" s="268"/>
      <c r="Z149" s="268"/>
    </row>
    <row r="150" ht="15.75" customHeight="1">
      <c r="A150" s="296" t="s">
        <v>8594</v>
      </c>
      <c r="B150" s="296" t="s">
        <v>8595</v>
      </c>
      <c r="C150" s="285" t="s">
        <v>214</v>
      </c>
      <c r="D150" s="271" t="s">
        <v>8598</v>
      </c>
      <c r="E150" s="271" t="s">
        <v>8600</v>
      </c>
      <c r="F150" s="189" t="s">
        <v>7015</v>
      </c>
      <c r="G150" s="268"/>
      <c r="H150" s="268"/>
      <c r="I150" s="268"/>
      <c r="J150" s="268"/>
      <c r="K150" s="268"/>
      <c r="L150" s="268"/>
      <c r="M150" s="268"/>
      <c r="N150" s="268"/>
      <c r="O150" s="268"/>
      <c r="P150" s="268"/>
      <c r="Q150" s="268"/>
      <c r="R150" s="268"/>
      <c r="S150" s="268"/>
      <c r="T150" s="268"/>
      <c r="U150" s="268"/>
      <c r="V150" s="268"/>
      <c r="W150" s="268"/>
      <c r="X150" s="268"/>
      <c r="Y150" s="268"/>
      <c r="Z150" s="268"/>
    </row>
    <row r="151" ht="15.75" customHeight="1">
      <c r="A151" s="296" t="s">
        <v>8605</v>
      </c>
      <c r="B151" s="296" t="s">
        <v>8606</v>
      </c>
      <c r="C151" s="285" t="s">
        <v>214</v>
      </c>
      <c r="D151" s="271" t="s">
        <v>8608</v>
      </c>
      <c r="E151" s="271" t="s">
        <v>8610</v>
      </c>
      <c r="F151" s="189" t="s">
        <v>7015</v>
      </c>
      <c r="G151" s="268"/>
      <c r="H151" s="268"/>
      <c r="I151" s="268"/>
      <c r="J151" s="268"/>
      <c r="K151" s="268"/>
      <c r="L151" s="268"/>
      <c r="M151" s="268"/>
      <c r="N151" s="268"/>
      <c r="O151" s="268"/>
      <c r="P151" s="268"/>
      <c r="Q151" s="268"/>
      <c r="R151" s="268"/>
      <c r="S151" s="268"/>
      <c r="T151" s="268"/>
      <c r="U151" s="268"/>
      <c r="V151" s="268"/>
      <c r="W151" s="268"/>
      <c r="X151" s="268"/>
      <c r="Y151" s="268"/>
      <c r="Z151" s="268"/>
    </row>
    <row r="152" ht="15.75" customHeight="1">
      <c r="A152" s="296" t="s">
        <v>8615</v>
      </c>
      <c r="B152" s="296" t="s">
        <v>8616</v>
      </c>
      <c r="C152" s="285" t="s">
        <v>214</v>
      </c>
      <c r="D152" s="271" t="s">
        <v>8618</v>
      </c>
      <c r="E152" s="271" t="s">
        <v>8620</v>
      </c>
      <c r="F152" s="189" t="s">
        <v>7015</v>
      </c>
      <c r="G152" s="268"/>
      <c r="H152" s="268"/>
      <c r="I152" s="268"/>
      <c r="J152" s="268"/>
      <c r="K152" s="268"/>
      <c r="L152" s="268"/>
      <c r="M152" s="268"/>
      <c r="N152" s="268"/>
      <c r="O152" s="268"/>
      <c r="P152" s="268"/>
      <c r="Q152" s="268"/>
      <c r="R152" s="268"/>
      <c r="S152" s="268"/>
      <c r="T152" s="268"/>
      <c r="U152" s="268"/>
      <c r="V152" s="268"/>
      <c r="W152" s="268"/>
      <c r="X152" s="268"/>
      <c r="Y152" s="268"/>
      <c r="Z152" s="268"/>
    </row>
    <row r="153" ht="15.75" customHeight="1">
      <c r="A153" s="296" t="s">
        <v>8628</v>
      </c>
      <c r="B153" s="296" t="s">
        <v>8630</v>
      </c>
      <c r="C153" s="285" t="s">
        <v>214</v>
      </c>
      <c r="D153" s="271" t="s">
        <v>8633</v>
      </c>
      <c r="E153" s="271" t="s">
        <v>8636</v>
      </c>
      <c r="F153" s="189" t="s">
        <v>7015</v>
      </c>
      <c r="G153" s="268"/>
      <c r="H153" s="268"/>
      <c r="I153" s="268"/>
      <c r="J153" s="268"/>
      <c r="K153" s="268"/>
      <c r="L153" s="268"/>
      <c r="M153" s="268"/>
      <c r="N153" s="268"/>
      <c r="O153" s="268"/>
      <c r="P153" s="268"/>
      <c r="Q153" s="268"/>
      <c r="R153" s="268"/>
      <c r="S153" s="268"/>
      <c r="T153" s="268"/>
      <c r="U153" s="268"/>
      <c r="V153" s="268"/>
      <c r="W153" s="268"/>
      <c r="X153" s="268"/>
      <c r="Y153" s="268"/>
      <c r="Z153" s="268"/>
    </row>
    <row r="154" ht="15.75" customHeight="1">
      <c r="A154" s="296" t="s">
        <v>8643</v>
      </c>
      <c r="B154" s="296" t="s">
        <v>8644</v>
      </c>
      <c r="C154" s="285" t="s">
        <v>214</v>
      </c>
      <c r="D154" s="271" t="s">
        <v>8647</v>
      </c>
      <c r="E154" s="271" t="s">
        <v>8649</v>
      </c>
      <c r="F154" s="189" t="s">
        <v>7015</v>
      </c>
      <c r="G154" s="268"/>
      <c r="H154" s="268"/>
      <c r="I154" s="268"/>
      <c r="J154" s="268"/>
      <c r="K154" s="268"/>
      <c r="L154" s="268"/>
      <c r="M154" s="268"/>
      <c r="N154" s="268"/>
      <c r="O154" s="268"/>
      <c r="P154" s="268"/>
      <c r="Q154" s="268"/>
      <c r="R154" s="268"/>
      <c r="S154" s="268"/>
      <c r="T154" s="268"/>
      <c r="U154" s="268"/>
      <c r="V154" s="268"/>
      <c r="W154" s="268"/>
      <c r="X154" s="268"/>
      <c r="Y154" s="268"/>
      <c r="Z154" s="268"/>
    </row>
    <row r="155" ht="15.75" customHeight="1">
      <c r="A155" s="296" t="s">
        <v>8654</v>
      </c>
      <c r="B155" s="296" t="s">
        <v>8656</v>
      </c>
      <c r="C155" s="285" t="s">
        <v>214</v>
      </c>
      <c r="D155" s="271" t="s">
        <v>8657</v>
      </c>
      <c r="E155" s="271" t="s">
        <v>8658</v>
      </c>
      <c r="F155" s="189" t="s">
        <v>7015</v>
      </c>
      <c r="G155" s="268"/>
      <c r="H155" s="268"/>
      <c r="I155" s="268"/>
      <c r="J155" s="268"/>
      <c r="K155" s="268"/>
      <c r="L155" s="268"/>
      <c r="M155" s="268"/>
      <c r="N155" s="268"/>
      <c r="O155" s="268"/>
      <c r="P155" s="268"/>
      <c r="Q155" s="268"/>
      <c r="R155" s="268"/>
      <c r="S155" s="268"/>
      <c r="T155" s="268"/>
      <c r="U155" s="268"/>
      <c r="V155" s="268"/>
      <c r="W155" s="268"/>
      <c r="X155" s="268"/>
      <c r="Y155" s="268"/>
      <c r="Z155" s="268"/>
    </row>
    <row r="156" ht="15.75" customHeight="1">
      <c r="A156" s="296" t="s">
        <v>8677</v>
      </c>
      <c r="B156" s="296" t="s">
        <v>8679</v>
      </c>
      <c r="C156" s="285" t="s">
        <v>214</v>
      </c>
      <c r="D156" s="271" t="s">
        <v>8682</v>
      </c>
      <c r="E156" s="271" t="s">
        <v>8684</v>
      </c>
      <c r="F156" s="189" t="s">
        <v>7015</v>
      </c>
      <c r="G156" s="268"/>
      <c r="H156" s="268"/>
      <c r="I156" s="268"/>
      <c r="J156" s="268"/>
      <c r="K156" s="268"/>
      <c r="L156" s="268"/>
      <c r="M156" s="268"/>
      <c r="N156" s="268"/>
      <c r="O156" s="268"/>
      <c r="P156" s="268"/>
      <c r="Q156" s="268"/>
      <c r="R156" s="268"/>
      <c r="S156" s="268"/>
      <c r="T156" s="268"/>
      <c r="U156" s="268"/>
      <c r="V156" s="268"/>
      <c r="W156" s="268"/>
      <c r="X156" s="268"/>
      <c r="Y156" s="268"/>
      <c r="Z156" s="268"/>
    </row>
    <row r="157" ht="15.75" customHeight="1">
      <c r="A157" s="296" t="s">
        <v>8689</v>
      </c>
      <c r="B157" s="296" t="s">
        <v>8691</v>
      </c>
      <c r="C157" s="285" t="s">
        <v>214</v>
      </c>
      <c r="D157" s="271" t="s">
        <v>8694</v>
      </c>
      <c r="E157" s="271" t="s">
        <v>8696</v>
      </c>
      <c r="F157" s="189" t="s">
        <v>7015</v>
      </c>
      <c r="G157" s="268"/>
      <c r="H157" s="268"/>
      <c r="I157" s="268"/>
      <c r="J157" s="268"/>
      <c r="K157" s="268"/>
      <c r="L157" s="268"/>
      <c r="M157" s="268"/>
      <c r="N157" s="268"/>
      <c r="O157" s="268"/>
      <c r="P157" s="268"/>
      <c r="Q157" s="268"/>
      <c r="R157" s="268"/>
      <c r="S157" s="268"/>
      <c r="T157" s="268"/>
      <c r="U157" s="268"/>
      <c r="V157" s="268"/>
      <c r="W157" s="268"/>
      <c r="X157" s="268"/>
      <c r="Y157" s="268"/>
      <c r="Z157" s="268"/>
    </row>
    <row r="158" ht="15.75" customHeight="1">
      <c r="A158" s="296" t="s">
        <v>8707</v>
      </c>
      <c r="B158" s="296" t="s">
        <v>8708</v>
      </c>
      <c r="C158" s="285" t="s">
        <v>214</v>
      </c>
      <c r="D158" s="271" t="s">
        <v>8711</v>
      </c>
      <c r="E158" s="271" t="s">
        <v>8712</v>
      </c>
      <c r="F158" s="189" t="s">
        <v>7015</v>
      </c>
      <c r="G158" s="268"/>
      <c r="H158" s="268"/>
      <c r="I158" s="268"/>
      <c r="J158" s="268"/>
      <c r="K158" s="268"/>
      <c r="L158" s="268"/>
      <c r="M158" s="268"/>
      <c r="N158" s="268"/>
      <c r="O158" s="268"/>
      <c r="P158" s="268"/>
      <c r="Q158" s="268"/>
      <c r="R158" s="268"/>
      <c r="S158" s="268"/>
      <c r="T158" s="268"/>
      <c r="U158" s="268"/>
      <c r="V158" s="268"/>
      <c r="W158" s="268"/>
      <c r="X158" s="268"/>
      <c r="Y158" s="268"/>
      <c r="Z158" s="268"/>
    </row>
    <row r="159" ht="15.75" customHeight="1">
      <c r="A159" s="296" t="s">
        <v>8723</v>
      </c>
      <c r="B159" s="296" t="s">
        <v>8724</v>
      </c>
      <c r="C159" s="285" t="s">
        <v>214</v>
      </c>
      <c r="D159" s="271" t="s">
        <v>8725</v>
      </c>
      <c r="E159" s="271" t="s">
        <v>8726</v>
      </c>
      <c r="F159" s="189" t="s">
        <v>7015</v>
      </c>
      <c r="G159" s="268"/>
      <c r="H159" s="268"/>
      <c r="I159" s="268"/>
      <c r="J159" s="268"/>
      <c r="K159" s="268"/>
      <c r="L159" s="268"/>
      <c r="M159" s="268"/>
      <c r="N159" s="268"/>
      <c r="O159" s="268"/>
      <c r="P159" s="268"/>
      <c r="Q159" s="268"/>
      <c r="R159" s="268"/>
      <c r="S159" s="268"/>
      <c r="T159" s="268"/>
      <c r="U159" s="268"/>
      <c r="V159" s="268"/>
      <c r="W159" s="268"/>
      <c r="X159" s="268"/>
      <c r="Y159" s="268"/>
      <c r="Z159" s="268"/>
    </row>
    <row r="160" ht="15.75" customHeight="1">
      <c r="A160" s="296" t="s">
        <v>8735</v>
      </c>
      <c r="B160" s="296" t="s">
        <v>8736</v>
      </c>
      <c r="C160" s="285" t="s">
        <v>214</v>
      </c>
      <c r="D160" s="271" t="s">
        <v>8738</v>
      </c>
      <c r="E160" s="271" t="s">
        <v>8740</v>
      </c>
      <c r="F160" s="189" t="s">
        <v>7015</v>
      </c>
      <c r="G160" s="268"/>
      <c r="H160" s="268"/>
      <c r="I160" s="268"/>
      <c r="J160" s="268"/>
      <c r="K160" s="268"/>
      <c r="L160" s="268"/>
      <c r="M160" s="268"/>
      <c r="N160" s="268"/>
      <c r="O160" s="268"/>
      <c r="P160" s="268"/>
      <c r="Q160" s="268"/>
      <c r="R160" s="268"/>
      <c r="S160" s="268"/>
      <c r="T160" s="268"/>
      <c r="U160" s="268"/>
      <c r="V160" s="268"/>
      <c r="W160" s="268"/>
      <c r="X160" s="268"/>
      <c r="Y160" s="268"/>
      <c r="Z160" s="268"/>
    </row>
    <row r="161" ht="15.75" customHeight="1">
      <c r="A161" s="296" t="s">
        <v>8748</v>
      </c>
      <c r="B161" s="296" t="s">
        <v>8750</v>
      </c>
      <c r="C161" s="285" t="s">
        <v>214</v>
      </c>
      <c r="D161" s="271" t="s">
        <v>8754</v>
      </c>
      <c r="E161" s="271" t="s">
        <v>8756</v>
      </c>
      <c r="F161" s="189" t="s">
        <v>7015</v>
      </c>
      <c r="G161" s="268"/>
      <c r="H161" s="268"/>
      <c r="I161" s="268"/>
      <c r="J161" s="268"/>
      <c r="K161" s="268"/>
      <c r="L161" s="268"/>
      <c r="M161" s="268"/>
      <c r="N161" s="268"/>
      <c r="O161" s="268"/>
      <c r="P161" s="268"/>
      <c r="Q161" s="268"/>
      <c r="R161" s="268"/>
      <c r="S161" s="268"/>
      <c r="T161" s="268"/>
      <c r="U161" s="268"/>
      <c r="V161" s="268"/>
      <c r="W161" s="268"/>
      <c r="X161" s="268"/>
      <c r="Y161" s="268"/>
      <c r="Z161" s="268"/>
    </row>
    <row r="162" ht="15.75" customHeight="1">
      <c r="A162" s="296" t="s">
        <v>8763</v>
      </c>
      <c r="B162" s="296" t="s">
        <v>8765</v>
      </c>
      <c r="C162" s="285" t="s">
        <v>214</v>
      </c>
      <c r="D162" s="271" t="s">
        <v>8767</v>
      </c>
      <c r="E162" s="271" t="s">
        <v>8770</v>
      </c>
      <c r="F162" s="189" t="s">
        <v>7015</v>
      </c>
      <c r="G162" s="268"/>
      <c r="H162" s="268"/>
      <c r="I162" s="268"/>
      <c r="J162" s="268"/>
      <c r="K162" s="268"/>
      <c r="L162" s="268"/>
      <c r="M162" s="268"/>
      <c r="N162" s="268"/>
      <c r="O162" s="268"/>
      <c r="P162" s="268"/>
      <c r="Q162" s="268"/>
      <c r="R162" s="268"/>
      <c r="S162" s="268"/>
      <c r="T162" s="268"/>
      <c r="U162" s="268"/>
      <c r="V162" s="268"/>
      <c r="W162" s="268"/>
      <c r="X162" s="268"/>
      <c r="Y162" s="268"/>
      <c r="Z162" s="268"/>
    </row>
    <row r="163" ht="15.75" customHeight="1">
      <c r="A163" s="296" t="s">
        <v>8777</v>
      </c>
      <c r="B163" s="296" t="s">
        <v>8779</v>
      </c>
      <c r="C163" s="285" t="s">
        <v>214</v>
      </c>
      <c r="D163" s="271" t="s">
        <v>8782</v>
      </c>
      <c r="E163" s="271" t="s">
        <v>8785</v>
      </c>
      <c r="F163" s="189" t="s">
        <v>7015</v>
      </c>
      <c r="G163" s="268"/>
      <c r="H163" s="268"/>
      <c r="I163" s="268"/>
      <c r="J163" s="268"/>
      <c r="K163" s="268"/>
      <c r="L163" s="268"/>
      <c r="M163" s="268"/>
      <c r="N163" s="268"/>
      <c r="O163" s="268"/>
      <c r="P163" s="268"/>
      <c r="Q163" s="268"/>
      <c r="R163" s="268"/>
      <c r="S163" s="268"/>
      <c r="T163" s="268"/>
      <c r="U163" s="268"/>
      <c r="V163" s="268"/>
      <c r="W163" s="268"/>
      <c r="X163" s="268"/>
      <c r="Y163" s="268"/>
      <c r="Z163" s="268"/>
    </row>
    <row r="164" ht="15.75" customHeight="1">
      <c r="A164" s="296" t="s">
        <v>110</v>
      </c>
      <c r="B164" s="296" t="s">
        <v>8792</v>
      </c>
      <c r="C164" s="285" t="s">
        <v>214</v>
      </c>
      <c r="D164" s="271" t="s">
        <v>8794</v>
      </c>
      <c r="E164" s="271" t="s">
        <v>113</v>
      </c>
      <c r="F164" s="189" t="s">
        <v>7015</v>
      </c>
      <c r="G164" s="268"/>
      <c r="H164" s="268"/>
      <c r="I164" s="268"/>
      <c r="J164" s="268"/>
      <c r="K164" s="268"/>
      <c r="L164" s="268"/>
      <c r="M164" s="268"/>
      <c r="N164" s="268"/>
      <c r="O164" s="268"/>
      <c r="P164" s="268"/>
      <c r="Q164" s="268"/>
      <c r="R164" s="268"/>
      <c r="S164" s="268"/>
      <c r="T164" s="268"/>
      <c r="U164" s="268"/>
      <c r="V164" s="268"/>
      <c r="W164" s="268"/>
      <c r="X164" s="268"/>
      <c r="Y164" s="268"/>
      <c r="Z164" s="268"/>
    </row>
    <row r="165" ht="15.75" customHeight="1">
      <c r="A165" s="296" t="s">
        <v>8804</v>
      </c>
      <c r="B165" s="296" t="s">
        <v>8806</v>
      </c>
      <c r="C165" s="285" t="s">
        <v>214</v>
      </c>
      <c r="D165" s="271" t="s">
        <v>8807</v>
      </c>
      <c r="E165" s="271" t="s">
        <v>8809</v>
      </c>
      <c r="F165" s="189" t="s">
        <v>7015</v>
      </c>
      <c r="G165" s="268"/>
      <c r="H165" s="268"/>
      <c r="I165" s="268"/>
      <c r="J165" s="268"/>
      <c r="K165" s="268"/>
      <c r="L165" s="268"/>
      <c r="M165" s="268"/>
      <c r="N165" s="268"/>
      <c r="O165" s="268"/>
      <c r="P165" s="268"/>
      <c r="Q165" s="268"/>
      <c r="R165" s="268"/>
      <c r="S165" s="268"/>
      <c r="T165" s="268"/>
      <c r="U165" s="268"/>
      <c r="V165" s="268"/>
      <c r="W165" s="268"/>
      <c r="X165" s="268"/>
      <c r="Y165" s="268"/>
      <c r="Z165" s="268"/>
    </row>
    <row r="166" ht="15.75" customHeight="1">
      <c r="A166" s="296" t="s">
        <v>8817</v>
      </c>
      <c r="B166" s="296" t="s">
        <v>8818</v>
      </c>
      <c r="C166" s="285" t="s">
        <v>214</v>
      </c>
      <c r="D166" s="271" t="s">
        <v>8820</v>
      </c>
      <c r="E166" s="271" t="s">
        <v>8823</v>
      </c>
      <c r="F166" s="189" t="s">
        <v>7015</v>
      </c>
      <c r="G166" s="268"/>
      <c r="H166" s="268"/>
      <c r="I166" s="268"/>
      <c r="J166" s="268"/>
      <c r="K166" s="268"/>
      <c r="L166" s="268"/>
      <c r="M166" s="268"/>
      <c r="N166" s="268"/>
      <c r="O166" s="268"/>
      <c r="P166" s="268"/>
      <c r="Q166" s="268"/>
      <c r="R166" s="268"/>
      <c r="S166" s="268"/>
      <c r="T166" s="268"/>
      <c r="U166" s="268"/>
      <c r="V166" s="268"/>
      <c r="W166" s="268"/>
      <c r="X166" s="268"/>
      <c r="Y166" s="268"/>
      <c r="Z166" s="268"/>
    </row>
    <row r="167" ht="15.75" customHeight="1">
      <c r="A167" s="296" t="s">
        <v>8833</v>
      </c>
      <c r="B167" s="296" t="s">
        <v>8835</v>
      </c>
      <c r="C167" s="285" t="s">
        <v>214</v>
      </c>
      <c r="D167" s="271" t="s">
        <v>8839</v>
      </c>
      <c r="E167" s="271" t="s">
        <v>8840</v>
      </c>
      <c r="F167" s="189" t="s">
        <v>7015</v>
      </c>
      <c r="G167" s="268"/>
      <c r="H167" s="268"/>
      <c r="I167" s="268"/>
      <c r="J167" s="268"/>
      <c r="K167" s="268"/>
      <c r="L167" s="268"/>
      <c r="M167" s="268"/>
      <c r="N167" s="268"/>
      <c r="O167" s="268"/>
      <c r="P167" s="268"/>
      <c r="Q167" s="268"/>
      <c r="R167" s="268"/>
      <c r="S167" s="268"/>
      <c r="T167" s="268"/>
      <c r="U167" s="268"/>
      <c r="V167" s="268"/>
      <c r="W167" s="268"/>
      <c r="X167" s="268"/>
      <c r="Y167" s="268"/>
      <c r="Z167" s="268"/>
    </row>
    <row r="168" ht="15.75" customHeight="1">
      <c r="A168" s="296" t="s">
        <v>8845</v>
      </c>
      <c r="B168" s="296" t="s">
        <v>8846</v>
      </c>
      <c r="C168" s="285" t="s">
        <v>214</v>
      </c>
      <c r="D168" s="271" t="s">
        <v>8847</v>
      </c>
      <c r="E168" s="271" t="s">
        <v>8848</v>
      </c>
      <c r="F168" s="189" t="s">
        <v>7015</v>
      </c>
      <c r="G168" s="268"/>
      <c r="H168" s="268"/>
      <c r="I168" s="268"/>
      <c r="J168" s="268"/>
      <c r="K168" s="268"/>
      <c r="L168" s="268"/>
      <c r="M168" s="268"/>
      <c r="N168" s="268"/>
      <c r="O168" s="268"/>
      <c r="P168" s="268"/>
      <c r="Q168" s="268"/>
      <c r="R168" s="268"/>
      <c r="S168" s="268"/>
      <c r="T168" s="268"/>
      <c r="U168" s="268"/>
      <c r="V168" s="268"/>
      <c r="W168" s="268"/>
      <c r="X168" s="268"/>
      <c r="Y168" s="268"/>
      <c r="Z168" s="268"/>
    </row>
    <row r="169" ht="15.75" customHeight="1">
      <c r="A169" s="296" t="s">
        <v>8856</v>
      </c>
      <c r="B169" s="296" t="s">
        <v>8857</v>
      </c>
      <c r="C169" s="285" t="s">
        <v>214</v>
      </c>
      <c r="D169" s="271" t="s">
        <v>8860</v>
      </c>
      <c r="E169" s="271" t="s">
        <v>8862</v>
      </c>
      <c r="F169" s="189" t="s">
        <v>7015</v>
      </c>
      <c r="G169" s="268"/>
      <c r="H169" s="268"/>
      <c r="I169" s="268"/>
      <c r="J169" s="268"/>
      <c r="K169" s="268"/>
      <c r="L169" s="268"/>
      <c r="M169" s="268"/>
      <c r="N169" s="268"/>
      <c r="O169" s="268"/>
      <c r="P169" s="268"/>
      <c r="Q169" s="268"/>
      <c r="R169" s="268"/>
      <c r="S169" s="268"/>
      <c r="T169" s="268"/>
      <c r="U169" s="268"/>
      <c r="V169" s="268"/>
      <c r="W169" s="268"/>
      <c r="X169" s="268"/>
      <c r="Y169" s="268"/>
      <c r="Z169" s="268"/>
    </row>
    <row r="170" ht="15.75" customHeight="1">
      <c r="A170" s="296" t="s">
        <v>8867</v>
      </c>
      <c r="B170" s="296" t="s">
        <v>8868</v>
      </c>
      <c r="C170" s="285" t="s">
        <v>214</v>
      </c>
      <c r="D170" s="271" t="s">
        <v>8870</v>
      </c>
      <c r="E170" s="271" t="s">
        <v>8871</v>
      </c>
      <c r="F170" s="189" t="s">
        <v>7015</v>
      </c>
      <c r="G170" s="268"/>
      <c r="H170" s="268"/>
      <c r="I170" s="268"/>
      <c r="J170" s="268"/>
      <c r="K170" s="268"/>
      <c r="L170" s="268"/>
      <c r="M170" s="268"/>
      <c r="N170" s="268"/>
      <c r="O170" s="268"/>
      <c r="P170" s="268"/>
      <c r="Q170" s="268"/>
      <c r="R170" s="268"/>
      <c r="S170" s="268"/>
      <c r="T170" s="268"/>
      <c r="U170" s="268"/>
      <c r="V170" s="268"/>
      <c r="W170" s="268"/>
      <c r="X170" s="268"/>
      <c r="Y170" s="268"/>
      <c r="Z170" s="268"/>
    </row>
    <row r="171" ht="15.75" customHeight="1">
      <c r="A171" s="296" t="s">
        <v>8874</v>
      </c>
      <c r="B171" s="296" t="s">
        <v>8875</v>
      </c>
      <c r="C171" s="285" t="s">
        <v>214</v>
      </c>
      <c r="D171" s="271" t="s">
        <v>8877</v>
      </c>
      <c r="E171" s="271" t="s">
        <v>8878</v>
      </c>
      <c r="F171" s="189" t="s">
        <v>7015</v>
      </c>
      <c r="G171" s="268"/>
      <c r="H171" s="268"/>
      <c r="I171" s="268"/>
      <c r="J171" s="268"/>
      <c r="K171" s="268"/>
      <c r="L171" s="268"/>
      <c r="M171" s="268"/>
      <c r="N171" s="268"/>
      <c r="O171" s="268"/>
      <c r="P171" s="268"/>
      <c r="Q171" s="268"/>
      <c r="R171" s="268"/>
      <c r="S171" s="268"/>
      <c r="T171" s="268"/>
      <c r="U171" s="268"/>
      <c r="V171" s="268"/>
      <c r="W171" s="268"/>
      <c r="X171" s="268"/>
      <c r="Y171" s="268"/>
      <c r="Z171" s="268"/>
    </row>
    <row r="172" ht="15.75" customHeight="1">
      <c r="A172" s="296" t="s">
        <v>8885</v>
      </c>
      <c r="B172" s="296" t="s">
        <v>8886</v>
      </c>
      <c r="C172" s="285" t="s">
        <v>214</v>
      </c>
      <c r="D172" s="271" t="s">
        <v>8887</v>
      </c>
      <c r="E172" s="271" t="s">
        <v>8888</v>
      </c>
      <c r="F172" s="189" t="s">
        <v>7015</v>
      </c>
      <c r="G172" s="268"/>
      <c r="H172" s="268"/>
      <c r="I172" s="268"/>
      <c r="J172" s="268"/>
      <c r="K172" s="268"/>
      <c r="L172" s="268"/>
      <c r="M172" s="268"/>
      <c r="N172" s="268"/>
      <c r="O172" s="268"/>
      <c r="P172" s="268"/>
      <c r="Q172" s="268"/>
      <c r="R172" s="268"/>
      <c r="S172" s="268"/>
      <c r="T172" s="268"/>
      <c r="U172" s="268"/>
      <c r="V172" s="268"/>
      <c r="W172" s="268"/>
      <c r="X172" s="268"/>
      <c r="Y172" s="268"/>
      <c r="Z172" s="268"/>
    </row>
    <row r="173" ht="15.75" customHeight="1">
      <c r="A173" s="296" t="s">
        <v>8897</v>
      </c>
      <c r="B173" s="296" t="s">
        <v>8898</v>
      </c>
      <c r="C173" s="285" t="s">
        <v>214</v>
      </c>
      <c r="D173" s="271" t="s">
        <v>8899</v>
      </c>
      <c r="E173" s="271" t="s">
        <v>8900</v>
      </c>
      <c r="F173" s="189" t="s">
        <v>7015</v>
      </c>
      <c r="G173" s="268"/>
      <c r="H173" s="268"/>
      <c r="I173" s="268"/>
      <c r="J173" s="268"/>
      <c r="K173" s="268"/>
      <c r="L173" s="268"/>
      <c r="M173" s="268"/>
      <c r="N173" s="268"/>
      <c r="O173" s="268"/>
      <c r="P173" s="268"/>
      <c r="Q173" s="268"/>
      <c r="R173" s="268"/>
      <c r="S173" s="268"/>
      <c r="T173" s="268"/>
      <c r="U173" s="268"/>
      <c r="V173" s="268"/>
      <c r="W173" s="268"/>
      <c r="X173" s="268"/>
      <c r="Y173" s="268"/>
      <c r="Z173" s="268"/>
    </row>
    <row r="174" ht="15.75" customHeight="1">
      <c r="A174" s="296" t="s">
        <v>8909</v>
      </c>
      <c r="B174" s="296" t="s">
        <v>8910</v>
      </c>
      <c r="C174" s="285" t="s">
        <v>214</v>
      </c>
      <c r="D174" s="271" t="s">
        <v>8912</v>
      </c>
      <c r="E174" s="271" t="s">
        <v>8914</v>
      </c>
      <c r="F174" s="189" t="s">
        <v>7015</v>
      </c>
      <c r="G174" s="268"/>
      <c r="H174" s="268"/>
      <c r="I174" s="268"/>
      <c r="J174" s="268"/>
      <c r="K174" s="268"/>
      <c r="L174" s="268"/>
      <c r="M174" s="268"/>
      <c r="N174" s="268"/>
      <c r="O174" s="268"/>
      <c r="P174" s="268"/>
      <c r="Q174" s="268"/>
      <c r="R174" s="268"/>
      <c r="S174" s="268"/>
      <c r="T174" s="268"/>
      <c r="U174" s="268"/>
      <c r="V174" s="268"/>
      <c r="W174" s="268"/>
      <c r="X174" s="268"/>
      <c r="Y174" s="268"/>
      <c r="Z174" s="268"/>
    </row>
    <row r="175" ht="15.75" customHeight="1">
      <c r="A175" s="296" t="s">
        <v>8921</v>
      </c>
      <c r="B175" s="296" t="s">
        <v>8923</v>
      </c>
      <c r="C175" s="285" t="s">
        <v>214</v>
      </c>
      <c r="D175" s="271" t="s">
        <v>8925</v>
      </c>
      <c r="E175" s="271" t="s">
        <v>8926</v>
      </c>
      <c r="F175" s="189" t="s">
        <v>7015</v>
      </c>
      <c r="G175" s="268"/>
      <c r="H175" s="268"/>
      <c r="I175" s="268"/>
      <c r="J175" s="268"/>
      <c r="K175" s="268"/>
      <c r="L175" s="268"/>
      <c r="M175" s="268"/>
      <c r="N175" s="268"/>
      <c r="O175" s="268"/>
      <c r="P175" s="268"/>
      <c r="Q175" s="268"/>
      <c r="R175" s="268"/>
      <c r="S175" s="268"/>
      <c r="T175" s="268"/>
      <c r="U175" s="268"/>
      <c r="V175" s="268"/>
      <c r="W175" s="268"/>
      <c r="X175" s="268"/>
      <c r="Y175" s="268"/>
      <c r="Z175" s="268"/>
    </row>
    <row r="176" ht="15.75" customHeight="1">
      <c r="A176" s="296" t="s">
        <v>8935</v>
      </c>
      <c r="B176" s="296" t="s">
        <v>8937</v>
      </c>
      <c r="C176" s="285" t="s">
        <v>214</v>
      </c>
      <c r="D176" s="271" t="s">
        <v>8939</v>
      </c>
      <c r="E176" s="271" t="s">
        <v>8940</v>
      </c>
      <c r="F176" s="189" t="s">
        <v>7015</v>
      </c>
      <c r="G176" s="268"/>
      <c r="H176" s="268"/>
      <c r="I176" s="268"/>
      <c r="J176" s="268"/>
      <c r="K176" s="268"/>
      <c r="L176" s="268"/>
      <c r="M176" s="268"/>
      <c r="N176" s="268"/>
      <c r="O176" s="268"/>
      <c r="P176" s="268"/>
      <c r="Q176" s="268"/>
      <c r="R176" s="268"/>
      <c r="S176" s="268"/>
      <c r="T176" s="268"/>
      <c r="U176" s="268"/>
      <c r="V176" s="268"/>
      <c r="W176" s="268"/>
      <c r="X176" s="268"/>
      <c r="Y176" s="268"/>
      <c r="Z176" s="268"/>
    </row>
    <row r="177" ht="15.75" customHeight="1">
      <c r="A177" s="296" t="s">
        <v>8949</v>
      </c>
      <c r="B177" s="296" t="s">
        <v>8950</v>
      </c>
      <c r="C177" s="285" t="s">
        <v>214</v>
      </c>
      <c r="D177" s="271" t="s">
        <v>8951</v>
      </c>
      <c r="E177" s="271" t="s">
        <v>8952</v>
      </c>
      <c r="F177" s="189" t="s">
        <v>7015</v>
      </c>
      <c r="G177" s="268"/>
      <c r="H177" s="268"/>
      <c r="I177" s="268"/>
      <c r="J177" s="268"/>
      <c r="K177" s="268"/>
      <c r="L177" s="268"/>
      <c r="M177" s="268"/>
      <c r="N177" s="268"/>
      <c r="O177" s="268"/>
      <c r="P177" s="268"/>
      <c r="Q177" s="268"/>
      <c r="R177" s="268"/>
      <c r="S177" s="268"/>
      <c r="T177" s="268"/>
      <c r="U177" s="268"/>
      <c r="V177" s="268"/>
      <c r="W177" s="268"/>
      <c r="X177" s="268"/>
      <c r="Y177" s="268"/>
      <c r="Z177" s="268"/>
    </row>
    <row r="178" ht="15.75" customHeight="1">
      <c r="A178" s="296" t="s">
        <v>8963</v>
      </c>
      <c r="B178" s="296" t="s">
        <v>8964</v>
      </c>
      <c r="C178" s="285" t="s">
        <v>214</v>
      </c>
      <c r="D178" s="271" t="s">
        <v>8966</v>
      </c>
      <c r="E178" s="271" t="s">
        <v>8968</v>
      </c>
      <c r="F178" s="189" t="s">
        <v>7015</v>
      </c>
      <c r="G178" s="268"/>
      <c r="H178" s="268"/>
      <c r="I178" s="268"/>
      <c r="J178" s="268"/>
      <c r="K178" s="268"/>
      <c r="L178" s="268"/>
      <c r="M178" s="268"/>
      <c r="N178" s="268"/>
      <c r="O178" s="268"/>
      <c r="P178" s="268"/>
      <c r="Q178" s="268"/>
      <c r="R178" s="268"/>
      <c r="S178" s="268"/>
      <c r="T178" s="268"/>
      <c r="U178" s="268"/>
      <c r="V178" s="268"/>
      <c r="W178" s="268"/>
      <c r="X178" s="268"/>
      <c r="Y178" s="268"/>
      <c r="Z178" s="268"/>
    </row>
    <row r="179" ht="15.75" customHeight="1">
      <c r="A179" s="296" t="s">
        <v>8977</v>
      </c>
      <c r="B179" s="296" t="s">
        <v>8978</v>
      </c>
      <c r="C179" s="285" t="s">
        <v>214</v>
      </c>
      <c r="D179" s="271" t="s">
        <v>8979</v>
      </c>
      <c r="E179" s="271" t="s">
        <v>8980</v>
      </c>
      <c r="F179" s="189" t="s">
        <v>7015</v>
      </c>
      <c r="G179" s="268"/>
      <c r="H179" s="268"/>
      <c r="I179" s="268"/>
      <c r="J179" s="268"/>
      <c r="K179" s="268"/>
      <c r="L179" s="268"/>
      <c r="M179" s="268"/>
      <c r="N179" s="268"/>
      <c r="O179" s="268"/>
      <c r="P179" s="268"/>
      <c r="Q179" s="268"/>
      <c r="R179" s="268"/>
      <c r="S179" s="268"/>
      <c r="T179" s="268"/>
      <c r="U179" s="268"/>
      <c r="V179" s="268"/>
      <c r="W179" s="268"/>
      <c r="X179" s="268"/>
      <c r="Y179" s="268"/>
      <c r="Z179" s="268"/>
    </row>
    <row r="180" ht="15.75" customHeight="1">
      <c r="A180" s="296" t="s">
        <v>8990</v>
      </c>
      <c r="B180" s="296" t="s">
        <v>8992</v>
      </c>
      <c r="C180" s="285" t="s">
        <v>214</v>
      </c>
      <c r="D180" s="271" t="s">
        <v>8993</v>
      </c>
      <c r="E180" s="271" t="s">
        <v>8994</v>
      </c>
      <c r="F180" s="189" t="s">
        <v>7015</v>
      </c>
      <c r="G180" s="268"/>
      <c r="H180" s="268"/>
      <c r="I180" s="268"/>
      <c r="J180" s="268"/>
      <c r="K180" s="268"/>
      <c r="L180" s="268"/>
      <c r="M180" s="268"/>
      <c r="N180" s="268"/>
      <c r="O180" s="268"/>
      <c r="P180" s="268"/>
      <c r="Q180" s="268"/>
      <c r="R180" s="268"/>
      <c r="S180" s="268"/>
      <c r="T180" s="268"/>
      <c r="U180" s="268"/>
      <c r="V180" s="268"/>
      <c r="W180" s="268"/>
      <c r="X180" s="268"/>
      <c r="Y180" s="268"/>
      <c r="Z180" s="268"/>
    </row>
    <row r="181" ht="15.75" customHeight="1">
      <c r="A181" s="296" t="s">
        <v>9001</v>
      </c>
      <c r="B181" s="296" t="s">
        <v>9002</v>
      </c>
      <c r="C181" s="285" t="s">
        <v>214</v>
      </c>
      <c r="D181" s="271" t="s">
        <v>9004</v>
      </c>
      <c r="E181" s="271" t="s">
        <v>9006</v>
      </c>
      <c r="F181" s="189" t="s">
        <v>7015</v>
      </c>
      <c r="G181" s="268"/>
      <c r="H181" s="268"/>
      <c r="I181" s="268"/>
      <c r="J181" s="268"/>
      <c r="K181" s="268"/>
      <c r="L181" s="268"/>
      <c r="M181" s="268"/>
      <c r="N181" s="268"/>
      <c r="O181" s="268"/>
      <c r="P181" s="268"/>
      <c r="Q181" s="268"/>
      <c r="R181" s="268"/>
      <c r="S181" s="268"/>
      <c r="T181" s="268"/>
      <c r="U181" s="268"/>
      <c r="V181" s="268"/>
      <c r="W181" s="268"/>
      <c r="X181" s="268"/>
      <c r="Y181" s="268"/>
      <c r="Z181" s="268"/>
    </row>
    <row r="182" ht="15.75" customHeight="1">
      <c r="A182" s="296" t="s">
        <v>9013</v>
      </c>
      <c r="B182" s="296" t="s">
        <v>9015</v>
      </c>
      <c r="C182" s="285" t="s">
        <v>214</v>
      </c>
      <c r="D182" s="271" t="s">
        <v>9017</v>
      </c>
      <c r="E182" s="271" t="s">
        <v>9019</v>
      </c>
      <c r="F182" s="189" t="s">
        <v>7015</v>
      </c>
      <c r="G182" s="268"/>
      <c r="H182" s="268"/>
      <c r="I182" s="268"/>
      <c r="J182" s="268"/>
      <c r="K182" s="268"/>
      <c r="L182" s="268"/>
      <c r="M182" s="268"/>
      <c r="N182" s="268"/>
      <c r="O182" s="268"/>
      <c r="P182" s="268"/>
      <c r="Q182" s="268"/>
      <c r="R182" s="268"/>
      <c r="S182" s="268"/>
      <c r="T182" s="268"/>
      <c r="U182" s="268"/>
      <c r="V182" s="268"/>
      <c r="W182" s="268"/>
      <c r="X182" s="268"/>
      <c r="Y182" s="268"/>
      <c r="Z182" s="268"/>
    </row>
    <row r="183" ht="15.75" customHeight="1">
      <c r="A183" s="296" t="s">
        <v>9025</v>
      </c>
      <c r="B183" s="296" t="s">
        <v>9026</v>
      </c>
      <c r="C183" s="285" t="s">
        <v>214</v>
      </c>
      <c r="D183" s="271" t="s">
        <v>9028</v>
      </c>
      <c r="E183" s="271" t="s">
        <v>9030</v>
      </c>
      <c r="F183" s="189" t="s">
        <v>7015</v>
      </c>
      <c r="G183" s="268"/>
      <c r="H183" s="268"/>
      <c r="I183" s="268"/>
      <c r="J183" s="268"/>
      <c r="K183" s="268"/>
      <c r="L183" s="268"/>
      <c r="M183" s="268"/>
      <c r="N183" s="268"/>
      <c r="O183" s="268"/>
      <c r="P183" s="268"/>
      <c r="Q183" s="268"/>
      <c r="R183" s="268"/>
      <c r="S183" s="268"/>
      <c r="T183" s="268"/>
      <c r="U183" s="268"/>
      <c r="V183" s="268"/>
      <c r="W183" s="268"/>
      <c r="X183" s="268"/>
      <c r="Y183" s="268"/>
      <c r="Z183" s="268"/>
    </row>
    <row r="184" ht="15.75" customHeight="1">
      <c r="A184" s="296" t="s">
        <v>9039</v>
      </c>
      <c r="B184" s="296" t="s">
        <v>9040</v>
      </c>
      <c r="C184" s="285" t="s">
        <v>214</v>
      </c>
      <c r="D184" s="271" t="s">
        <v>9042</v>
      </c>
      <c r="E184" s="271" t="s">
        <v>9044</v>
      </c>
      <c r="F184" s="189" t="s">
        <v>7015</v>
      </c>
      <c r="G184" s="268"/>
      <c r="H184" s="268"/>
      <c r="I184" s="268"/>
      <c r="J184" s="268"/>
      <c r="K184" s="268"/>
      <c r="L184" s="268"/>
      <c r="M184" s="268"/>
      <c r="N184" s="268"/>
      <c r="O184" s="268"/>
      <c r="P184" s="268"/>
      <c r="Q184" s="268"/>
      <c r="R184" s="268"/>
      <c r="S184" s="268"/>
      <c r="T184" s="268"/>
      <c r="U184" s="268"/>
      <c r="V184" s="268"/>
      <c r="W184" s="268"/>
      <c r="X184" s="268"/>
      <c r="Y184" s="268"/>
      <c r="Z184" s="268"/>
    </row>
    <row r="185" ht="15.75" customHeight="1">
      <c r="A185" s="296" t="s">
        <v>9053</v>
      </c>
      <c r="B185" s="296" t="s">
        <v>9054</v>
      </c>
      <c r="C185" s="285" t="s">
        <v>214</v>
      </c>
      <c r="D185" s="271" t="s">
        <v>9055</v>
      </c>
      <c r="E185" s="271" t="s">
        <v>9057</v>
      </c>
      <c r="F185" s="189" t="s">
        <v>7015</v>
      </c>
      <c r="G185" s="268"/>
      <c r="H185" s="268"/>
      <c r="I185" s="268"/>
      <c r="J185" s="268"/>
      <c r="K185" s="268"/>
      <c r="L185" s="268"/>
      <c r="M185" s="268"/>
      <c r="N185" s="268"/>
      <c r="O185" s="268"/>
      <c r="P185" s="268"/>
      <c r="Q185" s="268"/>
      <c r="R185" s="268"/>
      <c r="S185" s="268"/>
      <c r="T185" s="268"/>
      <c r="U185" s="268"/>
      <c r="V185" s="268"/>
      <c r="W185" s="268"/>
      <c r="X185" s="268"/>
      <c r="Y185" s="268"/>
      <c r="Z185" s="268"/>
    </row>
    <row r="186" ht="15.75" customHeight="1">
      <c r="A186" s="296" t="s">
        <v>9065</v>
      </c>
      <c r="B186" s="296" t="s">
        <v>9067</v>
      </c>
      <c r="C186" s="285" t="s">
        <v>214</v>
      </c>
      <c r="D186" s="271" t="s">
        <v>9069</v>
      </c>
      <c r="E186" s="271" t="s">
        <v>9070</v>
      </c>
      <c r="F186" s="189" t="s">
        <v>7015</v>
      </c>
      <c r="G186" s="268"/>
      <c r="H186" s="268"/>
      <c r="I186" s="268"/>
      <c r="J186" s="268"/>
      <c r="K186" s="268"/>
      <c r="L186" s="268"/>
      <c r="M186" s="268"/>
      <c r="N186" s="268"/>
      <c r="O186" s="268"/>
      <c r="P186" s="268"/>
      <c r="Q186" s="268"/>
      <c r="R186" s="268"/>
      <c r="S186" s="268"/>
      <c r="T186" s="268"/>
      <c r="U186" s="268"/>
      <c r="V186" s="268"/>
      <c r="W186" s="268"/>
      <c r="X186" s="268"/>
      <c r="Y186" s="268"/>
      <c r="Z186" s="268"/>
    </row>
    <row r="187" ht="15.75" customHeight="1">
      <c r="A187" s="296" t="s">
        <v>9079</v>
      </c>
      <c r="B187" s="296" t="s">
        <v>9081</v>
      </c>
      <c r="C187" s="285" t="s">
        <v>214</v>
      </c>
      <c r="D187" s="271" t="s">
        <v>9083</v>
      </c>
      <c r="E187" s="271" t="s">
        <v>9084</v>
      </c>
      <c r="F187" s="189" t="s">
        <v>7015</v>
      </c>
      <c r="G187" s="268"/>
      <c r="H187" s="268"/>
      <c r="I187" s="268"/>
      <c r="J187" s="268"/>
      <c r="K187" s="268"/>
      <c r="L187" s="268"/>
      <c r="M187" s="268"/>
      <c r="N187" s="268"/>
      <c r="O187" s="268"/>
      <c r="P187" s="268"/>
      <c r="Q187" s="268"/>
      <c r="R187" s="268"/>
      <c r="S187" s="268"/>
      <c r="T187" s="268"/>
      <c r="U187" s="268"/>
      <c r="V187" s="268"/>
      <c r="W187" s="268"/>
      <c r="X187" s="268"/>
      <c r="Y187" s="268"/>
      <c r="Z187" s="268"/>
    </row>
    <row r="188" ht="15.75" customHeight="1">
      <c r="A188" s="296" t="s">
        <v>9091</v>
      </c>
      <c r="B188" s="296" t="s">
        <v>9092</v>
      </c>
      <c r="C188" s="285" t="s">
        <v>214</v>
      </c>
      <c r="D188" s="271" t="s">
        <v>9095</v>
      </c>
      <c r="E188" s="271" t="s">
        <v>9098</v>
      </c>
      <c r="F188" s="189" t="s">
        <v>7015</v>
      </c>
      <c r="G188" s="268"/>
      <c r="H188" s="268"/>
      <c r="I188" s="268"/>
      <c r="J188" s="268"/>
      <c r="K188" s="268"/>
      <c r="L188" s="268"/>
      <c r="M188" s="268"/>
      <c r="N188" s="268"/>
      <c r="O188" s="268"/>
      <c r="P188" s="268"/>
      <c r="Q188" s="268"/>
      <c r="R188" s="268"/>
      <c r="S188" s="268"/>
      <c r="T188" s="268"/>
      <c r="U188" s="268"/>
      <c r="V188" s="268"/>
      <c r="W188" s="268"/>
      <c r="X188" s="268"/>
      <c r="Y188" s="268"/>
      <c r="Z188" s="268"/>
    </row>
    <row r="189" ht="15.75" customHeight="1">
      <c r="A189" s="296" t="s">
        <v>9103</v>
      </c>
      <c r="B189" s="296" t="s">
        <v>9106</v>
      </c>
      <c r="C189" s="285" t="s">
        <v>214</v>
      </c>
      <c r="D189" s="271" t="s">
        <v>9107</v>
      </c>
      <c r="E189" s="271" t="s">
        <v>9110</v>
      </c>
      <c r="F189" s="189" t="s">
        <v>7015</v>
      </c>
      <c r="G189" s="268"/>
      <c r="H189" s="268"/>
      <c r="I189" s="268"/>
      <c r="J189" s="268"/>
      <c r="K189" s="268"/>
      <c r="L189" s="268"/>
      <c r="M189" s="268"/>
      <c r="N189" s="268"/>
      <c r="O189" s="268"/>
      <c r="P189" s="268"/>
      <c r="Q189" s="268"/>
      <c r="R189" s="268"/>
      <c r="S189" s="268"/>
      <c r="T189" s="268"/>
      <c r="U189" s="268"/>
      <c r="V189" s="268"/>
      <c r="W189" s="268"/>
      <c r="X189" s="268"/>
      <c r="Y189" s="268"/>
      <c r="Z189" s="268"/>
    </row>
    <row r="190" ht="15.75" customHeight="1">
      <c r="A190" s="296" t="s">
        <v>9117</v>
      </c>
      <c r="B190" s="296" t="s">
        <v>9119</v>
      </c>
      <c r="C190" s="285" t="s">
        <v>214</v>
      </c>
      <c r="D190" s="271" t="s">
        <v>9121</v>
      </c>
      <c r="E190" s="271" t="s">
        <v>9123</v>
      </c>
      <c r="F190" s="189" t="s">
        <v>7015</v>
      </c>
      <c r="G190" s="268"/>
      <c r="H190" s="268"/>
      <c r="I190" s="268"/>
      <c r="J190" s="268"/>
      <c r="K190" s="268"/>
      <c r="L190" s="268"/>
      <c r="M190" s="268"/>
      <c r="N190" s="268"/>
      <c r="O190" s="268"/>
      <c r="P190" s="268"/>
      <c r="Q190" s="268"/>
      <c r="R190" s="268"/>
      <c r="S190" s="268"/>
      <c r="T190" s="268"/>
      <c r="U190" s="268"/>
      <c r="V190" s="268"/>
      <c r="W190" s="268"/>
      <c r="X190" s="268"/>
      <c r="Y190" s="268"/>
      <c r="Z190" s="268"/>
    </row>
    <row r="191" ht="15.75" customHeight="1">
      <c r="A191" s="296" t="s">
        <v>9130</v>
      </c>
      <c r="B191" s="296" t="s">
        <v>9132</v>
      </c>
      <c r="C191" s="285" t="s">
        <v>214</v>
      </c>
      <c r="D191" s="271" t="s">
        <v>9136</v>
      </c>
      <c r="E191" s="271" t="s">
        <v>9138</v>
      </c>
      <c r="F191" s="189" t="s">
        <v>7015</v>
      </c>
      <c r="G191" s="268"/>
      <c r="H191" s="268"/>
      <c r="I191" s="268"/>
      <c r="J191" s="268"/>
      <c r="K191" s="268"/>
      <c r="L191" s="268"/>
      <c r="M191" s="268"/>
      <c r="N191" s="268"/>
      <c r="O191" s="268"/>
      <c r="P191" s="268"/>
      <c r="Q191" s="268"/>
      <c r="R191" s="268"/>
      <c r="S191" s="268"/>
      <c r="T191" s="268"/>
      <c r="U191" s="268"/>
      <c r="V191" s="268"/>
      <c r="W191" s="268"/>
      <c r="X191" s="268"/>
      <c r="Y191" s="268"/>
      <c r="Z191" s="268"/>
    </row>
    <row r="192" ht="15.75" customHeight="1">
      <c r="A192" s="296" t="s">
        <v>9145</v>
      </c>
      <c r="B192" s="296" t="s">
        <v>9146</v>
      </c>
      <c r="C192" s="285" t="s">
        <v>214</v>
      </c>
      <c r="D192" s="271" t="s">
        <v>9148</v>
      </c>
      <c r="E192" s="271" t="s">
        <v>9150</v>
      </c>
      <c r="F192" s="189" t="s">
        <v>7015</v>
      </c>
      <c r="G192" s="268"/>
      <c r="H192" s="268"/>
      <c r="I192" s="268"/>
      <c r="J192" s="268"/>
      <c r="K192" s="268"/>
      <c r="L192" s="268"/>
      <c r="M192" s="268"/>
      <c r="N192" s="268"/>
      <c r="O192" s="268"/>
      <c r="P192" s="268"/>
      <c r="Q192" s="268"/>
      <c r="R192" s="268"/>
      <c r="S192" s="268"/>
      <c r="T192" s="268"/>
      <c r="U192" s="268"/>
      <c r="V192" s="268"/>
      <c r="W192" s="268"/>
      <c r="X192" s="268"/>
      <c r="Y192" s="268"/>
      <c r="Z192" s="268"/>
    </row>
    <row r="193" ht="15.75" customHeight="1">
      <c r="A193" s="296" t="s">
        <v>9157</v>
      </c>
      <c r="B193" s="296" t="s">
        <v>9159</v>
      </c>
      <c r="C193" s="285" t="s">
        <v>214</v>
      </c>
      <c r="D193" s="271" t="s">
        <v>9162</v>
      </c>
      <c r="E193" s="271" t="s">
        <v>9165</v>
      </c>
      <c r="F193" s="189" t="s">
        <v>7015</v>
      </c>
      <c r="G193" s="268"/>
      <c r="H193" s="268"/>
      <c r="I193" s="268"/>
      <c r="J193" s="268"/>
      <c r="K193" s="268"/>
      <c r="L193" s="268"/>
      <c r="M193" s="268"/>
      <c r="N193" s="268"/>
      <c r="O193" s="268"/>
      <c r="P193" s="268"/>
      <c r="Q193" s="268"/>
      <c r="R193" s="268"/>
      <c r="S193" s="268"/>
      <c r="T193" s="268"/>
      <c r="U193" s="268"/>
      <c r="V193" s="268"/>
      <c r="W193" s="268"/>
      <c r="X193" s="268"/>
      <c r="Y193" s="268"/>
      <c r="Z193" s="268"/>
    </row>
    <row r="194" ht="15.75" customHeight="1">
      <c r="A194" s="296" t="s">
        <v>9173</v>
      </c>
      <c r="B194" s="296" t="s">
        <v>9174</v>
      </c>
      <c r="C194" s="285" t="s">
        <v>214</v>
      </c>
      <c r="D194" s="271" t="s">
        <v>9176</v>
      </c>
      <c r="E194" s="271" t="s">
        <v>9178</v>
      </c>
      <c r="F194" s="189" t="s">
        <v>7015</v>
      </c>
      <c r="G194" s="268"/>
      <c r="H194" s="268"/>
      <c r="I194" s="268"/>
      <c r="J194" s="268"/>
      <c r="K194" s="268"/>
      <c r="L194" s="268"/>
      <c r="M194" s="268"/>
      <c r="N194" s="268"/>
      <c r="O194" s="268"/>
      <c r="P194" s="268"/>
      <c r="Q194" s="268"/>
      <c r="R194" s="268"/>
      <c r="S194" s="268"/>
      <c r="T194" s="268"/>
      <c r="U194" s="268"/>
      <c r="V194" s="268"/>
      <c r="W194" s="268"/>
      <c r="X194" s="268"/>
      <c r="Y194" s="268"/>
      <c r="Z194" s="268"/>
    </row>
    <row r="195" ht="15.75" customHeight="1">
      <c r="A195" s="296" t="s">
        <v>9185</v>
      </c>
      <c r="B195" s="296" t="s">
        <v>9187</v>
      </c>
      <c r="C195" s="285" t="s">
        <v>214</v>
      </c>
      <c r="D195" s="271" t="s">
        <v>9190</v>
      </c>
      <c r="E195" s="271" t="s">
        <v>9192</v>
      </c>
      <c r="F195" s="189" t="s">
        <v>7015</v>
      </c>
      <c r="G195" s="268"/>
      <c r="H195" s="268"/>
      <c r="I195" s="268"/>
      <c r="J195" s="268"/>
      <c r="K195" s="268"/>
      <c r="L195" s="268"/>
      <c r="M195" s="268"/>
      <c r="N195" s="268"/>
      <c r="O195" s="268"/>
      <c r="P195" s="268"/>
      <c r="Q195" s="268"/>
      <c r="R195" s="268"/>
      <c r="S195" s="268"/>
      <c r="T195" s="268"/>
      <c r="U195" s="268"/>
      <c r="V195" s="268"/>
      <c r="W195" s="268"/>
      <c r="X195" s="268"/>
      <c r="Y195" s="268"/>
      <c r="Z195" s="268"/>
    </row>
    <row r="196" ht="15.75" customHeight="1">
      <c r="A196" s="296" t="s">
        <v>9199</v>
      </c>
      <c r="B196" s="296" t="s">
        <v>9201</v>
      </c>
      <c r="C196" s="285" t="s">
        <v>214</v>
      </c>
      <c r="D196" s="271" t="s">
        <v>9203</v>
      </c>
      <c r="E196" s="271" t="s">
        <v>9205</v>
      </c>
      <c r="F196" s="189" t="s">
        <v>7015</v>
      </c>
      <c r="G196" s="268"/>
      <c r="H196" s="268"/>
      <c r="I196" s="268"/>
      <c r="J196" s="268"/>
      <c r="K196" s="268"/>
      <c r="L196" s="268"/>
      <c r="M196" s="268"/>
      <c r="N196" s="268"/>
      <c r="O196" s="268"/>
      <c r="P196" s="268"/>
      <c r="Q196" s="268"/>
      <c r="R196" s="268"/>
      <c r="S196" s="268"/>
      <c r="T196" s="268"/>
      <c r="U196" s="268"/>
      <c r="V196" s="268"/>
      <c r="W196" s="268"/>
      <c r="X196" s="268"/>
      <c r="Y196" s="268"/>
      <c r="Z196" s="268"/>
    </row>
    <row r="197" ht="15.75" customHeight="1">
      <c r="A197" s="296" t="s">
        <v>9213</v>
      </c>
      <c r="B197" s="296" t="s">
        <v>9214</v>
      </c>
      <c r="C197" s="285" t="s">
        <v>214</v>
      </c>
      <c r="D197" s="271" t="s">
        <v>9215</v>
      </c>
      <c r="E197" s="271" t="s">
        <v>9216</v>
      </c>
      <c r="F197" s="189" t="s">
        <v>7015</v>
      </c>
      <c r="G197" s="268"/>
      <c r="H197" s="268"/>
      <c r="I197" s="268"/>
      <c r="J197" s="268"/>
      <c r="K197" s="268"/>
      <c r="L197" s="268"/>
      <c r="M197" s="268"/>
      <c r="N197" s="268"/>
      <c r="O197" s="268"/>
      <c r="P197" s="268"/>
      <c r="Q197" s="268"/>
      <c r="R197" s="268"/>
      <c r="S197" s="268"/>
      <c r="T197" s="268"/>
      <c r="U197" s="268"/>
      <c r="V197" s="268"/>
      <c r="W197" s="268"/>
      <c r="X197" s="268"/>
      <c r="Y197" s="268"/>
      <c r="Z197" s="268"/>
    </row>
    <row r="198" ht="15.75" customHeight="1">
      <c r="A198" s="296" t="s">
        <v>9225</v>
      </c>
      <c r="B198" s="296" t="s">
        <v>9226</v>
      </c>
      <c r="C198" s="285" t="s">
        <v>214</v>
      </c>
      <c r="D198" s="271" t="s">
        <v>9228</v>
      </c>
      <c r="E198" s="271" t="s">
        <v>9230</v>
      </c>
      <c r="F198" s="189" t="s">
        <v>7015</v>
      </c>
      <c r="G198" s="268"/>
      <c r="H198" s="268"/>
      <c r="I198" s="268"/>
      <c r="J198" s="268"/>
      <c r="K198" s="268"/>
      <c r="L198" s="268"/>
      <c r="M198" s="268"/>
      <c r="N198" s="268"/>
      <c r="O198" s="268"/>
      <c r="P198" s="268"/>
      <c r="Q198" s="268"/>
      <c r="R198" s="268"/>
      <c r="S198" s="268"/>
      <c r="T198" s="268"/>
      <c r="U198" s="268"/>
      <c r="V198" s="268"/>
      <c r="W198" s="268"/>
      <c r="X198" s="268"/>
      <c r="Y198" s="268"/>
      <c r="Z198" s="268"/>
    </row>
    <row r="199" ht="15.75" customHeight="1">
      <c r="A199" s="296" t="s">
        <v>120</v>
      </c>
      <c r="B199" s="296" t="s">
        <v>9240</v>
      </c>
      <c r="C199" s="285" t="s">
        <v>214</v>
      </c>
      <c r="D199" s="271" t="s">
        <v>9242</v>
      </c>
      <c r="E199" s="271" t="s">
        <v>124</v>
      </c>
      <c r="F199" s="189" t="s">
        <v>7015</v>
      </c>
      <c r="G199" s="268"/>
      <c r="H199" s="268"/>
      <c r="I199" s="268"/>
      <c r="J199" s="268"/>
      <c r="K199" s="268"/>
      <c r="L199" s="268"/>
      <c r="M199" s="268"/>
      <c r="N199" s="268"/>
      <c r="O199" s="268"/>
      <c r="P199" s="268"/>
      <c r="Q199" s="268"/>
      <c r="R199" s="268"/>
      <c r="S199" s="268"/>
      <c r="T199" s="268"/>
      <c r="U199" s="268"/>
      <c r="V199" s="268"/>
      <c r="W199" s="268"/>
      <c r="X199" s="268"/>
      <c r="Y199" s="268"/>
      <c r="Z199" s="268"/>
    </row>
    <row r="200" ht="15.75" customHeight="1">
      <c r="A200" s="296" t="s">
        <v>9251</v>
      </c>
      <c r="B200" s="296" t="s">
        <v>9252</v>
      </c>
      <c r="C200" s="285" t="s">
        <v>214</v>
      </c>
      <c r="D200" s="271" t="s">
        <v>9253</v>
      </c>
      <c r="E200" s="271" t="s">
        <v>9254</v>
      </c>
      <c r="F200" s="189" t="s">
        <v>7015</v>
      </c>
      <c r="G200" s="268"/>
      <c r="H200" s="268"/>
      <c r="I200" s="268"/>
      <c r="J200" s="268"/>
      <c r="K200" s="268"/>
      <c r="L200" s="268"/>
      <c r="M200" s="268"/>
      <c r="N200" s="268"/>
      <c r="O200" s="268"/>
      <c r="P200" s="268"/>
      <c r="Q200" s="268"/>
      <c r="R200" s="268"/>
      <c r="S200" s="268"/>
      <c r="T200" s="268"/>
      <c r="U200" s="268"/>
      <c r="V200" s="268"/>
      <c r="W200" s="268"/>
      <c r="X200" s="268"/>
      <c r="Y200" s="268"/>
      <c r="Z200" s="268"/>
    </row>
    <row r="201" ht="15.75" customHeight="1">
      <c r="A201" s="296" t="s">
        <v>9263</v>
      </c>
      <c r="B201" s="296" t="s">
        <v>9265</v>
      </c>
      <c r="C201" s="285" t="s">
        <v>214</v>
      </c>
      <c r="D201" s="271" t="s">
        <v>9267</v>
      </c>
      <c r="E201" s="271" t="s">
        <v>9268</v>
      </c>
      <c r="F201" s="189" t="s">
        <v>7015</v>
      </c>
      <c r="G201" s="268"/>
      <c r="H201" s="268"/>
      <c r="I201" s="268"/>
      <c r="J201" s="268"/>
      <c r="K201" s="268"/>
      <c r="L201" s="268"/>
      <c r="M201" s="268"/>
      <c r="N201" s="268"/>
      <c r="O201" s="268"/>
      <c r="P201" s="268"/>
      <c r="Q201" s="268"/>
      <c r="R201" s="268"/>
      <c r="S201" s="268"/>
      <c r="T201" s="268"/>
      <c r="U201" s="268"/>
      <c r="V201" s="268"/>
      <c r="W201" s="268"/>
      <c r="X201" s="268"/>
      <c r="Y201" s="268"/>
      <c r="Z201" s="268"/>
    </row>
    <row r="202" ht="15.75" customHeight="1">
      <c r="A202" s="296" t="s">
        <v>9278</v>
      </c>
      <c r="B202" s="296" t="s">
        <v>9280</v>
      </c>
      <c r="C202" s="285" t="s">
        <v>214</v>
      </c>
      <c r="D202" s="271" t="s">
        <v>9281</v>
      </c>
      <c r="E202" s="271" t="s">
        <v>9282</v>
      </c>
      <c r="F202" s="189" t="s">
        <v>7015</v>
      </c>
      <c r="G202" s="268"/>
      <c r="H202" s="268"/>
      <c r="I202" s="268"/>
      <c r="J202" s="268"/>
      <c r="K202" s="268"/>
      <c r="L202" s="268"/>
      <c r="M202" s="268"/>
      <c r="N202" s="268"/>
      <c r="O202" s="268"/>
      <c r="P202" s="268"/>
      <c r="Q202" s="268"/>
      <c r="R202" s="268"/>
      <c r="S202" s="268"/>
      <c r="T202" s="268"/>
      <c r="U202" s="268"/>
      <c r="V202" s="268"/>
      <c r="W202" s="268"/>
      <c r="X202" s="268"/>
      <c r="Y202" s="268"/>
      <c r="Z202" s="268"/>
    </row>
    <row r="203" ht="15.75" customHeight="1">
      <c r="A203" s="296" t="s">
        <v>9291</v>
      </c>
      <c r="B203" s="296" t="s">
        <v>9292</v>
      </c>
      <c r="C203" s="285" t="s">
        <v>214</v>
      </c>
      <c r="D203" s="271" t="s">
        <v>9295</v>
      </c>
      <c r="E203" s="271" t="s">
        <v>9296</v>
      </c>
      <c r="F203" s="189" t="s">
        <v>7015</v>
      </c>
      <c r="G203" s="268"/>
      <c r="H203" s="268"/>
      <c r="I203" s="268"/>
      <c r="J203" s="268"/>
      <c r="K203" s="268"/>
      <c r="L203" s="268"/>
      <c r="M203" s="268"/>
      <c r="N203" s="268"/>
      <c r="O203" s="268"/>
      <c r="P203" s="268"/>
      <c r="Q203" s="268"/>
      <c r="R203" s="268"/>
      <c r="S203" s="268"/>
      <c r="T203" s="268"/>
      <c r="U203" s="268"/>
      <c r="V203" s="268"/>
      <c r="W203" s="268"/>
      <c r="X203" s="268"/>
      <c r="Y203" s="268"/>
      <c r="Z203" s="268"/>
    </row>
    <row r="204" ht="15.75" customHeight="1">
      <c r="A204" s="296" t="s">
        <v>9306</v>
      </c>
      <c r="B204" s="296" t="s">
        <v>9307</v>
      </c>
      <c r="C204" s="285" t="s">
        <v>214</v>
      </c>
      <c r="D204" s="271" t="s">
        <v>9309</v>
      </c>
      <c r="E204" s="271" t="s">
        <v>9310</v>
      </c>
      <c r="F204" s="189" t="s">
        <v>7015</v>
      </c>
      <c r="G204" s="268"/>
      <c r="H204" s="268"/>
      <c r="I204" s="268"/>
      <c r="J204" s="268"/>
      <c r="K204" s="268"/>
      <c r="L204" s="268"/>
      <c r="M204" s="268"/>
      <c r="N204" s="268"/>
      <c r="O204" s="268"/>
      <c r="P204" s="268"/>
      <c r="Q204" s="268"/>
      <c r="R204" s="268"/>
      <c r="S204" s="268"/>
      <c r="T204" s="268"/>
      <c r="U204" s="268"/>
      <c r="V204" s="268"/>
      <c r="W204" s="268"/>
      <c r="X204" s="268"/>
      <c r="Y204" s="268"/>
      <c r="Z204" s="268"/>
    </row>
    <row r="205" ht="15.75" customHeight="1">
      <c r="A205" s="296" t="s">
        <v>9319</v>
      </c>
      <c r="B205" s="296" t="s">
        <v>9320</v>
      </c>
      <c r="C205" s="285" t="s">
        <v>214</v>
      </c>
      <c r="D205" s="271" t="s">
        <v>7431</v>
      </c>
      <c r="E205" s="271" t="s">
        <v>9322</v>
      </c>
      <c r="F205" s="189" t="s">
        <v>7015</v>
      </c>
      <c r="G205" s="268"/>
      <c r="H205" s="268"/>
      <c r="I205" s="268"/>
      <c r="J205" s="268"/>
      <c r="K205" s="268"/>
      <c r="L205" s="268"/>
      <c r="M205" s="268"/>
      <c r="N205" s="268"/>
      <c r="O205" s="268"/>
      <c r="P205" s="268"/>
      <c r="Q205" s="268"/>
      <c r="R205" s="268"/>
      <c r="S205" s="268"/>
      <c r="T205" s="268"/>
      <c r="U205" s="268"/>
      <c r="V205" s="268"/>
      <c r="W205" s="268"/>
      <c r="X205" s="268"/>
      <c r="Y205" s="268"/>
      <c r="Z205" s="268"/>
    </row>
    <row r="206" ht="15.75" customHeight="1">
      <c r="A206" s="296" t="s">
        <v>9331</v>
      </c>
      <c r="B206" s="296" t="s">
        <v>9333</v>
      </c>
      <c r="C206" s="285" t="s">
        <v>214</v>
      </c>
      <c r="D206" s="271" t="s">
        <v>9334</v>
      </c>
      <c r="E206" s="271" t="s">
        <v>9336</v>
      </c>
      <c r="F206" s="189" t="s">
        <v>7015</v>
      </c>
      <c r="G206" s="268"/>
      <c r="H206" s="268"/>
      <c r="I206" s="268"/>
      <c r="J206" s="268"/>
      <c r="K206" s="268"/>
      <c r="L206" s="268"/>
      <c r="M206" s="268"/>
      <c r="N206" s="268"/>
      <c r="O206" s="268"/>
      <c r="P206" s="268"/>
      <c r="Q206" s="268"/>
      <c r="R206" s="268"/>
      <c r="S206" s="268"/>
      <c r="T206" s="268"/>
      <c r="U206" s="268"/>
      <c r="V206" s="268"/>
      <c r="W206" s="268"/>
      <c r="X206" s="268"/>
      <c r="Y206" s="268"/>
      <c r="Z206" s="268"/>
    </row>
    <row r="207" ht="15.75" customHeight="1">
      <c r="A207" s="296" t="s">
        <v>9345</v>
      </c>
      <c r="B207" s="296" t="s">
        <v>9346</v>
      </c>
      <c r="C207" s="285" t="s">
        <v>214</v>
      </c>
      <c r="D207" s="271" t="s">
        <v>9348</v>
      </c>
      <c r="E207" s="271" t="s">
        <v>9349</v>
      </c>
      <c r="F207" s="189" t="s">
        <v>7015</v>
      </c>
      <c r="G207" s="268"/>
      <c r="H207" s="268"/>
      <c r="I207" s="268"/>
      <c r="J207" s="268"/>
      <c r="K207" s="268"/>
      <c r="L207" s="268"/>
      <c r="M207" s="268"/>
      <c r="N207" s="268"/>
      <c r="O207" s="268"/>
      <c r="P207" s="268"/>
      <c r="Q207" s="268"/>
      <c r="R207" s="268"/>
      <c r="S207" s="268"/>
      <c r="T207" s="268"/>
      <c r="U207" s="268"/>
      <c r="V207" s="268"/>
      <c r="W207" s="268"/>
      <c r="X207" s="268"/>
      <c r="Y207" s="268"/>
      <c r="Z207" s="268"/>
    </row>
    <row r="208" ht="15.75" customHeight="1">
      <c r="A208" s="296" t="s">
        <v>9356</v>
      </c>
      <c r="B208" s="296" t="s">
        <v>9357</v>
      </c>
      <c r="C208" s="285" t="s">
        <v>214</v>
      </c>
      <c r="D208" s="271" t="s">
        <v>9358</v>
      </c>
      <c r="E208" s="271" t="s">
        <v>9359</v>
      </c>
      <c r="F208" s="189" t="s">
        <v>7015</v>
      </c>
      <c r="G208" s="268"/>
      <c r="H208" s="268"/>
      <c r="I208" s="268"/>
      <c r="J208" s="268"/>
      <c r="K208" s="268"/>
      <c r="L208" s="268"/>
      <c r="M208" s="268"/>
      <c r="N208" s="268"/>
      <c r="O208" s="268"/>
      <c r="P208" s="268"/>
      <c r="Q208" s="268"/>
      <c r="R208" s="268"/>
      <c r="S208" s="268"/>
      <c r="T208" s="268"/>
      <c r="U208" s="268"/>
      <c r="V208" s="268"/>
      <c r="W208" s="268"/>
      <c r="X208" s="268"/>
      <c r="Y208" s="268"/>
      <c r="Z208" s="268"/>
    </row>
    <row r="209" ht="15.75" customHeight="1">
      <c r="A209" s="296" t="s">
        <v>9366</v>
      </c>
      <c r="B209" s="296" t="s">
        <v>9367</v>
      </c>
      <c r="C209" s="285" t="s">
        <v>214</v>
      </c>
      <c r="D209" s="271" t="s">
        <v>9368</v>
      </c>
      <c r="E209" s="271" t="s">
        <v>9369</v>
      </c>
      <c r="F209" s="189" t="s">
        <v>7015</v>
      </c>
      <c r="G209" s="268"/>
      <c r="H209" s="268"/>
      <c r="I209" s="268"/>
      <c r="J209" s="268"/>
      <c r="K209" s="268"/>
      <c r="L209" s="268"/>
      <c r="M209" s="268"/>
      <c r="N209" s="268"/>
      <c r="O209" s="268"/>
      <c r="P209" s="268"/>
      <c r="Q209" s="268"/>
      <c r="R209" s="268"/>
      <c r="S209" s="268"/>
      <c r="T209" s="268"/>
      <c r="U209" s="268"/>
      <c r="V209" s="268"/>
      <c r="W209" s="268"/>
      <c r="X209" s="268"/>
      <c r="Y209" s="268"/>
      <c r="Z209" s="268"/>
    </row>
    <row r="210" ht="15.75" customHeight="1">
      <c r="A210" s="296" t="s">
        <v>9378</v>
      </c>
      <c r="B210" s="296" t="s">
        <v>9379</v>
      </c>
      <c r="C210" s="285" t="s">
        <v>214</v>
      </c>
      <c r="D210" s="271" t="s">
        <v>9380</v>
      </c>
      <c r="E210" s="271" t="s">
        <v>9381</v>
      </c>
      <c r="F210" s="189" t="s">
        <v>7015</v>
      </c>
      <c r="G210" s="268"/>
      <c r="H210" s="268"/>
      <c r="I210" s="268"/>
      <c r="J210" s="268"/>
      <c r="K210" s="268"/>
      <c r="L210" s="268"/>
      <c r="M210" s="268"/>
      <c r="N210" s="268"/>
      <c r="O210" s="268"/>
      <c r="P210" s="268"/>
      <c r="Q210" s="268"/>
      <c r="R210" s="268"/>
      <c r="S210" s="268"/>
      <c r="T210" s="268"/>
      <c r="U210" s="268"/>
      <c r="V210" s="268"/>
      <c r="W210" s="268"/>
      <c r="X210" s="268"/>
      <c r="Y210" s="268"/>
      <c r="Z210" s="268"/>
    </row>
    <row r="211" ht="15.75" customHeight="1">
      <c r="A211" s="296" t="s">
        <v>9388</v>
      </c>
      <c r="B211" s="296" t="s">
        <v>9390</v>
      </c>
      <c r="C211" s="285" t="s">
        <v>214</v>
      </c>
      <c r="D211" s="271" t="s">
        <v>9392</v>
      </c>
      <c r="E211" s="271" t="s">
        <v>9393</v>
      </c>
      <c r="F211" s="189" t="s">
        <v>7015</v>
      </c>
      <c r="G211" s="268"/>
      <c r="H211" s="268"/>
      <c r="I211" s="268"/>
      <c r="J211" s="268"/>
      <c r="K211" s="268"/>
      <c r="L211" s="268"/>
      <c r="M211" s="268"/>
      <c r="N211" s="268"/>
      <c r="O211" s="268"/>
      <c r="P211" s="268"/>
      <c r="Q211" s="268"/>
      <c r="R211" s="268"/>
      <c r="S211" s="268"/>
      <c r="T211" s="268"/>
      <c r="U211" s="268"/>
      <c r="V211" s="268"/>
      <c r="W211" s="268"/>
      <c r="X211" s="268"/>
      <c r="Y211" s="268"/>
      <c r="Z211" s="268"/>
    </row>
    <row r="212" ht="15.75" customHeight="1">
      <c r="A212" s="296" t="s">
        <v>9399</v>
      </c>
      <c r="B212" s="296" t="s">
        <v>9401</v>
      </c>
      <c r="C212" s="285" t="s">
        <v>214</v>
      </c>
      <c r="D212" s="271" t="s">
        <v>9402</v>
      </c>
      <c r="E212" s="271" t="s">
        <v>9404</v>
      </c>
      <c r="F212" s="189" t="s">
        <v>7015</v>
      </c>
      <c r="G212" s="268"/>
      <c r="H212" s="268"/>
      <c r="I212" s="268"/>
      <c r="J212" s="268"/>
      <c r="K212" s="268"/>
      <c r="L212" s="268"/>
      <c r="M212" s="268"/>
      <c r="N212" s="268"/>
      <c r="O212" s="268"/>
      <c r="P212" s="268"/>
      <c r="Q212" s="268"/>
      <c r="R212" s="268"/>
      <c r="S212" s="268"/>
      <c r="T212" s="268"/>
      <c r="U212" s="268"/>
      <c r="V212" s="268"/>
      <c r="W212" s="268"/>
      <c r="X212" s="268"/>
      <c r="Y212" s="268"/>
      <c r="Z212" s="268"/>
    </row>
    <row r="213" ht="15.75" customHeight="1">
      <c r="A213" s="296" t="s">
        <v>9408</v>
      </c>
      <c r="B213" s="296" t="s">
        <v>9410</v>
      </c>
      <c r="C213" s="285" t="s">
        <v>214</v>
      </c>
      <c r="D213" s="271" t="s">
        <v>9414</v>
      </c>
      <c r="E213" s="271" t="s">
        <v>9415</v>
      </c>
      <c r="F213" s="189" t="s">
        <v>7015</v>
      </c>
      <c r="G213" s="268"/>
      <c r="H213" s="268"/>
      <c r="I213" s="268"/>
      <c r="J213" s="268"/>
      <c r="K213" s="268"/>
      <c r="L213" s="268"/>
      <c r="M213" s="268"/>
      <c r="N213" s="268"/>
      <c r="O213" s="268"/>
      <c r="P213" s="268"/>
      <c r="Q213" s="268"/>
      <c r="R213" s="268"/>
      <c r="S213" s="268"/>
      <c r="T213" s="268"/>
      <c r="U213" s="268"/>
      <c r="V213" s="268"/>
      <c r="W213" s="268"/>
      <c r="X213" s="268"/>
      <c r="Y213" s="268"/>
      <c r="Z213" s="268"/>
    </row>
    <row r="214" ht="15.75" customHeight="1">
      <c r="A214" s="296" t="s">
        <v>9422</v>
      </c>
      <c r="B214" s="296" t="s">
        <v>9424</v>
      </c>
      <c r="C214" s="285" t="s">
        <v>214</v>
      </c>
      <c r="D214" s="271" t="s">
        <v>9427</v>
      </c>
      <c r="E214" s="271" t="s">
        <v>9429</v>
      </c>
      <c r="F214" s="189" t="s">
        <v>7015</v>
      </c>
      <c r="G214" s="268"/>
      <c r="H214" s="268"/>
      <c r="I214" s="268"/>
      <c r="J214" s="268"/>
      <c r="K214" s="268"/>
      <c r="L214" s="268"/>
      <c r="M214" s="268"/>
      <c r="N214" s="268"/>
      <c r="O214" s="268"/>
      <c r="P214" s="268"/>
      <c r="Q214" s="268"/>
      <c r="R214" s="268"/>
      <c r="S214" s="268"/>
      <c r="T214" s="268"/>
      <c r="U214" s="268"/>
      <c r="V214" s="268"/>
      <c r="W214" s="268"/>
      <c r="X214" s="268"/>
      <c r="Y214" s="268"/>
      <c r="Z214" s="268"/>
    </row>
    <row r="215" ht="15.75" customHeight="1">
      <c r="A215" s="296" t="s">
        <v>9434</v>
      </c>
      <c r="B215" s="296" t="s">
        <v>9436</v>
      </c>
      <c r="C215" s="285" t="s">
        <v>214</v>
      </c>
      <c r="D215" s="271" t="s">
        <v>9439</v>
      </c>
      <c r="E215" s="271" t="s">
        <v>9442</v>
      </c>
      <c r="F215" s="189" t="s">
        <v>7015</v>
      </c>
      <c r="G215" s="268"/>
      <c r="H215" s="268"/>
      <c r="I215" s="268"/>
      <c r="J215" s="268"/>
      <c r="K215" s="268"/>
      <c r="L215" s="268"/>
      <c r="M215" s="268"/>
      <c r="N215" s="268"/>
      <c r="O215" s="268"/>
      <c r="P215" s="268"/>
      <c r="Q215" s="268"/>
      <c r="R215" s="268"/>
      <c r="S215" s="268"/>
      <c r="T215" s="268"/>
      <c r="U215" s="268"/>
      <c r="V215" s="268"/>
      <c r="W215" s="268"/>
      <c r="X215" s="268"/>
      <c r="Y215" s="268"/>
      <c r="Z215" s="268"/>
    </row>
    <row r="216" ht="15.75" customHeight="1">
      <c r="A216" s="296" t="s">
        <v>9447</v>
      </c>
      <c r="B216" s="296" t="s">
        <v>9450</v>
      </c>
      <c r="C216" s="285" t="s">
        <v>214</v>
      </c>
      <c r="D216" s="271" t="s">
        <v>9453</v>
      </c>
      <c r="E216" s="271" t="s">
        <v>9456</v>
      </c>
      <c r="F216" s="189" t="s">
        <v>7015</v>
      </c>
      <c r="G216" s="268"/>
      <c r="H216" s="268"/>
      <c r="I216" s="268"/>
      <c r="J216" s="268"/>
      <c r="K216" s="268"/>
      <c r="L216" s="268"/>
      <c r="M216" s="268"/>
      <c r="N216" s="268"/>
      <c r="O216" s="268"/>
      <c r="P216" s="268"/>
      <c r="Q216" s="268"/>
      <c r="R216" s="268"/>
      <c r="S216" s="268"/>
      <c r="T216" s="268"/>
      <c r="U216" s="268"/>
      <c r="V216" s="268"/>
      <c r="W216" s="268"/>
      <c r="X216" s="268"/>
      <c r="Y216" s="268"/>
      <c r="Z216" s="268"/>
    </row>
    <row r="217" ht="15.75" customHeight="1">
      <c r="A217" s="296" t="s">
        <v>9462</v>
      </c>
      <c r="B217" s="296" t="s">
        <v>9464</v>
      </c>
      <c r="C217" s="285" t="s">
        <v>214</v>
      </c>
      <c r="D217" s="271" t="s">
        <v>9466</v>
      </c>
      <c r="E217" s="271" t="s">
        <v>9468</v>
      </c>
      <c r="F217" s="189" t="s">
        <v>7015</v>
      </c>
      <c r="G217" s="268"/>
      <c r="H217" s="268"/>
      <c r="I217" s="268"/>
      <c r="J217" s="268"/>
      <c r="K217" s="268"/>
      <c r="L217" s="268"/>
      <c r="M217" s="268"/>
      <c r="N217" s="268"/>
      <c r="O217" s="268"/>
      <c r="P217" s="268"/>
      <c r="Q217" s="268"/>
      <c r="R217" s="268"/>
      <c r="S217" s="268"/>
      <c r="T217" s="268"/>
      <c r="U217" s="268"/>
      <c r="V217" s="268"/>
      <c r="W217" s="268"/>
      <c r="X217" s="268"/>
      <c r="Y217" s="268"/>
      <c r="Z217" s="268"/>
    </row>
    <row r="218" ht="15.75" customHeight="1">
      <c r="A218" s="296" t="s">
        <v>9475</v>
      </c>
      <c r="B218" s="296" t="s">
        <v>9477</v>
      </c>
      <c r="C218" s="285" t="s">
        <v>214</v>
      </c>
      <c r="D218" s="271" t="s">
        <v>9480</v>
      </c>
      <c r="E218" s="271" t="s">
        <v>9482</v>
      </c>
      <c r="F218" s="189" t="s">
        <v>7015</v>
      </c>
      <c r="G218" s="268"/>
      <c r="H218" s="268"/>
      <c r="I218" s="268"/>
      <c r="J218" s="268"/>
      <c r="K218" s="268"/>
      <c r="L218" s="268"/>
      <c r="M218" s="268"/>
      <c r="N218" s="268"/>
      <c r="O218" s="268"/>
      <c r="P218" s="268"/>
      <c r="Q218" s="268"/>
      <c r="R218" s="268"/>
      <c r="S218" s="268"/>
      <c r="T218" s="268"/>
      <c r="U218" s="268"/>
      <c r="V218" s="268"/>
      <c r="W218" s="268"/>
      <c r="X218" s="268"/>
      <c r="Y218" s="268"/>
      <c r="Z218" s="268"/>
    </row>
    <row r="219" ht="15.75" customHeight="1">
      <c r="A219" s="296" t="s">
        <v>9490</v>
      </c>
      <c r="B219" s="296" t="s">
        <v>9491</v>
      </c>
      <c r="C219" s="285" t="s">
        <v>214</v>
      </c>
      <c r="D219" s="271" t="s">
        <v>9494</v>
      </c>
      <c r="E219" s="271" t="s">
        <v>9495</v>
      </c>
      <c r="F219" s="189" t="s">
        <v>7015</v>
      </c>
      <c r="G219" s="268"/>
      <c r="H219" s="268"/>
      <c r="I219" s="268"/>
      <c r="J219" s="268"/>
      <c r="K219" s="268"/>
      <c r="L219" s="268"/>
      <c r="M219" s="268"/>
      <c r="N219" s="268"/>
      <c r="O219" s="268"/>
      <c r="P219" s="268"/>
      <c r="Q219" s="268"/>
      <c r="R219" s="268"/>
      <c r="S219" s="268"/>
      <c r="T219" s="268"/>
      <c r="U219" s="268"/>
      <c r="V219" s="268"/>
      <c r="W219" s="268"/>
      <c r="X219" s="268"/>
      <c r="Y219" s="268"/>
      <c r="Z219" s="268"/>
    </row>
    <row r="220" ht="15.75" customHeight="1">
      <c r="A220" s="296" t="s">
        <v>9502</v>
      </c>
      <c r="B220" s="296" t="s">
        <v>9504</v>
      </c>
      <c r="C220" s="285" t="s">
        <v>214</v>
      </c>
      <c r="D220" s="271" t="s">
        <v>9507</v>
      </c>
      <c r="E220" s="271" t="s">
        <v>9509</v>
      </c>
      <c r="F220" s="189" t="s">
        <v>7015</v>
      </c>
      <c r="G220" s="268"/>
      <c r="H220" s="268"/>
      <c r="I220" s="268"/>
      <c r="J220" s="268"/>
      <c r="K220" s="268"/>
      <c r="L220" s="268"/>
      <c r="M220" s="268"/>
      <c r="N220" s="268"/>
      <c r="O220" s="268"/>
      <c r="P220" s="268"/>
      <c r="Q220" s="268"/>
      <c r="R220" s="268"/>
      <c r="S220" s="268"/>
      <c r="T220" s="268"/>
      <c r="U220" s="268"/>
      <c r="V220" s="268"/>
      <c r="W220" s="268"/>
      <c r="X220" s="268"/>
      <c r="Y220" s="268"/>
      <c r="Z220" s="268"/>
    </row>
    <row r="221" ht="15.75" customHeight="1">
      <c r="A221" s="296" t="s">
        <v>9516</v>
      </c>
      <c r="B221" s="296" t="s">
        <v>9518</v>
      </c>
      <c r="C221" s="285" t="s">
        <v>214</v>
      </c>
      <c r="D221" s="271" t="s">
        <v>9521</v>
      </c>
      <c r="E221" s="271" t="s">
        <v>9523</v>
      </c>
      <c r="F221" s="189" t="s">
        <v>7015</v>
      </c>
      <c r="G221" s="268"/>
      <c r="H221" s="268"/>
      <c r="I221" s="268"/>
      <c r="J221" s="268"/>
      <c r="K221" s="268"/>
      <c r="L221" s="268"/>
      <c r="M221" s="268"/>
      <c r="N221" s="268"/>
      <c r="O221" s="268"/>
      <c r="P221" s="268"/>
      <c r="Q221" s="268"/>
      <c r="R221" s="268"/>
      <c r="S221" s="268"/>
      <c r="T221" s="268"/>
      <c r="U221" s="268"/>
      <c r="V221" s="268"/>
      <c r="W221" s="268"/>
      <c r="X221" s="268"/>
      <c r="Y221" s="268"/>
      <c r="Z221" s="268"/>
    </row>
    <row r="222" ht="15.75" customHeight="1">
      <c r="A222" s="296" t="s">
        <v>9530</v>
      </c>
      <c r="B222" s="296" t="s">
        <v>9531</v>
      </c>
      <c r="C222" s="285" t="s">
        <v>214</v>
      </c>
      <c r="D222" s="271" t="s">
        <v>9532</v>
      </c>
      <c r="E222" s="271" t="s">
        <v>9534</v>
      </c>
      <c r="F222" s="189" t="s">
        <v>7015</v>
      </c>
      <c r="G222" s="268"/>
      <c r="H222" s="268"/>
      <c r="I222" s="268"/>
      <c r="J222" s="268"/>
      <c r="K222" s="268"/>
      <c r="L222" s="268"/>
      <c r="M222" s="268"/>
      <c r="N222" s="268"/>
      <c r="O222" s="268"/>
      <c r="P222" s="268"/>
      <c r="Q222" s="268"/>
      <c r="R222" s="268"/>
      <c r="S222" s="268"/>
      <c r="T222" s="268"/>
      <c r="U222" s="268"/>
      <c r="V222" s="268"/>
      <c r="W222" s="268"/>
      <c r="X222" s="268"/>
      <c r="Y222" s="268"/>
      <c r="Z222" s="268"/>
    </row>
    <row r="223" ht="15.75" customHeight="1">
      <c r="A223" s="296" t="s">
        <v>9542</v>
      </c>
      <c r="B223" s="296" t="s">
        <v>9543</v>
      </c>
      <c r="C223" s="285" t="s">
        <v>214</v>
      </c>
      <c r="D223" s="271" t="s">
        <v>9544</v>
      </c>
      <c r="E223" s="271" t="s">
        <v>9545</v>
      </c>
      <c r="F223" s="189" t="s">
        <v>7015</v>
      </c>
      <c r="G223" s="268"/>
      <c r="H223" s="268"/>
      <c r="I223" s="268"/>
      <c r="J223" s="268"/>
      <c r="K223" s="268"/>
      <c r="L223" s="268"/>
      <c r="M223" s="268"/>
      <c r="N223" s="268"/>
      <c r="O223" s="268"/>
      <c r="P223" s="268"/>
      <c r="Q223" s="268"/>
      <c r="R223" s="268"/>
      <c r="S223" s="268"/>
      <c r="T223" s="268"/>
      <c r="U223" s="268"/>
      <c r="V223" s="268"/>
      <c r="W223" s="268"/>
      <c r="X223" s="268"/>
      <c r="Y223" s="268"/>
      <c r="Z223" s="268"/>
    </row>
    <row r="224" ht="15.75" customHeight="1">
      <c r="A224" s="296" t="s">
        <v>125</v>
      </c>
      <c r="B224" s="296" t="s">
        <v>9555</v>
      </c>
      <c r="C224" s="285" t="s">
        <v>214</v>
      </c>
      <c r="D224" s="271" t="s">
        <v>9557</v>
      </c>
      <c r="E224" s="271" t="s">
        <v>129</v>
      </c>
      <c r="F224" s="189" t="s">
        <v>7015</v>
      </c>
      <c r="G224" s="268"/>
      <c r="H224" s="268"/>
      <c r="I224" s="268"/>
      <c r="J224" s="268"/>
      <c r="K224" s="268"/>
      <c r="L224" s="268"/>
      <c r="M224" s="268"/>
      <c r="N224" s="268"/>
      <c r="O224" s="268"/>
      <c r="P224" s="268"/>
      <c r="Q224" s="268"/>
      <c r="R224" s="268"/>
      <c r="S224" s="268"/>
      <c r="T224" s="268"/>
      <c r="U224" s="268"/>
      <c r="V224" s="268"/>
      <c r="W224" s="268"/>
      <c r="X224" s="268"/>
      <c r="Y224" s="268"/>
      <c r="Z224" s="268"/>
    </row>
    <row r="225" ht="15.75" customHeight="1">
      <c r="A225" s="296" t="s">
        <v>9574</v>
      </c>
      <c r="B225" s="296" t="s">
        <v>9576</v>
      </c>
      <c r="C225" s="285" t="s">
        <v>214</v>
      </c>
      <c r="D225" s="271" t="s">
        <v>9578</v>
      </c>
      <c r="E225" s="271" t="s">
        <v>9581</v>
      </c>
      <c r="F225" s="189" t="s">
        <v>7015</v>
      </c>
      <c r="G225" s="268"/>
      <c r="H225" s="268"/>
      <c r="I225" s="268"/>
      <c r="J225" s="268"/>
      <c r="K225" s="268"/>
      <c r="L225" s="268"/>
      <c r="M225" s="268"/>
      <c r="N225" s="268"/>
      <c r="O225" s="268"/>
      <c r="P225" s="268"/>
      <c r="Q225" s="268"/>
      <c r="R225" s="268"/>
      <c r="S225" s="268"/>
      <c r="T225" s="268"/>
      <c r="U225" s="268"/>
      <c r="V225" s="268"/>
      <c r="W225" s="268"/>
      <c r="X225" s="268"/>
      <c r="Y225" s="268"/>
      <c r="Z225" s="268"/>
    </row>
    <row r="226" ht="15.75" customHeight="1">
      <c r="A226" s="296" t="s">
        <v>9588</v>
      </c>
      <c r="B226" s="296" t="s">
        <v>9591</v>
      </c>
      <c r="C226" s="285" t="s">
        <v>214</v>
      </c>
      <c r="D226" s="271" t="s">
        <v>9593</v>
      </c>
      <c r="E226" s="271" t="s">
        <v>9595</v>
      </c>
      <c r="F226" s="189" t="s">
        <v>7015</v>
      </c>
      <c r="G226" s="268"/>
      <c r="H226" s="268"/>
      <c r="I226" s="268"/>
      <c r="J226" s="268"/>
      <c r="K226" s="268"/>
      <c r="L226" s="268"/>
      <c r="M226" s="268"/>
      <c r="N226" s="268"/>
      <c r="O226" s="268"/>
      <c r="P226" s="268"/>
      <c r="Q226" s="268"/>
      <c r="R226" s="268"/>
      <c r="S226" s="268"/>
      <c r="T226" s="268"/>
      <c r="U226" s="268"/>
      <c r="V226" s="268"/>
      <c r="W226" s="268"/>
      <c r="X226" s="268"/>
      <c r="Y226" s="268"/>
      <c r="Z226" s="268"/>
    </row>
    <row r="227" ht="15.75" customHeight="1">
      <c r="A227" s="296" t="s">
        <v>9601</v>
      </c>
      <c r="B227" s="296" t="s">
        <v>9603</v>
      </c>
      <c r="C227" s="285" t="s">
        <v>214</v>
      </c>
      <c r="D227" s="271" t="s">
        <v>9606</v>
      </c>
      <c r="E227" s="271" t="s">
        <v>9608</v>
      </c>
      <c r="F227" s="189" t="s">
        <v>7015</v>
      </c>
      <c r="G227" s="268"/>
      <c r="H227" s="268"/>
      <c r="I227" s="268"/>
      <c r="J227" s="268"/>
      <c r="K227" s="268"/>
      <c r="L227" s="268"/>
      <c r="M227" s="268"/>
      <c r="N227" s="268"/>
      <c r="O227" s="268"/>
      <c r="P227" s="268"/>
      <c r="Q227" s="268"/>
      <c r="R227" s="268"/>
      <c r="S227" s="268"/>
      <c r="T227" s="268"/>
      <c r="U227" s="268"/>
      <c r="V227" s="268"/>
      <c r="W227" s="268"/>
      <c r="X227" s="268"/>
      <c r="Y227" s="268"/>
      <c r="Z227" s="268"/>
    </row>
    <row r="228" ht="15.75" customHeight="1">
      <c r="A228" s="296" t="s">
        <v>9614</v>
      </c>
      <c r="B228" s="296" t="s">
        <v>9616</v>
      </c>
      <c r="C228" s="285" t="s">
        <v>214</v>
      </c>
      <c r="D228" s="271" t="s">
        <v>9620</v>
      </c>
      <c r="E228" s="271" t="s">
        <v>9622</v>
      </c>
      <c r="F228" s="189" t="s">
        <v>7015</v>
      </c>
      <c r="G228" s="268"/>
      <c r="H228" s="268"/>
      <c r="I228" s="268"/>
      <c r="J228" s="268"/>
      <c r="K228" s="268"/>
      <c r="L228" s="268"/>
      <c r="M228" s="268"/>
      <c r="N228" s="268"/>
      <c r="O228" s="268"/>
      <c r="P228" s="268"/>
      <c r="Q228" s="268"/>
      <c r="R228" s="268"/>
      <c r="S228" s="268"/>
      <c r="T228" s="268"/>
      <c r="U228" s="268"/>
      <c r="V228" s="268"/>
      <c r="W228" s="268"/>
      <c r="X228" s="268"/>
      <c r="Y228" s="268"/>
      <c r="Z228" s="268"/>
    </row>
    <row r="229" ht="15.75" customHeight="1">
      <c r="A229" s="296" t="s">
        <v>9628</v>
      </c>
      <c r="B229" s="296" t="s">
        <v>9630</v>
      </c>
      <c r="C229" s="285" t="s">
        <v>214</v>
      </c>
      <c r="D229" s="271" t="s">
        <v>9633</v>
      </c>
      <c r="E229" s="271" t="s">
        <v>9636</v>
      </c>
      <c r="F229" s="189" t="s">
        <v>7015</v>
      </c>
      <c r="G229" s="268"/>
      <c r="H229" s="268"/>
      <c r="I229" s="268"/>
      <c r="J229" s="268"/>
      <c r="K229" s="268"/>
      <c r="L229" s="268"/>
      <c r="M229" s="268"/>
      <c r="N229" s="268"/>
      <c r="O229" s="268"/>
      <c r="P229" s="268"/>
      <c r="Q229" s="268"/>
      <c r="R229" s="268"/>
      <c r="S229" s="268"/>
      <c r="T229" s="268"/>
      <c r="U229" s="268"/>
      <c r="V229" s="268"/>
      <c r="W229" s="268"/>
      <c r="X229" s="268"/>
      <c r="Y229" s="268"/>
      <c r="Z229" s="268"/>
    </row>
    <row r="230" ht="15.75" customHeight="1">
      <c r="A230" s="296" t="s">
        <v>9641</v>
      </c>
      <c r="B230" s="296" t="s">
        <v>9644</v>
      </c>
      <c r="C230" s="285" t="s">
        <v>214</v>
      </c>
      <c r="D230" s="271" t="s">
        <v>9647</v>
      </c>
      <c r="E230" s="271" t="s">
        <v>9649</v>
      </c>
      <c r="F230" s="189" t="s">
        <v>7015</v>
      </c>
      <c r="G230" s="268"/>
      <c r="H230" s="268"/>
      <c r="I230" s="268"/>
      <c r="J230" s="268"/>
      <c r="K230" s="268"/>
      <c r="L230" s="268"/>
      <c r="M230" s="268"/>
      <c r="N230" s="268"/>
      <c r="O230" s="268"/>
      <c r="P230" s="268"/>
      <c r="Q230" s="268"/>
      <c r="R230" s="268"/>
      <c r="S230" s="268"/>
      <c r="T230" s="268"/>
      <c r="U230" s="268"/>
      <c r="V230" s="268"/>
      <c r="W230" s="268"/>
      <c r="X230" s="268"/>
      <c r="Y230" s="268"/>
      <c r="Z230" s="268"/>
    </row>
    <row r="231" ht="15.75" customHeight="1">
      <c r="A231" s="296" t="s">
        <v>9655</v>
      </c>
      <c r="B231" s="296" t="s">
        <v>9657</v>
      </c>
      <c r="C231" s="285" t="s">
        <v>214</v>
      </c>
      <c r="D231" s="271" t="s">
        <v>9659</v>
      </c>
      <c r="E231" s="271" t="s">
        <v>9661</v>
      </c>
      <c r="F231" s="189" t="s">
        <v>7015</v>
      </c>
      <c r="G231" s="268"/>
      <c r="H231" s="268"/>
      <c r="I231" s="268"/>
      <c r="J231" s="268"/>
      <c r="K231" s="268"/>
      <c r="L231" s="268"/>
      <c r="M231" s="268"/>
      <c r="N231" s="268"/>
      <c r="O231" s="268"/>
      <c r="P231" s="268"/>
      <c r="Q231" s="268"/>
      <c r="R231" s="268"/>
      <c r="S231" s="268"/>
      <c r="T231" s="268"/>
      <c r="U231" s="268"/>
      <c r="V231" s="268"/>
      <c r="W231" s="268"/>
      <c r="X231" s="268"/>
      <c r="Y231" s="268"/>
      <c r="Z231" s="268"/>
    </row>
    <row r="232" ht="15.75" customHeight="1">
      <c r="A232" s="296" t="s">
        <v>9676</v>
      </c>
      <c r="B232" s="296" t="s">
        <v>9678</v>
      </c>
      <c r="C232" s="285" t="s">
        <v>214</v>
      </c>
      <c r="D232" s="271" t="s">
        <v>9680</v>
      </c>
      <c r="E232" s="271" t="s">
        <v>9682</v>
      </c>
      <c r="F232" s="189" t="s">
        <v>7015</v>
      </c>
      <c r="G232" s="268"/>
      <c r="H232" s="268"/>
      <c r="I232" s="268"/>
      <c r="J232" s="268"/>
      <c r="K232" s="268"/>
      <c r="L232" s="268"/>
      <c r="M232" s="268"/>
      <c r="N232" s="268"/>
      <c r="O232" s="268"/>
      <c r="P232" s="268"/>
      <c r="Q232" s="268"/>
      <c r="R232" s="268"/>
      <c r="S232" s="268"/>
      <c r="T232" s="268"/>
      <c r="U232" s="268"/>
      <c r="V232" s="268"/>
      <c r="W232" s="268"/>
      <c r="X232" s="268"/>
      <c r="Y232" s="268"/>
      <c r="Z232" s="268"/>
    </row>
    <row r="233" ht="15.75" customHeight="1">
      <c r="A233" s="296" t="s">
        <v>9691</v>
      </c>
      <c r="B233" s="296" t="s">
        <v>9692</v>
      </c>
      <c r="C233" s="285" t="s">
        <v>214</v>
      </c>
      <c r="D233" s="271" t="s">
        <v>9693</v>
      </c>
      <c r="E233" s="271" t="s">
        <v>9696</v>
      </c>
      <c r="F233" s="189" t="s">
        <v>7015</v>
      </c>
      <c r="G233" s="268"/>
      <c r="H233" s="268"/>
      <c r="I233" s="268"/>
      <c r="J233" s="268"/>
      <c r="K233" s="268"/>
      <c r="L233" s="268"/>
      <c r="M233" s="268"/>
      <c r="N233" s="268"/>
      <c r="O233" s="268"/>
      <c r="P233" s="268"/>
      <c r="Q233" s="268"/>
      <c r="R233" s="268"/>
      <c r="S233" s="268"/>
      <c r="T233" s="268"/>
      <c r="U233" s="268"/>
      <c r="V233" s="268"/>
      <c r="W233" s="268"/>
      <c r="X233" s="268"/>
      <c r="Y233" s="268"/>
      <c r="Z233" s="268"/>
    </row>
    <row r="234" ht="15.75" customHeight="1">
      <c r="A234" s="296" t="s">
        <v>9705</v>
      </c>
      <c r="B234" s="296" t="s">
        <v>9706</v>
      </c>
      <c r="C234" s="285" t="s">
        <v>214</v>
      </c>
      <c r="D234" s="271" t="s">
        <v>9709</v>
      </c>
      <c r="E234" s="271" t="s">
        <v>9712</v>
      </c>
      <c r="F234" s="189" t="s">
        <v>7015</v>
      </c>
      <c r="G234" s="268"/>
      <c r="H234" s="268"/>
      <c r="I234" s="268"/>
      <c r="J234" s="268"/>
      <c r="K234" s="268"/>
      <c r="L234" s="268"/>
      <c r="M234" s="268"/>
      <c r="N234" s="268"/>
      <c r="O234" s="268"/>
      <c r="P234" s="268"/>
      <c r="Q234" s="268"/>
      <c r="R234" s="268"/>
      <c r="S234" s="268"/>
      <c r="T234" s="268"/>
      <c r="U234" s="268"/>
      <c r="V234" s="268"/>
      <c r="W234" s="268"/>
      <c r="X234" s="268"/>
      <c r="Y234" s="268"/>
      <c r="Z234" s="268"/>
    </row>
    <row r="235" ht="15.75" customHeight="1">
      <c r="A235" s="296" t="s">
        <v>9719</v>
      </c>
      <c r="B235" s="296" t="s">
        <v>9720</v>
      </c>
      <c r="C235" s="285" t="s">
        <v>214</v>
      </c>
      <c r="D235" s="271" t="s">
        <v>9721</v>
      </c>
      <c r="E235" s="271" t="s">
        <v>9723</v>
      </c>
      <c r="F235" s="189" t="s">
        <v>7015</v>
      </c>
      <c r="G235" s="268"/>
      <c r="H235" s="268"/>
      <c r="I235" s="268"/>
      <c r="J235" s="268"/>
      <c r="K235" s="268"/>
      <c r="L235" s="268"/>
      <c r="M235" s="268"/>
      <c r="N235" s="268"/>
      <c r="O235" s="268"/>
      <c r="P235" s="268"/>
      <c r="Q235" s="268"/>
      <c r="R235" s="268"/>
      <c r="S235" s="268"/>
      <c r="T235" s="268"/>
      <c r="U235" s="268"/>
      <c r="V235" s="268"/>
      <c r="W235" s="268"/>
      <c r="X235" s="268"/>
      <c r="Y235" s="268"/>
      <c r="Z235" s="268"/>
    </row>
    <row r="236" ht="15.75" customHeight="1">
      <c r="A236" s="296" t="s">
        <v>9731</v>
      </c>
      <c r="B236" s="296" t="s">
        <v>9733</v>
      </c>
      <c r="C236" s="285" t="s">
        <v>214</v>
      </c>
      <c r="D236" s="271" t="s">
        <v>9734</v>
      </c>
      <c r="E236" s="271" t="s">
        <v>9736</v>
      </c>
      <c r="F236" s="189" t="s">
        <v>7015</v>
      </c>
      <c r="G236" s="268"/>
      <c r="H236" s="268"/>
      <c r="I236" s="268"/>
      <c r="J236" s="268"/>
      <c r="K236" s="268"/>
      <c r="L236" s="268"/>
      <c r="M236" s="268"/>
      <c r="N236" s="268"/>
      <c r="O236" s="268"/>
      <c r="P236" s="268"/>
      <c r="Q236" s="268"/>
      <c r="R236" s="268"/>
      <c r="S236" s="268"/>
      <c r="T236" s="268"/>
      <c r="U236" s="268"/>
      <c r="V236" s="268"/>
      <c r="W236" s="268"/>
      <c r="X236" s="268"/>
      <c r="Y236" s="268"/>
      <c r="Z236" s="268"/>
    </row>
    <row r="237" ht="15.75" customHeight="1">
      <c r="A237" s="296" t="s">
        <v>138</v>
      </c>
      <c r="B237" s="296" t="s">
        <v>9746</v>
      </c>
      <c r="C237" s="285" t="s">
        <v>214</v>
      </c>
      <c r="D237" s="271" t="s">
        <v>9747</v>
      </c>
      <c r="E237" s="271" t="s">
        <v>141</v>
      </c>
      <c r="F237" s="189" t="s">
        <v>7015</v>
      </c>
      <c r="G237" s="268"/>
      <c r="H237" s="268"/>
      <c r="I237" s="268"/>
      <c r="J237" s="268"/>
      <c r="K237" s="268"/>
      <c r="L237" s="268"/>
      <c r="M237" s="268"/>
      <c r="N237" s="268"/>
      <c r="O237" s="268"/>
      <c r="P237" s="268"/>
      <c r="Q237" s="268"/>
      <c r="R237" s="268"/>
      <c r="S237" s="268"/>
      <c r="T237" s="268"/>
      <c r="U237" s="268"/>
      <c r="V237" s="268"/>
      <c r="W237" s="268"/>
      <c r="X237" s="268"/>
      <c r="Y237" s="268"/>
      <c r="Z237" s="268"/>
    </row>
    <row r="238" ht="15.75" customHeight="1">
      <c r="A238" s="296" t="s">
        <v>9756</v>
      </c>
      <c r="B238" s="296" t="s">
        <v>9757</v>
      </c>
      <c r="C238" s="285" t="s">
        <v>214</v>
      </c>
      <c r="D238" s="271" t="s">
        <v>9760</v>
      </c>
      <c r="E238" s="271" t="s">
        <v>9762</v>
      </c>
      <c r="F238" s="189" t="s">
        <v>7015</v>
      </c>
      <c r="G238" s="268"/>
      <c r="H238" s="268"/>
      <c r="I238" s="268"/>
      <c r="J238" s="268"/>
      <c r="K238" s="268"/>
      <c r="L238" s="268"/>
      <c r="M238" s="268"/>
      <c r="N238" s="268"/>
      <c r="O238" s="268"/>
      <c r="P238" s="268"/>
      <c r="Q238" s="268"/>
      <c r="R238" s="268"/>
      <c r="S238" s="268"/>
      <c r="T238" s="268"/>
      <c r="U238" s="268"/>
      <c r="V238" s="268"/>
      <c r="W238" s="268"/>
      <c r="X238" s="268"/>
      <c r="Y238" s="268"/>
      <c r="Z238" s="268"/>
    </row>
    <row r="239" ht="15.75" customHeight="1">
      <c r="A239" s="296" t="s">
        <v>9770</v>
      </c>
      <c r="B239" s="296" t="s">
        <v>9771</v>
      </c>
      <c r="C239" s="285" t="s">
        <v>214</v>
      </c>
      <c r="D239" s="271" t="s">
        <v>9774</v>
      </c>
      <c r="E239" s="271" t="s">
        <v>9776</v>
      </c>
      <c r="F239" s="189" t="s">
        <v>7015</v>
      </c>
      <c r="G239" s="268"/>
      <c r="H239" s="268"/>
      <c r="I239" s="268"/>
      <c r="J239" s="268"/>
      <c r="K239" s="268"/>
      <c r="L239" s="268"/>
      <c r="M239" s="268"/>
      <c r="N239" s="268"/>
      <c r="O239" s="268"/>
      <c r="P239" s="268"/>
      <c r="Q239" s="268"/>
      <c r="R239" s="268"/>
      <c r="S239" s="268"/>
      <c r="T239" s="268"/>
      <c r="U239" s="268"/>
      <c r="V239" s="268"/>
      <c r="W239" s="268"/>
      <c r="X239" s="268"/>
      <c r="Y239" s="268"/>
      <c r="Z239" s="268"/>
    </row>
    <row r="240" ht="15.75" customHeight="1">
      <c r="A240" s="296" t="s">
        <v>9784</v>
      </c>
      <c r="B240" s="296" t="s">
        <v>9785</v>
      </c>
      <c r="C240" s="285" t="s">
        <v>214</v>
      </c>
      <c r="D240" s="271" t="s">
        <v>9786</v>
      </c>
      <c r="E240" s="271" t="s">
        <v>9787</v>
      </c>
      <c r="F240" s="189" t="s">
        <v>7015</v>
      </c>
      <c r="G240" s="268"/>
      <c r="H240" s="268"/>
      <c r="I240" s="268"/>
      <c r="J240" s="268"/>
      <c r="K240" s="268"/>
      <c r="L240" s="268"/>
      <c r="M240" s="268"/>
      <c r="N240" s="268"/>
      <c r="O240" s="268"/>
      <c r="P240" s="268"/>
      <c r="Q240" s="268"/>
      <c r="R240" s="268"/>
      <c r="S240" s="268"/>
      <c r="T240" s="268"/>
      <c r="U240" s="268"/>
      <c r="V240" s="268"/>
      <c r="W240" s="268"/>
      <c r="X240" s="268"/>
      <c r="Y240" s="268"/>
      <c r="Z240" s="268"/>
    </row>
    <row r="241" ht="15.75" customHeight="1">
      <c r="A241" s="296" t="s">
        <v>9797</v>
      </c>
      <c r="B241" s="296" t="s">
        <v>9799</v>
      </c>
      <c r="C241" s="285" t="s">
        <v>214</v>
      </c>
      <c r="D241" s="271" t="s">
        <v>9800</v>
      </c>
      <c r="E241" s="271" t="s">
        <v>9802</v>
      </c>
      <c r="F241" s="189" t="s">
        <v>7015</v>
      </c>
      <c r="G241" s="268"/>
      <c r="H241" s="268"/>
      <c r="I241" s="268"/>
      <c r="J241" s="268"/>
      <c r="K241" s="268"/>
      <c r="L241" s="268"/>
      <c r="M241" s="268"/>
      <c r="N241" s="268"/>
      <c r="O241" s="268"/>
      <c r="P241" s="268"/>
      <c r="Q241" s="268"/>
      <c r="R241" s="268"/>
      <c r="S241" s="268"/>
      <c r="T241" s="268"/>
      <c r="U241" s="268"/>
      <c r="V241" s="268"/>
      <c r="W241" s="268"/>
      <c r="X241" s="268"/>
      <c r="Y241" s="268"/>
      <c r="Z241" s="268"/>
    </row>
    <row r="242" ht="15.75" customHeight="1">
      <c r="A242" s="296" t="s">
        <v>9812</v>
      </c>
      <c r="B242" s="296" t="s">
        <v>9813</v>
      </c>
      <c r="C242" s="285" t="s">
        <v>214</v>
      </c>
      <c r="D242" s="271" t="s">
        <v>9814</v>
      </c>
      <c r="E242" s="271" t="s">
        <v>9815</v>
      </c>
      <c r="F242" s="189" t="s">
        <v>7015</v>
      </c>
      <c r="G242" s="268"/>
      <c r="H242" s="268"/>
      <c r="I242" s="268"/>
      <c r="J242" s="268"/>
      <c r="K242" s="268"/>
      <c r="L242" s="268"/>
      <c r="M242" s="268"/>
      <c r="N242" s="268"/>
      <c r="O242" s="268"/>
      <c r="P242" s="268"/>
      <c r="Q242" s="268"/>
      <c r="R242" s="268"/>
      <c r="S242" s="268"/>
      <c r="T242" s="268"/>
      <c r="U242" s="268"/>
      <c r="V242" s="268"/>
      <c r="W242" s="268"/>
      <c r="X242" s="268"/>
      <c r="Y242" s="268"/>
      <c r="Z242" s="268"/>
    </row>
    <row r="243" ht="15.75" customHeight="1">
      <c r="A243" s="296" t="s">
        <v>9824</v>
      </c>
      <c r="B243" s="296" t="s">
        <v>9825</v>
      </c>
      <c r="C243" s="285" t="s">
        <v>214</v>
      </c>
      <c r="D243" s="271" t="s">
        <v>9826</v>
      </c>
      <c r="E243" s="271" t="s">
        <v>9827</v>
      </c>
      <c r="F243" s="189" t="s">
        <v>7015</v>
      </c>
      <c r="G243" s="268"/>
      <c r="H243" s="268"/>
      <c r="I243" s="268"/>
      <c r="J243" s="268"/>
      <c r="K243" s="268"/>
      <c r="L243" s="268"/>
      <c r="M243" s="268"/>
      <c r="N243" s="268"/>
      <c r="O243" s="268"/>
      <c r="P243" s="268"/>
      <c r="Q243" s="268"/>
      <c r="R243" s="268"/>
      <c r="S243" s="268"/>
      <c r="T243" s="268"/>
      <c r="U243" s="268"/>
      <c r="V243" s="268"/>
      <c r="W243" s="268"/>
      <c r="X243" s="268"/>
      <c r="Y243" s="268"/>
      <c r="Z243" s="268"/>
    </row>
    <row r="244" ht="15.75" customHeight="1">
      <c r="A244" s="296" t="s">
        <v>9836</v>
      </c>
      <c r="B244" s="296" t="s">
        <v>9837</v>
      </c>
      <c r="C244" s="285" t="s">
        <v>214</v>
      </c>
      <c r="D244" s="271" t="s">
        <v>9840</v>
      </c>
      <c r="E244" s="271" t="s">
        <v>9841</v>
      </c>
      <c r="F244" s="189" t="s">
        <v>7015</v>
      </c>
      <c r="G244" s="268"/>
      <c r="H244" s="268"/>
      <c r="I244" s="268"/>
      <c r="J244" s="268"/>
      <c r="K244" s="268"/>
      <c r="L244" s="268"/>
      <c r="M244" s="268"/>
      <c r="N244" s="268"/>
      <c r="O244" s="268"/>
      <c r="P244" s="268"/>
      <c r="Q244" s="268"/>
      <c r="R244" s="268"/>
      <c r="S244" s="268"/>
      <c r="T244" s="268"/>
      <c r="U244" s="268"/>
      <c r="V244" s="268"/>
      <c r="W244" s="268"/>
      <c r="X244" s="268"/>
      <c r="Y244" s="268"/>
      <c r="Z244" s="268"/>
    </row>
    <row r="245" ht="15.75" customHeight="1">
      <c r="A245" s="296" t="s">
        <v>9850</v>
      </c>
      <c r="B245" s="296" t="s">
        <v>9852</v>
      </c>
      <c r="C245" s="285" t="s">
        <v>214</v>
      </c>
      <c r="D245" s="271" t="s">
        <v>9854</v>
      </c>
      <c r="E245" s="271" t="s">
        <v>9855</v>
      </c>
      <c r="F245" s="189" t="s">
        <v>7015</v>
      </c>
      <c r="G245" s="268"/>
      <c r="H245" s="268"/>
      <c r="I245" s="268"/>
      <c r="J245" s="268"/>
      <c r="K245" s="268"/>
      <c r="L245" s="268"/>
      <c r="M245" s="268"/>
      <c r="N245" s="268"/>
      <c r="O245" s="268"/>
      <c r="P245" s="268"/>
      <c r="Q245" s="268"/>
      <c r="R245" s="268"/>
      <c r="S245" s="268"/>
      <c r="T245" s="268"/>
      <c r="U245" s="268"/>
      <c r="V245" s="268"/>
      <c r="W245" s="268"/>
      <c r="X245" s="268"/>
      <c r="Y245" s="268"/>
      <c r="Z245" s="268"/>
    </row>
    <row r="246" ht="15.75" customHeight="1">
      <c r="A246" s="296" t="s">
        <v>9864</v>
      </c>
      <c r="B246" s="296" t="s">
        <v>9865</v>
      </c>
      <c r="C246" s="285" t="s">
        <v>214</v>
      </c>
      <c r="D246" s="271" t="s">
        <v>9866</v>
      </c>
      <c r="E246" s="271" t="s">
        <v>9867</v>
      </c>
      <c r="F246" s="189" t="s">
        <v>7015</v>
      </c>
      <c r="G246" s="268"/>
      <c r="H246" s="268"/>
      <c r="I246" s="268"/>
      <c r="J246" s="268"/>
      <c r="K246" s="268"/>
      <c r="L246" s="268"/>
      <c r="M246" s="268"/>
      <c r="N246" s="268"/>
      <c r="O246" s="268"/>
      <c r="P246" s="268"/>
      <c r="Q246" s="268"/>
      <c r="R246" s="268"/>
      <c r="S246" s="268"/>
      <c r="T246" s="268"/>
      <c r="U246" s="268"/>
      <c r="V246" s="268"/>
      <c r="W246" s="268"/>
      <c r="X246" s="268"/>
      <c r="Y246" s="268"/>
      <c r="Z246" s="268"/>
    </row>
    <row r="247" ht="15.75" customHeight="1">
      <c r="A247" s="296" t="s">
        <v>9877</v>
      </c>
      <c r="B247" s="296" t="s">
        <v>9879</v>
      </c>
      <c r="C247" s="285" t="s">
        <v>214</v>
      </c>
      <c r="D247" s="271" t="s">
        <v>9881</v>
      </c>
      <c r="E247" s="271" t="s">
        <v>9883</v>
      </c>
      <c r="F247" s="189" t="s">
        <v>7015</v>
      </c>
      <c r="G247" s="268"/>
      <c r="H247" s="268"/>
      <c r="I247" s="268"/>
      <c r="J247" s="268"/>
      <c r="K247" s="268"/>
      <c r="L247" s="268"/>
      <c r="M247" s="268"/>
      <c r="N247" s="268"/>
      <c r="O247" s="268"/>
      <c r="P247" s="268"/>
      <c r="Q247" s="268"/>
      <c r="R247" s="268"/>
      <c r="S247" s="268"/>
      <c r="T247" s="268"/>
      <c r="U247" s="268"/>
      <c r="V247" s="268"/>
      <c r="W247" s="268"/>
      <c r="X247" s="268"/>
      <c r="Y247" s="268"/>
      <c r="Z247" s="268"/>
    </row>
    <row r="248" ht="15.75" customHeight="1">
      <c r="A248" s="296" t="s">
        <v>9892</v>
      </c>
      <c r="B248" s="296" t="s">
        <v>9893</v>
      </c>
      <c r="C248" s="285" t="s">
        <v>214</v>
      </c>
      <c r="D248" s="271" t="s">
        <v>9894</v>
      </c>
      <c r="E248" s="271" t="s">
        <v>9895</v>
      </c>
      <c r="F248" s="189" t="s">
        <v>7015</v>
      </c>
      <c r="G248" s="268"/>
      <c r="H248" s="268"/>
      <c r="I248" s="268"/>
      <c r="J248" s="268"/>
      <c r="K248" s="268"/>
      <c r="L248" s="268"/>
      <c r="M248" s="268"/>
      <c r="N248" s="268"/>
      <c r="O248" s="268"/>
      <c r="P248" s="268"/>
      <c r="Q248" s="268"/>
      <c r="R248" s="268"/>
      <c r="S248" s="268"/>
      <c r="T248" s="268"/>
      <c r="U248" s="268"/>
      <c r="V248" s="268"/>
      <c r="W248" s="268"/>
      <c r="X248" s="268"/>
      <c r="Y248" s="268"/>
      <c r="Z248" s="268"/>
    </row>
    <row r="249" ht="15.75" customHeight="1">
      <c r="A249" s="296" t="s">
        <v>9904</v>
      </c>
      <c r="B249" s="296" t="s">
        <v>9905</v>
      </c>
      <c r="C249" s="285" t="s">
        <v>214</v>
      </c>
      <c r="D249" s="271" t="s">
        <v>9907</v>
      </c>
      <c r="E249" s="271" t="s">
        <v>9908</v>
      </c>
      <c r="F249" s="189" t="s">
        <v>7015</v>
      </c>
      <c r="G249" s="268"/>
      <c r="H249" s="268"/>
      <c r="I249" s="268"/>
      <c r="J249" s="268"/>
      <c r="K249" s="268"/>
      <c r="L249" s="268"/>
      <c r="M249" s="268"/>
      <c r="N249" s="268"/>
      <c r="O249" s="268"/>
      <c r="P249" s="268"/>
      <c r="Q249" s="268"/>
      <c r="R249" s="268"/>
      <c r="S249" s="268"/>
      <c r="T249" s="268"/>
      <c r="U249" s="268"/>
      <c r="V249" s="268"/>
      <c r="W249" s="268"/>
      <c r="X249" s="268"/>
      <c r="Y249" s="268"/>
      <c r="Z249" s="268"/>
    </row>
    <row r="250" ht="15.75" customHeight="1">
      <c r="A250" s="296" t="s">
        <v>9917</v>
      </c>
      <c r="B250" s="296" t="s">
        <v>9919</v>
      </c>
      <c r="C250" s="285" t="s">
        <v>214</v>
      </c>
      <c r="D250" s="271" t="s">
        <v>9921</v>
      </c>
      <c r="E250" s="271" t="s">
        <v>9922</v>
      </c>
      <c r="F250" s="189" t="s">
        <v>7015</v>
      </c>
      <c r="G250" s="268"/>
      <c r="H250" s="268"/>
      <c r="I250" s="268"/>
      <c r="J250" s="268"/>
      <c r="K250" s="268"/>
      <c r="L250" s="268"/>
      <c r="M250" s="268"/>
      <c r="N250" s="268"/>
      <c r="O250" s="268"/>
      <c r="P250" s="268"/>
      <c r="Q250" s="268"/>
      <c r="R250" s="268"/>
      <c r="S250" s="268"/>
      <c r="T250" s="268"/>
      <c r="U250" s="268"/>
      <c r="V250" s="268"/>
      <c r="W250" s="268"/>
      <c r="X250" s="268"/>
      <c r="Y250" s="268"/>
      <c r="Z250" s="268"/>
    </row>
    <row r="251" ht="15.75" customHeight="1">
      <c r="A251" s="296" t="s">
        <v>9931</v>
      </c>
      <c r="B251" s="296" t="s">
        <v>9932</v>
      </c>
      <c r="C251" s="285" t="s">
        <v>214</v>
      </c>
      <c r="D251" s="271" t="s">
        <v>9933</v>
      </c>
      <c r="E251" s="271" t="s">
        <v>9934</v>
      </c>
      <c r="F251" s="189" t="s">
        <v>7015</v>
      </c>
      <c r="G251" s="268"/>
      <c r="H251" s="268"/>
      <c r="I251" s="268"/>
      <c r="J251" s="268"/>
      <c r="K251" s="268"/>
      <c r="L251" s="268"/>
      <c r="M251" s="268"/>
      <c r="N251" s="268"/>
      <c r="O251" s="268"/>
      <c r="P251" s="268"/>
      <c r="Q251" s="268"/>
      <c r="R251" s="268"/>
      <c r="S251" s="268"/>
      <c r="T251" s="268"/>
      <c r="U251" s="268"/>
      <c r="V251" s="268"/>
      <c r="W251" s="268"/>
      <c r="X251" s="268"/>
      <c r="Y251" s="268"/>
      <c r="Z251" s="268"/>
    </row>
    <row r="252" ht="15.75" customHeight="1">
      <c r="A252" s="296" t="s">
        <v>9943</v>
      </c>
      <c r="B252" s="296" t="s">
        <v>9945</v>
      </c>
      <c r="C252" s="285" t="s">
        <v>214</v>
      </c>
      <c r="D252" s="271" t="s">
        <v>9947</v>
      </c>
      <c r="E252" s="271" t="s">
        <v>9948</v>
      </c>
      <c r="F252" s="189" t="s">
        <v>7015</v>
      </c>
      <c r="G252" s="268"/>
      <c r="H252" s="268"/>
      <c r="I252" s="268"/>
      <c r="J252" s="268"/>
      <c r="K252" s="268"/>
      <c r="L252" s="268"/>
      <c r="M252" s="268"/>
      <c r="N252" s="268"/>
      <c r="O252" s="268"/>
      <c r="P252" s="268"/>
      <c r="Q252" s="268"/>
      <c r="R252" s="268"/>
      <c r="S252" s="268"/>
      <c r="T252" s="268"/>
      <c r="U252" s="268"/>
      <c r="V252" s="268"/>
      <c r="W252" s="268"/>
      <c r="X252" s="268"/>
      <c r="Y252" s="268"/>
      <c r="Z252" s="268"/>
    </row>
    <row r="253" ht="15.75" customHeight="1">
      <c r="A253" s="296" t="s">
        <v>9957</v>
      </c>
      <c r="B253" s="296" t="s">
        <v>9958</v>
      </c>
      <c r="C253" s="285" t="s">
        <v>214</v>
      </c>
      <c r="D253" s="271" t="s">
        <v>9961</v>
      </c>
      <c r="E253" s="271" t="s">
        <v>9962</v>
      </c>
      <c r="F253" s="189" t="s">
        <v>7015</v>
      </c>
      <c r="G253" s="268"/>
      <c r="H253" s="268"/>
      <c r="I253" s="268"/>
      <c r="J253" s="268"/>
      <c r="K253" s="268"/>
      <c r="L253" s="268"/>
      <c r="M253" s="268"/>
      <c r="N253" s="268"/>
      <c r="O253" s="268"/>
      <c r="P253" s="268"/>
      <c r="Q253" s="268"/>
      <c r="R253" s="268"/>
      <c r="S253" s="268"/>
      <c r="T253" s="268"/>
      <c r="U253" s="268"/>
      <c r="V253" s="268"/>
      <c r="W253" s="268"/>
      <c r="X253" s="268"/>
      <c r="Y253" s="268"/>
      <c r="Z253" s="268"/>
    </row>
    <row r="254" ht="15.75" customHeight="1">
      <c r="A254" s="296" t="s">
        <v>9970</v>
      </c>
      <c r="B254" s="296" t="s">
        <v>9972</v>
      </c>
      <c r="C254" s="285" t="s">
        <v>214</v>
      </c>
      <c r="D254" s="271" t="s">
        <v>9973</v>
      </c>
      <c r="E254" s="271" t="s">
        <v>9974</v>
      </c>
      <c r="F254" s="189" t="s">
        <v>7015</v>
      </c>
      <c r="G254" s="268"/>
      <c r="H254" s="268"/>
      <c r="I254" s="268"/>
      <c r="J254" s="268"/>
      <c r="K254" s="268"/>
      <c r="L254" s="268"/>
      <c r="M254" s="268"/>
      <c r="N254" s="268"/>
      <c r="O254" s="268"/>
      <c r="P254" s="268"/>
      <c r="Q254" s="268"/>
      <c r="R254" s="268"/>
      <c r="S254" s="268"/>
      <c r="T254" s="268"/>
      <c r="U254" s="268"/>
      <c r="V254" s="268"/>
      <c r="W254" s="268"/>
      <c r="X254" s="268"/>
      <c r="Y254" s="268"/>
      <c r="Z254" s="268"/>
    </row>
    <row r="255" ht="15.75" customHeight="1">
      <c r="A255" s="296" t="s">
        <v>9981</v>
      </c>
      <c r="B255" s="296" t="s">
        <v>9982</v>
      </c>
      <c r="C255" s="285" t="s">
        <v>214</v>
      </c>
      <c r="D255" s="271" t="s">
        <v>9985</v>
      </c>
      <c r="E255" s="271" t="s">
        <v>9986</v>
      </c>
      <c r="F255" s="189" t="s">
        <v>7015</v>
      </c>
      <c r="G255" s="268"/>
      <c r="H255" s="268"/>
      <c r="I255" s="268"/>
      <c r="J255" s="268"/>
      <c r="K255" s="268"/>
      <c r="L255" s="268"/>
      <c r="M255" s="268"/>
      <c r="N255" s="268"/>
      <c r="O255" s="268"/>
      <c r="P255" s="268"/>
      <c r="Q255" s="268"/>
      <c r="R255" s="268"/>
      <c r="S255" s="268"/>
      <c r="T255" s="268"/>
      <c r="U255" s="268"/>
      <c r="V255" s="268"/>
      <c r="W255" s="268"/>
      <c r="X255" s="268"/>
      <c r="Y255" s="268"/>
      <c r="Z255" s="268"/>
    </row>
    <row r="256" ht="15.75" customHeight="1">
      <c r="A256" s="296" t="s">
        <v>9992</v>
      </c>
      <c r="B256" s="296" t="s">
        <v>9993</v>
      </c>
      <c r="C256" s="285" t="s">
        <v>214</v>
      </c>
      <c r="D256" s="271" t="s">
        <v>9995</v>
      </c>
      <c r="E256" s="271" t="s">
        <v>9996</v>
      </c>
      <c r="F256" s="189" t="s">
        <v>7015</v>
      </c>
      <c r="G256" s="268"/>
      <c r="H256" s="268"/>
      <c r="I256" s="268"/>
      <c r="J256" s="268"/>
      <c r="K256" s="268"/>
      <c r="L256" s="268"/>
      <c r="M256" s="268"/>
      <c r="N256" s="268"/>
      <c r="O256" s="268"/>
      <c r="P256" s="268"/>
      <c r="Q256" s="268"/>
      <c r="R256" s="268"/>
      <c r="S256" s="268"/>
      <c r="T256" s="268"/>
      <c r="U256" s="268"/>
      <c r="V256" s="268"/>
      <c r="W256" s="268"/>
      <c r="X256" s="268"/>
      <c r="Y256" s="268"/>
      <c r="Z256" s="268"/>
    </row>
    <row r="257" ht="15.75" customHeight="1">
      <c r="A257" s="296" t="s">
        <v>10001</v>
      </c>
      <c r="B257" s="296" t="s">
        <v>10003</v>
      </c>
      <c r="C257" s="285" t="s">
        <v>214</v>
      </c>
      <c r="D257" s="271" t="s">
        <v>10007</v>
      </c>
      <c r="E257" s="271" t="s">
        <v>10008</v>
      </c>
      <c r="F257" s="189" t="s">
        <v>7015</v>
      </c>
      <c r="G257" s="268"/>
      <c r="H257" s="268"/>
      <c r="I257" s="268"/>
      <c r="J257" s="268"/>
      <c r="K257" s="268"/>
      <c r="L257" s="268"/>
      <c r="M257" s="268"/>
      <c r="N257" s="268"/>
      <c r="O257" s="268"/>
      <c r="P257" s="268"/>
      <c r="Q257" s="268"/>
      <c r="R257" s="268"/>
      <c r="S257" s="268"/>
      <c r="T257" s="268"/>
      <c r="U257" s="268"/>
      <c r="V257" s="268"/>
      <c r="W257" s="268"/>
      <c r="X257" s="268"/>
      <c r="Y257" s="268"/>
      <c r="Z257" s="268"/>
    </row>
    <row r="258" ht="15.75" customHeight="1">
      <c r="A258" s="296" t="s">
        <v>10015</v>
      </c>
      <c r="B258" s="296" t="s">
        <v>10016</v>
      </c>
      <c r="C258" s="285" t="s">
        <v>214</v>
      </c>
      <c r="D258" s="271" t="s">
        <v>10018</v>
      </c>
      <c r="E258" s="271" t="s">
        <v>10020</v>
      </c>
      <c r="F258" s="189" t="s">
        <v>7015</v>
      </c>
      <c r="G258" s="268"/>
      <c r="H258" s="268"/>
      <c r="I258" s="268"/>
      <c r="J258" s="268"/>
      <c r="K258" s="268"/>
      <c r="L258" s="268"/>
      <c r="M258" s="268"/>
      <c r="N258" s="268"/>
      <c r="O258" s="268"/>
      <c r="P258" s="268"/>
      <c r="Q258" s="268"/>
      <c r="R258" s="268"/>
      <c r="S258" s="268"/>
      <c r="T258" s="268"/>
      <c r="U258" s="268"/>
      <c r="V258" s="268"/>
      <c r="W258" s="268"/>
      <c r="X258" s="268"/>
      <c r="Y258" s="268"/>
      <c r="Z258" s="268"/>
    </row>
    <row r="259" ht="15.75" customHeight="1">
      <c r="A259" s="296" t="s">
        <v>10028</v>
      </c>
      <c r="B259" s="296" t="s">
        <v>10030</v>
      </c>
      <c r="C259" s="285" t="s">
        <v>214</v>
      </c>
      <c r="D259" s="271" t="s">
        <v>10032</v>
      </c>
      <c r="E259" s="271" t="s">
        <v>10035</v>
      </c>
      <c r="F259" s="189" t="s">
        <v>7015</v>
      </c>
      <c r="G259" s="268"/>
      <c r="H259" s="268"/>
      <c r="I259" s="268"/>
      <c r="J259" s="268"/>
      <c r="K259" s="268"/>
      <c r="L259" s="268"/>
      <c r="M259" s="268"/>
      <c r="N259" s="268"/>
      <c r="O259" s="268"/>
      <c r="P259" s="268"/>
      <c r="Q259" s="268"/>
      <c r="R259" s="268"/>
      <c r="S259" s="268"/>
      <c r="T259" s="268"/>
      <c r="U259" s="268"/>
      <c r="V259" s="268"/>
      <c r="W259" s="268"/>
      <c r="X259" s="268"/>
      <c r="Y259" s="268"/>
      <c r="Z259" s="268"/>
    </row>
    <row r="260" ht="15.75" customHeight="1">
      <c r="A260" s="296" t="s">
        <v>10043</v>
      </c>
      <c r="B260" s="296" t="s">
        <v>10044</v>
      </c>
      <c r="C260" s="285" t="s">
        <v>214</v>
      </c>
      <c r="D260" s="271" t="s">
        <v>10047</v>
      </c>
      <c r="E260" s="271" t="s">
        <v>10048</v>
      </c>
      <c r="F260" s="189" t="s">
        <v>7015</v>
      </c>
      <c r="G260" s="268"/>
      <c r="H260" s="268"/>
      <c r="I260" s="268"/>
      <c r="J260" s="268"/>
      <c r="K260" s="268"/>
      <c r="L260" s="268"/>
      <c r="M260" s="268"/>
      <c r="N260" s="268"/>
      <c r="O260" s="268"/>
      <c r="P260" s="268"/>
      <c r="Q260" s="268"/>
      <c r="R260" s="268"/>
      <c r="S260" s="268"/>
      <c r="T260" s="268"/>
      <c r="U260" s="268"/>
      <c r="V260" s="268"/>
      <c r="W260" s="268"/>
      <c r="X260" s="268"/>
      <c r="Y260" s="268"/>
      <c r="Z260" s="268"/>
    </row>
    <row r="261" ht="15.75" customHeight="1">
      <c r="A261" s="296" t="s">
        <v>10056</v>
      </c>
      <c r="B261" s="296" t="s">
        <v>10058</v>
      </c>
      <c r="C261" s="285" t="s">
        <v>214</v>
      </c>
      <c r="D261" s="271" t="s">
        <v>10061</v>
      </c>
      <c r="E261" s="271" t="s">
        <v>10063</v>
      </c>
      <c r="F261" s="189" t="s">
        <v>7015</v>
      </c>
      <c r="G261" s="268"/>
      <c r="H261" s="268"/>
      <c r="I261" s="268"/>
      <c r="J261" s="268"/>
      <c r="K261" s="268"/>
      <c r="L261" s="268"/>
      <c r="M261" s="268"/>
      <c r="N261" s="268"/>
      <c r="O261" s="268"/>
      <c r="P261" s="268"/>
      <c r="Q261" s="268"/>
      <c r="R261" s="268"/>
      <c r="S261" s="268"/>
      <c r="T261" s="268"/>
      <c r="U261" s="268"/>
      <c r="V261" s="268"/>
      <c r="W261" s="268"/>
      <c r="X261" s="268"/>
      <c r="Y261" s="268"/>
      <c r="Z261" s="268"/>
    </row>
    <row r="262" ht="15.75" customHeight="1">
      <c r="A262" s="296" t="s">
        <v>10071</v>
      </c>
      <c r="B262" s="296" t="s">
        <v>10072</v>
      </c>
      <c r="C262" s="285" t="s">
        <v>214</v>
      </c>
      <c r="D262" s="271" t="s">
        <v>10075</v>
      </c>
      <c r="E262" s="271" t="s">
        <v>10076</v>
      </c>
      <c r="F262" s="189" t="s">
        <v>7015</v>
      </c>
      <c r="G262" s="268"/>
      <c r="H262" s="268"/>
      <c r="I262" s="268"/>
      <c r="J262" s="268"/>
      <c r="K262" s="268"/>
      <c r="L262" s="268"/>
      <c r="M262" s="268"/>
      <c r="N262" s="268"/>
      <c r="O262" s="268"/>
      <c r="P262" s="268"/>
      <c r="Q262" s="268"/>
      <c r="R262" s="268"/>
      <c r="S262" s="268"/>
      <c r="T262" s="268"/>
      <c r="U262" s="268"/>
      <c r="V262" s="268"/>
      <c r="W262" s="268"/>
      <c r="X262" s="268"/>
      <c r="Y262" s="268"/>
      <c r="Z262" s="268"/>
    </row>
    <row r="263" ht="15.75" customHeight="1">
      <c r="A263" s="296" t="s">
        <v>10083</v>
      </c>
      <c r="B263" s="296" t="s">
        <v>10084</v>
      </c>
      <c r="C263" s="285" t="s">
        <v>214</v>
      </c>
      <c r="D263" s="271" t="s">
        <v>10086</v>
      </c>
      <c r="E263" s="271" t="s">
        <v>10088</v>
      </c>
      <c r="F263" s="189" t="s">
        <v>7015</v>
      </c>
      <c r="G263" s="268"/>
      <c r="H263" s="268"/>
      <c r="I263" s="268"/>
      <c r="J263" s="268"/>
      <c r="K263" s="268"/>
      <c r="L263" s="268"/>
      <c r="M263" s="268"/>
      <c r="N263" s="268"/>
      <c r="O263" s="268"/>
      <c r="P263" s="268"/>
      <c r="Q263" s="268"/>
      <c r="R263" s="268"/>
      <c r="S263" s="268"/>
      <c r="T263" s="268"/>
      <c r="U263" s="268"/>
      <c r="V263" s="268"/>
      <c r="W263" s="268"/>
      <c r="X263" s="268"/>
      <c r="Y263" s="268"/>
      <c r="Z263" s="268"/>
    </row>
    <row r="264" ht="15.75" customHeight="1">
      <c r="A264" s="296" t="s">
        <v>10095</v>
      </c>
      <c r="B264" s="296" t="s">
        <v>10096</v>
      </c>
      <c r="C264" s="285" t="s">
        <v>214</v>
      </c>
      <c r="D264" s="271" t="s">
        <v>10097</v>
      </c>
      <c r="E264" s="271" t="s">
        <v>10099</v>
      </c>
      <c r="F264" s="189" t="s">
        <v>7015</v>
      </c>
      <c r="G264" s="268"/>
      <c r="H264" s="268"/>
      <c r="I264" s="268"/>
      <c r="J264" s="268"/>
      <c r="K264" s="268"/>
      <c r="L264" s="268"/>
      <c r="M264" s="268"/>
      <c r="N264" s="268"/>
      <c r="O264" s="268"/>
      <c r="P264" s="268"/>
      <c r="Q264" s="268"/>
      <c r="R264" s="268"/>
      <c r="S264" s="268"/>
      <c r="T264" s="268"/>
      <c r="U264" s="268"/>
      <c r="V264" s="268"/>
      <c r="W264" s="268"/>
      <c r="X264" s="268"/>
      <c r="Y264" s="268"/>
      <c r="Z264" s="268"/>
    </row>
    <row r="265" ht="15.75" customHeight="1">
      <c r="A265" s="296" t="s">
        <v>10104</v>
      </c>
      <c r="B265" s="296" t="s">
        <v>10106</v>
      </c>
      <c r="C265" s="285" t="s">
        <v>214</v>
      </c>
      <c r="D265" s="271" t="s">
        <v>10109</v>
      </c>
      <c r="E265" s="271" t="s">
        <v>10110</v>
      </c>
      <c r="F265" s="189" t="s">
        <v>7015</v>
      </c>
      <c r="G265" s="268"/>
      <c r="H265" s="268"/>
      <c r="I265" s="268"/>
      <c r="J265" s="268"/>
      <c r="K265" s="268"/>
      <c r="L265" s="268"/>
      <c r="M265" s="268"/>
      <c r="N265" s="268"/>
      <c r="O265" s="268"/>
      <c r="P265" s="268"/>
      <c r="Q265" s="268"/>
      <c r="R265" s="268"/>
      <c r="S265" s="268"/>
      <c r="T265" s="268"/>
      <c r="U265" s="268"/>
      <c r="V265" s="268"/>
      <c r="W265" s="268"/>
      <c r="X265" s="268"/>
      <c r="Y265" s="268"/>
      <c r="Z265" s="268"/>
    </row>
    <row r="266" ht="15.75" customHeight="1">
      <c r="A266" s="296" t="s">
        <v>10118</v>
      </c>
      <c r="B266" s="296" t="s">
        <v>10120</v>
      </c>
      <c r="C266" s="285" t="s">
        <v>214</v>
      </c>
      <c r="D266" s="271" t="s">
        <v>10121</v>
      </c>
      <c r="E266" s="271" t="s">
        <v>10122</v>
      </c>
      <c r="F266" s="189" t="s">
        <v>7015</v>
      </c>
      <c r="G266" s="268"/>
      <c r="H266" s="268"/>
      <c r="I266" s="268"/>
      <c r="J266" s="268"/>
      <c r="K266" s="268"/>
      <c r="L266" s="268"/>
      <c r="M266" s="268"/>
      <c r="N266" s="268"/>
      <c r="O266" s="268"/>
      <c r="P266" s="268"/>
      <c r="Q266" s="268"/>
      <c r="R266" s="268"/>
      <c r="S266" s="268"/>
      <c r="T266" s="268"/>
      <c r="U266" s="268"/>
      <c r="V266" s="268"/>
      <c r="W266" s="268"/>
      <c r="X266" s="268"/>
      <c r="Y266" s="268"/>
      <c r="Z266" s="268"/>
    </row>
    <row r="267" ht="15.75" customHeight="1">
      <c r="A267" s="296" t="s">
        <v>10131</v>
      </c>
      <c r="B267" s="296" t="s">
        <v>10133</v>
      </c>
      <c r="C267" s="285" t="s">
        <v>214</v>
      </c>
      <c r="D267" s="271" t="s">
        <v>10135</v>
      </c>
      <c r="E267" s="271" t="s">
        <v>10136</v>
      </c>
      <c r="F267" s="189" t="s">
        <v>7015</v>
      </c>
      <c r="G267" s="268"/>
      <c r="H267" s="268"/>
      <c r="I267" s="268"/>
      <c r="J267" s="268"/>
      <c r="K267" s="268"/>
      <c r="L267" s="268"/>
      <c r="M267" s="268"/>
      <c r="N267" s="268"/>
      <c r="O267" s="268"/>
      <c r="P267" s="268"/>
      <c r="Q267" s="268"/>
      <c r="R267" s="268"/>
      <c r="S267" s="268"/>
      <c r="T267" s="268"/>
      <c r="U267" s="268"/>
      <c r="V267" s="268"/>
      <c r="W267" s="268"/>
      <c r="X267" s="268"/>
      <c r="Y267" s="268"/>
      <c r="Z267" s="268"/>
    </row>
    <row r="268" ht="15.75" customHeight="1">
      <c r="A268" s="296" t="s">
        <v>10142</v>
      </c>
      <c r="B268" s="296" t="s">
        <v>10144</v>
      </c>
      <c r="C268" s="285" t="s">
        <v>214</v>
      </c>
      <c r="D268" s="271" t="s">
        <v>10146</v>
      </c>
      <c r="E268" s="271" t="s">
        <v>10147</v>
      </c>
      <c r="F268" s="189" t="s">
        <v>7015</v>
      </c>
      <c r="G268" s="268"/>
      <c r="H268" s="268"/>
      <c r="I268" s="268"/>
      <c r="J268" s="268"/>
      <c r="K268" s="268"/>
      <c r="L268" s="268"/>
      <c r="M268" s="268"/>
      <c r="N268" s="268"/>
      <c r="O268" s="268"/>
      <c r="P268" s="268"/>
      <c r="Q268" s="268"/>
      <c r="R268" s="268"/>
      <c r="S268" s="268"/>
      <c r="T268" s="268"/>
      <c r="U268" s="268"/>
      <c r="V268" s="268"/>
      <c r="W268" s="268"/>
      <c r="X268" s="268"/>
      <c r="Y268" s="268"/>
      <c r="Z268" s="268"/>
    </row>
    <row r="269" ht="15.75" customHeight="1">
      <c r="A269" s="296" t="s">
        <v>10151</v>
      </c>
      <c r="B269" s="296" t="s">
        <v>10152</v>
      </c>
      <c r="C269" s="285" t="s">
        <v>214</v>
      </c>
      <c r="D269" s="271" t="s">
        <v>10157</v>
      </c>
      <c r="E269" s="271" t="s">
        <v>10158</v>
      </c>
      <c r="F269" s="189" t="s">
        <v>7015</v>
      </c>
      <c r="G269" s="268"/>
      <c r="H269" s="268"/>
      <c r="I269" s="268"/>
      <c r="J269" s="268"/>
      <c r="K269" s="268"/>
      <c r="L269" s="268"/>
      <c r="M269" s="268"/>
      <c r="N269" s="268"/>
      <c r="O269" s="268"/>
      <c r="P269" s="268"/>
      <c r="Q269" s="268"/>
      <c r="R269" s="268"/>
      <c r="S269" s="268"/>
      <c r="T269" s="268"/>
      <c r="U269" s="268"/>
      <c r="V269" s="268"/>
      <c r="W269" s="268"/>
      <c r="X269" s="268"/>
      <c r="Y269" s="268"/>
      <c r="Z269" s="268"/>
    </row>
    <row r="270" ht="15.75" customHeight="1">
      <c r="A270" s="296" t="s">
        <v>10165</v>
      </c>
      <c r="B270" s="296" t="s">
        <v>10166</v>
      </c>
      <c r="C270" s="285" t="s">
        <v>214</v>
      </c>
      <c r="D270" s="271" t="s">
        <v>10169</v>
      </c>
      <c r="E270" s="271" t="s">
        <v>10171</v>
      </c>
      <c r="F270" s="189" t="s">
        <v>7015</v>
      </c>
      <c r="G270" s="268"/>
      <c r="H270" s="268"/>
      <c r="I270" s="268"/>
      <c r="J270" s="268"/>
      <c r="K270" s="268"/>
      <c r="L270" s="268"/>
      <c r="M270" s="268"/>
      <c r="N270" s="268"/>
      <c r="O270" s="268"/>
      <c r="P270" s="268"/>
      <c r="Q270" s="268"/>
      <c r="R270" s="268"/>
      <c r="S270" s="268"/>
      <c r="T270" s="268"/>
      <c r="U270" s="268"/>
      <c r="V270" s="268"/>
      <c r="W270" s="268"/>
      <c r="X270" s="268"/>
      <c r="Y270" s="268"/>
      <c r="Z270" s="268"/>
    </row>
    <row r="271" ht="15.75" customHeight="1">
      <c r="A271" s="296" t="s">
        <v>10177</v>
      </c>
      <c r="B271" s="296" t="s">
        <v>10178</v>
      </c>
      <c r="C271" s="285" t="s">
        <v>214</v>
      </c>
      <c r="D271" s="271" t="s">
        <v>10181</v>
      </c>
      <c r="E271" s="271" t="s">
        <v>10184</v>
      </c>
      <c r="F271" s="189" t="s">
        <v>7015</v>
      </c>
      <c r="G271" s="268"/>
      <c r="H271" s="268"/>
      <c r="I271" s="268"/>
      <c r="J271" s="268"/>
      <c r="K271" s="268"/>
      <c r="L271" s="268"/>
      <c r="M271" s="268"/>
      <c r="N271" s="268"/>
      <c r="O271" s="268"/>
      <c r="P271" s="268"/>
      <c r="Q271" s="268"/>
      <c r="R271" s="268"/>
      <c r="S271" s="268"/>
      <c r="T271" s="268"/>
      <c r="U271" s="268"/>
      <c r="V271" s="268"/>
      <c r="W271" s="268"/>
      <c r="X271" s="268"/>
      <c r="Y271" s="268"/>
      <c r="Z271" s="268"/>
    </row>
    <row r="272" ht="15.75" customHeight="1">
      <c r="A272" s="296" t="s">
        <v>10191</v>
      </c>
      <c r="B272" s="296" t="s">
        <v>10192</v>
      </c>
      <c r="C272" s="285" t="s">
        <v>214</v>
      </c>
      <c r="D272" s="271" t="s">
        <v>10193</v>
      </c>
      <c r="E272" s="271" t="s">
        <v>10194</v>
      </c>
      <c r="F272" s="189" t="s">
        <v>7015</v>
      </c>
      <c r="G272" s="268"/>
      <c r="H272" s="268"/>
      <c r="I272" s="268"/>
      <c r="J272" s="268"/>
      <c r="K272" s="268"/>
      <c r="L272" s="268"/>
      <c r="M272" s="268"/>
      <c r="N272" s="268"/>
      <c r="O272" s="268"/>
      <c r="P272" s="268"/>
      <c r="Q272" s="268"/>
      <c r="R272" s="268"/>
      <c r="S272" s="268"/>
      <c r="T272" s="268"/>
      <c r="U272" s="268"/>
      <c r="V272" s="268"/>
      <c r="W272" s="268"/>
      <c r="X272" s="268"/>
      <c r="Y272" s="268"/>
      <c r="Z272" s="268"/>
    </row>
    <row r="273" ht="15.75" customHeight="1">
      <c r="A273" s="296" t="s">
        <v>10201</v>
      </c>
      <c r="B273" s="296" t="s">
        <v>10204</v>
      </c>
      <c r="C273" s="285" t="s">
        <v>214</v>
      </c>
      <c r="D273" s="271" t="s">
        <v>10206</v>
      </c>
      <c r="E273" s="271" t="s">
        <v>10210</v>
      </c>
      <c r="F273" s="189" t="s">
        <v>7015</v>
      </c>
      <c r="G273" s="268"/>
      <c r="H273" s="268"/>
      <c r="I273" s="268"/>
      <c r="J273" s="268"/>
      <c r="K273" s="268"/>
      <c r="L273" s="268"/>
      <c r="M273" s="268"/>
      <c r="N273" s="268"/>
      <c r="O273" s="268"/>
      <c r="P273" s="268"/>
      <c r="Q273" s="268"/>
      <c r="R273" s="268"/>
      <c r="S273" s="268"/>
      <c r="T273" s="268"/>
      <c r="U273" s="268"/>
      <c r="V273" s="268"/>
      <c r="W273" s="268"/>
      <c r="X273" s="268"/>
      <c r="Y273" s="268"/>
      <c r="Z273" s="268"/>
    </row>
    <row r="274" ht="15.75" customHeight="1">
      <c r="A274" s="296" t="s">
        <v>10215</v>
      </c>
      <c r="B274" s="296" t="s">
        <v>10217</v>
      </c>
      <c r="C274" s="285" t="s">
        <v>214</v>
      </c>
      <c r="D274" s="271" t="s">
        <v>10220</v>
      </c>
      <c r="E274" s="271" t="s">
        <v>10223</v>
      </c>
      <c r="F274" s="189" t="s">
        <v>7015</v>
      </c>
      <c r="G274" s="268"/>
      <c r="H274" s="268"/>
      <c r="I274" s="268"/>
      <c r="J274" s="268"/>
      <c r="K274" s="268"/>
      <c r="L274" s="268"/>
      <c r="M274" s="268"/>
      <c r="N274" s="268"/>
      <c r="O274" s="268"/>
      <c r="P274" s="268"/>
      <c r="Q274" s="268"/>
      <c r="R274" s="268"/>
      <c r="S274" s="268"/>
      <c r="T274" s="268"/>
      <c r="U274" s="268"/>
      <c r="V274" s="268"/>
      <c r="W274" s="268"/>
      <c r="X274" s="268"/>
      <c r="Y274" s="268"/>
      <c r="Z274" s="268"/>
    </row>
    <row r="275" ht="15.75" customHeight="1">
      <c r="A275" s="296" t="s">
        <v>10235</v>
      </c>
      <c r="B275" s="296" t="s">
        <v>10236</v>
      </c>
      <c r="C275" s="285" t="s">
        <v>214</v>
      </c>
      <c r="D275" s="271" t="s">
        <v>10238</v>
      </c>
      <c r="E275" s="271" t="s">
        <v>10240</v>
      </c>
      <c r="F275" s="189" t="s">
        <v>7015</v>
      </c>
      <c r="G275" s="268"/>
      <c r="H275" s="268"/>
      <c r="I275" s="268"/>
      <c r="J275" s="268"/>
      <c r="K275" s="268"/>
      <c r="L275" s="268"/>
      <c r="M275" s="268"/>
      <c r="N275" s="268"/>
      <c r="O275" s="268"/>
      <c r="P275" s="268"/>
      <c r="Q275" s="268"/>
      <c r="R275" s="268"/>
      <c r="S275" s="268"/>
      <c r="T275" s="268"/>
      <c r="U275" s="268"/>
      <c r="V275" s="268"/>
      <c r="W275" s="268"/>
      <c r="X275" s="268"/>
      <c r="Y275" s="268"/>
      <c r="Z275" s="268"/>
    </row>
    <row r="276" ht="15.75" customHeight="1">
      <c r="A276" s="296" t="s">
        <v>10249</v>
      </c>
      <c r="B276" s="296" t="s">
        <v>10251</v>
      </c>
      <c r="C276" s="285" t="s">
        <v>214</v>
      </c>
      <c r="D276" s="271" t="s">
        <v>10254</v>
      </c>
      <c r="E276" s="271" t="s">
        <v>10256</v>
      </c>
      <c r="F276" s="189" t="s">
        <v>7015</v>
      </c>
      <c r="G276" s="268"/>
      <c r="H276" s="268"/>
      <c r="I276" s="268"/>
      <c r="J276" s="268"/>
      <c r="K276" s="268"/>
      <c r="L276" s="268"/>
      <c r="M276" s="268"/>
      <c r="N276" s="268"/>
      <c r="O276" s="268"/>
      <c r="P276" s="268"/>
      <c r="Q276" s="268"/>
      <c r="R276" s="268"/>
      <c r="S276" s="268"/>
      <c r="T276" s="268"/>
      <c r="U276" s="268"/>
      <c r="V276" s="268"/>
      <c r="W276" s="268"/>
      <c r="X276" s="268"/>
      <c r="Y276" s="268"/>
      <c r="Z276" s="268"/>
    </row>
    <row r="277" ht="15.75" customHeight="1">
      <c r="A277" s="296" t="s">
        <v>10263</v>
      </c>
      <c r="B277" s="296" t="s">
        <v>10264</v>
      </c>
      <c r="C277" s="285" t="s">
        <v>214</v>
      </c>
      <c r="D277" s="271" t="s">
        <v>10266</v>
      </c>
      <c r="E277" s="271" t="s">
        <v>10267</v>
      </c>
      <c r="F277" s="189" t="s">
        <v>7015</v>
      </c>
      <c r="G277" s="268"/>
      <c r="H277" s="268"/>
      <c r="I277" s="268"/>
      <c r="J277" s="268"/>
      <c r="K277" s="268"/>
      <c r="L277" s="268"/>
      <c r="M277" s="268"/>
      <c r="N277" s="268"/>
      <c r="O277" s="268"/>
      <c r="P277" s="268"/>
      <c r="Q277" s="268"/>
      <c r="R277" s="268"/>
      <c r="S277" s="268"/>
      <c r="T277" s="268"/>
      <c r="U277" s="268"/>
      <c r="V277" s="268"/>
      <c r="W277" s="268"/>
      <c r="X277" s="268"/>
      <c r="Y277" s="268"/>
      <c r="Z277" s="268"/>
    </row>
    <row r="278" ht="15.75" customHeight="1">
      <c r="A278" s="296" t="s">
        <v>10271</v>
      </c>
      <c r="B278" s="296" t="s">
        <v>10272</v>
      </c>
      <c r="C278" s="285" t="s">
        <v>214</v>
      </c>
      <c r="D278" s="271" t="s">
        <v>10273</v>
      </c>
      <c r="E278" s="271" t="s">
        <v>10274</v>
      </c>
      <c r="F278" s="189" t="s">
        <v>7015</v>
      </c>
      <c r="G278" s="268"/>
      <c r="H278" s="268"/>
      <c r="I278" s="268"/>
      <c r="J278" s="268"/>
      <c r="K278" s="268"/>
      <c r="L278" s="268"/>
      <c r="M278" s="268"/>
      <c r="N278" s="268"/>
      <c r="O278" s="268"/>
      <c r="P278" s="268"/>
      <c r="Q278" s="268"/>
      <c r="R278" s="268"/>
      <c r="S278" s="268"/>
      <c r="T278" s="268"/>
      <c r="U278" s="268"/>
      <c r="V278" s="268"/>
      <c r="W278" s="268"/>
      <c r="X278" s="268"/>
      <c r="Y278" s="268"/>
      <c r="Z278" s="268"/>
    </row>
    <row r="279" ht="15.75" customHeight="1">
      <c r="A279" s="296" t="s">
        <v>10275</v>
      </c>
      <c r="B279" s="296" t="s">
        <v>10276</v>
      </c>
      <c r="C279" s="285" t="s">
        <v>214</v>
      </c>
      <c r="D279" s="271" t="s">
        <v>10277</v>
      </c>
      <c r="E279" s="271" t="s">
        <v>10278</v>
      </c>
      <c r="F279" s="189" t="s">
        <v>7015</v>
      </c>
      <c r="G279" s="268"/>
      <c r="H279" s="268"/>
      <c r="I279" s="268"/>
      <c r="J279" s="268"/>
      <c r="K279" s="268"/>
      <c r="L279" s="268"/>
      <c r="M279" s="268"/>
      <c r="N279" s="268"/>
      <c r="O279" s="268"/>
      <c r="P279" s="268"/>
      <c r="Q279" s="268"/>
      <c r="R279" s="268"/>
      <c r="S279" s="268"/>
      <c r="T279" s="268"/>
      <c r="U279" s="268"/>
      <c r="V279" s="268"/>
      <c r="W279" s="268"/>
      <c r="X279" s="268"/>
      <c r="Y279" s="268"/>
      <c r="Z279" s="268"/>
    </row>
    <row r="280" ht="15.75" customHeight="1">
      <c r="A280" s="296" t="s">
        <v>10279</v>
      </c>
      <c r="B280" s="296" t="s">
        <v>10280</v>
      </c>
      <c r="C280" s="285" t="s">
        <v>214</v>
      </c>
      <c r="D280" s="271" t="s">
        <v>10283</v>
      </c>
      <c r="E280" s="271" t="s">
        <v>10284</v>
      </c>
      <c r="F280" s="189" t="s">
        <v>7015</v>
      </c>
      <c r="G280" s="268"/>
      <c r="H280" s="268"/>
      <c r="I280" s="268"/>
      <c r="J280" s="268"/>
      <c r="K280" s="268"/>
      <c r="L280" s="268"/>
      <c r="M280" s="268"/>
      <c r="N280" s="268"/>
      <c r="O280" s="268"/>
      <c r="P280" s="268"/>
      <c r="Q280" s="268"/>
      <c r="R280" s="268"/>
      <c r="S280" s="268"/>
      <c r="T280" s="268"/>
      <c r="U280" s="268"/>
      <c r="V280" s="268"/>
      <c r="W280" s="268"/>
      <c r="X280" s="268"/>
      <c r="Y280" s="268"/>
      <c r="Z280" s="268"/>
    </row>
    <row r="281" ht="15.75" customHeight="1">
      <c r="A281" s="296" t="s">
        <v>10287</v>
      </c>
      <c r="B281" s="296" t="s">
        <v>10288</v>
      </c>
      <c r="C281" s="285" t="s">
        <v>214</v>
      </c>
      <c r="D281" s="271" t="s">
        <v>10291</v>
      </c>
      <c r="E281" s="271" t="s">
        <v>10294</v>
      </c>
      <c r="F281" s="189" t="s">
        <v>7015</v>
      </c>
      <c r="G281" s="268"/>
      <c r="H281" s="268"/>
      <c r="I281" s="268"/>
      <c r="J281" s="268"/>
      <c r="K281" s="268"/>
      <c r="L281" s="268"/>
      <c r="M281" s="268"/>
      <c r="N281" s="268"/>
      <c r="O281" s="268"/>
      <c r="P281" s="268"/>
      <c r="Q281" s="268"/>
      <c r="R281" s="268"/>
      <c r="S281" s="268"/>
      <c r="T281" s="268"/>
      <c r="U281" s="268"/>
      <c r="V281" s="268"/>
      <c r="W281" s="268"/>
      <c r="X281" s="268"/>
      <c r="Y281" s="268"/>
      <c r="Z281" s="268"/>
    </row>
    <row r="282" ht="15.75" customHeight="1">
      <c r="A282" s="296" t="s">
        <v>10299</v>
      </c>
      <c r="B282" s="296" t="s">
        <v>10300</v>
      </c>
      <c r="C282" s="285" t="s">
        <v>214</v>
      </c>
      <c r="D282" s="271" t="s">
        <v>10302</v>
      </c>
      <c r="E282" s="271" t="s">
        <v>10304</v>
      </c>
      <c r="F282" s="189" t="s">
        <v>7015</v>
      </c>
      <c r="G282" s="268"/>
      <c r="H282" s="268"/>
      <c r="I282" s="268"/>
      <c r="J282" s="268"/>
      <c r="K282" s="268"/>
      <c r="L282" s="268"/>
      <c r="M282" s="268"/>
      <c r="N282" s="268"/>
      <c r="O282" s="268"/>
      <c r="P282" s="268"/>
      <c r="Q282" s="268"/>
      <c r="R282" s="268"/>
      <c r="S282" s="268"/>
      <c r="T282" s="268"/>
      <c r="U282" s="268"/>
      <c r="V282" s="268"/>
      <c r="W282" s="268"/>
      <c r="X282" s="268"/>
      <c r="Y282" s="268"/>
      <c r="Z282" s="268"/>
    </row>
    <row r="283" ht="15.75" customHeight="1">
      <c r="A283" s="296" t="s">
        <v>10314</v>
      </c>
      <c r="B283" s="296" t="s">
        <v>10316</v>
      </c>
      <c r="C283" s="285" t="s">
        <v>214</v>
      </c>
      <c r="D283" s="271" t="s">
        <v>10317</v>
      </c>
      <c r="E283" s="271" t="s">
        <v>10318</v>
      </c>
      <c r="F283" s="189" t="s">
        <v>7015</v>
      </c>
      <c r="G283" s="268"/>
      <c r="H283" s="268"/>
      <c r="I283" s="268"/>
      <c r="J283" s="268"/>
      <c r="K283" s="268"/>
      <c r="L283" s="268"/>
      <c r="M283" s="268"/>
      <c r="N283" s="268"/>
      <c r="O283" s="268"/>
      <c r="P283" s="268"/>
      <c r="Q283" s="268"/>
      <c r="R283" s="268"/>
      <c r="S283" s="268"/>
      <c r="T283" s="268"/>
      <c r="U283" s="268"/>
      <c r="V283" s="268"/>
      <c r="W283" s="268"/>
      <c r="X283" s="268"/>
      <c r="Y283" s="268"/>
      <c r="Z283" s="268"/>
    </row>
    <row r="284" ht="15.75" customHeight="1">
      <c r="A284" s="296" t="s">
        <v>10324</v>
      </c>
      <c r="B284" s="296" t="s">
        <v>10326</v>
      </c>
      <c r="C284" s="285" t="s">
        <v>214</v>
      </c>
      <c r="D284" s="271" t="s">
        <v>10329</v>
      </c>
      <c r="E284" s="271" t="s">
        <v>10330</v>
      </c>
      <c r="F284" s="189" t="s">
        <v>7015</v>
      </c>
      <c r="G284" s="268"/>
      <c r="H284" s="268"/>
      <c r="I284" s="268"/>
      <c r="J284" s="268"/>
      <c r="K284" s="268"/>
      <c r="L284" s="268"/>
      <c r="M284" s="268"/>
      <c r="N284" s="268"/>
      <c r="O284" s="268"/>
      <c r="P284" s="268"/>
      <c r="Q284" s="268"/>
      <c r="R284" s="268"/>
      <c r="S284" s="268"/>
      <c r="T284" s="268"/>
      <c r="U284" s="268"/>
      <c r="V284" s="268"/>
      <c r="W284" s="268"/>
      <c r="X284" s="268"/>
      <c r="Y284" s="268"/>
      <c r="Z284" s="268"/>
    </row>
    <row r="285" ht="15.75" customHeight="1">
      <c r="A285" s="296" t="s">
        <v>10337</v>
      </c>
      <c r="B285" s="296" t="s">
        <v>10339</v>
      </c>
      <c r="C285" s="285" t="s">
        <v>214</v>
      </c>
      <c r="D285" s="271" t="s">
        <v>10342</v>
      </c>
      <c r="E285" s="271" t="s">
        <v>10344</v>
      </c>
      <c r="F285" s="189" t="s">
        <v>7015</v>
      </c>
      <c r="G285" s="268"/>
      <c r="H285" s="268"/>
      <c r="I285" s="268"/>
      <c r="J285" s="268"/>
      <c r="K285" s="268"/>
      <c r="L285" s="268"/>
      <c r="M285" s="268"/>
      <c r="N285" s="268"/>
      <c r="O285" s="268"/>
      <c r="P285" s="268"/>
      <c r="Q285" s="268"/>
      <c r="R285" s="268"/>
      <c r="S285" s="268"/>
      <c r="T285" s="268"/>
      <c r="U285" s="268"/>
      <c r="V285" s="268"/>
      <c r="W285" s="268"/>
      <c r="X285" s="268"/>
      <c r="Y285" s="268"/>
      <c r="Z285" s="268"/>
    </row>
    <row r="286" ht="15.75" customHeight="1">
      <c r="A286" s="296" t="s">
        <v>10351</v>
      </c>
      <c r="B286" s="296" t="s">
        <v>10352</v>
      </c>
      <c r="C286" s="285" t="s">
        <v>214</v>
      </c>
      <c r="D286" s="271" t="s">
        <v>10356</v>
      </c>
      <c r="E286" s="271" t="s">
        <v>10358</v>
      </c>
      <c r="F286" s="189" t="s">
        <v>7015</v>
      </c>
      <c r="G286" s="268"/>
      <c r="H286" s="268"/>
      <c r="I286" s="268"/>
      <c r="J286" s="268"/>
      <c r="K286" s="268"/>
      <c r="L286" s="268"/>
      <c r="M286" s="268"/>
      <c r="N286" s="268"/>
      <c r="O286" s="268"/>
      <c r="P286" s="268"/>
      <c r="Q286" s="268"/>
      <c r="R286" s="268"/>
      <c r="S286" s="268"/>
      <c r="T286" s="268"/>
      <c r="U286" s="268"/>
      <c r="V286" s="268"/>
      <c r="W286" s="268"/>
      <c r="X286" s="268"/>
      <c r="Y286" s="268"/>
      <c r="Z286" s="268"/>
    </row>
    <row r="287" ht="15.75" customHeight="1">
      <c r="A287" s="296" t="s">
        <v>10364</v>
      </c>
      <c r="B287" s="296" t="s">
        <v>10366</v>
      </c>
      <c r="C287" s="285" t="s">
        <v>214</v>
      </c>
      <c r="D287" s="271" t="s">
        <v>10368</v>
      </c>
      <c r="E287" s="271" t="s">
        <v>10370</v>
      </c>
      <c r="F287" s="189" t="s">
        <v>7015</v>
      </c>
      <c r="G287" s="268"/>
      <c r="H287" s="268"/>
      <c r="I287" s="268"/>
      <c r="J287" s="268"/>
      <c r="K287" s="268"/>
      <c r="L287" s="268"/>
      <c r="M287" s="268"/>
      <c r="N287" s="268"/>
      <c r="O287" s="268"/>
      <c r="P287" s="268"/>
      <c r="Q287" s="268"/>
      <c r="R287" s="268"/>
      <c r="S287" s="268"/>
      <c r="T287" s="268"/>
      <c r="U287" s="268"/>
      <c r="V287" s="268"/>
      <c r="W287" s="268"/>
      <c r="X287" s="268"/>
      <c r="Y287" s="268"/>
      <c r="Z287" s="268"/>
    </row>
    <row r="288" ht="15.75" customHeight="1">
      <c r="A288" s="296" t="s">
        <v>10375</v>
      </c>
      <c r="B288" s="296" t="s">
        <v>10377</v>
      </c>
      <c r="C288" s="285" t="s">
        <v>214</v>
      </c>
      <c r="D288" s="271" t="s">
        <v>10380</v>
      </c>
      <c r="E288" s="271" t="s">
        <v>10381</v>
      </c>
      <c r="F288" s="189" t="s">
        <v>7015</v>
      </c>
      <c r="G288" s="268"/>
      <c r="H288" s="268"/>
      <c r="I288" s="268"/>
      <c r="J288" s="268"/>
      <c r="K288" s="268"/>
      <c r="L288" s="268"/>
      <c r="M288" s="268"/>
      <c r="N288" s="268"/>
      <c r="O288" s="268"/>
      <c r="P288" s="268"/>
      <c r="Q288" s="268"/>
      <c r="R288" s="268"/>
      <c r="S288" s="268"/>
      <c r="T288" s="268"/>
      <c r="U288" s="268"/>
      <c r="V288" s="268"/>
      <c r="W288" s="268"/>
      <c r="X288" s="268"/>
      <c r="Y288" s="268"/>
      <c r="Z288" s="268"/>
    </row>
    <row r="289" ht="15.75" customHeight="1">
      <c r="A289" s="296" t="s">
        <v>10387</v>
      </c>
      <c r="B289" s="296" t="s">
        <v>10388</v>
      </c>
      <c r="C289" s="285" t="s">
        <v>214</v>
      </c>
      <c r="D289" s="271" t="s">
        <v>10392</v>
      </c>
      <c r="E289" s="271" t="s">
        <v>10394</v>
      </c>
      <c r="F289" s="189" t="s">
        <v>7015</v>
      </c>
      <c r="G289" s="268"/>
      <c r="H289" s="268"/>
      <c r="I289" s="268"/>
      <c r="J289" s="268"/>
      <c r="K289" s="268"/>
      <c r="L289" s="268"/>
      <c r="M289" s="268"/>
      <c r="N289" s="268"/>
      <c r="O289" s="268"/>
      <c r="P289" s="268"/>
      <c r="Q289" s="268"/>
      <c r="R289" s="268"/>
      <c r="S289" s="268"/>
      <c r="T289" s="268"/>
      <c r="U289" s="268"/>
      <c r="V289" s="268"/>
      <c r="W289" s="268"/>
      <c r="X289" s="268"/>
      <c r="Y289" s="268"/>
      <c r="Z289" s="268"/>
    </row>
    <row r="290" ht="15.75" customHeight="1">
      <c r="A290" s="296" t="s">
        <v>10404</v>
      </c>
      <c r="B290" s="296" t="s">
        <v>10406</v>
      </c>
      <c r="C290" s="285" t="s">
        <v>214</v>
      </c>
      <c r="D290" s="271" t="s">
        <v>10409</v>
      </c>
      <c r="E290" s="271" t="s">
        <v>10410</v>
      </c>
      <c r="F290" s="189" t="s">
        <v>7015</v>
      </c>
      <c r="G290" s="268"/>
      <c r="H290" s="268"/>
      <c r="I290" s="268"/>
      <c r="J290" s="268"/>
      <c r="K290" s="268"/>
      <c r="L290" s="268"/>
      <c r="M290" s="268"/>
      <c r="N290" s="268"/>
      <c r="O290" s="268"/>
      <c r="P290" s="268"/>
      <c r="Q290" s="268"/>
      <c r="R290" s="268"/>
      <c r="S290" s="268"/>
      <c r="T290" s="268"/>
      <c r="U290" s="268"/>
      <c r="V290" s="268"/>
      <c r="W290" s="268"/>
      <c r="X290" s="268"/>
      <c r="Y290" s="268"/>
      <c r="Z290" s="268"/>
    </row>
    <row r="291" ht="15.75" customHeight="1">
      <c r="A291" s="296" t="s">
        <v>10417</v>
      </c>
      <c r="B291" s="296" t="s">
        <v>10419</v>
      </c>
      <c r="C291" s="285" t="s">
        <v>214</v>
      </c>
      <c r="D291" s="271" t="s">
        <v>10423</v>
      </c>
      <c r="E291" s="271" t="s">
        <v>10424</v>
      </c>
      <c r="F291" s="189" t="s">
        <v>7015</v>
      </c>
      <c r="G291" s="268"/>
      <c r="H291" s="268"/>
      <c r="I291" s="268"/>
      <c r="J291" s="268"/>
      <c r="K291" s="268"/>
      <c r="L291" s="268"/>
      <c r="M291" s="268"/>
      <c r="N291" s="268"/>
      <c r="O291" s="268"/>
      <c r="P291" s="268"/>
      <c r="Q291" s="268"/>
      <c r="R291" s="268"/>
      <c r="S291" s="268"/>
      <c r="T291" s="268"/>
      <c r="U291" s="268"/>
      <c r="V291" s="268"/>
      <c r="W291" s="268"/>
      <c r="X291" s="268"/>
      <c r="Y291" s="268"/>
      <c r="Z291" s="268"/>
    </row>
    <row r="292" ht="15.75" customHeight="1">
      <c r="A292" s="296" t="s">
        <v>10430</v>
      </c>
      <c r="B292" s="296" t="s">
        <v>10432</v>
      </c>
      <c r="C292" s="285" t="s">
        <v>214</v>
      </c>
      <c r="D292" s="271" t="s">
        <v>10435</v>
      </c>
      <c r="E292" s="271" t="s">
        <v>10438</v>
      </c>
      <c r="F292" s="189" t="s">
        <v>7015</v>
      </c>
      <c r="G292" s="268"/>
      <c r="H292" s="268"/>
      <c r="I292" s="268"/>
      <c r="J292" s="268"/>
      <c r="K292" s="268"/>
      <c r="L292" s="268"/>
      <c r="M292" s="268"/>
      <c r="N292" s="268"/>
      <c r="O292" s="268"/>
      <c r="P292" s="268"/>
      <c r="Q292" s="268"/>
      <c r="R292" s="268"/>
      <c r="S292" s="268"/>
      <c r="T292" s="268"/>
      <c r="U292" s="268"/>
      <c r="V292" s="268"/>
      <c r="W292" s="268"/>
      <c r="X292" s="268"/>
      <c r="Y292" s="268"/>
      <c r="Z292" s="268"/>
    </row>
    <row r="293" ht="15.75" customHeight="1">
      <c r="A293" s="296" t="s">
        <v>10446</v>
      </c>
      <c r="B293" s="296" t="s">
        <v>10448</v>
      </c>
      <c r="C293" s="285" t="s">
        <v>214</v>
      </c>
      <c r="D293" s="271" t="s">
        <v>10450</v>
      </c>
      <c r="E293" s="271" t="s">
        <v>10451</v>
      </c>
      <c r="F293" s="189" t="s">
        <v>7015</v>
      </c>
      <c r="G293" s="268"/>
      <c r="H293" s="268"/>
      <c r="I293" s="268"/>
      <c r="J293" s="268"/>
      <c r="K293" s="268"/>
      <c r="L293" s="268"/>
      <c r="M293" s="268"/>
      <c r="N293" s="268"/>
      <c r="O293" s="268"/>
      <c r="P293" s="268"/>
      <c r="Q293" s="268"/>
      <c r="R293" s="268"/>
      <c r="S293" s="268"/>
      <c r="T293" s="268"/>
      <c r="U293" s="268"/>
      <c r="V293" s="268"/>
      <c r="W293" s="268"/>
      <c r="X293" s="268"/>
      <c r="Y293" s="268"/>
      <c r="Z293" s="268"/>
    </row>
    <row r="294" ht="15.75" customHeight="1">
      <c r="A294" s="296" t="s">
        <v>10458</v>
      </c>
      <c r="B294" s="296" t="s">
        <v>10459</v>
      </c>
      <c r="C294" s="285" t="s">
        <v>214</v>
      </c>
      <c r="D294" s="271" t="s">
        <v>10463</v>
      </c>
      <c r="E294" s="271" t="s">
        <v>10465</v>
      </c>
      <c r="F294" s="189" t="s">
        <v>7015</v>
      </c>
      <c r="G294" s="268"/>
      <c r="H294" s="268"/>
      <c r="I294" s="268"/>
      <c r="J294" s="268"/>
      <c r="K294" s="268"/>
      <c r="L294" s="268"/>
      <c r="M294" s="268"/>
      <c r="N294" s="268"/>
      <c r="O294" s="268"/>
      <c r="P294" s="268"/>
      <c r="Q294" s="268"/>
      <c r="R294" s="268"/>
      <c r="S294" s="268"/>
      <c r="T294" s="268"/>
      <c r="U294" s="268"/>
      <c r="V294" s="268"/>
      <c r="W294" s="268"/>
      <c r="X294" s="268"/>
      <c r="Y294" s="268"/>
      <c r="Z294" s="268"/>
    </row>
    <row r="295" ht="15.75" customHeight="1">
      <c r="A295" s="296" t="s">
        <v>10471</v>
      </c>
      <c r="B295" s="296" t="s">
        <v>10473</v>
      </c>
      <c r="C295" s="285" t="s">
        <v>214</v>
      </c>
      <c r="D295" s="271" t="s">
        <v>10477</v>
      </c>
      <c r="E295" s="271" t="s">
        <v>10479</v>
      </c>
      <c r="F295" s="189" t="s">
        <v>7015</v>
      </c>
      <c r="G295" s="268"/>
      <c r="H295" s="268"/>
      <c r="I295" s="268"/>
      <c r="J295" s="268"/>
      <c r="K295" s="268"/>
      <c r="L295" s="268"/>
      <c r="M295" s="268"/>
      <c r="N295" s="268"/>
      <c r="O295" s="268"/>
      <c r="P295" s="268"/>
      <c r="Q295" s="268"/>
      <c r="R295" s="268"/>
      <c r="S295" s="268"/>
      <c r="T295" s="268"/>
      <c r="U295" s="268"/>
      <c r="V295" s="268"/>
      <c r="W295" s="268"/>
      <c r="X295" s="268"/>
      <c r="Y295" s="268"/>
      <c r="Z295" s="268"/>
    </row>
    <row r="296" ht="15.75" customHeight="1">
      <c r="A296" s="296" t="s">
        <v>10485</v>
      </c>
      <c r="B296" s="296" t="s">
        <v>10487</v>
      </c>
      <c r="C296" s="285" t="s">
        <v>214</v>
      </c>
      <c r="D296" s="271" t="s">
        <v>10490</v>
      </c>
      <c r="E296" s="271" t="s">
        <v>10493</v>
      </c>
      <c r="F296" s="189" t="s">
        <v>7015</v>
      </c>
      <c r="G296" s="268"/>
      <c r="H296" s="268"/>
      <c r="I296" s="268"/>
      <c r="J296" s="268"/>
      <c r="K296" s="268"/>
      <c r="L296" s="268"/>
      <c r="M296" s="268"/>
      <c r="N296" s="268"/>
      <c r="O296" s="268"/>
      <c r="P296" s="268"/>
      <c r="Q296" s="268"/>
      <c r="R296" s="268"/>
      <c r="S296" s="268"/>
      <c r="T296" s="268"/>
      <c r="U296" s="268"/>
      <c r="V296" s="268"/>
      <c r="W296" s="268"/>
      <c r="X296" s="268"/>
      <c r="Y296" s="268"/>
      <c r="Z296" s="268"/>
    </row>
    <row r="297" ht="15.75" customHeight="1">
      <c r="A297" s="296" t="s">
        <v>10499</v>
      </c>
      <c r="B297" s="296" t="s">
        <v>10501</v>
      </c>
      <c r="C297" s="285" t="s">
        <v>214</v>
      </c>
      <c r="D297" s="271" t="s">
        <v>10504</v>
      </c>
      <c r="E297" s="271" t="s">
        <v>10507</v>
      </c>
      <c r="F297" s="189" t="s">
        <v>7015</v>
      </c>
      <c r="G297" s="268"/>
      <c r="H297" s="268"/>
      <c r="I297" s="268"/>
      <c r="J297" s="268"/>
      <c r="K297" s="268"/>
      <c r="L297" s="268"/>
      <c r="M297" s="268"/>
      <c r="N297" s="268"/>
      <c r="O297" s="268"/>
      <c r="P297" s="268"/>
      <c r="Q297" s="268"/>
      <c r="R297" s="268"/>
      <c r="S297" s="268"/>
      <c r="T297" s="268"/>
      <c r="U297" s="268"/>
      <c r="V297" s="268"/>
      <c r="W297" s="268"/>
      <c r="X297" s="268"/>
      <c r="Y297" s="268"/>
      <c r="Z297" s="268"/>
    </row>
    <row r="298" ht="15.75" customHeight="1">
      <c r="A298" s="296" t="s">
        <v>10513</v>
      </c>
      <c r="B298" s="296" t="s">
        <v>10515</v>
      </c>
      <c r="C298" s="285" t="s">
        <v>214</v>
      </c>
      <c r="D298" s="271" t="s">
        <v>10517</v>
      </c>
      <c r="E298" s="271" t="s">
        <v>10519</v>
      </c>
      <c r="F298" s="189" t="s">
        <v>7015</v>
      </c>
      <c r="G298" s="268"/>
      <c r="H298" s="268"/>
      <c r="I298" s="268"/>
      <c r="J298" s="268"/>
      <c r="K298" s="268"/>
      <c r="L298" s="268"/>
      <c r="M298" s="268"/>
      <c r="N298" s="268"/>
      <c r="O298" s="268"/>
      <c r="P298" s="268"/>
      <c r="Q298" s="268"/>
      <c r="R298" s="268"/>
      <c r="S298" s="268"/>
      <c r="T298" s="268"/>
      <c r="U298" s="268"/>
      <c r="V298" s="268"/>
      <c r="W298" s="268"/>
      <c r="X298" s="268"/>
      <c r="Y298" s="268"/>
      <c r="Z298" s="268"/>
    </row>
    <row r="299" ht="15.75" customHeight="1">
      <c r="A299" s="296" t="s">
        <v>10524</v>
      </c>
      <c r="B299" s="296" t="s">
        <v>10526</v>
      </c>
      <c r="C299" s="285" t="s">
        <v>214</v>
      </c>
      <c r="D299" s="271" t="s">
        <v>10528</v>
      </c>
      <c r="E299" s="271" t="s">
        <v>10529</v>
      </c>
      <c r="F299" s="189" t="s">
        <v>7015</v>
      </c>
      <c r="G299" s="268"/>
      <c r="H299" s="268"/>
      <c r="I299" s="268"/>
      <c r="J299" s="268"/>
      <c r="K299" s="268"/>
      <c r="L299" s="268"/>
      <c r="M299" s="268"/>
      <c r="N299" s="268"/>
      <c r="O299" s="268"/>
      <c r="P299" s="268"/>
      <c r="Q299" s="268"/>
      <c r="R299" s="268"/>
      <c r="S299" s="268"/>
      <c r="T299" s="268"/>
      <c r="U299" s="268"/>
      <c r="V299" s="268"/>
      <c r="W299" s="268"/>
      <c r="X299" s="268"/>
      <c r="Y299" s="268"/>
      <c r="Z299" s="268"/>
    </row>
    <row r="300" ht="15.75" customHeight="1">
      <c r="A300" s="296" t="s">
        <v>10535</v>
      </c>
      <c r="B300" s="296" t="s">
        <v>10537</v>
      </c>
      <c r="C300" s="285" t="s">
        <v>214</v>
      </c>
      <c r="D300" s="271" t="s">
        <v>10540</v>
      </c>
      <c r="E300" s="271" t="s">
        <v>10541</v>
      </c>
      <c r="F300" s="189" t="s">
        <v>7015</v>
      </c>
      <c r="G300" s="268"/>
      <c r="H300" s="268"/>
      <c r="I300" s="268"/>
      <c r="J300" s="268"/>
      <c r="K300" s="268"/>
      <c r="L300" s="268"/>
      <c r="M300" s="268"/>
      <c r="N300" s="268"/>
      <c r="O300" s="268"/>
      <c r="P300" s="268"/>
      <c r="Q300" s="268"/>
      <c r="R300" s="268"/>
      <c r="S300" s="268"/>
      <c r="T300" s="268"/>
      <c r="U300" s="268"/>
      <c r="V300" s="268"/>
      <c r="W300" s="268"/>
      <c r="X300" s="268"/>
      <c r="Y300" s="268"/>
      <c r="Z300" s="268"/>
    </row>
    <row r="301" ht="15.75" customHeight="1">
      <c r="A301" s="296" t="s">
        <v>10546</v>
      </c>
      <c r="B301" s="296" t="s">
        <v>10547</v>
      </c>
      <c r="C301" s="285" t="s">
        <v>214</v>
      </c>
      <c r="D301" s="271" t="s">
        <v>10548</v>
      </c>
      <c r="E301" s="271" t="s">
        <v>10550</v>
      </c>
      <c r="F301" s="189" t="s">
        <v>7015</v>
      </c>
      <c r="G301" s="268"/>
      <c r="H301" s="268"/>
      <c r="I301" s="268"/>
      <c r="J301" s="268"/>
      <c r="K301" s="268"/>
      <c r="L301" s="268"/>
      <c r="M301" s="268"/>
      <c r="N301" s="268"/>
      <c r="O301" s="268"/>
      <c r="P301" s="268"/>
      <c r="Q301" s="268"/>
      <c r="R301" s="268"/>
      <c r="S301" s="268"/>
      <c r="T301" s="268"/>
      <c r="U301" s="268"/>
      <c r="V301" s="268"/>
      <c r="W301" s="268"/>
      <c r="X301" s="268"/>
      <c r="Y301" s="268"/>
      <c r="Z301" s="268"/>
    </row>
    <row r="302" ht="15.75" customHeight="1">
      <c r="A302" s="296" t="s">
        <v>10562</v>
      </c>
      <c r="B302" s="296" t="s">
        <v>10564</v>
      </c>
      <c r="C302" s="285" t="s">
        <v>214</v>
      </c>
      <c r="D302" s="271" t="s">
        <v>10566</v>
      </c>
      <c r="E302" s="271" t="s">
        <v>10567</v>
      </c>
      <c r="F302" s="189" t="s">
        <v>7015</v>
      </c>
      <c r="G302" s="268"/>
      <c r="H302" s="268"/>
      <c r="I302" s="268"/>
      <c r="J302" s="268"/>
      <c r="K302" s="268"/>
      <c r="L302" s="268"/>
      <c r="M302" s="268"/>
      <c r="N302" s="268"/>
      <c r="O302" s="268"/>
      <c r="P302" s="268"/>
      <c r="Q302" s="268"/>
      <c r="R302" s="268"/>
      <c r="S302" s="268"/>
      <c r="T302" s="268"/>
      <c r="U302" s="268"/>
      <c r="V302" s="268"/>
      <c r="W302" s="268"/>
      <c r="X302" s="268"/>
      <c r="Y302" s="268"/>
      <c r="Z302" s="268"/>
    </row>
    <row r="303" ht="15.75" customHeight="1">
      <c r="A303" s="296" t="s">
        <v>10574</v>
      </c>
      <c r="B303" s="296" t="s">
        <v>10575</v>
      </c>
      <c r="C303" s="285" t="s">
        <v>214</v>
      </c>
      <c r="D303" s="271" t="s">
        <v>10577</v>
      </c>
      <c r="E303" s="271" t="s">
        <v>10580</v>
      </c>
      <c r="F303" s="189" t="s">
        <v>7015</v>
      </c>
      <c r="G303" s="268"/>
      <c r="H303" s="268"/>
      <c r="I303" s="268"/>
      <c r="J303" s="268"/>
      <c r="K303" s="268"/>
      <c r="L303" s="268"/>
      <c r="M303" s="268"/>
      <c r="N303" s="268"/>
      <c r="O303" s="268"/>
      <c r="P303" s="268"/>
      <c r="Q303" s="268"/>
      <c r="R303" s="268"/>
      <c r="S303" s="268"/>
      <c r="T303" s="268"/>
      <c r="U303" s="268"/>
      <c r="V303" s="268"/>
      <c r="W303" s="268"/>
      <c r="X303" s="268"/>
      <c r="Y303" s="268"/>
      <c r="Z303" s="268"/>
    </row>
    <row r="304" ht="15.75" customHeight="1">
      <c r="A304" s="296" t="s">
        <v>10587</v>
      </c>
      <c r="B304" s="296" t="s">
        <v>10589</v>
      </c>
      <c r="C304" s="285" t="s">
        <v>214</v>
      </c>
      <c r="D304" s="271" t="s">
        <v>10590</v>
      </c>
      <c r="E304" s="271" t="s">
        <v>10593</v>
      </c>
      <c r="F304" s="189" t="s">
        <v>7015</v>
      </c>
      <c r="G304" s="268"/>
      <c r="H304" s="268"/>
      <c r="I304" s="268"/>
      <c r="J304" s="268"/>
      <c r="K304" s="268"/>
      <c r="L304" s="268"/>
      <c r="M304" s="268"/>
      <c r="N304" s="268"/>
      <c r="O304" s="268"/>
      <c r="P304" s="268"/>
      <c r="Q304" s="268"/>
      <c r="R304" s="268"/>
      <c r="S304" s="268"/>
      <c r="T304" s="268"/>
      <c r="U304" s="268"/>
      <c r="V304" s="268"/>
      <c r="W304" s="268"/>
      <c r="X304" s="268"/>
      <c r="Y304" s="268"/>
      <c r="Z304" s="268"/>
    </row>
    <row r="305" ht="15.75" customHeight="1">
      <c r="A305" s="296" t="s">
        <v>10600</v>
      </c>
      <c r="B305" s="296" t="s">
        <v>10602</v>
      </c>
      <c r="C305" s="285" t="s">
        <v>214</v>
      </c>
      <c r="D305" s="271" t="s">
        <v>10604</v>
      </c>
      <c r="E305" s="271" t="s">
        <v>10605</v>
      </c>
      <c r="F305" s="189" t="s">
        <v>7015</v>
      </c>
      <c r="G305" s="268"/>
      <c r="H305" s="268"/>
      <c r="I305" s="268"/>
      <c r="J305" s="268"/>
      <c r="K305" s="268"/>
      <c r="L305" s="268"/>
      <c r="M305" s="268"/>
      <c r="N305" s="268"/>
      <c r="O305" s="268"/>
      <c r="P305" s="268"/>
      <c r="Q305" s="268"/>
      <c r="R305" s="268"/>
      <c r="S305" s="268"/>
      <c r="T305" s="268"/>
      <c r="U305" s="268"/>
      <c r="V305" s="268"/>
      <c r="W305" s="268"/>
      <c r="X305" s="268"/>
      <c r="Y305" s="268"/>
      <c r="Z305" s="268"/>
    </row>
    <row r="306" ht="15.75" customHeight="1">
      <c r="A306" s="296" t="s">
        <v>10614</v>
      </c>
      <c r="B306" s="296" t="s">
        <v>10615</v>
      </c>
      <c r="C306" s="285" t="s">
        <v>214</v>
      </c>
      <c r="D306" s="271" t="s">
        <v>10616</v>
      </c>
      <c r="E306" s="271" t="s">
        <v>10618</v>
      </c>
      <c r="F306" s="189" t="s">
        <v>7015</v>
      </c>
      <c r="G306" s="268"/>
      <c r="H306" s="268"/>
      <c r="I306" s="268"/>
      <c r="J306" s="268"/>
      <c r="K306" s="268"/>
      <c r="L306" s="268"/>
      <c r="M306" s="268"/>
      <c r="N306" s="268"/>
      <c r="O306" s="268"/>
      <c r="P306" s="268"/>
      <c r="Q306" s="268"/>
      <c r="R306" s="268"/>
      <c r="S306" s="268"/>
      <c r="T306" s="268"/>
      <c r="U306" s="268"/>
      <c r="V306" s="268"/>
      <c r="W306" s="268"/>
      <c r="X306" s="268"/>
      <c r="Y306" s="268"/>
      <c r="Z306" s="268"/>
    </row>
    <row r="307" ht="15.75" customHeight="1">
      <c r="A307" s="296" t="s">
        <v>10627</v>
      </c>
      <c r="B307" s="296" t="s">
        <v>10629</v>
      </c>
      <c r="C307" s="285" t="s">
        <v>214</v>
      </c>
      <c r="D307" s="271" t="s">
        <v>10631</v>
      </c>
      <c r="E307" s="271" t="s">
        <v>10632</v>
      </c>
      <c r="F307" s="189" t="s">
        <v>7015</v>
      </c>
      <c r="G307" s="268"/>
      <c r="H307" s="268"/>
      <c r="I307" s="268"/>
      <c r="J307" s="268"/>
      <c r="K307" s="268"/>
      <c r="L307" s="268"/>
      <c r="M307" s="268"/>
      <c r="N307" s="268"/>
      <c r="O307" s="268"/>
      <c r="P307" s="268"/>
      <c r="Q307" s="268"/>
      <c r="R307" s="268"/>
      <c r="S307" s="268"/>
      <c r="T307" s="268"/>
      <c r="U307" s="268"/>
      <c r="V307" s="268"/>
      <c r="W307" s="268"/>
      <c r="X307" s="268"/>
      <c r="Y307" s="268"/>
      <c r="Z307" s="268"/>
    </row>
    <row r="308" ht="15.75" customHeight="1">
      <c r="A308" s="296" t="s">
        <v>10641</v>
      </c>
      <c r="B308" s="296" t="s">
        <v>10643</v>
      </c>
      <c r="C308" s="285" t="s">
        <v>214</v>
      </c>
      <c r="D308" s="271" t="s">
        <v>10645</v>
      </c>
      <c r="E308" s="271" t="s">
        <v>10646</v>
      </c>
      <c r="F308" s="189" t="s">
        <v>7015</v>
      </c>
      <c r="G308" s="268"/>
      <c r="H308" s="268"/>
      <c r="I308" s="268"/>
      <c r="J308" s="268"/>
      <c r="K308" s="268"/>
      <c r="L308" s="268"/>
      <c r="M308" s="268"/>
      <c r="N308" s="268"/>
      <c r="O308" s="268"/>
      <c r="P308" s="268"/>
      <c r="Q308" s="268"/>
      <c r="R308" s="268"/>
      <c r="S308" s="268"/>
      <c r="T308" s="268"/>
      <c r="U308" s="268"/>
      <c r="V308" s="268"/>
      <c r="W308" s="268"/>
      <c r="X308" s="268"/>
      <c r="Y308" s="268"/>
      <c r="Z308" s="268"/>
    </row>
    <row r="309" ht="15.75" customHeight="1">
      <c r="A309" s="296" t="s">
        <v>10655</v>
      </c>
      <c r="B309" s="296" t="s">
        <v>10656</v>
      </c>
      <c r="C309" s="285" t="s">
        <v>214</v>
      </c>
      <c r="D309" s="271" t="s">
        <v>10657</v>
      </c>
      <c r="E309" s="271" t="s">
        <v>10658</v>
      </c>
      <c r="F309" s="189" t="s">
        <v>7015</v>
      </c>
      <c r="G309" s="268"/>
      <c r="H309" s="268"/>
      <c r="I309" s="268"/>
      <c r="J309" s="268"/>
      <c r="K309" s="268"/>
      <c r="L309" s="268"/>
      <c r="M309" s="268"/>
      <c r="N309" s="268"/>
      <c r="O309" s="268"/>
      <c r="P309" s="268"/>
      <c r="Q309" s="268"/>
      <c r="R309" s="268"/>
      <c r="S309" s="268"/>
      <c r="T309" s="268"/>
      <c r="U309" s="268"/>
      <c r="V309" s="268"/>
      <c r="W309" s="268"/>
      <c r="X309" s="268"/>
      <c r="Y309" s="268"/>
      <c r="Z309" s="268"/>
    </row>
    <row r="310" ht="15.75" customHeight="1">
      <c r="A310" s="296" t="s">
        <v>10667</v>
      </c>
      <c r="B310" s="296" t="s">
        <v>10670</v>
      </c>
      <c r="C310" s="285" t="s">
        <v>214</v>
      </c>
      <c r="D310" s="271" t="s">
        <v>10673</v>
      </c>
      <c r="E310" s="271" t="s">
        <v>10674</v>
      </c>
      <c r="F310" s="189" t="s">
        <v>7015</v>
      </c>
      <c r="G310" s="268"/>
      <c r="H310" s="268"/>
      <c r="I310" s="268"/>
      <c r="J310" s="268"/>
      <c r="K310" s="268"/>
      <c r="L310" s="268"/>
      <c r="M310" s="268"/>
      <c r="N310" s="268"/>
      <c r="O310" s="268"/>
      <c r="P310" s="268"/>
      <c r="Q310" s="268"/>
      <c r="R310" s="268"/>
      <c r="S310" s="268"/>
      <c r="T310" s="268"/>
      <c r="U310" s="268"/>
      <c r="V310" s="268"/>
      <c r="W310" s="268"/>
      <c r="X310" s="268"/>
      <c r="Y310" s="268"/>
      <c r="Z310" s="268"/>
    </row>
    <row r="311" ht="15.75" customHeight="1">
      <c r="A311" s="296" t="s">
        <v>10683</v>
      </c>
      <c r="B311" s="296" t="s">
        <v>10684</v>
      </c>
      <c r="C311" s="285" t="s">
        <v>214</v>
      </c>
      <c r="D311" s="271" t="s">
        <v>10685</v>
      </c>
      <c r="E311" s="271" t="s">
        <v>10686</v>
      </c>
      <c r="F311" s="189" t="s">
        <v>7015</v>
      </c>
      <c r="G311" s="268"/>
      <c r="H311" s="268"/>
      <c r="I311" s="268"/>
      <c r="J311" s="268"/>
      <c r="K311" s="268"/>
      <c r="L311" s="268"/>
      <c r="M311" s="268"/>
      <c r="N311" s="268"/>
      <c r="O311" s="268"/>
      <c r="P311" s="268"/>
      <c r="Q311" s="268"/>
      <c r="R311" s="268"/>
      <c r="S311" s="268"/>
      <c r="T311" s="268"/>
      <c r="U311" s="268"/>
      <c r="V311" s="268"/>
      <c r="W311" s="268"/>
      <c r="X311" s="268"/>
      <c r="Y311" s="268"/>
      <c r="Z311" s="268"/>
    </row>
    <row r="312" ht="15.75" customHeight="1">
      <c r="A312" s="296" t="s">
        <v>10693</v>
      </c>
      <c r="B312" s="296" t="s">
        <v>10695</v>
      </c>
      <c r="C312" s="285" t="s">
        <v>214</v>
      </c>
      <c r="D312" s="271" t="s">
        <v>10699</v>
      </c>
      <c r="E312" s="271" t="s">
        <v>10700</v>
      </c>
      <c r="F312" s="189" t="s">
        <v>7015</v>
      </c>
      <c r="G312" s="268"/>
      <c r="H312" s="268"/>
      <c r="I312" s="268"/>
      <c r="J312" s="268"/>
      <c r="K312" s="268"/>
      <c r="L312" s="268"/>
      <c r="M312" s="268"/>
      <c r="N312" s="268"/>
      <c r="O312" s="268"/>
      <c r="P312" s="268"/>
      <c r="Q312" s="268"/>
      <c r="R312" s="268"/>
      <c r="S312" s="268"/>
      <c r="T312" s="268"/>
      <c r="U312" s="268"/>
      <c r="V312" s="268"/>
      <c r="W312" s="268"/>
      <c r="X312" s="268"/>
      <c r="Y312" s="268"/>
      <c r="Z312" s="268"/>
    </row>
    <row r="313" ht="15.75" customHeight="1">
      <c r="A313" s="296" t="s">
        <v>10708</v>
      </c>
      <c r="B313" s="296" t="s">
        <v>10710</v>
      </c>
      <c r="C313" s="285" t="s">
        <v>214</v>
      </c>
      <c r="D313" s="271" t="s">
        <v>10711</v>
      </c>
      <c r="E313" s="271" t="s">
        <v>10713</v>
      </c>
      <c r="F313" s="189" t="s">
        <v>7015</v>
      </c>
      <c r="G313" s="268"/>
      <c r="H313" s="268"/>
      <c r="I313" s="268"/>
      <c r="J313" s="268"/>
      <c r="K313" s="268"/>
      <c r="L313" s="268"/>
      <c r="M313" s="268"/>
      <c r="N313" s="268"/>
      <c r="O313" s="268"/>
      <c r="P313" s="268"/>
      <c r="Q313" s="268"/>
      <c r="R313" s="268"/>
      <c r="S313" s="268"/>
      <c r="T313" s="268"/>
      <c r="U313" s="268"/>
      <c r="V313" s="268"/>
      <c r="W313" s="268"/>
      <c r="X313" s="268"/>
      <c r="Y313" s="268"/>
      <c r="Z313" s="268"/>
    </row>
    <row r="314" ht="15.75" customHeight="1">
      <c r="A314" s="296" t="s">
        <v>10721</v>
      </c>
      <c r="B314" s="296" t="s">
        <v>10722</v>
      </c>
      <c r="C314" s="285" t="s">
        <v>214</v>
      </c>
      <c r="D314" s="271" t="s">
        <v>10723</v>
      </c>
      <c r="E314" s="271" t="s">
        <v>10724</v>
      </c>
      <c r="F314" s="189" t="s">
        <v>7015</v>
      </c>
      <c r="G314" s="268"/>
      <c r="H314" s="268"/>
      <c r="I314" s="268"/>
      <c r="J314" s="268"/>
      <c r="K314" s="268"/>
      <c r="L314" s="268"/>
      <c r="M314" s="268"/>
      <c r="N314" s="268"/>
      <c r="O314" s="268"/>
      <c r="P314" s="268"/>
      <c r="Q314" s="268"/>
      <c r="R314" s="268"/>
      <c r="S314" s="268"/>
      <c r="T314" s="268"/>
      <c r="U314" s="268"/>
      <c r="V314" s="268"/>
      <c r="W314" s="268"/>
      <c r="X314" s="268"/>
      <c r="Y314" s="268"/>
      <c r="Z314" s="268"/>
    </row>
    <row r="315" ht="15.75" customHeight="1">
      <c r="A315" s="296" t="s">
        <v>10732</v>
      </c>
      <c r="B315" s="296" t="s">
        <v>10734</v>
      </c>
      <c r="C315" s="285" t="s">
        <v>214</v>
      </c>
      <c r="D315" s="271" t="s">
        <v>10735</v>
      </c>
      <c r="E315" s="271" t="s">
        <v>10736</v>
      </c>
      <c r="F315" s="189" t="s">
        <v>7015</v>
      </c>
      <c r="G315" s="268"/>
      <c r="H315" s="268"/>
      <c r="I315" s="268"/>
      <c r="J315" s="268"/>
      <c r="K315" s="268"/>
      <c r="L315" s="268"/>
      <c r="M315" s="268"/>
      <c r="N315" s="268"/>
      <c r="O315" s="268"/>
      <c r="P315" s="268"/>
      <c r="Q315" s="268"/>
      <c r="R315" s="268"/>
      <c r="S315" s="268"/>
      <c r="T315" s="268"/>
      <c r="U315" s="268"/>
      <c r="V315" s="268"/>
      <c r="W315" s="268"/>
      <c r="X315" s="268"/>
      <c r="Y315" s="268"/>
      <c r="Z315" s="268"/>
    </row>
    <row r="316" ht="15.75" customHeight="1">
      <c r="A316" s="296" t="s">
        <v>10743</v>
      </c>
      <c r="B316" s="296" t="s">
        <v>10745</v>
      </c>
      <c r="C316" s="285" t="s">
        <v>214</v>
      </c>
      <c r="D316" s="271" t="s">
        <v>10747</v>
      </c>
      <c r="E316" s="271" t="s">
        <v>10748</v>
      </c>
      <c r="F316" s="189" t="s">
        <v>7015</v>
      </c>
      <c r="G316" s="268"/>
      <c r="H316" s="268"/>
      <c r="I316" s="268"/>
      <c r="J316" s="268"/>
      <c r="K316" s="268"/>
      <c r="L316" s="268"/>
      <c r="M316" s="268"/>
      <c r="N316" s="268"/>
      <c r="O316" s="268"/>
      <c r="P316" s="268"/>
      <c r="Q316" s="268"/>
      <c r="R316" s="268"/>
      <c r="S316" s="268"/>
      <c r="T316" s="268"/>
      <c r="U316" s="268"/>
      <c r="V316" s="268"/>
      <c r="W316" s="268"/>
      <c r="X316" s="268"/>
      <c r="Y316" s="268"/>
      <c r="Z316" s="268"/>
    </row>
    <row r="317" ht="15.75" customHeight="1">
      <c r="A317" s="296" t="s">
        <v>10756</v>
      </c>
      <c r="B317" s="296" t="s">
        <v>10758</v>
      </c>
      <c r="C317" s="285" t="s">
        <v>214</v>
      </c>
      <c r="D317" s="271" t="s">
        <v>10759</v>
      </c>
      <c r="E317" s="271" t="s">
        <v>10761</v>
      </c>
      <c r="F317" s="189" t="s">
        <v>7015</v>
      </c>
      <c r="G317" s="268"/>
      <c r="H317" s="268"/>
      <c r="I317" s="268"/>
      <c r="J317" s="268"/>
      <c r="K317" s="268"/>
      <c r="L317" s="268"/>
      <c r="M317" s="268"/>
      <c r="N317" s="268"/>
      <c r="O317" s="268"/>
      <c r="P317" s="268"/>
      <c r="Q317" s="268"/>
      <c r="R317" s="268"/>
      <c r="S317" s="268"/>
      <c r="T317" s="268"/>
      <c r="U317" s="268"/>
      <c r="V317" s="268"/>
      <c r="W317" s="268"/>
      <c r="X317" s="268"/>
      <c r="Y317" s="268"/>
      <c r="Z317" s="268"/>
    </row>
    <row r="318" ht="15.75" customHeight="1">
      <c r="A318" s="296" t="s">
        <v>10770</v>
      </c>
      <c r="B318" s="296" t="s">
        <v>10772</v>
      </c>
      <c r="C318" s="285" t="s">
        <v>214</v>
      </c>
      <c r="D318" s="271" t="s">
        <v>10773</v>
      </c>
      <c r="E318" s="271" t="s">
        <v>10774</v>
      </c>
      <c r="F318" s="189" t="s">
        <v>7015</v>
      </c>
      <c r="G318" s="268"/>
      <c r="H318" s="268"/>
      <c r="I318" s="268"/>
      <c r="J318" s="268"/>
      <c r="K318" s="268"/>
      <c r="L318" s="268"/>
      <c r="M318" s="268"/>
      <c r="N318" s="268"/>
      <c r="O318" s="268"/>
      <c r="P318" s="268"/>
      <c r="Q318" s="268"/>
      <c r="R318" s="268"/>
      <c r="S318" s="268"/>
      <c r="T318" s="268"/>
      <c r="U318" s="268"/>
      <c r="V318" s="268"/>
      <c r="W318" s="268"/>
      <c r="X318" s="268"/>
      <c r="Y318" s="268"/>
      <c r="Z318" s="268"/>
    </row>
    <row r="319" ht="15.75" customHeight="1">
      <c r="A319" s="296" t="s">
        <v>10783</v>
      </c>
      <c r="B319" s="296" t="s">
        <v>10784</v>
      </c>
      <c r="C319" s="285" t="s">
        <v>214</v>
      </c>
      <c r="D319" s="271" t="s">
        <v>10785</v>
      </c>
      <c r="E319" s="271" t="s">
        <v>10787</v>
      </c>
      <c r="F319" s="189" t="s">
        <v>7015</v>
      </c>
      <c r="G319" s="268"/>
      <c r="H319" s="268"/>
      <c r="I319" s="268"/>
      <c r="J319" s="268"/>
      <c r="K319" s="268"/>
      <c r="L319" s="268"/>
      <c r="M319" s="268"/>
      <c r="N319" s="268"/>
      <c r="O319" s="268"/>
      <c r="P319" s="268"/>
      <c r="Q319" s="268"/>
      <c r="R319" s="268"/>
      <c r="S319" s="268"/>
      <c r="T319" s="268"/>
      <c r="U319" s="268"/>
      <c r="V319" s="268"/>
      <c r="W319" s="268"/>
      <c r="X319" s="268"/>
      <c r="Y319" s="268"/>
      <c r="Z319" s="268"/>
    </row>
    <row r="320" ht="15.75" customHeight="1">
      <c r="A320" s="296" t="s">
        <v>10796</v>
      </c>
      <c r="B320" s="296" t="s">
        <v>10798</v>
      </c>
      <c r="C320" s="285" t="s">
        <v>214</v>
      </c>
      <c r="D320" s="271" t="s">
        <v>10799</v>
      </c>
      <c r="E320" s="271" t="s">
        <v>10801</v>
      </c>
      <c r="F320" s="189" t="s">
        <v>7015</v>
      </c>
      <c r="G320" s="268"/>
      <c r="H320" s="268"/>
      <c r="I320" s="268"/>
      <c r="J320" s="268"/>
      <c r="K320" s="268"/>
      <c r="L320" s="268"/>
      <c r="M320" s="268"/>
      <c r="N320" s="268"/>
      <c r="O320" s="268"/>
      <c r="P320" s="268"/>
      <c r="Q320" s="268"/>
      <c r="R320" s="268"/>
      <c r="S320" s="268"/>
      <c r="T320" s="268"/>
      <c r="U320" s="268"/>
      <c r="V320" s="268"/>
      <c r="W320" s="268"/>
      <c r="X320" s="268"/>
      <c r="Y320" s="268"/>
      <c r="Z320" s="268"/>
    </row>
    <row r="321" ht="15.75" customHeight="1">
      <c r="A321" s="296" t="s">
        <v>10809</v>
      </c>
      <c r="B321" s="296" t="s">
        <v>10812</v>
      </c>
      <c r="C321" s="285" t="s">
        <v>214</v>
      </c>
      <c r="D321" s="271" t="s">
        <v>10813</v>
      </c>
      <c r="E321" s="271" t="s">
        <v>10814</v>
      </c>
      <c r="F321" s="189" t="s">
        <v>7015</v>
      </c>
      <c r="G321" s="268"/>
      <c r="H321" s="268"/>
      <c r="I321" s="268"/>
      <c r="J321" s="268"/>
      <c r="K321" s="268"/>
      <c r="L321" s="268"/>
      <c r="M321" s="268"/>
      <c r="N321" s="268"/>
      <c r="O321" s="268"/>
      <c r="P321" s="268"/>
      <c r="Q321" s="268"/>
      <c r="R321" s="268"/>
      <c r="S321" s="268"/>
      <c r="T321" s="268"/>
      <c r="U321" s="268"/>
      <c r="V321" s="268"/>
      <c r="W321" s="268"/>
      <c r="X321" s="268"/>
      <c r="Y321" s="268"/>
      <c r="Z321" s="268"/>
    </row>
    <row r="322" ht="15.75" customHeight="1">
      <c r="A322" s="296" t="s">
        <v>10821</v>
      </c>
      <c r="B322" s="296" t="s">
        <v>10823</v>
      </c>
      <c r="C322" s="285" t="s">
        <v>214</v>
      </c>
      <c r="D322" s="271" t="s">
        <v>10825</v>
      </c>
      <c r="E322" s="271" t="s">
        <v>10827</v>
      </c>
      <c r="F322" s="189" t="s">
        <v>7015</v>
      </c>
      <c r="G322" s="268"/>
      <c r="H322" s="268"/>
      <c r="I322" s="268"/>
      <c r="J322" s="268"/>
      <c r="K322" s="268"/>
      <c r="L322" s="268"/>
      <c r="M322" s="268"/>
      <c r="N322" s="268"/>
      <c r="O322" s="268"/>
      <c r="P322" s="268"/>
      <c r="Q322" s="268"/>
      <c r="R322" s="268"/>
      <c r="S322" s="268"/>
      <c r="T322" s="268"/>
      <c r="U322" s="268"/>
      <c r="V322" s="268"/>
      <c r="W322" s="268"/>
      <c r="X322" s="268"/>
      <c r="Y322" s="268"/>
      <c r="Z322" s="268"/>
    </row>
    <row r="323" ht="15.75" customHeight="1">
      <c r="A323" s="296" t="s">
        <v>10835</v>
      </c>
      <c r="B323" s="296" t="s">
        <v>10836</v>
      </c>
      <c r="C323" s="285" t="s">
        <v>214</v>
      </c>
      <c r="D323" s="271" t="s">
        <v>10841</v>
      </c>
      <c r="E323" s="271" t="s">
        <v>10842</v>
      </c>
      <c r="F323" s="189" t="s">
        <v>7015</v>
      </c>
      <c r="G323" s="268"/>
      <c r="H323" s="268"/>
      <c r="I323" s="268"/>
      <c r="J323" s="268"/>
      <c r="K323" s="268"/>
      <c r="L323" s="268"/>
      <c r="M323" s="268"/>
      <c r="N323" s="268"/>
      <c r="O323" s="268"/>
      <c r="P323" s="268"/>
      <c r="Q323" s="268"/>
      <c r="R323" s="268"/>
      <c r="S323" s="268"/>
      <c r="T323" s="268"/>
      <c r="U323" s="268"/>
      <c r="V323" s="268"/>
      <c r="W323" s="268"/>
      <c r="X323" s="268"/>
      <c r="Y323" s="268"/>
      <c r="Z323" s="268"/>
    </row>
    <row r="324" ht="15.75" customHeight="1">
      <c r="A324" s="296" t="s">
        <v>10849</v>
      </c>
      <c r="B324" s="296" t="s">
        <v>10850</v>
      </c>
      <c r="C324" s="285" t="s">
        <v>214</v>
      </c>
      <c r="D324" s="271" t="s">
        <v>10853</v>
      </c>
      <c r="E324" s="271" t="s">
        <v>10854</v>
      </c>
      <c r="F324" s="189" t="s">
        <v>7015</v>
      </c>
      <c r="G324" s="268"/>
      <c r="H324" s="268"/>
      <c r="I324" s="268"/>
      <c r="J324" s="268"/>
      <c r="K324" s="268"/>
      <c r="L324" s="268"/>
      <c r="M324" s="268"/>
      <c r="N324" s="268"/>
      <c r="O324" s="268"/>
      <c r="P324" s="268"/>
      <c r="Q324" s="268"/>
      <c r="R324" s="268"/>
      <c r="S324" s="268"/>
      <c r="T324" s="268"/>
      <c r="U324" s="268"/>
      <c r="V324" s="268"/>
      <c r="W324" s="268"/>
      <c r="X324" s="268"/>
      <c r="Y324" s="268"/>
      <c r="Z324" s="268"/>
    </row>
    <row r="325" ht="15.75" customHeight="1">
      <c r="A325" s="296" t="s">
        <v>10863</v>
      </c>
      <c r="B325" s="296" t="s">
        <v>10864</v>
      </c>
      <c r="C325" s="285" t="s">
        <v>214</v>
      </c>
      <c r="D325" s="271" t="s">
        <v>10869</v>
      </c>
      <c r="E325" s="271" t="s">
        <v>10870</v>
      </c>
      <c r="F325" s="189" t="s">
        <v>7015</v>
      </c>
      <c r="G325" s="268"/>
      <c r="H325" s="268"/>
      <c r="I325" s="268"/>
      <c r="J325" s="268"/>
      <c r="K325" s="268"/>
      <c r="L325" s="268"/>
      <c r="M325" s="268"/>
      <c r="N325" s="268"/>
      <c r="O325" s="268"/>
      <c r="P325" s="268"/>
      <c r="Q325" s="268"/>
      <c r="R325" s="268"/>
      <c r="S325" s="268"/>
      <c r="T325" s="268"/>
      <c r="U325" s="268"/>
      <c r="V325" s="268"/>
      <c r="W325" s="268"/>
      <c r="X325" s="268"/>
      <c r="Y325" s="268"/>
      <c r="Z325" s="268"/>
    </row>
    <row r="326" ht="15.75" customHeight="1">
      <c r="A326" s="296" t="s">
        <v>10877</v>
      </c>
      <c r="B326" s="296" t="s">
        <v>10878</v>
      </c>
      <c r="C326" s="285" t="s">
        <v>214</v>
      </c>
      <c r="D326" s="271" t="s">
        <v>10881</v>
      </c>
      <c r="E326" s="271" t="s">
        <v>10883</v>
      </c>
      <c r="F326" s="189" t="s">
        <v>7015</v>
      </c>
      <c r="G326" s="268"/>
      <c r="H326" s="268"/>
      <c r="I326" s="268"/>
      <c r="J326" s="268"/>
      <c r="K326" s="268"/>
      <c r="L326" s="268"/>
      <c r="M326" s="268"/>
      <c r="N326" s="268"/>
      <c r="O326" s="268"/>
      <c r="P326" s="268"/>
      <c r="Q326" s="268"/>
      <c r="R326" s="268"/>
      <c r="S326" s="268"/>
      <c r="T326" s="268"/>
      <c r="U326" s="268"/>
      <c r="V326" s="268"/>
      <c r="W326" s="268"/>
      <c r="X326" s="268"/>
      <c r="Y326" s="268"/>
      <c r="Z326" s="268"/>
    </row>
    <row r="327" ht="15.75" customHeight="1">
      <c r="A327" s="296" t="s">
        <v>10890</v>
      </c>
      <c r="B327" s="296" t="s">
        <v>10892</v>
      </c>
      <c r="C327" s="285" t="s">
        <v>214</v>
      </c>
      <c r="D327" s="271" t="s">
        <v>10894</v>
      </c>
      <c r="E327" s="271" t="s">
        <v>10897</v>
      </c>
      <c r="F327" s="189" t="s">
        <v>7015</v>
      </c>
      <c r="G327" s="268"/>
      <c r="H327" s="268"/>
      <c r="I327" s="268"/>
      <c r="J327" s="268"/>
      <c r="K327" s="268"/>
      <c r="L327" s="268"/>
      <c r="M327" s="268"/>
      <c r="N327" s="268"/>
      <c r="O327" s="268"/>
      <c r="P327" s="268"/>
      <c r="Q327" s="268"/>
      <c r="R327" s="268"/>
      <c r="S327" s="268"/>
      <c r="T327" s="268"/>
      <c r="U327" s="268"/>
      <c r="V327" s="268"/>
      <c r="W327" s="268"/>
      <c r="X327" s="268"/>
      <c r="Y327" s="268"/>
      <c r="Z327" s="268"/>
    </row>
    <row r="328" ht="15.75" customHeight="1">
      <c r="A328" s="296" t="s">
        <v>10905</v>
      </c>
      <c r="B328" s="296" t="s">
        <v>10906</v>
      </c>
      <c r="C328" s="285" t="s">
        <v>214</v>
      </c>
      <c r="D328" s="271" t="s">
        <v>10909</v>
      </c>
      <c r="E328" s="271" t="s">
        <v>10910</v>
      </c>
      <c r="F328" s="189" t="s">
        <v>7015</v>
      </c>
      <c r="G328" s="268"/>
      <c r="H328" s="268"/>
      <c r="I328" s="268"/>
      <c r="J328" s="268"/>
      <c r="K328" s="268"/>
      <c r="L328" s="268"/>
      <c r="M328" s="268"/>
      <c r="N328" s="268"/>
      <c r="O328" s="268"/>
      <c r="P328" s="268"/>
      <c r="Q328" s="268"/>
      <c r="R328" s="268"/>
      <c r="S328" s="268"/>
      <c r="T328" s="268"/>
      <c r="U328" s="268"/>
      <c r="V328" s="268"/>
      <c r="W328" s="268"/>
      <c r="X328" s="268"/>
      <c r="Y328" s="268"/>
      <c r="Z328" s="268"/>
    </row>
    <row r="329" ht="15.75" customHeight="1">
      <c r="A329" s="296" t="s">
        <v>10918</v>
      </c>
      <c r="B329" s="296" t="s">
        <v>10921</v>
      </c>
      <c r="C329" s="285" t="s">
        <v>214</v>
      </c>
      <c r="D329" s="271" t="s">
        <v>10923</v>
      </c>
      <c r="E329" s="271" t="s">
        <v>10924</v>
      </c>
      <c r="F329" s="189" t="s">
        <v>7015</v>
      </c>
      <c r="G329" s="268"/>
      <c r="H329" s="268"/>
      <c r="I329" s="268"/>
      <c r="J329" s="268"/>
      <c r="K329" s="268"/>
      <c r="L329" s="268"/>
      <c r="M329" s="268"/>
      <c r="N329" s="268"/>
      <c r="O329" s="268"/>
      <c r="P329" s="268"/>
      <c r="Q329" s="268"/>
      <c r="R329" s="268"/>
      <c r="S329" s="268"/>
      <c r="T329" s="268"/>
      <c r="U329" s="268"/>
      <c r="V329" s="268"/>
      <c r="W329" s="268"/>
      <c r="X329" s="268"/>
      <c r="Y329" s="268"/>
      <c r="Z329" s="268"/>
    </row>
    <row r="330" ht="15.75" customHeight="1">
      <c r="A330" s="296" t="s">
        <v>10933</v>
      </c>
      <c r="B330" s="296" t="s">
        <v>10935</v>
      </c>
      <c r="C330" s="285" t="s">
        <v>214</v>
      </c>
      <c r="D330" s="271" t="s">
        <v>10937</v>
      </c>
      <c r="E330" s="271" t="s">
        <v>10938</v>
      </c>
      <c r="F330" s="189" t="s">
        <v>7015</v>
      </c>
      <c r="G330" s="268"/>
      <c r="H330" s="268"/>
      <c r="I330" s="268"/>
      <c r="J330" s="268"/>
      <c r="K330" s="268"/>
      <c r="L330" s="268"/>
      <c r="M330" s="268"/>
      <c r="N330" s="268"/>
      <c r="O330" s="268"/>
      <c r="P330" s="268"/>
      <c r="Q330" s="268"/>
      <c r="R330" s="268"/>
      <c r="S330" s="268"/>
      <c r="T330" s="268"/>
      <c r="U330" s="268"/>
      <c r="V330" s="268"/>
      <c r="W330" s="268"/>
      <c r="X330" s="268"/>
      <c r="Y330" s="268"/>
      <c r="Z330" s="268"/>
    </row>
    <row r="331" ht="15.75" customHeight="1">
      <c r="A331" s="296" t="s">
        <v>10945</v>
      </c>
      <c r="B331" s="296" t="s">
        <v>10946</v>
      </c>
      <c r="C331" s="285" t="s">
        <v>214</v>
      </c>
      <c r="D331" s="271" t="s">
        <v>10950</v>
      </c>
      <c r="E331" s="271" t="s">
        <v>10952</v>
      </c>
      <c r="F331" s="189" t="s">
        <v>7015</v>
      </c>
      <c r="G331" s="268"/>
      <c r="H331" s="268"/>
      <c r="I331" s="268"/>
      <c r="J331" s="268"/>
      <c r="K331" s="268"/>
      <c r="L331" s="268"/>
      <c r="M331" s="268"/>
      <c r="N331" s="268"/>
      <c r="O331" s="268"/>
      <c r="P331" s="268"/>
      <c r="Q331" s="268"/>
      <c r="R331" s="268"/>
      <c r="S331" s="268"/>
      <c r="T331" s="268"/>
      <c r="U331" s="268"/>
      <c r="V331" s="268"/>
      <c r="W331" s="268"/>
      <c r="X331" s="268"/>
      <c r="Y331" s="268"/>
      <c r="Z331" s="268"/>
    </row>
    <row r="332" ht="15.75" customHeight="1">
      <c r="A332" s="296" t="s">
        <v>10959</v>
      </c>
      <c r="B332" s="296" t="s">
        <v>10960</v>
      </c>
      <c r="C332" s="285" t="s">
        <v>214</v>
      </c>
      <c r="D332" s="271" t="s">
        <v>10965</v>
      </c>
      <c r="E332" s="271" t="s">
        <v>10966</v>
      </c>
      <c r="F332" s="189" t="s">
        <v>7015</v>
      </c>
      <c r="G332" s="268"/>
      <c r="H332" s="268"/>
      <c r="I332" s="268"/>
      <c r="J332" s="268"/>
      <c r="K332" s="268"/>
      <c r="L332" s="268"/>
      <c r="M332" s="268"/>
      <c r="N332" s="268"/>
      <c r="O332" s="268"/>
      <c r="P332" s="268"/>
      <c r="Q332" s="268"/>
      <c r="R332" s="268"/>
      <c r="S332" s="268"/>
      <c r="T332" s="268"/>
      <c r="U332" s="268"/>
      <c r="V332" s="268"/>
      <c r="W332" s="268"/>
      <c r="X332" s="268"/>
      <c r="Y332" s="268"/>
      <c r="Z332" s="268"/>
    </row>
    <row r="333" ht="15.75" customHeight="1">
      <c r="A333" s="296" t="s">
        <v>10973</v>
      </c>
      <c r="B333" s="296" t="s">
        <v>10974</v>
      </c>
      <c r="C333" s="285" t="s">
        <v>214</v>
      </c>
      <c r="D333" s="271" t="s">
        <v>10977</v>
      </c>
      <c r="E333" s="271" t="s">
        <v>10978</v>
      </c>
      <c r="F333" s="189" t="s">
        <v>7015</v>
      </c>
      <c r="G333" s="268"/>
      <c r="H333" s="268"/>
      <c r="I333" s="268"/>
      <c r="J333" s="268"/>
      <c r="K333" s="268"/>
      <c r="L333" s="268"/>
      <c r="M333" s="268"/>
      <c r="N333" s="268"/>
      <c r="O333" s="268"/>
      <c r="P333" s="268"/>
      <c r="Q333" s="268"/>
      <c r="R333" s="268"/>
      <c r="S333" s="268"/>
      <c r="T333" s="268"/>
      <c r="U333" s="268"/>
      <c r="V333" s="268"/>
      <c r="W333" s="268"/>
      <c r="X333" s="268"/>
      <c r="Y333" s="268"/>
      <c r="Z333" s="268"/>
    </row>
    <row r="334" ht="15.75" customHeight="1">
      <c r="A334" s="296" t="s">
        <v>10985</v>
      </c>
      <c r="B334" s="296" t="s">
        <v>10987</v>
      </c>
      <c r="C334" s="285" t="s">
        <v>214</v>
      </c>
      <c r="D334" s="271" t="s">
        <v>10990</v>
      </c>
      <c r="E334" s="271" t="s">
        <v>10992</v>
      </c>
      <c r="F334" s="189" t="s">
        <v>7015</v>
      </c>
      <c r="G334" s="268"/>
      <c r="H334" s="268"/>
      <c r="I334" s="268"/>
      <c r="J334" s="268"/>
      <c r="K334" s="268"/>
      <c r="L334" s="268"/>
      <c r="M334" s="268"/>
      <c r="N334" s="268"/>
      <c r="O334" s="268"/>
      <c r="P334" s="268"/>
      <c r="Q334" s="268"/>
      <c r="R334" s="268"/>
      <c r="S334" s="268"/>
      <c r="T334" s="268"/>
      <c r="U334" s="268"/>
      <c r="V334" s="268"/>
      <c r="W334" s="268"/>
      <c r="X334" s="268"/>
      <c r="Y334" s="268"/>
      <c r="Z334" s="268"/>
    </row>
    <row r="335" ht="15.75" customHeight="1">
      <c r="A335" s="296" t="s">
        <v>10998</v>
      </c>
      <c r="B335" s="296" t="s">
        <v>11001</v>
      </c>
      <c r="C335" s="285" t="s">
        <v>214</v>
      </c>
      <c r="D335" s="271" t="s">
        <v>11003</v>
      </c>
      <c r="E335" s="271" t="s">
        <v>11005</v>
      </c>
      <c r="F335" s="189" t="s">
        <v>7015</v>
      </c>
      <c r="G335" s="268"/>
      <c r="H335" s="268"/>
      <c r="I335" s="268"/>
      <c r="J335" s="268"/>
      <c r="K335" s="268"/>
      <c r="L335" s="268"/>
      <c r="M335" s="268"/>
      <c r="N335" s="268"/>
      <c r="O335" s="268"/>
      <c r="P335" s="268"/>
      <c r="Q335" s="268"/>
      <c r="R335" s="268"/>
      <c r="S335" s="268"/>
      <c r="T335" s="268"/>
      <c r="U335" s="268"/>
      <c r="V335" s="268"/>
      <c r="W335" s="268"/>
      <c r="X335" s="268"/>
      <c r="Y335" s="268"/>
      <c r="Z335" s="268"/>
    </row>
    <row r="336" ht="15.75" customHeight="1">
      <c r="A336" s="296" t="s">
        <v>11011</v>
      </c>
      <c r="B336" s="296" t="s">
        <v>11012</v>
      </c>
      <c r="C336" s="285" t="s">
        <v>214</v>
      </c>
      <c r="D336" s="271" t="s">
        <v>11015</v>
      </c>
      <c r="E336" s="271" t="s">
        <v>11018</v>
      </c>
      <c r="F336" s="189" t="s">
        <v>7015</v>
      </c>
      <c r="G336" s="268"/>
      <c r="H336" s="268"/>
      <c r="I336" s="268"/>
      <c r="J336" s="268"/>
      <c r="K336" s="268"/>
      <c r="L336" s="268"/>
      <c r="M336" s="268"/>
      <c r="N336" s="268"/>
      <c r="O336" s="268"/>
      <c r="P336" s="268"/>
      <c r="Q336" s="268"/>
      <c r="R336" s="268"/>
      <c r="S336" s="268"/>
      <c r="T336" s="268"/>
      <c r="U336" s="268"/>
      <c r="V336" s="268"/>
      <c r="W336" s="268"/>
      <c r="X336" s="268"/>
      <c r="Y336" s="268"/>
      <c r="Z336" s="268"/>
    </row>
    <row r="337" ht="15.75" customHeight="1">
      <c r="A337" s="296" t="s">
        <v>11025</v>
      </c>
      <c r="B337" s="296" t="s">
        <v>11026</v>
      </c>
      <c r="C337" s="285" t="s">
        <v>214</v>
      </c>
      <c r="D337" s="271" t="s">
        <v>11029</v>
      </c>
      <c r="E337" s="271" t="s">
        <v>11031</v>
      </c>
      <c r="F337" s="189" t="s">
        <v>7015</v>
      </c>
      <c r="G337" s="268"/>
      <c r="H337" s="268"/>
      <c r="I337" s="268"/>
      <c r="J337" s="268"/>
      <c r="K337" s="268"/>
      <c r="L337" s="268"/>
      <c r="M337" s="268"/>
      <c r="N337" s="268"/>
      <c r="O337" s="268"/>
      <c r="P337" s="268"/>
      <c r="Q337" s="268"/>
      <c r="R337" s="268"/>
      <c r="S337" s="268"/>
      <c r="T337" s="268"/>
      <c r="U337" s="268"/>
      <c r="V337" s="268"/>
      <c r="W337" s="268"/>
      <c r="X337" s="268"/>
      <c r="Y337" s="268"/>
      <c r="Z337" s="268"/>
    </row>
    <row r="338" ht="15.75" customHeight="1">
      <c r="A338" s="296" t="s">
        <v>11039</v>
      </c>
      <c r="B338" s="296" t="s">
        <v>11040</v>
      </c>
      <c r="C338" s="285" t="s">
        <v>214</v>
      </c>
      <c r="D338" s="271" t="s">
        <v>11041</v>
      </c>
      <c r="E338" s="271" t="s">
        <v>11043</v>
      </c>
      <c r="F338" s="189" t="s">
        <v>7015</v>
      </c>
      <c r="G338" s="268"/>
      <c r="H338" s="268"/>
      <c r="I338" s="268"/>
      <c r="J338" s="268"/>
      <c r="K338" s="268"/>
      <c r="L338" s="268"/>
      <c r="M338" s="268"/>
      <c r="N338" s="268"/>
      <c r="O338" s="268"/>
      <c r="P338" s="268"/>
      <c r="Q338" s="268"/>
      <c r="R338" s="268"/>
      <c r="S338" s="268"/>
      <c r="T338" s="268"/>
      <c r="U338" s="268"/>
      <c r="V338" s="268"/>
      <c r="W338" s="268"/>
      <c r="X338" s="268"/>
      <c r="Y338" s="268"/>
      <c r="Z338" s="268"/>
    </row>
    <row r="339" ht="15.75" customHeight="1">
      <c r="A339" s="296" t="s">
        <v>11052</v>
      </c>
      <c r="B339" s="296" t="s">
        <v>11054</v>
      </c>
      <c r="C339" s="285" t="s">
        <v>214</v>
      </c>
      <c r="D339" s="271" t="s">
        <v>11055</v>
      </c>
      <c r="E339" s="271" t="s">
        <v>11057</v>
      </c>
      <c r="F339" s="189" t="s">
        <v>7015</v>
      </c>
      <c r="G339" s="268"/>
      <c r="H339" s="268"/>
      <c r="I339" s="268"/>
      <c r="J339" s="268"/>
      <c r="K339" s="268"/>
      <c r="L339" s="268"/>
      <c r="M339" s="268"/>
      <c r="N339" s="268"/>
      <c r="O339" s="268"/>
      <c r="P339" s="268"/>
      <c r="Q339" s="268"/>
      <c r="R339" s="268"/>
      <c r="S339" s="268"/>
      <c r="T339" s="268"/>
      <c r="U339" s="268"/>
      <c r="V339" s="268"/>
      <c r="W339" s="268"/>
      <c r="X339" s="268"/>
      <c r="Y339" s="268"/>
      <c r="Z339" s="268"/>
    </row>
    <row r="340" ht="15.75" customHeight="1">
      <c r="A340" s="296" t="s">
        <v>11067</v>
      </c>
      <c r="B340" s="296" t="s">
        <v>11068</v>
      </c>
      <c r="C340" s="285" t="s">
        <v>214</v>
      </c>
      <c r="D340" s="271" t="s">
        <v>11069</v>
      </c>
      <c r="E340" s="271" t="s">
        <v>11070</v>
      </c>
      <c r="F340" s="189" t="s">
        <v>7015</v>
      </c>
      <c r="G340" s="268"/>
      <c r="H340" s="268"/>
      <c r="I340" s="268"/>
      <c r="J340" s="268"/>
      <c r="K340" s="268"/>
      <c r="L340" s="268"/>
      <c r="M340" s="268"/>
      <c r="N340" s="268"/>
      <c r="O340" s="268"/>
      <c r="P340" s="268"/>
      <c r="Q340" s="268"/>
      <c r="R340" s="268"/>
      <c r="S340" s="268"/>
      <c r="T340" s="268"/>
      <c r="U340" s="268"/>
      <c r="V340" s="268"/>
      <c r="W340" s="268"/>
      <c r="X340" s="268"/>
      <c r="Y340" s="268"/>
      <c r="Z340" s="268"/>
    </row>
    <row r="341" ht="15.75" customHeight="1">
      <c r="A341" s="296" t="s">
        <v>11088</v>
      </c>
      <c r="B341" s="296" t="s">
        <v>11090</v>
      </c>
      <c r="C341" s="285" t="s">
        <v>214</v>
      </c>
      <c r="D341" s="271" t="s">
        <v>11093</v>
      </c>
      <c r="E341" s="271" t="s">
        <v>11095</v>
      </c>
      <c r="F341" s="189" t="s">
        <v>7015</v>
      </c>
      <c r="G341" s="268"/>
      <c r="H341" s="268"/>
      <c r="I341" s="268"/>
      <c r="J341" s="268"/>
      <c r="K341" s="268"/>
      <c r="L341" s="268"/>
      <c r="M341" s="268"/>
      <c r="N341" s="268"/>
      <c r="O341" s="268"/>
      <c r="P341" s="268"/>
      <c r="Q341" s="268"/>
      <c r="R341" s="268"/>
      <c r="S341" s="268"/>
      <c r="T341" s="268"/>
      <c r="U341" s="268"/>
      <c r="V341" s="268"/>
      <c r="W341" s="268"/>
      <c r="X341" s="268"/>
      <c r="Y341" s="268"/>
      <c r="Z341" s="268"/>
    </row>
    <row r="342" ht="15.75" customHeight="1">
      <c r="A342" s="296" t="s">
        <v>11101</v>
      </c>
      <c r="B342" s="296" t="s">
        <v>11102</v>
      </c>
      <c r="C342" s="285" t="s">
        <v>214</v>
      </c>
      <c r="D342" s="271" t="s">
        <v>11105</v>
      </c>
      <c r="E342" s="271" t="s">
        <v>11108</v>
      </c>
      <c r="F342" s="189" t="s">
        <v>7015</v>
      </c>
      <c r="G342" s="268"/>
      <c r="H342" s="268"/>
      <c r="I342" s="268"/>
      <c r="J342" s="268"/>
      <c r="K342" s="268"/>
      <c r="L342" s="268"/>
      <c r="M342" s="268"/>
      <c r="N342" s="268"/>
      <c r="O342" s="268"/>
      <c r="P342" s="268"/>
      <c r="Q342" s="268"/>
      <c r="R342" s="268"/>
      <c r="S342" s="268"/>
      <c r="T342" s="268"/>
      <c r="U342" s="268"/>
      <c r="V342" s="268"/>
      <c r="W342" s="268"/>
      <c r="X342" s="268"/>
      <c r="Y342" s="268"/>
      <c r="Z342" s="268"/>
    </row>
    <row r="343" ht="15.75" customHeight="1">
      <c r="A343" s="296" t="s">
        <v>11114</v>
      </c>
      <c r="B343" s="296" t="s">
        <v>11116</v>
      </c>
      <c r="C343" s="285" t="s">
        <v>214</v>
      </c>
      <c r="D343" s="271" t="s">
        <v>11120</v>
      </c>
      <c r="E343" s="271" t="s">
        <v>11122</v>
      </c>
      <c r="F343" s="189" t="s">
        <v>7015</v>
      </c>
      <c r="G343" s="268"/>
      <c r="H343" s="268"/>
      <c r="I343" s="268"/>
      <c r="J343" s="268"/>
      <c r="K343" s="268"/>
      <c r="L343" s="268"/>
      <c r="M343" s="268"/>
      <c r="N343" s="268"/>
      <c r="O343" s="268"/>
      <c r="P343" s="268"/>
      <c r="Q343" s="268"/>
      <c r="R343" s="268"/>
      <c r="S343" s="268"/>
      <c r="T343" s="268"/>
      <c r="U343" s="268"/>
      <c r="V343" s="268"/>
      <c r="W343" s="268"/>
      <c r="X343" s="268"/>
      <c r="Y343" s="268"/>
      <c r="Z343" s="268"/>
    </row>
    <row r="344" ht="15.75" customHeight="1">
      <c r="A344" s="296" t="s">
        <v>11125</v>
      </c>
      <c r="B344" s="296" t="s">
        <v>11127</v>
      </c>
      <c r="C344" s="285" t="s">
        <v>214</v>
      </c>
      <c r="D344" s="271" t="s">
        <v>11129</v>
      </c>
      <c r="E344" s="271" t="s">
        <v>11132</v>
      </c>
      <c r="F344" s="189" t="s">
        <v>7015</v>
      </c>
      <c r="G344" s="268"/>
      <c r="H344" s="268"/>
      <c r="I344" s="268"/>
      <c r="J344" s="268"/>
      <c r="K344" s="268"/>
      <c r="L344" s="268"/>
      <c r="M344" s="268"/>
      <c r="N344" s="268"/>
      <c r="O344" s="268"/>
      <c r="P344" s="268"/>
      <c r="Q344" s="268"/>
      <c r="R344" s="268"/>
      <c r="S344" s="268"/>
      <c r="T344" s="268"/>
      <c r="U344" s="268"/>
      <c r="V344" s="268"/>
      <c r="W344" s="268"/>
      <c r="X344" s="268"/>
      <c r="Y344" s="268"/>
      <c r="Z344" s="268"/>
    </row>
    <row r="345" ht="15.75" customHeight="1">
      <c r="A345" s="296" t="s">
        <v>11137</v>
      </c>
      <c r="B345" s="296" t="s">
        <v>11138</v>
      </c>
      <c r="C345" s="285" t="s">
        <v>214</v>
      </c>
      <c r="D345" s="271" t="s">
        <v>11143</v>
      </c>
      <c r="E345" s="271" t="s">
        <v>11145</v>
      </c>
      <c r="F345" s="189" t="s">
        <v>7015</v>
      </c>
      <c r="G345" s="268"/>
      <c r="H345" s="268"/>
      <c r="I345" s="268"/>
      <c r="J345" s="268"/>
      <c r="K345" s="268"/>
      <c r="L345" s="268"/>
      <c r="M345" s="268"/>
      <c r="N345" s="268"/>
      <c r="O345" s="268"/>
      <c r="P345" s="268"/>
      <c r="Q345" s="268"/>
      <c r="R345" s="268"/>
      <c r="S345" s="268"/>
      <c r="T345" s="268"/>
      <c r="U345" s="268"/>
      <c r="V345" s="268"/>
      <c r="W345" s="268"/>
      <c r="X345" s="268"/>
      <c r="Y345" s="268"/>
      <c r="Z345" s="268"/>
    </row>
    <row r="346" ht="15.75" customHeight="1">
      <c r="A346" s="296" t="s">
        <v>11151</v>
      </c>
      <c r="B346" s="296" t="s">
        <v>11153</v>
      </c>
      <c r="C346" s="285" t="s">
        <v>214</v>
      </c>
      <c r="D346" s="271" t="s">
        <v>11155</v>
      </c>
      <c r="E346" s="271" t="s">
        <v>11156</v>
      </c>
      <c r="F346" s="189" t="s">
        <v>7015</v>
      </c>
      <c r="G346" s="268"/>
      <c r="H346" s="268"/>
      <c r="I346" s="268"/>
      <c r="J346" s="268"/>
      <c r="K346" s="268"/>
      <c r="L346" s="268"/>
      <c r="M346" s="268"/>
      <c r="N346" s="268"/>
      <c r="O346" s="268"/>
      <c r="P346" s="268"/>
      <c r="Q346" s="268"/>
      <c r="R346" s="268"/>
      <c r="S346" s="268"/>
      <c r="T346" s="268"/>
      <c r="U346" s="268"/>
      <c r="V346" s="268"/>
      <c r="W346" s="268"/>
      <c r="X346" s="268"/>
      <c r="Y346" s="268"/>
      <c r="Z346" s="268"/>
    </row>
    <row r="347" ht="15.75" customHeight="1">
      <c r="A347" s="296" t="s">
        <v>11163</v>
      </c>
      <c r="B347" s="296" t="s">
        <v>11165</v>
      </c>
      <c r="C347" s="285" t="s">
        <v>214</v>
      </c>
      <c r="D347" s="271" t="s">
        <v>8463</v>
      </c>
      <c r="E347" s="271" t="s">
        <v>11168</v>
      </c>
      <c r="F347" s="189" t="s">
        <v>7015</v>
      </c>
      <c r="G347" s="268"/>
      <c r="H347" s="268"/>
      <c r="I347" s="268"/>
      <c r="J347" s="268"/>
      <c r="K347" s="268"/>
      <c r="L347" s="268"/>
      <c r="M347" s="268"/>
      <c r="N347" s="268"/>
      <c r="O347" s="268"/>
      <c r="P347" s="268"/>
      <c r="Q347" s="268"/>
      <c r="R347" s="268"/>
      <c r="S347" s="268"/>
      <c r="T347" s="268"/>
      <c r="U347" s="268"/>
      <c r="V347" s="268"/>
      <c r="W347" s="268"/>
      <c r="X347" s="268"/>
      <c r="Y347" s="268"/>
      <c r="Z347" s="268"/>
    </row>
    <row r="348" ht="15.75" customHeight="1">
      <c r="A348" s="296" t="s">
        <v>11176</v>
      </c>
      <c r="B348" s="296" t="s">
        <v>11177</v>
      </c>
      <c r="C348" s="285" t="s">
        <v>214</v>
      </c>
      <c r="D348" s="271" t="s">
        <v>11179</v>
      </c>
      <c r="E348" s="271" t="s">
        <v>11181</v>
      </c>
      <c r="F348" s="189" t="s">
        <v>7015</v>
      </c>
      <c r="G348" s="268"/>
      <c r="H348" s="268"/>
      <c r="I348" s="268"/>
      <c r="J348" s="268"/>
      <c r="K348" s="268"/>
      <c r="L348" s="268"/>
      <c r="M348" s="268"/>
      <c r="N348" s="268"/>
      <c r="O348" s="268"/>
      <c r="P348" s="268"/>
      <c r="Q348" s="268"/>
      <c r="R348" s="268"/>
      <c r="S348" s="268"/>
      <c r="T348" s="268"/>
      <c r="U348" s="268"/>
      <c r="V348" s="268"/>
      <c r="W348" s="268"/>
      <c r="X348" s="268"/>
      <c r="Y348" s="268"/>
      <c r="Z348" s="268"/>
    </row>
    <row r="349" ht="15.75" customHeight="1">
      <c r="A349" s="296" t="s">
        <v>11190</v>
      </c>
      <c r="B349" s="296" t="s">
        <v>11191</v>
      </c>
      <c r="C349" s="285" t="s">
        <v>214</v>
      </c>
      <c r="D349" s="271" t="s">
        <v>11192</v>
      </c>
      <c r="E349" s="271" t="s">
        <v>11193</v>
      </c>
      <c r="F349" s="189" t="s">
        <v>7015</v>
      </c>
      <c r="G349" s="268"/>
      <c r="H349" s="268"/>
      <c r="I349" s="268"/>
      <c r="J349" s="268"/>
      <c r="K349" s="268"/>
      <c r="L349" s="268"/>
      <c r="M349" s="268"/>
      <c r="N349" s="268"/>
      <c r="O349" s="268"/>
      <c r="P349" s="268"/>
      <c r="Q349" s="268"/>
      <c r="R349" s="268"/>
      <c r="S349" s="268"/>
      <c r="T349" s="268"/>
      <c r="U349" s="268"/>
      <c r="V349" s="268"/>
      <c r="W349" s="268"/>
      <c r="X349" s="268"/>
      <c r="Y349" s="268"/>
      <c r="Z349" s="268"/>
    </row>
    <row r="350" ht="15.75" customHeight="1">
      <c r="A350" s="296" t="s">
        <v>11202</v>
      </c>
      <c r="B350" s="296" t="s">
        <v>11203</v>
      </c>
      <c r="C350" s="285" t="s">
        <v>214</v>
      </c>
      <c r="D350" s="271" t="s">
        <v>11204</v>
      </c>
      <c r="E350" s="271" t="s">
        <v>11206</v>
      </c>
      <c r="F350" s="189" t="s">
        <v>7015</v>
      </c>
      <c r="G350" s="268"/>
      <c r="H350" s="268"/>
      <c r="I350" s="268"/>
      <c r="J350" s="268"/>
      <c r="K350" s="268"/>
      <c r="L350" s="268"/>
      <c r="M350" s="268"/>
      <c r="N350" s="268"/>
      <c r="O350" s="268"/>
      <c r="P350" s="268"/>
      <c r="Q350" s="268"/>
      <c r="R350" s="268"/>
      <c r="S350" s="268"/>
      <c r="T350" s="268"/>
      <c r="U350" s="268"/>
      <c r="V350" s="268"/>
      <c r="W350" s="268"/>
      <c r="X350" s="268"/>
      <c r="Y350" s="268"/>
      <c r="Z350" s="268"/>
    </row>
    <row r="351" ht="15.75" customHeight="1">
      <c r="A351" s="296" t="s">
        <v>98</v>
      </c>
      <c r="B351" s="296" t="s">
        <v>11216</v>
      </c>
      <c r="C351" s="285" t="s">
        <v>214</v>
      </c>
      <c r="D351" s="271" t="s">
        <v>11217</v>
      </c>
      <c r="E351" s="271" t="s">
        <v>101</v>
      </c>
      <c r="F351" s="189" t="s">
        <v>7015</v>
      </c>
      <c r="G351" s="268"/>
      <c r="H351" s="268"/>
      <c r="I351" s="268"/>
      <c r="J351" s="268"/>
      <c r="K351" s="268"/>
      <c r="L351" s="268"/>
      <c r="M351" s="268"/>
      <c r="N351" s="268"/>
      <c r="O351" s="268"/>
      <c r="P351" s="268"/>
      <c r="Q351" s="268"/>
      <c r="R351" s="268"/>
      <c r="S351" s="268"/>
      <c r="T351" s="268"/>
      <c r="U351" s="268"/>
      <c r="V351" s="268"/>
      <c r="W351" s="268"/>
      <c r="X351" s="268"/>
      <c r="Y351" s="268"/>
      <c r="Z351" s="268"/>
    </row>
    <row r="352" ht="15.75" customHeight="1">
      <c r="A352" s="296" t="s">
        <v>11227</v>
      </c>
      <c r="B352" s="296" t="s">
        <v>11229</v>
      </c>
      <c r="C352" s="285" t="s">
        <v>214</v>
      </c>
      <c r="D352" s="271" t="s">
        <v>11230</v>
      </c>
      <c r="E352" s="271" t="s">
        <v>11231</v>
      </c>
      <c r="F352" s="189" t="s">
        <v>7015</v>
      </c>
      <c r="G352" s="268"/>
      <c r="H352" s="268"/>
      <c r="I352" s="268"/>
      <c r="J352" s="268"/>
      <c r="K352" s="268"/>
      <c r="L352" s="268"/>
      <c r="M352" s="268"/>
      <c r="N352" s="268"/>
      <c r="O352" s="268"/>
      <c r="P352" s="268"/>
      <c r="Q352" s="268"/>
      <c r="R352" s="268"/>
      <c r="S352" s="268"/>
      <c r="T352" s="268"/>
      <c r="U352" s="268"/>
      <c r="V352" s="268"/>
      <c r="W352" s="268"/>
      <c r="X352" s="268"/>
      <c r="Y352" s="268"/>
      <c r="Z352" s="268"/>
    </row>
    <row r="353" ht="15.75" customHeight="1">
      <c r="A353" s="296" t="s">
        <v>11240</v>
      </c>
      <c r="B353" s="296" t="s">
        <v>11241</v>
      </c>
      <c r="C353" s="285" t="s">
        <v>214</v>
      </c>
      <c r="D353" s="271" t="s">
        <v>11244</v>
      </c>
      <c r="E353" s="271" t="s">
        <v>11245</v>
      </c>
      <c r="F353" s="189" t="s">
        <v>7015</v>
      </c>
      <c r="G353" s="268"/>
      <c r="H353" s="268"/>
      <c r="I353" s="268"/>
      <c r="J353" s="268"/>
      <c r="K353" s="268"/>
      <c r="L353" s="268"/>
      <c r="M353" s="268"/>
      <c r="N353" s="268"/>
      <c r="O353" s="268"/>
      <c r="P353" s="268"/>
      <c r="Q353" s="268"/>
      <c r="R353" s="268"/>
      <c r="S353" s="268"/>
      <c r="T353" s="268"/>
      <c r="U353" s="268"/>
      <c r="V353" s="268"/>
      <c r="W353" s="268"/>
      <c r="X353" s="268"/>
      <c r="Y353" s="268"/>
      <c r="Z353" s="268"/>
    </row>
    <row r="354" ht="15.75" customHeight="1">
      <c r="A354" s="296" t="s">
        <v>11254</v>
      </c>
      <c r="B354" s="296" t="s">
        <v>11255</v>
      </c>
      <c r="C354" s="285" t="s">
        <v>214</v>
      </c>
      <c r="D354" s="271" t="s">
        <v>11257</v>
      </c>
      <c r="E354" s="271" t="s">
        <v>11259</v>
      </c>
      <c r="F354" s="189" t="s">
        <v>7015</v>
      </c>
      <c r="G354" s="268"/>
      <c r="H354" s="268"/>
      <c r="I354" s="268"/>
      <c r="J354" s="268"/>
      <c r="K354" s="268"/>
      <c r="L354" s="268"/>
      <c r="M354" s="268"/>
      <c r="N354" s="268"/>
      <c r="O354" s="268"/>
      <c r="P354" s="268"/>
      <c r="Q354" s="268"/>
      <c r="R354" s="268"/>
      <c r="S354" s="268"/>
      <c r="T354" s="268"/>
      <c r="U354" s="268"/>
      <c r="V354" s="268"/>
      <c r="W354" s="268"/>
      <c r="X354" s="268"/>
      <c r="Y354" s="268"/>
      <c r="Z354" s="268"/>
    </row>
    <row r="355" ht="15.75" customHeight="1">
      <c r="A355" s="296" t="s">
        <v>11267</v>
      </c>
      <c r="B355" s="296" t="s">
        <v>11269</v>
      </c>
      <c r="C355" s="285" t="s">
        <v>214</v>
      </c>
      <c r="D355" s="271" t="s">
        <v>11270</v>
      </c>
      <c r="E355" s="271" t="s">
        <v>11271</v>
      </c>
      <c r="F355" s="189" t="s">
        <v>7015</v>
      </c>
      <c r="G355" s="268"/>
      <c r="H355" s="268"/>
      <c r="I355" s="268"/>
      <c r="J355" s="268"/>
      <c r="K355" s="268"/>
      <c r="L355" s="268"/>
      <c r="M355" s="268"/>
      <c r="N355" s="268"/>
      <c r="O355" s="268"/>
      <c r="P355" s="268"/>
      <c r="Q355" s="268"/>
      <c r="R355" s="268"/>
      <c r="S355" s="268"/>
      <c r="T355" s="268"/>
      <c r="U355" s="268"/>
      <c r="V355" s="268"/>
      <c r="W355" s="268"/>
      <c r="X355" s="268"/>
      <c r="Y355" s="268"/>
      <c r="Z355" s="268"/>
    </row>
    <row r="356" ht="15.75" customHeight="1">
      <c r="A356" s="296" t="s">
        <v>11280</v>
      </c>
      <c r="B356" s="296" t="s">
        <v>11282</v>
      </c>
      <c r="C356" s="285" t="s">
        <v>214</v>
      </c>
      <c r="D356" s="271" t="s">
        <v>11284</v>
      </c>
      <c r="E356" s="271" t="s">
        <v>11286</v>
      </c>
      <c r="F356" s="189" t="s">
        <v>7015</v>
      </c>
      <c r="G356" s="268"/>
      <c r="H356" s="268"/>
      <c r="I356" s="268"/>
      <c r="J356" s="268"/>
      <c r="K356" s="268"/>
      <c r="L356" s="268"/>
      <c r="M356" s="268"/>
      <c r="N356" s="268"/>
      <c r="O356" s="268"/>
      <c r="P356" s="268"/>
      <c r="Q356" s="268"/>
      <c r="R356" s="268"/>
      <c r="S356" s="268"/>
      <c r="T356" s="268"/>
      <c r="U356" s="268"/>
      <c r="V356" s="268"/>
      <c r="W356" s="268"/>
      <c r="X356" s="268"/>
      <c r="Y356" s="268"/>
      <c r="Z356" s="268"/>
    </row>
    <row r="357" ht="15.75" customHeight="1">
      <c r="A357" s="296" t="s">
        <v>90</v>
      </c>
      <c r="B357" s="296" t="s">
        <v>11297</v>
      </c>
      <c r="C357" s="285" t="s">
        <v>214</v>
      </c>
      <c r="D357" s="271" t="s">
        <v>11301</v>
      </c>
      <c r="E357" s="271" t="s">
        <v>96</v>
      </c>
      <c r="F357" s="189" t="s">
        <v>7015</v>
      </c>
      <c r="G357" s="268"/>
      <c r="H357" s="268"/>
      <c r="I357" s="268"/>
      <c r="J357" s="268"/>
      <c r="K357" s="268"/>
      <c r="L357" s="268"/>
      <c r="M357" s="268"/>
      <c r="N357" s="268"/>
      <c r="O357" s="268"/>
      <c r="P357" s="268"/>
      <c r="Q357" s="268"/>
      <c r="R357" s="268"/>
      <c r="S357" s="268"/>
      <c r="T357" s="268"/>
      <c r="U357" s="268"/>
      <c r="V357" s="268"/>
      <c r="W357" s="268"/>
      <c r="X357" s="268"/>
      <c r="Y357" s="268"/>
      <c r="Z357" s="268"/>
    </row>
    <row r="358" ht="15.75" customHeight="1">
      <c r="A358" s="296" t="s">
        <v>11309</v>
      </c>
      <c r="B358" s="296" t="s">
        <v>11312</v>
      </c>
      <c r="C358" s="285" t="s">
        <v>214</v>
      </c>
      <c r="D358" s="271" t="s">
        <v>11314</v>
      </c>
      <c r="E358" s="271" t="s">
        <v>11315</v>
      </c>
      <c r="F358" s="189" t="s">
        <v>7015</v>
      </c>
      <c r="G358" s="268"/>
      <c r="H358" s="268"/>
      <c r="I358" s="268"/>
      <c r="J358" s="268"/>
      <c r="K358" s="268"/>
      <c r="L358" s="268"/>
      <c r="M358" s="268"/>
      <c r="N358" s="268"/>
      <c r="O358" s="268"/>
      <c r="P358" s="268"/>
      <c r="Q358" s="268"/>
      <c r="R358" s="268"/>
      <c r="S358" s="268"/>
      <c r="T358" s="268"/>
      <c r="U358" s="268"/>
      <c r="V358" s="268"/>
      <c r="W358" s="268"/>
      <c r="X358" s="268"/>
      <c r="Y358" s="268"/>
      <c r="Z358" s="268"/>
    </row>
    <row r="359" ht="15.75" customHeight="1">
      <c r="A359" s="296" t="s">
        <v>11322</v>
      </c>
      <c r="B359" s="296" t="s">
        <v>11323</v>
      </c>
      <c r="C359" s="285" t="s">
        <v>214</v>
      </c>
      <c r="D359" s="271" t="s">
        <v>11325</v>
      </c>
      <c r="E359" s="271" t="s">
        <v>11328</v>
      </c>
      <c r="F359" s="189" t="s">
        <v>7015</v>
      </c>
      <c r="G359" s="268"/>
      <c r="H359" s="268"/>
      <c r="I359" s="268"/>
      <c r="J359" s="268"/>
      <c r="K359" s="268"/>
      <c r="L359" s="268"/>
      <c r="M359" s="268"/>
      <c r="N359" s="268"/>
      <c r="O359" s="268"/>
      <c r="P359" s="268"/>
      <c r="Q359" s="268"/>
      <c r="R359" s="268"/>
      <c r="S359" s="268"/>
      <c r="T359" s="268"/>
      <c r="U359" s="268"/>
      <c r="V359" s="268"/>
      <c r="W359" s="268"/>
      <c r="X359" s="268"/>
      <c r="Y359" s="268"/>
      <c r="Z359" s="268"/>
    </row>
    <row r="360" ht="15.75" customHeight="1">
      <c r="A360" s="296" t="s">
        <v>11334</v>
      </c>
      <c r="B360" s="296" t="s">
        <v>11336</v>
      </c>
      <c r="C360" s="285" t="s">
        <v>214</v>
      </c>
      <c r="D360" s="271" t="s">
        <v>11338</v>
      </c>
      <c r="E360" s="271" t="s">
        <v>11340</v>
      </c>
      <c r="F360" s="189" t="s">
        <v>7015</v>
      </c>
      <c r="G360" s="268"/>
      <c r="H360" s="268"/>
      <c r="I360" s="268"/>
      <c r="J360" s="268"/>
      <c r="K360" s="268"/>
      <c r="L360" s="268"/>
      <c r="M360" s="268"/>
      <c r="N360" s="268"/>
      <c r="O360" s="268"/>
      <c r="P360" s="268"/>
      <c r="Q360" s="268"/>
      <c r="R360" s="268"/>
      <c r="S360" s="268"/>
      <c r="T360" s="268"/>
      <c r="U360" s="268"/>
      <c r="V360" s="268"/>
      <c r="W360" s="268"/>
      <c r="X360" s="268"/>
      <c r="Y360" s="268"/>
      <c r="Z360" s="268"/>
    </row>
    <row r="361" ht="15.75" customHeight="1">
      <c r="A361" s="296" t="s">
        <v>11348</v>
      </c>
      <c r="B361" s="296" t="s">
        <v>11350</v>
      </c>
      <c r="C361" s="285" t="s">
        <v>214</v>
      </c>
      <c r="D361" s="271" t="s">
        <v>11352</v>
      </c>
      <c r="E361" s="271" t="s">
        <v>11354</v>
      </c>
      <c r="F361" s="189" t="s">
        <v>7015</v>
      </c>
      <c r="G361" s="268"/>
      <c r="H361" s="268"/>
      <c r="I361" s="268"/>
      <c r="J361" s="268"/>
      <c r="K361" s="268"/>
      <c r="L361" s="268"/>
      <c r="M361" s="268"/>
      <c r="N361" s="268"/>
      <c r="O361" s="268"/>
      <c r="P361" s="268"/>
      <c r="Q361" s="268"/>
      <c r="R361" s="268"/>
      <c r="S361" s="268"/>
      <c r="T361" s="268"/>
      <c r="U361" s="268"/>
      <c r="V361" s="268"/>
      <c r="W361" s="268"/>
      <c r="X361" s="268"/>
      <c r="Y361" s="268"/>
      <c r="Z361" s="268"/>
    </row>
    <row r="362" ht="15.75" customHeight="1">
      <c r="A362" s="296" t="s">
        <v>11362</v>
      </c>
      <c r="B362" s="296" t="s">
        <v>11363</v>
      </c>
      <c r="C362" s="285" t="s">
        <v>214</v>
      </c>
      <c r="D362" s="271" t="s">
        <v>11366</v>
      </c>
      <c r="E362" s="271" t="s">
        <v>11368</v>
      </c>
      <c r="F362" s="189" t="s">
        <v>7015</v>
      </c>
      <c r="G362" s="268"/>
      <c r="H362" s="268"/>
      <c r="I362" s="268"/>
      <c r="J362" s="268"/>
      <c r="K362" s="268"/>
      <c r="L362" s="268"/>
      <c r="M362" s="268"/>
      <c r="N362" s="268"/>
      <c r="O362" s="268"/>
      <c r="P362" s="268"/>
      <c r="Q362" s="268"/>
      <c r="R362" s="268"/>
      <c r="S362" s="268"/>
      <c r="T362" s="268"/>
      <c r="U362" s="268"/>
      <c r="V362" s="268"/>
      <c r="W362" s="268"/>
      <c r="X362" s="268"/>
      <c r="Y362" s="268"/>
      <c r="Z362" s="268"/>
    </row>
    <row r="363" ht="15.75" customHeight="1">
      <c r="A363" s="296" t="s">
        <v>11376</v>
      </c>
      <c r="B363" s="296" t="s">
        <v>11377</v>
      </c>
      <c r="C363" s="285" t="s">
        <v>214</v>
      </c>
      <c r="D363" s="271" t="s">
        <v>11380</v>
      </c>
      <c r="E363" s="271" t="s">
        <v>11381</v>
      </c>
      <c r="F363" s="189" t="s">
        <v>7015</v>
      </c>
      <c r="G363" s="268"/>
      <c r="H363" s="268"/>
      <c r="I363" s="268"/>
      <c r="J363" s="268"/>
      <c r="K363" s="268"/>
      <c r="L363" s="268"/>
      <c r="M363" s="268"/>
      <c r="N363" s="268"/>
      <c r="O363" s="268"/>
      <c r="P363" s="268"/>
      <c r="Q363" s="268"/>
      <c r="R363" s="268"/>
      <c r="S363" s="268"/>
      <c r="T363" s="268"/>
      <c r="U363" s="268"/>
      <c r="V363" s="268"/>
      <c r="W363" s="268"/>
      <c r="X363" s="268"/>
      <c r="Y363" s="268"/>
      <c r="Z363" s="268"/>
    </row>
    <row r="364" ht="15.75" customHeight="1">
      <c r="A364" s="296" t="s">
        <v>11390</v>
      </c>
      <c r="B364" s="296" t="s">
        <v>11391</v>
      </c>
      <c r="C364" s="285" t="s">
        <v>214</v>
      </c>
      <c r="D364" s="271" t="s">
        <v>11392</v>
      </c>
      <c r="E364" s="271" t="s">
        <v>11393</v>
      </c>
      <c r="F364" s="189" t="s">
        <v>7015</v>
      </c>
      <c r="G364" s="268"/>
      <c r="H364" s="268"/>
      <c r="I364" s="268"/>
      <c r="J364" s="268"/>
      <c r="K364" s="268"/>
      <c r="L364" s="268"/>
      <c r="M364" s="268"/>
      <c r="N364" s="268"/>
      <c r="O364" s="268"/>
      <c r="P364" s="268"/>
      <c r="Q364" s="268"/>
      <c r="R364" s="268"/>
      <c r="S364" s="268"/>
      <c r="T364" s="268"/>
      <c r="U364" s="268"/>
      <c r="V364" s="268"/>
      <c r="W364" s="268"/>
      <c r="X364" s="268"/>
      <c r="Y364" s="268"/>
      <c r="Z364" s="268"/>
    </row>
    <row r="365" ht="15.75" customHeight="1">
      <c r="A365" s="296" t="s">
        <v>11402</v>
      </c>
      <c r="B365" s="296" t="s">
        <v>11403</v>
      </c>
      <c r="C365" s="285" t="s">
        <v>214</v>
      </c>
      <c r="D365" s="271" t="s">
        <v>11404</v>
      </c>
      <c r="E365" s="271" t="s">
        <v>11406</v>
      </c>
      <c r="F365" s="189" t="s">
        <v>7015</v>
      </c>
      <c r="G365" s="268"/>
      <c r="H365" s="268"/>
      <c r="I365" s="268"/>
      <c r="J365" s="268"/>
      <c r="K365" s="268"/>
      <c r="L365" s="268"/>
      <c r="M365" s="268"/>
      <c r="N365" s="268"/>
      <c r="O365" s="268"/>
      <c r="P365" s="268"/>
      <c r="Q365" s="268"/>
      <c r="R365" s="268"/>
      <c r="S365" s="268"/>
      <c r="T365" s="268"/>
      <c r="U365" s="268"/>
      <c r="V365" s="268"/>
      <c r="W365" s="268"/>
      <c r="X365" s="268"/>
      <c r="Y365" s="268"/>
      <c r="Z365" s="268"/>
    </row>
    <row r="366" ht="15.75" customHeight="1">
      <c r="A366" s="296" t="s">
        <v>11414</v>
      </c>
      <c r="B366" s="296" t="s">
        <v>11416</v>
      </c>
      <c r="C366" s="285" t="s">
        <v>214</v>
      </c>
      <c r="D366" s="271" t="s">
        <v>11418</v>
      </c>
      <c r="E366" s="271" t="s">
        <v>11419</v>
      </c>
      <c r="F366" s="189" t="s">
        <v>7015</v>
      </c>
      <c r="G366" s="268"/>
      <c r="H366" s="268"/>
      <c r="I366" s="268"/>
      <c r="J366" s="268"/>
      <c r="K366" s="268"/>
      <c r="L366" s="268"/>
      <c r="M366" s="268"/>
      <c r="N366" s="268"/>
      <c r="O366" s="268"/>
      <c r="P366" s="268"/>
      <c r="Q366" s="268"/>
      <c r="R366" s="268"/>
      <c r="S366" s="268"/>
      <c r="T366" s="268"/>
      <c r="U366" s="268"/>
      <c r="V366" s="268"/>
      <c r="W366" s="268"/>
      <c r="X366" s="268"/>
      <c r="Y366" s="268"/>
      <c r="Z366" s="268"/>
    </row>
    <row r="367" ht="15.75" customHeight="1">
      <c r="A367" s="296" t="s">
        <v>11428</v>
      </c>
      <c r="B367" s="296" t="s">
        <v>11430</v>
      </c>
      <c r="C367" s="285" t="s">
        <v>214</v>
      </c>
      <c r="D367" s="271" t="s">
        <v>11432</v>
      </c>
      <c r="E367" s="271" t="s">
        <v>11433</v>
      </c>
      <c r="F367" s="189" t="s">
        <v>7015</v>
      </c>
      <c r="G367" s="268"/>
      <c r="H367" s="268"/>
      <c r="I367" s="268"/>
      <c r="J367" s="268"/>
      <c r="K367" s="268"/>
      <c r="L367" s="268"/>
      <c r="M367" s="268"/>
      <c r="N367" s="268"/>
      <c r="O367" s="268"/>
      <c r="P367" s="268"/>
      <c r="Q367" s="268"/>
      <c r="R367" s="268"/>
      <c r="S367" s="268"/>
      <c r="T367" s="268"/>
      <c r="U367" s="268"/>
      <c r="V367" s="268"/>
      <c r="W367" s="268"/>
      <c r="X367" s="268"/>
      <c r="Y367" s="268"/>
      <c r="Z367" s="268"/>
    </row>
    <row r="368" ht="15.75" customHeight="1">
      <c r="A368" s="296" t="s">
        <v>11442</v>
      </c>
      <c r="B368" s="296" t="s">
        <v>11443</v>
      </c>
      <c r="C368" s="285" t="s">
        <v>214</v>
      </c>
      <c r="D368" s="271" t="s">
        <v>11444</v>
      </c>
      <c r="E368" s="271" t="s">
        <v>11445</v>
      </c>
      <c r="F368" s="189" t="s">
        <v>7015</v>
      </c>
      <c r="G368" s="268"/>
      <c r="H368" s="268"/>
      <c r="I368" s="268"/>
      <c r="J368" s="268"/>
      <c r="K368" s="268"/>
      <c r="L368" s="268"/>
      <c r="M368" s="268"/>
      <c r="N368" s="268"/>
      <c r="O368" s="268"/>
      <c r="P368" s="268"/>
      <c r="Q368" s="268"/>
      <c r="R368" s="268"/>
      <c r="S368" s="268"/>
      <c r="T368" s="268"/>
      <c r="U368" s="268"/>
      <c r="V368" s="268"/>
      <c r="W368" s="268"/>
      <c r="X368" s="268"/>
      <c r="Y368" s="268"/>
      <c r="Z368" s="268"/>
    </row>
    <row r="369" ht="15.75" customHeight="1">
      <c r="A369" s="296" t="s">
        <v>11452</v>
      </c>
      <c r="B369" s="296" t="s">
        <v>11454</v>
      </c>
      <c r="C369" s="285" t="s">
        <v>214</v>
      </c>
      <c r="D369" s="271" t="s">
        <v>11458</v>
      </c>
      <c r="E369" s="271" t="s">
        <v>11459</v>
      </c>
      <c r="F369" s="189" t="s">
        <v>7015</v>
      </c>
      <c r="G369" s="268"/>
      <c r="H369" s="268"/>
      <c r="I369" s="268"/>
      <c r="J369" s="268"/>
      <c r="K369" s="268"/>
      <c r="L369" s="268"/>
      <c r="M369" s="268"/>
      <c r="N369" s="268"/>
      <c r="O369" s="268"/>
      <c r="P369" s="268"/>
      <c r="Q369" s="268"/>
      <c r="R369" s="268"/>
      <c r="S369" s="268"/>
      <c r="T369" s="268"/>
      <c r="U369" s="268"/>
      <c r="V369" s="268"/>
      <c r="W369" s="268"/>
      <c r="X369" s="268"/>
      <c r="Y369" s="268"/>
      <c r="Z369" s="268"/>
    </row>
    <row r="370" ht="15.75" customHeight="1">
      <c r="A370" s="296" t="s">
        <v>11469</v>
      </c>
      <c r="B370" s="296" t="s">
        <v>11471</v>
      </c>
      <c r="C370" s="285" t="s">
        <v>217</v>
      </c>
      <c r="D370" s="271" t="s">
        <v>11472</v>
      </c>
      <c r="E370" s="271" t="s">
        <v>11473</v>
      </c>
      <c r="F370" s="189" t="s">
        <v>7015</v>
      </c>
      <c r="G370" s="268"/>
      <c r="H370" s="268"/>
      <c r="I370" s="268"/>
      <c r="J370" s="268"/>
      <c r="K370" s="268"/>
      <c r="L370" s="268"/>
      <c r="M370" s="268"/>
      <c r="N370" s="268"/>
      <c r="O370" s="268"/>
      <c r="P370" s="268"/>
      <c r="Q370" s="268"/>
      <c r="R370" s="268"/>
      <c r="S370" s="268"/>
      <c r="T370" s="268"/>
      <c r="U370" s="268"/>
      <c r="V370" s="268"/>
      <c r="W370" s="268"/>
      <c r="X370" s="268"/>
      <c r="Y370" s="268"/>
      <c r="Z370" s="268"/>
    </row>
    <row r="371" ht="15.75" customHeight="1">
      <c r="A371" s="296" t="s">
        <v>11482</v>
      </c>
      <c r="B371" s="296" t="s">
        <v>11485</v>
      </c>
      <c r="C371" s="285" t="s">
        <v>217</v>
      </c>
      <c r="D371" s="271" t="s">
        <v>11486</v>
      </c>
      <c r="E371" s="271" t="s">
        <v>11488</v>
      </c>
      <c r="F371" s="189" t="s">
        <v>7015</v>
      </c>
      <c r="G371" s="268"/>
      <c r="H371" s="268"/>
      <c r="I371" s="268"/>
      <c r="J371" s="268"/>
      <c r="K371" s="268"/>
      <c r="L371" s="268"/>
      <c r="M371" s="268"/>
      <c r="N371" s="268"/>
      <c r="O371" s="268"/>
      <c r="P371" s="268"/>
      <c r="Q371" s="268"/>
      <c r="R371" s="268"/>
      <c r="S371" s="268"/>
      <c r="T371" s="268"/>
      <c r="U371" s="268"/>
      <c r="V371" s="268"/>
      <c r="W371" s="268"/>
      <c r="X371" s="268"/>
      <c r="Y371" s="268"/>
      <c r="Z371" s="268"/>
    </row>
    <row r="372" ht="15.75" customHeight="1">
      <c r="A372" s="296" t="s">
        <v>11495</v>
      </c>
      <c r="B372" s="296" t="s">
        <v>11498</v>
      </c>
      <c r="C372" s="285" t="s">
        <v>217</v>
      </c>
      <c r="D372" s="271" t="s">
        <v>11500</v>
      </c>
      <c r="E372" s="271" t="s">
        <v>11501</v>
      </c>
      <c r="F372" s="189" t="s">
        <v>7015</v>
      </c>
      <c r="G372" s="268"/>
      <c r="H372" s="268"/>
      <c r="I372" s="268"/>
      <c r="J372" s="268"/>
      <c r="K372" s="268"/>
      <c r="L372" s="268"/>
      <c r="M372" s="268"/>
      <c r="N372" s="268"/>
      <c r="O372" s="268"/>
      <c r="P372" s="268"/>
      <c r="Q372" s="268"/>
      <c r="R372" s="268"/>
      <c r="S372" s="268"/>
      <c r="T372" s="268"/>
      <c r="U372" s="268"/>
      <c r="V372" s="268"/>
      <c r="W372" s="268"/>
      <c r="X372" s="268"/>
      <c r="Y372" s="268"/>
      <c r="Z372" s="268"/>
    </row>
    <row r="373" ht="15.75" customHeight="1">
      <c r="A373" s="296" t="s">
        <v>11509</v>
      </c>
      <c r="B373" s="296" t="s">
        <v>11512</v>
      </c>
      <c r="C373" s="285" t="s">
        <v>217</v>
      </c>
      <c r="D373" s="271" t="s">
        <v>11514</v>
      </c>
      <c r="E373" s="271" t="s">
        <v>11515</v>
      </c>
      <c r="F373" s="189" t="s">
        <v>7015</v>
      </c>
      <c r="G373" s="268"/>
      <c r="H373" s="268"/>
      <c r="I373" s="268"/>
      <c r="J373" s="268"/>
      <c r="K373" s="268"/>
      <c r="L373" s="268"/>
      <c r="M373" s="268"/>
      <c r="N373" s="268"/>
      <c r="O373" s="268"/>
      <c r="P373" s="268"/>
      <c r="Q373" s="268"/>
      <c r="R373" s="268"/>
      <c r="S373" s="268"/>
      <c r="T373" s="268"/>
      <c r="U373" s="268"/>
      <c r="V373" s="268"/>
      <c r="W373" s="268"/>
      <c r="X373" s="268"/>
      <c r="Y373" s="268"/>
      <c r="Z373" s="268"/>
    </row>
    <row r="374" ht="15.75" customHeight="1">
      <c r="A374" s="296" t="s">
        <v>11522</v>
      </c>
      <c r="B374" s="296" t="s">
        <v>11524</v>
      </c>
      <c r="C374" s="285" t="s">
        <v>217</v>
      </c>
      <c r="D374" s="271" t="s">
        <v>11526</v>
      </c>
      <c r="E374" s="271" t="s">
        <v>11527</v>
      </c>
      <c r="F374" s="189" t="s">
        <v>7015</v>
      </c>
      <c r="G374" s="268"/>
      <c r="H374" s="268"/>
      <c r="I374" s="268"/>
      <c r="J374" s="268"/>
      <c r="K374" s="268"/>
      <c r="L374" s="268"/>
      <c r="M374" s="268"/>
      <c r="N374" s="268"/>
      <c r="O374" s="268"/>
      <c r="P374" s="268"/>
      <c r="Q374" s="268"/>
      <c r="R374" s="268"/>
      <c r="S374" s="268"/>
      <c r="T374" s="268"/>
      <c r="U374" s="268"/>
      <c r="V374" s="268"/>
      <c r="W374" s="268"/>
      <c r="X374" s="268"/>
      <c r="Y374" s="268"/>
      <c r="Z374" s="268"/>
    </row>
    <row r="375" ht="15.75" customHeight="1">
      <c r="A375" s="296" t="s">
        <v>11533</v>
      </c>
      <c r="B375" s="296" t="s">
        <v>11536</v>
      </c>
      <c r="C375" s="285" t="s">
        <v>217</v>
      </c>
      <c r="D375" s="271" t="s">
        <v>11538</v>
      </c>
      <c r="E375" s="271" t="s">
        <v>11540</v>
      </c>
      <c r="F375" s="189" t="s">
        <v>7015</v>
      </c>
      <c r="G375" s="268"/>
      <c r="H375" s="268"/>
      <c r="I375" s="268"/>
      <c r="J375" s="268"/>
      <c r="K375" s="268"/>
      <c r="L375" s="268"/>
      <c r="M375" s="268"/>
      <c r="N375" s="268"/>
      <c r="O375" s="268"/>
      <c r="P375" s="268"/>
      <c r="Q375" s="268"/>
      <c r="R375" s="268"/>
      <c r="S375" s="268"/>
      <c r="T375" s="268"/>
      <c r="U375" s="268"/>
      <c r="V375" s="268"/>
      <c r="W375" s="268"/>
      <c r="X375" s="268"/>
      <c r="Y375" s="268"/>
      <c r="Z375" s="268"/>
    </row>
    <row r="376" ht="15.75" customHeight="1">
      <c r="A376" s="296" t="s">
        <v>11550</v>
      </c>
      <c r="B376" s="296" t="s">
        <v>11552</v>
      </c>
      <c r="C376" s="285" t="s">
        <v>217</v>
      </c>
      <c r="D376" s="271" t="s">
        <v>11555</v>
      </c>
      <c r="E376" s="271" t="s">
        <v>11556</v>
      </c>
      <c r="F376" s="189" t="s">
        <v>7015</v>
      </c>
      <c r="G376" s="268"/>
      <c r="H376" s="268"/>
      <c r="I376" s="268"/>
      <c r="J376" s="268"/>
      <c r="K376" s="268"/>
      <c r="L376" s="268"/>
      <c r="M376" s="268"/>
      <c r="N376" s="268"/>
      <c r="O376" s="268"/>
      <c r="P376" s="268"/>
      <c r="Q376" s="268"/>
      <c r="R376" s="268"/>
      <c r="S376" s="268"/>
      <c r="T376" s="268"/>
      <c r="U376" s="268"/>
      <c r="V376" s="268"/>
      <c r="W376" s="268"/>
      <c r="X376" s="268"/>
      <c r="Y376" s="268"/>
      <c r="Z376" s="268"/>
    </row>
    <row r="377" ht="15.75" customHeight="1">
      <c r="A377" s="296" t="s">
        <v>11561</v>
      </c>
      <c r="B377" s="296" t="s">
        <v>11563</v>
      </c>
      <c r="C377" s="285" t="s">
        <v>217</v>
      </c>
      <c r="D377" s="271" t="s">
        <v>11566</v>
      </c>
      <c r="E377" s="271" t="s">
        <v>11567</v>
      </c>
      <c r="F377" s="189" t="s">
        <v>7015</v>
      </c>
      <c r="G377" s="268"/>
      <c r="H377" s="268"/>
      <c r="I377" s="268"/>
      <c r="J377" s="268"/>
      <c r="K377" s="268"/>
      <c r="L377" s="268"/>
      <c r="M377" s="268"/>
      <c r="N377" s="268"/>
      <c r="O377" s="268"/>
      <c r="P377" s="268"/>
      <c r="Q377" s="268"/>
      <c r="R377" s="268"/>
      <c r="S377" s="268"/>
      <c r="T377" s="268"/>
      <c r="U377" s="268"/>
      <c r="V377" s="268"/>
      <c r="W377" s="268"/>
      <c r="X377" s="268"/>
      <c r="Y377" s="268"/>
      <c r="Z377" s="268"/>
    </row>
    <row r="378" ht="15.75" customHeight="1">
      <c r="A378" s="296" t="s">
        <v>11570</v>
      </c>
      <c r="B378" s="296" t="s">
        <v>11571</v>
      </c>
      <c r="C378" s="285" t="s">
        <v>217</v>
      </c>
      <c r="D378" s="271" t="s">
        <v>11572</v>
      </c>
      <c r="E378" s="271" t="s">
        <v>11574</v>
      </c>
      <c r="F378" s="189" t="s">
        <v>7015</v>
      </c>
      <c r="G378" s="268"/>
      <c r="H378" s="268"/>
      <c r="I378" s="268"/>
      <c r="J378" s="268"/>
      <c r="K378" s="268"/>
      <c r="L378" s="268"/>
      <c r="M378" s="268"/>
      <c r="N378" s="268"/>
      <c r="O378" s="268"/>
      <c r="P378" s="268"/>
      <c r="Q378" s="268"/>
      <c r="R378" s="268"/>
      <c r="S378" s="268"/>
      <c r="T378" s="268"/>
      <c r="U378" s="268"/>
      <c r="V378" s="268"/>
      <c r="W378" s="268"/>
      <c r="X378" s="268"/>
      <c r="Y378" s="268"/>
      <c r="Z378" s="268"/>
    </row>
    <row r="379" ht="15.75" customHeight="1">
      <c r="A379" s="296" t="s">
        <v>11583</v>
      </c>
      <c r="B379" s="296" t="s">
        <v>11585</v>
      </c>
      <c r="C379" s="285" t="s">
        <v>217</v>
      </c>
      <c r="D379" s="271" t="s">
        <v>11587</v>
      </c>
      <c r="E379" s="271" t="s">
        <v>11589</v>
      </c>
      <c r="F379" s="189" t="s">
        <v>7015</v>
      </c>
      <c r="G379" s="268"/>
      <c r="H379" s="268"/>
      <c r="I379" s="268"/>
      <c r="J379" s="268"/>
      <c r="K379" s="268"/>
      <c r="L379" s="268"/>
      <c r="M379" s="268"/>
      <c r="N379" s="268"/>
      <c r="O379" s="268"/>
      <c r="P379" s="268"/>
      <c r="Q379" s="268"/>
      <c r="R379" s="268"/>
      <c r="S379" s="268"/>
      <c r="T379" s="268"/>
      <c r="U379" s="268"/>
      <c r="V379" s="268"/>
      <c r="W379" s="268"/>
      <c r="X379" s="268"/>
      <c r="Y379" s="268"/>
      <c r="Z379" s="268"/>
    </row>
    <row r="380" ht="15.75" customHeight="1">
      <c r="A380" s="296" t="s">
        <v>11597</v>
      </c>
      <c r="B380" s="296" t="s">
        <v>11599</v>
      </c>
      <c r="C380" s="285" t="s">
        <v>217</v>
      </c>
      <c r="D380" s="271" t="s">
        <v>11600</v>
      </c>
      <c r="E380" s="271" t="s">
        <v>11601</v>
      </c>
      <c r="F380" s="189" t="s">
        <v>7015</v>
      </c>
      <c r="G380" s="268"/>
      <c r="H380" s="268"/>
      <c r="I380" s="268"/>
      <c r="J380" s="268"/>
      <c r="K380" s="268"/>
      <c r="L380" s="268"/>
      <c r="M380" s="268"/>
      <c r="N380" s="268"/>
      <c r="O380" s="268"/>
      <c r="P380" s="268"/>
      <c r="Q380" s="268"/>
      <c r="R380" s="268"/>
      <c r="S380" s="268"/>
      <c r="T380" s="268"/>
      <c r="U380" s="268"/>
      <c r="V380" s="268"/>
      <c r="W380" s="268"/>
      <c r="X380" s="268"/>
      <c r="Y380" s="268"/>
      <c r="Z380" s="268"/>
    </row>
    <row r="381" ht="15.75" customHeight="1">
      <c r="A381" s="296" t="s">
        <v>11607</v>
      </c>
      <c r="B381" s="296" t="s">
        <v>11610</v>
      </c>
      <c r="C381" s="285" t="s">
        <v>217</v>
      </c>
      <c r="D381" s="271" t="s">
        <v>11612</v>
      </c>
      <c r="E381" s="271" t="s">
        <v>11613</v>
      </c>
      <c r="F381" s="189" t="s">
        <v>7015</v>
      </c>
      <c r="G381" s="268"/>
      <c r="H381" s="268"/>
      <c r="I381" s="268"/>
      <c r="J381" s="268"/>
      <c r="K381" s="268"/>
      <c r="L381" s="268"/>
      <c r="M381" s="268"/>
      <c r="N381" s="268"/>
      <c r="O381" s="268"/>
      <c r="P381" s="268"/>
      <c r="Q381" s="268"/>
      <c r="R381" s="268"/>
      <c r="S381" s="268"/>
      <c r="T381" s="268"/>
      <c r="U381" s="268"/>
      <c r="V381" s="268"/>
      <c r="W381" s="268"/>
      <c r="X381" s="268"/>
      <c r="Y381" s="268"/>
      <c r="Z381" s="268"/>
    </row>
    <row r="382" ht="15.75" customHeight="1">
      <c r="A382" s="296" t="s">
        <v>11617</v>
      </c>
      <c r="B382" s="296" t="s">
        <v>11619</v>
      </c>
      <c r="C382" s="285" t="s">
        <v>217</v>
      </c>
      <c r="D382" s="271" t="s">
        <v>11620</v>
      </c>
      <c r="E382" s="271" t="s">
        <v>11622</v>
      </c>
      <c r="F382" s="189" t="s">
        <v>7015</v>
      </c>
      <c r="G382" s="268"/>
      <c r="H382" s="268"/>
      <c r="I382" s="268"/>
      <c r="J382" s="268"/>
      <c r="K382" s="268"/>
      <c r="L382" s="268"/>
      <c r="M382" s="268"/>
      <c r="N382" s="268"/>
      <c r="O382" s="268"/>
      <c r="P382" s="268"/>
      <c r="Q382" s="268"/>
      <c r="R382" s="268"/>
      <c r="S382" s="268"/>
      <c r="T382" s="268"/>
      <c r="U382" s="268"/>
      <c r="V382" s="268"/>
      <c r="W382" s="268"/>
      <c r="X382" s="268"/>
      <c r="Y382" s="268"/>
      <c r="Z382" s="268"/>
    </row>
    <row r="383" ht="15.75" customHeight="1">
      <c r="A383" s="296" t="s">
        <v>106</v>
      </c>
      <c r="B383" s="296" t="s">
        <v>11630</v>
      </c>
      <c r="C383" s="285" t="s">
        <v>217</v>
      </c>
      <c r="D383" s="271" t="s">
        <v>11631</v>
      </c>
      <c r="E383" s="271" t="s">
        <v>109</v>
      </c>
      <c r="F383" s="189" t="s">
        <v>7015</v>
      </c>
      <c r="G383" s="268"/>
      <c r="H383" s="268"/>
      <c r="I383" s="268"/>
      <c r="J383" s="268"/>
      <c r="K383" s="268"/>
      <c r="L383" s="268"/>
      <c r="M383" s="268"/>
      <c r="N383" s="268"/>
      <c r="O383" s="268"/>
      <c r="P383" s="268"/>
      <c r="Q383" s="268"/>
      <c r="R383" s="268"/>
      <c r="S383" s="268"/>
      <c r="T383" s="268"/>
      <c r="U383" s="268"/>
      <c r="V383" s="268"/>
      <c r="W383" s="268"/>
      <c r="X383" s="268"/>
      <c r="Y383" s="268"/>
      <c r="Z383" s="268"/>
    </row>
    <row r="384" ht="15.75" customHeight="1">
      <c r="A384" s="296" t="s">
        <v>11640</v>
      </c>
      <c r="B384" s="296" t="s">
        <v>11641</v>
      </c>
      <c r="C384" s="285" t="s">
        <v>217</v>
      </c>
      <c r="D384" s="271" t="s">
        <v>11644</v>
      </c>
      <c r="E384" s="271" t="s">
        <v>11645</v>
      </c>
      <c r="F384" s="189" t="s">
        <v>7015</v>
      </c>
      <c r="G384" s="268"/>
      <c r="H384" s="268"/>
      <c r="I384" s="268"/>
      <c r="J384" s="268"/>
      <c r="K384" s="268"/>
      <c r="L384" s="268"/>
      <c r="M384" s="268"/>
      <c r="N384" s="268"/>
      <c r="O384" s="268"/>
      <c r="P384" s="268"/>
      <c r="Q384" s="268"/>
      <c r="R384" s="268"/>
      <c r="S384" s="268"/>
      <c r="T384" s="268"/>
      <c r="U384" s="268"/>
      <c r="V384" s="268"/>
      <c r="W384" s="268"/>
      <c r="X384" s="268"/>
      <c r="Y384" s="268"/>
      <c r="Z384" s="268"/>
    </row>
    <row r="385" ht="15.75" customHeight="1">
      <c r="A385" s="296" t="s">
        <v>11654</v>
      </c>
      <c r="B385" s="296" t="s">
        <v>11655</v>
      </c>
      <c r="C385" s="285" t="s">
        <v>217</v>
      </c>
      <c r="D385" s="271" t="s">
        <v>11658</v>
      </c>
      <c r="E385" s="271" t="s">
        <v>11659</v>
      </c>
      <c r="F385" s="189" t="s">
        <v>7015</v>
      </c>
      <c r="G385" s="268"/>
      <c r="H385" s="268"/>
      <c r="I385" s="268"/>
      <c r="J385" s="268"/>
      <c r="K385" s="268"/>
      <c r="L385" s="268"/>
      <c r="M385" s="268"/>
      <c r="N385" s="268"/>
      <c r="O385" s="268"/>
      <c r="P385" s="268"/>
      <c r="Q385" s="268"/>
      <c r="R385" s="268"/>
      <c r="S385" s="268"/>
      <c r="T385" s="268"/>
      <c r="U385" s="268"/>
      <c r="V385" s="268"/>
      <c r="W385" s="268"/>
      <c r="X385" s="268"/>
      <c r="Y385" s="268"/>
      <c r="Z385" s="268"/>
    </row>
    <row r="386" ht="15.75" customHeight="1">
      <c r="A386" s="296" t="s">
        <v>11668</v>
      </c>
      <c r="B386" s="296" t="s">
        <v>11669</v>
      </c>
      <c r="C386" s="285" t="s">
        <v>217</v>
      </c>
      <c r="D386" s="271" t="s">
        <v>11670</v>
      </c>
      <c r="E386" s="271" t="s">
        <v>11671</v>
      </c>
      <c r="F386" s="189" t="s">
        <v>7015</v>
      </c>
      <c r="G386" s="268"/>
      <c r="H386" s="268"/>
      <c r="I386" s="268"/>
      <c r="J386" s="268"/>
      <c r="K386" s="268"/>
      <c r="L386" s="268"/>
      <c r="M386" s="268"/>
      <c r="N386" s="268"/>
      <c r="O386" s="268"/>
      <c r="P386" s="268"/>
      <c r="Q386" s="268"/>
      <c r="R386" s="268"/>
      <c r="S386" s="268"/>
      <c r="T386" s="268"/>
      <c r="U386" s="268"/>
      <c r="V386" s="268"/>
      <c r="W386" s="268"/>
      <c r="X386" s="268"/>
      <c r="Y386" s="268"/>
      <c r="Z386" s="268"/>
    </row>
    <row r="387" ht="15.75" customHeight="1">
      <c r="A387" s="296" t="s">
        <v>11685</v>
      </c>
      <c r="B387" s="296" t="s">
        <v>11688</v>
      </c>
      <c r="C387" s="285" t="s">
        <v>217</v>
      </c>
      <c r="D387" s="271" t="s">
        <v>11690</v>
      </c>
      <c r="E387" s="271" t="s">
        <v>11691</v>
      </c>
      <c r="F387" s="189" t="s">
        <v>7015</v>
      </c>
      <c r="G387" s="268"/>
      <c r="H387" s="268"/>
      <c r="I387" s="268"/>
      <c r="J387" s="268"/>
      <c r="K387" s="268"/>
      <c r="L387" s="268"/>
      <c r="M387" s="268"/>
      <c r="N387" s="268"/>
      <c r="O387" s="268"/>
      <c r="P387" s="268"/>
      <c r="Q387" s="268"/>
      <c r="R387" s="268"/>
      <c r="S387" s="268"/>
      <c r="T387" s="268"/>
      <c r="U387" s="268"/>
      <c r="V387" s="268"/>
      <c r="W387" s="268"/>
      <c r="X387" s="268"/>
      <c r="Y387" s="268"/>
      <c r="Z387" s="268"/>
    </row>
    <row r="388" ht="15.75" customHeight="1">
      <c r="A388" s="296" t="s">
        <v>11698</v>
      </c>
      <c r="B388" s="296" t="s">
        <v>11699</v>
      </c>
      <c r="C388" s="285" t="s">
        <v>218</v>
      </c>
      <c r="D388" s="271" t="s">
        <v>11704</v>
      </c>
      <c r="E388" s="271" t="s">
        <v>11705</v>
      </c>
      <c r="F388" s="189" t="s">
        <v>7015</v>
      </c>
      <c r="G388" s="268"/>
      <c r="H388" s="268"/>
      <c r="I388" s="268"/>
      <c r="J388" s="268"/>
      <c r="K388" s="268"/>
      <c r="L388" s="268"/>
      <c r="M388" s="268"/>
      <c r="N388" s="268"/>
      <c r="O388" s="268"/>
      <c r="P388" s="268"/>
      <c r="Q388" s="268"/>
      <c r="R388" s="268"/>
      <c r="S388" s="268"/>
      <c r="T388" s="268"/>
      <c r="U388" s="268"/>
      <c r="V388" s="268"/>
      <c r="W388" s="268"/>
      <c r="X388" s="268"/>
      <c r="Y388" s="268"/>
      <c r="Z388" s="268"/>
    </row>
    <row r="389" ht="15.75" customHeight="1">
      <c r="A389" s="296" t="s">
        <v>11714</v>
      </c>
      <c r="B389" s="296" t="s">
        <v>11716</v>
      </c>
      <c r="C389" s="285" t="s">
        <v>218</v>
      </c>
      <c r="D389" s="271" t="s">
        <v>11718</v>
      </c>
      <c r="E389" s="271" t="s">
        <v>11719</v>
      </c>
      <c r="F389" s="189" t="s">
        <v>7015</v>
      </c>
      <c r="G389" s="268"/>
      <c r="H389" s="268"/>
      <c r="I389" s="268"/>
      <c r="J389" s="268"/>
      <c r="K389" s="268"/>
      <c r="L389" s="268"/>
      <c r="M389" s="268"/>
      <c r="N389" s="268"/>
      <c r="O389" s="268"/>
      <c r="P389" s="268"/>
      <c r="Q389" s="268"/>
      <c r="R389" s="268"/>
      <c r="S389" s="268"/>
      <c r="T389" s="268"/>
      <c r="U389" s="268"/>
      <c r="V389" s="268"/>
      <c r="W389" s="268"/>
      <c r="X389" s="268"/>
      <c r="Y389" s="268"/>
      <c r="Z389" s="268"/>
    </row>
    <row r="390" ht="15.75" customHeight="1">
      <c r="A390" s="296" t="s">
        <v>11727</v>
      </c>
      <c r="B390" s="296" t="s">
        <v>11728</v>
      </c>
      <c r="C390" s="285" t="s">
        <v>218</v>
      </c>
      <c r="D390" s="271" t="s">
        <v>11730</v>
      </c>
      <c r="E390" s="271" t="s">
        <v>11731</v>
      </c>
      <c r="F390" s="189" t="s">
        <v>7015</v>
      </c>
      <c r="G390" s="268"/>
      <c r="H390" s="268"/>
      <c r="I390" s="268"/>
      <c r="J390" s="268"/>
      <c r="K390" s="268"/>
      <c r="L390" s="268"/>
      <c r="M390" s="268"/>
      <c r="N390" s="268"/>
      <c r="O390" s="268"/>
      <c r="P390" s="268"/>
      <c r="Q390" s="268"/>
      <c r="R390" s="268"/>
      <c r="S390" s="268"/>
      <c r="T390" s="268"/>
      <c r="U390" s="268"/>
      <c r="V390" s="268"/>
      <c r="W390" s="268"/>
      <c r="X390" s="268"/>
      <c r="Y390" s="268"/>
      <c r="Z390" s="268"/>
    </row>
    <row r="391" ht="15.75" customHeight="1">
      <c r="A391" s="296" t="s">
        <v>11737</v>
      </c>
      <c r="B391" s="296" t="s">
        <v>11739</v>
      </c>
      <c r="C391" s="285" t="s">
        <v>218</v>
      </c>
      <c r="D391" s="271" t="s">
        <v>11740</v>
      </c>
      <c r="E391" s="271" t="s">
        <v>11743</v>
      </c>
      <c r="F391" s="189" t="s">
        <v>7015</v>
      </c>
      <c r="G391" s="268"/>
      <c r="H391" s="268"/>
      <c r="I391" s="268"/>
      <c r="J391" s="268"/>
      <c r="K391" s="268"/>
      <c r="L391" s="268"/>
      <c r="M391" s="268"/>
      <c r="N391" s="268"/>
      <c r="O391" s="268"/>
      <c r="P391" s="268"/>
      <c r="Q391" s="268"/>
      <c r="R391" s="268"/>
      <c r="S391" s="268"/>
      <c r="T391" s="268"/>
      <c r="U391" s="268"/>
      <c r="V391" s="268"/>
      <c r="W391" s="268"/>
      <c r="X391" s="268"/>
      <c r="Y391" s="268"/>
      <c r="Z391" s="268"/>
    </row>
    <row r="392" ht="15.75" customHeight="1">
      <c r="A392" s="296" t="s">
        <v>11751</v>
      </c>
      <c r="B392" s="296" t="s">
        <v>11753</v>
      </c>
      <c r="C392" s="285" t="s">
        <v>218</v>
      </c>
      <c r="D392" s="271" t="s">
        <v>11754</v>
      </c>
      <c r="E392" s="271" t="s">
        <v>11755</v>
      </c>
      <c r="F392" s="189" t="s">
        <v>7015</v>
      </c>
      <c r="G392" s="268"/>
      <c r="H392" s="268"/>
      <c r="I392" s="268"/>
      <c r="J392" s="268"/>
      <c r="K392" s="268"/>
      <c r="L392" s="268"/>
      <c r="M392" s="268"/>
      <c r="N392" s="268"/>
      <c r="O392" s="268"/>
      <c r="P392" s="268"/>
      <c r="Q392" s="268"/>
      <c r="R392" s="268"/>
      <c r="S392" s="268"/>
      <c r="T392" s="268"/>
      <c r="U392" s="268"/>
      <c r="V392" s="268"/>
      <c r="W392" s="268"/>
      <c r="X392" s="268"/>
      <c r="Y392" s="268"/>
      <c r="Z392" s="268"/>
    </row>
    <row r="393" ht="15.75" customHeight="1">
      <c r="A393" s="296" t="s">
        <v>11764</v>
      </c>
      <c r="B393" s="296" t="s">
        <v>11765</v>
      </c>
      <c r="C393" s="285" t="s">
        <v>218</v>
      </c>
      <c r="D393" s="271" t="s">
        <v>11767</v>
      </c>
      <c r="E393" s="271" t="s">
        <v>11769</v>
      </c>
      <c r="F393" s="189" t="s">
        <v>7015</v>
      </c>
      <c r="G393" s="268"/>
      <c r="H393" s="268"/>
      <c r="I393" s="268"/>
      <c r="J393" s="268"/>
      <c r="K393" s="268"/>
      <c r="L393" s="268"/>
      <c r="M393" s="268"/>
      <c r="N393" s="268"/>
      <c r="O393" s="268"/>
      <c r="P393" s="268"/>
      <c r="Q393" s="268"/>
      <c r="R393" s="268"/>
      <c r="S393" s="268"/>
      <c r="T393" s="268"/>
      <c r="U393" s="268"/>
      <c r="V393" s="268"/>
      <c r="W393" s="268"/>
      <c r="X393" s="268"/>
      <c r="Y393" s="268"/>
      <c r="Z393" s="268"/>
    </row>
    <row r="394" ht="15.75" customHeight="1">
      <c r="A394" s="296" t="s">
        <v>11778</v>
      </c>
      <c r="B394" s="296" t="s">
        <v>11780</v>
      </c>
      <c r="C394" s="285" t="s">
        <v>218</v>
      </c>
      <c r="D394" s="271" t="s">
        <v>11783</v>
      </c>
      <c r="E394" s="271" t="s">
        <v>11784</v>
      </c>
      <c r="F394" s="189" t="s">
        <v>7015</v>
      </c>
      <c r="G394" s="268"/>
      <c r="H394" s="268"/>
      <c r="I394" s="268"/>
      <c r="J394" s="268"/>
      <c r="K394" s="268"/>
      <c r="L394" s="268"/>
      <c r="M394" s="268"/>
      <c r="N394" s="268"/>
      <c r="O394" s="268"/>
      <c r="P394" s="268"/>
      <c r="Q394" s="268"/>
      <c r="R394" s="268"/>
      <c r="S394" s="268"/>
      <c r="T394" s="268"/>
      <c r="U394" s="268"/>
      <c r="V394" s="268"/>
      <c r="W394" s="268"/>
      <c r="X394" s="268"/>
      <c r="Y394" s="268"/>
      <c r="Z394" s="268"/>
    </row>
    <row r="395" ht="15.75" customHeight="1">
      <c r="A395" s="296" t="s">
        <v>11793</v>
      </c>
      <c r="B395" s="296" t="s">
        <v>11794</v>
      </c>
      <c r="C395" s="285" t="s">
        <v>218</v>
      </c>
      <c r="D395" s="271" t="s">
        <v>11795</v>
      </c>
      <c r="E395" s="271" t="s">
        <v>11797</v>
      </c>
      <c r="F395" s="189" t="s">
        <v>7015</v>
      </c>
      <c r="G395" s="268"/>
      <c r="H395" s="268"/>
      <c r="I395" s="268"/>
      <c r="J395" s="268"/>
      <c r="K395" s="268"/>
      <c r="L395" s="268"/>
      <c r="M395" s="268"/>
      <c r="N395" s="268"/>
      <c r="O395" s="268"/>
      <c r="P395" s="268"/>
      <c r="Q395" s="268"/>
      <c r="R395" s="268"/>
      <c r="S395" s="268"/>
      <c r="T395" s="268"/>
      <c r="U395" s="268"/>
      <c r="V395" s="268"/>
      <c r="W395" s="268"/>
      <c r="X395" s="268"/>
      <c r="Y395" s="268"/>
      <c r="Z395" s="268"/>
    </row>
    <row r="396" ht="15.75" customHeight="1">
      <c r="A396" s="296" t="s">
        <v>11806</v>
      </c>
      <c r="B396" s="296" t="s">
        <v>11808</v>
      </c>
      <c r="C396" s="285" t="s">
        <v>218</v>
      </c>
      <c r="D396" s="271" t="s">
        <v>11809</v>
      </c>
      <c r="E396" s="271" t="s">
        <v>11811</v>
      </c>
      <c r="F396" s="189" t="s">
        <v>7015</v>
      </c>
      <c r="G396" s="268"/>
      <c r="H396" s="268"/>
      <c r="I396" s="268"/>
      <c r="J396" s="268"/>
      <c r="K396" s="268"/>
      <c r="L396" s="268"/>
      <c r="M396" s="268"/>
      <c r="N396" s="268"/>
      <c r="O396" s="268"/>
      <c r="P396" s="268"/>
      <c r="Q396" s="268"/>
      <c r="R396" s="268"/>
      <c r="S396" s="268"/>
      <c r="T396" s="268"/>
      <c r="U396" s="268"/>
      <c r="V396" s="268"/>
      <c r="W396" s="268"/>
      <c r="X396" s="268"/>
      <c r="Y396" s="268"/>
      <c r="Z396" s="268"/>
    </row>
    <row r="397" ht="15.75" customHeight="1">
      <c r="A397" s="296" t="s">
        <v>11820</v>
      </c>
      <c r="B397" s="296" t="s">
        <v>11822</v>
      </c>
      <c r="C397" s="285" t="s">
        <v>218</v>
      </c>
      <c r="D397" s="271" t="s">
        <v>11823</v>
      </c>
      <c r="E397" s="271" t="s">
        <v>11824</v>
      </c>
      <c r="F397" s="189" t="s">
        <v>7015</v>
      </c>
      <c r="G397" s="268"/>
      <c r="H397" s="268"/>
      <c r="I397" s="268"/>
      <c r="J397" s="268"/>
      <c r="K397" s="268"/>
      <c r="L397" s="268"/>
      <c r="M397" s="268"/>
      <c r="N397" s="268"/>
      <c r="O397" s="268"/>
      <c r="P397" s="268"/>
      <c r="Q397" s="268"/>
      <c r="R397" s="268"/>
      <c r="S397" s="268"/>
      <c r="T397" s="268"/>
      <c r="U397" s="268"/>
      <c r="V397" s="268"/>
      <c r="W397" s="268"/>
      <c r="X397" s="268"/>
      <c r="Y397" s="268"/>
      <c r="Z397" s="268"/>
    </row>
    <row r="398" ht="15.75" customHeight="1">
      <c r="A398" s="296" t="s">
        <v>11832</v>
      </c>
      <c r="B398" s="296" t="s">
        <v>11834</v>
      </c>
      <c r="C398" s="285" t="s">
        <v>218</v>
      </c>
      <c r="D398" s="271" t="s">
        <v>11835</v>
      </c>
      <c r="E398" s="271" t="s">
        <v>11837</v>
      </c>
      <c r="F398" s="189" t="s">
        <v>7015</v>
      </c>
      <c r="G398" s="268"/>
      <c r="H398" s="268"/>
      <c r="I398" s="268"/>
      <c r="J398" s="268"/>
      <c r="K398" s="268"/>
      <c r="L398" s="268"/>
      <c r="M398" s="268"/>
      <c r="N398" s="268"/>
      <c r="O398" s="268"/>
      <c r="P398" s="268"/>
      <c r="Q398" s="268"/>
      <c r="R398" s="268"/>
      <c r="S398" s="268"/>
      <c r="T398" s="268"/>
      <c r="U398" s="268"/>
      <c r="V398" s="268"/>
      <c r="W398" s="268"/>
      <c r="X398" s="268"/>
      <c r="Y398" s="268"/>
      <c r="Z398" s="268"/>
    </row>
    <row r="399" ht="15.75" customHeight="1">
      <c r="A399" s="296" t="s">
        <v>11843</v>
      </c>
      <c r="B399" s="296" t="s">
        <v>11845</v>
      </c>
      <c r="C399" s="285" t="s">
        <v>218</v>
      </c>
      <c r="D399" s="271" t="s">
        <v>11846</v>
      </c>
      <c r="E399" s="271" t="s">
        <v>11848</v>
      </c>
      <c r="F399" s="189" t="s">
        <v>7015</v>
      </c>
      <c r="G399" s="268"/>
      <c r="H399" s="268"/>
      <c r="I399" s="268"/>
      <c r="J399" s="268"/>
      <c r="K399" s="268"/>
      <c r="L399" s="268"/>
      <c r="M399" s="268"/>
      <c r="N399" s="268"/>
      <c r="O399" s="268"/>
      <c r="P399" s="268"/>
      <c r="Q399" s="268"/>
      <c r="R399" s="268"/>
      <c r="S399" s="268"/>
      <c r="T399" s="268"/>
      <c r="U399" s="268"/>
      <c r="V399" s="268"/>
      <c r="W399" s="268"/>
      <c r="X399" s="268"/>
      <c r="Y399" s="268"/>
      <c r="Z399" s="268"/>
    </row>
    <row r="400" ht="15.75" customHeight="1">
      <c r="A400" s="296" t="s">
        <v>11856</v>
      </c>
      <c r="B400" s="296" t="s">
        <v>11858</v>
      </c>
      <c r="C400" s="285" t="s">
        <v>218</v>
      </c>
      <c r="D400" s="271" t="s">
        <v>11859</v>
      </c>
      <c r="E400" s="271" t="s">
        <v>11860</v>
      </c>
      <c r="F400" s="189" t="s">
        <v>7015</v>
      </c>
      <c r="G400" s="268"/>
      <c r="H400" s="268"/>
      <c r="I400" s="268"/>
      <c r="J400" s="268"/>
      <c r="K400" s="268"/>
      <c r="L400" s="268"/>
      <c r="M400" s="268"/>
      <c r="N400" s="268"/>
      <c r="O400" s="268"/>
      <c r="P400" s="268"/>
      <c r="Q400" s="268"/>
      <c r="R400" s="268"/>
      <c r="S400" s="268"/>
      <c r="T400" s="268"/>
      <c r="U400" s="268"/>
      <c r="V400" s="268"/>
      <c r="W400" s="268"/>
      <c r="X400" s="268"/>
      <c r="Y400" s="268"/>
      <c r="Z400" s="268"/>
    </row>
    <row r="401" ht="15.75" customHeight="1">
      <c r="A401" s="296" t="s">
        <v>11869</v>
      </c>
      <c r="B401" s="296" t="s">
        <v>11870</v>
      </c>
      <c r="C401" s="285" t="s">
        <v>218</v>
      </c>
      <c r="D401" s="271" t="s">
        <v>11871</v>
      </c>
      <c r="E401" s="271" t="s">
        <v>11873</v>
      </c>
      <c r="F401" s="189" t="s">
        <v>7015</v>
      </c>
      <c r="G401" s="268"/>
      <c r="H401" s="268"/>
      <c r="I401" s="268"/>
      <c r="J401" s="268"/>
      <c r="K401" s="268"/>
      <c r="L401" s="268"/>
      <c r="M401" s="268"/>
      <c r="N401" s="268"/>
      <c r="O401" s="268"/>
      <c r="P401" s="268"/>
      <c r="Q401" s="268"/>
      <c r="R401" s="268"/>
      <c r="S401" s="268"/>
      <c r="T401" s="268"/>
      <c r="U401" s="268"/>
      <c r="V401" s="268"/>
      <c r="W401" s="268"/>
      <c r="X401" s="268"/>
      <c r="Y401" s="268"/>
      <c r="Z401" s="268"/>
    </row>
    <row r="402" ht="15.75" customHeight="1">
      <c r="A402" s="296" t="s">
        <v>11881</v>
      </c>
      <c r="B402" s="296" t="s">
        <v>11882</v>
      </c>
      <c r="C402" s="285" t="s">
        <v>218</v>
      </c>
      <c r="D402" s="271" t="s">
        <v>11883</v>
      </c>
      <c r="E402" s="271" t="s">
        <v>11884</v>
      </c>
      <c r="F402" s="189" t="s">
        <v>7015</v>
      </c>
      <c r="G402" s="268"/>
      <c r="H402" s="268"/>
      <c r="I402" s="268"/>
      <c r="J402" s="268"/>
      <c r="K402" s="268"/>
      <c r="L402" s="268"/>
      <c r="M402" s="268"/>
      <c r="N402" s="268"/>
      <c r="O402" s="268"/>
      <c r="P402" s="268"/>
      <c r="Q402" s="268"/>
      <c r="R402" s="268"/>
      <c r="S402" s="268"/>
      <c r="T402" s="268"/>
      <c r="U402" s="268"/>
      <c r="V402" s="268"/>
      <c r="W402" s="268"/>
      <c r="X402" s="268"/>
      <c r="Y402" s="268"/>
      <c r="Z402" s="268"/>
    </row>
    <row r="403" ht="15.75" customHeight="1">
      <c r="A403" s="296" t="s">
        <v>11893</v>
      </c>
      <c r="B403" s="296" t="s">
        <v>11894</v>
      </c>
      <c r="C403" s="285" t="s">
        <v>218</v>
      </c>
      <c r="D403" s="271" t="s">
        <v>11895</v>
      </c>
      <c r="E403" s="271" t="s">
        <v>11896</v>
      </c>
      <c r="F403" s="189" t="s">
        <v>7015</v>
      </c>
      <c r="G403" s="268"/>
      <c r="H403" s="268"/>
      <c r="I403" s="268"/>
      <c r="J403" s="268"/>
      <c r="K403" s="268"/>
      <c r="L403" s="268"/>
      <c r="M403" s="268"/>
      <c r="N403" s="268"/>
      <c r="O403" s="268"/>
      <c r="P403" s="268"/>
      <c r="Q403" s="268"/>
      <c r="R403" s="268"/>
      <c r="S403" s="268"/>
      <c r="T403" s="268"/>
      <c r="U403" s="268"/>
      <c r="V403" s="268"/>
      <c r="W403" s="268"/>
      <c r="X403" s="268"/>
      <c r="Y403" s="268"/>
      <c r="Z403" s="268"/>
    </row>
    <row r="404" ht="15.75" customHeight="1">
      <c r="A404" s="296" t="s">
        <v>11905</v>
      </c>
      <c r="B404" s="296" t="s">
        <v>11907</v>
      </c>
      <c r="C404" s="285" t="s">
        <v>218</v>
      </c>
      <c r="D404" s="271" t="s">
        <v>11909</v>
      </c>
      <c r="E404" s="271" t="s">
        <v>11910</v>
      </c>
      <c r="F404" s="189" t="s">
        <v>7015</v>
      </c>
      <c r="G404" s="268"/>
      <c r="H404" s="268"/>
      <c r="I404" s="268"/>
      <c r="J404" s="268"/>
      <c r="K404" s="268"/>
      <c r="L404" s="268"/>
      <c r="M404" s="268"/>
      <c r="N404" s="268"/>
      <c r="O404" s="268"/>
      <c r="P404" s="268"/>
      <c r="Q404" s="268"/>
      <c r="R404" s="268"/>
      <c r="S404" s="268"/>
      <c r="T404" s="268"/>
      <c r="U404" s="268"/>
      <c r="V404" s="268"/>
      <c r="W404" s="268"/>
      <c r="X404" s="268"/>
      <c r="Y404" s="268"/>
      <c r="Z404" s="268"/>
    </row>
    <row r="405" ht="15.75" customHeight="1">
      <c r="A405" s="296" t="s">
        <v>11919</v>
      </c>
      <c r="B405" s="296" t="s">
        <v>11921</v>
      </c>
      <c r="C405" s="285" t="s">
        <v>218</v>
      </c>
      <c r="D405" s="271" t="s">
        <v>11923</v>
      </c>
      <c r="E405" s="271" t="s">
        <v>11924</v>
      </c>
      <c r="F405" s="189" t="s">
        <v>7015</v>
      </c>
      <c r="G405" s="268"/>
      <c r="H405" s="268"/>
      <c r="I405" s="268"/>
      <c r="J405" s="268"/>
      <c r="K405" s="268"/>
      <c r="L405" s="268"/>
      <c r="M405" s="268"/>
      <c r="N405" s="268"/>
      <c r="O405" s="268"/>
      <c r="P405" s="268"/>
      <c r="Q405" s="268"/>
      <c r="R405" s="268"/>
      <c r="S405" s="268"/>
      <c r="T405" s="268"/>
      <c r="U405" s="268"/>
      <c r="V405" s="268"/>
      <c r="W405" s="268"/>
      <c r="X405" s="268"/>
      <c r="Y405" s="268"/>
      <c r="Z405" s="268"/>
    </row>
    <row r="406" ht="15.75" customHeight="1">
      <c r="A406" s="296" t="s">
        <v>11933</v>
      </c>
      <c r="B406" s="296" t="s">
        <v>11934</v>
      </c>
      <c r="C406" s="285" t="s">
        <v>218</v>
      </c>
      <c r="D406" s="271" t="s">
        <v>11935</v>
      </c>
      <c r="E406" s="271" t="s">
        <v>11937</v>
      </c>
      <c r="F406" s="189" t="s">
        <v>7015</v>
      </c>
      <c r="G406" s="268"/>
      <c r="H406" s="268"/>
      <c r="I406" s="268"/>
      <c r="J406" s="268"/>
      <c r="K406" s="268"/>
      <c r="L406" s="268"/>
      <c r="M406" s="268"/>
      <c r="N406" s="268"/>
      <c r="O406" s="268"/>
      <c r="P406" s="268"/>
      <c r="Q406" s="268"/>
      <c r="R406" s="268"/>
      <c r="S406" s="268"/>
      <c r="T406" s="268"/>
      <c r="U406" s="268"/>
      <c r="V406" s="268"/>
      <c r="W406" s="268"/>
      <c r="X406" s="268"/>
      <c r="Y406" s="268"/>
      <c r="Z406" s="268"/>
    </row>
    <row r="407" ht="15.75" customHeight="1">
      <c r="A407" s="296" t="s">
        <v>11945</v>
      </c>
      <c r="B407" s="296" t="s">
        <v>11948</v>
      </c>
      <c r="C407" s="285" t="s">
        <v>218</v>
      </c>
      <c r="D407" s="271" t="s">
        <v>11950</v>
      </c>
      <c r="E407" s="271" t="s">
        <v>11952</v>
      </c>
      <c r="F407" s="189" t="s">
        <v>7015</v>
      </c>
      <c r="G407" s="268"/>
      <c r="H407" s="268"/>
      <c r="I407" s="268"/>
      <c r="J407" s="268"/>
      <c r="K407" s="268"/>
      <c r="L407" s="268"/>
      <c r="M407" s="268"/>
      <c r="N407" s="268"/>
      <c r="O407" s="268"/>
      <c r="P407" s="268"/>
      <c r="Q407" s="268"/>
      <c r="R407" s="268"/>
      <c r="S407" s="268"/>
      <c r="T407" s="268"/>
      <c r="U407" s="268"/>
      <c r="V407" s="268"/>
      <c r="W407" s="268"/>
      <c r="X407" s="268"/>
      <c r="Y407" s="268"/>
      <c r="Z407" s="268"/>
    </row>
    <row r="408" ht="15.75" customHeight="1">
      <c r="A408" s="296" t="s">
        <v>11959</v>
      </c>
      <c r="B408" s="296" t="s">
        <v>11961</v>
      </c>
      <c r="C408" s="285" t="s">
        <v>219</v>
      </c>
      <c r="D408" s="271" t="s">
        <v>11963</v>
      </c>
      <c r="E408" s="271" t="s">
        <v>11964</v>
      </c>
      <c r="F408" s="189" t="s">
        <v>7015</v>
      </c>
      <c r="G408" s="268"/>
      <c r="H408" s="268"/>
      <c r="I408" s="268"/>
      <c r="J408" s="268"/>
      <c r="K408" s="268"/>
      <c r="L408" s="268"/>
      <c r="M408" s="268"/>
      <c r="N408" s="268"/>
      <c r="O408" s="268"/>
      <c r="P408" s="268"/>
      <c r="Q408" s="268"/>
      <c r="R408" s="268"/>
      <c r="S408" s="268"/>
      <c r="T408" s="268"/>
      <c r="U408" s="268"/>
      <c r="V408" s="268"/>
      <c r="W408" s="268"/>
      <c r="X408" s="268"/>
      <c r="Y408" s="268"/>
      <c r="Z408" s="268"/>
    </row>
    <row r="409" ht="15.75" customHeight="1">
      <c r="A409" s="296" t="s">
        <v>11973</v>
      </c>
      <c r="B409" s="296" t="s">
        <v>11974</v>
      </c>
      <c r="C409" s="285" t="s">
        <v>219</v>
      </c>
      <c r="D409" s="271" t="s">
        <v>11975</v>
      </c>
      <c r="E409" s="271" t="s">
        <v>11976</v>
      </c>
      <c r="F409" s="189" t="s">
        <v>7015</v>
      </c>
      <c r="G409" s="268"/>
      <c r="H409" s="268"/>
      <c r="I409" s="268"/>
      <c r="J409" s="268"/>
      <c r="K409" s="268"/>
      <c r="L409" s="268"/>
      <c r="M409" s="268"/>
      <c r="N409" s="268"/>
      <c r="O409" s="268"/>
      <c r="P409" s="268"/>
      <c r="Q409" s="268"/>
      <c r="R409" s="268"/>
      <c r="S409" s="268"/>
      <c r="T409" s="268"/>
      <c r="U409" s="268"/>
      <c r="V409" s="268"/>
      <c r="W409" s="268"/>
      <c r="X409" s="268"/>
      <c r="Y409" s="268"/>
      <c r="Z409" s="268"/>
    </row>
    <row r="410" ht="15.75" customHeight="1">
      <c r="A410" s="296" t="s">
        <v>11985</v>
      </c>
      <c r="B410" s="296" t="s">
        <v>11986</v>
      </c>
      <c r="C410" s="285" t="s">
        <v>219</v>
      </c>
      <c r="D410" s="271" t="s">
        <v>11988</v>
      </c>
      <c r="E410" s="271" t="s">
        <v>11990</v>
      </c>
      <c r="F410" s="189" t="s">
        <v>7015</v>
      </c>
      <c r="G410" s="268"/>
      <c r="H410" s="268"/>
      <c r="I410" s="268"/>
      <c r="J410" s="268"/>
      <c r="K410" s="268"/>
      <c r="L410" s="268"/>
      <c r="M410" s="268"/>
      <c r="N410" s="268"/>
      <c r="O410" s="268"/>
      <c r="P410" s="268"/>
      <c r="Q410" s="268"/>
      <c r="R410" s="268"/>
      <c r="S410" s="268"/>
      <c r="T410" s="268"/>
      <c r="U410" s="268"/>
      <c r="V410" s="268"/>
      <c r="W410" s="268"/>
      <c r="X410" s="268"/>
      <c r="Y410" s="268"/>
      <c r="Z410" s="268"/>
    </row>
    <row r="411" ht="15.75" customHeight="1">
      <c r="A411" s="296" t="s">
        <v>11999</v>
      </c>
      <c r="B411" s="296" t="s">
        <v>12000</v>
      </c>
      <c r="C411" s="285" t="s">
        <v>219</v>
      </c>
      <c r="D411" s="271" t="s">
        <v>12002</v>
      </c>
      <c r="E411" s="271" t="s">
        <v>12004</v>
      </c>
      <c r="F411" s="189" t="s">
        <v>7015</v>
      </c>
      <c r="G411" s="268"/>
      <c r="H411" s="268"/>
      <c r="I411" s="268"/>
      <c r="J411" s="268"/>
      <c r="K411" s="268"/>
      <c r="L411" s="268"/>
      <c r="M411" s="268"/>
      <c r="N411" s="268"/>
      <c r="O411" s="268"/>
      <c r="P411" s="268"/>
      <c r="Q411" s="268"/>
      <c r="R411" s="268"/>
      <c r="S411" s="268"/>
      <c r="T411" s="268"/>
      <c r="U411" s="268"/>
      <c r="V411" s="268"/>
      <c r="W411" s="268"/>
      <c r="X411" s="268"/>
      <c r="Y411" s="268"/>
      <c r="Z411" s="268"/>
    </row>
    <row r="412" ht="15.75" customHeight="1">
      <c r="A412" s="296" t="s">
        <v>12010</v>
      </c>
      <c r="B412" s="296" t="s">
        <v>12012</v>
      </c>
      <c r="C412" s="285" t="s">
        <v>219</v>
      </c>
      <c r="D412" s="271" t="s">
        <v>12014</v>
      </c>
      <c r="E412" s="271" t="s">
        <v>12016</v>
      </c>
      <c r="F412" s="189" t="s">
        <v>7015</v>
      </c>
      <c r="G412" s="268"/>
      <c r="H412" s="268"/>
      <c r="I412" s="268"/>
      <c r="J412" s="268"/>
      <c r="K412" s="268"/>
      <c r="L412" s="268"/>
      <c r="M412" s="268"/>
      <c r="N412" s="268"/>
      <c r="O412" s="268"/>
      <c r="P412" s="268"/>
      <c r="Q412" s="268"/>
      <c r="R412" s="268"/>
      <c r="S412" s="268"/>
      <c r="T412" s="268"/>
      <c r="U412" s="268"/>
      <c r="V412" s="268"/>
      <c r="W412" s="268"/>
      <c r="X412" s="268"/>
      <c r="Y412" s="268"/>
      <c r="Z412" s="268"/>
    </row>
    <row r="413" ht="15.75" customHeight="1">
      <c r="A413" s="296" t="s">
        <v>12025</v>
      </c>
      <c r="B413" s="296" t="s">
        <v>12027</v>
      </c>
      <c r="C413" s="285" t="s">
        <v>219</v>
      </c>
      <c r="D413" s="271" t="s">
        <v>12030</v>
      </c>
      <c r="E413" s="271" t="s">
        <v>12031</v>
      </c>
      <c r="F413" s="189" t="s">
        <v>7015</v>
      </c>
      <c r="G413" s="268"/>
      <c r="H413" s="268"/>
      <c r="I413" s="268"/>
      <c r="J413" s="268"/>
      <c r="K413" s="268"/>
      <c r="L413" s="268"/>
      <c r="M413" s="268"/>
      <c r="N413" s="268"/>
      <c r="O413" s="268"/>
      <c r="P413" s="268"/>
      <c r="Q413" s="268"/>
      <c r="R413" s="268"/>
      <c r="S413" s="268"/>
      <c r="T413" s="268"/>
      <c r="U413" s="268"/>
      <c r="V413" s="268"/>
      <c r="W413" s="268"/>
      <c r="X413" s="268"/>
      <c r="Y413" s="268"/>
      <c r="Z413" s="268"/>
    </row>
    <row r="414" ht="15.75" customHeight="1">
      <c r="A414" s="296" t="s">
        <v>12040</v>
      </c>
      <c r="B414" s="296" t="s">
        <v>12042</v>
      </c>
      <c r="C414" s="285" t="s">
        <v>219</v>
      </c>
      <c r="D414" s="271" t="s">
        <v>12044</v>
      </c>
      <c r="E414" s="271" t="s">
        <v>12047</v>
      </c>
      <c r="F414" s="189" t="s">
        <v>7015</v>
      </c>
      <c r="G414" s="268"/>
      <c r="H414" s="268"/>
      <c r="I414" s="268"/>
      <c r="J414" s="268"/>
      <c r="K414" s="268"/>
      <c r="L414" s="268"/>
      <c r="M414" s="268"/>
      <c r="N414" s="268"/>
      <c r="O414" s="268"/>
      <c r="P414" s="268"/>
      <c r="Q414" s="268"/>
      <c r="R414" s="268"/>
      <c r="S414" s="268"/>
      <c r="T414" s="268"/>
      <c r="U414" s="268"/>
      <c r="V414" s="268"/>
      <c r="W414" s="268"/>
      <c r="X414" s="268"/>
      <c r="Y414" s="268"/>
      <c r="Z414" s="268"/>
    </row>
    <row r="415" ht="15.75" customHeight="1">
      <c r="A415" s="296" t="s">
        <v>12051</v>
      </c>
      <c r="B415" s="296" t="s">
        <v>12052</v>
      </c>
      <c r="C415" s="285" t="s">
        <v>219</v>
      </c>
      <c r="D415" s="271" t="s">
        <v>12053</v>
      </c>
      <c r="E415" s="271" t="s">
        <v>12054</v>
      </c>
      <c r="F415" s="189" t="s">
        <v>7015</v>
      </c>
      <c r="G415" s="268"/>
      <c r="H415" s="268"/>
      <c r="I415" s="268"/>
      <c r="J415" s="268"/>
      <c r="K415" s="268"/>
      <c r="L415" s="268"/>
      <c r="M415" s="268"/>
      <c r="N415" s="268"/>
      <c r="O415" s="268"/>
      <c r="P415" s="268"/>
      <c r="Q415" s="268"/>
      <c r="R415" s="268"/>
      <c r="S415" s="268"/>
      <c r="T415" s="268"/>
      <c r="U415" s="268"/>
      <c r="V415" s="268"/>
      <c r="W415" s="268"/>
      <c r="X415" s="268"/>
      <c r="Y415" s="268"/>
      <c r="Z415" s="268"/>
    </row>
    <row r="416" ht="15.75" customHeight="1">
      <c r="C416" s="285"/>
      <c r="D416" s="271"/>
      <c r="E416" s="271"/>
      <c r="F416" s="189"/>
      <c r="G416" s="268"/>
      <c r="H416" s="268"/>
      <c r="I416" s="268"/>
      <c r="J416" s="268"/>
      <c r="K416" s="268"/>
      <c r="L416" s="268"/>
      <c r="M416" s="268"/>
      <c r="N416" s="268"/>
      <c r="O416" s="268"/>
      <c r="P416" s="268"/>
      <c r="Q416" s="268"/>
      <c r="R416" s="268"/>
      <c r="S416" s="268"/>
      <c r="T416" s="268"/>
      <c r="U416" s="268"/>
      <c r="V416" s="268"/>
      <c r="W416" s="268"/>
      <c r="X416" s="268"/>
      <c r="Y416" s="268"/>
      <c r="Z416" s="268"/>
    </row>
    <row r="417" ht="15.75" customHeight="1">
      <c r="C417" s="285"/>
      <c r="D417" s="271"/>
      <c r="E417" s="271"/>
      <c r="F417" s="189"/>
      <c r="G417" s="268"/>
      <c r="H417" s="268"/>
      <c r="I417" s="268"/>
      <c r="J417" s="268"/>
      <c r="K417" s="268"/>
      <c r="L417" s="268"/>
      <c r="M417" s="268"/>
      <c r="N417" s="268"/>
      <c r="O417" s="268"/>
      <c r="P417" s="268"/>
      <c r="Q417" s="268"/>
      <c r="R417" s="268"/>
      <c r="S417" s="268"/>
      <c r="T417" s="268"/>
      <c r="U417" s="268"/>
      <c r="V417" s="268"/>
      <c r="W417" s="268"/>
      <c r="X417" s="268"/>
      <c r="Y417" s="268"/>
      <c r="Z417" s="268"/>
    </row>
    <row r="418" ht="15.75" customHeight="1">
      <c r="C418" s="285"/>
      <c r="D418" s="271"/>
      <c r="E418" s="271"/>
      <c r="F418" s="189"/>
      <c r="G418" s="268"/>
      <c r="H418" s="268"/>
      <c r="I418" s="268"/>
      <c r="J418" s="268"/>
      <c r="K418" s="268"/>
      <c r="L418" s="268"/>
      <c r="M418" s="268"/>
      <c r="N418" s="268"/>
      <c r="O418" s="268"/>
      <c r="P418" s="268"/>
      <c r="Q418" s="268"/>
      <c r="R418" s="268"/>
      <c r="S418" s="268"/>
      <c r="T418" s="268"/>
      <c r="U418" s="268"/>
      <c r="V418" s="268"/>
      <c r="W418" s="268"/>
      <c r="X418" s="268"/>
      <c r="Y418" s="268"/>
      <c r="Z418" s="268"/>
    </row>
    <row r="419" ht="15.75" customHeight="1">
      <c r="A419" s="6"/>
      <c r="B419" s="6"/>
      <c r="C419" s="6"/>
      <c r="D419" s="6"/>
      <c r="E419" s="6"/>
      <c r="F419" s="6"/>
    </row>
    <row r="420" ht="15.75" customHeight="1">
      <c r="A420" s="6"/>
      <c r="B420" s="6"/>
      <c r="C420" s="6"/>
      <c r="D420" s="6"/>
      <c r="E420" s="6"/>
      <c r="F420" s="6"/>
    </row>
    <row r="421" ht="15.75" customHeight="1">
      <c r="A421" s="6"/>
      <c r="B421" s="6"/>
      <c r="C421" s="6"/>
      <c r="D421" s="6"/>
      <c r="E421" s="6"/>
      <c r="F421" s="6"/>
    </row>
    <row r="422" ht="15.75" customHeight="1">
      <c r="A422" s="6"/>
      <c r="B422" s="6"/>
      <c r="C422" s="6"/>
      <c r="D422" s="6"/>
      <c r="E422" s="6"/>
      <c r="F422" s="6"/>
    </row>
    <row r="423" ht="15.75" customHeight="1">
      <c r="A423" s="6"/>
      <c r="B423" s="6"/>
      <c r="C423" s="6"/>
      <c r="D423" s="6"/>
      <c r="E423" s="6"/>
      <c r="F423" s="6"/>
    </row>
    <row r="424" ht="15.75" customHeight="1">
      <c r="A424" s="6"/>
      <c r="B424" s="6"/>
      <c r="C424" s="6"/>
      <c r="D424" s="6"/>
      <c r="E424" s="6"/>
      <c r="F424" s="6"/>
    </row>
    <row r="425" ht="15.75" customHeight="1">
      <c r="A425" s="6"/>
      <c r="B425" s="6"/>
      <c r="C425" s="6"/>
      <c r="D425" s="6"/>
      <c r="E425" s="6"/>
      <c r="F425" s="6"/>
    </row>
    <row r="426" ht="15.75" customHeight="1">
      <c r="A426" s="6"/>
      <c r="B426" s="6"/>
      <c r="C426" s="6"/>
      <c r="D426" s="6"/>
      <c r="E426" s="6"/>
      <c r="F426" s="6"/>
    </row>
    <row r="427" ht="15.75" customHeight="1">
      <c r="A427" s="6"/>
      <c r="B427" s="6"/>
      <c r="C427" s="6"/>
      <c r="D427" s="6"/>
      <c r="E427" s="6"/>
      <c r="F427" s="6"/>
    </row>
    <row r="428" ht="15.75" customHeight="1">
      <c r="A428" s="6"/>
      <c r="B428" s="6"/>
      <c r="C428" s="6"/>
      <c r="D428" s="6"/>
      <c r="E428" s="6"/>
      <c r="F428" s="6"/>
    </row>
    <row r="429" ht="15.75" customHeight="1">
      <c r="A429" s="6"/>
      <c r="B429" s="6"/>
      <c r="C429" s="6"/>
      <c r="D429" s="6"/>
      <c r="E429" s="6"/>
      <c r="F429" s="6"/>
    </row>
    <row r="430" ht="15.75" customHeight="1">
      <c r="A430" s="6"/>
      <c r="B430" s="6"/>
      <c r="C430" s="6"/>
      <c r="D430" s="6"/>
      <c r="E430" s="6"/>
      <c r="F430" s="6"/>
    </row>
    <row r="431" ht="15.75" customHeight="1">
      <c r="A431" s="6"/>
      <c r="B431" s="6"/>
      <c r="C431" s="6"/>
      <c r="D431" s="6"/>
      <c r="E431" s="6"/>
      <c r="F431" s="6"/>
    </row>
    <row r="432" ht="15.75" customHeight="1">
      <c r="A432" s="6"/>
      <c r="B432" s="6"/>
      <c r="C432" s="6"/>
      <c r="D432" s="6"/>
      <c r="E432" s="6"/>
      <c r="F432" s="6"/>
    </row>
    <row r="433" ht="15.75" customHeight="1">
      <c r="A433" s="6"/>
      <c r="B433" s="6"/>
      <c r="C433" s="6"/>
      <c r="D433" s="6"/>
      <c r="E433" s="6"/>
      <c r="F433" s="6"/>
    </row>
    <row r="434" ht="15.75" customHeight="1">
      <c r="A434" s="6"/>
      <c r="B434" s="6"/>
      <c r="C434" s="6"/>
      <c r="D434" s="6"/>
      <c r="E434" s="6"/>
      <c r="F434" s="6"/>
    </row>
    <row r="435" ht="15.75" customHeight="1">
      <c r="A435" s="6"/>
      <c r="B435" s="6"/>
      <c r="C435" s="6"/>
      <c r="D435" s="6"/>
      <c r="E435" s="6"/>
      <c r="F435" s="6"/>
    </row>
    <row r="436" ht="15.75" customHeight="1">
      <c r="A436" s="6"/>
      <c r="B436" s="6"/>
      <c r="C436" s="6"/>
      <c r="D436" s="6"/>
      <c r="E436" s="6"/>
      <c r="F436" s="6"/>
    </row>
    <row r="437" ht="15.75" customHeight="1">
      <c r="A437" s="6"/>
      <c r="B437" s="6"/>
      <c r="C437" s="6"/>
      <c r="D437" s="6"/>
      <c r="E437" s="6"/>
      <c r="F437" s="6"/>
    </row>
    <row r="438" ht="15.75" customHeight="1">
      <c r="A438" s="6"/>
      <c r="B438" s="6"/>
      <c r="C438" s="6"/>
      <c r="D438" s="6"/>
      <c r="E438" s="6"/>
      <c r="F438" s="6"/>
    </row>
    <row r="439" ht="15.75" customHeight="1">
      <c r="A439" s="6"/>
      <c r="B439" s="6"/>
      <c r="C439" s="6"/>
      <c r="D439" s="6"/>
      <c r="E439" s="6"/>
      <c r="F439" s="6"/>
    </row>
    <row r="440" ht="15.75" customHeight="1">
      <c r="A440" s="6"/>
      <c r="B440" s="6"/>
      <c r="C440" s="6"/>
      <c r="D440" s="6"/>
      <c r="E440" s="6"/>
      <c r="F440" s="6"/>
    </row>
    <row r="441" ht="15.75" customHeight="1">
      <c r="A441" s="6"/>
      <c r="B441" s="6"/>
      <c r="C441" s="6"/>
      <c r="D441" s="6"/>
      <c r="E441" s="6"/>
      <c r="F441" s="6"/>
    </row>
    <row r="442" ht="15.75" customHeight="1">
      <c r="A442" s="6"/>
      <c r="B442" s="6"/>
      <c r="C442" s="6"/>
      <c r="D442" s="6"/>
      <c r="E442" s="6"/>
      <c r="F442" s="6"/>
    </row>
    <row r="443" ht="15.75" customHeight="1">
      <c r="A443" s="6"/>
      <c r="B443" s="6"/>
      <c r="C443" s="6"/>
      <c r="D443" s="6"/>
      <c r="E443" s="6"/>
      <c r="F443" s="6"/>
    </row>
    <row r="444" ht="15.75" customHeight="1">
      <c r="A444" s="6"/>
      <c r="B444" s="6"/>
      <c r="C444" s="6"/>
      <c r="D444" s="6"/>
      <c r="E444" s="6"/>
      <c r="F444" s="6"/>
    </row>
    <row r="445" ht="15.75" customHeight="1">
      <c r="A445" s="6"/>
      <c r="B445" s="6"/>
      <c r="C445" s="6"/>
      <c r="D445" s="6"/>
      <c r="E445" s="6"/>
      <c r="F445" s="6"/>
    </row>
    <row r="446" ht="15.75" customHeight="1">
      <c r="A446" s="6"/>
      <c r="B446" s="6"/>
      <c r="C446" s="6"/>
      <c r="D446" s="6"/>
      <c r="E446" s="6"/>
      <c r="F446" s="6"/>
    </row>
    <row r="447" ht="15.75" customHeight="1">
      <c r="A447" s="6"/>
      <c r="B447" s="6"/>
      <c r="C447" s="6"/>
      <c r="D447" s="6"/>
      <c r="E447" s="6"/>
      <c r="F447" s="6"/>
    </row>
    <row r="448" ht="15.75" customHeight="1">
      <c r="A448" s="6"/>
      <c r="B448" s="6"/>
      <c r="C448" s="6"/>
      <c r="D448" s="6"/>
      <c r="E448" s="6"/>
      <c r="F448" s="6"/>
    </row>
    <row r="449" ht="15.75" customHeight="1">
      <c r="A449" s="6"/>
      <c r="B449" s="6"/>
      <c r="C449" s="6"/>
      <c r="D449" s="6"/>
      <c r="E449" s="6"/>
      <c r="F449" s="6"/>
    </row>
    <row r="450" ht="15.75" customHeight="1">
      <c r="A450" s="6"/>
      <c r="B450" s="6"/>
      <c r="C450" s="6"/>
      <c r="D450" s="6"/>
      <c r="E450" s="6"/>
      <c r="F450" s="6"/>
    </row>
    <row r="451" ht="15.75" customHeight="1">
      <c r="A451" s="6"/>
      <c r="B451" s="6"/>
      <c r="C451" s="6"/>
      <c r="D451" s="6"/>
      <c r="E451" s="6"/>
      <c r="F451" s="6"/>
    </row>
    <row r="452" ht="15.75" customHeight="1">
      <c r="A452" s="6"/>
      <c r="B452" s="6"/>
      <c r="C452" s="6"/>
      <c r="D452" s="6"/>
      <c r="E452" s="6"/>
      <c r="F452" s="6"/>
    </row>
    <row r="453" ht="15.75" customHeight="1">
      <c r="A453" s="6"/>
      <c r="B453" s="6"/>
      <c r="C453" s="6"/>
      <c r="D453" s="6"/>
      <c r="E453" s="6"/>
      <c r="F453" s="6"/>
    </row>
    <row r="454" ht="15.75" customHeight="1">
      <c r="A454" s="6"/>
      <c r="B454" s="6"/>
      <c r="C454" s="6"/>
      <c r="D454" s="6"/>
      <c r="E454" s="6"/>
      <c r="F454" s="6"/>
    </row>
    <row r="455" ht="15.75" customHeight="1">
      <c r="A455" s="6"/>
      <c r="B455" s="6"/>
      <c r="C455" s="6"/>
      <c r="D455" s="6"/>
      <c r="E455" s="6"/>
      <c r="F455" s="6"/>
    </row>
    <row r="456" ht="15.75" customHeight="1">
      <c r="A456" s="6"/>
      <c r="B456" s="6"/>
      <c r="C456" s="6"/>
      <c r="D456" s="6"/>
      <c r="E456" s="6"/>
      <c r="F456" s="6"/>
    </row>
    <row r="457" ht="15.75" customHeight="1">
      <c r="A457" s="6"/>
      <c r="B457" s="6"/>
      <c r="C457" s="6"/>
      <c r="D457" s="6"/>
      <c r="E457" s="6"/>
      <c r="F457" s="6"/>
    </row>
    <row r="458" ht="15.75" customHeight="1">
      <c r="A458" s="6"/>
      <c r="B458" s="6"/>
      <c r="C458" s="6"/>
      <c r="D458" s="6"/>
      <c r="E458" s="6"/>
      <c r="F458" s="6"/>
    </row>
    <row r="459" ht="15.75" customHeight="1">
      <c r="A459" s="6"/>
      <c r="B459" s="6"/>
      <c r="C459" s="6"/>
      <c r="D459" s="6"/>
      <c r="E459" s="6"/>
      <c r="F459" s="6"/>
    </row>
    <row r="460" ht="15.75" customHeight="1">
      <c r="A460" s="6"/>
      <c r="B460" s="6"/>
      <c r="C460" s="6"/>
      <c r="D460" s="6"/>
      <c r="E460" s="6"/>
      <c r="F460" s="6"/>
    </row>
    <row r="461" ht="15.75" customHeight="1">
      <c r="A461" s="6"/>
      <c r="B461" s="6"/>
      <c r="C461" s="6"/>
      <c r="D461" s="6"/>
      <c r="E461" s="6"/>
      <c r="F461" s="6"/>
    </row>
    <row r="462" ht="15.75" customHeight="1">
      <c r="A462" s="6"/>
      <c r="B462" s="6"/>
      <c r="C462" s="6"/>
      <c r="D462" s="6"/>
      <c r="E462" s="6"/>
      <c r="F462" s="6"/>
    </row>
    <row r="463" ht="15.75" customHeight="1">
      <c r="A463" s="6"/>
      <c r="B463" s="6"/>
      <c r="C463" s="6"/>
      <c r="D463" s="6"/>
      <c r="E463" s="6"/>
      <c r="F463" s="6"/>
    </row>
    <row r="464" ht="15.75" customHeight="1">
      <c r="A464" s="6"/>
      <c r="B464" s="6"/>
      <c r="C464" s="6"/>
      <c r="D464" s="6"/>
      <c r="E464" s="6"/>
      <c r="F464" s="6"/>
    </row>
    <row r="465" ht="15.75" customHeight="1">
      <c r="A465" s="6"/>
      <c r="B465" s="6"/>
      <c r="C465" s="6"/>
      <c r="D465" s="6"/>
      <c r="E465" s="6"/>
      <c r="F465" s="6"/>
    </row>
    <row r="466" ht="15.75" customHeight="1">
      <c r="A466" s="6"/>
      <c r="B466" s="6"/>
      <c r="C466" s="6"/>
      <c r="D466" s="6"/>
      <c r="E466" s="6"/>
      <c r="F466" s="6"/>
    </row>
    <row r="467" ht="15.75" customHeight="1">
      <c r="A467" s="6"/>
      <c r="B467" s="6"/>
      <c r="C467" s="6"/>
      <c r="D467" s="6"/>
      <c r="E467" s="6"/>
      <c r="F467" s="6"/>
    </row>
    <row r="468" ht="15.75" customHeight="1">
      <c r="A468" s="6"/>
      <c r="B468" s="6"/>
      <c r="C468" s="6"/>
      <c r="D468" s="6"/>
      <c r="E468" s="6"/>
      <c r="F468" s="6"/>
    </row>
    <row r="469" ht="15.75" customHeight="1">
      <c r="A469" s="6"/>
      <c r="B469" s="6"/>
      <c r="C469" s="6"/>
      <c r="D469" s="6"/>
      <c r="E469" s="6"/>
      <c r="F469" s="6"/>
    </row>
    <row r="470" ht="15.75" customHeight="1">
      <c r="A470" s="6"/>
      <c r="B470" s="6"/>
      <c r="C470" s="6"/>
      <c r="D470" s="6"/>
      <c r="E470" s="6"/>
      <c r="F470" s="6"/>
    </row>
    <row r="471" ht="15.75" customHeight="1">
      <c r="A471" s="6"/>
      <c r="B471" s="6"/>
      <c r="C471" s="6"/>
      <c r="D471" s="6"/>
      <c r="E471" s="6"/>
      <c r="F471" s="6"/>
    </row>
    <row r="472" ht="15.75" customHeight="1">
      <c r="A472" s="6"/>
      <c r="B472" s="6"/>
      <c r="C472" s="6"/>
      <c r="D472" s="6"/>
      <c r="E472" s="6"/>
      <c r="F472" s="6"/>
    </row>
    <row r="473" ht="15.75" customHeight="1">
      <c r="A473" s="6"/>
      <c r="B473" s="6"/>
      <c r="C473" s="6"/>
      <c r="D473" s="6"/>
      <c r="E473" s="6"/>
      <c r="F473" s="6"/>
    </row>
    <row r="474" ht="15.75" customHeight="1">
      <c r="A474" s="6"/>
      <c r="B474" s="6"/>
      <c r="C474" s="6"/>
      <c r="D474" s="6"/>
      <c r="E474" s="6"/>
      <c r="F474" s="6"/>
    </row>
    <row r="475" ht="15.75" customHeight="1">
      <c r="A475" s="6"/>
      <c r="B475" s="6"/>
      <c r="C475" s="6"/>
      <c r="D475" s="6"/>
      <c r="E475" s="6"/>
      <c r="F475" s="6"/>
    </row>
    <row r="476" ht="15.75" customHeight="1">
      <c r="A476" s="6"/>
      <c r="B476" s="6"/>
      <c r="C476" s="6"/>
      <c r="D476" s="6"/>
      <c r="E476" s="6"/>
      <c r="F476" s="6"/>
    </row>
    <row r="477" ht="15.75" customHeight="1">
      <c r="A477" s="6"/>
      <c r="B477" s="6"/>
      <c r="C477" s="6"/>
      <c r="D477" s="6"/>
      <c r="E477" s="6"/>
      <c r="F477" s="6"/>
    </row>
    <row r="478" ht="15.75" customHeight="1">
      <c r="A478" s="6"/>
      <c r="B478" s="6"/>
      <c r="C478" s="6"/>
      <c r="D478" s="6"/>
      <c r="E478" s="6"/>
      <c r="F478" s="6"/>
    </row>
    <row r="479" ht="15.75" customHeight="1">
      <c r="A479" s="6"/>
      <c r="B479" s="6"/>
      <c r="C479" s="6"/>
      <c r="D479" s="6"/>
      <c r="E479" s="6"/>
      <c r="F479" s="6"/>
    </row>
    <row r="480" ht="15.75" customHeight="1">
      <c r="A480" s="6"/>
      <c r="B480" s="6"/>
      <c r="C480" s="6"/>
      <c r="D480" s="6"/>
      <c r="E480" s="6"/>
      <c r="F480" s="6"/>
    </row>
    <row r="481" ht="15.75" customHeight="1">
      <c r="A481" s="6"/>
      <c r="B481" s="6"/>
      <c r="C481" s="6"/>
      <c r="D481" s="6"/>
      <c r="E481" s="6"/>
      <c r="F481" s="6"/>
    </row>
    <row r="482" ht="15.75" customHeight="1">
      <c r="A482" s="6"/>
      <c r="B482" s="6"/>
      <c r="C482" s="6"/>
      <c r="D482" s="6"/>
      <c r="E482" s="6"/>
      <c r="F482" s="6"/>
    </row>
    <row r="483" ht="15.75" customHeight="1">
      <c r="A483" s="6"/>
      <c r="B483" s="6"/>
      <c r="C483" s="6"/>
      <c r="D483" s="6"/>
      <c r="E483" s="6"/>
      <c r="F483" s="6"/>
    </row>
    <row r="484" ht="15.75" customHeight="1">
      <c r="A484" s="6"/>
      <c r="B484" s="6"/>
      <c r="C484" s="6"/>
      <c r="D484" s="6"/>
      <c r="E484" s="6"/>
      <c r="F484" s="6"/>
    </row>
    <row r="485" ht="15.75" customHeight="1">
      <c r="A485" s="6"/>
      <c r="B485" s="6"/>
      <c r="C485" s="6"/>
      <c r="D485" s="6"/>
      <c r="E485" s="6"/>
      <c r="F485" s="6"/>
    </row>
    <row r="486" ht="15.75" customHeight="1">
      <c r="A486" s="6"/>
      <c r="B486" s="6"/>
      <c r="C486" s="6"/>
      <c r="D486" s="6"/>
      <c r="E486" s="6"/>
      <c r="F486" s="6"/>
    </row>
    <row r="487" ht="15.75" customHeight="1">
      <c r="A487" s="6"/>
      <c r="B487" s="6"/>
      <c r="C487" s="6"/>
      <c r="D487" s="6"/>
      <c r="E487" s="6"/>
      <c r="F487" s="6"/>
    </row>
    <row r="488" ht="15.75" customHeight="1">
      <c r="A488" s="6"/>
      <c r="B488" s="6"/>
      <c r="C488" s="6"/>
      <c r="D488" s="6"/>
      <c r="E488" s="6"/>
      <c r="F488" s="6"/>
    </row>
    <row r="489" ht="15.75" customHeight="1">
      <c r="A489" s="6"/>
      <c r="B489" s="6"/>
      <c r="C489" s="6"/>
      <c r="D489" s="6"/>
      <c r="E489" s="6"/>
      <c r="F489" s="6"/>
    </row>
    <row r="490" ht="15.75" customHeight="1">
      <c r="A490" s="6"/>
      <c r="B490" s="6"/>
      <c r="C490" s="6"/>
      <c r="D490" s="6"/>
      <c r="E490" s="6"/>
      <c r="F490" s="6"/>
    </row>
    <row r="491" ht="15.75" customHeight="1">
      <c r="A491" s="6"/>
      <c r="B491" s="6"/>
      <c r="C491" s="6"/>
      <c r="D491" s="6"/>
      <c r="E491" s="6"/>
      <c r="F491" s="6"/>
    </row>
    <row r="492" ht="15.75" customHeight="1">
      <c r="A492" s="6"/>
      <c r="B492" s="6"/>
      <c r="C492" s="6"/>
      <c r="D492" s="6"/>
      <c r="E492" s="6"/>
      <c r="F492" s="6"/>
    </row>
    <row r="493" ht="15.75" customHeight="1">
      <c r="A493" s="6"/>
      <c r="B493" s="6"/>
      <c r="C493" s="6"/>
      <c r="D493" s="6"/>
      <c r="E493" s="6"/>
      <c r="F493" s="6"/>
    </row>
    <row r="494" ht="15.75" customHeight="1">
      <c r="A494" s="6"/>
      <c r="B494" s="6"/>
      <c r="C494" s="6"/>
      <c r="D494" s="6"/>
      <c r="E494" s="6"/>
      <c r="F494" s="6"/>
    </row>
    <row r="495" ht="15.75" customHeight="1">
      <c r="A495" s="6"/>
      <c r="B495" s="6"/>
      <c r="C495" s="6"/>
      <c r="D495" s="6"/>
      <c r="E495" s="6"/>
      <c r="F495" s="6"/>
    </row>
    <row r="496" ht="15.75" customHeight="1">
      <c r="A496" s="6"/>
      <c r="B496" s="6"/>
      <c r="C496" s="6"/>
      <c r="D496" s="6"/>
      <c r="E496" s="6"/>
      <c r="F496" s="6"/>
    </row>
    <row r="497" ht="15.75" customHeight="1">
      <c r="A497" s="6"/>
      <c r="B497" s="6"/>
      <c r="C497" s="6"/>
      <c r="D497" s="6"/>
      <c r="E497" s="6"/>
      <c r="F497" s="6"/>
    </row>
    <row r="498" ht="15.75" customHeight="1">
      <c r="A498" s="6"/>
      <c r="B498" s="6"/>
      <c r="C498" s="6"/>
      <c r="D498" s="6"/>
      <c r="E498" s="6"/>
      <c r="F498" s="6"/>
    </row>
    <row r="499" ht="15.75" customHeight="1">
      <c r="A499" s="6"/>
      <c r="B499" s="6"/>
      <c r="C499" s="6"/>
      <c r="D499" s="6"/>
      <c r="E499" s="6"/>
      <c r="F499" s="6"/>
    </row>
    <row r="500" ht="15.75" customHeight="1">
      <c r="A500" s="6"/>
      <c r="B500" s="6"/>
      <c r="C500" s="6"/>
      <c r="D500" s="6"/>
      <c r="E500" s="6"/>
      <c r="F500" s="6"/>
    </row>
    <row r="501" ht="15.75" customHeight="1">
      <c r="A501" s="6"/>
      <c r="B501" s="6"/>
      <c r="C501" s="6"/>
      <c r="D501" s="6"/>
      <c r="E501" s="6"/>
      <c r="F501" s="6"/>
    </row>
    <row r="502" ht="15.75" customHeight="1">
      <c r="A502" s="6"/>
      <c r="B502" s="6"/>
      <c r="C502" s="6"/>
      <c r="D502" s="6"/>
      <c r="E502" s="6"/>
      <c r="F502" s="6"/>
    </row>
    <row r="503" ht="15.75" customHeight="1">
      <c r="A503" s="6"/>
      <c r="B503" s="6"/>
      <c r="C503" s="6"/>
      <c r="D503" s="6"/>
      <c r="E503" s="6"/>
      <c r="F503" s="6"/>
    </row>
    <row r="504" ht="15.75" customHeight="1">
      <c r="A504" s="6"/>
      <c r="B504" s="6"/>
      <c r="C504" s="6"/>
      <c r="D504" s="6"/>
      <c r="E504" s="6"/>
      <c r="F504" s="6"/>
    </row>
    <row r="505" ht="15.75" customHeight="1">
      <c r="A505" s="6"/>
      <c r="B505" s="6"/>
      <c r="C505" s="6"/>
      <c r="D505" s="6"/>
      <c r="E505" s="6"/>
      <c r="F505" s="6"/>
    </row>
    <row r="506" ht="15.75" customHeight="1">
      <c r="A506" s="6"/>
      <c r="B506" s="6"/>
      <c r="C506" s="6"/>
      <c r="D506" s="6"/>
      <c r="E506" s="6"/>
      <c r="F506" s="6"/>
    </row>
    <row r="507" ht="15.75" customHeight="1">
      <c r="A507" s="6"/>
      <c r="B507" s="6"/>
      <c r="C507" s="6"/>
      <c r="D507" s="6"/>
      <c r="E507" s="6"/>
      <c r="F507" s="6"/>
    </row>
    <row r="508" ht="15.75" customHeight="1">
      <c r="A508" s="6"/>
      <c r="B508" s="6"/>
      <c r="C508" s="6"/>
      <c r="D508" s="6"/>
      <c r="E508" s="6"/>
      <c r="F508" s="6"/>
    </row>
    <row r="509" ht="15.75" customHeight="1">
      <c r="A509" s="6"/>
      <c r="B509" s="6"/>
      <c r="C509" s="6"/>
      <c r="D509" s="6"/>
      <c r="E509" s="6"/>
      <c r="F509" s="6"/>
    </row>
    <row r="510" ht="15.75" customHeight="1">
      <c r="A510" s="6"/>
      <c r="B510" s="6"/>
      <c r="C510" s="6"/>
      <c r="D510" s="6"/>
      <c r="E510" s="6"/>
      <c r="F510" s="6"/>
    </row>
    <row r="511" ht="15.75" customHeight="1">
      <c r="A511" s="6"/>
      <c r="B511" s="6"/>
      <c r="C511" s="6"/>
      <c r="D511" s="6"/>
      <c r="E511" s="6"/>
      <c r="F511" s="6"/>
    </row>
    <row r="512" ht="15.75" customHeight="1">
      <c r="A512" s="6"/>
      <c r="B512" s="6"/>
      <c r="C512" s="6"/>
      <c r="D512" s="6"/>
      <c r="E512" s="6"/>
      <c r="F512" s="6"/>
    </row>
    <row r="513" ht="15.75" customHeight="1">
      <c r="A513" s="6"/>
      <c r="B513" s="6"/>
      <c r="C513" s="6"/>
      <c r="D513" s="6"/>
      <c r="E513" s="6"/>
      <c r="F513" s="6"/>
    </row>
    <row r="514" ht="15.75" customHeight="1">
      <c r="A514" s="6"/>
      <c r="B514" s="6"/>
      <c r="C514" s="6"/>
      <c r="D514" s="6"/>
      <c r="E514" s="6"/>
      <c r="F514" s="6"/>
    </row>
    <row r="515" ht="15.75" customHeight="1">
      <c r="A515" s="6"/>
      <c r="B515" s="6"/>
      <c r="C515" s="6"/>
      <c r="D515" s="6"/>
      <c r="E515" s="6"/>
      <c r="F515" s="6"/>
    </row>
    <row r="516" ht="15.75" customHeight="1">
      <c r="A516" s="6"/>
      <c r="B516" s="6"/>
      <c r="C516" s="6"/>
      <c r="D516" s="6"/>
      <c r="E516" s="6"/>
      <c r="F516" s="6"/>
    </row>
    <row r="517" ht="15.75" customHeight="1">
      <c r="A517" s="6"/>
      <c r="B517" s="6"/>
      <c r="C517" s="6"/>
      <c r="D517" s="6"/>
      <c r="E517" s="6"/>
      <c r="F517" s="6"/>
    </row>
    <row r="518" ht="15.75" customHeight="1">
      <c r="A518" s="6"/>
      <c r="B518" s="6"/>
      <c r="C518" s="6"/>
      <c r="D518" s="6"/>
      <c r="E518" s="6"/>
      <c r="F518" s="6"/>
    </row>
    <row r="519" ht="15.75" customHeight="1">
      <c r="A519" s="6"/>
      <c r="B519" s="6"/>
      <c r="C519" s="6"/>
      <c r="D519" s="6"/>
      <c r="E519" s="6"/>
      <c r="F519" s="6"/>
    </row>
    <row r="520" ht="15.75" customHeight="1">
      <c r="A520" s="6"/>
      <c r="B520" s="6"/>
      <c r="C520" s="6"/>
      <c r="D520" s="6"/>
      <c r="E520" s="6"/>
      <c r="F520" s="6"/>
    </row>
    <row r="521" ht="15.75" customHeight="1">
      <c r="A521" s="6"/>
      <c r="B521" s="6"/>
      <c r="C521" s="6"/>
      <c r="D521" s="6"/>
      <c r="E521" s="6"/>
      <c r="F521" s="6"/>
    </row>
    <row r="522" ht="15.75" customHeight="1">
      <c r="A522" s="6"/>
      <c r="B522" s="6"/>
      <c r="C522" s="6"/>
      <c r="D522" s="6"/>
      <c r="E522" s="6"/>
      <c r="F522" s="6"/>
    </row>
    <row r="523" ht="15.75" customHeight="1">
      <c r="A523" s="6"/>
      <c r="B523" s="6"/>
      <c r="C523" s="6"/>
      <c r="D523" s="6"/>
      <c r="E523" s="6"/>
      <c r="F523" s="6"/>
    </row>
    <row r="524" ht="15.75" customHeight="1">
      <c r="A524" s="6"/>
      <c r="B524" s="6"/>
      <c r="C524" s="6"/>
      <c r="D524" s="6"/>
      <c r="E524" s="6"/>
      <c r="F524" s="6"/>
    </row>
    <row r="525" ht="15.75" customHeight="1">
      <c r="A525" s="6"/>
      <c r="B525" s="6"/>
      <c r="C525" s="6"/>
      <c r="D525" s="6"/>
      <c r="E525" s="6"/>
      <c r="F525" s="6"/>
    </row>
    <row r="526" ht="15.75" customHeight="1">
      <c r="A526" s="6"/>
      <c r="B526" s="6"/>
      <c r="C526" s="6"/>
      <c r="D526" s="6"/>
      <c r="E526" s="6"/>
      <c r="F526" s="6"/>
    </row>
    <row r="527" ht="15.75" customHeight="1">
      <c r="A527" s="6"/>
      <c r="B527" s="6"/>
      <c r="C527" s="6"/>
      <c r="D527" s="6"/>
      <c r="E527" s="6"/>
      <c r="F527" s="6"/>
    </row>
    <row r="528" ht="15.75" customHeight="1">
      <c r="A528" s="6"/>
      <c r="B528" s="6"/>
      <c r="C528" s="6"/>
      <c r="D528" s="6"/>
      <c r="E528" s="6"/>
      <c r="F528" s="6"/>
    </row>
    <row r="529" ht="15.75" customHeight="1">
      <c r="A529" s="6"/>
      <c r="B529" s="6"/>
      <c r="C529" s="6"/>
      <c r="D529" s="6"/>
      <c r="E529" s="6"/>
      <c r="F529" s="6"/>
    </row>
    <row r="530" ht="15.75" customHeight="1">
      <c r="A530" s="6"/>
      <c r="B530" s="6"/>
      <c r="C530" s="6"/>
      <c r="D530" s="6"/>
      <c r="E530" s="6"/>
      <c r="F530" s="6"/>
    </row>
    <row r="531" ht="15.75" customHeight="1">
      <c r="A531" s="6"/>
      <c r="B531" s="6"/>
      <c r="C531" s="6"/>
      <c r="D531" s="6"/>
      <c r="E531" s="6"/>
      <c r="F531" s="6"/>
    </row>
    <row r="532" ht="15.75" customHeight="1">
      <c r="A532" s="6"/>
      <c r="B532" s="6"/>
      <c r="C532" s="6"/>
      <c r="D532" s="6"/>
      <c r="E532" s="6"/>
      <c r="F532" s="6"/>
    </row>
    <row r="533" ht="15.75" customHeight="1">
      <c r="A533" s="6"/>
      <c r="B533" s="6"/>
      <c r="C533" s="6"/>
      <c r="D533" s="6"/>
      <c r="E533" s="6"/>
      <c r="F533" s="6"/>
    </row>
    <row r="534" ht="15.75" customHeight="1">
      <c r="A534" s="6"/>
      <c r="B534" s="6"/>
      <c r="C534" s="6"/>
      <c r="D534" s="6"/>
      <c r="E534" s="6"/>
      <c r="F534" s="6"/>
    </row>
    <row r="535" ht="15.75" customHeight="1">
      <c r="A535" s="6"/>
      <c r="B535" s="6"/>
      <c r="C535" s="6"/>
      <c r="D535" s="6"/>
      <c r="E535" s="6"/>
      <c r="F535" s="6"/>
    </row>
    <row r="536" ht="15.75" customHeight="1">
      <c r="A536" s="6"/>
      <c r="B536" s="6"/>
      <c r="C536" s="6"/>
      <c r="D536" s="6"/>
      <c r="E536" s="6"/>
      <c r="F536" s="6"/>
    </row>
    <row r="537" ht="15.75" customHeight="1">
      <c r="A537" s="6"/>
      <c r="B537" s="6"/>
      <c r="C537" s="6"/>
      <c r="D537" s="6"/>
      <c r="E537" s="6"/>
      <c r="F537" s="6"/>
    </row>
    <row r="538" ht="15.75" customHeight="1">
      <c r="A538" s="6"/>
      <c r="B538" s="6"/>
      <c r="C538" s="6"/>
      <c r="D538" s="6"/>
      <c r="E538" s="6"/>
      <c r="F538" s="6"/>
    </row>
    <row r="539" ht="15.75" customHeight="1">
      <c r="A539" s="6"/>
      <c r="B539" s="6"/>
      <c r="C539" s="6"/>
      <c r="D539" s="6"/>
      <c r="E539" s="6"/>
      <c r="F539" s="6"/>
    </row>
    <row r="540" ht="15.75" customHeight="1">
      <c r="A540" s="6"/>
      <c r="B540" s="6"/>
      <c r="C540" s="6"/>
      <c r="D540" s="6"/>
      <c r="E540" s="6"/>
      <c r="F540" s="6"/>
    </row>
    <row r="541" ht="15.75" customHeight="1">
      <c r="A541" s="6"/>
      <c r="B541" s="6"/>
      <c r="C541" s="6"/>
      <c r="D541" s="6"/>
      <c r="E541" s="6"/>
      <c r="F541" s="6"/>
    </row>
    <row r="542" ht="15.75" customHeight="1">
      <c r="A542" s="6"/>
      <c r="B542" s="6"/>
      <c r="C542" s="6"/>
      <c r="D542" s="6"/>
      <c r="E542" s="6"/>
      <c r="F542" s="6"/>
    </row>
    <row r="543" ht="15.75" customHeight="1">
      <c r="A543" s="6"/>
      <c r="B543" s="6"/>
      <c r="C543" s="6"/>
      <c r="D543" s="6"/>
      <c r="E543" s="6"/>
      <c r="F543" s="6"/>
    </row>
    <row r="544" ht="15.75" customHeight="1">
      <c r="A544" s="6"/>
      <c r="B544" s="6"/>
      <c r="C544" s="6"/>
      <c r="D544" s="6"/>
      <c r="E544" s="6"/>
      <c r="F544" s="6"/>
    </row>
    <row r="545" ht="15.75" customHeight="1">
      <c r="A545" s="6"/>
      <c r="B545" s="6"/>
      <c r="C545" s="6"/>
      <c r="D545" s="6"/>
      <c r="E545" s="6"/>
      <c r="F545" s="6"/>
    </row>
    <row r="546" ht="15.75" customHeight="1">
      <c r="A546" s="6"/>
      <c r="B546" s="6"/>
      <c r="C546" s="6"/>
      <c r="D546" s="6"/>
      <c r="E546" s="6"/>
      <c r="F546" s="6"/>
    </row>
    <row r="547" ht="15.75" customHeight="1">
      <c r="A547" s="6"/>
      <c r="B547" s="6"/>
      <c r="C547" s="6"/>
      <c r="D547" s="6"/>
      <c r="E547" s="6"/>
      <c r="F547" s="6"/>
    </row>
    <row r="548" ht="15.75" customHeight="1">
      <c r="A548" s="6"/>
      <c r="B548" s="6"/>
      <c r="C548" s="6"/>
      <c r="D548" s="6"/>
      <c r="E548" s="6"/>
      <c r="F548" s="6"/>
    </row>
    <row r="549" ht="15.75" customHeight="1">
      <c r="A549" s="6"/>
      <c r="B549" s="6"/>
      <c r="C549" s="6"/>
      <c r="D549" s="6"/>
      <c r="E549" s="6"/>
      <c r="F549" s="6"/>
    </row>
    <row r="550" ht="15.75" customHeight="1">
      <c r="A550" s="6"/>
      <c r="B550" s="6"/>
      <c r="C550" s="6"/>
      <c r="D550" s="6"/>
      <c r="E550" s="6"/>
      <c r="F550" s="6"/>
    </row>
    <row r="551" ht="15.75" customHeight="1">
      <c r="A551" s="6"/>
      <c r="B551" s="6"/>
      <c r="C551" s="6"/>
      <c r="D551" s="6"/>
      <c r="E551" s="6"/>
      <c r="F551" s="6"/>
    </row>
    <row r="552" ht="15.75" customHeight="1">
      <c r="A552" s="6"/>
      <c r="B552" s="6"/>
      <c r="C552" s="6"/>
      <c r="D552" s="6"/>
      <c r="E552" s="6"/>
      <c r="F552" s="6"/>
    </row>
    <row r="553" ht="15.75" customHeight="1">
      <c r="A553" s="6"/>
      <c r="B553" s="6"/>
      <c r="C553" s="6"/>
      <c r="D553" s="6"/>
      <c r="E553" s="6"/>
      <c r="F553" s="6"/>
    </row>
    <row r="554" ht="15.75" customHeight="1">
      <c r="A554" s="6"/>
      <c r="B554" s="6"/>
      <c r="C554" s="6"/>
      <c r="D554" s="6"/>
      <c r="E554" s="6"/>
      <c r="F554" s="6"/>
    </row>
    <row r="555" ht="15.75" customHeight="1">
      <c r="A555" s="6"/>
      <c r="B555" s="6"/>
      <c r="C555" s="6"/>
      <c r="D555" s="6"/>
      <c r="E555" s="6"/>
      <c r="F555" s="6"/>
    </row>
    <row r="556" ht="15.75" customHeight="1">
      <c r="A556" s="6"/>
      <c r="B556" s="6"/>
      <c r="C556" s="6"/>
      <c r="D556" s="6"/>
      <c r="E556" s="6"/>
      <c r="F556" s="6"/>
    </row>
    <row r="557" ht="15.75" customHeight="1">
      <c r="A557" s="6"/>
      <c r="B557" s="6"/>
      <c r="C557" s="6"/>
      <c r="D557" s="6"/>
      <c r="E557" s="6"/>
      <c r="F557" s="6"/>
    </row>
    <row r="558" ht="15.75" customHeight="1">
      <c r="A558" s="6"/>
      <c r="B558" s="6"/>
      <c r="C558" s="6"/>
      <c r="D558" s="6"/>
      <c r="E558" s="6"/>
      <c r="F558" s="6"/>
    </row>
    <row r="559" ht="15.75" customHeight="1">
      <c r="A559" s="6"/>
      <c r="B559" s="6"/>
      <c r="C559" s="6"/>
      <c r="D559" s="6"/>
      <c r="E559" s="6"/>
      <c r="F559" s="6"/>
    </row>
    <row r="560" ht="15.75" customHeight="1">
      <c r="A560" s="6"/>
      <c r="B560" s="6"/>
      <c r="C560" s="6"/>
      <c r="D560" s="6"/>
      <c r="E560" s="6"/>
      <c r="F560" s="6"/>
    </row>
    <row r="561" ht="15.75" customHeight="1">
      <c r="A561" s="6"/>
      <c r="B561" s="6"/>
      <c r="C561" s="6"/>
      <c r="D561" s="6"/>
      <c r="E561" s="6"/>
      <c r="F561" s="6"/>
    </row>
    <row r="562" ht="15.75" customHeight="1">
      <c r="A562" s="6"/>
      <c r="B562" s="6"/>
      <c r="C562" s="6"/>
      <c r="D562" s="6"/>
      <c r="E562" s="6"/>
      <c r="F562" s="6"/>
    </row>
    <row r="563" ht="15.75" customHeight="1">
      <c r="A563" s="6"/>
      <c r="B563" s="6"/>
      <c r="C563" s="6"/>
      <c r="D563" s="6"/>
      <c r="E563" s="6"/>
      <c r="F563" s="6"/>
    </row>
    <row r="564" ht="15.75" customHeight="1">
      <c r="A564" s="6"/>
      <c r="B564" s="6"/>
      <c r="C564" s="6"/>
      <c r="D564" s="6"/>
      <c r="E564" s="6"/>
      <c r="F564" s="6"/>
    </row>
    <row r="565" ht="15.75" customHeight="1">
      <c r="A565" s="6"/>
      <c r="B565" s="6"/>
      <c r="C565" s="6"/>
      <c r="D565" s="6"/>
      <c r="E565" s="6"/>
      <c r="F565" s="6"/>
    </row>
    <row r="566" ht="15.75" customHeight="1">
      <c r="A566" s="6"/>
      <c r="B566" s="6"/>
      <c r="C566" s="6"/>
      <c r="D566" s="6"/>
      <c r="E566" s="6"/>
      <c r="F566" s="6"/>
    </row>
    <row r="567" ht="15.75" customHeight="1">
      <c r="A567" s="6"/>
      <c r="B567" s="6"/>
      <c r="C567" s="6"/>
      <c r="D567" s="6"/>
      <c r="E567" s="6"/>
      <c r="F567" s="6"/>
    </row>
    <row r="568" ht="15.75" customHeight="1">
      <c r="A568" s="6"/>
      <c r="B568" s="6"/>
      <c r="C568" s="6"/>
      <c r="D568" s="6"/>
      <c r="E568" s="6"/>
      <c r="F568" s="6"/>
    </row>
    <row r="569" ht="15.75" customHeight="1">
      <c r="A569" s="6"/>
      <c r="B569" s="6"/>
      <c r="C569" s="6"/>
      <c r="D569" s="6"/>
      <c r="E569" s="6"/>
      <c r="F569" s="6"/>
    </row>
    <row r="570" ht="15.75" customHeight="1">
      <c r="A570" s="6"/>
      <c r="B570" s="6"/>
      <c r="C570" s="6"/>
      <c r="D570" s="6"/>
      <c r="E570" s="6"/>
      <c r="F570" s="6"/>
    </row>
    <row r="571" ht="15.75" customHeight="1">
      <c r="A571" s="6"/>
      <c r="B571" s="6"/>
      <c r="C571" s="6"/>
      <c r="D571" s="6"/>
      <c r="E571" s="6"/>
      <c r="F571" s="6"/>
    </row>
    <row r="572" ht="15.75" customHeight="1">
      <c r="A572" s="6"/>
      <c r="B572" s="6"/>
      <c r="C572" s="6"/>
      <c r="D572" s="6"/>
      <c r="E572" s="6"/>
      <c r="F572" s="6"/>
    </row>
    <row r="573" ht="15.75" customHeight="1">
      <c r="A573" s="6"/>
      <c r="B573" s="6"/>
      <c r="C573" s="6"/>
      <c r="D573" s="6"/>
      <c r="E573" s="6"/>
      <c r="F573" s="6"/>
    </row>
    <row r="574" ht="15.75" customHeight="1">
      <c r="A574" s="6"/>
      <c r="B574" s="6"/>
      <c r="C574" s="6"/>
      <c r="D574" s="6"/>
      <c r="E574" s="6"/>
      <c r="F574" s="6"/>
    </row>
    <row r="575" ht="15.75" customHeight="1">
      <c r="A575" s="6"/>
      <c r="B575" s="6"/>
      <c r="C575" s="6"/>
      <c r="D575" s="6"/>
      <c r="E575" s="6"/>
      <c r="F575" s="6"/>
    </row>
    <row r="576" ht="15.75" customHeight="1">
      <c r="A576" s="6"/>
      <c r="B576" s="6"/>
      <c r="C576" s="6"/>
      <c r="D576" s="6"/>
      <c r="E576" s="6"/>
      <c r="F576" s="6"/>
    </row>
    <row r="577" ht="15.75" customHeight="1">
      <c r="A577" s="6"/>
      <c r="B577" s="6"/>
      <c r="C577" s="6"/>
      <c r="D577" s="6"/>
      <c r="E577" s="6"/>
      <c r="F577" s="6"/>
    </row>
    <row r="578" ht="15.75" customHeight="1">
      <c r="A578" s="6"/>
      <c r="B578" s="6"/>
      <c r="C578" s="6"/>
      <c r="D578" s="6"/>
      <c r="E578" s="6"/>
      <c r="F578" s="6"/>
    </row>
    <row r="579" ht="15.75" customHeight="1">
      <c r="A579" s="6"/>
      <c r="B579" s="6"/>
      <c r="C579" s="6"/>
      <c r="D579" s="6"/>
      <c r="E579" s="6"/>
      <c r="F579" s="6"/>
    </row>
    <row r="580" ht="15.75" customHeight="1">
      <c r="A580" s="6"/>
      <c r="B580" s="6"/>
      <c r="C580" s="6"/>
      <c r="D580" s="6"/>
      <c r="E580" s="6"/>
      <c r="F580" s="6"/>
    </row>
    <row r="581" ht="15.75" customHeight="1">
      <c r="A581" s="6"/>
      <c r="B581" s="6"/>
      <c r="C581" s="6"/>
      <c r="D581" s="6"/>
      <c r="E581" s="6"/>
      <c r="F581" s="6"/>
    </row>
    <row r="582" ht="15.75" customHeight="1">
      <c r="A582" s="6"/>
      <c r="B582" s="6"/>
      <c r="C582" s="6"/>
      <c r="D582" s="6"/>
      <c r="E582" s="6"/>
      <c r="F582" s="6"/>
    </row>
    <row r="583" ht="15.75" customHeight="1">
      <c r="A583" s="6"/>
      <c r="B583" s="6"/>
      <c r="C583" s="6"/>
      <c r="D583" s="6"/>
      <c r="E583" s="6"/>
      <c r="F583" s="6"/>
    </row>
    <row r="584" ht="15.75" customHeight="1">
      <c r="A584" s="6"/>
      <c r="B584" s="6"/>
      <c r="C584" s="6"/>
      <c r="D584" s="6"/>
      <c r="E584" s="6"/>
      <c r="F584" s="6"/>
    </row>
    <row r="585" ht="15.75" customHeight="1">
      <c r="A585" s="6"/>
      <c r="B585" s="6"/>
      <c r="C585" s="6"/>
      <c r="D585" s="6"/>
      <c r="E585" s="6"/>
      <c r="F585" s="6"/>
    </row>
    <row r="586" ht="15.75" customHeight="1">
      <c r="A586" s="6"/>
      <c r="B586" s="6"/>
      <c r="C586" s="6"/>
      <c r="D586" s="6"/>
      <c r="E586" s="6"/>
      <c r="F586" s="6"/>
    </row>
    <row r="587" ht="15.75" customHeight="1">
      <c r="A587" s="6"/>
      <c r="B587" s="6"/>
      <c r="C587" s="6"/>
      <c r="D587" s="6"/>
      <c r="E587" s="6"/>
      <c r="F587" s="6"/>
    </row>
    <row r="588" ht="15.75" customHeight="1">
      <c r="A588" s="6"/>
      <c r="B588" s="6"/>
      <c r="C588" s="6"/>
      <c r="D588" s="6"/>
      <c r="E588" s="6"/>
      <c r="F588" s="6"/>
    </row>
    <row r="589" ht="15.75" customHeight="1">
      <c r="A589" s="6"/>
      <c r="B589" s="6"/>
      <c r="C589" s="6"/>
      <c r="D589" s="6"/>
      <c r="E589" s="6"/>
      <c r="F589" s="6"/>
    </row>
    <row r="590" ht="15.75" customHeight="1">
      <c r="A590" s="6"/>
      <c r="B590" s="6"/>
      <c r="C590" s="6"/>
      <c r="D590" s="6"/>
      <c r="E590" s="6"/>
      <c r="F590" s="6"/>
    </row>
    <row r="591" ht="15.75" customHeight="1">
      <c r="A591" s="6"/>
      <c r="B591" s="6"/>
      <c r="C591" s="6"/>
      <c r="D591" s="6"/>
      <c r="E591" s="6"/>
      <c r="F591" s="6"/>
    </row>
    <row r="592" ht="15.75" customHeight="1">
      <c r="A592" s="6"/>
      <c r="B592" s="6"/>
      <c r="C592" s="6"/>
      <c r="D592" s="6"/>
      <c r="E592" s="6"/>
      <c r="F592" s="6"/>
    </row>
    <row r="593" ht="15.75" customHeight="1">
      <c r="A593" s="6"/>
      <c r="B593" s="6"/>
      <c r="C593" s="6"/>
      <c r="D593" s="6"/>
      <c r="E593" s="6"/>
      <c r="F593" s="6"/>
    </row>
    <row r="594" ht="15.75" customHeight="1">
      <c r="A594" s="6"/>
      <c r="B594" s="6"/>
      <c r="C594" s="6"/>
      <c r="D594" s="6"/>
      <c r="E594" s="6"/>
      <c r="F594" s="6"/>
    </row>
    <row r="595" ht="15.75" customHeight="1">
      <c r="A595" s="6"/>
      <c r="B595" s="6"/>
      <c r="C595" s="6"/>
      <c r="D595" s="6"/>
      <c r="E595" s="6"/>
      <c r="F595" s="6"/>
    </row>
    <row r="596" ht="15.75" customHeight="1">
      <c r="A596" s="6"/>
      <c r="B596" s="6"/>
      <c r="C596" s="6"/>
      <c r="D596" s="6"/>
      <c r="E596" s="6"/>
      <c r="F596" s="6"/>
    </row>
    <row r="597" ht="15.75" customHeight="1">
      <c r="A597" s="6"/>
      <c r="B597" s="6"/>
      <c r="C597" s="6"/>
      <c r="D597" s="6"/>
      <c r="E597" s="6"/>
      <c r="F597" s="6"/>
    </row>
    <row r="598" ht="15.75" customHeight="1">
      <c r="A598" s="6"/>
      <c r="B598" s="6"/>
      <c r="C598" s="6"/>
      <c r="D598" s="6"/>
      <c r="E598" s="6"/>
      <c r="F598" s="6"/>
    </row>
    <row r="599" ht="15.75" customHeight="1">
      <c r="A599" s="6"/>
      <c r="B599" s="6"/>
      <c r="C599" s="6"/>
      <c r="D599" s="6"/>
      <c r="E599" s="6"/>
      <c r="F599" s="6"/>
    </row>
    <row r="600" ht="15.75" customHeight="1">
      <c r="A600" s="6"/>
      <c r="B600" s="6"/>
      <c r="C600" s="6"/>
      <c r="D600" s="6"/>
      <c r="E600" s="6"/>
      <c r="F600" s="6"/>
    </row>
    <row r="601" ht="15.75" customHeight="1">
      <c r="A601" s="6"/>
      <c r="B601" s="6"/>
      <c r="C601" s="6"/>
      <c r="D601" s="6"/>
      <c r="E601" s="6"/>
      <c r="F601" s="6"/>
    </row>
    <row r="602" ht="15.75" customHeight="1">
      <c r="A602" s="6"/>
      <c r="B602" s="6"/>
      <c r="C602" s="6"/>
      <c r="D602" s="6"/>
      <c r="E602" s="6"/>
      <c r="F602" s="6"/>
    </row>
    <row r="603" ht="15.75" customHeight="1">
      <c r="A603" s="6"/>
      <c r="B603" s="6"/>
      <c r="C603" s="6"/>
      <c r="D603" s="6"/>
      <c r="E603" s="6"/>
      <c r="F603" s="6"/>
    </row>
    <row r="604" ht="15.75" customHeight="1">
      <c r="A604" s="6"/>
      <c r="B604" s="6"/>
      <c r="C604" s="6"/>
      <c r="D604" s="6"/>
      <c r="E604" s="6"/>
      <c r="F604" s="6"/>
    </row>
    <row r="605" ht="15.75" customHeight="1">
      <c r="A605" s="6"/>
      <c r="B605" s="6"/>
      <c r="C605" s="6"/>
      <c r="D605" s="6"/>
      <c r="E605" s="6"/>
      <c r="F605" s="6"/>
    </row>
    <row r="606" ht="15.75" customHeight="1">
      <c r="A606" s="6"/>
      <c r="B606" s="6"/>
      <c r="C606" s="6"/>
      <c r="D606" s="6"/>
      <c r="E606" s="6"/>
      <c r="F606" s="6"/>
    </row>
    <row r="607" ht="15.75" customHeight="1">
      <c r="A607" s="6"/>
      <c r="B607" s="6"/>
      <c r="C607" s="6"/>
      <c r="D607" s="6"/>
      <c r="E607" s="6"/>
      <c r="F607" s="6"/>
    </row>
    <row r="608" ht="15.75" customHeight="1">
      <c r="A608" s="6"/>
      <c r="B608" s="6"/>
      <c r="C608" s="6"/>
      <c r="D608" s="6"/>
      <c r="E608" s="6"/>
      <c r="F608" s="6"/>
    </row>
    <row r="609" ht="15.75" customHeight="1">
      <c r="A609" s="6"/>
      <c r="B609" s="6"/>
      <c r="C609" s="6"/>
      <c r="D609" s="6"/>
      <c r="E609" s="6"/>
      <c r="F609" s="6"/>
    </row>
    <row r="610" ht="15.75" customHeight="1">
      <c r="A610" s="6"/>
      <c r="B610" s="6"/>
      <c r="C610" s="6"/>
      <c r="D610" s="6"/>
      <c r="E610" s="6"/>
      <c r="F610" s="6"/>
    </row>
    <row r="611" ht="15.75" customHeight="1">
      <c r="A611" s="6"/>
      <c r="B611" s="6"/>
      <c r="C611" s="6"/>
      <c r="D611" s="6"/>
      <c r="E611" s="6"/>
      <c r="F611" s="6"/>
    </row>
    <row r="612" ht="15.75" customHeight="1">
      <c r="A612" s="6"/>
      <c r="B612" s="6"/>
      <c r="C612" s="6"/>
      <c r="D612" s="6"/>
      <c r="E612" s="6"/>
      <c r="F612" s="6"/>
    </row>
    <row r="613" ht="15.75" customHeight="1">
      <c r="A613" s="6"/>
      <c r="B613" s="6"/>
      <c r="C613" s="6"/>
      <c r="D613" s="6"/>
      <c r="E613" s="6"/>
      <c r="F613" s="6"/>
    </row>
    <row r="614" ht="15.75" customHeight="1">
      <c r="A614" s="6"/>
      <c r="B614" s="6"/>
      <c r="C614" s="6"/>
      <c r="D614" s="6"/>
      <c r="E614" s="6"/>
      <c r="F614" s="6"/>
    </row>
    <row r="615" ht="15.75" customHeight="1">
      <c r="A615" s="6"/>
      <c r="B615" s="6"/>
      <c r="C615" s="6"/>
      <c r="D615" s="6"/>
      <c r="E615" s="6"/>
      <c r="F615" s="6"/>
    </row>
    <row r="616" ht="15.75" customHeight="1">
      <c r="A616" s="6"/>
      <c r="B616" s="6"/>
      <c r="C616" s="6"/>
      <c r="D616" s="6"/>
      <c r="E616" s="6"/>
      <c r="F616" s="6"/>
    </row>
    <row r="617" ht="15.75" customHeight="1">
      <c r="A617" s="6"/>
      <c r="B617" s="6"/>
      <c r="C617" s="6"/>
      <c r="D617" s="6"/>
      <c r="E617" s="6"/>
      <c r="F617" s="6"/>
    </row>
    <row r="618" ht="15.75" customHeight="1">
      <c r="A618" s="6"/>
      <c r="B618" s="6"/>
      <c r="C618" s="6"/>
      <c r="D618" s="6"/>
      <c r="E618" s="6"/>
      <c r="F618" s="6"/>
    </row>
    <row r="619" ht="15.75" customHeight="1">
      <c r="A619" s="6"/>
      <c r="B619" s="6"/>
      <c r="C619" s="6"/>
      <c r="D619" s="6"/>
      <c r="E619" s="6"/>
      <c r="F619" s="6"/>
    </row>
    <row r="620" ht="15.75" customHeight="1">
      <c r="A620" s="6"/>
      <c r="B620" s="6"/>
      <c r="C620" s="6"/>
      <c r="D620" s="6"/>
      <c r="E620" s="6"/>
      <c r="F620" s="6"/>
    </row>
    <row r="621" ht="15.75" customHeight="1">
      <c r="A621" s="6"/>
      <c r="B621" s="6"/>
      <c r="C621" s="6"/>
      <c r="D621" s="6"/>
      <c r="E621" s="6"/>
      <c r="F621" s="6"/>
    </row>
    <row r="622" ht="15.75" customHeight="1">
      <c r="A622" s="6"/>
      <c r="B622" s="6"/>
      <c r="C622" s="6"/>
      <c r="D622" s="6"/>
      <c r="E622" s="6"/>
      <c r="F622" s="6"/>
    </row>
    <row r="623" ht="15.75" customHeight="1">
      <c r="A623" s="6"/>
      <c r="B623" s="6"/>
      <c r="C623" s="6"/>
      <c r="D623" s="6"/>
      <c r="E623" s="6"/>
      <c r="F623" s="6"/>
    </row>
    <row r="624" ht="15.75" customHeight="1">
      <c r="A624" s="6"/>
      <c r="B624" s="6"/>
      <c r="C624" s="6"/>
      <c r="D624" s="6"/>
      <c r="E624" s="6"/>
      <c r="F624" s="6"/>
    </row>
    <row r="625" ht="15.75" customHeight="1">
      <c r="A625" s="6"/>
      <c r="B625" s="6"/>
      <c r="C625" s="6"/>
      <c r="D625" s="6"/>
      <c r="E625" s="6"/>
      <c r="F625" s="6"/>
    </row>
    <row r="626" ht="15.75" customHeight="1">
      <c r="A626" s="6"/>
      <c r="B626" s="6"/>
      <c r="C626" s="6"/>
      <c r="D626" s="6"/>
      <c r="E626" s="6"/>
      <c r="F626" s="6"/>
    </row>
    <row r="627" ht="15.75" customHeight="1">
      <c r="A627" s="6"/>
      <c r="B627" s="6"/>
      <c r="C627" s="6"/>
      <c r="D627" s="6"/>
      <c r="E627" s="6"/>
      <c r="F627" s="6"/>
    </row>
    <row r="628" ht="15.75" customHeight="1">
      <c r="A628" s="6"/>
      <c r="B628" s="6"/>
      <c r="C628" s="6"/>
      <c r="D628" s="6"/>
      <c r="E628" s="6"/>
      <c r="F628" s="6"/>
    </row>
    <row r="629" ht="15.75" customHeight="1">
      <c r="A629" s="6"/>
      <c r="B629" s="6"/>
      <c r="C629" s="6"/>
      <c r="D629" s="6"/>
      <c r="E629" s="6"/>
      <c r="F629" s="6"/>
    </row>
    <row r="630" ht="15.75" customHeight="1">
      <c r="A630" s="6"/>
      <c r="B630" s="6"/>
      <c r="C630" s="6"/>
      <c r="D630" s="6"/>
      <c r="E630" s="6"/>
      <c r="F630" s="6"/>
    </row>
    <row r="631" ht="15.75" customHeight="1">
      <c r="A631" s="6"/>
      <c r="B631" s="6"/>
      <c r="C631" s="6"/>
      <c r="D631" s="6"/>
      <c r="E631" s="6"/>
      <c r="F631" s="6"/>
    </row>
    <row r="632" ht="15.75" customHeight="1">
      <c r="A632" s="6"/>
      <c r="B632" s="6"/>
      <c r="C632" s="6"/>
      <c r="D632" s="6"/>
      <c r="E632" s="6"/>
      <c r="F632" s="6"/>
    </row>
    <row r="633" ht="15.75" customHeight="1">
      <c r="A633" s="6"/>
      <c r="B633" s="6"/>
      <c r="C633" s="6"/>
      <c r="D633" s="6"/>
      <c r="E633" s="6"/>
      <c r="F633" s="6"/>
    </row>
    <row r="634" ht="15.75" customHeight="1">
      <c r="A634" s="6"/>
      <c r="B634" s="6"/>
      <c r="C634" s="6"/>
      <c r="D634" s="6"/>
      <c r="E634" s="6"/>
      <c r="F634" s="6"/>
    </row>
    <row r="635" ht="15.75" customHeight="1">
      <c r="A635" s="6"/>
      <c r="B635" s="6"/>
      <c r="C635" s="6"/>
      <c r="D635" s="6"/>
      <c r="E635" s="6"/>
      <c r="F635" s="6"/>
    </row>
    <row r="636" ht="15.75" customHeight="1">
      <c r="A636" s="6"/>
      <c r="B636" s="6"/>
      <c r="C636" s="6"/>
      <c r="D636" s="6"/>
      <c r="E636" s="6"/>
      <c r="F636" s="6"/>
    </row>
    <row r="637" ht="15.75" customHeight="1">
      <c r="A637" s="6"/>
      <c r="B637" s="6"/>
      <c r="C637" s="6"/>
      <c r="D637" s="6"/>
      <c r="E637" s="6"/>
      <c r="F637" s="6"/>
    </row>
    <row r="638" ht="15.75" customHeight="1">
      <c r="A638" s="6"/>
      <c r="B638" s="6"/>
      <c r="C638" s="6"/>
      <c r="D638" s="6"/>
      <c r="E638" s="6"/>
      <c r="F638" s="6"/>
    </row>
    <row r="639" ht="15.75" customHeight="1">
      <c r="A639" s="6"/>
      <c r="B639" s="6"/>
      <c r="C639" s="6"/>
      <c r="D639" s="6"/>
      <c r="E639" s="6"/>
      <c r="F639" s="6"/>
    </row>
    <row r="640" ht="15.75" customHeight="1">
      <c r="A640" s="6"/>
      <c r="B640" s="6"/>
      <c r="C640" s="6"/>
      <c r="D640" s="6"/>
      <c r="E640" s="6"/>
      <c r="F640" s="6"/>
    </row>
    <row r="641" ht="15.75" customHeight="1">
      <c r="A641" s="6"/>
      <c r="B641" s="6"/>
      <c r="C641" s="6"/>
      <c r="D641" s="6"/>
      <c r="E641" s="6"/>
      <c r="F641" s="6"/>
    </row>
    <row r="642" ht="15.75" customHeight="1">
      <c r="A642" s="6"/>
      <c r="B642" s="6"/>
      <c r="C642" s="6"/>
      <c r="D642" s="6"/>
      <c r="E642" s="6"/>
      <c r="F642" s="6"/>
    </row>
    <row r="643" ht="15.75" customHeight="1">
      <c r="A643" s="6"/>
      <c r="B643" s="6"/>
      <c r="C643" s="6"/>
      <c r="D643" s="6"/>
      <c r="E643" s="6"/>
      <c r="F643" s="6"/>
    </row>
    <row r="644" ht="15.75" customHeight="1">
      <c r="A644" s="6"/>
      <c r="B644" s="6"/>
      <c r="C644" s="6"/>
      <c r="D644" s="6"/>
      <c r="E644" s="6"/>
      <c r="F644" s="6"/>
    </row>
    <row r="645" ht="15.75" customHeight="1">
      <c r="A645" s="6"/>
      <c r="B645" s="6"/>
      <c r="C645" s="6"/>
      <c r="D645" s="6"/>
      <c r="E645" s="6"/>
      <c r="F645" s="6"/>
    </row>
    <row r="646" ht="15.75" customHeight="1">
      <c r="A646" s="6"/>
      <c r="B646" s="6"/>
      <c r="C646" s="6"/>
      <c r="D646" s="6"/>
      <c r="E646" s="6"/>
      <c r="F646" s="6"/>
    </row>
    <row r="647" ht="15.75" customHeight="1">
      <c r="A647" s="6"/>
      <c r="B647" s="6"/>
      <c r="C647" s="6"/>
      <c r="D647" s="6"/>
      <c r="E647" s="6"/>
      <c r="F647" s="6"/>
    </row>
    <row r="648" ht="15.75" customHeight="1">
      <c r="A648" s="6"/>
      <c r="B648" s="6"/>
      <c r="C648" s="6"/>
      <c r="D648" s="6"/>
      <c r="E648" s="6"/>
      <c r="F648" s="6"/>
    </row>
    <row r="649" ht="15.75" customHeight="1">
      <c r="A649" s="6"/>
      <c r="B649" s="6"/>
      <c r="C649" s="6"/>
      <c r="D649" s="6"/>
      <c r="E649" s="6"/>
      <c r="F649" s="6"/>
    </row>
    <row r="650" ht="15.75" customHeight="1">
      <c r="A650" s="6"/>
      <c r="B650" s="6"/>
      <c r="C650" s="6"/>
      <c r="D650" s="6"/>
      <c r="E650" s="6"/>
      <c r="F650" s="6"/>
    </row>
    <row r="651" ht="15.75" customHeight="1">
      <c r="A651" s="6"/>
      <c r="B651" s="6"/>
      <c r="C651" s="6"/>
      <c r="D651" s="6"/>
      <c r="E651" s="6"/>
      <c r="F651" s="6"/>
    </row>
    <row r="652" ht="15.75" customHeight="1">
      <c r="A652" s="6"/>
      <c r="B652" s="6"/>
      <c r="C652" s="6"/>
      <c r="D652" s="6"/>
      <c r="E652" s="6"/>
      <c r="F652" s="6"/>
    </row>
    <row r="653" ht="15.75" customHeight="1">
      <c r="A653" s="6"/>
      <c r="B653" s="6"/>
      <c r="C653" s="6"/>
      <c r="D653" s="6"/>
      <c r="E653" s="6"/>
      <c r="F653" s="6"/>
    </row>
    <row r="654" ht="15.75" customHeight="1">
      <c r="A654" s="6"/>
      <c r="B654" s="6"/>
      <c r="C654" s="6"/>
      <c r="D654" s="6"/>
      <c r="E654" s="6"/>
      <c r="F654" s="6"/>
    </row>
    <row r="655" ht="15.75" customHeight="1">
      <c r="A655" s="6"/>
      <c r="B655" s="6"/>
      <c r="C655" s="6"/>
      <c r="D655" s="6"/>
      <c r="E655" s="6"/>
      <c r="F655" s="6"/>
    </row>
    <row r="656" ht="15.75" customHeight="1">
      <c r="A656" s="6"/>
      <c r="B656" s="6"/>
      <c r="C656" s="6"/>
      <c r="D656" s="6"/>
      <c r="E656" s="6"/>
      <c r="F656" s="6"/>
    </row>
    <row r="657" ht="15.75" customHeight="1">
      <c r="A657" s="6"/>
      <c r="B657" s="6"/>
      <c r="C657" s="6"/>
      <c r="D657" s="6"/>
      <c r="E657" s="6"/>
      <c r="F657" s="6"/>
    </row>
    <row r="658" ht="15.75" customHeight="1">
      <c r="A658" s="6"/>
      <c r="B658" s="6"/>
      <c r="C658" s="6"/>
      <c r="D658" s="6"/>
      <c r="E658" s="6"/>
      <c r="F658" s="6"/>
    </row>
    <row r="659" ht="15.75" customHeight="1">
      <c r="A659" s="6"/>
      <c r="B659" s="6"/>
      <c r="C659" s="6"/>
      <c r="D659" s="6"/>
      <c r="E659" s="6"/>
      <c r="F659" s="6"/>
    </row>
    <row r="660" ht="15.75" customHeight="1">
      <c r="A660" s="6"/>
      <c r="B660" s="6"/>
      <c r="C660" s="6"/>
      <c r="D660" s="6"/>
      <c r="E660" s="6"/>
      <c r="F660" s="6"/>
    </row>
    <row r="661" ht="15.75" customHeight="1">
      <c r="A661" s="6"/>
      <c r="B661" s="6"/>
      <c r="C661" s="6"/>
      <c r="D661" s="6"/>
      <c r="E661" s="6"/>
      <c r="F661" s="6"/>
    </row>
    <row r="662" ht="15.75" customHeight="1">
      <c r="A662" s="6"/>
      <c r="B662" s="6"/>
      <c r="C662" s="6"/>
      <c r="D662" s="6"/>
      <c r="E662" s="6"/>
      <c r="F662" s="6"/>
    </row>
    <row r="663" ht="15.75" customHeight="1">
      <c r="A663" s="6"/>
      <c r="B663" s="6"/>
      <c r="C663" s="6"/>
      <c r="D663" s="6"/>
      <c r="E663" s="6"/>
      <c r="F663" s="6"/>
    </row>
    <row r="664" ht="15.75" customHeight="1">
      <c r="A664" s="6"/>
      <c r="B664" s="6"/>
      <c r="C664" s="6"/>
      <c r="D664" s="6"/>
      <c r="E664" s="6"/>
      <c r="F664" s="6"/>
    </row>
    <row r="665" ht="15.75" customHeight="1">
      <c r="A665" s="6"/>
      <c r="B665" s="6"/>
      <c r="C665" s="6"/>
      <c r="D665" s="6"/>
      <c r="E665" s="6"/>
      <c r="F665" s="6"/>
    </row>
    <row r="666" ht="15.75" customHeight="1">
      <c r="A666" s="6"/>
      <c r="B666" s="6"/>
      <c r="C666" s="6"/>
      <c r="D666" s="6"/>
      <c r="E666" s="6"/>
      <c r="F666" s="6"/>
    </row>
    <row r="667" ht="15.75" customHeight="1">
      <c r="A667" s="6"/>
      <c r="B667" s="6"/>
      <c r="C667" s="6"/>
      <c r="D667" s="6"/>
      <c r="E667" s="6"/>
      <c r="F667" s="6"/>
    </row>
    <row r="668" ht="15.75" customHeight="1">
      <c r="A668" s="6"/>
      <c r="B668" s="6"/>
      <c r="C668" s="6"/>
      <c r="D668" s="6"/>
      <c r="E668" s="6"/>
      <c r="F668" s="6"/>
    </row>
    <row r="669" ht="15.75" customHeight="1">
      <c r="A669" s="6"/>
      <c r="B669" s="6"/>
      <c r="C669" s="6"/>
      <c r="D669" s="6"/>
      <c r="E669" s="6"/>
      <c r="F669" s="6"/>
    </row>
    <row r="670" ht="15.75" customHeight="1">
      <c r="A670" s="6"/>
      <c r="B670" s="6"/>
      <c r="C670" s="6"/>
      <c r="D670" s="6"/>
      <c r="E670" s="6"/>
      <c r="F670" s="6"/>
    </row>
    <row r="671" ht="15.75" customHeight="1">
      <c r="A671" s="6"/>
      <c r="B671" s="6"/>
      <c r="C671" s="6"/>
      <c r="D671" s="6"/>
      <c r="E671" s="6"/>
      <c r="F671" s="6"/>
    </row>
    <row r="672" ht="15.75" customHeight="1">
      <c r="A672" s="6"/>
      <c r="B672" s="6"/>
      <c r="C672" s="6"/>
      <c r="D672" s="6"/>
      <c r="E672" s="6"/>
      <c r="F672" s="6"/>
    </row>
    <row r="673" ht="15.75" customHeight="1">
      <c r="A673" s="6"/>
      <c r="B673" s="6"/>
      <c r="C673" s="6"/>
      <c r="D673" s="6"/>
      <c r="E673" s="6"/>
      <c r="F673" s="6"/>
    </row>
    <row r="674" ht="15.75" customHeight="1">
      <c r="A674" s="6"/>
      <c r="B674" s="6"/>
      <c r="C674" s="6"/>
      <c r="D674" s="6"/>
      <c r="E674" s="6"/>
      <c r="F674" s="6"/>
    </row>
    <row r="675" ht="15.75" customHeight="1">
      <c r="A675" s="6"/>
      <c r="B675" s="6"/>
      <c r="C675" s="6"/>
      <c r="D675" s="6"/>
      <c r="E675" s="6"/>
      <c r="F675" s="6"/>
    </row>
    <row r="676" ht="15.75" customHeight="1">
      <c r="A676" s="6"/>
      <c r="B676" s="6"/>
      <c r="C676" s="6"/>
      <c r="D676" s="6"/>
      <c r="E676" s="6"/>
      <c r="F676" s="6"/>
    </row>
    <row r="677" ht="15.75" customHeight="1">
      <c r="A677" s="6"/>
      <c r="B677" s="6"/>
      <c r="C677" s="6"/>
      <c r="D677" s="6"/>
      <c r="E677" s="6"/>
      <c r="F677" s="6"/>
    </row>
    <row r="678" ht="15.75" customHeight="1">
      <c r="A678" s="6"/>
      <c r="B678" s="6"/>
      <c r="C678" s="6"/>
      <c r="D678" s="6"/>
      <c r="E678" s="6"/>
      <c r="F678" s="6"/>
    </row>
    <row r="679" ht="15.75" customHeight="1">
      <c r="A679" s="6"/>
      <c r="B679" s="6"/>
      <c r="C679" s="6"/>
      <c r="D679" s="6"/>
      <c r="E679" s="6"/>
      <c r="F679" s="6"/>
    </row>
    <row r="680" ht="15.75" customHeight="1">
      <c r="A680" s="6"/>
      <c r="B680" s="6"/>
      <c r="C680" s="6"/>
      <c r="D680" s="6"/>
      <c r="E680" s="6"/>
      <c r="F680" s="6"/>
    </row>
    <row r="681" ht="15.75" customHeight="1">
      <c r="A681" s="6"/>
      <c r="B681" s="6"/>
      <c r="C681" s="6"/>
      <c r="D681" s="6"/>
      <c r="E681" s="6"/>
      <c r="F681" s="6"/>
    </row>
    <row r="682" ht="15.75" customHeight="1">
      <c r="A682" s="6"/>
      <c r="B682" s="6"/>
      <c r="C682" s="6"/>
      <c r="D682" s="6"/>
      <c r="E682" s="6"/>
      <c r="F682" s="6"/>
    </row>
    <row r="683" ht="15.75" customHeight="1">
      <c r="A683" s="6"/>
      <c r="B683" s="6"/>
      <c r="C683" s="6"/>
      <c r="D683" s="6"/>
      <c r="E683" s="6"/>
      <c r="F683" s="6"/>
    </row>
    <row r="684" ht="15.75" customHeight="1">
      <c r="A684" s="6"/>
      <c r="B684" s="6"/>
      <c r="C684" s="6"/>
      <c r="D684" s="6"/>
      <c r="E684" s="6"/>
      <c r="F684" s="6"/>
    </row>
    <row r="685" ht="15.75" customHeight="1">
      <c r="A685" s="6"/>
      <c r="B685" s="6"/>
      <c r="C685" s="6"/>
      <c r="D685" s="6"/>
      <c r="E685" s="6"/>
      <c r="F685" s="6"/>
    </row>
    <row r="686" ht="15.75" customHeight="1">
      <c r="A686" s="6"/>
      <c r="B686" s="6"/>
      <c r="C686" s="6"/>
      <c r="D686" s="6"/>
      <c r="E686" s="6"/>
      <c r="F686" s="6"/>
    </row>
    <row r="687" ht="15.75" customHeight="1">
      <c r="A687" s="6"/>
      <c r="B687" s="6"/>
      <c r="C687" s="6"/>
      <c r="D687" s="6"/>
      <c r="E687" s="6"/>
      <c r="F687" s="6"/>
    </row>
    <row r="688" ht="15.75" customHeight="1">
      <c r="A688" s="6"/>
      <c r="B688" s="6"/>
      <c r="C688" s="6"/>
      <c r="D688" s="6"/>
      <c r="E688" s="6"/>
      <c r="F688" s="6"/>
    </row>
    <row r="689" ht="15.75" customHeight="1">
      <c r="A689" s="6"/>
      <c r="B689" s="6"/>
      <c r="C689" s="6"/>
      <c r="D689" s="6"/>
      <c r="E689" s="6"/>
      <c r="F689" s="6"/>
    </row>
    <row r="690" ht="15.75" customHeight="1">
      <c r="A690" s="6"/>
      <c r="B690" s="6"/>
      <c r="C690" s="6"/>
      <c r="D690" s="6"/>
      <c r="E690" s="6"/>
      <c r="F690" s="6"/>
    </row>
    <row r="691" ht="15.75" customHeight="1">
      <c r="A691" s="6"/>
      <c r="B691" s="6"/>
      <c r="C691" s="6"/>
      <c r="D691" s="6"/>
      <c r="E691" s="6"/>
      <c r="F691" s="6"/>
    </row>
    <row r="692" ht="15.75" customHeight="1">
      <c r="A692" s="6"/>
      <c r="B692" s="6"/>
      <c r="C692" s="6"/>
      <c r="D692" s="6"/>
      <c r="E692" s="6"/>
      <c r="F692" s="6"/>
    </row>
    <row r="693" ht="15.75" customHeight="1">
      <c r="A693" s="6"/>
      <c r="B693" s="6"/>
      <c r="C693" s="6"/>
      <c r="D693" s="6"/>
      <c r="E693" s="6"/>
      <c r="F693" s="6"/>
    </row>
    <row r="694" ht="15.75" customHeight="1">
      <c r="A694" s="6"/>
      <c r="B694" s="6"/>
      <c r="C694" s="6"/>
      <c r="D694" s="6"/>
      <c r="E694" s="6"/>
      <c r="F694" s="6"/>
    </row>
    <row r="695" ht="15.75" customHeight="1">
      <c r="A695" s="6"/>
      <c r="B695" s="6"/>
      <c r="C695" s="6"/>
      <c r="D695" s="6"/>
      <c r="E695" s="6"/>
      <c r="F695" s="6"/>
    </row>
    <row r="696" ht="15.75" customHeight="1">
      <c r="A696" s="6"/>
      <c r="B696" s="6"/>
      <c r="C696" s="6"/>
      <c r="D696" s="6"/>
      <c r="E696" s="6"/>
      <c r="F696" s="6"/>
    </row>
    <row r="697" ht="15.75" customHeight="1">
      <c r="A697" s="6"/>
      <c r="B697" s="6"/>
      <c r="C697" s="6"/>
      <c r="D697" s="6"/>
      <c r="E697" s="6"/>
      <c r="F697" s="6"/>
    </row>
    <row r="698" ht="15.75" customHeight="1">
      <c r="A698" s="6"/>
      <c r="B698" s="6"/>
      <c r="C698" s="6"/>
      <c r="D698" s="6"/>
      <c r="E698" s="6"/>
      <c r="F698" s="6"/>
    </row>
    <row r="699" ht="15.75" customHeight="1">
      <c r="A699" s="6"/>
      <c r="B699" s="6"/>
      <c r="C699" s="6"/>
      <c r="D699" s="6"/>
      <c r="E699" s="6"/>
      <c r="F699" s="6"/>
    </row>
    <row r="700" ht="15.75" customHeight="1">
      <c r="A700" s="6"/>
      <c r="B700" s="6"/>
      <c r="C700" s="6"/>
      <c r="D700" s="6"/>
      <c r="E700" s="6"/>
      <c r="F700" s="6"/>
    </row>
    <row r="701" ht="15.75" customHeight="1">
      <c r="A701" s="6"/>
      <c r="B701" s="6"/>
      <c r="C701" s="6"/>
      <c r="D701" s="6"/>
      <c r="E701" s="6"/>
      <c r="F701" s="6"/>
    </row>
    <row r="702" ht="15.75" customHeight="1">
      <c r="A702" s="6"/>
      <c r="B702" s="6"/>
      <c r="C702" s="6"/>
      <c r="D702" s="6"/>
      <c r="E702" s="6"/>
      <c r="F702" s="6"/>
    </row>
    <row r="703" ht="15.75" customHeight="1">
      <c r="A703" s="6"/>
      <c r="B703" s="6"/>
      <c r="C703" s="6"/>
      <c r="D703" s="6"/>
      <c r="E703" s="6"/>
      <c r="F703" s="6"/>
    </row>
    <row r="704" ht="15.75" customHeight="1">
      <c r="A704" s="6"/>
      <c r="B704" s="6"/>
      <c r="C704" s="6"/>
      <c r="D704" s="6"/>
      <c r="E704" s="6"/>
      <c r="F704" s="6"/>
    </row>
    <row r="705" ht="15.75" customHeight="1">
      <c r="A705" s="6"/>
      <c r="B705" s="6"/>
      <c r="C705" s="6"/>
      <c r="D705" s="6"/>
      <c r="E705" s="6"/>
      <c r="F705" s="6"/>
    </row>
    <row r="706" ht="15.75" customHeight="1">
      <c r="A706" s="6"/>
      <c r="B706" s="6"/>
      <c r="C706" s="6"/>
      <c r="D706" s="6"/>
      <c r="E706" s="6"/>
      <c r="F706" s="6"/>
    </row>
    <row r="707" ht="15.75" customHeight="1">
      <c r="A707" s="6"/>
      <c r="B707" s="6"/>
      <c r="C707" s="6"/>
      <c r="D707" s="6"/>
      <c r="E707" s="6"/>
      <c r="F707" s="6"/>
    </row>
    <row r="708" ht="15.75" customHeight="1">
      <c r="A708" s="6"/>
      <c r="B708" s="6"/>
      <c r="C708" s="6"/>
      <c r="D708" s="6"/>
      <c r="E708" s="6"/>
      <c r="F708" s="6"/>
    </row>
    <row r="709" ht="15.75" customHeight="1">
      <c r="A709" s="6"/>
      <c r="B709" s="6"/>
      <c r="C709" s="6"/>
      <c r="D709" s="6"/>
      <c r="E709" s="6"/>
      <c r="F709" s="6"/>
    </row>
    <row r="710" ht="15.75" customHeight="1">
      <c r="A710" s="6"/>
      <c r="B710" s="6"/>
      <c r="C710" s="6"/>
      <c r="D710" s="6"/>
      <c r="E710" s="6"/>
      <c r="F710" s="6"/>
    </row>
    <row r="711" ht="15.75" customHeight="1">
      <c r="A711" s="6"/>
      <c r="B711" s="6"/>
      <c r="C711" s="6"/>
      <c r="D711" s="6"/>
      <c r="E711" s="6"/>
      <c r="F711" s="6"/>
    </row>
    <row r="712" ht="15.75" customHeight="1">
      <c r="A712" s="6"/>
      <c r="B712" s="6"/>
      <c r="C712" s="6"/>
      <c r="D712" s="6"/>
      <c r="E712" s="6"/>
      <c r="F712" s="6"/>
    </row>
    <row r="713" ht="15.75" customHeight="1">
      <c r="A713" s="6"/>
      <c r="B713" s="6"/>
      <c r="C713" s="6"/>
      <c r="D713" s="6"/>
      <c r="E713" s="6"/>
      <c r="F713" s="6"/>
    </row>
    <row r="714" ht="15.75" customHeight="1">
      <c r="A714" s="6"/>
      <c r="B714" s="6"/>
      <c r="C714" s="6"/>
      <c r="D714" s="6"/>
      <c r="E714" s="6"/>
      <c r="F714" s="6"/>
    </row>
    <row r="715" ht="15.75" customHeight="1">
      <c r="A715" s="6"/>
      <c r="B715" s="6"/>
      <c r="C715" s="6"/>
      <c r="D715" s="6"/>
      <c r="E715" s="6"/>
      <c r="F715" s="6"/>
    </row>
    <row r="716" ht="15.75" customHeight="1">
      <c r="A716" s="6"/>
      <c r="B716" s="6"/>
      <c r="C716" s="6"/>
      <c r="D716" s="6"/>
      <c r="E716" s="6"/>
      <c r="F716" s="6"/>
    </row>
    <row r="717" ht="15.75" customHeight="1">
      <c r="A717" s="6"/>
      <c r="B717" s="6"/>
      <c r="C717" s="6"/>
      <c r="D717" s="6"/>
      <c r="E717" s="6"/>
      <c r="F717" s="6"/>
    </row>
    <row r="718" ht="15.75" customHeight="1">
      <c r="A718" s="6"/>
      <c r="B718" s="6"/>
      <c r="C718" s="6"/>
      <c r="D718" s="6"/>
      <c r="E718" s="6"/>
      <c r="F718" s="6"/>
    </row>
    <row r="719" ht="15.75" customHeight="1">
      <c r="A719" s="6"/>
      <c r="B719" s="6"/>
      <c r="C719" s="6"/>
      <c r="D719" s="6"/>
      <c r="E719" s="6"/>
      <c r="F719" s="6"/>
    </row>
    <row r="720" ht="15.75" customHeight="1">
      <c r="A720" s="6"/>
      <c r="B720" s="6"/>
      <c r="C720" s="6"/>
      <c r="D720" s="6"/>
      <c r="E720" s="6"/>
      <c r="F720" s="6"/>
    </row>
    <row r="721" ht="15.75" customHeight="1">
      <c r="A721" s="6"/>
      <c r="B721" s="6"/>
      <c r="C721" s="6"/>
      <c r="D721" s="6"/>
      <c r="E721" s="6"/>
      <c r="F721" s="6"/>
    </row>
    <row r="722" ht="15.75" customHeight="1">
      <c r="A722" s="6"/>
      <c r="B722" s="6"/>
      <c r="C722" s="6"/>
      <c r="D722" s="6"/>
      <c r="E722" s="6"/>
      <c r="F722" s="6"/>
    </row>
    <row r="723" ht="15.75" customHeight="1">
      <c r="A723" s="6"/>
      <c r="B723" s="6"/>
      <c r="C723" s="6"/>
      <c r="D723" s="6"/>
      <c r="E723" s="6"/>
      <c r="F723" s="6"/>
    </row>
    <row r="724" ht="15.75" customHeight="1">
      <c r="A724" s="6"/>
      <c r="B724" s="6"/>
      <c r="C724" s="6"/>
      <c r="D724" s="6"/>
      <c r="E724" s="6"/>
      <c r="F724" s="6"/>
    </row>
    <row r="725" ht="15.75" customHeight="1">
      <c r="A725" s="6"/>
      <c r="B725" s="6"/>
      <c r="C725" s="6"/>
      <c r="D725" s="6"/>
      <c r="E725" s="6"/>
      <c r="F725" s="6"/>
    </row>
    <row r="726" ht="15.75" customHeight="1">
      <c r="A726" s="6"/>
      <c r="B726" s="6"/>
      <c r="C726" s="6"/>
      <c r="D726" s="6"/>
      <c r="E726" s="6"/>
      <c r="F726" s="6"/>
    </row>
    <row r="727" ht="15.75" customHeight="1">
      <c r="A727" s="6"/>
      <c r="B727" s="6"/>
      <c r="C727" s="6"/>
      <c r="D727" s="6"/>
      <c r="E727" s="6"/>
      <c r="F727" s="6"/>
    </row>
    <row r="728" ht="15.75" customHeight="1">
      <c r="A728" s="6"/>
      <c r="B728" s="6"/>
      <c r="C728" s="6"/>
      <c r="D728" s="6"/>
      <c r="E728" s="6"/>
      <c r="F728" s="6"/>
    </row>
    <row r="729" ht="15.75" customHeight="1">
      <c r="A729" s="6"/>
      <c r="B729" s="6"/>
      <c r="C729" s="6"/>
      <c r="D729" s="6"/>
      <c r="E729" s="6"/>
      <c r="F729" s="6"/>
    </row>
    <row r="730" ht="15.75" customHeight="1">
      <c r="A730" s="6"/>
      <c r="B730" s="6"/>
      <c r="C730" s="6"/>
      <c r="D730" s="6"/>
      <c r="E730" s="6"/>
      <c r="F730" s="6"/>
    </row>
    <row r="731" ht="15.75" customHeight="1">
      <c r="A731" s="6"/>
      <c r="B731" s="6"/>
      <c r="C731" s="6"/>
      <c r="D731" s="6"/>
      <c r="E731" s="6"/>
      <c r="F731" s="6"/>
    </row>
    <row r="732" ht="15.75" customHeight="1">
      <c r="A732" s="6"/>
      <c r="B732" s="6"/>
      <c r="C732" s="6"/>
      <c r="D732" s="6"/>
      <c r="E732" s="6"/>
      <c r="F732" s="6"/>
    </row>
    <row r="733" ht="15.75" customHeight="1">
      <c r="A733" s="6"/>
      <c r="B733" s="6"/>
      <c r="C733" s="6"/>
      <c r="D733" s="6"/>
      <c r="E733" s="6"/>
      <c r="F733" s="6"/>
    </row>
    <row r="734" ht="15.75" customHeight="1">
      <c r="A734" s="6"/>
      <c r="B734" s="6"/>
      <c r="C734" s="6"/>
      <c r="D734" s="6"/>
      <c r="E734" s="6"/>
      <c r="F734" s="6"/>
    </row>
    <row r="735" ht="15.75" customHeight="1">
      <c r="A735" s="6"/>
      <c r="B735" s="6"/>
      <c r="C735" s="6"/>
      <c r="D735" s="6"/>
      <c r="E735" s="6"/>
      <c r="F735" s="6"/>
    </row>
    <row r="736" ht="15.75" customHeight="1">
      <c r="A736" s="6"/>
      <c r="B736" s="6"/>
      <c r="C736" s="6"/>
      <c r="D736" s="6"/>
      <c r="E736" s="6"/>
      <c r="F736" s="6"/>
    </row>
    <row r="737" ht="15.75" customHeight="1">
      <c r="A737" s="6"/>
      <c r="B737" s="6"/>
      <c r="C737" s="6"/>
      <c r="D737" s="6"/>
      <c r="E737" s="6"/>
      <c r="F737" s="6"/>
    </row>
    <row r="738" ht="15.75" customHeight="1">
      <c r="A738" s="6"/>
      <c r="B738" s="6"/>
      <c r="C738" s="6"/>
      <c r="D738" s="6"/>
      <c r="E738" s="6"/>
      <c r="F738" s="6"/>
    </row>
    <row r="739" ht="15.75" customHeight="1">
      <c r="A739" s="6"/>
      <c r="B739" s="6"/>
      <c r="C739" s="6"/>
      <c r="D739" s="6"/>
      <c r="E739" s="6"/>
      <c r="F739" s="6"/>
    </row>
    <row r="740" ht="15.75" customHeight="1">
      <c r="A740" s="6"/>
      <c r="B740" s="6"/>
      <c r="C740" s="6"/>
      <c r="D740" s="6"/>
      <c r="E740" s="6"/>
      <c r="F740" s="6"/>
    </row>
    <row r="741" ht="15.75" customHeight="1">
      <c r="A741" s="6"/>
      <c r="B741" s="6"/>
      <c r="C741" s="6"/>
      <c r="D741" s="6"/>
      <c r="E741" s="6"/>
      <c r="F741" s="6"/>
    </row>
    <row r="742" ht="15.75" customHeight="1">
      <c r="A742" s="6"/>
      <c r="B742" s="6"/>
      <c r="C742" s="6"/>
      <c r="D742" s="6"/>
      <c r="E742" s="6"/>
      <c r="F742" s="6"/>
    </row>
    <row r="743" ht="15.75" customHeight="1">
      <c r="A743" s="6"/>
      <c r="B743" s="6"/>
      <c r="C743" s="6"/>
      <c r="D743" s="6"/>
      <c r="E743" s="6"/>
      <c r="F743" s="6"/>
    </row>
    <row r="744" ht="15.75" customHeight="1">
      <c r="A744" s="6"/>
      <c r="B744" s="6"/>
      <c r="C744" s="6"/>
      <c r="D744" s="6"/>
      <c r="E744" s="6"/>
      <c r="F744" s="6"/>
    </row>
    <row r="745" ht="15.75" customHeight="1">
      <c r="A745" s="6"/>
      <c r="B745" s="6"/>
      <c r="C745" s="6"/>
      <c r="D745" s="6"/>
      <c r="E745" s="6"/>
      <c r="F745" s="6"/>
    </row>
    <row r="746" ht="15.75" customHeight="1">
      <c r="A746" s="6"/>
      <c r="B746" s="6"/>
      <c r="C746" s="6"/>
      <c r="D746" s="6"/>
      <c r="E746" s="6"/>
      <c r="F746" s="6"/>
    </row>
    <row r="747" ht="15.75" customHeight="1">
      <c r="A747" s="6"/>
      <c r="B747" s="6"/>
      <c r="C747" s="6"/>
      <c r="D747" s="6"/>
      <c r="E747" s="6"/>
      <c r="F747" s="6"/>
    </row>
    <row r="748" ht="15.75" customHeight="1">
      <c r="A748" s="6"/>
      <c r="B748" s="6"/>
      <c r="C748" s="6"/>
      <c r="D748" s="6"/>
      <c r="E748" s="6"/>
      <c r="F748" s="6"/>
    </row>
    <row r="749" ht="15.75" customHeight="1">
      <c r="A749" s="6"/>
      <c r="B749" s="6"/>
      <c r="C749" s="6"/>
      <c r="D749" s="6"/>
      <c r="E749" s="6"/>
      <c r="F749" s="6"/>
    </row>
    <row r="750" ht="15.75" customHeight="1">
      <c r="A750" s="6"/>
      <c r="B750" s="6"/>
      <c r="C750" s="6"/>
      <c r="D750" s="6"/>
      <c r="E750" s="6"/>
      <c r="F750" s="6"/>
    </row>
    <row r="751" ht="15.75" customHeight="1">
      <c r="A751" s="6"/>
      <c r="B751" s="6"/>
      <c r="C751" s="6"/>
      <c r="D751" s="6"/>
      <c r="E751" s="6"/>
      <c r="F751" s="6"/>
    </row>
    <row r="752" ht="15.75" customHeight="1">
      <c r="A752" s="6"/>
      <c r="B752" s="6"/>
      <c r="C752" s="6"/>
      <c r="D752" s="6"/>
      <c r="E752" s="6"/>
      <c r="F752" s="6"/>
    </row>
    <row r="753" ht="15.75" customHeight="1">
      <c r="A753" s="6"/>
      <c r="B753" s="6"/>
      <c r="C753" s="6"/>
      <c r="D753" s="6"/>
      <c r="E753" s="6"/>
      <c r="F753" s="6"/>
    </row>
    <row r="754" ht="15.75" customHeight="1">
      <c r="A754" s="6"/>
      <c r="B754" s="6"/>
      <c r="C754" s="6"/>
      <c r="D754" s="6"/>
      <c r="E754" s="6"/>
      <c r="F754" s="6"/>
    </row>
    <row r="755" ht="15.75" customHeight="1">
      <c r="A755" s="6"/>
      <c r="B755" s="6"/>
      <c r="C755" s="6"/>
      <c r="D755" s="6"/>
      <c r="E755" s="6"/>
      <c r="F755" s="6"/>
    </row>
    <row r="756" ht="15.75" customHeight="1">
      <c r="A756" s="6"/>
      <c r="B756" s="6"/>
      <c r="C756" s="6"/>
      <c r="D756" s="6"/>
      <c r="E756" s="6"/>
      <c r="F756" s="6"/>
    </row>
    <row r="757" ht="15.75" customHeight="1">
      <c r="A757" s="6"/>
      <c r="B757" s="6"/>
      <c r="C757" s="6"/>
      <c r="D757" s="6"/>
      <c r="E757" s="6"/>
      <c r="F757" s="6"/>
    </row>
    <row r="758" ht="15.75" customHeight="1">
      <c r="A758" s="6"/>
      <c r="B758" s="6"/>
      <c r="C758" s="6"/>
      <c r="D758" s="6"/>
      <c r="E758" s="6"/>
      <c r="F758" s="6"/>
    </row>
    <row r="759" ht="15.75" customHeight="1">
      <c r="A759" s="6"/>
      <c r="B759" s="6"/>
      <c r="C759" s="6"/>
      <c r="D759" s="6"/>
      <c r="E759" s="6"/>
      <c r="F759" s="6"/>
    </row>
    <row r="760" ht="15.75" customHeight="1">
      <c r="A760" s="6"/>
      <c r="B760" s="6"/>
      <c r="C760" s="6"/>
      <c r="D760" s="6"/>
      <c r="E760" s="6"/>
      <c r="F760" s="6"/>
    </row>
    <row r="761" ht="15.75" customHeight="1">
      <c r="A761" s="6"/>
      <c r="B761" s="6"/>
      <c r="C761" s="6"/>
      <c r="D761" s="6"/>
      <c r="E761" s="6"/>
      <c r="F761" s="6"/>
    </row>
    <row r="762" ht="15.75" customHeight="1">
      <c r="A762" s="6"/>
      <c r="B762" s="6"/>
      <c r="C762" s="6"/>
      <c r="D762" s="6"/>
      <c r="E762" s="6"/>
      <c r="F762" s="6"/>
    </row>
    <row r="763" ht="15.75" customHeight="1">
      <c r="A763" s="6"/>
      <c r="B763" s="6"/>
      <c r="C763" s="6"/>
      <c r="D763" s="6"/>
      <c r="E763" s="6"/>
      <c r="F763" s="6"/>
    </row>
    <row r="764" ht="15.75" customHeight="1">
      <c r="A764" s="6"/>
      <c r="B764" s="6"/>
      <c r="C764" s="6"/>
      <c r="D764" s="6"/>
      <c r="E764" s="6"/>
      <c r="F764" s="6"/>
    </row>
    <row r="765" ht="15.75" customHeight="1">
      <c r="A765" s="6"/>
      <c r="B765" s="6"/>
      <c r="C765" s="6"/>
      <c r="D765" s="6"/>
      <c r="E765" s="6"/>
      <c r="F765" s="6"/>
    </row>
    <row r="766" ht="15.75" customHeight="1">
      <c r="A766" s="6"/>
      <c r="B766" s="6"/>
      <c r="C766" s="6"/>
      <c r="D766" s="6"/>
      <c r="E766" s="6"/>
      <c r="F766" s="6"/>
    </row>
    <row r="767" ht="15.75" customHeight="1">
      <c r="A767" s="6"/>
      <c r="B767" s="6"/>
      <c r="C767" s="6"/>
      <c r="D767" s="6"/>
      <c r="E767" s="6"/>
      <c r="F767" s="6"/>
    </row>
    <row r="768" ht="15.75" customHeight="1">
      <c r="A768" s="6"/>
      <c r="B768" s="6"/>
      <c r="C768" s="6"/>
      <c r="D768" s="6"/>
      <c r="E768" s="6"/>
      <c r="F768" s="6"/>
    </row>
    <row r="769" ht="15.75" customHeight="1">
      <c r="A769" s="6"/>
      <c r="B769" s="6"/>
      <c r="C769" s="6"/>
      <c r="D769" s="6"/>
      <c r="E769" s="6"/>
      <c r="F769" s="6"/>
    </row>
    <row r="770" ht="15.75" customHeight="1">
      <c r="A770" s="6"/>
      <c r="B770" s="6"/>
      <c r="C770" s="6"/>
      <c r="D770" s="6"/>
      <c r="E770" s="6"/>
      <c r="F770" s="6"/>
    </row>
    <row r="771" ht="15.75" customHeight="1">
      <c r="A771" s="6"/>
      <c r="B771" s="6"/>
      <c r="C771" s="6"/>
      <c r="D771" s="6"/>
      <c r="E771" s="6"/>
      <c r="F771" s="6"/>
    </row>
    <row r="772" ht="15.75" customHeight="1">
      <c r="A772" s="6"/>
      <c r="B772" s="6"/>
      <c r="C772" s="6"/>
      <c r="D772" s="6"/>
      <c r="E772" s="6"/>
      <c r="F772" s="6"/>
    </row>
    <row r="773" ht="15.75" customHeight="1">
      <c r="A773" s="6"/>
      <c r="B773" s="6"/>
      <c r="C773" s="6"/>
      <c r="D773" s="6"/>
      <c r="E773" s="6"/>
      <c r="F773" s="6"/>
    </row>
    <row r="774" ht="15.75" customHeight="1">
      <c r="A774" s="6"/>
      <c r="B774" s="6"/>
      <c r="C774" s="6"/>
      <c r="D774" s="6"/>
      <c r="E774" s="6"/>
      <c r="F774" s="6"/>
    </row>
    <row r="775" ht="15.75" customHeight="1">
      <c r="A775" s="6"/>
      <c r="B775" s="6"/>
      <c r="C775" s="6"/>
      <c r="D775" s="6"/>
      <c r="E775" s="6"/>
      <c r="F775" s="6"/>
    </row>
    <row r="776" ht="15.75" customHeight="1">
      <c r="A776" s="6"/>
      <c r="B776" s="6"/>
      <c r="C776" s="6"/>
      <c r="D776" s="6"/>
      <c r="E776" s="6"/>
      <c r="F776" s="6"/>
    </row>
    <row r="777" ht="15.75" customHeight="1">
      <c r="A777" s="6"/>
      <c r="B777" s="6"/>
      <c r="C777" s="6"/>
      <c r="D777" s="6"/>
      <c r="E777" s="6"/>
      <c r="F777" s="6"/>
    </row>
    <row r="778" ht="15.75" customHeight="1">
      <c r="A778" s="6"/>
      <c r="B778" s="6"/>
      <c r="C778" s="6"/>
      <c r="D778" s="6"/>
      <c r="E778" s="6"/>
      <c r="F778" s="6"/>
    </row>
    <row r="779" ht="15.75" customHeight="1">
      <c r="A779" s="6"/>
      <c r="B779" s="6"/>
      <c r="C779" s="6"/>
      <c r="D779" s="6"/>
      <c r="E779" s="6"/>
      <c r="F779" s="6"/>
    </row>
    <row r="780" ht="15.75" customHeight="1">
      <c r="A780" s="6"/>
      <c r="B780" s="6"/>
      <c r="C780" s="6"/>
      <c r="D780" s="6"/>
      <c r="E780" s="6"/>
      <c r="F780" s="6"/>
    </row>
    <row r="781" ht="15.75" customHeight="1">
      <c r="A781" s="6"/>
      <c r="B781" s="6"/>
      <c r="C781" s="6"/>
      <c r="D781" s="6"/>
      <c r="E781" s="6"/>
      <c r="F781" s="6"/>
    </row>
    <row r="782" ht="15.75" customHeight="1">
      <c r="A782" s="6"/>
      <c r="B782" s="6"/>
      <c r="C782" s="6"/>
      <c r="D782" s="6"/>
      <c r="E782" s="6"/>
      <c r="F782" s="6"/>
    </row>
    <row r="783" ht="15.75" customHeight="1">
      <c r="A783" s="6"/>
      <c r="B783" s="6"/>
      <c r="C783" s="6"/>
      <c r="D783" s="6"/>
      <c r="E783" s="6"/>
      <c r="F783" s="6"/>
    </row>
    <row r="784" ht="15.75" customHeight="1">
      <c r="A784" s="6"/>
      <c r="B784" s="6"/>
      <c r="C784" s="6"/>
      <c r="D784" s="6"/>
      <c r="E784" s="6"/>
      <c r="F784" s="6"/>
    </row>
    <row r="785" ht="15.75" customHeight="1">
      <c r="A785" s="6"/>
      <c r="B785" s="6"/>
      <c r="C785" s="6"/>
      <c r="D785" s="6"/>
      <c r="E785" s="6"/>
      <c r="F785" s="6"/>
    </row>
    <row r="786" ht="15.75" customHeight="1">
      <c r="A786" s="6"/>
      <c r="B786" s="6"/>
      <c r="C786" s="6"/>
      <c r="D786" s="6"/>
      <c r="E786" s="6"/>
      <c r="F786" s="6"/>
    </row>
    <row r="787" ht="15.75" customHeight="1">
      <c r="A787" s="6"/>
      <c r="B787" s="6"/>
      <c r="C787" s="6"/>
      <c r="D787" s="6"/>
      <c r="E787" s="6"/>
      <c r="F787" s="6"/>
    </row>
    <row r="788" ht="15.75" customHeight="1">
      <c r="A788" s="6"/>
      <c r="B788" s="6"/>
      <c r="C788" s="6"/>
      <c r="D788" s="6"/>
      <c r="E788" s="6"/>
      <c r="F788" s="6"/>
    </row>
    <row r="789" ht="15.75" customHeight="1">
      <c r="A789" s="6"/>
      <c r="B789" s="6"/>
      <c r="C789" s="6"/>
      <c r="D789" s="6"/>
      <c r="E789" s="6"/>
      <c r="F789" s="6"/>
    </row>
    <row r="790" ht="15.75" customHeight="1">
      <c r="A790" s="6"/>
      <c r="B790" s="6"/>
      <c r="C790" s="6"/>
      <c r="D790" s="6"/>
      <c r="E790" s="6"/>
      <c r="F790" s="6"/>
    </row>
    <row r="791" ht="15.75" customHeight="1">
      <c r="A791" s="6"/>
      <c r="B791" s="6"/>
      <c r="C791" s="6"/>
      <c r="D791" s="6"/>
      <c r="E791" s="6"/>
      <c r="F791" s="6"/>
    </row>
    <row r="792" ht="15.75" customHeight="1">
      <c r="A792" s="6"/>
      <c r="B792" s="6"/>
      <c r="C792" s="6"/>
      <c r="D792" s="6"/>
      <c r="E792" s="6"/>
      <c r="F792" s="6"/>
    </row>
    <row r="793" ht="15.75" customHeight="1">
      <c r="A793" s="6"/>
      <c r="B793" s="6"/>
      <c r="C793" s="6"/>
      <c r="D793" s="6"/>
      <c r="E793" s="6"/>
      <c r="F793" s="6"/>
    </row>
    <row r="794" ht="15.75" customHeight="1">
      <c r="A794" s="6"/>
      <c r="B794" s="6"/>
      <c r="C794" s="6"/>
      <c r="D794" s="6"/>
      <c r="E794" s="6"/>
      <c r="F794" s="6"/>
    </row>
    <row r="795" ht="15.75" customHeight="1">
      <c r="A795" s="6"/>
      <c r="B795" s="6"/>
      <c r="C795" s="6"/>
      <c r="D795" s="6"/>
      <c r="E795" s="6"/>
      <c r="F795" s="6"/>
    </row>
    <row r="796" ht="15.75" customHeight="1">
      <c r="A796" s="6"/>
      <c r="B796" s="6"/>
      <c r="C796" s="6"/>
      <c r="D796" s="6"/>
      <c r="E796" s="6"/>
      <c r="F796" s="6"/>
    </row>
    <row r="797" ht="15.75" customHeight="1">
      <c r="A797" s="6"/>
      <c r="B797" s="6"/>
      <c r="C797" s="6"/>
      <c r="D797" s="6"/>
      <c r="E797" s="6"/>
      <c r="F797" s="6"/>
    </row>
    <row r="798" ht="15.75" customHeight="1">
      <c r="A798" s="6"/>
      <c r="B798" s="6"/>
      <c r="C798" s="6"/>
      <c r="D798" s="6"/>
      <c r="E798" s="6"/>
      <c r="F798" s="6"/>
    </row>
    <row r="799" ht="15.75" customHeight="1">
      <c r="A799" s="6"/>
      <c r="B799" s="6"/>
      <c r="C799" s="6"/>
      <c r="D799" s="6"/>
      <c r="E799" s="6"/>
      <c r="F799" s="6"/>
    </row>
    <row r="800" ht="15.75" customHeight="1">
      <c r="A800" s="6"/>
      <c r="B800" s="6"/>
      <c r="C800" s="6"/>
      <c r="D800" s="6"/>
      <c r="E800" s="6"/>
      <c r="F800" s="6"/>
    </row>
    <row r="801" ht="15.75" customHeight="1">
      <c r="A801" s="6"/>
      <c r="B801" s="6"/>
      <c r="C801" s="6"/>
      <c r="D801" s="6"/>
      <c r="E801" s="6"/>
      <c r="F801" s="6"/>
    </row>
    <row r="802" ht="15.75" customHeight="1">
      <c r="A802" s="6"/>
      <c r="B802" s="6"/>
      <c r="C802" s="6"/>
      <c r="D802" s="6"/>
      <c r="E802" s="6"/>
      <c r="F802" s="6"/>
    </row>
    <row r="803" ht="15.75" customHeight="1">
      <c r="A803" s="6"/>
      <c r="B803" s="6"/>
      <c r="C803" s="6"/>
      <c r="D803" s="6"/>
      <c r="E803" s="6"/>
      <c r="F803" s="6"/>
    </row>
    <row r="804" ht="15.75" customHeight="1">
      <c r="A804" s="6"/>
      <c r="B804" s="6"/>
      <c r="C804" s="6"/>
      <c r="D804" s="6"/>
      <c r="E804" s="6"/>
      <c r="F804" s="6"/>
    </row>
    <row r="805" ht="15.75" customHeight="1">
      <c r="A805" s="6"/>
      <c r="B805" s="6"/>
      <c r="C805" s="6"/>
      <c r="D805" s="6"/>
      <c r="E805" s="6"/>
      <c r="F805" s="6"/>
    </row>
    <row r="806" ht="15.75" customHeight="1">
      <c r="A806" s="6"/>
      <c r="B806" s="6"/>
      <c r="C806" s="6"/>
      <c r="D806" s="6"/>
      <c r="E806" s="6"/>
      <c r="F806" s="6"/>
    </row>
    <row r="807" ht="15.75" customHeight="1">
      <c r="A807" s="6"/>
      <c r="B807" s="6"/>
      <c r="C807" s="6"/>
      <c r="D807" s="6"/>
      <c r="E807" s="6"/>
      <c r="F807" s="6"/>
    </row>
    <row r="808" ht="15.75" customHeight="1">
      <c r="A808" s="6"/>
      <c r="B808" s="6"/>
      <c r="C808" s="6"/>
      <c r="D808" s="6"/>
      <c r="E808" s="6"/>
      <c r="F808" s="6"/>
    </row>
    <row r="809" ht="15.75" customHeight="1">
      <c r="A809" s="6"/>
      <c r="B809" s="6"/>
      <c r="C809" s="6"/>
      <c r="D809" s="6"/>
      <c r="E809" s="6"/>
      <c r="F809" s="6"/>
    </row>
    <row r="810" ht="15.75" customHeight="1">
      <c r="A810" s="6"/>
      <c r="B810" s="6"/>
      <c r="C810" s="6"/>
      <c r="D810" s="6"/>
      <c r="E810" s="6"/>
      <c r="F810" s="6"/>
    </row>
    <row r="811" ht="15.75" customHeight="1">
      <c r="A811" s="6"/>
      <c r="B811" s="6"/>
      <c r="C811" s="6"/>
      <c r="D811" s="6"/>
      <c r="E811" s="6"/>
      <c r="F811" s="6"/>
    </row>
    <row r="812" ht="15.75" customHeight="1">
      <c r="A812" s="6"/>
      <c r="B812" s="6"/>
      <c r="C812" s="6"/>
      <c r="D812" s="6"/>
      <c r="E812" s="6"/>
      <c r="F812" s="6"/>
    </row>
    <row r="813" ht="15.75" customHeight="1">
      <c r="A813" s="6"/>
      <c r="B813" s="6"/>
      <c r="C813" s="6"/>
      <c r="D813" s="6"/>
      <c r="E813" s="6"/>
      <c r="F813" s="6"/>
    </row>
    <row r="814" ht="15.75" customHeight="1">
      <c r="A814" s="6"/>
      <c r="B814" s="6"/>
      <c r="C814" s="6"/>
      <c r="D814" s="6"/>
      <c r="E814" s="6"/>
      <c r="F814" s="6"/>
    </row>
    <row r="815" ht="15.75" customHeight="1">
      <c r="A815" s="6"/>
      <c r="B815" s="6"/>
      <c r="C815" s="6"/>
      <c r="D815" s="6"/>
      <c r="E815" s="6"/>
      <c r="F815" s="6"/>
    </row>
    <row r="816" ht="15.75" customHeight="1">
      <c r="A816" s="6"/>
      <c r="B816" s="6"/>
      <c r="C816" s="6"/>
      <c r="D816" s="6"/>
      <c r="E816" s="6"/>
      <c r="F816" s="6"/>
    </row>
    <row r="817" ht="15.75" customHeight="1">
      <c r="A817" s="6"/>
      <c r="B817" s="6"/>
      <c r="C817" s="6"/>
      <c r="D817" s="6"/>
      <c r="E817" s="6"/>
      <c r="F817" s="6"/>
    </row>
    <row r="818" ht="15.75" customHeight="1">
      <c r="A818" s="6"/>
      <c r="B818" s="6"/>
      <c r="C818" s="6"/>
      <c r="D818" s="6"/>
      <c r="E818" s="6"/>
      <c r="F818" s="6"/>
    </row>
    <row r="819" ht="15.75" customHeight="1">
      <c r="A819" s="6"/>
      <c r="B819" s="6"/>
      <c r="C819" s="6"/>
      <c r="D819" s="6"/>
      <c r="E819" s="6"/>
      <c r="F819" s="6"/>
    </row>
    <row r="820" ht="15.75" customHeight="1">
      <c r="A820" s="6"/>
      <c r="B820" s="6"/>
      <c r="C820" s="6"/>
      <c r="D820" s="6"/>
      <c r="E820" s="6"/>
      <c r="F820" s="6"/>
    </row>
    <row r="821" ht="15.75" customHeight="1">
      <c r="A821" s="6"/>
      <c r="B821" s="6"/>
      <c r="C821" s="6"/>
      <c r="D821" s="6"/>
      <c r="E821" s="6"/>
      <c r="F821" s="6"/>
    </row>
    <row r="822" ht="15.75" customHeight="1">
      <c r="A822" s="6"/>
      <c r="B822" s="6"/>
      <c r="C822" s="6"/>
      <c r="D822" s="6"/>
      <c r="E822" s="6"/>
      <c r="F822" s="6"/>
    </row>
    <row r="823" ht="15.75" customHeight="1">
      <c r="A823" s="6"/>
      <c r="B823" s="6"/>
      <c r="C823" s="6"/>
      <c r="D823" s="6"/>
      <c r="E823" s="6"/>
      <c r="F823" s="6"/>
    </row>
    <row r="824" ht="15.75" customHeight="1">
      <c r="A824" s="6"/>
      <c r="B824" s="6"/>
      <c r="C824" s="6"/>
      <c r="D824" s="6"/>
      <c r="E824" s="6"/>
      <c r="F824" s="6"/>
    </row>
    <row r="825" ht="15.75" customHeight="1">
      <c r="A825" s="6"/>
      <c r="B825" s="6"/>
      <c r="C825" s="6"/>
      <c r="D825" s="6"/>
      <c r="E825" s="6"/>
      <c r="F825" s="6"/>
    </row>
    <row r="826" ht="15.75" customHeight="1">
      <c r="A826" s="6"/>
      <c r="B826" s="6"/>
      <c r="C826" s="6"/>
      <c r="D826" s="6"/>
      <c r="E826" s="6"/>
      <c r="F826" s="6"/>
    </row>
    <row r="827" ht="15.75" customHeight="1">
      <c r="A827" s="6"/>
      <c r="B827" s="6"/>
      <c r="C827" s="6"/>
      <c r="D827" s="6"/>
      <c r="E827" s="6"/>
      <c r="F827" s="6"/>
    </row>
    <row r="828" ht="15.75" customHeight="1">
      <c r="A828" s="6"/>
      <c r="B828" s="6"/>
      <c r="C828" s="6"/>
      <c r="D828" s="6"/>
      <c r="E828" s="6"/>
      <c r="F828" s="6"/>
    </row>
    <row r="829" ht="15.75" customHeight="1">
      <c r="A829" s="6"/>
      <c r="B829" s="6"/>
      <c r="C829" s="6"/>
      <c r="D829" s="6"/>
      <c r="E829" s="6"/>
      <c r="F829" s="6"/>
    </row>
    <row r="830" ht="15.75" customHeight="1">
      <c r="A830" s="6"/>
      <c r="B830" s="6"/>
      <c r="C830" s="6"/>
      <c r="D830" s="6"/>
      <c r="E830" s="6"/>
      <c r="F830" s="6"/>
    </row>
    <row r="831" ht="15.75" customHeight="1">
      <c r="A831" s="6"/>
      <c r="B831" s="6"/>
      <c r="C831" s="6"/>
      <c r="D831" s="6"/>
      <c r="E831" s="6"/>
      <c r="F831" s="6"/>
    </row>
    <row r="832" ht="15.75" customHeight="1">
      <c r="A832" s="6"/>
      <c r="B832" s="6"/>
      <c r="C832" s="6"/>
      <c r="D832" s="6"/>
      <c r="E832" s="6"/>
      <c r="F832" s="6"/>
    </row>
    <row r="833" ht="15.75" customHeight="1">
      <c r="A833" s="6"/>
      <c r="B833" s="6"/>
      <c r="C833" s="6"/>
      <c r="D833" s="6"/>
      <c r="E833" s="6"/>
      <c r="F833" s="6"/>
    </row>
    <row r="834" ht="15.75" customHeight="1">
      <c r="A834" s="6"/>
      <c r="B834" s="6"/>
      <c r="C834" s="6"/>
      <c r="D834" s="6"/>
      <c r="E834" s="6"/>
      <c r="F834" s="6"/>
    </row>
    <row r="835" ht="15.75" customHeight="1">
      <c r="A835" s="6"/>
      <c r="B835" s="6"/>
      <c r="C835" s="6"/>
      <c r="D835" s="6"/>
      <c r="E835" s="6"/>
      <c r="F835" s="6"/>
    </row>
    <row r="836" ht="15.75" customHeight="1">
      <c r="A836" s="6"/>
      <c r="B836" s="6"/>
      <c r="C836" s="6"/>
      <c r="D836" s="6"/>
      <c r="E836" s="6"/>
      <c r="F836" s="6"/>
    </row>
    <row r="837" ht="15.75" customHeight="1">
      <c r="A837" s="6"/>
      <c r="B837" s="6"/>
      <c r="C837" s="6"/>
      <c r="D837" s="6"/>
      <c r="E837" s="6"/>
      <c r="F837" s="6"/>
    </row>
    <row r="838" ht="15.75" customHeight="1">
      <c r="A838" s="6"/>
      <c r="B838" s="6"/>
      <c r="C838" s="6"/>
      <c r="D838" s="6"/>
      <c r="E838" s="6"/>
      <c r="F838" s="6"/>
    </row>
    <row r="839" ht="15.75" customHeight="1">
      <c r="A839" s="6"/>
      <c r="B839" s="6"/>
      <c r="C839" s="6"/>
      <c r="D839" s="6"/>
      <c r="E839" s="6"/>
      <c r="F839" s="6"/>
    </row>
    <row r="840" ht="15.75" customHeight="1">
      <c r="A840" s="6"/>
      <c r="B840" s="6"/>
      <c r="C840" s="6"/>
      <c r="D840" s="6"/>
      <c r="E840" s="6"/>
      <c r="F840" s="6"/>
    </row>
    <row r="841" ht="15.75" customHeight="1">
      <c r="A841" s="6"/>
      <c r="B841" s="6"/>
      <c r="C841" s="6"/>
      <c r="D841" s="6"/>
      <c r="E841" s="6"/>
      <c r="F841" s="6"/>
    </row>
    <row r="842" ht="15.75" customHeight="1">
      <c r="A842" s="6"/>
      <c r="B842" s="6"/>
      <c r="C842" s="6"/>
      <c r="D842" s="6"/>
      <c r="E842" s="6"/>
      <c r="F842" s="6"/>
    </row>
    <row r="843" ht="15.75" customHeight="1">
      <c r="A843" s="6"/>
      <c r="B843" s="6"/>
      <c r="C843" s="6"/>
      <c r="D843" s="6"/>
      <c r="E843" s="6"/>
      <c r="F843" s="6"/>
    </row>
    <row r="844" ht="15.75" customHeight="1">
      <c r="A844" s="6"/>
      <c r="B844" s="6"/>
      <c r="C844" s="6"/>
      <c r="D844" s="6"/>
      <c r="E844" s="6"/>
      <c r="F844" s="6"/>
    </row>
    <row r="845" ht="15.75" customHeight="1">
      <c r="A845" s="6"/>
      <c r="B845" s="6"/>
      <c r="C845" s="6"/>
      <c r="D845" s="6"/>
      <c r="E845" s="6"/>
      <c r="F845" s="6"/>
    </row>
    <row r="846" ht="15.75" customHeight="1">
      <c r="A846" s="6"/>
      <c r="B846" s="6"/>
      <c r="C846" s="6"/>
      <c r="D846" s="6"/>
      <c r="E846" s="6"/>
      <c r="F846" s="6"/>
    </row>
    <row r="847" ht="15.75" customHeight="1">
      <c r="A847" s="6"/>
      <c r="B847" s="6"/>
      <c r="C847" s="6"/>
      <c r="D847" s="6"/>
      <c r="E847" s="6"/>
      <c r="F847" s="6"/>
    </row>
    <row r="848" ht="15.75" customHeight="1">
      <c r="A848" s="6"/>
      <c r="B848" s="6"/>
      <c r="C848" s="6"/>
      <c r="D848" s="6"/>
      <c r="E848" s="6"/>
      <c r="F848" s="6"/>
    </row>
    <row r="849" ht="15.75" customHeight="1">
      <c r="A849" s="6"/>
      <c r="B849" s="6"/>
      <c r="C849" s="6"/>
      <c r="D849" s="6"/>
      <c r="E849" s="6"/>
      <c r="F849" s="6"/>
    </row>
    <row r="850" ht="15.75" customHeight="1">
      <c r="A850" s="6"/>
      <c r="B850" s="6"/>
      <c r="C850" s="6"/>
      <c r="D850" s="6"/>
      <c r="E850" s="6"/>
      <c r="F850" s="6"/>
    </row>
    <row r="851" ht="15.75" customHeight="1">
      <c r="A851" s="6"/>
      <c r="B851" s="6"/>
      <c r="C851" s="6"/>
      <c r="D851" s="6"/>
      <c r="E851" s="6"/>
      <c r="F851" s="6"/>
    </row>
    <row r="852" ht="15.75" customHeight="1">
      <c r="A852" s="6"/>
      <c r="B852" s="6"/>
      <c r="C852" s="6"/>
      <c r="D852" s="6"/>
      <c r="E852" s="6"/>
      <c r="F852" s="6"/>
    </row>
    <row r="853" ht="15.75" customHeight="1">
      <c r="A853" s="6"/>
      <c r="B853" s="6"/>
      <c r="C853" s="6"/>
      <c r="D853" s="6"/>
      <c r="E853" s="6"/>
      <c r="F853" s="6"/>
    </row>
    <row r="854" ht="15.75" customHeight="1">
      <c r="A854" s="6"/>
      <c r="B854" s="6"/>
      <c r="C854" s="6"/>
      <c r="D854" s="6"/>
      <c r="E854" s="6"/>
      <c r="F854" s="6"/>
    </row>
    <row r="855" ht="15.75" customHeight="1">
      <c r="A855" s="6"/>
      <c r="B855" s="6"/>
      <c r="C855" s="6"/>
      <c r="D855" s="6"/>
      <c r="E855" s="6"/>
      <c r="F855" s="6"/>
    </row>
    <row r="856" ht="15.75" customHeight="1">
      <c r="A856" s="6"/>
      <c r="B856" s="6"/>
      <c r="C856" s="6"/>
      <c r="D856" s="6"/>
      <c r="E856" s="6"/>
      <c r="F856" s="6"/>
    </row>
    <row r="857" ht="15.75" customHeight="1">
      <c r="A857" s="6"/>
      <c r="B857" s="6"/>
      <c r="C857" s="6"/>
      <c r="D857" s="6"/>
      <c r="E857" s="6"/>
      <c r="F857" s="6"/>
    </row>
    <row r="858" ht="15.75" customHeight="1">
      <c r="A858" s="6"/>
      <c r="B858" s="6"/>
      <c r="C858" s="6"/>
      <c r="D858" s="6"/>
      <c r="E858" s="6"/>
      <c r="F858" s="6"/>
    </row>
    <row r="859" ht="15.75" customHeight="1">
      <c r="A859" s="6"/>
      <c r="B859" s="6"/>
      <c r="C859" s="6"/>
      <c r="D859" s="6"/>
      <c r="E859" s="6"/>
      <c r="F859" s="6"/>
    </row>
    <row r="860" ht="15.75" customHeight="1">
      <c r="A860" s="6"/>
      <c r="B860" s="6"/>
      <c r="C860" s="6"/>
      <c r="D860" s="6"/>
      <c r="E860" s="6"/>
      <c r="F860" s="6"/>
    </row>
    <row r="861" ht="15.75" customHeight="1">
      <c r="A861" s="6"/>
      <c r="B861" s="6"/>
      <c r="C861" s="6"/>
      <c r="D861" s="6"/>
      <c r="E861" s="6"/>
      <c r="F861" s="6"/>
    </row>
    <row r="862" ht="15.75" customHeight="1">
      <c r="A862" s="6"/>
      <c r="B862" s="6"/>
      <c r="C862" s="6"/>
      <c r="D862" s="6"/>
      <c r="E862" s="6"/>
      <c r="F862" s="6"/>
    </row>
    <row r="863" ht="15.75" customHeight="1">
      <c r="A863" s="6"/>
      <c r="B863" s="6"/>
      <c r="C863" s="6"/>
      <c r="D863" s="6"/>
      <c r="E863" s="6"/>
      <c r="F863" s="6"/>
    </row>
    <row r="864" ht="15.75" customHeight="1">
      <c r="A864" s="6"/>
      <c r="B864" s="6"/>
      <c r="C864" s="6"/>
      <c r="D864" s="6"/>
      <c r="E864" s="6"/>
      <c r="F864" s="6"/>
    </row>
    <row r="865" ht="15.75" customHeight="1">
      <c r="A865" s="6"/>
      <c r="B865" s="6"/>
      <c r="C865" s="6"/>
      <c r="D865" s="6"/>
      <c r="E865" s="6"/>
      <c r="F865" s="6"/>
    </row>
    <row r="866" ht="15.75" customHeight="1">
      <c r="A866" s="6"/>
      <c r="B866" s="6"/>
      <c r="C866" s="6"/>
      <c r="D866" s="6"/>
      <c r="E866" s="6"/>
      <c r="F866" s="6"/>
    </row>
    <row r="867" ht="15.75" customHeight="1">
      <c r="A867" s="6"/>
      <c r="B867" s="6"/>
      <c r="C867" s="6"/>
      <c r="D867" s="6"/>
      <c r="E867" s="6"/>
      <c r="F867" s="6"/>
    </row>
    <row r="868" ht="15.75" customHeight="1">
      <c r="A868" s="6"/>
      <c r="B868" s="6"/>
      <c r="C868" s="6"/>
      <c r="D868" s="6"/>
      <c r="E868" s="6"/>
      <c r="F868" s="6"/>
    </row>
    <row r="869" ht="15.75" customHeight="1">
      <c r="A869" s="6"/>
      <c r="B869" s="6"/>
      <c r="C869" s="6"/>
      <c r="D869" s="6"/>
      <c r="E869" s="6"/>
      <c r="F869" s="6"/>
    </row>
    <row r="870" ht="15.75" customHeight="1">
      <c r="A870" s="6"/>
      <c r="B870" s="6"/>
      <c r="C870" s="6"/>
      <c r="D870" s="6"/>
      <c r="E870" s="6"/>
      <c r="F870" s="6"/>
    </row>
    <row r="871" ht="15.75" customHeight="1">
      <c r="A871" s="6"/>
      <c r="B871" s="6"/>
      <c r="C871" s="6"/>
      <c r="D871" s="6"/>
      <c r="E871" s="6"/>
      <c r="F871" s="6"/>
    </row>
    <row r="872" ht="15.75" customHeight="1">
      <c r="A872" s="6"/>
      <c r="B872" s="6"/>
      <c r="C872" s="6"/>
      <c r="D872" s="6"/>
      <c r="E872" s="6"/>
      <c r="F872" s="6"/>
    </row>
    <row r="873" ht="15.75" customHeight="1">
      <c r="A873" s="6"/>
      <c r="B873" s="6"/>
      <c r="C873" s="6"/>
      <c r="D873" s="6"/>
      <c r="E873" s="6"/>
      <c r="F873" s="6"/>
    </row>
    <row r="874" ht="15.75" customHeight="1">
      <c r="A874" s="6"/>
      <c r="B874" s="6"/>
      <c r="C874" s="6"/>
      <c r="D874" s="6"/>
      <c r="E874" s="6"/>
      <c r="F874" s="6"/>
    </row>
    <row r="875" ht="15.75" customHeight="1">
      <c r="A875" s="6"/>
      <c r="B875" s="6"/>
      <c r="C875" s="6"/>
      <c r="D875" s="6"/>
      <c r="E875" s="6"/>
      <c r="F875" s="6"/>
    </row>
    <row r="876" ht="15.75" customHeight="1">
      <c r="A876" s="6"/>
      <c r="B876" s="6"/>
      <c r="C876" s="6"/>
      <c r="D876" s="6"/>
      <c r="E876" s="6"/>
      <c r="F876" s="6"/>
    </row>
    <row r="877" ht="15.75" customHeight="1">
      <c r="A877" s="6"/>
      <c r="B877" s="6"/>
      <c r="C877" s="6"/>
      <c r="D877" s="6"/>
      <c r="E877" s="6"/>
      <c r="F877" s="6"/>
    </row>
    <row r="878" ht="15.75" customHeight="1">
      <c r="A878" s="6"/>
      <c r="B878" s="6"/>
      <c r="C878" s="6"/>
      <c r="D878" s="6"/>
      <c r="E878" s="6"/>
      <c r="F878" s="6"/>
    </row>
    <row r="879" ht="15.75" customHeight="1">
      <c r="A879" s="6"/>
      <c r="B879" s="6"/>
      <c r="C879" s="6"/>
      <c r="D879" s="6"/>
      <c r="E879" s="6"/>
      <c r="F879" s="6"/>
    </row>
    <row r="880" ht="15.75" customHeight="1">
      <c r="A880" s="6"/>
      <c r="B880" s="6"/>
      <c r="C880" s="6"/>
      <c r="D880" s="6"/>
      <c r="E880" s="6"/>
      <c r="F880" s="6"/>
    </row>
    <row r="881" ht="15.75" customHeight="1">
      <c r="A881" s="6"/>
      <c r="B881" s="6"/>
      <c r="C881" s="6"/>
      <c r="D881" s="6"/>
      <c r="E881" s="6"/>
      <c r="F881" s="6"/>
    </row>
    <row r="882" ht="15.75" customHeight="1">
      <c r="A882" s="6"/>
      <c r="B882" s="6"/>
      <c r="C882" s="6"/>
      <c r="D882" s="6"/>
      <c r="E882" s="6"/>
      <c r="F882" s="6"/>
    </row>
    <row r="883" ht="15.75" customHeight="1">
      <c r="A883" s="6"/>
      <c r="B883" s="6"/>
      <c r="C883" s="6"/>
      <c r="D883" s="6"/>
      <c r="E883" s="6"/>
      <c r="F883" s="6"/>
    </row>
    <row r="884" ht="15.75" customHeight="1">
      <c r="A884" s="6"/>
      <c r="B884" s="6"/>
      <c r="C884" s="6"/>
      <c r="D884" s="6"/>
      <c r="E884" s="6"/>
      <c r="F884" s="6"/>
    </row>
    <row r="885" ht="15.75" customHeight="1">
      <c r="A885" s="6"/>
      <c r="B885" s="6"/>
      <c r="C885" s="6"/>
      <c r="D885" s="6"/>
      <c r="E885" s="6"/>
      <c r="F885" s="6"/>
    </row>
    <row r="886" ht="15.75" customHeight="1">
      <c r="A886" s="6"/>
      <c r="B886" s="6"/>
      <c r="C886" s="6"/>
      <c r="D886" s="6"/>
      <c r="E886" s="6"/>
      <c r="F886" s="6"/>
    </row>
    <row r="887" ht="15.75" customHeight="1">
      <c r="A887" s="6"/>
      <c r="B887" s="6"/>
      <c r="C887" s="6"/>
      <c r="D887" s="6"/>
      <c r="E887" s="6"/>
      <c r="F887" s="6"/>
    </row>
    <row r="888" ht="15.75" customHeight="1">
      <c r="A888" s="6"/>
      <c r="B888" s="6"/>
      <c r="C888" s="6"/>
      <c r="D888" s="6"/>
      <c r="E888" s="6"/>
      <c r="F888" s="6"/>
    </row>
    <row r="889" ht="15.75" customHeight="1">
      <c r="A889" s="6"/>
      <c r="B889" s="6"/>
      <c r="C889" s="6"/>
      <c r="D889" s="6"/>
      <c r="E889" s="6"/>
      <c r="F889" s="6"/>
    </row>
    <row r="890" ht="15.75" customHeight="1">
      <c r="A890" s="6"/>
      <c r="B890" s="6"/>
      <c r="C890" s="6"/>
      <c r="D890" s="6"/>
      <c r="E890" s="6"/>
      <c r="F890" s="6"/>
    </row>
    <row r="891" ht="15.75" customHeight="1">
      <c r="A891" s="6"/>
      <c r="B891" s="6"/>
      <c r="C891" s="6"/>
      <c r="D891" s="6"/>
      <c r="E891" s="6"/>
      <c r="F891" s="6"/>
    </row>
    <row r="892" ht="15.75" customHeight="1">
      <c r="A892" s="6"/>
      <c r="B892" s="6"/>
      <c r="C892" s="6"/>
      <c r="D892" s="6"/>
      <c r="E892" s="6"/>
      <c r="F892" s="6"/>
    </row>
    <row r="893" ht="15.75" customHeight="1">
      <c r="A893" s="6"/>
      <c r="B893" s="6"/>
      <c r="C893" s="6"/>
      <c r="D893" s="6"/>
      <c r="E893" s="6"/>
      <c r="F893" s="6"/>
    </row>
    <row r="894" ht="15.75" customHeight="1">
      <c r="A894" s="6"/>
      <c r="B894" s="6"/>
      <c r="C894" s="6"/>
      <c r="D894" s="6"/>
      <c r="E894" s="6"/>
      <c r="F894" s="6"/>
    </row>
    <row r="895" ht="15.75" customHeight="1">
      <c r="A895" s="6"/>
      <c r="B895" s="6"/>
      <c r="C895" s="6"/>
      <c r="D895" s="6"/>
      <c r="E895" s="6"/>
      <c r="F895" s="6"/>
    </row>
    <row r="896" ht="15.75" customHeight="1">
      <c r="A896" s="6"/>
      <c r="B896" s="6"/>
      <c r="C896" s="6"/>
      <c r="D896" s="6"/>
      <c r="E896" s="6"/>
      <c r="F896" s="6"/>
    </row>
    <row r="897" ht="15.75" customHeight="1">
      <c r="A897" s="6"/>
      <c r="B897" s="6"/>
      <c r="C897" s="6"/>
      <c r="D897" s="6"/>
      <c r="E897" s="6"/>
      <c r="F897" s="6"/>
    </row>
    <row r="898" ht="15.75" customHeight="1">
      <c r="A898" s="6"/>
      <c r="B898" s="6"/>
      <c r="C898" s="6"/>
      <c r="D898" s="6"/>
      <c r="E898" s="6"/>
      <c r="F898" s="6"/>
    </row>
    <row r="899" ht="15.75" customHeight="1">
      <c r="A899" s="6"/>
      <c r="B899" s="6"/>
      <c r="C899" s="6"/>
      <c r="D899" s="6"/>
      <c r="E899" s="6"/>
      <c r="F899" s="6"/>
    </row>
    <row r="900" ht="15.75" customHeight="1">
      <c r="A900" s="6"/>
      <c r="B900" s="6"/>
      <c r="C900" s="6"/>
      <c r="D900" s="6"/>
      <c r="E900" s="6"/>
      <c r="F900" s="6"/>
    </row>
    <row r="901" ht="15.75" customHeight="1">
      <c r="A901" s="6"/>
      <c r="B901" s="6"/>
      <c r="C901" s="6"/>
      <c r="D901" s="6"/>
      <c r="E901" s="6"/>
      <c r="F901" s="6"/>
    </row>
    <row r="902" ht="15.75" customHeight="1">
      <c r="A902" s="6"/>
      <c r="B902" s="6"/>
      <c r="C902" s="6"/>
      <c r="D902" s="6"/>
      <c r="E902" s="6"/>
      <c r="F902" s="6"/>
    </row>
    <row r="903" ht="15.75" customHeight="1">
      <c r="A903" s="6"/>
      <c r="B903" s="6"/>
      <c r="C903" s="6"/>
      <c r="D903" s="6"/>
      <c r="E903" s="6"/>
      <c r="F903" s="6"/>
    </row>
    <row r="904" ht="15.75" customHeight="1">
      <c r="A904" s="6"/>
      <c r="B904" s="6"/>
      <c r="C904" s="6"/>
      <c r="D904" s="6"/>
      <c r="E904" s="6"/>
      <c r="F904" s="6"/>
    </row>
    <row r="905" ht="15.75" customHeight="1">
      <c r="A905" s="6"/>
      <c r="B905" s="6"/>
      <c r="C905" s="6"/>
      <c r="D905" s="6"/>
      <c r="E905" s="6"/>
      <c r="F905" s="6"/>
    </row>
    <row r="906" ht="15.75" customHeight="1">
      <c r="A906" s="6"/>
      <c r="B906" s="6"/>
      <c r="C906" s="6"/>
      <c r="D906" s="6"/>
      <c r="E906" s="6"/>
      <c r="F906" s="6"/>
    </row>
    <row r="907" ht="15.75" customHeight="1">
      <c r="A907" s="6"/>
      <c r="B907" s="6"/>
      <c r="C907" s="6"/>
      <c r="D907" s="6"/>
      <c r="E907" s="6"/>
      <c r="F907" s="6"/>
    </row>
    <row r="908" ht="15.75" customHeight="1">
      <c r="A908" s="6"/>
      <c r="B908" s="6"/>
      <c r="C908" s="6"/>
      <c r="D908" s="6"/>
      <c r="E908" s="6"/>
      <c r="F908" s="6"/>
    </row>
    <row r="909" ht="15.75" customHeight="1">
      <c r="A909" s="6"/>
      <c r="B909" s="6"/>
      <c r="C909" s="6"/>
      <c r="D909" s="6"/>
      <c r="E909" s="6"/>
      <c r="F909" s="6"/>
    </row>
    <row r="910" ht="15.75" customHeight="1">
      <c r="A910" s="6"/>
      <c r="B910" s="6"/>
      <c r="C910" s="6"/>
      <c r="D910" s="6"/>
      <c r="E910" s="6"/>
      <c r="F910" s="6"/>
    </row>
    <row r="911" ht="15.75" customHeight="1">
      <c r="A911" s="6"/>
      <c r="B911" s="6"/>
      <c r="C911" s="6"/>
      <c r="D911" s="6"/>
      <c r="E911" s="6"/>
      <c r="F911" s="6"/>
    </row>
    <row r="912" ht="15.75" customHeight="1">
      <c r="A912" s="6"/>
      <c r="B912" s="6"/>
      <c r="C912" s="6"/>
      <c r="D912" s="6"/>
      <c r="E912" s="6"/>
      <c r="F912" s="6"/>
    </row>
    <row r="913" ht="15.75" customHeight="1">
      <c r="A913" s="6"/>
      <c r="B913" s="6"/>
      <c r="C913" s="6"/>
      <c r="D913" s="6"/>
      <c r="E913" s="6"/>
      <c r="F913" s="6"/>
    </row>
    <row r="914" ht="15.75" customHeight="1">
      <c r="A914" s="6"/>
      <c r="B914" s="6"/>
      <c r="C914" s="6"/>
      <c r="D914" s="6"/>
      <c r="E914" s="6"/>
      <c r="F914" s="6"/>
    </row>
    <row r="915" ht="15.75" customHeight="1">
      <c r="A915" s="6"/>
      <c r="B915" s="6"/>
      <c r="C915" s="6"/>
      <c r="D915" s="6"/>
      <c r="E915" s="6"/>
      <c r="F915" s="6"/>
    </row>
    <row r="916" ht="15.75" customHeight="1">
      <c r="A916" s="6"/>
      <c r="B916" s="6"/>
      <c r="C916" s="6"/>
      <c r="D916" s="6"/>
      <c r="E916" s="6"/>
      <c r="F916" s="6"/>
    </row>
    <row r="917" ht="15.75" customHeight="1">
      <c r="A917" s="6"/>
      <c r="B917" s="6"/>
      <c r="C917" s="6"/>
      <c r="D917" s="6"/>
      <c r="E917" s="6"/>
      <c r="F917" s="6"/>
    </row>
    <row r="918" ht="15.75" customHeight="1">
      <c r="A918" s="6"/>
      <c r="B918" s="6"/>
      <c r="C918" s="6"/>
      <c r="D918" s="6"/>
      <c r="E918" s="6"/>
      <c r="F918" s="6"/>
    </row>
    <row r="919" ht="15.75" customHeight="1">
      <c r="A919" s="6"/>
      <c r="B919" s="6"/>
      <c r="C919" s="6"/>
      <c r="D919" s="6"/>
      <c r="E919" s="6"/>
      <c r="F919" s="6"/>
    </row>
    <row r="920" ht="15.75" customHeight="1">
      <c r="A920" s="6"/>
      <c r="B920" s="6"/>
      <c r="C920" s="6"/>
      <c r="D920" s="6"/>
      <c r="E920" s="6"/>
      <c r="F920" s="6"/>
    </row>
    <row r="921" ht="15.75" customHeight="1">
      <c r="A921" s="6"/>
      <c r="B921" s="6"/>
      <c r="C921" s="6"/>
      <c r="D921" s="6"/>
      <c r="E921" s="6"/>
      <c r="F921" s="6"/>
    </row>
    <row r="922" ht="15.75" customHeight="1">
      <c r="A922" s="6"/>
      <c r="B922" s="6"/>
      <c r="C922" s="6"/>
      <c r="D922" s="6"/>
      <c r="E922" s="6"/>
      <c r="F922" s="6"/>
    </row>
    <row r="923" ht="15.75" customHeight="1">
      <c r="A923" s="6"/>
      <c r="B923" s="6"/>
      <c r="C923" s="6"/>
      <c r="D923" s="6"/>
      <c r="E923" s="6"/>
      <c r="F923" s="6"/>
    </row>
    <row r="924" ht="15.75" customHeight="1">
      <c r="A924" s="6"/>
      <c r="B924" s="6"/>
      <c r="C924" s="6"/>
      <c r="D924" s="6"/>
      <c r="E924" s="6"/>
      <c r="F924" s="6"/>
    </row>
    <row r="925" ht="15.75" customHeight="1">
      <c r="A925" s="6"/>
      <c r="B925" s="6"/>
      <c r="C925" s="6"/>
      <c r="D925" s="6"/>
      <c r="E925" s="6"/>
      <c r="F925" s="6"/>
    </row>
    <row r="926" ht="15.75" customHeight="1">
      <c r="A926" s="6"/>
      <c r="B926" s="6"/>
      <c r="C926" s="6"/>
      <c r="D926" s="6"/>
      <c r="E926" s="6"/>
      <c r="F926" s="6"/>
    </row>
    <row r="927" ht="15.75" customHeight="1">
      <c r="A927" s="6"/>
      <c r="B927" s="6"/>
      <c r="C927" s="6"/>
      <c r="D927" s="6"/>
      <c r="E927" s="6"/>
      <c r="F927" s="6"/>
    </row>
    <row r="928" ht="15.75" customHeight="1">
      <c r="A928" s="6"/>
      <c r="B928" s="6"/>
      <c r="C928" s="6"/>
      <c r="D928" s="6"/>
      <c r="E928" s="6"/>
      <c r="F928" s="6"/>
    </row>
    <row r="929" ht="15.75" customHeight="1">
      <c r="A929" s="6"/>
      <c r="B929" s="6"/>
      <c r="C929" s="6"/>
      <c r="D929" s="6"/>
      <c r="E929" s="6"/>
      <c r="F929" s="6"/>
    </row>
    <row r="930" ht="15.75" customHeight="1">
      <c r="A930" s="6"/>
      <c r="B930" s="6"/>
      <c r="C930" s="6"/>
      <c r="D930" s="6"/>
      <c r="E930" s="6"/>
      <c r="F930" s="6"/>
    </row>
    <row r="931" ht="15.75" customHeight="1">
      <c r="A931" s="6"/>
      <c r="B931" s="6"/>
      <c r="C931" s="6"/>
      <c r="D931" s="6"/>
      <c r="E931" s="6"/>
      <c r="F931" s="6"/>
    </row>
    <row r="932" ht="15.75" customHeight="1">
      <c r="A932" s="6"/>
      <c r="B932" s="6"/>
      <c r="C932" s="6"/>
      <c r="D932" s="6"/>
      <c r="E932" s="6"/>
      <c r="F932" s="6"/>
    </row>
    <row r="933" ht="15.75" customHeight="1">
      <c r="A933" s="6"/>
      <c r="B933" s="6"/>
      <c r="C933" s="6"/>
      <c r="D933" s="6"/>
      <c r="E933" s="6"/>
      <c r="F933" s="6"/>
    </row>
    <row r="934" ht="15.75" customHeight="1">
      <c r="A934" s="6"/>
      <c r="B934" s="6"/>
      <c r="C934" s="6"/>
      <c r="D934" s="6"/>
      <c r="E934" s="6"/>
      <c r="F934" s="6"/>
    </row>
    <row r="935" ht="15.75" customHeight="1">
      <c r="A935" s="6"/>
      <c r="B935" s="6"/>
      <c r="C935" s="6"/>
      <c r="D935" s="6"/>
      <c r="E935" s="6"/>
      <c r="F935" s="6"/>
    </row>
    <row r="936" ht="15.75" customHeight="1">
      <c r="A936" s="6"/>
      <c r="B936" s="6"/>
      <c r="C936" s="6"/>
      <c r="D936" s="6"/>
      <c r="E936" s="6"/>
      <c r="F936" s="6"/>
    </row>
    <row r="937" ht="15.75" customHeight="1">
      <c r="A937" s="6"/>
      <c r="B937" s="6"/>
      <c r="C937" s="6"/>
      <c r="D937" s="6"/>
      <c r="E937" s="6"/>
      <c r="F937" s="6"/>
    </row>
    <row r="938" ht="15.75" customHeight="1">
      <c r="A938" s="6"/>
      <c r="B938" s="6"/>
      <c r="C938" s="6"/>
      <c r="D938" s="6"/>
      <c r="E938" s="6"/>
      <c r="F938" s="6"/>
    </row>
    <row r="939" ht="15.75" customHeight="1">
      <c r="A939" s="6"/>
      <c r="B939" s="6"/>
      <c r="C939" s="6"/>
      <c r="D939" s="6"/>
      <c r="E939" s="6"/>
      <c r="F939" s="6"/>
    </row>
    <row r="940" ht="15.75" customHeight="1">
      <c r="A940" s="6"/>
      <c r="B940" s="6"/>
      <c r="C940" s="6"/>
      <c r="D940" s="6"/>
      <c r="E940" s="6"/>
      <c r="F940" s="6"/>
    </row>
    <row r="941" ht="15.75" customHeight="1">
      <c r="A941" s="6"/>
      <c r="B941" s="6"/>
      <c r="C941" s="6"/>
      <c r="D941" s="6"/>
      <c r="E941" s="6"/>
      <c r="F941" s="6"/>
    </row>
    <row r="942" ht="15.75" customHeight="1">
      <c r="A942" s="6"/>
      <c r="B942" s="6"/>
      <c r="C942" s="6"/>
      <c r="D942" s="6"/>
      <c r="E942" s="6"/>
      <c r="F942" s="6"/>
    </row>
    <row r="943" ht="15.75" customHeight="1">
      <c r="A943" s="6"/>
      <c r="B943" s="6"/>
      <c r="C943" s="6"/>
      <c r="D943" s="6"/>
      <c r="E943" s="6"/>
      <c r="F943" s="6"/>
    </row>
    <row r="944" ht="15.75" customHeight="1">
      <c r="A944" s="6"/>
      <c r="B944" s="6"/>
      <c r="C944" s="6"/>
      <c r="D944" s="6"/>
      <c r="E944" s="6"/>
      <c r="F944" s="6"/>
    </row>
    <row r="945" ht="15.75" customHeight="1">
      <c r="A945" s="6"/>
      <c r="B945" s="6"/>
      <c r="C945" s="6"/>
      <c r="D945" s="6"/>
      <c r="E945" s="6"/>
      <c r="F945" s="6"/>
    </row>
    <row r="946" ht="15.75" customHeight="1">
      <c r="A946" s="6"/>
      <c r="B946" s="6"/>
      <c r="C946" s="6"/>
      <c r="D946" s="6"/>
      <c r="E946" s="6"/>
      <c r="F946" s="6"/>
    </row>
    <row r="947" ht="15.75" customHeight="1">
      <c r="A947" s="6"/>
      <c r="B947" s="6"/>
      <c r="C947" s="6"/>
      <c r="D947" s="6"/>
      <c r="E947" s="6"/>
      <c r="F947" s="6"/>
    </row>
    <row r="948" ht="15.75" customHeight="1">
      <c r="A948" s="6"/>
      <c r="B948" s="6"/>
      <c r="C948" s="6"/>
      <c r="D948" s="6"/>
      <c r="E948" s="6"/>
      <c r="F948" s="6"/>
    </row>
    <row r="949" ht="15.75" customHeight="1">
      <c r="A949" s="6"/>
      <c r="B949" s="6"/>
      <c r="C949" s="6"/>
      <c r="D949" s="6"/>
      <c r="E949" s="6"/>
      <c r="F949" s="6"/>
    </row>
    <row r="950" ht="15.75" customHeight="1">
      <c r="A950" s="6"/>
      <c r="B950" s="6"/>
      <c r="C950" s="6"/>
      <c r="D950" s="6"/>
      <c r="E950" s="6"/>
      <c r="F950" s="6"/>
    </row>
    <row r="951" ht="15.75" customHeight="1">
      <c r="A951" s="6"/>
      <c r="B951" s="6"/>
      <c r="C951" s="6"/>
      <c r="D951" s="6"/>
      <c r="E951" s="6"/>
      <c r="F951" s="6"/>
    </row>
    <row r="952" ht="15.75" customHeight="1">
      <c r="A952" s="6"/>
      <c r="B952" s="6"/>
      <c r="C952" s="6"/>
      <c r="D952" s="6"/>
      <c r="E952" s="6"/>
      <c r="F952" s="6"/>
    </row>
    <row r="953" ht="15.75" customHeight="1">
      <c r="A953" s="6"/>
      <c r="B953" s="6"/>
      <c r="C953" s="6"/>
      <c r="D953" s="6"/>
      <c r="E953" s="6"/>
      <c r="F953" s="6"/>
    </row>
    <row r="954" ht="15.75" customHeight="1">
      <c r="A954" s="6"/>
      <c r="B954" s="6"/>
      <c r="C954" s="6"/>
      <c r="D954" s="6"/>
      <c r="E954" s="6"/>
      <c r="F954" s="6"/>
    </row>
    <row r="955" ht="15.75" customHeight="1">
      <c r="A955" s="6"/>
      <c r="B955" s="6"/>
      <c r="C955" s="6"/>
      <c r="D955" s="6"/>
      <c r="E955" s="6"/>
      <c r="F955" s="6"/>
    </row>
    <row r="956" ht="15.75" customHeight="1">
      <c r="A956" s="6"/>
      <c r="B956" s="6"/>
      <c r="C956" s="6"/>
      <c r="D956" s="6"/>
      <c r="E956" s="6"/>
      <c r="F956" s="6"/>
    </row>
    <row r="957" ht="15.75" customHeight="1">
      <c r="A957" s="6"/>
      <c r="B957" s="6"/>
      <c r="C957" s="6"/>
      <c r="D957" s="6"/>
      <c r="E957" s="6"/>
      <c r="F957" s="6"/>
    </row>
    <row r="958" ht="15.75" customHeight="1">
      <c r="A958" s="6"/>
      <c r="B958" s="6"/>
      <c r="C958" s="6"/>
      <c r="D958" s="6"/>
      <c r="E958" s="6"/>
      <c r="F958" s="6"/>
    </row>
    <row r="959" ht="15.75" customHeight="1">
      <c r="A959" s="6"/>
      <c r="B959" s="6"/>
      <c r="C959" s="6"/>
      <c r="D959" s="6"/>
      <c r="E959" s="6"/>
      <c r="F959" s="6"/>
    </row>
    <row r="960" ht="15.75" customHeight="1">
      <c r="A960" s="6"/>
      <c r="B960" s="6"/>
      <c r="C960" s="6"/>
      <c r="D960" s="6"/>
      <c r="E960" s="6"/>
      <c r="F960" s="6"/>
    </row>
    <row r="961" ht="15.75" customHeight="1">
      <c r="A961" s="6"/>
      <c r="B961" s="6"/>
      <c r="C961" s="6"/>
      <c r="D961" s="6"/>
      <c r="E961" s="6"/>
      <c r="F961" s="6"/>
    </row>
    <row r="962" ht="15.75" customHeight="1">
      <c r="A962" s="6"/>
      <c r="B962" s="6"/>
      <c r="C962" s="6"/>
      <c r="D962" s="6"/>
      <c r="E962" s="6"/>
      <c r="F962" s="6"/>
    </row>
    <row r="963" ht="15.75" customHeight="1">
      <c r="A963" s="6"/>
      <c r="B963" s="6"/>
      <c r="C963" s="6"/>
      <c r="D963" s="6"/>
      <c r="E963" s="6"/>
      <c r="F963" s="6"/>
    </row>
    <row r="964" ht="15.75" customHeight="1">
      <c r="A964" s="6"/>
      <c r="B964" s="6"/>
      <c r="C964" s="6"/>
      <c r="D964" s="6"/>
      <c r="E964" s="6"/>
      <c r="F964" s="6"/>
    </row>
    <row r="965" ht="15.75" customHeight="1">
      <c r="A965" s="6"/>
      <c r="B965" s="6"/>
      <c r="C965" s="6"/>
      <c r="D965" s="6"/>
      <c r="E965" s="6"/>
      <c r="F965" s="6"/>
    </row>
    <row r="966" ht="15.75" customHeight="1">
      <c r="A966" s="6"/>
      <c r="B966" s="6"/>
      <c r="C966" s="6"/>
      <c r="D966" s="6"/>
      <c r="E966" s="6"/>
      <c r="F966" s="6"/>
    </row>
    <row r="967" ht="15.75" customHeight="1">
      <c r="A967" s="6"/>
      <c r="B967" s="6"/>
      <c r="C967" s="6"/>
      <c r="D967" s="6"/>
      <c r="E967" s="6"/>
      <c r="F967" s="6"/>
    </row>
    <row r="968" ht="15.75" customHeight="1">
      <c r="A968" s="6"/>
      <c r="B968" s="6"/>
      <c r="C968" s="6"/>
      <c r="D968" s="6"/>
      <c r="E968" s="6"/>
      <c r="F968" s="6"/>
    </row>
    <row r="969" ht="15.75" customHeight="1">
      <c r="A969" s="6"/>
      <c r="B969" s="6"/>
      <c r="C969" s="6"/>
      <c r="D969" s="6"/>
      <c r="E969" s="6"/>
      <c r="F969" s="6"/>
    </row>
    <row r="970" ht="15.75" customHeight="1">
      <c r="A970" s="6"/>
      <c r="B970" s="6"/>
      <c r="C970" s="6"/>
      <c r="D970" s="6"/>
      <c r="E970" s="6"/>
      <c r="F970" s="6"/>
    </row>
    <row r="971" ht="15.75" customHeight="1">
      <c r="A971" s="6"/>
      <c r="B971" s="6"/>
      <c r="C971" s="6"/>
      <c r="D971" s="6"/>
      <c r="E971" s="6"/>
      <c r="F971" s="6"/>
    </row>
    <row r="972" ht="15.75" customHeight="1">
      <c r="A972" s="6"/>
      <c r="B972" s="6"/>
      <c r="C972" s="6"/>
      <c r="D972" s="6"/>
      <c r="E972" s="6"/>
      <c r="F972" s="6"/>
    </row>
    <row r="973" ht="15.75" customHeight="1">
      <c r="A973" s="6"/>
      <c r="B973" s="6"/>
      <c r="C973" s="6"/>
      <c r="D973" s="6"/>
      <c r="E973" s="6"/>
      <c r="F973" s="6"/>
    </row>
    <row r="974" ht="15.75" customHeight="1">
      <c r="A974" s="6"/>
      <c r="B974" s="6"/>
      <c r="C974" s="6"/>
      <c r="D974" s="6"/>
      <c r="E974" s="6"/>
      <c r="F974" s="6"/>
    </row>
    <row r="975" ht="15.75" customHeight="1">
      <c r="A975" s="6"/>
      <c r="B975" s="6"/>
      <c r="C975" s="6"/>
      <c r="D975" s="6"/>
      <c r="E975" s="6"/>
      <c r="F975" s="6"/>
    </row>
    <row r="976" ht="15.75" customHeight="1">
      <c r="A976" s="6"/>
      <c r="B976" s="6"/>
      <c r="C976" s="6"/>
      <c r="D976" s="6"/>
      <c r="E976" s="6"/>
      <c r="F976" s="6"/>
    </row>
    <row r="977" ht="15.75" customHeight="1">
      <c r="A977" s="6"/>
      <c r="B977" s="6"/>
      <c r="C977" s="6"/>
      <c r="D977" s="6"/>
      <c r="E977" s="6"/>
      <c r="F977" s="6"/>
    </row>
    <row r="978" ht="15.75" customHeight="1">
      <c r="A978" s="6"/>
      <c r="B978" s="6"/>
      <c r="C978" s="6"/>
      <c r="D978" s="6"/>
      <c r="E978" s="6"/>
      <c r="F978" s="6"/>
    </row>
    <row r="979" ht="15.75" customHeight="1">
      <c r="A979" s="6"/>
      <c r="B979" s="6"/>
      <c r="C979" s="6"/>
      <c r="D979" s="6"/>
      <c r="E979" s="6"/>
      <c r="F979" s="6"/>
    </row>
    <row r="980" ht="15.75" customHeight="1">
      <c r="A980" s="6"/>
      <c r="B980" s="6"/>
      <c r="C980" s="6"/>
      <c r="D980" s="6"/>
      <c r="E980" s="6"/>
      <c r="F980" s="6"/>
    </row>
    <row r="981" ht="15.75" customHeight="1">
      <c r="A981" s="6"/>
      <c r="B981" s="6"/>
      <c r="C981" s="6"/>
      <c r="D981" s="6"/>
      <c r="E981" s="6"/>
      <c r="F981" s="6"/>
    </row>
    <row r="982" ht="15.75" customHeight="1">
      <c r="A982" s="6"/>
      <c r="B982" s="6"/>
      <c r="C982" s="6"/>
      <c r="D982" s="6"/>
      <c r="E982" s="6"/>
      <c r="F982" s="6"/>
    </row>
    <row r="983" ht="15.75" customHeight="1">
      <c r="A983" s="6"/>
      <c r="B983" s="6"/>
      <c r="C983" s="6"/>
      <c r="D983" s="6"/>
      <c r="E983" s="6"/>
      <c r="F983" s="6"/>
    </row>
    <row r="984" ht="15.75" customHeight="1">
      <c r="A984" s="6"/>
      <c r="B984" s="6"/>
      <c r="C984" s="6"/>
      <c r="D984" s="6"/>
      <c r="E984" s="6"/>
      <c r="F984" s="6"/>
    </row>
    <row r="985" ht="15.75" customHeight="1">
      <c r="A985" s="6"/>
      <c r="B985" s="6"/>
      <c r="C985" s="6"/>
      <c r="D985" s="6"/>
      <c r="E985" s="6"/>
      <c r="F985" s="6"/>
    </row>
    <row r="986" ht="15.75" customHeight="1">
      <c r="A986" s="6"/>
      <c r="B986" s="6"/>
      <c r="C986" s="6"/>
      <c r="D986" s="6"/>
      <c r="E986" s="6"/>
      <c r="F986" s="6"/>
    </row>
    <row r="987" ht="15.75" customHeight="1">
      <c r="A987" s="6"/>
      <c r="B987" s="6"/>
      <c r="C987" s="6"/>
      <c r="D987" s="6"/>
      <c r="E987" s="6"/>
      <c r="F987" s="6"/>
    </row>
    <row r="988" ht="15.75" customHeight="1">
      <c r="A988" s="6"/>
      <c r="B988" s="6"/>
      <c r="C988" s="6"/>
      <c r="D988" s="6"/>
      <c r="E988" s="6"/>
      <c r="F988" s="6"/>
    </row>
    <row r="989" ht="15.75" customHeight="1">
      <c r="A989" s="6"/>
      <c r="B989" s="6"/>
      <c r="C989" s="6"/>
      <c r="D989" s="6"/>
      <c r="E989" s="6"/>
      <c r="F989" s="6"/>
    </row>
    <row r="990" ht="15.75" customHeight="1">
      <c r="A990" s="6"/>
      <c r="B990" s="6"/>
      <c r="C990" s="6"/>
      <c r="D990" s="6"/>
      <c r="E990" s="6"/>
      <c r="F990" s="6"/>
    </row>
    <row r="991" ht="15.75" customHeight="1">
      <c r="A991" s="6"/>
      <c r="B991" s="6"/>
      <c r="C991" s="6"/>
      <c r="D991" s="6"/>
      <c r="E991" s="6"/>
      <c r="F991" s="6"/>
    </row>
    <row r="992" ht="15.75" customHeight="1">
      <c r="A992" s="6"/>
      <c r="B992" s="6"/>
      <c r="C992" s="6"/>
      <c r="D992" s="6"/>
      <c r="E992" s="6"/>
      <c r="F992" s="6"/>
    </row>
    <row r="993" ht="15.75" customHeight="1">
      <c r="A993" s="6"/>
      <c r="B993" s="6"/>
      <c r="C993" s="6"/>
      <c r="D993" s="6"/>
      <c r="E993" s="6"/>
      <c r="F993" s="6"/>
    </row>
    <row r="994" ht="15.75" customHeight="1">
      <c r="A994" s="6"/>
      <c r="B994" s="6"/>
      <c r="C994" s="6"/>
      <c r="D994" s="6"/>
      <c r="E994" s="6"/>
      <c r="F994" s="6"/>
    </row>
    <row r="995" ht="15.75" customHeight="1">
      <c r="A995" s="6"/>
      <c r="B995" s="6"/>
      <c r="C995" s="6"/>
      <c r="D995" s="6"/>
      <c r="E995" s="6"/>
      <c r="F995" s="6"/>
    </row>
    <row r="996" ht="15.75" customHeight="1">
      <c r="A996" s="6"/>
      <c r="B996" s="6"/>
      <c r="C996" s="6"/>
      <c r="D996" s="6"/>
      <c r="E996" s="6"/>
      <c r="F996" s="6"/>
    </row>
    <row r="997" ht="15.75" customHeight="1">
      <c r="A997" s="6"/>
      <c r="B997" s="6"/>
      <c r="C997" s="6"/>
      <c r="D997" s="6"/>
      <c r="E997" s="6"/>
      <c r="F997" s="6"/>
    </row>
    <row r="998" ht="15.75" customHeight="1">
      <c r="A998" s="6"/>
      <c r="B998" s="6"/>
      <c r="C998" s="6"/>
      <c r="D998" s="6"/>
      <c r="E998" s="6"/>
      <c r="F998" s="6"/>
    </row>
    <row r="999" ht="15.75" customHeight="1">
      <c r="A999" s="6"/>
      <c r="B999" s="6"/>
      <c r="C999" s="6"/>
      <c r="D999" s="6"/>
      <c r="E999" s="6"/>
      <c r="F999" s="6"/>
    </row>
    <row r="1000" ht="15.75" customHeight="1">
      <c r="A1000" s="6"/>
      <c r="B1000" s="6"/>
      <c r="C1000" s="6"/>
      <c r="D1000" s="6"/>
      <c r="E1000" s="6"/>
      <c r="F1000" s="6"/>
    </row>
  </sheetData>
  <autoFilter ref="$A$1:$F$418"/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hidden="1" min="1" max="1" width="19.71"/>
    <col customWidth="1" hidden="1" min="2" max="2" width="31.71"/>
    <col customWidth="1" hidden="1" min="3" max="3" width="9.86"/>
    <col customWidth="1" hidden="1" min="4" max="4" width="17.29"/>
    <col customWidth="1" hidden="1" min="5" max="5" width="14.14"/>
    <col customWidth="1" hidden="1" min="6" max="6" width="9.43"/>
    <col customWidth="1" hidden="1" min="7" max="11" width="9.14"/>
    <col customWidth="1" hidden="1" min="12" max="13" width="9.0"/>
    <col customWidth="1" min="14" max="26" width="9.0"/>
  </cols>
  <sheetData>
    <row r="1">
      <c r="A1" s="260" t="s">
        <v>236</v>
      </c>
      <c r="B1" s="262" t="s">
        <v>239</v>
      </c>
      <c r="C1" s="260" t="s">
        <v>242</v>
      </c>
      <c r="D1" s="301" t="s">
        <v>243</v>
      </c>
      <c r="E1" s="260" t="s">
        <v>244</v>
      </c>
      <c r="F1" s="302" t="s">
        <v>245</v>
      </c>
      <c r="G1" s="6"/>
      <c r="H1" s="6"/>
      <c r="I1" s="6"/>
      <c r="J1" s="6"/>
      <c r="K1" s="6"/>
    </row>
    <row r="2">
      <c r="A2" s="274" t="s">
        <v>12600</v>
      </c>
      <c r="B2" s="274" t="s">
        <v>12603</v>
      </c>
      <c r="C2" s="285" t="s">
        <v>214</v>
      </c>
      <c r="D2" s="303">
        <v>7.87734599002E14</v>
      </c>
      <c r="E2" s="304" t="s">
        <v>12614</v>
      </c>
      <c r="F2" s="260" t="s">
        <v>12621</v>
      </c>
      <c r="G2" s="6"/>
      <c r="H2" s="296" t="s">
        <v>12624</v>
      </c>
      <c r="I2" s="296" t="s">
        <v>12625</v>
      </c>
      <c r="J2" s="285" t="s">
        <v>214</v>
      </c>
      <c r="K2" s="271" t="s">
        <v>12626</v>
      </c>
      <c r="L2" s="271" t="s">
        <v>12629</v>
      </c>
      <c r="M2" s="189" t="s">
        <v>12632</v>
      </c>
    </row>
    <row r="3">
      <c r="A3" s="274" t="s">
        <v>12633</v>
      </c>
      <c r="B3" s="274" t="s">
        <v>12635</v>
      </c>
      <c r="C3" s="285" t="s">
        <v>219</v>
      </c>
      <c r="D3" s="303">
        <v>6.64617081013E14</v>
      </c>
      <c r="E3" s="304" t="s">
        <v>12639</v>
      </c>
      <c r="F3" s="260" t="s">
        <v>12621</v>
      </c>
      <c r="G3" s="6"/>
      <c r="H3" s="296" t="s">
        <v>12640</v>
      </c>
      <c r="I3" s="296" t="s">
        <v>12641</v>
      </c>
      <c r="J3" s="285" t="s">
        <v>219</v>
      </c>
      <c r="K3" s="271" t="s">
        <v>12643</v>
      </c>
      <c r="L3" s="271" t="s">
        <v>12645</v>
      </c>
      <c r="M3" s="189" t="s">
        <v>12632</v>
      </c>
    </row>
    <row r="4">
      <c r="A4" s="274" t="s">
        <v>12648</v>
      </c>
      <c r="B4" s="274" t="s">
        <v>12649</v>
      </c>
      <c r="C4" s="285" t="s">
        <v>218</v>
      </c>
      <c r="D4" s="303">
        <v>4.11719552621E14</v>
      </c>
      <c r="E4" s="304" t="s">
        <v>12650</v>
      </c>
      <c r="F4" s="260" t="s">
        <v>12621</v>
      </c>
      <c r="G4" s="6"/>
      <c r="H4" s="296" t="s">
        <v>12653</v>
      </c>
      <c r="I4" s="296" t="s">
        <v>12654</v>
      </c>
      <c r="J4" s="285" t="s">
        <v>218</v>
      </c>
      <c r="K4" s="271" t="s">
        <v>12657</v>
      </c>
      <c r="L4" s="271" t="s">
        <v>12658</v>
      </c>
      <c r="M4" s="189" t="s">
        <v>12632</v>
      </c>
    </row>
    <row r="5">
      <c r="A5" s="274" t="s">
        <v>12659</v>
      </c>
      <c r="B5" s="274" t="s">
        <v>12660</v>
      </c>
      <c r="C5" s="285" t="s">
        <v>214</v>
      </c>
      <c r="D5" s="303">
        <v>8.12554707023E14</v>
      </c>
      <c r="E5" s="304" t="s">
        <v>12663</v>
      </c>
      <c r="F5" s="260" t="s">
        <v>12621</v>
      </c>
      <c r="G5" s="6"/>
      <c r="H5" s="296" t="s">
        <v>12666</v>
      </c>
      <c r="I5" s="296" t="s">
        <v>12667</v>
      </c>
      <c r="J5" s="285" t="s">
        <v>214</v>
      </c>
      <c r="K5" s="271" t="s">
        <v>12668</v>
      </c>
      <c r="L5" s="271" t="s">
        <v>12669</v>
      </c>
      <c r="M5" s="189" t="s">
        <v>12632</v>
      </c>
    </row>
    <row r="6">
      <c r="A6" s="274" t="s">
        <v>12671</v>
      </c>
      <c r="B6" s="274" t="s">
        <v>12673</v>
      </c>
      <c r="C6" s="285" t="s">
        <v>214</v>
      </c>
      <c r="D6" s="303">
        <v>8.56177415608E14</v>
      </c>
      <c r="E6" s="304" t="s">
        <v>12675</v>
      </c>
      <c r="F6" s="260" t="s">
        <v>12621</v>
      </c>
      <c r="G6" s="6"/>
      <c r="H6" s="296" t="s">
        <v>12677</v>
      </c>
      <c r="I6" s="296" t="s">
        <v>12678</v>
      </c>
      <c r="J6" s="285" t="s">
        <v>219</v>
      </c>
      <c r="K6" s="271" t="s">
        <v>12679</v>
      </c>
      <c r="L6" s="271" t="s">
        <v>12680</v>
      </c>
      <c r="M6" s="189" t="s">
        <v>12632</v>
      </c>
    </row>
    <row r="7">
      <c r="A7" s="274" t="s">
        <v>12683</v>
      </c>
      <c r="B7" s="274" t="s">
        <v>12684</v>
      </c>
      <c r="C7" s="285" t="s">
        <v>218</v>
      </c>
      <c r="D7" s="303">
        <v>5.97166966439E14</v>
      </c>
      <c r="E7" s="304" t="s">
        <v>12687</v>
      </c>
      <c r="F7" s="260" t="s">
        <v>12621</v>
      </c>
      <c r="G7" s="6"/>
      <c r="H7" s="296" t="s">
        <v>12688</v>
      </c>
      <c r="I7" s="296" t="s">
        <v>12689</v>
      </c>
      <c r="J7" s="285" t="s">
        <v>218</v>
      </c>
      <c r="K7" s="271" t="s">
        <v>12690</v>
      </c>
      <c r="L7" s="271" t="s">
        <v>12692</v>
      </c>
      <c r="M7" s="189" t="s">
        <v>12632</v>
      </c>
    </row>
    <row r="8">
      <c r="A8" s="305" t="s">
        <v>12695</v>
      </c>
      <c r="B8" s="274" t="s">
        <v>12705</v>
      </c>
      <c r="C8" s="285" t="s">
        <v>214</v>
      </c>
      <c r="D8" s="303">
        <v>7.26649148325E14</v>
      </c>
      <c r="E8" s="304" t="s">
        <v>12708</v>
      </c>
      <c r="F8" s="260" t="s">
        <v>12621</v>
      </c>
      <c r="G8" s="6"/>
      <c r="H8" s="296" t="s">
        <v>12711</v>
      </c>
      <c r="I8" s="296" t="s">
        <v>12712</v>
      </c>
      <c r="J8" s="285" t="s">
        <v>218</v>
      </c>
      <c r="K8" s="271" t="s">
        <v>12715</v>
      </c>
      <c r="L8" s="271" t="s">
        <v>12716</v>
      </c>
      <c r="M8" s="189" t="s">
        <v>12632</v>
      </c>
    </row>
    <row r="9">
      <c r="A9" s="274" t="s">
        <v>12719</v>
      </c>
      <c r="B9" s="274" t="s">
        <v>12720</v>
      </c>
      <c r="C9" s="285" t="s">
        <v>218</v>
      </c>
      <c r="D9" s="303">
        <v>8.99455372508E14</v>
      </c>
      <c r="E9" s="304" t="s">
        <v>12721</v>
      </c>
      <c r="F9" s="260" t="s">
        <v>12621</v>
      </c>
      <c r="G9" s="6"/>
      <c r="H9" s="296" t="s">
        <v>12724</v>
      </c>
      <c r="I9" s="296" t="s">
        <v>12725</v>
      </c>
      <c r="J9" s="285" t="s">
        <v>214</v>
      </c>
      <c r="K9" s="271" t="s">
        <v>12728</v>
      </c>
      <c r="L9" s="271" t="s">
        <v>12729</v>
      </c>
      <c r="M9" s="189" t="s">
        <v>12632</v>
      </c>
    </row>
    <row r="10">
      <c r="A10" s="274" t="s">
        <v>12730</v>
      </c>
      <c r="B10" s="274" t="s">
        <v>12733</v>
      </c>
      <c r="C10" s="285" t="s">
        <v>214</v>
      </c>
      <c r="D10" s="303">
        <v>7.87107366072E14</v>
      </c>
      <c r="E10" s="304" t="s">
        <v>12735</v>
      </c>
      <c r="F10" s="260" t="s">
        <v>12621</v>
      </c>
      <c r="G10" s="6"/>
      <c r="H10" s="296" t="s">
        <v>12737</v>
      </c>
      <c r="I10" s="296" t="s">
        <v>12738</v>
      </c>
      <c r="J10" s="285" t="s">
        <v>214</v>
      </c>
      <c r="K10" s="271" t="s">
        <v>12739</v>
      </c>
      <c r="L10" s="271" t="s">
        <v>12740</v>
      </c>
      <c r="M10" s="189" t="s">
        <v>12632</v>
      </c>
    </row>
    <row r="11">
      <c r="A11" s="274" t="s">
        <v>12741</v>
      </c>
      <c r="B11" s="274" t="s">
        <v>12742</v>
      </c>
      <c r="C11" s="285" t="s">
        <v>214</v>
      </c>
      <c r="D11" s="303">
        <v>9.64108666321E14</v>
      </c>
      <c r="E11" s="304" t="s">
        <v>12744</v>
      </c>
      <c r="F11" s="260" t="s">
        <v>12621</v>
      </c>
      <c r="G11" s="6"/>
      <c r="H11" s="296" t="s">
        <v>12746</v>
      </c>
      <c r="I11" s="296" t="s">
        <v>12747</v>
      </c>
      <c r="J11" s="285" t="s">
        <v>219</v>
      </c>
      <c r="K11" s="271" t="s">
        <v>12748</v>
      </c>
      <c r="L11" s="271" t="s">
        <v>12750</v>
      </c>
      <c r="M11" s="189" t="s">
        <v>12632</v>
      </c>
    </row>
    <row r="12">
      <c r="A12" s="274" t="s">
        <v>12752</v>
      </c>
      <c r="B12" s="274" t="s">
        <v>12753</v>
      </c>
      <c r="C12" s="285" t="s">
        <v>214</v>
      </c>
      <c r="D12" s="303">
        <v>8.01558313525E14</v>
      </c>
      <c r="E12" s="304" t="s">
        <v>12754</v>
      </c>
      <c r="F12" s="260" t="s">
        <v>12621</v>
      </c>
      <c r="G12" s="6"/>
      <c r="H12" s="296" t="s">
        <v>12755</v>
      </c>
      <c r="I12" s="296" t="s">
        <v>12756</v>
      </c>
      <c r="J12" s="285" t="s">
        <v>218</v>
      </c>
      <c r="K12" s="271" t="s">
        <v>12758</v>
      </c>
      <c r="L12" s="271" t="s">
        <v>12759</v>
      </c>
      <c r="M12" s="189" t="s">
        <v>12632</v>
      </c>
    </row>
    <row r="13">
      <c r="A13" s="274" t="s">
        <v>12761</v>
      </c>
      <c r="B13" s="274" t="s">
        <v>12762</v>
      </c>
      <c r="C13" s="285" t="s">
        <v>217</v>
      </c>
      <c r="D13" s="303">
        <v>5.42574496407E14</v>
      </c>
      <c r="E13" s="304" t="s">
        <v>12764</v>
      </c>
      <c r="F13" s="260" t="s">
        <v>12621</v>
      </c>
      <c r="G13" s="6"/>
      <c r="H13" s="296" t="s">
        <v>12766</v>
      </c>
      <c r="I13" s="296" t="s">
        <v>12767</v>
      </c>
      <c r="J13" s="285" t="s">
        <v>214</v>
      </c>
      <c r="K13" s="271" t="s">
        <v>12768</v>
      </c>
      <c r="L13" s="271" t="s">
        <v>12769</v>
      </c>
      <c r="M13" s="189" t="s">
        <v>12632</v>
      </c>
    </row>
    <row r="14">
      <c r="A14" s="305" t="s">
        <v>12770</v>
      </c>
      <c r="B14" s="274" t="s">
        <v>12772</v>
      </c>
      <c r="C14" s="285" t="s">
        <v>218</v>
      </c>
      <c r="D14" s="303">
        <v>4.21467184528E14</v>
      </c>
      <c r="E14" s="304" t="s">
        <v>12775</v>
      </c>
      <c r="F14" s="260" t="s">
        <v>12621</v>
      </c>
      <c r="G14" s="6"/>
      <c r="H14" s="296" t="s">
        <v>12777</v>
      </c>
      <c r="I14" s="296" t="s">
        <v>12778</v>
      </c>
      <c r="J14" s="285" t="s">
        <v>218</v>
      </c>
      <c r="K14" s="271" t="s">
        <v>12779</v>
      </c>
      <c r="L14" s="271" t="s">
        <v>12780</v>
      </c>
      <c r="M14" s="189" t="s">
        <v>12632</v>
      </c>
    </row>
    <row r="15">
      <c r="A15" s="274" t="s">
        <v>12782</v>
      </c>
      <c r="B15" s="274" t="s">
        <v>12784</v>
      </c>
      <c r="C15" s="285" t="s">
        <v>214</v>
      </c>
      <c r="D15" s="303">
        <v>7.23537486416E14</v>
      </c>
      <c r="E15" s="304" t="s">
        <v>12786</v>
      </c>
      <c r="F15" s="260" t="s">
        <v>12621</v>
      </c>
      <c r="G15" s="6"/>
      <c r="H15" s="296" t="s">
        <v>12788</v>
      </c>
      <c r="I15" s="296" t="s">
        <v>12789</v>
      </c>
      <c r="J15" s="285" t="s">
        <v>214</v>
      </c>
      <c r="K15" s="271" t="s">
        <v>12790</v>
      </c>
      <c r="L15" s="271" t="s">
        <v>12791</v>
      </c>
      <c r="M15" s="189" t="s">
        <v>12632</v>
      </c>
    </row>
    <row r="16">
      <c r="A16" s="274" t="s">
        <v>12794</v>
      </c>
      <c r="B16" s="274" t="s">
        <v>12796</v>
      </c>
      <c r="C16" s="285" t="s">
        <v>214</v>
      </c>
      <c r="D16" s="303">
        <v>7.26883101439E14</v>
      </c>
      <c r="E16" s="304" t="s">
        <v>12798</v>
      </c>
      <c r="F16" s="260" t="s">
        <v>12621</v>
      </c>
      <c r="G16" s="6"/>
      <c r="H16" s="296" t="s">
        <v>12799</v>
      </c>
      <c r="I16" s="296" t="s">
        <v>12801</v>
      </c>
      <c r="J16" s="285" t="s">
        <v>218</v>
      </c>
      <c r="K16" s="271" t="s">
        <v>12803</v>
      </c>
      <c r="L16" s="271" t="s">
        <v>12805</v>
      </c>
      <c r="M16" s="189" t="s">
        <v>12632</v>
      </c>
    </row>
    <row r="17">
      <c r="A17" s="274" t="s">
        <v>12807</v>
      </c>
      <c r="B17" s="274" t="s">
        <v>12808</v>
      </c>
      <c r="C17" s="285" t="s">
        <v>219</v>
      </c>
      <c r="D17" s="303">
        <v>9.70891651048E14</v>
      </c>
      <c r="E17" s="304" t="s">
        <v>12809</v>
      </c>
      <c r="F17" s="260" t="s">
        <v>12621</v>
      </c>
      <c r="G17" s="6"/>
      <c r="H17" s="296" t="s">
        <v>12810</v>
      </c>
      <c r="I17" s="296" t="s">
        <v>12812</v>
      </c>
      <c r="J17" s="285" t="s">
        <v>218</v>
      </c>
      <c r="K17" s="271" t="s">
        <v>12814</v>
      </c>
      <c r="L17" s="271" t="s">
        <v>12815</v>
      </c>
      <c r="M17" s="189" t="s">
        <v>12632</v>
      </c>
    </row>
    <row r="18">
      <c r="A18" s="274" t="s">
        <v>12817</v>
      </c>
      <c r="B18" s="274" t="s">
        <v>12819</v>
      </c>
      <c r="C18" s="285" t="s">
        <v>214</v>
      </c>
      <c r="D18" s="303">
        <v>7.19076689E14</v>
      </c>
      <c r="E18" s="304" t="s">
        <v>12820</v>
      </c>
      <c r="F18" s="260" t="s">
        <v>12621</v>
      </c>
      <c r="G18" s="6"/>
      <c r="H18" s="296" t="s">
        <v>12821</v>
      </c>
      <c r="I18" s="296" t="s">
        <v>12822</v>
      </c>
      <c r="J18" s="285" t="s">
        <v>214</v>
      </c>
      <c r="K18" s="271" t="s">
        <v>12825</v>
      </c>
      <c r="L18" s="271" t="s">
        <v>12826</v>
      </c>
      <c r="M18" s="189" t="s">
        <v>12632</v>
      </c>
    </row>
    <row r="19">
      <c r="A19" s="274" t="s">
        <v>12829</v>
      </c>
      <c r="B19" s="274" t="s">
        <v>12830</v>
      </c>
      <c r="C19" s="285" t="s">
        <v>218</v>
      </c>
      <c r="D19" s="303">
        <v>3.54173791005E14</v>
      </c>
      <c r="E19" s="304" t="s">
        <v>12831</v>
      </c>
      <c r="F19" s="260" t="s">
        <v>12621</v>
      </c>
      <c r="G19" s="6"/>
      <c r="H19" s="296" t="s">
        <v>12837</v>
      </c>
      <c r="I19" s="296" t="s">
        <v>12839</v>
      </c>
      <c r="J19" s="285" t="s">
        <v>214</v>
      </c>
      <c r="K19" s="271" t="s">
        <v>12841</v>
      </c>
      <c r="L19" s="271" t="s">
        <v>12842</v>
      </c>
      <c r="M19" s="189" t="s">
        <v>12632</v>
      </c>
    </row>
    <row r="20">
      <c r="A20" s="274" t="s">
        <v>12845</v>
      </c>
      <c r="B20" s="274" t="s">
        <v>12846</v>
      </c>
      <c r="C20" s="285" t="s">
        <v>217</v>
      </c>
      <c r="D20" s="303">
        <v>7.41838981412E14</v>
      </c>
      <c r="E20" s="304" t="s">
        <v>12847</v>
      </c>
      <c r="F20" s="260" t="s">
        <v>12621</v>
      </c>
      <c r="G20" s="6"/>
      <c r="H20" s="296" t="s">
        <v>12848</v>
      </c>
      <c r="I20" s="296" t="s">
        <v>12850</v>
      </c>
      <c r="J20" s="285" t="s">
        <v>218</v>
      </c>
      <c r="K20" s="271" t="s">
        <v>12852</v>
      </c>
      <c r="L20" s="271" t="s">
        <v>12853</v>
      </c>
      <c r="M20" s="189" t="s">
        <v>12632</v>
      </c>
    </row>
    <row r="21" ht="15.75" customHeight="1">
      <c r="A21" s="274" t="s">
        <v>12856</v>
      </c>
      <c r="B21" s="274" t="s">
        <v>12857</v>
      </c>
      <c r="C21" s="285" t="s">
        <v>218</v>
      </c>
      <c r="D21" s="303">
        <v>9.41843484438E14</v>
      </c>
      <c r="E21" s="304" t="s">
        <v>12858</v>
      </c>
      <c r="F21" s="260" t="s">
        <v>12621</v>
      </c>
      <c r="G21" s="6"/>
      <c r="H21" s="296" t="s">
        <v>12860</v>
      </c>
      <c r="I21" s="296" t="s">
        <v>12862</v>
      </c>
      <c r="J21" s="285" t="s">
        <v>218</v>
      </c>
      <c r="K21" s="271" t="s">
        <v>12863</v>
      </c>
      <c r="L21" s="271" t="s">
        <v>12865</v>
      </c>
      <c r="M21" s="189" t="s">
        <v>12632</v>
      </c>
    </row>
    <row r="22" ht="15.75" customHeight="1">
      <c r="A22" s="274" t="s">
        <v>12867</v>
      </c>
      <c r="B22" s="274" t="s">
        <v>12868</v>
      </c>
      <c r="C22" s="285" t="s">
        <v>214</v>
      </c>
      <c r="D22" s="303">
        <v>9.83139205009E14</v>
      </c>
      <c r="E22" s="306">
        <v>1.22000594998E12</v>
      </c>
      <c r="F22" s="260" t="s">
        <v>12621</v>
      </c>
      <c r="G22" s="6"/>
      <c r="H22" s="296" t="s">
        <v>12881</v>
      </c>
      <c r="I22" s="296" t="s">
        <v>12882</v>
      </c>
      <c r="J22" s="285" t="s">
        <v>214</v>
      </c>
      <c r="K22" s="271" t="s">
        <v>12883</v>
      </c>
      <c r="L22" s="271" t="s">
        <v>12884</v>
      </c>
      <c r="M22" s="189" t="s">
        <v>12632</v>
      </c>
    </row>
    <row r="23" ht="15.75" customHeight="1">
      <c r="A23" s="274" t="s">
        <v>12888</v>
      </c>
      <c r="B23" s="274" t="s">
        <v>12890</v>
      </c>
      <c r="C23" s="285" t="s">
        <v>218</v>
      </c>
      <c r="D23" s="303">
        <v>4.18864039532E14</v>
      </c>
      <c r="E23" s="304" t="s">
        <v>12891</v>
      </c>
      <c r="F23" s="260" t="s">
        <v>12621</v>
      </c>
      <c r="G23" s="6"/>
      <c r="H23" s="296" t="s">
        <v>12829</v>
      </c>
      <c r="I23" s="296" t="s">
        <v>12892</v>
      </c>
      <c r="J23" s="285" t="s">
        <v>218</v>
      </c>
      <c r="K23" s="271" t="s">
        <v>12894</v>
      </c>
      <c r="L23" s="271" t="s">
        <v>12831</v>
      </c>
      <c r="M23" s="189" t="s">
        <v>12632</v>
      </c>
    </row>
    <row r="24" ht="15.75" customHeight="1">
      <c r="A24" s="274" t="s">
        <v>12898</v>
      </c>
      <c r="B24" s="274" t="s">
        <v>12899</v>
      </c>
      <c r="C24" s="285" t="s">
        <v>214</v>
      </c>
      <c r="D24" s="303">
        <v>9.49451231309E14</v>
      </c>
      <c r="E24" s="304" t="s">
        <v>12900</v>
      </c>
      <c r="F24" s="260" t="s">
        <v>12621</v>
      </c>
      <c r="G24" s="6"/>
      <c r="H24" s="296" t="s">
        <v>12902</v>
      </c>
      <c r="I24" s="296" t="s">
        <v>12904</v>
      </c>
      <c r="J24" s="285" t="s">
        <v>214</v>
      </c>
      <c r="K24" s="271" t="s">
        <v>12911</v>
      </c>
      <c r="L24" s="271" t="s">
        <v>12912</v>
      </c>
      <c r="M24" s="189" t="s">
        <v>12632</v>
      </c>
    </row>
    <row r="25" ht="15.75" customHeight="1">
      <c r="A25" s="274" t="s">
        <v>12914</v>
      </c>
      <c r="B25" s="274" t="s">
        <v>12916</v>
      </c>
      <c r="C25" s="285" t="s">
        <v>218</v>
      </c>
      <c r="D25" s="303">
        <v>4.17650561326E14</v>
      </c>
      <c r="E25" s="304" t="s">
        <v>12918</v>
      </c>
      <c r="F25" s="260" t="s">
        <v>12621</v>
      </c>
      <c r="G25" s="6"/>
      <c r="H25" s="296" t="s">
        <v>12920</v>
      </c>
      <c r="I25" s="296" t="s">
        <v>9106</v>
      </c>
      <c r="J25" s="285" t="s">
        <v>214</v>
      </c>
      <c r="K25" s="271" t="s">
        <v>12921</v>
      </c>
      <c r="L25" s="271" t="s">
        <v>12922</v>
      </c>
      <c r="M25" s="189" t="s">
        <v>12632</v>
      </c>
    </row>
    <row r="26" ht="15.75" customHeight="1">
      <c r="A26" s="274" t="s">
        <v>12925</v>
      </c>
      <c r="B26" s="274" t="s">
        <v>12927</v>
      </c>
      <c r="C26" s="285" t="s">
        <v>218</v>
      </c>
      <c r="D26" s="303">
        <v>8.54094976809E14</v>
      </c>
      <c r="E26" s="306">
        <v>1.220011101808E12</v>
      </c>
      <c r="F26" s="260" t="s">
        <v>12621</v>
      </c>
      <c r="G26" s="6"/>
      <c r="H26" s="296" t="s">
        <v>12929</v>
      </c>
      <c r="I26" s="296" t="s">
        <v>12930</v>
      </c>
      <c r="J26" s="285" t="s">
        <v>214</v>
      </c>
      <c r="K26" s="271" t="s">
        <v>12932</v>
      </c>
      <c r="L26" s="271" t="s">
        <v>12934</v>
      </c>
      <c r="M26" s="189" t="s">
        <v>12632</v>
      </c>
    </row>
    <row r="27" ht="15.75" customHeight="1">
      <c r="A27" s="274" t="s">
        <v>12936</v>
      </c>
      <c r="B27" s="274" t="s">
        <v>12938</v>
      </c>
      <c r="C27" s="285" t="s">
        <v>214</v>
      </c>
      <c r="D27" s="303">
        <v>9.03286797432E14</v>
      </c>
      <c r="E27" s="304" t="s">
        <v>12939</v>
      </c>
      <c r="F27" s="260" t="s">
        <v>12621</v>
      </c>
      <c r="G27" s="6"/>
      <c r="H27" s="296" t="s">
        <v>12940</v>
      </c>
      <c r="I27" s="296" t="s">
        <v>12941</v>
      </c>
      <c r="J27" s="285" t="s">
        <v>214</v>
      </c>
      <c r="K27" s="271" t="s">
        <v>12944</v>
      </c>
      <c r="L27" s="271" t="s">
        <v>12945</v>
      </c>
      <c r="M27" s="189" t="s">
        <v>12632</v>
      </c>
    </row>
    <row r="28" ht="15.75" customHeight="1">
      <c r="A28" s="274" t="s">
        <v>12948</v>
      </c>
      <c r="B28" s="274" t="s">
        <v>12949</v>
      </c>
      <c r="C28" s="285" t="s">
        <v>218</v>
      </c>
      <c r="D28" s="303">
        <v>9.08932544674E14</v>
      </c>
      <c r="E28" s="304" t="s">
        <v>12950</v>
      </c>
      <c r="F28" s="260" t="s">
        <v>12621</v>
      </c>
      <c r="G28" s="6"/>
      <c r="H28" s="296" t="s">
        <v>12951</v>
      </c>
      <c r="I28" s="296" t="s">
        <v>12953</v>
      </c>
      <c r="J28" s="285" t="s">
        <v>218</v>
      </c>
      <c r="K28" s="271" t="s">
        <v>12955</v>
      </c>
      <c r="L28" s="271" t="s">
        <v>12956</v>
      </c>
      <c r="M28" s="189" t="s">
        <v>12632</v>
      </c>
    </row>
    <row r="29" ht="15.75" customHeight="1">
      <c r="A29" s="274" t="s">
        <v>12959</v>
      </c>
      <c r="B29" s="274" t="s">
        <v>12960</v>
      </c>
      <c r="C29" s="285" t="s">
        <v>218</v>
      </c>
      <c r="D29" s="303">
        <v>8.65461511705E14</v>
      </c>
      <c r="E29" s="304" t="s">
        <v>12961</v>
      </c>
      <c r="F29" s="260" t="s">
        <v>12621</v>
      </c>
      <c r="G29" s="6"/>
      <c r="H29" s="296" t="s">
        <v>12963</v>
      </c>
      <c r="I29" s="296" t="s">
        <v>12965</v>
      </c>
      <c r="J29" s="285" t="s">
        <v>214</v>
      </c>
      <c r="K29" s="271" t="s">
        <v>12966</v>
      </c>
      <c r="L29" s="271" t="s">
        <v>12968</v>
      </c>
      <c r="M29" s="189" t="s">
        <v>12632</v>
      </c>
    </row>
    <row r="30" ht="15.75" customHeight="1">
      <c r="A30" s="274" t="s">
        <v>12970</v>
      </c>
      <c r="B30" s="274" t="s">
        <v>12971</v>
      </c>
      <c r="C30" s="285" t="s">
        <v>218</v>
      </c>
      <c r="D30" s="303">
        <v>7.49847547327E14</v>
      </c>
      <c r="E30" s="304" t="s">
        <v>12973</v>
      </c>
      <c r="F30" s="260" t="s">
        <v>12621</v>
      </c>
      <c r="G30" s="6"/>
      <c r="H30" s="296" t="s">
        <v>12975</v>
      </c>
      <c r="I30" s="296" t="s">
        <v>12976</v>
      </c>
      <c r="J30" s="285" t="s">
        <v>214</v>
      </c>
      <c r="K30" s="271" t="s">
        <v>12979</v>
      </c>
      <c r="L30" s="271" t="s">
        <v>12980</v>
      </c>
      <c r="M30" s="189" t="s">
        <v>12632</v>
      </c>
    </row>
    <row r="31" ht="15.75" customHeight="1">
      <c r="A31" s="274" t="s">
        <v>12981</v>
      </c>
      <c r="B31" s="274" t="s">
        <v>12982</v>
      </c>
      <c r="C31" s="285" t="s">
        <v>214</v>
      </c>
      <c r="D31" s="303">
        <v>7.54402832024E14</v>
      </c>
      <c r="E31" s="304" t="s">
        <v>12985</v>
      </c>
      <c r="F31" s="260" t="s">
        <v>12621</v>
      </c>
      <c r="G31" s="6"/>
      <c r="H31" s="296" t="s">
        <v>12987</v>
      </c>
      <c r="I31" s="296" t="s">
        <v>12988</v>
      </c>
      <c r="J31" s="285" t="s">
        <v>214</v>
      </c>
      <c r="K31" s="271" t="s">
        <v>12990</v>
      </c>
      <c r="L31" s="271" t="s">
        <v>12991</v>
      </c>
      <c r="M31" s="189" t="s">
        <v>12632</v>
      </c>
    </row>
    <row r="32" ht="15.75" customHeight="1">
      <c r="A32" s="274" t="s">
        <v>12992</v>
      </c>
      <c r="B32" s="274" t="s">
        <v>12993</v>
      </c>
      <c r="C32" s="285" t="s">
        <v>214</v>
      </c>
      <c r="D32" s="303">
        <v>3.56567610033E14</v>
      </c>
      <c r="E32" s="304" t="s">
        <v>12994</v>
      </c>
      <c r="F32" s="260" t="s">
        <v>12621</v>
      </c>
      <c r="G32" s="6"/>
      <c r="H32" s="296" t="s">
        <v>12996</v>
      </c>
      <c r="I32" s="296" t="s">
        <v>12998</v>
      </c>
      <c r="J32" s="285" t="s">
        <v>218</v>
      </c>
      <c r="K32" s="271" t="s">
        <v>12999</v>
      </c>
      <c r="L32" s="271" t="s">
        <v>13001</v>
      </c>
      <c r="M32" s="189" t="s">
        <v>12632</v>
      </c>
    </row>
    <row r="33" ht="15.75" customHeight="1">
      <c r="A33" s="274" t="s">
        <v>13003</v>
      </c>
      <c r="B33" s="274" t="s">
        <v>13004</v>
      </c>
      <c r="C33" s="285" t="s">
        <v>218</v>
      </c>
      <c r="D33" s="303">
        <v>8.41131667013E14</v>
      </c>
      <c r="E33" s="304" t="s">
        <v>13005</v>
      </c>
      <c r="F33" s="260" t="s">
        <v>12621</v>
      </c>
      <c r="G33" s="6"/>
      <c r="H33" s="296" t="s">
        <v>13008</v>
      </c>
      <c r="I33" s="296" t="s">
        <v>13009</v>
      </c>
      <c r="J33" s="285" t="s">
        <v>214</v>
      </c>
      <c r="K33" s="271" t="s">
        <v>13011</v>
      </c>
      <c r="L33" s="271" t="s">
        <v>13013</v>
      </c>
      <c r="M33" s="189" t="s">
        <v>12632</v>
      </c>
    </row>
    <row r="34" ht="15.75" customHeight="1">
      <c r="A34" s="274" t="s">
        <v>13014</v>
      </c>
      <c r="B34" s="274" t="s">
        <v>13015</v>
      </c>
      <c r="C34" s="285" t="s">
        <v>214</v>
      </c>
      <c r="D34" s="303">
        <v>7.41537666043E14</v>
      </c>
      <c r="E34" s="304" t="s">
        <v>13016</v>
      </c>
      <c r="F34" s="260" t="s">
        <v>12621</v>
      </c>
      <c r="G34" s="6"/>
      <c r="H34" s="296" t="s">
        <v>13019</v>
      </c>
      <c r="I34" s="296" t="s">
        <v>13020</v>
      </c>
      <c r="J34" s="285" t="s">
        <v>214</v>
      </c>
      <c r="K34" s="271" t="s">
        <v>13022</v>
      </c>
      <c r="L34" s="271" t="s">
        <v>13024</v>
      </c>
      <c r="M34" s="189" t="s">
        <v>12632</v>
      </c>
    </row>
    <row r="35" ht="15.75" customHeight="1">
      <c r="A35" s="274" t="s">
        <v>13025</v>
      </c>
      <c r="B35" s="274" t="s">
        <v>13026</v>
      </c>
      <c r="C35" s="285" t="s">
        <v>214</v>
      </c>
      <c r="D35" s="303">
        <v>7.61968452015E14</v>
      </c>
      <c r="E35" s="304" t="s">
        <v>13028</v>
      </c>
      <c r="F35" s="260" t="s">
        <v>12621</v>
      </c>
      <c r="G35" s="6"/>
      <c r="H35" s="296" t="s">
        <v>13030</v>
      </c>
      <c r="I35" s="296" t="s">
        <v>13031</v>
      </c>
      <c r="J35" s="285" t="s">
        <v>214</v>
      </c>
      <c r="K35" s="271" t="s">
        <v>13033</v>
      </c>
      <c r="L35" s="271" t="s">
        <v>13035</v>
      </c>
      <c r="M35" s="189" t="s">
        <v>12632</v>
      </c>
    </row>
    <row r="36" ht="15.75" customHeight="1">
      <c r="A36" s="274" t="s">
        <v>13036</v>
      </c>
      <c r="B36" s="274" t="s">
        <v>13037</v>
      </c>
      <c r="C36" s="285" t="s">
        <v>218</v>
      </c>
      <c r="D36" s="303">
        <v>4.18751632422E14</v>
      </c>
      <c r="E36" s="304" t="s">
        <v>13039</v>
      </c>
      <c r="F36" s="260" t="s">
        <v>12621</v>
      </c>
      <c r="G36" s="6"/>
      <c r="H36" s="296" t="s">
        <v>13041</v>
      </c>
      <c r="I36" s="296" t="s">
        <v>13043</v>
      </c>
      <c r="J36" s="285" t="s">
        <v>217</v>
      </c>
      <c r="K36" s="271" t="s">
        <v>13045</v>
      </c>
      <c r="L36" s="271" t="s">
        <v>13046</v>
      </c>
      <c r="M36" s="189" t="s">
        <v>12632</v>
      </c>
    </row>
    <row r="37" ht="15.75" customHeight="1">
      <c r="A37" s="274" t="s">
        <v>13047</v>
      </c>
      <c r="B37" s="274" t="s">
        <v>13048</v>
      </c>
      <c r="C37" s="285" t="s">
        <v>218</v>
      </c>
      <c r="D37" s="303">
        <v>8.37360551453E14</v>
      </c>
      <c r="E37" s="304" t="s">
        <v>13051</v>
      </c>
      <c r="F37" s="260" t="s">
        <v>12621</v>
      </c>
      <c r="G37" s="6"/>
      <c r="H37" s="296" t="s">
        <v>13054</v>
      </c>
      <c r="I37" s="296" t="s">
        <v>13055</v>
      </c>
      <c r="J37" s="285" t="s">
        <v>214</v>
      </c>
      <c r="K37" s="271" t="s">
        <v>13056</v>
      </c>
      <c r="L37" s="271" t="s">
        <v>13057</v>
      </c>
      <c r="M37" s="189" t="s">
        <v>12632</v>
      </c>
    </row>
    <row r="38" ht="15.75" customHeight="1">
      <c r="A38" s="274" t="s">
        <v>13059</v>
      </c>
      <c r="B38" s="274" t="s">
        <v>13061</v>
      </c>
      <c r="C38" s="285" t="s">
        <v>214</v>
      </c>
      <c r="D38" s="303">
        <v>7.42535644033E14</v>
      </c>
      <c r="E38" s="304" t="s">
        <v>13063</v>
      </c>
      <c r="F38" s="260" t="s">
        <v>12621</v>
      </c>
      <c r="G38" s="6"/>
      <c r="H38" s="296" t="s">
        <v>13065</v>
      </c>
      <c r="I38" s="296" t="s">
        <v>13066</v>
      </c>
      <c r="J38" s="285" t="s">
        <v>217</v>
      </c>
      <c r="K38" s="271" t="s">
        <v>13067</v>
      </c>
      <c r="L38" s="271" t="s">
        <v>13068</v>
      </c>
      <c r="M38" s="189" t="s">
        <v>12632</v>
      </c>
    </row>
    <row r="39" ht="15.75" customHeight="1">
      <c r="A39" s="274" t="s">
        <v>13071</v>
      </c>
      <c r="B39" s="274" t="s">
        <v>13072</v>
      </c>
      <c r="C39" s="285" t="s">
        <v>218</v>
      </c>
      <c r="D39" s="303">
        <v>7.47835981444E14</v>
      </c>
      <c r="E39" s="306">
        <v>1.22001139143E11</v>
      </c>
      <c r="F39" s="260" t="s">
        <v>12621</v>
      </c>
      <c r="G39" s="6"/>
      <c r="H39" s="296" t="s">
        <v>13075</v>
      </c>
      <c r="I39" s="296" t="s">
        <v>13076</v>
      </c>
      <c r="J39" s="285" t="s">
        <v>214</v>
      </c>
      <c r="K39" s="271" t="s">
        <v>13077</v>
      </c>
      <c r="L39" s="271" t="s">
        <v>13079</v>
      </c>
      <c r="M39" s="189" t="s">
        <v>12632</v>
      </c>
    </row>
    <row r="40" ht="15.75" customHeight="1">
      <c r="A40" s="274" t="s">
        <v>13081</v>
      </c>
      <c r="B40" s="274" t="s">
        <v>13083</v>
      </c>
      <c r="C40" s="285" t="s">
        <v>214</v>
      </c>
      <c r="D40" s="303">
        <v>7.19448250521E14</v>
      </c>
      <c r="E40" s="304" t="s">
        <v>13085</v>
      </c>
      <c r="F40" s="260" t="s">
        <v>12621</v>
      </c>
      <c r="G40" s="6"/>
      <c r="H40" s="296" t="s">
        <v>13086</v>
      </c>
      <c r="I40" s="296" t="s">
        <v>13087</v>
      </c>
      <c r="J40" s="285" t="s">
        <v>217</v>
      </c>
      <c r="K40" s="271" t="s">
        <v>13089</v>
      </c>
      <c r="L40" s="271" t="s">
        <v>13091</v>
      </c>
      <c r="M40" s="189" t="s">
        <v>12632</v>
      </c>
    </row>
    <row r="41" ht="15.75" customHeight="1">
      <c r="A41" s="274" t="s">
        <v>13093</v>
      </c>
      <c r="B41" s="274" t="s">
        <v>13095</v>
      </c>
      <c r="C41" s="285" t="s">
        <v>214</v>
      </c>
      <c r="D41" s="303">
        <v>7.72837324035E14</v>
      </c>
      <c r="E41" s="304" t="s">
        <v>13096</v>
      </c>
      <c r="F41" s="260" t="s">
        <v>12621</v>
      </c>
      <c r="G41" s="6"/>
      <c r="H41" s="296" t="s">
        <v>13097</v>
      </c>
      <c r="I41" s="296" t="s">
        <v>13098</v>
      </c>
      <c r="J41" s="285" t="s">
        <v>214</v>
      </c>
      <c r="K41" s="271" t="s">
        <v>13100</v>
      </c>
      <c r="L41" s="271" t="s">
        <v>13102</v>
      </c>
      <c r="M41" s="189" t="s">
        <v>12632</v>
      </c>
    </row>
    <row r="42" ht="15.75" customHeight="1">
      <c r="A42" s="274" t="s">
        <v>13104</v>
      </c>
      <c r="B42" s="274" t="s">
        <v>13106</v>
      </c>
      <c r="C42" s="285" t="s">
        <v>214</v>
      </c>
      <c r="D42" s="303">
        <v>8.17413149521E14</v>
      </c>
      <c r="E42" s="304" t="s">
        <v>13107</v>
      </c>
      <c r="F42" s="260" t="s">
        <v>12621</v>
      </c>
      <c r="G42" s="6"/>
      <c r="H42" s="296" t="s">
        <v>13108</v>
      </c>
      <c r="I42" s="296" t="s">
        <v>13109</v>
      </c>
      <c r="J42" s="285" t="s">
        <v>214</v>
      </c>
      <c r="K42" s="271" t="s">
        <v>13112</v>
      </c>
      <c r="L42" s="271" t="s">
        <v>13113</v>
      </c>
      <c r="M42" s="189" t="s">
        <v>12632</v>
      </c>
    </row>
    <row r="43" ht="15.75" customHeight="1">
      <c r="A43" s="274" t="s">
        <v>13116</v>
      </c>
      <c r="B43" s="274" t="s">
        <v>13117</v>
      </c>
      <c r="C43" s="285" t="s">
        <v>214</v>
      </c>
      <c r="D43" s="303">
        <v>7.10820028005E14</v>
      </c>
      <c r="E43" s="304" t="s">
        <v>13118</v>
      </c>
      <c r="F43" s="260" t="s">
        <v>12621</v>
      </c>
      <c r="G43" s="6"/>
      <c r="H43" s="296" t="s">
        <v>13119</v>
      </c>
      <c r="I43" s="296" t="s">
        <v>13121</v>
      </c>
      <c r="J43" s="285" t="s">
        <v>218</v>
      </c>
      <c r="K43" s="271" t="s">
        <v>13123</v>
      </c>
      <c r="L43" s="271" t="s">
        <v>13124</v>
      </c>
      <c r="M43" s="189" t="s">
        <v>12632</v>
      </c>
    </row>
    <row r="44" ht="15.75" customHeight="1">
      <c r="A44" s="274" t="s">
        <v>13127</v>
      </c>
      <c r="B44" s="274" t="s">
        <v>13128</v>
      </c>
      <c r="C44" s="285" t="s">
        <v>214</v>
      </c>
      <c r="D44" s="303">
        <v>7.21162089008E14</v>
      </c>
      <c r="E44" s="304" t="s">
        <v>13129</v>
      </c>
      <c r="F44" s="260" t="s">
        <v>12621</v>
      </c>
      <c r="G44" s="6"/>
      <c r="H44" s="296" t="s">
        <v>13132</v>
      </c>
      <c r="I44" s="296" t="s">
        <v>13133</v>
      </c>
      <c r="J44" s="285" t="s">
        <v>218</v>
      </c>
      <c r="K44" s="271" t="s">
        <v>13136</v>
      </c>
      <c r="L44" s="271" t="s">
        <v>13137</v>
      </c>
      <c r="M44" s="189" t="s">
        <v>12632</v>
      </c>
    </row>
    <row r="45" ht="15.75" customHeight="1">
      <c r="A45" s="274" t="s">
        <v>13138</v>
      </c>
      <c r="B45" s="274" t="s">
        <v>13139</v>
      </c>
      <c r="C45" s="285" t="s">
        <v>214</v>
      </c>
      <c r="D45" s="303">
        <v>9.84564013435E14</v>
      </c>
      <c r="E45" s="304" t="s">
        <v>13141</v>
      </c>
      <c r="F45" s="260" t="s">
        <v>12621</v>
      </c>
      <c r="G45" s="6"/>
      <c r="H45" s="296" t="s">
        <v>13143</v>
      </c>
      <c r="I45" s="296" t="s">
        <v>13144</v>
      </c>
      <c r="J45" s="285" t="s">
        <v>217</v>
      </c>
      <c r="K45" s="271" t="s">
        <v>13145</v>
      </c>
      <c r="L45" s="271" t="s">
        <v>13146</v>
      </c>
      <c r="M45" s="189" t="s">
        <v>12632</v>
      </c>
    </row>
    <row r="46" ht="15.75" customHeight="1">
      <c r="A46" s="274" t="s">
        <v>12624</v>
      </c>
      <c r="B46" s="274" t="s">
        <v>12625</v>
      </c>
      <c r="C46" s="285" t="s">
        <v>214</v>
      </c>
      <c r="D46" s="303">
        <v>6.72577913027E14</v>
      </c>
      <c r="E46" s="304" t="s">
        <v>12629</v>
      </c>
      <c r="F46" s="260" t="s">
        <v>12621</v>
      </c>
      <c r="G46" s="6"/>
      <c r="H46" s="296" t="s">
        <v>13151</v>
      </c>
      <c r="I46" s="296" t="s">
        <v>13152</v>
      </c>
      <c r="J46" s="285" t="s">
        <v>214</v>
      </c>
      <c r="K46" s="271" t="s">
        <v>13153</v>
      </c>
      <c r="L46" s="271" t="s">
        <v>13155</v>
      </c>
      <c r="M46" s="189" t="s">
        <v>12632</v>
      </c>
    </row>
    <row r="47" ht="15.75" customHeight="1">
      <c r="A47" s="274" t="s">
        <v>13157</v>
      </c>
      <c r="B47" s="274" t="s">
        <v>13159</v>
      </c>
      <c r="C47" s="285" t="s">
        <v>214</v>
      </c>
      <c r="D47" s="303">
        <v>5.86409385027E14</v>
      </c>
      <c r="E47" s="304" t="s">
        <v>13161</v>
      </c>
      <c r="F47" s="260" t="s">
        <v>12621</v>
      </c>
      <c r="G47" s="6"/>
      <c r="H47" s="296" t="s">
        <v>13162</v>
      </c>
      <c r="I47" s="296" t="s">
        <v>13163</v>
      </c>
      <c r="J47" s="285" t="s">
        <v>218</v>
      </c>
      <c r="K47" s="271" t="s">
        <v>13164</v>
      </c>
      <c r="L47" s="271" t="s">
        <v>13166</v>
      </c>
      <c r="M47" s="189" t="s">
        <v>12632</v>
      </c>
    </row>
    <row r="48" ht="15.75" customHeight="1">
      <c r="A48" s="274" t="s">
        <v>13169</v>
      </c>
      <c r="B48" s="274" t="s">
        <v>13171</v>
      </c>
      <c r="C48" s="285" t="s">
        <v>214</v>
      </c>
      <c r="D48" s="303">
        <v>6.61067785407E14</v>
      </c>
      <c r="E48" s="306">
        <v>9.00002094634E12</v>
      </c>
      <c r="F48" s="260" t="s">
        <v>12621</v>
      </c>
      <c r="G48" s="6"/>
      <c r="H48" s="296" t="s">
        <v>13172</v>
      </c>
      <c r="I48" s="296" t="s">
        <v>13173</v>
      </c>
      <c r="J48" s="285" t="s">
        <v>217</v>
      </c>
      <c r="K48" s="271" t="s">
        <v>13175</v>
      </c>
      <c r="L48" s="271" t="s">
        <v>13177</v>
      </c>
      <c r="M48" s="189" t="s">
        <v>12632</v>
      </c>
    </row>
    <row r="49" ht="15.75" customHeight="1">
      <c r="A49" s="274" t="s">
        <v>114</v>
      </c>
      <c r="B49" s="274" t="s">
        <v>13180</v>
      </c>
      <c r="C49" s="285" t="s">
        <v>217</v>
      </c>
      <c r="D49" s="303">
        <v>7.61569334448E14</v>
      </c>
      <c r="E49" s="304" t="s">
        <v>123</v>
      </c>
      <c r="F49" s="260" t="s">
        <v>12621</v>
      </c>
      <c r="G49" s="6"/>
      <c r="H49" s="296" t="s">
        <v>13181</v>
      </c>
      <c r="I49" s="296" t="s">
        <v>13183</v>
      </c>
      <c r="J49" s="285" t="s">
        <v>214</v>
      </c>
      <c r="K49" s="271" t="s">
        <v>13185</v>
      </c>
      <c r="L49" s="271" t="s">
        <v>13186</v>
      </c>
      <c r="M49" s="189" t="s">
        <v>12632</v>
      </c>
    </row>
    <row r="50" ht="15.75" customHeight="1">
      <c r="A50" s="274" t="s">
        <v>13189</v>
      </c>
      <c r="B50" s="274" t="s">
        <v>13190</v>
      </c>
      <c r="C50" s="285" t="s">
        <v>214</v>
      </c>
      <c r="D50" s="303">
        <v>8.31598511002E14</v>
      </c>
      <c r="E50" s="304" t="s">
        <v>13191</v>
      </c>
      <c r="F50" s="260" t="s">
        <v>12621</v>
      </c>
      <c r="G50" s="6"/>
      <c r="H50" s="296" t="s">
        <v>13193</v>
      </c>
      <c r="I50" s="296" t="s">
        <v>13194</v>
      </c>
      <c r="J50" s="285" t="s">
        <v>214</v>
      </c>
      <c r="K50" s="271" t="s">
        <v>13195</v>
      </c>
      <c r="L50" s="271" t="s">
        <v>13196</v>
      </c>
      <c r="M50" s="189" t="s">
        <v>12632</v>
      </c>
    </row>
    <row r="51" ht="15.75" customHeight="1">
      <c r="A51" s="274" t="s">
        <v>13198</v>
      </c>
      <c r="B51" s="274" t="s">
        <v>13200</v>
      </c>
      <c r="C51" s="285" t="s">
        <v>214</v>
      </c>
      <c r="D51" s="303">
        <v>8.44566802326E14</v>
      </c>
      <c r="E51" s="304" t="s">
        <v>13201</v>
      </c>
      <c r="F51" s="260" t="s">
        <v>12621</v>
      </c>
      <c r="G51" s="6"/>
      <c r="H51" s="296" t="s">
        <v>13071</v>
      </c>
      <c r="I51" s="296" t="s">
        <v>13202</v>
      </c>
      <c r="J51" s="285" t="s">
        <v>218</v>
      </c>
      <c r="K51" s="271" t="s">
        <v>13203</v>
      </c>
      <c r="L51" s="271" t="s">
        <v>13204</v>
      </c>
      <c r="M51" s="189" t="s">
        <v>12632</v>
      </c>
    </row>
    <row r="52" ht="15.75" customHeight="1">
      <c r="A52" s="274" t="s">
        <v>12777</v>
      </c>
      <c r="B52" s="274" t="s">
        <v>13208</v>
      </c>
      <c r="C52" s="285" t="s">
        <v>218</v>
      </c>
      <c r="D52" s="303">
        <v>7.99536958027E14</v>
      </c>
      <c r="E52" s="304" t="s">
        <v>12780</v>
      </c>
      <c r="F52" s="260" t="s">
        <v>12621</v>
      </c>
      <c r="G52" s="6"/>
      <c r="H52" s="296" t="s">
        <v>13210</v>
      </c>
      <c r="I52" s="296" t="s">
        <v>13211</v>
      </c>
      <c r="J52" s="285" t="s">
        <v>217</v>
      </c>
      <c r="K52" s="271" t="s">
        <v>13214</v>
      </c>
      <c r="L52" s="271" t="s">
        <v>13215</v>
      </c>
      <c r="M52" s="189" t="s">
        <v>12632</v>
      </c>
    </row>
    <row r="53" ht="15.75" customHeight="1">
      <c r="A53" s="274" t="s">
        <v>13218</v>
      </c>
      <c r="B53" s="274" t="s">
        <v>13219</v>
      </c>
      <c r="C53" s="285" t="s">
        <v>214</v>
      </c>
      <c r="D53" s="303">
        <v>6.62318518407E14</v>
      </c>
      <c r="E53" s="304" t="s">
        <v>13220</v>
      </c>
      <c r="F53" s="260" t="s">
        <v>12621</v>
      </c>
      <c r="G53" s="6"/>
      <c r="H53" s="296" t="s">
        <v>13221</v>
      </c>
      <c r="I53" s="296" t="s">
        <v>13223</v>
      </c>
      <c r="J53" s="285" t="s">
        <v>218</v>
      </c>
      <c r="K53" s="271" t="s">
        <v>13225</v>
      </c>
      <c r="L53" s="271" t="s">
        <v>13226</v>
      </c>
      <c r="M53" s="189" t="s">
        <v>12632</v>
      </c>
    </row>
    <row r="54" ht="15.75" customHeight="1">
      <c r="A54" s="274" t="s">
        <v>13229</v>
      </c>
      <c r="B54" s="274" t="s">
        <v>13230</v>
      </c>
      <c r="C54" s="285" t="s">
        <v>214</v>
      </c>
      <c r="D54" s="303">
        <v>7.99537030005E14</v>
      </c>
      <c r="E54" s="306">
        <v>1.220005611168E12</v>
      </c>
      <c r="F54" s="260" t="s">
        <v>12621</v>
      </c>
      <c r="G54" s="6"/>
      <c r="H54" s="296" t="s">
        <v>13231</v>
      </c>
      <c r="I54" s="296" t="s">
        <v>13233</v>
      </c>
      <c r="J54" s="285" t="s">
        <v>217</v>
      </c>
      <c r="K54" s="271" t="s">
        <v>13235</v>
      </c>
      <c r="L54" s="271" t="s">
        <v>13236</v>
      </c>
      <c r="M54" s="189" t="s">
        <v>12632</v>
      </c>
    </row>
    <row r="55" ht="15.75" customHeight="1">
      <c r="A55" s="274" t="s">
        <v>13239</v>
      </c>
      <c r="B55" s="274" t="s">
        <v>13240</v>
      </c>
      <c r="C55" s="285" t="s">
        <v>214</v>
      </c>
      <c r="D55" s="303">
        <v>5.47609784006E14</v>
      </c>
      <c r="E55" s="304" t="s">
        <v>13241</v>
      </c>
      <c r="F55" s="260" t="s">
        <v>12621</v>
      </c>
      <c r="G55" s="6"/>
      <c r="H55" s="296" t="s">
        <v>13242</v>
      </c>
      <c r="I55" s="296" t="s">
        <v>13244</v>
      </c>
      <c r="J55" s="285" t="s">
        <v>214</v>
      </c>
      <c r="K55" s="271" t="s">
        <v>13246</v>
      </c>
      <c r="L55" s="271" t="s">
        <v>13247</v>
      </c>
      <c r="M55" s="189" t="s">
        <v>12632</v>
      </c>
    </row>
    <row r="56" ht="15.75" customHeight="1">
      <c r="A56" s="274" t="s">
        <v>13250</v>
      </c>
      <c r="B56" s="274" t="s">
        <v>13251</v>
      </c>
      <c r="C56" s="285" t="s">
        <v>214</v>
      </c>
      <c r="D56" s="303">
        <v>9.14915731447E14</v>
      </c>
      <c r="E56" s="304" t="s">
        <v>13252</v>
      </c>
      <c r="F56" s="260" t="s">
        <v>12621</v>
      </c>
      <c r="G56" s="6"/>
      <c r="H56" s="296" t="s">
        <v>13253</v>
      </c>
      <c r="I56" s="296" t="s">
        <v>13255</v>
      </c>
      <c r="J56" s="285" t="s">
        <v>214</v>
      </c>
      <c r="K56" s="271" t="s">
        <v>13257</v>
      </c>
      <c r="L56" s="271" t="s">
        <v>13258</v>
      </c>
      <c r="M56" s="189" t="s">
        <v>12632</v>
      </c>
    </row>
    <row r="57" ht="15.75" customHeight="1">
      <c r="A57" s="274" t="s">
        <v>13132</v>
      </c>
      <c r="B57" s="274" t="s">
        <v>13261</v>
      </c>
      <c r="C57" s="285" t="s">
        <v>218</v>
      </c>
      <c r="D57" s="303">
        <v>3.61407778405E14</v>
      </c>
      <c r="E57" s="304" t="s">
        <v>13137</v>
      </c>
      <c r="F57" s="260" t="s">
        <v>12621</v>
      </c>
      <c r="G57" s="6"/>
      <c r="H57" s="296" t="s">
        <v>13263</v>
      </c>
      <c r="I57" s="296" t="s">
        <v>13265</v>
      </c>
      <c r="J57" s="285" t="s">
        <v>214</v>
      </c>
      <c r="K57" s="271" t="s">
        <v>13266</v>
      </c>
      <c r="L57" s="271" t="s">
        <v>13268</v>
      </c>
      <c r="M57" s="189" t="s">
        <v>12632</v>
      </c>
    </row>
    <row r="58" ht="15.75" customHeight="1">
      <c r="A58" s="274" t="s">
        <v>13270</v>
      </c>
      <c r="B58" s="274" t="s">
        <v>13271</v>
      </c>
      <c r="C58" s="285" t="s">
        <v>214</v>
      </c>
      <c r="D58" s="303">
        <v>4.17852597425E14</v>
      </c>
      <c r="E58" s="304" t="s">
        <v>13272</v>
      </c>
      <c r="F58" s="260" t="s">
        <v>12621</v>
      </c>
      <c r="G58" s="6"/>
      <c r="H58" s="296" t="s">
        <v>13275</v>
      </c>
      <c r="I58" s="296" t="s">
        <v>13276</v>
      </c>
      <c r="J58" s="285" t="s">
        <v>217</v>
      </c>
      <c r="K58" s="271" t="s">
        <v>13278</v>
      </c>
      <c r="L58" s="271" t="s">
        <v>13280</v>
      </c>
      <c r="M58" s="189" t="s">
        <v>12632</v>
      </c>
    </row>
    <row r="59" ht="15.75" customHeight="1">
      <c r="A59" s="274" t="s">
        <v>13281</v>
      </c>
      <c r="B59" s="274" t="s">
        <v>13282</v>
      </c>
      <c r="C59" s="285" t="s">
        <v>214</v>
      </c>
      <c r="D59" s="303">
        <v>8.21052339442E14</v>
      </c>
      <c r="E59" s="304" t="s">
        <v>13284</v>
      </c>
      <c r="F59" s="260" t="s">
        <v>12621</v>
      </c>
      <c r="G59" s="6"/>
      <c r="H59" s="296" t="s">
        <v>13286</v>
      </c>
      <c r="I59" s="296" t="s">
        <v>13288</v>
      </c>
      <c r="J59" s="285" t="s">
        <v>219</v>
      </c>
      <c r="K59" s="271" t="s">
        <v>13290</v>
      </c>
      <c r="L59" s="271" t="s">
        <v>13291</v>
      </c>
      <c r="M59" s="189" t="s">
        <v>12632</v>
      </c>
    </row>
    <row r="60" ht="15.75" customHeight="1">
      <c r="A60" s="274" t="s">
        <v>13162</v>
      </c>
      <c r="B60" s="274" t="s">
        <v>13292</v>
      </c>
      <c r="C60" s="285" t="s">
        <v>218</v>
      </c>
      <c r="D60" s="303">
        <v>7.78831768004E14</v>
      </c>
      <c r="E60" s="304" t="s">
        <v>13166</v>
      </c>
      <c r="F60" s="260" t="s">
        <v>12621</v>
      </c>
      <c r="G60" s="6"/>
      <c r="H60" s="296" t="s">
        <v>13296</v>
      </c>
      <c r="I60" s="296" t="s">
        <v>13298</v>
      </c>
      <c r="J60" s="285" t="s">
        <v>214</v>
      </c>
      <c r="K60" s="271" t="s">
        <v>13299</v>
      </c>
      <c r="L60" s="271" t="s">
        <v>13300</v>
      </c>
      <c r="M60" s="189" t="s">
        <v>12632</v>
      </c>
    </row>
    <row r="61" ht="15.75" customHeight="1">
      <c r="A61" s="274" t="s">
        <v>13301</v>
      </c>
      <c r="B61" s="274" t="s">
        <v>13303</v>
      </c>
      <c r="C61" s="285" t="s">
        <v>214</v>
      </c>
      <c r="D61" s="303">
        <v>7.99617782432E14</v>
      </c>
      <c r="E61" s="304" t="s">
        <v>13305</v>
      </c>
      <c r="F61" s="260" t="s">
        <v>12621</v>
      </c>
      <c r="G61" s="6"/>
      <c r="H61" s="296" t="s">
        <v>12719</v>
      </c>
      <c r="I61" s="296" t="s">
        <v>13308</v>
      </c>
      <c r="J61" s="285" t="s">
        <v>218</v>
      </c>
      <c r="K61" s="271" t="s">
        <v>13309</v>
      </c>
      <c r="L61" s="271" t="s">
        <v>12721</v>
      </c>
      <c r="M61" s="189" t="s">
        <v>12632</v>
      </c>
    </row>
    <row r="62" ht="15.75" customHeight="1">
      <c r="A62" s="274" t="s">
        <v>13311</v>
      </c>
      <c r="B62" s="274" t="s">
        <v>13313</v>
      </c>
      <c r="C62" s="285" t="s">
        <v>214</v>
      </c>
      <c r="D62" s="303">
        <v>6.43501224005E14</v>
      </c>
      <c r="E62" s="304" t="s">
        <v>13315</v>
      </c>
      <c r="F62" s="260" t="s">
        <v>12621</v>
      </c>
      <c r="G62" s="6"/>
      <c r="H62" s="296" t="s">
        <v>13317</v>
      </c>
      <c r="I62" s="296" t="s">
        <v>13318</v>
      </c>
      <c r="J62" s="285" t="s">
        <v>218</v>
      </c>
      <c r="K62" s="271" t="s">
        <v>13319</v>
      </c>
      <c r="L62" s="271" t="s">
        <v>13320</v>
      </c>
      <c r="M62" s="189" t="s">
        <v>12632</v>
      </c>
    </row>
    <row r="63" ht="15.75" customHeight="1">
      <c r="A63" s="274" t="s">
        <v>12688</v>
      </c>
      <c r="B63" s="274" t="s">
        <v>13323</v>
      </c>
      <c r="C63" s="285" t="s">
        <v>218</v>
      </c>
      <c r="D63" s="303">
        <v>7.40168711023E14</v>
      </c>
      <c r="E63" s="304" t="s">
        <v>12692</v>
      </c>
      <c r="F63" s="260" t="s">
        <v>12621</v>
      </c>
      <c r="G63" s="6"/>
      <c r="H63" s="296" t="s">
        <v>13326</v>
      </c>
      <c r="I63" s="296" t="s">
        <v>13327</v>
      </c>
      <c r="J63" s="285" t="s">
        <v>214</v>
      </c>
      <c r="K63" s="271" t="s">
        <v>13328</v>
      </c>
      <c r="L63" s="271" t="s">
        <v>13329</v>
      </c>
      <c r="M63" s="189" t="s">
        <v>12632</v>
      </c>
    </row>
    <row r="64" ht="15.75" customHeight="1">
      <c r="A64" s="274" t="s">
        <v>13332</v>
      </c>
      <c r="B64" s="274" t="s">
        <v>13334</v>
      </c>
      <c r="C64" s="285" t="s">
        <v>218</v>
      </c>
      <c r="D64" s="303">
        <v>7.87107432432E14</v>
      </c>
      <c r="E64" s="304" t="s">
        <v>13336</v>
      </c>
      <c r="F64" s="260" t="s">
        <v>12621</v>
      </c>
      <c r="G64" s="6"/>
      <c r="H64" s="296" t="s">
        <v>13337</v>
      </c>
      <c r="I64" s="296" t="s">
        <v>13338</v>
      </c>
      <c r="J64" s="285" t="s">
        <v>217</v>
      </c>
      <c r="K64" s="271" t="s">
        <v>13340</v>
      </c>
      <c r="L64" s="271" t="s">
        <v>13342</v>
      </c>
      <c r="M64" s="189" t="s">
        <v>12632</v>
      </c>
    </row>
    <row r="65" ht="15.75" customHeight="1">
      <c r="A65" s="274" t="s">
        <v>13143</v>
      </c>
      <c r="B65" s="274" t="s">
        <v>13345</v>
      </c>
      <c r="C65" s="285" t="s">
        <v>217</v>
      </c>
      <c r="D65" s="303">
        <v>4.76094644045E14</v>
      </c>
      <c r="E65" s="304" t="s">
        <v>13146</v>
      </c>
      <c r="F65" s="260" t="s">
        <v>12621</v>
      </c>
      <c r="G65" s="6"/>
      <c r="H65" s="296" t="s">
        <v>12600</v>
      </c>
      <c r="I65" s="296" t="s">
        <v>13346</v>
      </c>
      <c r="J65" s="285" t="s">
        <v>214</v>
      </c>
      <c r="K65" s="271" t="s">
        <v>13349</v>
      </c>
      <c r="L65" s="271" t="s">
        <v>12614</v>
      </c>
      <c r="M65" s="189" t="s">
        <v>12632</v>
      </c>
    </row>
    <row r="66" ht="15.75" customHeight="1">
      <c r="A66" s="274" t="s">
        <v>13352</v>
      </c>
      <c r="B66" s="274" t="s">
        <v>13353</v>
      </c>
      <c r="C66" s="285" t="s">
        <v>219</v>
      </c>
      <c r="D66" s="303">
        <v>9.8546039602E13</v>
      </c>
      <c r="E66" s="304" t="s">
        <v>13354</v>
      </c>
      <c r="F66" s="260" t="s">
        <v>12621</v>
      </c>
      <c r="G66" s="6"/>
      <c r="H66" s="296" t="s">
        <v>13355</v>
      </c>
      <c r="I66" s="296" t="s">
        <v>13357</v>
      </c>
      <c r="J66" s="285" t="s">
        <v>217</v>
      </c>
      <c r="K66" s="271" t="s">
        <v>13358</v>
      </c>
      <c r="L66" s="271" t="s">
        <v>13359</v>
      </c>
      <c r="M66" s="189" t="s">
        <v>12632</v>
      </c>
    </row>
    <row r="67" ht="15.75" customHeight="1">
      <c r="A67" s="274" t="s">
        <v>13361</v>
      </c>
      <c r="B67" s="274" t="s">
        <v>13362</v>
      </c>
      <c r="C67" s="285" t="s">
        <v>214</v>
      </c>
      <c r="D67" s="303">
        <v>9.83138868646E14</v>
      </c>
      <c r="E67" s="304" t="s">
        <v>13364</v>
      </c>
      <c r="F67" s="260" t="s">
        <v>12621</v>
      </c>
      <c r="G67" s="6"/>
      <c r="H67" s="296" t="s">
        <v>13366</v>
      </c>
      <c r="I67" s="296" t="s">
        <v>13367</v>
      </c>
      <c r="J67" s="285" t="s">
        <v>218</v>
      </c>
      <c r="K67" s="271" t="s">
        <v>13368</v>
      </c>
      <c r="L67" s="271" t="s">
        <v>13369</v>
      </c>
      <c r="M67" s="189" t="s">
        <v>12632</v>
      </c>
    </row>
    <row r="68" ht="15.75" customHeight="1">
      <c r="A68" s="274" t="s">
        <v>13019</v>
      </c>
      <c r="B68" s="274" t="s">
        <v>13020</v>
      </c>
      <c r="C68" s="285" t="s">
        <v>214</v>
      </c>
      <c r="D68" s="303">
        <v>9.71471818044E14</v>
      </c>
      <c r="E68" s="304" t="s">
        <v>13024</v>
      </c>
      <c r="F68" s="260" t="s">
        <v>12621</v>
      </c>
      <c r="G68" s="6"/>
      <c r="H68" s="296" t="s">
        <v>13374</v>
      </c>
      <c r="I68" s="296" t="s">
        <v>13375</v>
      </c>
      <c r="J68" s="285" t="s">
        <v>214</v>
      </c>
      <c r="K68" s="271" t="s">
        <v>13376</v>
      </c>
      <c r="L68" s="271" t="s">
        <v>13379</v>
      </c>
      <c r="M68" s="189" t="s">
        <v>12632</v>
      </c>
    </row>
    <row r="69" ht="15.75" customHeight="1">
      <c r="A69" s="274" t="s">
        <v>88</v>
      </c>
      <c r="B69" s="274" t="s">
        <v>13382</v>
      </c>
      <c r="C69" s="285" t="s">
        <v>217</v>
      </c>
      <c r="D69" s="303">
        <v>7.53974005017E14</v>
      </c>
      <c r="E69" s="304" t="s">
        <v>97</v>
      </c>
      <c r="F69" s="260" t="s">
        <v>12621</v>
      </c>
      <c r="G69" s="6"/>
      <c r="H69" s="296" t="s">
        <v>13385</v>
      </c>
      <c r="I69" s="296" t="s">
        <v>13387</v>
      </c>
      <c r="J69" s="285" t="s">
        <v>217</v>
      </c>
      <c r="K69" s="271" t="s">
        <v>13389</v>
      </c>
      <c r="L69" s="271" t="s">
        <v>13390</v>
      </c>
      <c r="M69" s="189" t="s">
        <v>12632</v>
      </c>
    </row>
    <row r="70" ht="15.75" customHeight="1">
      <c r="A70" s="274" t="s">
        <v>13391</v>
      </c>
      <c r="B70" s="274" t="s">
        <v>13392</v>
      </c>
      <c r="C70" s="285" t="s">
        <v>217</v>
      </c>
      <c r="D70" s="303">
        <v>9.59936600311E14</v>
      </c>
      <c r="E70" s="304" t="s">
        <v>13395</v>
      </c>
      <c r="F70" s="260" t="s">
        <v>12621</v>
      </c>
      <c r="G70" s="6"/>
      <c r="H70" s="296" t="s">
        <v>13229</v>
      </c>
      <c r="I70" s="296" t="s">
        <v>13230</v>
      </c>
      <c r="J70" s="285" t="s">
        <v>214</v>
      </c>
      <c r="K70" s="271" t="s">
        <v>13398</v>
      </c>
      <c r="L70" s="271" t="s">
        <v>13399</v>
      </c>
      <c r="M70" s="189" t="s">
        <v>12632</v>
      </c>
    </row>
    <row r="71" ht="15.75" customHeight="1">
      <c r="A71" s="274" t="s">
        <v>13401</v>
      </c>
      <c r="B71" s="274" t="s">
        <v>13403</v>
      </c>
      <c r="C71" s="285" t="s">
        <v>219</v>
      </c>
      <c r="D71" s="303">
        <v>7.29618033432E14</v>
      </c>
      <c r="E71" s="306">
        <v>1.220007278644E12</v>
      </c>
      <c r="F71" s="260" t="s">
        <v>12621</v>
      </c>
      <c r="G71" s="6"/>
      <c r="H71" s="296" t="s">
        <v>13406</v>
      </c>
      <c r="I71" s="296" t="s">
        <v>13407</v>
      </c>
      <c r="J71" s="285" t="s">
        <v>218</v>
      </c>
      <c r="K71" s="271" t="s">
        <v>13408</v>
      </c>
      <c r="L71" s="271" t="s">
        <v>13409</v>
      </c>
      <c r="M71" s="189" t="s">
        <v>12632</v>
      </c>
    </row>
    <row r="72" ht="15.75" customHeight="1">
      <c r="A72" s="274" t="s">
        <v>13412</v>
      </c>
      <c r="B72" s="274" t="s">
        <v>13413</v>
      </c>
      <c r="C72" s="285" t="s">
        <v>217</v>
      </c>
      <c r="D72" s="303">
        <v>9.81861362407E14</v>
      </c>
      <c r="E72" s="304" t="s">
        <v>13416</v>
      </c>
      <c r="F72" s="260" t="s">
        <v>12621</v>
      </c>
      <c r="G72" s="6"/>
      <c r="H72" s="296" t="s">
        <v>13421</v>
      </c>
      <c r="I72" s="296" t="s">
        <v>13422</v>
      </c>
      <c r="J72" s="285" t="s">
        <v>214</v>
      </c>
      <c r="K72" s="271" t="s">
        <v>13423</v>
      </c>
      <c r="L72" s="271" t="s">
        <v>13425</v>
      </c>
      <c r="M72" s="189" t="s">
        <v>12632</v>
      </c>
    </row>
    <row r="73" ht="15.75" customHeight="1">
      <c r="A73" s="274" t="s">
        <v>12848</v>
      </c>
      <c r="B73" s="274" t="s">
        <v>13428</v>
      </c>
      <c r="C73" s="285" t="s">
        <v>218</v>
      </c>
      <c r="D73" s="303">
        <v>8.80875661031E14</v>
      </c>
      <c r="E73" s="304" t="s">
        <v>12853</v>
      </c>
      <c r="F73" s="260" t="s">
        <v>12621</v>
      </c>
      <c r="G73" s="6"/>
      <c r="H73" s="296" t="s">
        <v>13430</v>
      </c>
      <c r="I73" s="296" t="s">
        <v>13431</v>
      </c>
      <c r="J73" s="285" t="s">
        <v>214</v>
      </c>
      <c r="K73" s="271" t="s">
        <v>13433</v>
      </c>
      <c r="L73" s="271" t="s">
        <v>13435</v>
      </c>
      <c r="M73" s="189" t="s">
        <v>12632</v>
      </c>
    </row>
    <row r="74" ht="15.75" customHeight="1">
      <c r="A74" s="274" t="s">
        <v>13438</v>
      </c>
      <c r="B74" s="274" t="s">
        <v>13439</v>
      </c>
      <c r="C74" s="285" t="s">
        <v>214</v>
      </c>
      <c r="D74" s="303">
        <v>7.12543347407E14</v>
      </c>
      <c r="E74" s="304" t="s">
        <v>13440</v>
      </c>
      <c r="F74" s="260" t="s">
        <v>12621</v>
      </c>
      <c r="G74" s="6"/>
      <c r="H74" s="296" t="s">
        <v>13441</v>
      </c>
      <c r="I74" s="296" t="s">
        <v>13443</v>
      </c>
      <c r="J74" s="285" t="s">
        <v>214</v>
      </c>
      <c r="K74" s="271" t="s">
        <v>13445</v>
      </c>
      <c r="L74" s="271" t="s">
        <v>13446</v>
      </c>
      <c r="M74" s="189" t="s">
        <v>12632</v>
      </c>
    </row>
    <row r="75" ht="15.75" customHeight="1">
      <c r="A75" s="274" t="s">
        <v>13449</v>
      </c>
      <c r="B75" s="274" t="s">
        <v>13450</v>
      </c>
      <c r="C75" s="285" t="s">
        <v>218</v>
      </c>
      <c r="D75" s="303">
        <v>7.43015604426E14</v>
      </c>
      <c r="E75" s="304" t="s">
        <v>13451</v>
      </c>
      <c r="F75" s="260" t="s">
        <v>12621</v>
      </c>
      <c r="G75" s="6"/>
      <c r="H75" s="296" t="s">
        <v>13453</v>
      </c>
      <c r="I75" s="296" t="s">
        <v>13455</v>
      </c>
      <c r="J75" s="285" t="s">
        <v>218</v>
      </c>
      <c r="K75" s="271" t="s">
        <v>13456</v>
      </c>
      <c r="L75" s="271" t="s">
        <v>13458</v>
      </c>
      <c r="M75" s="189" t="s">
        <v>12632</v>
      </c>
    </row>
    <row r="76" ht="15.75" customHeight="1">
      <c r="A76" s="305" t="s">
        <v>12677</v>
      </c>
      <c r="B76" s="274" t="s">
        <v>13460</v>
      </c>
      <c r="C76" s="285" t="s">
        <v>219</v>
      </c>
      <c r="D76" s="303">
        <v>9.0048190023E13</v>
      </c>
      <c r="E76" s="304" t="s">
        <v>12680</v>
      </c>
      <c r="F76" s="260" t="s">
        <v>12621</v>
      </c>
      <c r="G76" s="6"/>
      <c r="H76" s="296" t="s">
        <v>13463</v>
      </c>
      <c r="I76" s="296" t="s">
        <v>13465</v>
      </c>
      <c r="J76" s="285" t="s">
        <v>218</v>
      </c>
      <c r="K76" s="271" t="s">
        <v>13467</v>
      </c>
      <c r="L76" s="271" t="s">
        <v>13468</v>
      </c>
      <c r="M76" s="189" t="s">
        <v>12632</v>
      </c>
    </row>
    <row r="77" ht="15.75" customHeight="1">
      <c r="A77" s="274" t="s">
        <v>13469</v>
      </c>
      <c r="B77" s="274" t="s">
        <v>13470</v>
      </c>
      <c r="C77" s="285" t="s">
        <v>217</v>
      </c>
      <c r="D77" s="303">
        <v>4.45165509009E14</v>
      </c>
      <c r="E77" s="306">
        <v>1.220006594884E12</v>
      </c>
      <c r="F77" s="260" t="s">
        <v>12621</v>
      </c>
      <c r="G77" s="6"/>
      <c r="H77" s="296" t="s">
        <v>13473</v>
      </c>
      <c r="I77" s="296" t="s">
        <v>13475</v>
      </c>
      <c r="J77" s="285" t="s">
        <v>214</v>
      </c>
      <c r="K77" s="271" t="s">
        <v>13477</v>
      </c>
      <c r="L77" s="271" t="s">
        <v>13478</v>
      </c>
      <c r="M77" s="189" t="s">
        <v>12632</v>
      </c>
    </row>
    <row r="78" ht="15.75" customHeight="1">
      <c r="A78" s="274" t="s">
        <v>13479</v>
      </c>
      <c r="B78" s="274" t="s">
        <v>13481</v>
      </c>
      <c r="C78" s="285" t="s">
        <v>214</v>
      </c>
      <c r="D78" s="303">
        <v>7.44995994009E14</v>
      </c>
      <c r="E78" s="304" t="s">
        <v>13483</v>
      </c>
      <c r="F78" s="260" t="s">
        <v>12621</v>
      </c>
      <c r="G78" s="6"/>
      <c r="H78" s="296" t="s">
        <v>12730</v>
      </c>
      <c r="I78" s="296" t="s">
        <v>12733</v>
      </c>
      <c r="J78" s="285" t="s">
        <v>214</v>
      </c>
      <c r="K78" s="271" t="s">
        <v>13486</v>
      </c>
      <c r="L78" s="271" t="s">
        <v>12735</v>
      </c>
      <c r="M78" s="189" t="s">
        <v>12632</v>
      </c>
    </row>
    <row r="79" ht="15.75" customHeight="1">
      <c r="A79" s="274" t="s">
        <v>13488</v>
      </c>
      <c r="B79" s="274" t="s">
        <v>13490</v>
      </c>
      <c r="C79" s="285" t="s">
        <v>214</v>
      </c>
      <c r="D79" s="303">
        <v>4.12556144202E14</v>
      </c>
      <c r="E79" s="304" t="s">
        <v>13493</v>
      </c>
      <c r="F79" s="260" t="s">
        <v>12621</v>
      </c>
      <c r="G79" s="6"/>
      <c r="H79" s="296" t="s">
        <v>13157</v>
      </c>
      <c r="I79" s="296" t="s">
        <v>13159</v>
      </c>
      <c r="J79" s="285" t="s">
        <v>214</v>
      </c>
      <c r="K79" s="271" t="s">
        <v>13494</v>
      </c>
      <c r="L79" s="271" t="s">
        <v>13161</v>
      </c>
      <c r="M79" s="189" t="s">
        <v>12632</v>
      </c>
    </row>
    <row r="80" ht="15.75" customHeight="1">
      <c r="A80" s="274" t="s">
        <v>13497</v>
      </c>
      <c r="B80" s="274" t="s">
        <v>13499</v>
      </c>
      <c r="C80" s="285" t="s">
        <v>218</v>
      </c>
      <c r="D80" s="303">
        <v>8.22621835201E14</v>
      </c>
      <c r="E80" s="304" t="s">
        <v>13501</v>
      </c>
      <c r="F80" s="260" t="s">
        <v>12621</v>
      </c>
      <c r="G80" s="6"/>
      <c r="H80" s="296" t="s">
        <v>13502</v>
      </c>
      <c r="I80" s="296" t="s">
        <v>13503</v>
      </c>
      <c r="J80" s="285" t="s">
        <v>217</v>
      </c>
      <c r="K80" s="271" t="s">
        <v>13505</v>
      </c>
      <c r="L80" s="271" t="s">
        <v>13507</v>
      </c>
      <c r="M80" s="189" t="s">
        <v>12632</v>
      </c>
    </row>
    <row r="81" ht="15.75" customHeight="1">
      <c r="A81" s="274" t="s">
        <v>13509</v>
      </c>
      <c r="B81" s="274" t="s">
        <v>13511</v>
      </c>
      <c r="C81" s="285" t="s">
        <v>214</v>
      </c>
      <c r="D81" s="303">
        <v>8.10670265529E14</v>
      </c>
      <c r="E81" s="304" t="s">
        <v>13512</v>
      </c>
      <c r="F81" s="260" t="s">
        <v>12621</v>
      </c>
      <c r="G81" s="6"/>
      <c r="H81" s="296" t="s">
        <v>13513</v>
      </c>
      <c r="I81" s="296" t="s">
        <v>13514</v>
      </c>
      <c r="J81" s="285" t="s">
        <v>214</v>
      </c>
      <c r="K81" s="271" t="s">
        <v>13515</v>
      </c>
      <c r="L81" s="271" t="s">
        <v>13516</v>
      </c>
      <c r="M81" s="189" t="s">
        <v>12632</v>
      </c>
    </row>
    <row r="82" ht="15.75" customHeight="1">
      <c r="A82" s="274" t="s">
        <v>13519</v>
      </c>
      <c r="B82" s="274" t="s">
        <v>13520</v>
      </c>
      <c r="C82" s="285" t="s">
        <v>218</v>
      </c>
      <c r="D82" s="303">
        <v>8.66482615452E14</v>
      </c>
      <c r="E82" s="304" t="s">
        <v>13523</v>
      </c>
      <c r="F82" s="260" t="s">
        <v>12621</v>
      </c>
      <c r="G82" s="6"/>
      <c r="H82" s="296" t="s">
        <v>13524</v>
      </c>
      <c r="I82" s="296" t="s">
        <v>13525</v>
      </c>
      <c r="J82" s="285" t="s">
        <v>214</v>
      </c>
      <c r="K82" s="271" t="s">
        <v>13526</v>
      </c>
      <c r="L82" s="271" t="s">
        <v>13528</v>
      </c>
      <c r="M82" s="189" t="s">
        <v>12632</v>
      </c>
    </row>
    <row r="83" ht="15.75" customHeight="1">
      <c r="A83" s="274" t="s">
        <v>13530</v>
      </c>
      <c r="B83" s="274" t="s">
        <v>13532</v>
      </c>
      <c r="C83" s="285" t="s">
        <v>214</v>
      </c>
      <c r="D83" s="303">
        <v>3.58261634085E14</v>
      </c>
      <c r="E83" s="304" t="s">
        <v>13534</v>
      </c>
      <c r="F83" s="260" t="s">
        <v>12621</v>
      </c>
      <c r="G83" s="6"/>
      <c r="H83" s="296" t="s">
        <v>13535</v>
      </c>
      <c r="I83" s="296" t="s">
        <v>13536</v>
      </c>
      <c r="J83" s="285" t="s">
        <v>217</v>
      </c>
      <c r="K83" s="271" t="s">
        <v>13539</v>
      </c>
      <c r="L83" s="271" t="s">
        <v>13540</v>
      </c>
      <c r="M83" s="189" t="s">
        <v>12632</v>
      </c>
    </row>
    <row r="84" ht="15.75" customHeight="1">
      <c r="A84" s="274" t="s">
        <v>13543</v>
      </c>
      <c r="B84" s="274" t="s">
        <v>13544</v>
      </c>
      <c r="C84" s="285" t="s">
        <v>214</v>
      </c>
      <c r="D84" s="303">
        <v>4.68152715005E14</v>
      </c>
      <c r="E84" s="304" t="s">
        <v>13545</v>
      </c>
      <c r="F84" s="260" t="s">
        <v>12621</v>
      </c>
      <c r="G84" s="6"/>
      <c r="H84" s="296" t="s">
        <v>13547</v>
      </c>
      <c r="I84" s="296" t="s">
        <v>13549</v>
      </c>
      <c r="J84" s="285" t="s">
        <v>218</v>
      </c>
      <c r="K84" s="271" t="s">
        <v>13550</v>
      </c>
      <c r="L84" s="271" t="s">
        <v>13552</v>
      </c>
      <c r="M84" s="189" t="s">
        <v>12632</v>
      </c>
    </row>
    <row r="85" ht="15.75" customHeight="1">
      <c r="A85" s="274" t="s">
        <v>13554</v>
      </c>
      <c r="B85" s="274" t="s">
        <v>13555</v>
      </c>
      <c r="C85" s="285" t="s">
        <v>214</v>
      </c>
      <c r="D85" s="303">
        <v>8.13034808645E14</v>
      </c>
      <c r="E85" s="304" t="s">
        <v>13556</v>
      </c>
      <c r="F85" s="260" t="s">
        <v>12621</v>
      </c>
      <c r="G85" s="6"/>
      <c r="H85" s="296" t="s">
        <v>13093</v>
      </c>
      <c r="I85" s="296" t="s">
        <v>13095</v>
      </c>
      <c r="J85" s="285" t="s">
        <v>214</v>
      </c>
      <c r="K85" s="271" t="s">
        <v>13560</v>
      </c>
      <c r="L85" s="271" t="s">
        <v>13096</v>
      </c>
      <c r="M85" s="189" t="s">
        <v>12632</v>
      </c>
    </row>
    <row r="86" ht="15.75" customHeight="1">
      <c r="A86" s="274" t="s">
        <v>13562</v>
      </c>
      <c r="B86" s="274" t="s">
        <v>13563</v>
      </c>
      <c r="C86" s="285" t="s">
        <v>214</v>
      </c>
      <c r="D86" s="303">
        <v>8.13540192407E14</v>
      </c>
      <c r="E86" s="304" t="s">
        <v>13564</v>
      </c>
      <c r="F86" s="260" t="s">
        <v>12621</v>
      </c>
      <c r="G86" s="6"/>
      <c r="H86" s="296" t="s">
        <v>12683</v>
      </c>
      <c r="I86" s="296" t="s">
        <v>13567</v>
      </c>
      <c r="J86" s="285" t="s">
        <v>218</v>
      </c>
      <c r="K86" s="271" t="s">
        <v>13570</v>
      </c>
      <c r="L86" s="271" t="s">
        <v>12687</v>
      </c>
      <c r="M86" s="189" t="s">
        <v>12632</v>
      </c>
    </row>
    <row r="87" ht="15.75" customHeight="1">
      <c r="A87" s="274" t="s">
        <v>13242</v>
      </c>
      <c r="B87" s="274" t="s">
        <v>13244</v>
      </c>
      <c r="C87" s="285" t="s">
        <v>214</v>
      </c>
      <c r="D87" s="303">
        <v>8.80922596077E14</v>
      </c>
      <c r="E87" s="304" t="s">
        <v>13247</v>
      </c>
      <c r="F87" s="260" t="s">
        <v>12621</v>
      </c>
      <c r="G87" s="6"/>
      <c r="H87" s="296" t="s">
        <v>13574</v>
      </c>
      <c r="I87" s="296" t="s">
        <v>13576</v>
      </c>
      <c r="J87" s="285" t="s">
        <v>218</v>
      </c>
      <c r="K87" s="271" t="s">
        <v>13577</v>
      </c>
      <c r="L87" s="271" t="s">
        <v>13578</v>
      </c>
      <c r="M87" s="189" t="s">
        <v>12632</v>
      </c>
    </row>
    <row r="88" ht="15.75" customHeight="1">
      <c r="A88" s="274" t="s">
        <v>13579</v>
      </c>
      <c r="B88" s="274" t="s">
        <v>13581</v>
      </c>
      <c r="C88" s="285" t="s">
        <v>214</v>
      </c>
      <c r="D88" s="303">
        <v>9.50120030306E14</v>
      </c>
      <c r="E88" s="304" t="s">
        <v>13583</v>
      </c>
      <c r="F88" s="260" t="s">
        <v>12621</v>
      </c>
      <c r="G88" s="6"/>
      <c r="H88" s="296" t="s">
        <v>13586</v>
      </c>
      <c r="I88" s="296" t="s">
        <v>13587</v>
      </c>
      <c r="J88" s="285" t="s">
        <v>217</v>
      </c>
      <c r="K88" s="271" t="s">
        <v>13588</v>
      </c>
      <c r="L88" s="271" t="s">
        <v>13589</v>
      </c>
      <c r="M88" s="189" t="s">
        <v>12632</v>
      </c>
    </row>
    <row r="89" ht="15.75" customHeight="1">
      <c r="A89" s="307" t="s">
        <v>13592</v>
      </c>
      <c r="B89" s="274" t="s">
        <v>13603</v>
      </c>
      <c r="C89" s="285" t="s">
        <v>214</v>
      </c>
      <c r="D89" s="303">
        <v>7.31087524015E14</v>
      </c>
      <c r="E89" s="304" t="s">
        <v>13604</v>
      </c>
      <c r="F89" s="260" t="s">
        <v>12621</v>
      </c>
      <c r="G89" s="6"/>
      <c r="H89" s="296" t="s">
        <v>13607</v>
      </c>
      <c r="I89" s="296" t="s">
        <v>13608</v>
      </c>
      <c r="J89" s="285" t="s">
        <v>214</v>
      </c>
      <c r="K89" s="271" t="s">
        <v>13610</v>
      </c>
      <c r="L89" s="271" t="s">
        <v>13612</v>
      </c>
      <c r="M89" s="189" t="s">
        <v>12632</v>
      </c>
    </row>
    <row r="90" ht="15.75" customHeight="1">
      <c r="A90" s="274" t="s">
        <v>13613</v>
      </c>
      <c r="B90" s="274" t="s">
        <v>13614</v>
      </c>
      <c r="C90" s="285" t="s">
        <v>214</v>
      </c>
      <c r="D90" s="303">
        <v>9.73485691008E14</v>
      </c>
      <c r="E90" s="304" t="s">
        <v>13615</v>
      </c>
      <c r="F90" s="260" t="s">
        <v>12621</v>
      </c>
      <c r="G90" s="6"/>
      <c r="H90" s="296" t="s">
        <v>13618</v>
      </c>
      <c r="I90" s="296" t="s">
        <v>13619</v>
      </c>
      <c r="J90" s="285" t="s">
        <v>214</v>
      </c>
      <c r="K90" s="271" t="s">
        <v>13622</v>
      </c>
      <c r="L90" s="271" t="s">
        <v>13623</v>
      </c>
      <c r="M90" s="189" t="s">
        <v>12632</v>
      </c>
    </row>
    <row r="91" ht="15.75" customHeight="1">
      <c r="A91" s="274" t="s">
        <v>13624</v>
      </c>
      <c r="B91" s="274" t="s">
        <v>13625</v>
      </c>
      <c r="C91" s="285" t="s">
        <v>214</v>
      </c>
      <c r="D91" s="303">
        <v>9.64135552412E14</v>
      </c>
      <c r="E91" s="304" t="s">
        <v>13627</v>
      </c>
      <c r="F91" s="260" t="s">
        <v>12621</v>
      </c>
      <c r="G91" s="6"/>
      <c r="H91" s="296" t="s">
        <v>13629</v>
      </c>
      <c r="I91" s="296" t="s">
        <v>13631</v>
      </c>
      <c r="J91" s="285" t="s">
        <v>214</v>
      </c>
      <c r="K91" s="271" t="s">
        <v>13633</v>
      </c>
      <c r="L91" s="271" t="s">
        <v>13634</v>
      </c>
      <c r="M91" s="189" t="s">
        <v>12632</v>
      </c>
    </row>
    <row r="92" ht="15.75" customHeight="1">
      <c r="A92" s="274" t="s">
        <v>13641</v>
      </c>
      <c r="B92" s="274" t="s">
        <v>13643</v>
      </c>
      <c r="C92" s="285" t="s">
        <v>214</v>
      </c>
      <c r="D92" s="303">
        <v>9.83017450426E14</v>
      </c>
      <c r="E92" s="304" t="s">
        <v>13645</v>
      </c>
      <c r="F92" s="260" t="s">
        <v>12621</v>
      </c>
      <c r="G92" s="6"/>
      <c r="H92" s="296" t="s">
        <v>13646</v>
      </c>
      <c r="I92" s="296" t="s">
        <v>13647</v>
      </c>
      <c r="J92" s="285" t="s">
        <v>214</v>
      </c>
      <c r="K92" s="271" t="s">
        <v>13649</v>
      </c>
      <c r="L92" s="271" t="s">
        <v>13651</v>
      </c>
      <c r="M92" s="189" t="s">
        <v>12632</v>
      </c>
    </row>
    <row r="93" ht="15.75" customHeight="1">
      <c r="A93" s="274" t="s">
        <v>13653</v>
      </c>
      <c r="B93" s="274" t="s">
        <v>13655</v>
      </c>
      <c r="C93" s="285" t="s">
        <v>214</v>
      </c>
      <c r="D93" s="303">
        <v>9.05148813648E14</v>
      </c>
      <c r="E93" s="304" t="s">
        <v>13656</v>
      </c>
      <c r="F93" s="260" t="s">
        <v>12621</v>
      </c>
      <c r="G93" s="6"/>
      <c r="H93" s="296" t="s">
        <v>13657</v>
      </c>
      <c r="I93" s="296" t="s">
        <v>13659</v>
      </c>
      <c r="J93" s="285" t="s">
        <v>214</v>
      </c>
      <c r="K93" s="271" t="s">
        <v>13661</v>
      </c>
      <c r="L93" s="271" t="s">
        <v>13662</v>
      </c>
      <c r="M93" s="189" t="s">
        <v>12632</v>
      </c>
    </row>
    <row r="94" ht="15.75" customHeight="1">
      <c r="A94" s="274" t="s">
        <v>13665</v>
      </c>
      <c r="B94" s="274" t="s">
        <v>13666</v>
      </c>
      <c r="C94" s="285" t="s">
        <v>214</v>
      </c>
      <c r="D94" s="303">
        <v>7.58418610006E14</v>
      </c>
      <c r="E94" s="304" t="s">
        <v>13667</v>
      </c>
      <c r="F94" s="260" t="s">
        <v>12621</v>
      </c>
      <c r="G94" s="6"/>
      <c r="H94" s="296" t="s">
        <v>12817</v>
      </c>
      <c r="I94" s="296" t="s">
        <v>13670</v>
      </c>
      <c r="J94" s="285" t="s">
        <v>214</v>
      </c>
      <c r="K94" s="271" t="s">
        <v>13672</v>
      </c>
      <c r="L94" s="271" t="s">
        <v>12820</v>
      </c>
      <c r="M94" s="189" t="s">
        <v>12632</v>
      </c>
    </row>
    <row r="95" ht="15.75" customHeight="1">
      <c r="A95" s="274" t="s">
        <v>13674</v>
      </c>
      <c r="B95" s="274" t="s">
        <v>13675</v>
      </c>
      <c r="C95" s="285" t="s">
        <v>214</v>
      </c>
      <c r="D95" s="303">
        <v>3.69787213432E14</v>
      </c>
      <c r="E95" s="304" t="s">
        <v>13676</v>
      </c>
      <c r="F95" s="260" t="s">
        <v>12621</v>
      </c>
      <c r="G95" s="6"/>
      <c r="H95" s="296" t="s">
        <v>12992</v>
      </c>
      <c r="I95" s="296" t="s">
        <v>12993</v>
      </c>
      <c r="J95" s="285" t="s">
        <v>214</v>
      </c>
      <c r="K95" s="271" t="s">
        <v>13681</v>
      </c>
      <c r="L95" s="271" t="s">
        <v>12994</v>
      </c>
      <c r="M95" s="189" t="s">
        <v>12632</v>
      </c>
    </row>
    <row r="96" ht="15.75" customHeight="1">
      <c r="A96" s="274" t="s">
        <v>13682</v>
      </c>
      <c r="B96" s="274" t="s">
        <v>13684</v>
      </c>
      <c r="C96" s="285" t="s">
        <v>214</v>
      </c>
      <c r="D96" s="308" t="s">
        <v>13686</v>
      </c>
      <c r="E96" s="304" t="s">
        <v>13697</v>
      </c>
      <c r="F96" s="260" t="s">
        <v>12621</v>
      </c>
      <c r="G96" s="6"/>
      <c r="H96" s="296" t="s">
        <v>13698</v>
      </c>
      <c r="I96" s="296" t="s">
        <v>13700</v>
      </c>
      <c r="J96" s="285" t="s">
        <v>218</v>
      </c>
      <c r="K96" s="271" t="s">
        <v>13702</v>
      </c>
      <c r="L96" s="271" t="s">
        <v>13704</v>
      </c>
      <c r="M96" s="189" t="s">
        <v>12632</v>
      </c>
    </row>
    <row r="97" ht="15.75" customHeight="1">
      <c r="A97" s="274" t="s">
        <v>13706</v>
      </c>
      <c r="B97" s="274" t="s">
        <v>13707</v>
      </c>
      <c r="C97" s="285" t="s">
        <v>214</v>
      </c>
      <c r="D97" s="303">
        <v>9.85215748435E14</v>
      </c>
      <c r="E97" s="304" t="s">
        <v>13709</v>
      </c>
      <c r="F97" s="260" t="s">
        <v>12621</v>
      </c>
      <c r="G97" s="6"/>
      <c r="H97" s="296" t="s">
        <v>13711</v>
      </c>
      <c r="I97" s="296" t="s">
        <v>13713</v>
      </c>
      <c r="J97" s="285" t="s">
        <v>219</v>
      </c>
      <c r="K97" s="271" t="s">
        <v>13715</v>
      </c>
      <c r="L97" s="271" t="s">
        <v>13716</v>
      </c>
      <c r="M97" s="189" t="s">
        <v>12632</v>
      </c>
    </row>
    <row r="98" ht="15.75" customHeight="1">
      <c r="A98" s="274" t="s">
        <v>13717</v>
      </c>
      <c r="B98" s="274" t="s">
        <v>13718</v>
      </c>
      <c r="C98" s="285" t="s">
        <v>218</v>
      </c>
      <c r="D98" s="303">
        <v>3.91328333072E14</v>
      </c>
      <c r="E98" s="304" t="s">
        <v>13721</v>
      </c>
      <c r="F98" s="260" t="s">
        <v>12621</v>
      </c>
      <c r="G98" s="6"/>
      <c r="H98" s="296" t="s">
        <v>13723</v>
      </c>
      <c r="I98" s="296" t="s">
        <v>13724</v>
      </c>
      <c r="J98" s="285" t="s">
        <v>219</v>
      </c>
      <c r="K98" s="271" t="s">
        <v>13726</v>
      </c>
      <c r="L98" s="271" t="s">
        <v>13727</v>
      </c>
      <c r="M98" s="189" t="s">
        <v>12632</v>
      </c>
    </row>
    <row r="99" ht="15.75" customHeight="1">
      <c r="A99" s="274" t="s">
        <v>12666</v>
      </c>
      <c r="B99" s="274" t="s">
        <v>12667</v>
      </c>
      <c r="C99" s="285" t="s">
        <v>214</v>
      </c>
      <c r="D99" s="303">
        <v>7.71934684006E14</v>
      </c>
      <c r="E99" s="304" t="s">
        <v>12669</v>
      </c>
      <c r="F99" s="260" t="s">
        <v>12621</v>
      </c>
      <c r="G99" s="6"/>
      <c r="H99" s="296" t="s">
        <v>13732</v>
      </c>
      <c r="I99" s="296" t="s">
        <v>13733</v>
      </c>
      <c r="J99" s="285" t="s">
        <v>219</v>
      </c>
      <c r="K99" s="271" t="s">
        <v>13734</v>
      </c>
      <c r="L99" s="271" t="s">
        <v>13735</v>
      </c>
      <c r="M99" s="189" t="s">
        <v>12632</v>
      </c>
    </row>
    <row r="100" ht="15.75" customHeight="1">
      <c r="A100" s="274" t="s">
        <v>13738</v>
      </c>
      <c r="B100" s="274" t="s">
        <v>13740</v>
      </c>
      <c r="C100" s="285" t="s">
        <v>214</v>
      </c>
      <c r="D100" s="303">
        <v>5.59061775407E14</v>
      </c>
      <c r="E100" s="306">
        <v>9.000016424575E12</v>
      </c>
      <c r="F100" s="260" t="s">
        <v>12621</v>
      </c>
      <c r="G100" s="6"/>
      <c r="H100" s="296" t="s">
        <v>13742</v>
      </c>
      <c r="I100" s="296" t="s">
        <v>13743</v>
      </c>
      <c r="J100" s="285" t="s">
        <v>214</v>
      </c>
      <c r="K100" s="271" t="s">
        <v>13745</v>
      </c>
      <c r="L100" s="271" t="s">
        <v>13747</v>
      </c>
      <c r="M100" s="189" t="s">
        <v>12632</v>
      </c>
    </row>
    <row r="101" ht="15.75" customHeight="1">
      <c r="A101" s="274" t="s">
        <v>100</v>
      </c>
      <c r="B101" s="274" t="s">
        <v>13750</v>
      </c>
      <c r="C101" s="285" t="s">
        <v>214</v>
      </c>
      <c r="D101" s="303">
        <v>9.21047304004E14</v>
      </c>
      <c r="E101" s="304" t="s">
        <v>104</v>
      </c>
      <c r="F101" s="260" t="s">
        <v>12621</v>
      </c>
      <c r="G101" s="6"/>
      <c r="H101" s="296" t="s">
        <v>13753</v>
      </c>
      <c r="I101" s="296" t="s">
        <v>13754</v>
      </c>
      <c r="J101" s="285" t="s">
        <v>214</v>
      </c>
      <c r="K101" s="271" t="s">
        <v>13756</v>
      </c>
      <c r="L101" s="271" t="s">
        <v>13758</v>
      </c>
      <c r="M101" s="189" t="s">
        <v>12632</v>
      </c>
    </row>
    <row r="102" ht="15.75" customHeight="1">
      <c r="A102" s="274" t="s">
        <v>13759</v>
      </c>
      <c r="B102" s="274" t="s">
        <v>13760</v>
      </c>
      <c r="C102" s="285" t="s">
        <v>214</v>
      </c>
      <c r="D102" s="303">
        <v>7.18885346407E14</v>
      </c>
      <c r="E102" s="304" t="s">
        <v>13763</v>
      </c>
      <c r="F102" s="260" t="s">
        <v>12621</v>
      </c>
      <c r="G102" s="6"/>
      <c r="H102" s="296" t="s">
        <v>13765</v>
      </c>
      <c r="I102" s="296" t="s">
        <v>13767</v>
      </c>
      <c r="J102" s="285" t="s">
        <v>219</v>
      </c>
      <c r="K102" s="271" t="s">
        <v>13768</v>
      </c>
      <c r="L102" s="271" t="s">
        <v>13769</v>
      </c>
      <c r="M102" s="189" t="s">
        <v>12632</v>
      </c>
    </row>
    <row r="103" ht="15.75" customHeight="1">
      <c r="A103" s="274" t="s">
        <v>13770</v>
      </c>
      <c r="B103" s="274" t="s">
        <v>13772</v>
      </c>
      <c r="C103" s="285" t="s">
        <v>214</v>
      </c>
      <c r="D103" s="303">
        <v>9.60101467009E14</v>
      </c>
      <c r="E103" s="304" t="s">
        <v>13775</v>
      </c>
      <c r="F103" s="260" t="s">
        <v>12621</v>
      </c>
      <c r="G103" s="6"/>
      <c r="H103" s="296" t="s">
        <v>13777</v>
      </c>
      <c r="I103" s="296" t="s">
        <v>13778</v>
      </c>
      <c r="J103" s="285" t="s">
        <v>214</v>
      </c>
      <c r="K103" s="271" t="s">
        <v>13779</v>
      </c>
      <c r="L103" s="271" t="s">
        <v>13780</v>
      </c>
      <c r="M103" s="189" t="s">
        <v>12632</v>
      </c>
    </row>
    <row r="104" ht="15.75" customHeight="1">
      <c r="A104" s="274" t="s">
        <v>13783</v>
      </c>
      <c r="B104" s="274" t="s">
        <v>13784</v>
      </c>
      <c r="C104" s="285" t="s">
        <v>214</v>
      </c>
      <c r="D104" s="308" t="s">
        <v>13786</v>
      </c>
      <c r="E104" s="304" t="s">
        <v>13788</v>
      </c>
      <c r="F104" s="260" t="s">
        <v>12621</v>
      </c>
      <c r="G104" s="6"/>
      <c r="H104" s="296" t="s">
        <v>13401</v>
      </c>
      <c r="I104" s="296" t="s">
        <v>13789</v>
      </c>
      <c r="J104" s="285" t="s">
        <v>219</v>
      </c>
      <c r="K104" s="271" t="s">
        <v>13790</v>
      </c>
      <c r="L104" s="271" t="s">
        <v>13792</v>
      </c>
      <c r="M104" s="189" t="s">
        <v>12632</v>
      </c>
    </row>
    <row r="105" ht="15.75" customHeight="1">
      <c r="A105" s="274" t="s">
        <v>13794</v>
      </c>
      <c r="B105" s="274" t="s">
        <v>13796</v>
      </c>
      <c r="C105" s="285" t="s">
        <v>218</v>
      </c>
      <c r="D105" s="303">
        <v>9.13947891106E14</v>
      </c>
      <c r="E105" s="304" t="s">
        <v>13798</v>
      </c>
      <c r="F105" s="260" t="s">
        <v>12621</v>
      </c>
      <c r="G105" s="6"/>
      <c r="H105" s="296" t="s">
        <v>13799</v>
      </c>
      <c r="I105" s="296" t="s">
        <v>13800</v>
      </c>
      <c r="J105" s="285" t="s">
        <v>214</v>
      </c>
      <c r="K105" s="271" t="s">
        <v>13802</v>
      </c>
      <c r="L105" s="271" t="s">
        <v>13804</v>
      </c>
      <c r="M105" s="189" t="s">
        <v>12632</v>
      </c>
    </row>
    <row r="106" ht="15.75" customHeight="1">
      <c r="A106" s="274" t="s">
        <v>13806</v>
      </c>
      <c r="B106" s="274" t="s">
        <v>13808</v>
      </c>
      <c r="C106" s="285" t="s">
        <v>214</v>
      </c>
      <c r="D106" s="303">
        <v>4.37816804205E14</v>
      </c>
      <c r="E106" s="304" t="s">
        <v>13809</v>
      </c>
      <c r="F106" s="260" t="s">
        <v>12621</v>
      </c>
      <c r="G106" s="6"/>
      <c r="H106" s="296" t="s">
        <v>13810</v>
      </c>
      <c r="I106" s="296" t="s">
        <v>13811</v>
      </c>
      <c r="J106" s="285" t="s">
        <v>214</v>
      </c>
      <c r="K106" s="271" t="s">
        <v>13813</v>
      </c>
      <c r="L106" s="271" t="s">
        <v>13815</v>
      </c>
      <c r="M106" s="189" t="s">
        <v>12632</v>
      </c>
    </row>
    <row r="107" ht="15.75" customHeight="1">
      <c r="A107" s="274" t="s">
        <v>13817</v>
      </c>
      <c r="B107" s="274" t="s">
        <v>13819</v>
      </c>
      <c r="C107" s="285" t="s">
        <v>217</v>
      </c>
      <c r="D107" s="303">
        <v>4.10570725412E14</v>
      </c>
      <c r="E107" s="304" t="s">
        <v>13820</v>
      </c>
      <c r="F107" s="260" t="s">
        <v>12621</v>
      </c>
      <c r="G107" s="6"/>
      <c r="H107" s="296" t="s">
        <v>13821</v>
      </c>
      <c r="I107" s="296" t="s">
        <v>13823</v>
      </c>
      <c r="J107" s="285" t="s">
        <v>214</v>
      </c>
      <c r="K107" s="271" t="s">
        <v>13825</v>
      </c>
      <c r="L107" s="271" t="s">
        <v>13826</v>
      </c>
      <c r="M107" s="189" t="s">
        <v>12632</v>
      </c>
    </row>
    <row r="108" ht="15.75" customHeight="1">
      <c r="A108" s="274" t="s">
        <v>13193</v>
      </c>
      <c r="B108" s="274" t="s">
        <v>13194</v>
      </c>
      <c r="C108" s="285" t="s">
        <v>214</v>
      </c>
      <c r="D108" s="308" t="s">
        <v>13195</v>
      </c>
      <c r="E108" s="304" t="s">
        <v>13196</v>
      </c>
      <c r="F108" s="260" t="s">
        <v>12621</v>
      </c>
      <c r="G108" s="6"/>
      <c r="H108" s="296" t="s">
        <v>13831</v>
      </c>
      <c r="I108" s="296" t="s">
        <v>13833</v>
      </c>
      <c r="J108" s="285" t="s">
        <v>214</v>
      </c>
      <c r="K108" s="271" t="s">
        <v>13835</v>
      </c>
      <c r="L108" s="271" t="s">
        <v>13836</v>
      </c>
      <c r="M108" s="189" t="s">
        <v>12632</v>
      </c>
    </row>
    <row r="109" ht="15.75" customHeight="1">
      <c r="A109" s="274" t="s">
        <v>13837</v>
      </c>
      <c r="B109" s="274" t="s">
        <v>13838</v>
      </c>
      <c r="C109" s="285" t="s">
        <v>214</v>
      </c>
      <c r="D109" s="303">
        <v>7.00907769324E14</v>
      </c>
      <c r="E109" s="304" t="s">
        <v>13841</v>
      </c>
      <c r="F109" s="260" t="s">
        <v>12621</v>
      </c>
      <c r="G109" s="6"/>
      <c r="H109" s="296" t="s">
        <v>13844</v>
      </c>
      <c r="I109" s="296" t="s">
        <v>13845</v>
      </c>
      <c r="J109" s="285" t="s">
        <v>219</v>
      </c>
      <c r="K109" s="271" t="s">
        <v>13846</v>
      </c>
      <c r="L109" s="271" t="s">
        <v>13847</v>
      </c>
      <c r="M109" s="189" t="s">
        <v>12632</v>
      </c>
    </row>
    <row r="110" ht="15.75" customHeight="1">
      <c r="A110" s="274" t="s">
        <v>13850</v>
      </c>
      <c r="B110" s="274" t="s">
        <v>13851</v>
      </c>
      <c r="C110" s="285" t="s">
        <v>214</v>
      </c>
      <c r="D110" s="303">
        <v>7.19043788016E14</v>
      </c>
      <c r="E110" s="304" t="s">
        <v>13854</v>
      </c>
      <c r="F110" s="260" t="s">
        <v>12621</v>
      </c>
      <c r="G110" s="6"/>
      <c r="H110" s="296" t="s">
        <v>13855</v>
      </c>
      <c r="I110" s="296" t="s">
        <v>13856</v>
      </c>
      <c r="J110" s="285" t="s">
        <v>214</v>
      </c>
      <c r="K110" s="271" t="s">
        <v>13857</v>
      </c>
      <c r="L110" s="271" t="s">
        <v>13858</v>
      </c>
      <c r="M110" s="189" t="s">
        <v>12632</v>
      </c>
    </row>
    <row r="111" ht="15.75" customHeight="1">
      <c r="A111" s="274" t="s">
        <v>13861</v>
      </c>
      <c r="B111" s="274" t="s">
        <v>13863</v>
      </c>
      <c r="C111" s="285" t="s">
        <v>214</v>
      </c>
      <c r="D111" s="303">
        <v>7.07455580435E14</v>
      </c>
      <c r="E111" s="304" t="s">
        <v>13865</v>
      </c>
      <c r="F111" s="260" t="s">
        <v>12621</v>
      </c>
      <c r="G111" s="6"/>
      <c r="H111" s="296" t="s">
        <v>13866</v>
      </c>
      <c r="I111" s="296" t="s">
        <v>13867</v>
      </c>
      <c r="J111" s="285" t="s">
        <v>214</v>
      </c>
      <c r="K111" s="271" t="s">
        <v>13868</v>
      </c>
      <c r="L111" s="271" t="s">
        <v>13870</v>
      </c>
      <c r="M111" s="189" t="s">
        <v>12632</v>
      </c>
    </row>
    <row r="112" ht="15.75" customHeight="1">
      <c r="A112" s="274" t="s">
        <v>13872</v>
      </c>
      <c r="B112" s="274" t="s">
        <v>13873</v>
      </c>
      <c r="C112" s="285" t="s">
        <v>214</v>
      </c>
      <c r="D112" s="303">
        <v>7.29931022406E14</v>
      </c>
      <c r="E112" s="304" t="s">
        <v>13875</v>
      </c>
      <c r="F112" s="260" t="s">
        <v>12621</v>
      </c>
      <c r="G112" s="6"/>
      <c r="H112" s="296" t="s">
        <v>13877</v>
      </c>
      <c r="I112" s="296" t="s">
        <v>13878</v>
      </c>
      <c r="J112" s="285" t="s">
        <v>214</v>
      </c>
      <c r="K112" s="271" t="s">
        <v>13879</v>
      </c>
      <c r="L112" s="271" t="s">
        <v>13880</v>
      </c>
      <c r="M112" s="189" t="s">
        <v>12632</v>
      </c>
    </row>
    <row r="113" ht="15.75" customHeight="1">
      <c r="A113" s="274" t="s">
        <v>13883</v>
      </c>
      <c r="B113" s="274" t="s">
        <v>13884</v>
      </c>
      <c r="C113" s="285" t="s">
        <v>214</v>
      </c>
      <c r="D113" s="303">
        <v>4.12090821036E14</v>
      </c>
      <c r="E113" s="304" t="s">
        <v>13887</v>
      </c>
      <c r="F113" s="260" t="s">
        <v>12621</v>
      </c>
      <c r="G113" s="6"/>
      <c r="H113" s="296" t="s">
        <v>13888</v>
      </c>
      <c r="I113" s="296" t="s">
        <v>13889</v>
      </c>
      <c r="J113" s="285" t="s">
        <v>218</v>
      </c>
      <c r="K113" s="271" t="s">
        <v>13890</v>
      </c>
      <c r="L113" s="271" t="s">
        <v>13892</v>
      </c>
      <c r="M113" s="189" t="s">
        <v>12632</v>
      </c>
    </row>
    <row r="114" ht="15.75" customHeight="1">
      <c r="A114" s="274" t="s">
        <v>13896</v>
      </c>
      <c r="B114" s="274" t="s">
        <v>13897</v>
      </c>
      <c r="C114" s="285" t="s">
        <v>214</v>
      </c>
      <c r="D114" s="303">
        <v>1.69217932005E14</v>
      </c>
      <c r="E114" s="304" t="s">
        <v>13898</v>
      </c>
      <c r="F114" s="260" t="s">
        <v>12621</v>
      </c>
      <c r="G114" s="6"/>
      <c r="H114" s="296" t="s">
        <v>13901</v>
      </c>
      <c r="I114" s="296" t="s">
        <v>13902</v>
      </c>
      <c r="J114" s="285" t="s">
        <v>214</v>
      </c>
      <c r="K114" s="271" t="s">
        <v>13903</v>
      </c>
      <c r="L114" s="271" t="s">
        <v>13904</v>
      </c>
      <c r="M114" s="189" t="s">
        <v>12632</v>
      </c>
    </row>
    <row r="115" ht="15.75" customHeight="1">
      <c r="A115" s="274" t="s">
        <v>13907</v>
      </c>
      <c r="B115" s="274" t="s">
        <v>13908</v>
      </c>
      <c r="C115" s="285" t="s">
        <v>214</v>
      </c>
      <c r="D115" s="303">
        <v>7.20225804435E14</v>
      </c>
      <c r="E115" s="304" t="s">
        <v>13909</v>
      </c>
      <c r="F115" s="260" t="s">
        <v>12621</v>
      </c>
      <c r="G115" s="6"/>
      <c r="H115" s="296" t="s">
        <v>13613</v>
      </c>
      <c r="I115" s="296" t="s">
        <v>13614</v>
      </c>
      <c r="J115" s="285" t="s">
        <v>214</v>
      </c>
      <c r="K115" s="271" t="s">
        <v>13912</v>
      </c>
      <c r="L115" s="271" t="s">
        <v>13615</v>
      </c>
      <c r="M115" s="189" t="s">
        <v>12632</v>
      </c>
    </row>
    <row r="116" ht="15.75" customHeight="1">
      <c r="A116" s="274" t="s">
        <v>13915</v>
      </c>
      <c r="B116" s="274" t="s">
        <v>13916</v>
      </c>
      <c r="C116" s="285" t="s">
        <v>214</v>
      </c>
      <c r="D116" s="303">
        <v>8.59271215448E14</v>
      </c>
      <c r="E116" s="306">
        <v>1.220007831426E12</v>
      </c>
      <c r="F116" s="260" t="s">
        <v>12621</v>
      </c>
      <c r="G116" s="6"/>
      <c r="H116" s="296" t="s">
        <v>13919</v>
      </c>
      <c r="I116" s="296" t="s">
        <v>13920</v>
      </c>
      <c r="J116" s="285" t="s">
        <v>214</v>
      </c>
      <c r="K116" s="271" t="s">
        <v>13922</v>
      </c>
      <c r="L116" s="271" t="s">
        <v>13924</v>
      </c>
      <c r="M116" s="189" t="s">
        <v>12632</v>
      </c>
    </row>
    <row r="117" ht="15.75" customHeight="1">
      <c r="A117" s="274" t="s">
        <v>13925</v>
      </c>
      <c r="B117" s="274" t="s">
        <v>13926</v>
      </c>
      <c r="C117" s="285" t="s">
        <v>214</v>
      </c>
      <c r="D117" s="303">
        <v>7.57262951407E14</v>
      </c>
      <c r="E117" s="304" t="s">
        <v>13928</v>
      </c>
      <c r="F117" s="260" t="s">
        <v>12621</v>
      </c>
      <c r="G117" s="6"/>
      <c r="H117" s="296" t="s">
        <v>13930</v>
      </c>
      <c r="I117" s="296" t="s">
        <v>13932</v>
      </c>
      <c r="J117" s="285" t="s">
        <v>214</v>
      </c>
      <c r="K117" s="271" t="s">
        <v>13934</v>
      </c>
      <c r="L117" s="271" t="s">
        <v>13935</v>
      </c>
      <c r="M117" s="189" t="s">
        <v>12632</v>
      </c>
    </row>
    <row r="118" ht="15.75" customHeight="1">
      <c r="A118" s="274" t="s">
        <v>13936</v>
      </c>
      <c r="B118" s="274" t="s">
        <v>13937</v>
      </c>
      <c r="C118" s="285" t="s">
        <v>214</v>
      </c>
      <c r="D118" s="303">
        <v>9.53981248447E14</v>
      </c>
      <c r="E118" s="304" t="s">
        <v>13940</v>
      </c>
      <c r="F118" s="260" t="s">
        <v>12621</v>
      </c>
      <c r="G118" s="6"/>
      <c r="H118" s="296" t="s">
        <v>13942</v>
      </c>
      <c r="I118" s="296" t="s">
        <v>13944</v>
      </c>
      <c r="J118" s="285" t="s">
        <v>214</v>
      </c>
      <c r="K118" s="271" t="s">
        <v>13945</v>
      </c>
      <c r="L118" s="271" t="s">
        <v>13946</v>
      </c>
      <c r="M118" s="189" t="s">
        <v>12632</v>
      </c>
    </row>
    <row r="119" ht="15.75" customHeight="1">
      <c r="A119" s="274" t="s">
        <v>13947</v>
      </c>
      <c r="B119" s="274" t="s">
        <v>13949</v>
      </c>
      <c r="C119" s="285" t="s">
        <v>214</v>
      </c>
      <c r="D119" s="303">
        <v>8.54541471009E14</v>
      </c>
      <c r="E119" s="304" t="s">
        <v>13952</v>
      </c>
      <c r="F119" s="260" t="s">
        <v>12621</v>
      </c>
      <c r="G119" s="6"/>
      <c r="H119" s="296" t="s">
        <v>13954</v>
      </c>
      <c r="I119" s="296" t="s">
        <v>13955</v>
      </c>
      <c r="J119" s="285" t="s">
        <v>219</v>
      </c>
      <c r="K119" s="271" t="s">
        <v>13956</v>
      </c>
      <c r="L119" s="271" t="s">
        <v>13957</v>
      </c>
      <c r="M119" s="189" t="s">
        <v>12632</v>
      </c>
    </row>
    <row r="120" ht="15.75" customHeight="1">
      <c r="A120" s="274" t="s">
        <v>12821</v>
      </c>
      <c r="B120" s="274" t="s">
        <v>13960</v>
      </c>
      <c r="C120" s="285" t="s">
        <v>214</v>
      </c>
      <c r="D120" s="308" t="s">
        <v>12825</v>
      </c>
      <c r="E120" s="304" t="s">
        <v>12826</v>
      </c>
      <c r="F120" s="260" t="s">
        <v>12621</v>
      </c>
      <c r="G120" s="6"/>
      <c r="H120" s="296" t="s">
        <v>13530</v>
      </c>
      <c r="I120" s="296" t="s">
        <v>13532</v>
      </c>
      <c r="J120" s="285" t="s">
        <v>214</v>
      </c>
      <c r="K120" s="271" t="s">
        <v>13963</v>
      </c>
      <c r="L120" s="271" t="s">
        <v>13534</v>
      </c>
      <c r="M120" s="189" t="s">
        <v>12632</v>
      </c>
    </row>
    <row r="121" ht="15.75" customHeight="1">
      <c r="A121" s="274" t="s">
        <v>13966</v>
      </c>
      <c r="B121" s="274" t="s">
        <v>13968</v>
      </c>
      <c r="C121" s="285" t="s">
        <v>214</v>
      </c>
      <c r="D121" s="303">
        <v>9.33779779407E14</v>
      </c>
      <c r="E121" s="304" t="s">
        <v>13970</v>
      </c>
      <c r="F121" s="260" t="s">
        <v>12621</v>
      </c>
      <c r="G121" s="6"/>
      <c r="H121" s="296" t="s">
        <v>13971</v>
      </c>
      <c r="I121" s="296" t="s">
        <v>13972</v>
      </c>
      <c r="J121" s="285" t="s">
        <v>219</v>
      </c>
      <c r="K121" s="271" t="s">
        <v>13974</v>
      </c>
      <c r="L121" s="271" t="s">
        <v>13976</v>
      </c>
      <c r="M121" s="189" t="s">
        <v>12632</v>
      </c>
    </row>
    <row r="122" ht="15.75" customHeight="1">
      <c r="A122" s="274" t="s">
        <v>13978</v>
      </c>
      <c r="B122" s="274" t="s">
        <v>13980</v>
      </c>
      <c r="C122" s="285" t="s">
        <v>214</v>
      </c>
      <c r="D122" s="303">
        <v>7.99537204407E14</v>
      </c>
      <c r="E122" s="304" t="s">
        <v>13981</v>
      </c>
      <c r="F122" s="260" t="s">
        <v>12621</v>
      </c>
      <c r="G122" s="6"/>
      <c r="H122" s="296" t="s">
        <v>13982</v>
      </c>
      <c r="I122" s="296" t="s">
        <v>13983</v>
      </c>
      <c r="J122" s="285" t="s">
        <v>214</v>
      </c>
      <c r="K122" s="271" t="s">
        <v>13986</v>
      </c>
      <c r="L122" s="271" t="s">
        <v>13987</v>
      </c>
      <c r="M122" s="189" t="s">
        <v>12632</v>
      </c>
    </row>
    <row r="123" ht="15.75" customHeight="1">
      <c r="A123" s="274" t="s">
        <v>12746</v>
      </c>
      <c r="B123" s="274" t="s">
        <v>13990</v>
      </c>
      <c r="C123" s="285" t="s">
        <v>219</v>
      </c>
      <c r="D123" s="303">
        <v>9.5221875014E13</v>
      </c>
      <c r="E123" s="304" t="s">
        <v>12750</v>
      </c>
      <c r="F123" s="260" t="s">
        <v>12621</v>
      </c>
      <c r="G123" s="6"/>
      <c r="H123" s="296" t="s">
        <v>13993</v>
      </c>
      <c r="I123" s="296" t="s">
        <v>13994</v>
      </c>
      <c r="J123" s="285" t="s">
        <v>214</v>
      </c>
      <c r="K123" s="271" t="s">
        <v>13996</v>
      </c>
      <c r="L123" s="271" t="s">
        <v>13998</v>
      </c>
      <c r="M123" s="189" t="s">
        <v>12632</v>
      </c>
    </row>
    <row r="124" ht="15.75" customHeight="1">
      <c r="A124" s="274" t="s">
        <v>13421</v>
      </c>
      <c r="B124" s="274" t="s">
        <v>13422</v>
      </c>
      <c r="C124" s="285" t="s">
        <v>214</v>
      </c>
      <c r="D124" s="303">
        <v>3.65171248435E14</v>
      </c>
      <c r="E124" s="304" t="s">
        <v>13425</v>
      </c>
      <c r="F124" s="260" t="s">
        <v>12621</v>
      </c>
      <c r="G124" s="6"/>
      <c r="H124" s="296" t="s">
        <v>14001</v>
      </c>
      <c r="I124" s="296" t="s">
        <v>14003</v>
      </c>
      <c r="J124" s="285" t="s">
        <v>219</v>
      </c>
      <c r="K124" s="271" t="s">
        <v>14005</v>
      </c>
      <c r="L124" s="271" t="s">
        <v>14006</v>
      </c>
      <c r="M124" s="189" t="s">
        <v>12632</v>
      </c>
    </row>
    <row r="125" ht="15.75" customHeight="1">
      <c r="A125" s="274" t="s">
        <v>14007</v>
      </c>
      <c r="B125" s="274" t="s">
        <v>14009</v>
      </c>
      <c r="C125" s="285" t="s">
        <v>214</v>
      </c>
      <c r="D125" s="303">
        <v>7.13293967521E14</v>
      </c>
      <c r="E125" s="304" t="s">
        <v>14012</v>
      </c>
      <c r="F125" s="260" t="s">
        <v>12621</v>
      </c>
      <c r="G125" s="6"/>
      <c r="H125" s="296" t="s">
        <v>14014</v>
      </c>
      <c r="I125" s="296" t="s">
        <v>14015</v>
      </c>
      <c r="J125" s="285" t="s">
        <v>218</v>
      </c>
      <c r="K125" s="271" t="s">
        <v>14016</v>
      </c>
      <c r="L125" s="271" t="s">
        <v>14017</v>
      </c>
      <c r="M125" s="189" t="s">
        <v>12632</v>
      </c>
    </row>
    <row r="126" ht="15.75" customHeight="1">
      <c r="A126" s="274" t="s">
        <v>14019</v>
      </c>
      <c r="B126" s="274" t="s">
        <v>14021</v>
      </c>
      <c r="C126" s="285" t="s">
        <v>214</v>
      </c>
      <c r="D126" s="303">
        <v>7.14506334438E14</v>
      </c>
      <c r="E126" s="304" t="s">
        <v>14022</v>
      </c>
      <c r="F126" s="260" t="s">
        <v>12621</v>
      </c>
      <c r="G126" s="6"/>
      <c r="H126" s="296" t="s">
        <v>14025</v>
      </c>
      <c r="I126" s="296" t="s">
        <v>14026</v>
      </c>
      <c r="J126" s="285" t="s">
        <v>218</v>
      </c>
      <c r="K126" s="271" t="s">
        <v>14027</v>
      </c>
      <c r="L126" s="271" t="s">
        <v>14028</v>
      </c>
      <c r="M126" s="189" t="s">
        <v>12632</v>
      </c>
    </row>
    <row r="127" ht="15.75" customHeight="1">
      <c r="A127" s="305" t="s">
        <v>13296</v>
      </c>
      <c r="B127" s="274" t="s">
        <v>14031</v>
      </c>
      <c r="C127" s="285" t="s">
        <v>214</v>
      </c>
      <c r="D127" s="303">
        <v>2.53586036045E14</v>
      </c>
      <c r="E127" s="304" t="s">
        <v>13300</v>
      </c>
      <c r="F127" s="260" t="s">
        <v>12621</v>
      </c>
      <c r="G127" s="6"/>
      <c r="H127" s="296" t="s">
        <v>13519</v>
      </c>
      <c r="I127" s="296" t="s">
        <v>14034</v>
      </c>
      <c r="J127" s="285" t="s">
        <v>218</v>
      </c>
      <c r="K127" s="271" t="s">
        <v>14036</v>
      </c>
      <c r="L127" s="271" t="s">
        <v>13523</v>
      </c>
      <c r="M127" s="189" t="s">
        <v>12632</v>
      </c>
    </row>
    <row r="128" ht="15.75" customHeight="1">
      <c r="A128" s="274" t="s">
        <v>14040</v>
      </c>
      <c r="B128" s="274" t="s">
        <v>14041</v>
      </c>
      <c r="C128" s="285" t="s">
        <v>214</v>
      </c>
      <c r="D128" s="303">
        <v>9.13364741009E14</v>
      </c>
      <c r="E128" s="304" t="s">
        <v>14042</v>
      </c>
      <c r="F128" s="260" t="s">
        <v>12621</v>
      </c>
      <c r="G128" s="6"/>
      <c r="H128" s="296" t="s">
        <v>14044</v>
      </c>
      <c r="I128" s="296" t="s">
        <v>14046</v>
      </c>
      <c r="J128" s="285" t="s">
        <v>214</v>
      </c>
      <c r="K128" s="271" t="s">
        <v>14047</v>
      </c>
      <c r="L128" s="271" t="s">
        <v>14049</v>
      </c>
      <c r="M128" s="189" t="s">
        <v>12632</v>
      </c>
    </row>
    <row r="129" ht="15.75" customHeight="1">
      <c r="A129" s="274" t="s">
        <v>14051</v>
      </c>
      <c r="B129" s="274" t="s">
        <v>14052</v>
      </c>
      <c r="C129" s="285" t="s">
        <v>214</v>
      </c>
      <c r="D129" s="303" t="s">
        <v>14053</v>
      </c>
      <c r="E129" s="304" t="s">
        <v>14054</v>
      </c>
      <c r="F129" s="260" t="s">
        <v>12621</v>
      </c>
      <c r="G129" s="6"/>
      <c r="H129" s="296" t="s">
        <v>14056</v>
      </c>
      <c r="I129" s="296" t="s">
        <v>14057</v>
      </c>
      <c r="J129" s="285" t="s">
        <v>214</v>
      </c>
      <c r="K129" s="271" t="s">
        <v>14059</v>
      </c>
      <c r="L129" s="271" t="s">
        <v>14060</v>
      </c>
      <c r="M129" s="189" t="s">
        <v>12632</v>
      </c>
    </row>
    <row r="130" ht="15.75" customHeight="1">
      <c r="A130" s="274" t="s">
        <v>14061</v>
      </c>
      <c r="B130" s="274" t="s">
        <v>14062</v>
      </c>
      <c r="C130" s="285" t="s">
        <v>217</v>
      </c>
      <c r="D130" s="303">
        <v>8.61816403323E14</v>
      </c>
      <c r="E130" s="304" t="s">
        <v>14064</v>
      </c>
      <c r="F130" s="260" t="s">
        <v>12621</v>
      </c>
      <c r="G130" s="6"/>
      <c r="H130" s="296" t="s">
        <v>14066</v>
      </c>
      <c r="I130" s="296" t="s">
        <v>14067</v>
      </c>
      <c r="J130" s="285" t="s">
        <v>214</v>
      </c>
      <c r="K130" s="271" t="s">
        <v>14069</v>
      </c>
      <c r="L130" s="271" t="s">
        <v>14070</v>
      </c>
      <c r="M130" s="189" t="s">
        <v>12632</v>
      </c>
    </row>
    <row r="131" ht="15.75" customHeight="1">
      <c r="A131" s="274" t="s">
        <v>14071</v>
      </c>
      <c r="B131" s="274" t="s">
        <v>14072</v>
      </c>
      <c r="C131" s="285" t="s">
        <v>218</v>
      </c>
      <c r="D131" s="303">
        <v>8.50080995805E14</v>
      </c>
      <c r="E131" s="304" t="s">
        <v>14075</v>
      </c>
      <c r="F131" s="260" t="s">
        <v>12621</v>
      </c>
      <c r="G131" s="6"/>
      <c r="H131" s="296" t="s">
        <v>12807</v>
      </c>
      <c r="I131" s="296" t="s">
        <v>14077</v>
      </c>
      <c r="J131" s="285" t="s">
        <v>219</v>
      </c>
      <c r="K131" s="271" t="s">
        <v>14079</v>
      </c>
      <c r="L131" s="271" t="s">
        <v>12809</v>
      </c>
      <c r="M131" s="189" t="s">
        <v>12632</v>
      </c>
    </row>
    <row r="132" ht="15.75" customHeight="1">
      <c r="A132" s="274" t="s">
        <v>14081</v>
      </c>
      <c r="B132" s="274" t="s">
        <v>14083</v>
      </c>
      <c r="C132" s="285" t="s">
        <v>217</v>
      </c>
      <c r="D132" s="303">
        <v>8.11777879018E14</v>
      </c>
      <c r="E132" s="304" t="s">
        <v>14084</v>
      </c>
      <c r="F132" s="260" t="s">
        <v>12621</v>
      </c>
      <c r="G132" s="6"/>
      <c r="H132" s="296" t="s">
        <v>14086</v>
      </c>
      <c r="I132" s="296" t="s">
        <v>14088</v>
      </c>
      <c r="J132" s="285" t="s">
        <v>214</v>
      </c>
      <c r="K132" s="271" t="s">
        <v>14089</v>
      </c>
      <c r="L132" s="271" t="s">
        <v>14090</v>
      </c>
      <c r="M132" s="189" t="s">
        <v>12632</v>
      </c>
    </row>
    <row r="133" ht="15.75" customHeight="1">
      <c r="A133" s="274" t="s">
        <v>13723</v>
      </c>
      <c r="B133" s="274" t="s">
        <v>14092</v>
      </c>
      <c r="C133" s="285" t="s">
        <v>219</v>
      </c>
      <c r="D133" s="303">
        <v>3.53213770016E14</v>
      </c>
      <c r="E133" s="306">
        <v>1.220007343992E12</v>
      </c>
      <c r="F133" s="260" t="s">
        <v>12621</v>
      </c>
      <c r="G133" s="6"/>
      <c r="H133" s="296" t="s">
        <v>13332</v>
      </c>
      <c r="I133" s="296" t="s">
        <v>14096</v>
      </c>
      <c r="J133" s="285" t="s">
        <v>218</v>
      </c>
      <c r="K133" s="271" t="s">
        <v>14097</v>
      </c>
      <c r="L133" s="271" t="s">
        <v>13336</v>
      </c>
      <c r="M133" s="189" t="s">
        <v>12632</v>
      </c>
    </row>
    <row r="134" ht="15.75" customHeight="1">
      <c r="A134" s="274" t="s">
        <v>14100</v>
      </c>
      <c r="B134" s="274" t="s">
        <v>14101</v>
      </c>
      <c r="C134" s="285" t="s">
        <v>217</v>
      </c>
      <c r="D134" s="303">
        <v>7.34079296008E14</v>
      </c>
      <c r="E134" s="304" t="s">
        <v>14104</v>
      </c>
      <c r="F134" s="260" t="s">
        <v>12621</v>
      </c>
      <c r="G134" s="6"/>
      <c r="H134" s="296" t="s">
        <v>14105</v>
      </c>
      <c r="I134" s="296" t="s">
        <v>14106</v>
      </c>
      <c r="J134" s="285" t="s">
        <v>219</v>
      </c>
      <c r="K134" s="271" t="s">
        <v>14107</v>
      </c>
      <c r="L134" s="271" t="s">
        <v>14108</v>
      </c>
      <c r="M134" s="189" t="s">
        <v>12632</v>
      </c>
    </row>
    <row r="135" ht="15.75" customHeight="1">
      <c r="A135" s="274" t="s">
        <v>14111</v>
      </c>
      <c r="B135" s="274" t="s">
        <v>14112</v>
      </c>
      <c r="C135" s="285" t="s">
        <v>214</v>
      </c>
      <c r="D135" s="303">
        <v>7.41017230407E14</v>
      </c>
      <c r="E135" s="306">
        <v>9.000025430217E12</v>
      </c>
      <c r="F135" s="260" t="s">
        <v>12621</v>
      </c>
      <c r="G135" s="6"/>
      <c r="H135" s="296" t="s">
        <v>14115</v>
      </c>
      <c r="I135" s="296" t="s">
        <v>14116</v>
      </c>
      <c r="J135" s="285" t="s">
        <v>214</v>
      </c>
      <c r="K135" s="271" t="s">
        <v>14117</v>
      </c>
      <c r="L135" s="271" t="s">
        <v>14119</v>
      </c>
      <c r="M135" s="189" t="s">
        <v>12632</v>
      </c>
    </row>
    <row r="136" ht="15.75" customHeight="1">
      <c r="A136" s="274" t="s">
        <v>14121</v>
      </c>
      <c r="B136" s="274" t="s">
        <v>14123</v>
      </c>
      <c r="C136" s="285" t="s">
        <v>214</v>
      </c>
      <c r="D136" s="303">
        <v>7.20821651008E14</v>
      </c>
      <c r="E136" s="304" t="s">
        <v>14124</v>
      </c>
      <c r="F136" s="260" t="s">
        <v>12621</v>
      </c>
      <c r="G136" s="6"/>
      <c r="H136" s="296" t="s">
        <v>14125</v>
      </c>
      <c r="I136" s="296" t="s">
        <v>14126</v>
      </c>
      <c r="J136" s="285" t="s">
        <v>214</v>
      </c>
      <c r="K136" s="271" t="s">
        <v>14127</v>
      </c>
      <c r="L136" s="271" t="s">
        <v>14128</v>
      </c>
      <c r="M136" s="189" t="s">
        <v>12632</v>
      </c>
    </row>
    <row r="137" ht="15.75" customHeight="1">
      <c r="A137" s="274" t="s">
        <v>14130</v>
      </c>
      <c r="B137" s="274" t="s">
        <v>14131</v>
      </c>
      <c r="C137" s="285" t="s">
        <v>214</v>
      </c>
      <c r="D137" s="303">
        <v>7.44850900034E14</v>
      </c>
      <c r="E137" s="304" t="s">
        <v>14132</v>
      </c>
      <c r="F137" s="260" t="s">
        <v>12621</v>
      </c>
      <c r="G137" s="6"/>
      <c r="H137" s="296" t="s">
        <v>14135</v>
      </c>
      <c r="I137" s="296" t="s">
        <v>14136</v>
      </c>
      <c r="J137" s="285" t="s">
        <v>214</v>
      </c>
      <c r="K137" s="271" t="s">
        <v>14138</v>
      </c>
      <c r="L137" s="271" t="s">
        <v>14140</v>
      </c>
      <c r="M137" s="189" t="s">
        <v>12632</v>
      </c>
    </row>
    <row r="138" ht="15.75" customHeight="1">
      <c r="A138" s="274" t="s">
        <v>13732</v>
      </c>
      <c r="B138" s="274" t="s">
        <v>14141</v>
      </c>
      <c r="C138" s="285" t="s">
        <v>219</v>
      </c>
      <c r="D138" s="303">
        <v>9.70320008015E14</v>
      </c>
      <c r="E138" s="304" t="s">
        <v>14143</v>
      </c>
      <c r="F138" s="260" t="s">
        <v>12621</v>
      </c>
      <c r="G138" s="6"/>
      <c r="H138" s="296" t="s">
        <v>14145</v>
      </c>
      <c r="I138" s="296" t="s">
        <v>14146</v>
      </c>
      <c r="J138" s="285" t="s">
        <v>214</v>
      </c>
      <c r="K138" s="271" t="s">
        <v>14149</v>
      </c>
      <c r="L138" s="271" t="s">
        <v>14150</v>
      </c>
      <c r="M138" s="189" t="s">
        <v>12632</v>
      </c>
    </row>
    <row r="139" ht="15.75" customHeight="1">
      <c r="A139" s="274" t="s">
        <v>14151</v>
      </c>
      <c r="B139" s="274" t="s">
        <v>14152</v>
      </c>
      <c r="C139" s="285" t="s">
        <v>214</v>
      </c>
      <c r="D139" s="303" t="s">
        <v>14154</v>
      </c>
      <c r="E139" s="304" t="s">
        <v>14156</v>
      </c>
      <c r="F139" s="260" t="s">
        <v>12621</v>
      </c>
      <c r="G139" s="6"/>
      <c r="H139" s="296" t="s">
        <v>13592</v>
      </c>
      <c r="I139" s="296" t="s">
        <v>13603</v>
      </c>
      <c r="J139" s="285" t="s">
        <v>214</v>
      </c>
      <c r="K139" s="271" t="s">
        <v>7993</v>
      </c>
      <c r="L139" s="271" t="s">
        <v>13604</v>
      </c>
      <c r="M139" s="189" t="s">
        <v>12632</v>
      </c>
    </row>
    <row r="140" ht="15.75" customHeight="1">
      <c r="A140" s="274" t="s">
        <v>14161</v>
      </c>
      <c r="B140" s="274" t="s">
        <v>14162</v>
      </c>
      <c r="C140" s="285" t="s">
        <v>214</v>
      </c>
      <c r="D140" s="303">
        <v>6.69279424451E14</v>
      </c>
      <c r="E140" s="306">
        <v>9.00002376332E12</v>
      </c>
      <c r="F140" s="260" t="s">
        <v>12621</v>
      </c>
      <c r="G140" s="6"/>
      <c r="H140" s="296" t="s">
        <v>14165</v>
      </c>
      <c r="I140" s="296" t="s">
        <v>14166</v>
      </c>
      <c r="J140" s="285" t="s">
        <v>214</v>
      </c>
      <c r="K140" s="271" t="s">
        <v>14167</v>
      </c>
      <c r="L140" s="271" t="s">
        <v>14169</v>
      </c>
      <c r="M140" s="189" t="s">
        <v>12632</v>
      </c>
    </row>
    <row r="141" ht="15.75" customHeight="1">
      <c r="A141" s="274" t="s">
        <v>14171</v>
      </c>
      <c r="B141" s="274" t="s">
        <v>14173</v>
      </c>
      <c r="C141" s="285" t="s">
        <v>214</v>
      </c>
      <c r="D141" s="303">
        <v>9.26575234013E14</v>
      </c>
      <c r="E141" s="304" t="s">
        <v>14175</v>
      </c>
      <c r="F141" s="260" t="s">
        <v>12621</v>
      </c>
      <c r="G141" s="6"/>
      <c r="H141" s="296" t="s">
        <v>14176</v>
      </c>
      <c r="I141" s="296" t="s">
        <v>14177</v>
      </c>
      <c r="J141" s="285" t="s">
        <v>217</v>
      </c>
      <c r="K141" s="271" t="s">
        <v>14180</v>
      </c>
      <c r="L141" s="271" t="s">
        <v>14181</v>
      </c>
      <c r="M141" s="189" t="s">
        <v>12632</v>
      </c>
    </row>
    <row r="142" ht="15.75" customHeight="1">
      <c r="A142" s="274" t="s">
        <v>14184</v>
      </c>
      <c r="B142" s="274" t="s">
        <v>14185</v>
      </c>
      <c r="C142" s="285" t="s">
        <v>214</v>
      </c>
      <c r="D142" s="303">
        <v>7.19264681071E14</v>
      </c>
      <c r="E142" s="304" t="s">
        <v>14186</v>
      </c>
      <c r="F142" s="260" t="s">
        <v>12621</v>
      </c>
      <c r="G142" s="6"/>
      <c r="H142" s="296" t="s">
        <v>14188</v>
      </c>
      <c r="I142" s="296" t="s">
        <v>14190</v>
      </c>
      <c r="J142" s="285" t="s">
        <v>214</v>
      </c>
      <c r="K142" s="271" t="s">
        <v>14191</v>
      </c>
      <c r="L142" s="271" t="s">
        <v>14193</v>
      </c>
      <c r="M142" s="189" t="s">
        <v>12632</v>
      </c>
    </row>
    <row r="143" ht="15.75" customHeight="1">
      <c r="A143" s="274" t="s">
        <v>14195</v>
      </c>
      <c r="B143" s="274" t="s">
        <v>14196</v>
      </c>
      <c r="C143" s="285" t="s">
        <v>214</v>
      </c>
      <c r="D143" s="303">
        <v>9.05605770646E14</v>
      </c>
      <c r="E143" s="304" t="s">
        <v>14198</v>
      </c>
      <c r="F143" s="260" t="s">
        <v>12621</v>
      </c>
      <c r="G143" s="6"/>
      <c r="H143" s="296" t="s">
        <v>14200</v>
      </c>
      <c r="I143" s="296" t="s">
        <v>14202</v>
      </c>
      <c r="J143" s="285" t="s">
        <v>214</v>
      </c>
      <c r="K143" s="271" t="s">
        <v>14204</v>
      </c>
      <c r="L143" s="271" t="s">
        <v>14205</v>
      </c>
      <c r="M143" s="189" t="s">
        <v>12632</v>
      </c>
    </row>
    <row r="144" ht="15.75" customHeight="1">
      <c r="A144" s="274" t="s">
        <v>14206</v>
      </c>
      <c r="B144" s="274" t="s">
        <v>14207</v>
      </c>
      <c r="C144" s="285" t="s">
        <v>218</v>
      </c>
      <c r="D144" s="303">
        <v>9.46008075523E14</v>
      </c>
      <c r="E144" s="304" t="s">
        <v>14210</v>
      </c>
      <c r="F144" s="260" t="s">
        <v>12621</v>
      </c>
      <c r="G144" s="6"/>
      <c r="H144" s="296" t="s">
        <v>14212</v>
      </c>
      <c r="I144" s="296" t="s">
        <v>14214</v>
      </c>
      <c r="J144" s="285" t="s">
        <v>214</v>
      </c>
      <c r="K144" s="271" t="s">
        <v>9961</v>
      </c>
      <c r="L144" s="271" t="s">
        <v>14215</v>
      </c>
      <c r="M144" s="189" t="s">
        <v>12632</v>
      </c>
    </row>
    <row r="145" ht="15.75" customHeight="1">
      <c r="A145" s="274" t="s">
        <v>14217</v>
      </c>
      <c r="B145" s="274" t="s">
        <v>14219</v>
      </c>
      <c r="C145" s="285" t="s">
        <v>214</v>
      </c>
      <c r="D145" s="303">
        <v>9.32449234412E14</v>
      </c>
      <c r="E145" s="304" t="s">
        <v>14221</v>
      </c>
      <c r="F145" s="260" t="s">
        <v>12621</v>
      </c>
      <c r="G145" s="6"/>
      <c r="H145" s="296" t="s">
        <v>13352</v>
      </c>
      <c r="I145" s="296" t="s">
        <v>14223</v>
      </c>
      <c r="J145" s="285" t="s">
        <v>219</v>
      </c>
      <c r="K145" s="271" t="s">
        <v>14224</v>
      </c>
      <c r="L145" s="271" t="s">
        <v>13354</v>
      </c>
      <c r="M145" s="189" t="s">
        <v>12632</v>
      </c>
    </row>
    <row r="146" ht="15.75" customHeight="1">
      <c r="A146" s="274" t="s">
        <v>14227</v>
      </c>
      <c r="B146" s="274" t="s">
        <v>14229</v>
      </c>
      <c r="C146" s="285" t="s">
        <v>214</v>
      </c>
      <c r="D146" s="303">
        <v>8.47306990427E14</v>
      </c>
      <c r="E146" s="304" t="s">
        <v>14231</v>
      </c>
      <c r="F146" s="260" t="s">
        <v>12621</v>
      </c>
      <c r="G146" s="6"/>
      <c r="H146" s="296" t="s">
        <v>14232</v>
      </c>
      <c r="I146" s="296" t="s">
        <v>14234</v>
      </c>
      <c r="J146" s="285" t="s">
        <v>214</v>
      </c>
      <c r="K146" s="271" t="s">
        <v>14236</v>
      </c>
      <c r="L146" s="271" t="s">
        <v>14237</v>
      </c>
      <c r="M146" s="189" t="s">
        <v>12632</v>
      </c>
    </row>
    <row r="147" ht="15.75" customHeight="1">
      <c r="A147" s="274" t="s">
        <v>14240</v>
      </c>
      <c r="B147" s="274" t="s">
        <v>14241</v>
      </c>
      <c r="C147" s="285" t="s">
        <v>214</v>
      </c>
      <c r="D147" s="303">
        <v>4.31152149412E14</v>
      </c>
      <c r="E147" s="304" t="s">
        <v>14242</v>
      </c>
      <c r="F147" s="260" t="s">
        <v>12621</v>
      </c>
      <c r="G147" s="6"/>
      <c r="H147" s="296" t="s">
        <v>14244</v>
      </c>
      <c r="I147" s="296" t="s">
        <v>14246</v>
      </c>
      <c r="J147" s="285" t="s">
        <v>218</v>
      </c>
      <c r="K147" s="271" t="s">
        <v>14247</v>
      </c>
      <c r="L147" s="271" t="s">
        <v>14249</v>
      </c>
      <c r="M147" s="189" t="s">
        <v>12632</v>
      </c>
    </row>
    <row r="148" ht="15.75" customHeight="1">
      <c r="A148" s="274" t="s">
        <v>14251</v>
      </c>
      <c r="B148" s="274" t="s">
        <v>14252</v>
      </c>
      <c r="C148" s="285" t="s">
        <v>214</v>
      </c>
      <c r="D148" s="303">
        <v>9.72332944432E14</v>
      </c>
      <c r="E148" s="304" t="s">
        <v>14253</v>
      </c>
      <c r="F148" s="260" t="s">
        <v>12621</v>
      </c>
      <c r="G148" s="6"/>
      <c r="H148" s="296" t="s">
        <v>14255</v>
      </c>
      <c r="I148" s="296" t="s">
        <v>14257</v>
      </c>
      <c r="J148" s="285" t="s">
        <v>214</v>
      </c>
      <c r="K148" s="271" t="s">
        <v>14259</v>
      </c>
      <c r="L148" s="271" t="s">
        <v>14261</v>
      </c>
      <c r="M148" s="189" t="s">
        <v>12632</v>
      </c>
    </row>
    <row r="149" ht="15.75" customHeight="1">
      <c r="A149" s="274" t="s">
        <v>14262</v>
      </c>
      <c r="B149" s="274" t="s">
        <v>14263</v>
      </c>
      <c r="C149" s="285" t="s">
        <v>214</v>
      </c>
      <c r="D149" s="303">
        <v>8.12035673435E14</v>
      </c>
      <c r="E149" s="304" t="s">
        <v>14265</v>
      </c>
      <c r="F149" s="260" t="s">
        <v>12621</v>
      </c>
      <c r="G149" s="6"/>
      <c r="H149" s="296" t="s">
        <v>14267</v>
      </c>
      <c r="I149" s="296" t="s">
        <v>14269</v>
      </c>
      <c r="J149" s="285" t="s">
        <v>214</v>
      </c>
      <c r="K149" s="271" t="s">
        <v>14271</v>
      </c>
      <c r="L149" s="271" t="s">
        <v>14272</v>
      </c>
      <c r="M149" s="189" t="s">
        <v>12632</v>
      </c>
    </row>
    <row r="150" ht="15.75" customHeight="1">
      <c r="A150" s="274" t="s">
        <v>14273</v>
      </c>
      <c r="B150" s="274" t="s">
        <v>14278</v>
      </c>
      <c r="C150" s="285" t="s">
        <v>214</v>
      </c>
      <c r="D150" s="303">
        <v>8.46364222001E14</v>
      </c>
      <c r="E150" s="304" t="s">
        <v>14279</v>
      </c>
      <c r="F150" s="260" t="s">
        <v>12621</v>
      </c>
      <c r="G150" s="6"/>
      <c r="H150" s="296" t="s">
        <v>13301</v>
      </c>
      <c r="I150" s="296" t="s">
        <v>13303</v>
      </c>
      <c r="J150" s="285" t="s">
        <v>214</v>
      </c>
      <c r="K150" s="271" t="s">
        <v>14284</v>
      </c>
      <c r="L150" s="271" t="s">
        <v>13305</v>
      </c>
      <c r="M150" s="189" t="s">
        <v>12632</v>
      </c>
    </row>
    <row r="151" ht="15.75" customHeight="1">
      <c r="A151" s="274" t="s">
        <v>13097</v>
      </c>
      <c r="B151" s="274" t="s">
        <v>13098</v>
      </c>
      <c r="C151" s="285" t="s">
        <v>214</v>
      </c>
      <c r="D151" s="303">
        <v>8.80923008412E14</v>
      </c>
      <c r="E151" s="304" t="s">
        <v>13102</v>
      </c>
      <c r="F151" s="260" t="s">
        <v>12621</v>
      </c>
      <c r="G151" s="6"/>
      <c r="H151" s="296" t="s">
        <v>14289</v>
      </c>
      <c r="I151" s="296" t="s">
        <v>14290</v>
      </c>
      <c r="J151" s="285" t="s">
        <v>219</v>
      </c>
      <c r="K151" s="271" t="s">
        <v>14291</v>
      </c>
      <c r="L151" s="271" t="s">
        <v>14292</v>
      </c>
      <c r="M151" s="189" t="s">
        <v>12632</v>
      </c>
    </row>
    <row r="152" ht="15.75" customHeight="1">
      <c r="A152" s="274" t="s">
        <v>14294</v>
      </c>
      <c r="B152" s="274" t="s">
        <v>14296</v>
      </c>
      <c r="C152" s="285" t="s">
        <v>214</v>
      </c>
      <c r="D152" s="303">
        <v>8.39319399436E14</v>
      </c>
      <c r="E152" s="304" t="s">
        <v>14298</v>
      </c>
      <c r="F152" s="260" t="s">
        <v>12621</v>
      </c>
      <c r="G152" s="6"/>
      <c r="H152" s="296" t="s">
        <v>14300</v>
      </c>
      <c r="I152" s="296" t="s">
        <v>14301</v>
      </c>
      <c r="J152" s="285" t="s">
        <v>218</v>
      </c>
      <c r="K152" s="271" t="s">
        <v>14302</v>
      </c>
      <c r="L152" s="271" t="s">
        <v>14303</v>
      </c>
      <c r="M152" s="189" t="s">
        <v>12632</v>
      </c>
    </row>
    <row r="153" ht="15.75" customHeight="1">
      <c r="A153" s="274" t="s">
        <v>13441</v>
      </c>
      <c r="B153" s="274" t="s">
        <v>14306</v>
      </c>
      <c r="C153" s="285" t="s">
        <v>214</v>
      </c>
      <c r="D153" s="303">
        <v>5.74704946416E14</v>
      </c>
      <c r="E153" s="304" t="s">
        <v>13446</v>
      </c>
      <c r="F153" s="260" t="s">
        <v>12621</v>
      </c>
      <c r="G153" s="6"/>
      <c r="H153" s="296" t="s">
        <v>14309</v>
      </c>
      <c r="I153" s="296" t="s">
        <v>14310</v>
      </c>
      <c r="J153" s="285" t="s">
        <v>214</v>
      </c>
      <c r="K153" s="271" t="s">
        <v>14311</v>
      </c>
      <c r="L153" s="271" t="s">
        <v>14313</v>
      </c>
      <c r="M153" s="189" t="s">
        <v>12632</v>
      </c>
    </row>
    <row r="154" ht="15.75" customHeight="1">
      <c r="A154" s="274" t="s">
        <v>14316</v>
      </c>
      <c r="B154" s="274" t="s">
        <v>14318</v>
      </c>
      <c r="C154" s="285" t="s">
        <v>214</v>
      </c>
      <c r="D154" s="303">
        <v>8.39171410403E14</v>
      </c>
      <c r="E154" s="304" t="s">
        <v>14319</v>
      </c>
      <c r="F154" s="260" t="s">
        <v>12621</v>
      </c>
      <c r="G154" s="6"/>
      <c r="H154" s="296" t="s">
        <v>13641</v>
      </c>
      <c r="I154" s="296" t="s">
        <v>14320</v>
      </c>
      <c r="J154" s="285" t="s">
        <v>214</v>
      </c>
      <c r="K154" s="271" t="s">
        <v>14323</v>
      </c>
      <c r="L154" s="271" t="s">
        <v>13645</v>
      </c>
      <c r="M154" s="189" t="s">
        <v>12632</v>
      </c>
    </row>
    <row r="155" ht="15.75" customHeight="1">
      <c r="A155" s="274" t="s">
        <v>13547</v>
      </c>
      <c r="B155" s="274" t="s">
        <v>14326</v>
      </c>
      <c r="C155" s="285" t="s">
        <v>218</v>
      </c>
      <c r="D155" s="303">
        <v>3.44289103419E14</v>
      </c>
      <c r="E155" s="304" t="s">
        <v>13552</v>
      </c>
      <c r="F155" s="260" t="s">
        <v>12621</v>
      </c>
      <c r="G155" s="6"/>
      <c r="H155" s="296" t="s">
        <v>14329</v>
      </c>
      <c r="I155" s="296" t="s">
        <v>14330</v>
      </c>
      <c r="J155" s="285" t="s">
        <v>214</v>
      </c>
      <c r="K155" s="271" t="s">
        <v>14332</v>
      </c>
      <c r="L155" s="271" t="s">
        <v>14334</v>
      </c>
      <c r="M155" s="189" t="s">
        <v>12632</v>
      </c>
    </row>
    <row r="156" ht="15.75" customHeight="1">
      <c r="A156" s="274" t="s">
        <v>14335</v>
      </c>
      <c r="B156" s="274" t="s">
        <v>14336</v>
      </c>
      <c r="C156" s="285" t="s">
        <v>214</v>
      </c>
      <c r="D156" s="303">
        <v>4.59377255045E14</v>
      </c>
      <c r="E156" s="304" t="s">
        <v>14337</v>
      </c>
      <c r="F156" s="260" t="s">
        <v>12621</v>
      </c>
      <c r="G156" s="6"/>
      <c r="H156" s="296" t="s">
        <v>14340</v>
      </c>
      <c r="I156" s="296" t="s">
        <v>14341</v>
      </c>
      <c r="J156" s="285" t="s">
        <v>214</v>
      </c>
      <c r="K156" s="271" t="s">
        <v>14343</v>
      </c>
      <c r="L156" s="271" t="s">
        <v>14345</v>
      </c>
      <c r="M156" s="189" t="s">
        <v>12632</v>
      </c>
    </row>
    <row r="157" ht="15.75" customHeight="1">
      <c r="A157" s="274" t="s">
        <v>14346</v>
      </c>
      <c r="B157" s="274" t="s">
        <v>14347</v>
      </c>
      <c r="C157" s="285" t="s">
        <v>214</v>
      </c>
      <c r="D157" s="303">
        <v>5.49063287006E14</v>
      </c>
      <c r="E157" s="306">
        <v>1.660003257342E12</v>
      </c>
      <c r="F157" s="260" t="s">
        <v>12621</v>
      </c>
      <c r="G157" s="6"/>
      <c r="H157" s="296" t="s">
        <v>14350</v>
      </c>
      <c r="I157" s="296" t="s">
        <v>14351</v>
      </c>
      <c r="J157" s="285" t="s">
        <v>214</v>
      </c>
      <c r="K157" s="271" t="s">
        <v>14354</v>
      </c>
      <c r="L157" s="271" t="s">
        <v>14355</v>
      </c>
      <c r="M157" s="189" t="s">
        <v>12632</v>
      </c>
    </row>
    <row r="158" ht="15.75" customHeight="1">
      <c r="A158" s="274" t="s">
        <v>14356</v>
      </c>
      <c r="B158" s="274" t="s">
        <v>14357</v>
      </c>
      <c r="C158" s="285" t="s">
        <v>214</v>
      </c>
      <c r="D158" s="303">
        <v>6.64902533402E14</v>
      </c>
      <c r="E158" s="304" t="s">
        <v>14360</v>
      </c>
      <c r="F158" s="260" t="s">
        <v>12621</v>
      </c>
      <c r="G158" s="6"/>
      <c r="H158" s="296" t="s">
        <v>14362</v>
      </c>
      <c r="I158" s="296" t="s">
        <v>14364</v>
      </c>
      <c r="J158" s="285" t="s">
        <v>217</v>
      </c>
      <c r="K158" s="271" t="s">
        <v>14365</v>
      </c>
      <c r="L158" s="271" t="s">
        <v>14366</v>
      </c>
      <c r="M158" s="189" t="s">
        <v>12632</v>
      </c>
    </row>
    <row r="159" ht="15.75" customHeight="1">
      <c r="A159" s="274" t="s">
        <v>14367</v>
      </c>
      <c r="B159" s="274" t="s">
        <v>14369</v>
      </c>
      <c r="C159" s="285" t="s">
        <v>214</v>
      </c>
      <c r="D159" s="303">
        <v>8.60630011403E14</v>
      </c>
      <c r="E159" s="304" t="s">
        <v>14371</v>
      </c>
      <c r="F159" s="260" t="s">
        <v>12621</v>
      </c>
      <c r="G159" s="6"/>
      <c r="H159" s="296" t="s">
        <v>14374</v>
      </c>
      <c r="I159" s="296" t="s">
        <v>14375</v>
      </c>
      <c r="J159" s="285" t="s">
        <v>214</v>
      </c>
      <c r="K159" s="271" t="s">
        <v>14376</v>
      </c>
      <c r="L159" s="271" t="s">
        <v>14377</v>
      </c>
      <c r="M159" s="189" t="s">
        <v>12632</v>
      </c>
    </row>
    <row r="160" ht="15.75" customHeight="1">
      <c r="A160" s="274" t="s">
        <v>14379</v>
      </c>
      <c r="B160" s="274" t="s">
        <v>14381</v>
      </c>
      <c r="C160" s="285" t="s">
        <v>214</v>
      </c>
      <c r="D160" s="303">
        <v>5.50323406006E14</v>
      </c>
      <c r="E160" s="304" t="s">
        <v>14383</v>
      </c>
      <c r="F160" s="260" t="s">
        <v>12621</v>
      </c>
      <c r="G160" s="6"/>
      <c r="H160" s="296" t="s">
        <v>12761</v>
      </c>
      <c r="I160" s="296" t="s">
        <v>14385</v>
      </c>
      <c r="J160" s="285" t="s">
        <v>217</v>
      </c>
      <c r="K160" s="271" t="s">
        <v>14386</v>
      </c>
      <c r="L160" s="271" t="s">
        <v>12764</v>
      </c>
      <c r="M160" s="189" t="s">
        <v>12632</v>
      </c>
    </row>
    <row r="161" ht="15.75" customHeight="1">
      <c r="A161" s="274" t="s">
        <v>14390</v>
      </c>
      <c r="B161" s="274" t="s">
        <v>14392</v>
      </c>
      <c r="C161" s="285" t="s">
        <v>214</v>
      </c>
      <c r="D161" s="303">
        <v>9.86318244523E14</v>
      </c>
      <c r="E161" s="304" t="s">
        <v>14393</v>
      </c>
      <c r="F161" s="260" t="s">
        <v>12621</v>
      </c>
      <c r="G161" s="6"/>
      <c r="H161" s="296" t="s">
        <v>13717</v>
      </c>
      <c r="I161" s="296" t="s">
        <v>14395</v>
      </c>
      <c r="J161" s="285" t="s">
        <v>218</v>
      </c>
      <c r="K161" s="271" t="s">
        <v>14397</v>
      </c>
      <c r="L161" s="271" t="s">
        <v>13721</v>
      </c>
      <c r="M161" s="189" t="s">
        <v>12632</v>
      </c>
    </row>
    <row r="162" ht="15.75" customHeight="1">
      <c r="A162" s="274" t="s">
        <v>14400</v>
      </c>
      <c r="B162" s="274" t="s">
        <v>14401</v>
      </c>
      <c r="C162" s="285" t="s">
        <v>214</v>
      </c>
      <c r="D162" s="303">
        <v>7.06868957529E14</v>
      </c>
      <c r="E162" s="304" t="s">
        <v>14402</v>
      </c>
      <c r="F162" s="260" t="s">
        <v>12621</v>
      </c>
      <c r="G162" s="6"/>
      <c r="H162" s="296" t="s">
        <v>14403</v>
      </c>
      <c r="I162" s="296" t="s">
        <v>14404</v>
      </c>
      <c r="J162" s="285" t="s">
        <v>214</v>
      </c>
      <c r="K162" s="271" t="s">
        <v>14405</v>
      </c>
      <c r="L162" s="271" t="s">
        <v>14406</v>
      </c>
      <c r="M162" s="189" t="s">
        <v>12632</v>
      </c>
    </row>
    <row r="163" ht="15.75" customHeight="1">
      <c r="A163" s="274" t="s">
        <v>12766</v>
      </c>
      <c r="B163" s="274" t="s">
        <v>12767</v>
      </c>
      <c r="C163" s="285" t="s">
        <v>214</v>
      </c>
      <c r="D163" s="303">
        <v>6.920806740005E15</v>
      </c>
      <c r="E163" s="304" t="s">
        <v>12769</v>
      </c>
      <c r="F163" s="260" t="s">
        <v>12621</v>
      </c>
      <c r="G163" s="6"/>
      <c r="H163" s="296" t="s">
        <v>14407</v>
      </c>
      <c r="I163" s="296" t="s">
        <v>14409</v>
      </c>
      <c r="J163" s="285" t="s">
        <v>214</v>
      </c>
      <c r="K163" s="271" t="s">
        <v>14411</v>
      </c>
      <c r="L163" s="271" t="s">
        <v>14412</v>
      </c>
      <c r="M163" s="189" t="s">
        <v>12632</v>
      </c>
    </row>
    <row r="164" ht="15.75" customHeight="1">
      <c r="A164" s="274" t="s">
        <v>14415</v>
      </c>
      <c r="B164" s="274" t="s">
        <v>14416</v>
      </c>
      <c r="C164" s="285" t="s">
        <v>217</v>
      </c>
      <c r="D164" s="303">
        <v>9.56915268023E14</v>
      </c>
      <c r="E164" s="304" t="s">
        <v>14418</v>
      </c>
      <c r="F164" s="260" t="s">
        <v>12621</v>
      </c>
      <c r="G164" s="6"/>
      <c r="H164" s="296" t="s">
        <v>14421</v>
      </c>
      <c r="I164" s="296" t="s">
        <v>14423</v>
      </c>
      <c r="J164" s="285" t="s">
        <v>214</v>
      </c>
      <c r="K164" s="271" t="s">
        <v>14424</v>
      </c>
      <c r="L164" s="271" t="s">
        <v>14425</v>
      </c>
      <c r="M164" s="189" t="s">
        <v>12632</v>
      </c>
    </row>
    <row r="165" ht="15.75" customHeight="1">
      <c r="A165" s="274" t="s">
        <v>14426</v>
      </c>
      <c r="B165" s="274" t="s">
        <v>14428</v>
      </c>
      <c r="C165" s="285" t="s">
        <v>217</v>
      </c>
      <c r="D165" s="303">
        <v>7.67748668453E14</v>
      </c>
      <c r="E165" s="306">
        <v>1.220007567459E12</v>
      </c>
      <c r="F165" s="260" t="s">
        <v>12621</v>
      </c>
      <c r="G165" s="6"/>
      <c r="H165" s="296" t="s">
        <v>13543</v>
      </c>
      <c r="I165" s="296" t="s">
        <v>13544</v>
      </c>
      <c r="J165" s="285" t="s">
        <v>214</v>
      </c>
      <c r="K165" s="271" t="s">
        <v>14433</v>
      </c>
      <c r="L165" s="271" t="s">
        <v>13545</v>
      </c>
      <c r="M165" s="189" t="s">
        <v>12632</v>
      </c>
    </row>
    <row r="166" ht="15.75" customHeight="1">
      <c r="A166" s="274" t="s">
        <v>12837</v>
      </c>
      <c r="B166" s="274" t="s">
        <v>12839</v>
      </c>
      <c r="C166" s="285" t="s">
        <v>214</v>
      </c>
      <c r="D166" s="303">
        <v>9.0081829023E13</v>
      </c>
      <c r="E166" s="304" t="s">
        <v>12842</v>
      </c>
      <c r="F166" s="260" t="s">
        <v>12621</v>
      </c>
      <c r="G166" s="6"/>
      <c r="H166" s="296" t="s">
        <v>14437</v>
      </c>
      <c r="I166" s="296" t="s">
        <v>14439</v>
      </c>
      <c r="J166" s="285" t="s">
        <v>218</v>
      </c>
      <c r="K166" s="271" t="s">
        <v>14441</v>
      </c>
      <c r="L166" s="271" t="s">
        <v>14442</v>
      </c>
      <c r="M166" s="189" t="s">
        <v>12632</v>
      </c>
    </row>
    <row r="167" ht="15.75" customHeight="1">
      <c r="A167" s="274" t="s">
        <v>14445</v>
      </c>
      <c r="B167" s="274" t="s">
        <v>14446</v>
      </c>
      <c r="C167" s="285" t="s">
        <v>214</v>
      </c>
      <c r="D167" s="303">
        <v>9.84564716004E14</v>
      </c>
      <c r="E167" s="304" t="s">
        <v>14447</v>
      </c>
      <c r="F167" s="260" t="s">
        <v>12621</v>
      </c>
      <c r="G167" s="6"/>
      <c r="H167" s="296" t="s">
        <v>14450</v>
      </c>
      <c r="I167" s="296" t="s">
        <v>14451</v>
      </c>
      <c r="J167" s="285" t="s">
        <v>214</v>
      </c>
      <c r="K167" s="271" t="s">
        <v>14453</v>
      </c>
      <c r="L167" s="271" t="s">
        <v>14455</v>
      </c>
      <c r="M167" s="189" t="s">
        <v>12632</v>
      </c>
    </row>
    <row r="168" ht="15.75" customHeight="1">
      <c r="A168" s="274" t="s">
        <v>14165</v>
      </c>
      <c r="B168" s="274" t="s">
        <v>14166</v>
      </c>
      <c r="C168" s="285" t="s">
        <v>214</v>
      </c>
      <c r="D168" s="303">
        <v>8.86708247042E14</v>
      </c>
      <c r="E168" s="304" t="s">
        <v>14169</v>
      </c>
      <c r="F168" s="260" t="s">
        <v>12621</v>
      </c>
      <c r="G168" s="6"/>
      <c r="H168" s="296" t="s">
        <v>14458</v>
      </c>
      <c r="I168" s="296" t="s">
        <v>14459</v>
      </c>
      <c r="J168" s="285" t="s">
        <v>214</v>
      </c>
      <c r="K168" s="271" t="s">
        <v>14462</v>
      </c>
      <c r="L168" s="271" t="s">
        <v>14463</v>
      </c>
      <c r="M168" s="189" t="s">
        <v>12632</v>
      </c>
    </row>
    <row r="169" ht="15.75" customHeight="1">
      <c r="A169" s="274" t="s">
        <v>14105</v>
      </c>
      <c r="B169" s="274" t="s">
        <v>14464</v>
      </c>
      <c r="C169" s="309" t="s">
        <v>219</v>
      </c>
      <c r="D169" s="303">
        <v>8.00087090047E14</v>
      </c>
      <c r="E169" s="304" t="s">
        <v>14108</v>
      </c>
      <c r="F169" s="260" t="s">
        <v>12621</v>
      </c>
      <c r="G169" s="6"/>
      <c r="H169" s="296" t="s">
        <v>14479</v>
      </c>
      <c r="I169" s="296" t="s">
        <v>14480</v>
      </c>
      <c r="J169" s="285" t="s">
        <v>219</v>
      </c>
      <c r="K169" s="271" t="s">
        <v>14483</v>
      </c>
      <c r="L169" s="271" t="s">
        <v>14484</v>
      </c>
      <c r="M169" s="189" t="s">
        <v>12632</v>
      </c>
    </row>
    <row r="170" ht="15.75" customHeight="1">
      <c r="A170" s="274" t="s">
        <v>14485</v>
      </c>
      <c r="B170" s="274" t="s">
        <v>14486</v>
      </c>
      <c r="C170" s="285" t="s">
        <v>214</v>
      </c>
      <c r="D170" s="303">
        <v>7.08461199071E14</v>
      </c>
      <c r="E170" s="304" t="s">
        <v>14489</v>
      </c>
      <c r="F170" s="260" t="s">
        <v>12621</v>
      </c>
      <c r="G170" s="6"/>
      <c r="H170" s="296" t="s">
        <v>14491</v>
      </c>
      <c r="I170" s="296" t="s">
        <v>14493</v>
      </c>
      <c r="J170" s="285" t="s">
        <v>214</v>
      </c>
      <c r="K170" s="271" t="s">
        <v>14494</v>
      </c>
      <c r="L170" s="271" t="s">
        <v>14495</v>
      </c>
      <c r="M170" s="189" t="s">
        <v>12632</v>
      </c>
    </row>
    <row r="171" ht="15.75" customHeight="1">
      <c r="A171" s="274" t="s">
        <v>14255</v>
      </c>
      <c r="B171" s="274" t="s">
        <v>14257</v>
      </c>
      <c r="C171" s="285" t="s">
        <v>214</v>
      </c>
      <c r="D171" s="303">
        <v>6.64625290407E14</v>
      </c>
      <c r="E171" s="304" t="s">
        <v>14261</v>
      </c>
      <c r="F171" s="260" t="s">
        <v>12621</v>
      </c>
      <c r="G171" s="6"/>
      <c r="H171" s="296" t="s">
        <v>14500</v>
      </c>
      <c r="I171" s="296" t="s">
        <v>14501</v>
      </c>
      <c r="J171" s="285" t="s">
        <v>214</v>
      </c>
      <c r="K171" s="271" t="s">
        <v>14502</v>
      </c>
      <c r="L171" s="271" t="s">
        <v>14503</v>
      </c>
      <c r="M171" s="189" t="s">
        <v>12632</v>
      </c>
    </row>
    <row r="172" ht="15.75" customHeight="1">
      <c r="A172" s="274" t="s">
        <v>14506</v>
      </c>
      <c r="B172" s="274" t="s">
        <v>14507</v>
      </c>
      <c r="C172" s="285" t="s">
        <v>214</v>
      </c>
      <c r="D172" s="303">
        <v>8.27779786005E14</v>
      </c>
      <c r="E172" s="304" t="s">
        <v>14510</v>
      </c>
      <c r="F172" s="260" t="s">
        <v>12621</v>
      </c>
      <c r="G172" s="6"/>
      <c r="H172" s="296" t="s">
        <v>14511</v>
      </c>
      <c r="I172" s="296" t="s">
        <v>14512</v>
      </c>
      <c r="J172" s="285" t="s">
        <v>218</v>
      </c>
      <c r="K172" s="271" t="s">
        <v>14513</v>
      </c>
      <c r="L172" s="271" t="s">
        <v>14515</v>
      </c>
      <c r="M172" s="189" t="s">
        <v>12632</v>
      </c>
    </row>
    <row r="173" ht="15.75" customHeight="1">
      <c r="A173" s="274" t="s">
        <v>14517</v>
      </c>
      <c r="B173" s="274" t="s">
        <v>14520</v>
      </c>
      <c r="C173" s="285" t="s">
        <v>214</v>
      </c>
      <c r="D173" s="303">
        <v>8.66922834507E14</v>
      </c>
      <c r="E173" s="304" t="s">
        <v>14521</v>
      </c>
      <c r="F173" s="260" t="s">
        <v>12621</v>
      </c>
      <c r="G173" s="6"/>
      <c r="H173" s="296" t="s">
        <v>14522</v>
      </c>
      <c r="I173" s="296" t="s">
        <v>14524</v>
      </c>
      <c r="J173" s="285" t="s">
        <v>218</v>
      </c>
      <c r="K173" s="271" t="s">
        <v>14526</v>
      </c>
      <c r="L173" s="271" t="s">
        <v>14527</v>
      </c>
      <c r="M173" s="189" t="s">
        <v>12632</v>
      </c>
    </row>
    <row r="174" ht="15.75" customHeight="1">
      <c r="A174" s="274" t="s">
        <v>14530</v>
      </c>
      <c r="B174" s="274" t="s">
        <v>14531</v>
      </c>
      <c r="C174" s="285" t="s">
        <v>217</v>
      </c>
      <c r="D174" s="303">
        <v>9.58053506023E14</v>
      </c>
      <c r="E174" s="304" t="s">
        <v>14532</v>
      </c>
      <c r="F174" s="260" t="s">
        <v>12621</v>
      </c>
      <c r="G174" s="6"/>
      <c r="H174" s="296" t="s">
        <v>14534</v>
      </c>
      <c r="I174" s="296" t="s">
        <v>14536</v>
      </c>
      <c r="J174" s="285" t="s">
        <v>214</v>
      </c>
      <c r="K174" s="271" t="s">
        <v>14537</v>
      </c>
      <c r="L174" s="271" t="s">
        <v>14539</v>
      </c>
      <c r="M174" s="189" t="s">
        <v>12632</v>
      </c>
    </row>
    <row r="175" ht="15.75" customHeight="1">
      <c r="A175" s="274" t="s">
        <v>14135</v>
      </c>
      <c r="B175" s="274" t="s">
        <v>14136</v>
      </c>
      <c r="C175" s="285" t="s">
        <v>214</v>
      </c>
      <c r="D175" s="303">
        <v>3.68837217001E14</v>
      </c>
      <c r="E175" s="304" t="s">
        <v>14140</v>
      </c>
      <c r="F175" s="260" t="s">
        <v>12621</v>
      </c>
      <c r="G175" s="6"/>
      <c r="H175" s="296" t="s">
        <v>12782</v>
      </c>
      <c r="I175" s="296" t="s">
        <v>12784</v>
      </c>
      <c r="J175" s="285" t="s">
        <v>214</v>
      </c>
      <c r="K175" s="271" t="s">
        <v>14545</v>
      </c>
      <c r="L175" s="271" t="s">
        <v>12786</v>
      </c>
      <c r="M175" s="189" t="s">
        <v>12632</v>
      </c>
    </row>
    <row r="176" ht="15.75" customHeight="1">
      <c r="A176" s="274" t="s">
        <v>12788</v>
      </c>
      <c r="B176" s="274" t="s">
        <v>12789</v>
      </c>
      <c r="C176" s="285" t="s">
        <v>214</v>
      </c>
      <c r="D176" s="303">
        <v>4.58615986432E14</v>
      </c>
      <c r="E176" s="304" t="s">
        <v>12791</v>
      </c>
      <c r="F176" s="260" t="s">
        <v>12621</v>
      </c>
      <c r="G176" s="6"/>
      <c r="H176" s="296" t="s">
        <v>14390</v>
      </c>
      <c r="I176" s="296" t="s">
        <v>14392</v>
      </c>
      <c r="J176" s="285" t="s">
        <v>214</v>
      </c>
      <c r="K176" s="271" t="s">
        <v>14550</v>
      </c>
      <c r="L176" s="271" t="s">
        <v>14393</v>
      </c>
      <c r="M176" s="189" t="s">
        <v>12632</v>
      </c>
    </row>
    <row r="177" ht="15.75" customHeight="1">
      <c r="A177" s="274" t="s">
        <v>13810</v>
      </c>
      <c r="B177" s="274" t="s">
        <v>13811</v>
      </c>
      <c r="C177" s="285" t="s">
        <v>214</v>
      </c>
      <c r="D177" s="303">
        <v>7.23811170432E14</v>
      </c>
      <c r="E177" s="304" t="s">
        <v>13815</v>
      </c>
      <c r="F177" s="260" t="s">
        <v>12621</v>
      </c>
      <c r="G177" s="6"/>
      <c r="H177" s="296" t="s">
        <v>14555</v>
      </c>
      <c r="I177" s="296" t="s">
        <v>14556</v>
      </c>
      <c r="J177" s="285" t="s">
        <v>214</v>
      </c>
      <c r="K177" s="271" t="s">
        <v>14557</v>
      </c>
      <c r="L177" s="271" t="s">
        <v>14558</v>
      </c>
      <c r="M177" s="189" t="s">
        <v>12632</v>
      </c>
    </row>
    <row r="178" ht="15.75" customHeight="1">
      <c r="A178" s="274" t="s">
        <v>14561</v>
      </c>
      <c r="B178" s="274" t="s">
        <v>14562</v>
      </c>
      <c r="C178" s="285" t="s">
        <v>214</v>
      </c>
      <c r="D178" s="303">
        <v>9.66134389447E14</v>
      </c>
      <c r="E178" s="304" t="s">
        <v>14565</v>
      </c>
      <c r="F178" s="260" t="s">
        <v>12621</v>
      </c>
      <c r="G178" s="6"/>
      <c r="H178" s="296" t="s">
        <v>14566</v>
      </c>
      <c r="I178" s="296" t="s">
        <v>14567</v>
      </c>
      <c r="J178" s="285" t="s">
        <v>214</v>
      </c>
      <c r="K178" s="271" t="s">
        <v>14568</v>
      </c>
      <c r="L178" s="271" t="s">
        <v>14570</v>
      </c>
      <c r="M178" s="189" t="s">
        <v>12632</v>
      </c>
    </row>
    <row r="179" ht="15.75" customHeight="1">
      <c r="A179" s="274" t="s">
        <v>14340</v>
      </c>
      <c r="B179" s="274" t="s">
        <v>14341</v>
      </c>
      <c r="C179" s="285" t="s">
        <v>214</v>
      </c>
      <c r="D179" s="303">
        <v>8.86548577411E14</v>
      </c>
      <c r="E179" s="304" t="s">
        <v>14345</v>
      </c>
      <c r="F179" s="260" t="s">
        <v>12621</v>
      </c>
      <c r="G179" s="6"/>
      <c r="H179" s="296" t="s">
        <v>14574</v>
      </c>
      <c r="I179" s="296" t="s">
        <v>14575</v>
      </c>
      <c r="J179" s="285" t="s">
        <v>214</v>
      </c>
      <c r="K179" s="271" t="s">
        <v>14577</v>
      </c>
      <c r="L179" s="271" t="s">
        <v>14579</v>
      </c>
      <c r="M179" s="189" t="s">
        <v>12632</v>
      </c>
    </row>
    <row r="180" ht="15.75" customHeight="1">
      <c r="A180" s="274" t="s">
        <v>14581</v>
      </c>
      <c r="B180" s="274" t="s">
        <v>14583</v>
      </c>
      <c r="C180" s="285" t="s">
        <v>214</v>
      </c>
      <c r="D180" s="303">
        <v>6.42148969407E14</v>
      </c>
      <c r="E180" s="304" t="s">
        <v>14584</v>
      </c>
      <c r="F180" s="260" t="s">
        <v>12621</v>
      </c>
      <c r="G180" s="6"/>
      <c r="H180" s="296" t="s">
        <v>14585</v>
      </c>
      <c r="I180" s="296" t="s">
        <v>14586</v>
      </c>
      <c r="J180" s="285" t="s">
        <v>214</v>
      </c>
      <c r="K180" s="271" t="s">
        <v>14589</v>
      </c>
      <c r="L180" s="271" t="s">
        <v>14590</v>
      </c>
      <c r="M180" s="189" t="s">
        <v>12632</v>
      </c>
    </row>
    <row r="181" ht="15.75" customHeight="1">
      <c r="A181" s="274" t="s">
        <v>13919</v>
      </c>
      <c r="B181" s="274" t="s">
        <v>13920</v>
      </c>
      <c r="C181" s="285" t="s">
        <v>214</v>
      </c>
      <c r="D181" s="303">
        <v>5.44117203045E14</v>
      </c>
      <c r="E181" s="304" t="s">
        <v>13924</v>
      </c>
      <c r="F181" s="260" t="s">
        <v>12621</v>
      </c>
      <c r="G181" s="6"/>
      <c r="H181" s="296" t="s">
        <v>14595</v>
      </c>
      <c r="I181" s="296" t="s">
        <v>14596</v>
      </c>
      <c r="J181" s="285" t="s">
        <v>219</v>
      </c>
      <c r="K181" s="271" t="s">
        <v>14599</v>
      </c>
      <c r="L181" s="271" t="s">
        <v>14600</v>
      </c>
      <c r="M181" s="189" t="s">
        <v>12632</v>
      </c>
    </row>
    <row r="182" ht="15.75" customHeight="1">
      <c r="A182" s="274" t="s">
        <v>14329</v>
      </c>
      <c r="B182" s="274" t="s">
        <v>14330</v>
      </c>
      <c r="C182" s="285" t="s">
        <v>214</v>
      </c>
      <c r="D182" s="303">
        <v>7.18365323518E14</v>
      </c>
      <c r="E182" s="304" t="s">
        <v>14334</v>
      </c>
      <c r="F182" s="260" t="s">
        <v>12621</v>
      </c>
      <c r="G182" s="6"/>
      <c r="H182" s="296" t="s">
        <v>13978</v>
      </c>
      <c r="I182" s="296" t="s">
        <v>13980</v>
      </c>
      <c r="J182" s="285" t="s">
        <v>214</v>
      </c>
      <c r="K182" s="271" t="s">
        <v>14605</v>
      </c>
      <c r="L182" s="271" t="s">
        <v>13981</v>
      </c>
      <c r="M182" s="189" t="s">
        <v>12632</v>
      </c>
    </row>
    <row r="183" ht="15.75" customHeight="1">
      <c r="A183" s="274" t="s">
        <v>14606</v>
      </c>
      <c r="B183" s="274" t="s">
        <v>14608</v>
      </c>
      <c r="C183" s="285" t="s">
        <v>214</v>
      </c>
      <c r="D183" s="303">
        <v>4.32065282332E14</v>
      </c>
      <c r="E183" s="304" t="s">
        <v>14610</v>
      </c>
      <c r="F183" s="260" t="s">
        <v>12621</v>
      </c>
      <c r="G183" s="6"/>
      <c r="H183" s="296" t="s">
        <v>14613</v>
      </c>
      <c r="I183" s="296" t="s">
        <v>14614</v>
      </c>
      <c r="J183" s="285" t="s">
        <v>219</v>
      </c>
      <c r="K183" s="271" t="s">
        <v>14615</v>
      </c>
      <c r="L183" s="271" t="s">
        <v>14616</v>
      </c>
      <c r="M183" s="189" t="s">
        <v>12632</v>
      </c>
    </row>
    <row r="184" ht="15.75" customHeight="1">
      <c r="A184" s="274" t="s">
        <v>14623</v>
      </c>
      <c r="B184" s="274" t="s">
        <v>14625</v>
      </c>
      <c r="C184" s="285" t="s">
        <v>214</v>
      </c>
      <c r="D184" s="303">
        <v>7.25230767407E14</v>
      </c>
      <c r="E184" s="304" t="s">
        <v>14627</v>
      </c>
      <c r="F184" s="260" t="s">
        <v>12621</v>
      </c>
      <c r="G184" s="6"/>
      <c r="H184" s="296" t="s">
        <v>14628</v>
      </c>
      <c r="I184" s="296" t="s">
        <v>14629</v>
      </c>
      <c r="J184" s="285" t="s">
        <v>214</v>
      </c>
      <c r="K184" s="271" t="s">
        <v>14631</v>
      </c>
      <c r="L184" s="271" t="s">
        <v>14633</v>
      </c>
      <c r="M184" s="189" t="s">
        <v>12632</v>
      </c>
    </row>
    <row r="185" ht="15.75" customHeight="1">
      <c r="A185" s="274" t="s">
        <v>14635</v>
      </c>
      <c r="B185" s="274" t="s">
        <v>14637</v>
      </c>
      <c r="C185" s="285" t="s">
        <v>214</v>
      </c>
      <c r="D185" s="303">
        <v>9.02887561418E14</v>
      </c>
      <c r="E185" s="304" t="s">
        <v>14638</v>
      </c>
      <c r="F185" s="260" t="s">
        <v>12621</v>
      </c>
      <c r="G185" s="6"/>
      <c r="H185" s="296" t="s">
        <v>13850</v>
      </c>
      <c r="I185" s="296" t="s">
        <v>13851</v>
      </c>
      <c r="J185" s="285" t="s">
        <v>214</v>
      </c>
      <c r="K185" s="271" t="s">
        <v>14641</v>
      </c>
      <c r="L185" s="271" t="s">
        <v>13854</v>
      </c>
      <c r="M185" s="189" t="s">
        <v>12632</v>
      </c>
    </row>
    <row r="186" ht="15.75" customHeight="1">
      <c r="A186" s="274" t="s">
        <v>14001</v>
      </c>
      <c r="B186" s="274" t="s">
        <v>14644</v>
      </c>
      <c r="C186" s="285" t="s">
        <v>219</v>
      </c>
      <c r="D186" s="303">
        <v>5.58729570412E14</v>
      </c>
      <c r="E186" s="304" t="s">
        <v>14006</v>
      </c>
      <c r="F186" s="260" t="s">
        <v>12621</v>
      </c>
      <c r="G186" s="6"/>
      <c r="H186" s="296" t="s">
        <v>13896</v>
      </c>
      <c r="I186" s="296" t="s">
        <v>13897</v>
      </c>
      <c r="J186" s="285" t="s">
        <v>214</v>
      </c>
      <c r="K186" s="271" t="s">
        <v>14649</v>
      </c>
      <c r="L186" s="271" t="s">
        <v>13898</v>
      </c>
      <c r="M186" s="189" t="s">
        <v>12632</v>
      </c>
    </row>
    <row r="187" ht="15.75" customHeight="1">
      <c r="A187" s="274" t="s">
        <v>14650</v>
      </c>
      <c r="B187" s="274" t="s">
        <v>14651</v>
      </c>
      <c r="C187" s="285" t="s">
        <v>214</v>
      </c>
      <c r="D187" s="303">
        <v>7.58220156501E14</v>
      </c>
      <c r="E187" s="304" t="s">
        <v>14654</v>
      </c>
      <c r="F187" s="260" t="s">
        <v>12621</v>
      </c>
      <c r="G187" s="6"/>
      <c r="H187" s="296" t="s">
        <v>14051</v>
      </c>
      <c r="I187" s="296" t="s">
        <v>14052</v>
      </c>
      <c r="J187" s="285" t="s">
        <v>214</v>
      </c>
      <c r="K187" s="271" t="s">
        <v>14657</v>
      </c>
      <c r="L187" s="271" t="s">
        <v>14054</v>
      </c>
      <c r="M187" s="189" t="s">
        <v>12632</v>
      </c>
    </row>
    <row r="188" ht="15.75" customHeight="1">
      <c r="A188" s="274" t="s">
        <v>14659</v>
      </c>
      <c r="B188" s="274" t="s">
        <v>14661</v>
      </c>
      <c r="C188" s="285" t="s">
        <v>214</v>
      </c>
      <c r="D188" s="303">
        <v>9.84564427529E14</v>
      </c>
      <c r="E188" s="304" t="s">
        <v>14663</v>
      </c>
      <c r="F188" s="260" t="s">
        <v>12621</v>
      </c>
      <c r="G188" s="6"/>
      <c r="H188" s="296" t="s">
        <v>12867</v>
      </c>
      <c r="I188" s="296" t="s">
        <v>12868</v>
      </c>
      <c r="J188" s="285" t="s">
        <v>214</v>
      </c>
      <c r="K188" s="271" t="s">
        <v>14664</v>
      </c>
      <c r="L188" s="271" t="s">
        <v>14666</v>
      </c>
      <c r="M188" s="189" t="s">
        <v>12632</v>
      </c>
    </row>
    <row r="189" ht="15.75" customHeight="1">
      <c r="A189" s="274" t="s">
        <v>14668</v>
      </c>
      <c r="B189" s="274" t="s">
        <v>14670</v>
      </c>
      <c r="C189" s="285" t="s">
        <v>218</v>
      </c>
      <c r="D189" s="303">
        <v>8.03651348204E14</v>
      </c>
      <c r="E189" s="304" t="s">
        <v>14672</v>
      </c>
      <c r="F189" s="260" t="s">
        <v>12621</v>
      </c>
      <c r="G189" s="6"/>
      <c r="H189" s="296" t="s">
        <v>14673</v>
      </c>
      <c r="I189" s="296" t="s">
        <v>14674</v>
      </c>
      <c r="J189" s="285" t="s">
        <v>217</v>
      </c>
      <c r="K189" s="271" t="s">
        <v>14677</v>
      </c>
      <c r="L189" s="271" t="s">
        <v>14678</v>
      </c>
      <c r="M189" s="189" t="s">
        <v>12632</v>
      </c>
    </row>
    <row r="190" ht="15.75" customHeight="1">
      <c r="A190" s="274" t="s">
        <v>14680</v>
      </c>
      <c r="B190" s="274" t="s">
        <v>14681</v>
      </c>
      <c r="C190" s="285" t="s">
        <v>214</v>
      </c>
      <c r="D190" s="303">
        <v>9.84566448322E14</v>
      </c>
      <c r="E190" s="306">
        <v>9.000006518428E12</v>
      </c>
      <c r="F190" s="260" t="s">
        <v>12621</v>
      </c>
      <c r="G190" s="6"/>
      <c r="H190" s="296" t="s">
        <v>14684</v>
      </c>
      <c r="I190" s="296" t="s">
        <v>14685</v>
      </c>
      <c r="J190" s="285" t="s">
        <v>214</v>
      </c>
      <c r="K190" s="271" t="s">
        <v>14687</v>
      </c>
      <c r="L190" s="271" t="s">
        <v>14689</v>
      </c>
      <c r="M190" s="189" t="s">
        <v>12632</v>
      </c>
    </row>
    <row r="191" ht="15.75" customHeight="1">
      <c r="A191" s="274" t="s">
        <v>14690</v>
      </c>
      <c r="B191" s="274" t="s">
        <v>14691</v>
      </c>
      <c r="C191" s="285" t="s">
        <v>214</v>
      </c>
      <c r="D191" s="308" t="s">
        <v>14693</v>
      </c>
      <c r="E191" s="304" t="s">
        <v>14695</v>
      </c>
      <c r="F191" s="260" t="s">
        <v>12621</v>
      </c>
      <c r="G191" s="6"/>
      <c r="H191" s="296" t="s">
        <v>14100</v>
      </c>
      <c r="I191" s="296" t="s">
        <v>14698</v>
      </c>
      <c r="J191" s="285" t="s">
        <v>217</v>
      </c>
      <c r="K191" s="271" t="s">
        <v>14699</v>
      </c>
      <c r="L191" s="271" t="s">
        <v>14104</v>
      </c>
      <c r="M191" s="189" t="s">
        <v>12632</v>
      </c>
    </row>
    <row r="192" ht="15.75" customHeight="1">
      <c r="A192" s="274" t="s">
        <v>14700</v>
      </c>
      <c r="B192" s="274" t="s">
        <v>14702</v>
      </c>
      <c r="C192" s="285" t="s">
        <v>214</v>
      </c>
      <c r="D192" s="303">
        <v>8.58676380448E14</v>
      </c>
      <c r="E192" s="304" t="s">
        <v>14704</v>
      </c>
      <c r="F192" s="260" t="s">
        <v>12621</v>
      </c>
      <c r="G192" s="6"/>
      <c r="H192" s="296" t="s">
        <v>14690</v>
      </c>
      <c r="I192" s="296" t="s">
        <v>14707</v>
      </c>
      <c r="J192" s="285" t="s">
        <v>214</v>
      </c>
      <c r="K192" s="271" t="s">
        <v>14693</v>
      </c>
      <c r="L192" s="271" t="s">
        <v>14695</v>
      </c>
      <c r="M192" s="189" t="s">
        <v>12632</v>
      </c>
    </row>
    <row r="193" ht="15.75" customHeight="1">
      <c r="A193" s="274" t="s">
        <v>14709</v>
      </c>
      <c r="B193" s="274" t="s">
        <v>14711</v>
      </c>
      <c r="C193" s="285" t="s">
        <v>214</v>
      </c>
      <c r="D193" s="303">
        <v>7.46014281521E14</v>
      </c>
      <c r="E193" s="304" t="s">
        <v>14714</v>
      </c>
      <c r="F193" s="260" t="s">
        <v>12621</v>
      </c>
      <c r="G193" s="6"/>
      <c r="H193" s="296" t="s">
        <v>14715</v>
      </c>
      <c r="I193" s="296" t="s">
        <v>14716</v>
      </c>
      <c r="J193" s="285" t="s">
        <v>214</v>
      </c>
      <c r="K193" s="271" t="s">
        <v>14717</v>
      </c>
      <c r="L193" s="271" t="s">
        <v>14719</v>
      </c>
      <c r="M193" s="189" t="s">
        <v>12632</v>
      </c>
    </row>
    <row r="194" ht="15.75" customHeight="1">
      <c r="A194" s="274" t="s">
        <v>14721</v>
      </c>
      <c r="B194" s="274" t="s">
        <v>14723</v>
      </c>
      <c r="C194" s="285" t="s">
        <v>217</v>
      </c>
      <c r="D194" s="303">
        <v>7.57492756432E14</v>
      </c>
      <c r="E194" s="304" t="s">
        <v>14725</v>
      </c>
      <c r="F194" s="260" t="s">
        <v>12621</v>
      </c>
      <c r="G194" s="6"/>
      <c r="H194" s="296" t="s">
        <v>14726</v>
      </c>
      <c r="I194" s="296" t="s">
        <v>14727</v>
      </c>
      <c r="J194" s="285" t="s">
        <v>214</v>
      </c>
      <c r="K194" s="271" t="s">
        <v>14729</v>
      </c>
      <c r="L194" s="271" t="s">
        <v>14731</v>
      </c>
      <c r="M194" s="189" t="s">
        <v>12632</v>
      </c>
    </row>
    <row r="195" ht="15.75" customHeight="1">
      <c r="A195" s="274" t="s">
        <v>14734</v>
      </c>
      <c r="B195" s="274" t="s">
        <v>14735</v>
      </c>
      <c r="C195" s="285" t="s">
        <v>217</v>
      </c>
      <c r="D195" s="303">
        <v>5.50620520432E14</v>
      </c>
      <c r="E195" s="304" t="s">
        <v>14736</v>
      </c>
      <c r="F195" s="260" t="s">
        <v>12621</v>
      </c>
      <c r="G195" s="6"/>
      <c r="H195" s="296" t="s">
        <v>14738</v>
      </c>
      <c r="I195" s="296" t="s">
        <v>14739</v>
      </c>
      <c r="J195" s="285" t="s">
        <v>219</v>
      </c>
      <c r="K195" s="271" t="s">
        <v>14741</v>
      </c>
      <c r="L195" s="271" t="s">
        <v>14742</v>
      </c>
      <c r="M195" s="189" t="s">
        <v>12632</v>
      </c>
    </row>
    <row r="196" ht="15.75" customHeight="1">
      <c r="A196" s="274" t="s">
        <v>14745</v>
      </c>
      <c r="B196" s="274" t="s">
        <v>14746</v>
      </c>
      <c r="C196" s="285" t="s">
        <v>214</v>
      </c>
      <c r="D196" s="303">
        <v>9.10519057219E14</v>
      </c>
      <c r="E196" s="304" t="s">
        <v>14747</v>
      </c>
      <c r="F196" s="260" t="s">
        <v>12621</v>
      </c>
      <c r="G196" s="6"/>
      <c r="H196" s="296" t="s">
        <v>14749</v>
      </c>
      <c r="I196" s="296" t="s">
        <v>14751</v>
      </c>
      <c r="J196" s="285" t="s">
        <v>214</v>
      </c>
      <c r="K196" s="271" t="s">
        <v>14752</v>
      </c>
      <c r="L196" s="271" t="s">
        <v>14754</v>
      </c>
      <c r="M196" s="189" t="s">
        <v>12632</v>
      </c>
    </row>
    <row r="197" ht="15.75" customHeight="1">
      <c r="A197" s="274" t="s">
        <v>14756</v>
      </c>
      <c r="B197" s="274" t="s">
        <v>14757</v>
      </c>
      <c r="C197" s="285" t="s">
        <v>214</v>
      </c>
      <c r="D197" s="303">
        <v>9.33614471435E14</v>
      </c>
      <c r="E197" s="304" t="s">
        <v>14758</v>
      </c>
      <c r="F197" s="260" t="s">
        <v>12621</v>
      </c>
      <c r="G197" s="6"/>
      <c r="H197" s="296" t="s">
        <v>14760</v>
      </c>
      <c r="I197" s="296" t="s">
        <v>14762</v>
      </c>
      <c r="J197" s="285" t="s">
        <v>214</v>
      </c>
      <c r="K197" s="271" t="s">
        <v>14764</v>
      </c>
      <c r="L197" s="271" t="s">
        <v>14766</v>
      </c>
      <c r="M197" s="189" t="s">
        <v>12632</v>
      </c>
    </row>
    <row r="198" ht="15.75" customHeight="1">
      <c r="A198" s="274" t="s">
        <v>14767</v>
      </c>
      <c r="B198" s="274" t="s">
        <v>14768</v>
      </c>
      <c r="C198" s="285" t="s">
        <v>214</v>
      </c>
      <c r="D198" s="303">
        <v>9.60645794086E14</v>
      </c>
      <c r="E198" s="304" t="s">
        <v>14770</v>
      </c>
      <c r="F198" s="260" t="s">
        <v>12621</v>
      </c>
      <c r="G198" s="6"/>
      <c r="H198" s="296" t="s">
        <v>14772</v>
      </c>
      <c r="I198" s="296" t="s">
        <v>14774</v>
      </c>
      <c r="J198" s="285" t="s">
        <v>214</v>
      </c>
      <c r="K198" s="271" t="s">
        <v>14776</v>
      </c>
      <c r="L198" s="271" t="s">
        <v>14777</v>
      </c>
      <c r="M198" s="189" t="s">
        <v>12632</v>
      </c>
    </row>
    <row r="199" ht="15.75" customHeight="1">
      <c r="A199" s="274" t="s">
        <v>13366</v>
      </c>
      <c r="B199" s="274" t="s">
        <v>14779</v>
      </c>
      <c r="C199" s="285" t="s">
        <v>218</v>
      </c>
      <c r="D199" s="303">
        <v>2.59778264407E14</v>
      </c>
      <c r="E199" s="304" t="s">
        <v>13369</v>
      </c>
      <c r="F199" s="260" t="s">
        <v>12621</v>
      </c>
      <c r="G199" s="6"/>
      <c r="H199" s="296" t="s">
        <v>13239</v>
      </c>
      <c r="I199" s="296" t="s">
        <v>13240</v>
      </c>
      <c r="J199" s="285" t="s">
        <v>214</v>
      </c>
      <c r="K199" s="271" t="s">
        <v>14783</v>
      </c>
      <c r="L199" s="271" t="s">
        <v>13241</v>
      </c>
      <c r="M199" s="189" t="s">
        <v>12632</v>
      </c>
    </row>
    <row r="200" ht="15.75" customHeight="1">
      <c r="A200" s="274" t="s">
        <v>14726</v>
      </c>
      <c r="B200" s="274" t="s">
        <v>14727</v>
      </c>
      <c r="C200" s="285" t="s">
        <v>214</v>
      </c>
      <c r="D200" s="303">
        <v>7.11069120412E14</v>
      </c>
      <c r="E200" s="306">
        <v>9.000023768261E12</v>
      </c>
      <c r="F200" s="260" t="s">
        <v>12621</v>
      </c>
      <c r="G200" s="6"/>
      <c r="H200" s="296" t="s">
        <v>14788</v>
      </c>
      <c r="I200" s="296" t="s">
        <v>14789</v>
      </c>
      <c r="J200" s="285" t="s">
        <v>214</v>
      </c>
      <c r="K200" s="271" t="s">
        <v>14790</v>
      </c>
      <c r="L200" s="271" t="s">
        <v>14791</v>
      </c>
      <c r="M200" s="189" t="s">
        <v>12632</v>
      </c>
    </row>
    <row r="201" ht="15.75" customHeight="1">
      <c r="A201" s="274" t="s">
        <v>12640</v>
      </c>
      <c r="B201" s="274" t="s">
        <v>14794</v>
      </c>
      <c r="C201" s="285" t="s">
        <v>219</v>
      </c>
      <c r="D201" s="303">
        <v>6.70600279407E14</v>
      </c>
      <c r="E201" s="306">
        <v>1.220005370278E12</v>
      </c>
      <c r="F201" s="260" t="s">
        <v>12621</v>
      </c>
      <c r="G201" s="6"/>
      <c r="H201" s="296" t="s">
        <v>14797</v>
      </c>
      <c r="I201" s="296" t="s">
        <v>14798</v>
      </c>
      <c r="J201" s="285" t="s">
        <v>214</v>
      </c>
      <c r="K201" s="271" t="s">
        <v>14800</v>
      </c>
      <c r="L201" s="271" t="s">
        <v>14802</v>
      </c>
      <c r="M201" s="189" t="s">
        <v>12632</v>
      </c>
    </row>
    <row r="202" ht="15.75" customHeight="1">
      <c r="A202" s="274" t="s">
        <v>12975</v>
      </c>
      <c r="B202" s="274" t="s">
        <v>12976</v>
      </c>
      <c r="C202" s="285" t="s">
        <v>214</v>
      </c>
      <c r="D202" s="303">
        <v>7.90725238014E14</v>
      </c>
      <c r="E202" s="304" t="s">
        <v>12980</v>
      </c>
      <c r="F202" s="260" t="s">
        <v>12621</v>
      </c>
      <c r="G202" s="6"/>
      <c r="H202" s="296" t="s">
        <v>14805</v>
      </c>
      <c r="I202" s="296" t="s">
        <v>14807</v>
      </c>
      <c r="J202" s="285" t="s">
        <v>219</v>
      </c>
      <c r="K202" s="271" t="s">
        <v>14809</v>
      </c>
      <c r="L202" s="271" t="s">
        <v>14810</v>
      </c>
      <c r="M202" s="189" t="s">
        <v>12632</v>
      </c>
    </row>
    <row r="203" ht="15.75" customHeight="1">
      <c r="A203" s="274" t="s">
        <v>14813</v>
      </c>
      <c r="B203" s="274" t="s">
        <v>14814</v>
      </c>
      <c r="C203" s="285" t="s">
        <v>217</v>
      </c>
      <c r="D203" s="303">
        <v>4.15233675529E14</v>
      </c>
      <c r="E203" s="304" t="s">
        <v>14815</v>
      </c>
      <c r="F203" s="260" t="s">
        <v>12621</v>
      </c>
      <c r="G203" s="6"/>
      <c r="H203" s="296" t="s">
        <v>14485</v>
      </c>
      <c r="I203" s="296" t="s">
        <v>14486</v>
      </c>
      <c r="J203" s="285" t="s">
        <v>214</v>
      </c>
      <c r="K203" s="271" t="s">
        <v>14819</v>
      </c>
      <c r="L203" s="271" t="s">
        <v>14489</v>
      </c>
      <c r="M203" s="189" t="s">
        <v>12632</v>
      </c>
    </row>
    <row r="204" ht="15.75" customHeight="1">
      <c r="A204" s="274" t="s">
        <v>12653</v>
      </c>
      <c r="B204" s="274" t="s">
        <v>14821</v>
      </c>
      <c r="C204" s="285" t="s">
        <v>218</v>
      </c>
      <c r="D204" s="303">
        <v>7.84261729024E14</v>
      </c>
      <c r="E204" s="306">
        <v>1.220005545168E12</v>
      </c>
      <c r="F204" s="260" t="s">
        <v>12621</v>
      </c>
      <c r="G204" s="6"/>
      <c r="H204" s="296" t="s">
        <v>14824</v>
      </c>
      <c r="I204" s="296" t="s">
        <v>14826</v>
      </c>
      <c r="J204" s="285" t="s">
        <v>214</v>
      </c>
      <c r="K204" s="271" t="s">
        <v>14828</v>
      </c>
      <c r="L204" s="271" t="s">
        <v>14829</v>
      </c>
      <c r="M204" s="189" t="s">
        <v>12632</v>
      </c>
    </row>
    <row r="205" ht="15.75" customHeight="1">
      <c r="A205" s="274" t="s">
        <v>14830</v>
      </c>
      <c r="B205" s="274" t="s">
        <v>14832</v>
      </c>
      <c r="C205" s="285" t="s">
        <v>214</v>
      </c>
      <c r="D205" s="303">
        <v>9.64397202402E14</v>
      </c>
      <c r="E205" s="304" t="s">
        <v>14834</v>
      </c>
      <c r="F205" s="260" t="s">
        <v>12621</v>
      </c>
      <c r="G205" s="6"/>
      <c r="H205" s="296" t="s">
        <v>14837</v>
      </c>
      <c r="I205" s="296" t="s">
        <v>14838</v>
      </c>
      <c r="J205" s="285" t="s">
        <v>219</v>
      </c>
      <c r="K205" s="271" t="s">
        <v>14839</v>
      </c>
      <c r="L205" s="271" t="s">
        <v>14840</v>
      </c>
      <c r="M205" s="189" t="s">
        <v>12632</v>
      </c>
    </row>
    <row r="206" ht="15.75" customHeight="1">
      <c r="A206" s="274" t="s">
        <v>14842</v>
      </c>
      <c r="B206" s="274" t="s">
        <v>14843</v>
      </c>
      <c r="C206" s="285" t="s">
        <v>214</v>
      </c>
      <c r="D206" s="303">
        <v>9.25281453435E14</v>
      </c>
      <c r="E206" s="304" t="s">
        <v>14845</v>
      </c>
      <c r="F206" s="260" t="s">
        <v>12621</v>
      </c>
      <c r="G206" s="6"/>
      <c r="H206" s="296" t="s">
        <v>14848</v>
      </c>
      <c r="I206" s="296" t="s">
        <v>14849</v>
      </c>
      <c r="J206" s="285" t="s">
        <v>214</v>
      </c>
      <c r="K206" s="271" t="s">
        <v>14850</v>
      </c>
      <c r="L206" s="271" t="s">
        <v>14851</v>
      </c>
      <c r="M206" s="189" t="s">
        <v>12632</v>
      </c>
    </row>
    <row r="207" ht="15.75" customHeight="1">
      <c r="A207" s="274" t="s">
        <v>14300</v>
      </c>
      <c r="B207" s="274" t="s">
        <v>14854</v>
      </c>
      <c r="C207" s="285" t="s">
        <v>218</v>
      </c>
      <c r="D207" s="303">
        <v>4.12662736407E14</v>
      </c>
      <c r="E207" s="306">
        <v>6.0010988966E10</v>
      </c>
      <c r="F207" s="260" t="s">
        <v>12621</v>
      </c>
      <c r="G207" s="6"/>
      <c r="H207" s="296" t="s">
        <v>14857</v>
      </c>
      <c r="I207" s="296" t="s">
        <v>14858</v>
      </c>
      <c r="J207" s="285" t="s">
        <v>217</v>
      </c>
      <c r="K207" s="271" t="s">
        <v>14859</v>
      </c>
      <c r="L207" s="271" t="s">
        <v>14860</v>
      </c>
      <c r="M207" s="189" t="s">
        <v>12632</v>
      </c>
    </row>
    <row r="208" ht="15.75" customHeight="1">
      <c r="A208" s="274" t="s">
        <v>14863</v>
      </c>
      <c r="B208" s="274" t="s">
        <v>14864</v>
      </c>
      <c r="C208" s="285" t="s">
        <v>218</v>
      </c>
      <c r="D208" s="303">
        <v>8.56024740003E14</v>
      </c>
      <c r="E208" s="306">
        <v>6.0010366189E10</v>
      </c>
      <c r="F208" s="260" t="s">
        <v>12621</v>
      </c>
      <c r="G208" s="6"/>
      <c r="H208" s="296" t="s">
        <v>14251</v>
      </c>
      <c r="I208" s="296" t="s">
        <v>14252</v>
      </c>
      <c r="J208" s="285" t="s">
        <v>214</v>
      </c>
      <c r="K208" s="271" t="s">
        <v>14867</v>
      </c>
      <c r="L208" s="271" t="s">
        <v>14253</v>
      </c>
      <c r="M208" s="189" t="s">
        <v>12632</v>
      </c>
    </row>
    <row r="209" ht="15.75" customHeight="1">
      <c r="A209" s="274" t="s">
        <v>14870</v>
      </c>
      <c r="B209" s="274" t="s">
        <v>14872</v>
      </c>
      <c r="C209" s="285" t="s">
        <v>214</v>
      </c>
      <c r="D209" s="303">
        <v>9.54064721447E14</v>
      </c>
      <c r="E209" s="304" t="s">
        <v>14874</v>
      </c>
      <c r="F209" s="260" t="s">
        <v>12621</v>
      </c>
      <c r="G209" s="6"/>
      <c r="H209" s="296" t="s">
        <v>14875</v>
      </c>
      <c r="I209" s="296" t="s">
        <v>14876</v>
      </c>
      <c r="J209" s="285" t="s">
        <v>214</v>
      </c>
      <c r="K209" s="271" t="s">
        <v>14877</v>
      </c>
      <c r="L209" s="271" t="s">
        <v>14878</v>
      </c>
      <c r="M209" s="189" t="s">
        <v>12632</v>
      </c>
    </row>
    <row r="210" ht="15.75" customHeight="1">
      <c r="A210" s="274" t="s">
        <v>13075</v>
      </c>
      <c r="B210" s="274" t="s">
        <v>13076</v>
      </c>
      <c r="C210" s="285" t="s">
        <v>214</v>
      </c>
      <c r="D210" s="303">
        <v>4.59420766008E14</v>
      </c>
      <c r="E210" s="304" t="s">
        <v>13079</v>
      </c>
      <c r="F210" s="260" t="s">
        <v>12621</v>
      </c>
      <c r="G210" s="6"/>
      <c r="H210" s="296" t="s">
        <v>14881</v>
      </c>
      <c r="I210" s="296" t="s">
        <v>14883</v>
      </c>
      <c r="J210" s="285" t="s">
        <v>217</v>
      </c>
      <c r="K210" s="271" t="s">
        <v>14885</v>
      </c>
      <c r="L210" s="271" t="s">
        <v>14886</v>
      </c>
      <c r="M210" s="189" t="s">
        <v>12632</v>
      </c>
    </row>
    <row r="211" ht="15.75" customHeight="1">
      <c r="A211" s="274" t="s">
        <v>13453</v>
      </c>
      <c r="B211" s="274" t="s">
        <v>14887</v>
      </c>
      <c r="C211" s="285" t="s">
        <v>218</v>
      </c>
      <c r="D211" s="308" t="s">
        <v>13456</v>
      </c>
      <c r="E211" s="304" t="s">
        <v>13458</v>
      </c>
      <c r="F211" s="260" t="s">
        <v>12621</v>
      </c>
      <c r="G211" s="6"/>
      <c r="H211" s="296" t="s">
        <v>14900</v>
      </c>
      <c r="I211" s="296" t="s">
        <v>14901</v>
      </c>
      <c r="J211" s="285" t="s">
        <v>214</v>
      </c>
      <c r="K211" s="271" t="s">
        <v>14902</v>
      </c>
      <c r="L211" s="271" t="s">
        <v>14904</v>
      </c>
      <c r="M211" s="189" t="s">
        <v>12632</v>
      </c>
    </row>
    <row r="212" ht="15.75" customHeight="1">
      <c r="A212" s="274" t="s">
        <v>13657</v>
      </c>
      <c r="B212" s="274" t="s">
        <v>13659</v>
      </c>
      <c r="C212" s="285" t="s">
        <v>214</v>
      </c>
      <c r="D212" s="303">
        <v>7.70103323435E14</v>
      </c>
      <c r="E212" s="306">
        <v>1.230005933751E12</v>
      </c>
      <c r="F212" s="260" t="s">
        <v>12621</v>
      </c>
      <c r="G212" s="6"/>
      <c r="H212" s="296" t="s">
        <v>13469</v>
      </c>
      <c r="I212" s="296" t="s">
        <v>14908</v>
      </c>
      <c r="J212" s="285" t="s">
        <v>217</v>
      </c>
      <c r="K212" s="271" t="s">
        <v>14910</v>
      </c>
      <c r="L212" s="271" t="s">
        <v>14912</v>
      </c>
      <c r="M212" s="189" t="s">
        <v>12632</v>
      </c>
    </row>
    <row r="213" ht="15.75" customHeight="1">
      <c r="A213" s="274" t="s">
        <v>13821</v>
      </c>
      <c r="B213" s="274" t="s">
        <v>13823</v>
      </c>
      <c r="C213" s="285" t="s">
        <v>214</v>
      </c>
      <c r="D213" s="303">
        <v>8.83374357432E14</v>
      </c>
      <c r="E213" s="304" t="s">
        <v>13826</v>
      </c>
      <c r="F213" s="260" t="s">
        <v>12621</v>
      </c>
      <c r="G213" s="6"/>
      <c r="H213" s="296" t="s">
        <v>14379</v>
      </c>
      <c r="I213" s="296" t="s">
        <v>14381</v>
      </c>
      <c r="J213" s="285" t="s">
        <v>214</v>
      </c>
      <c r="K213" s="271" t="s">
        <v>14919</v>
      </c>
      <c r="L213" s="271" t="s">
        <v>14383</v>
      </c>
      <c r="M213" s="189" t="s">
        <v>12632</v>
      </c>
    </row>
    <row r="214" ht="15.75" customHeight="1">
      <c r="A214" s="274" t="s">
        <v>14920</v>
      </c>
      <c r="B214" s="274" t="s">
        <v>14922</v>
      </c>
      <c r="C214" s="285" t="s">
        <v>214</v>
      </c>
      <c r="D214" s="303">
        <v>7.08783683407E14</v>
      </c>
      <c r="E214" s="304" t="s">
        <v>14924</v>
      </c>
      <c r="F214" s="260" t="s">
        <v>12621</v>
      </c>
      <c r="G214" s="6"/>
      <c r="H214" s="296" t="s">
        <v>13218</v>
      </c>
      <c r="I214" s="296" t="s">
        <v>13219</v>
      </c>
      <c r="J214" s="285" t="s">
        <v>214</v>
      </c>
      <c r="K214" s="271" t="s">
        <v>14927</v>
      </c>
      <c r="L214" s="271" t="s">
        <v>13220</v>
      </c>
      <c r="M214" s="189" t="s">
        <v>12632</v>
      </c>
    </row>
    <row r="215" ht="15.75" customHeight="1">
      <c r="A215" s="274" t="s">
        <v>14930</v>
      </c>
      <c r="B215" s="274" t="s">
        <v>14931</v>
      </c>
      <c r="C215" s="285" t="s">
        <v>217</v>
      </c>
      <c r="D215" s="303">
        <v>8.28728659448E14</v>
      </c>
      <c r="E215" s="304" t="s">
        <v>14934</v>
      </c>
      <c r="F215" s="260" t="s">
        <v>12621</v>
      </c>
      <c r="G215" s="6"/>
      <c r="H215" s="296" t="s">
        <v>14935</v>
      </c>
      <c r="I215" s="296" t="s">
        <v>14936</v>
      </c>
      <c r="J215" s="285" t="s">
        <v>219</v>
      </c>
      <c r="K215" s="271" t="s">
        <v>14937</v>
      </c>
      <c r="L215" s="271" t="s">
        <v>14938</v>
      </c>
      <c r="M215" s="189" t="s">
        <v>12632</v>
      </c>
    </row>
    <row r="216" ht="15.75" customHeight="1">
      <c r="A216" s="274" t="s">
        <v>14188</v>
      </c>
      <c r="B216" s="274" t="s">
        <v>14190</v>
      </c>
      <c r="C216" s="285" t="s">
        <v>214</v>
      </c>
      <c r="D216" s="303">
        <v>5.46527771443E14</v>
      </c>
      <c r="E216" s="304" t="s">
        <v>14193</v>
      </c>
      <c r="F216" s="260" t="s">
        <v>12621</v>
      </c>
      <c r="G216" s="6"/>
      <c r="H216" s="296" t="s">
        <v>14335</v>
      </c>
      <c r="I216" s="296" t="s">
        <v>14336</v>
      </c>
      <c r="J216" s="285" t="s">
        <v>214</v>
      </c>
      <c r="K216" s="271" t="s">
        <v>14944</v>
      </c>
      <c r="L216" s="271" t="s">
        <v>14337</v>
      </c>
      <c r="M216" s="189" t="s">
        <v>12632</v>
      </c>
    </row>
    <row r="217" ht="15.75" customHeight="1">
      <c r="A217" s="274" t="s">
        <v>14947</v>
      </c>
      <c r="B217" s="274" t="s">
        <v>14949</v>
      </c>
      <c r="C217" s="285" t="s">
        <v>214</v>
      </c>
      <c r="D217" s="303">
        <v>9.83139130432E14</v>
      </c>
      <c r="E217" s="304" t="s">
        <v>14950</v>
      </c>
      <c r="F217" s="260" t="s">
        <v>12621</v>
      </c>
      <c r="G217" s="6"/>
      <c r="H217" s="296" t="s">
        <v>14680</v>
      </c>
      <c r="I217" s="296" t="s">
        <v>14681</v>
      </c>
      <c r="J217" s="285" t="s">
        <v>214</v>
      </c>
      <c r="K217" s="271" t="s">
        <v>14953</v>
      </c>
      <c r="L217" s="271" t="s">
        <v>14955</v>
      </c>
      <c r="M217" s="189" t="s">
        <v>12632</v>
      </c>
    </row>
    <row r="218" ht="15.75" customHeight="1">
      <c r="A218" s="274" t="s">
        <v>14957</v>
      </c>
      <c r="B218" s="274" t="s">
        <v>14958</v>
      </c>
      <c r="C218" s="285" t="s">
        <v>217</v>
      </c>
      <c r="D218" s="303">
        <v>4.35014972407E14</v>
      </c>
      <c r="E218" s="304" t="s">
        <v>14959</v>
      </c>
      <c r="F218" s="260" t="s">
        <v>12621</v>
      </c>
      <c r="G218" s="6"/>
      <c r="H218" s="296" t="s">
        <v>13837</v>
      </c>
      <c r="I218" s="296" t="s">
        <v>13838</v>
      </c>
      <c r="J218" s="285" t="s">
        <v>214</v>
      </c>
      <c r="K218" s="271" t="s">
        <v>14964</v>
      </c>
      <c r="L218" s="271" t="s">
        <v>13841</v>
      </c>
      <c r="M218" s="189" t="s">
        <v>12632</v>
      </c>
    </row>
    <row r="219" ht="15.75" customHeight="1">
      <c r="A219" s="274" t="s">
        <v>13502</v>
      </c>
      <c r="B219" s="274" t="s">
        <v>14965</v>
      </c>
      <c r="C219" s="285" t="s">
        <v>217</v>
      </c>
      <c r="D219" s="303">
        <v>7.29346635001E14</v>
      </c>
      <c r="E219" s="304" t="s">
        <v>13507</v>
      </c>
      <c r="F219" s="260" t="s">
        <v>12621</v>
      </c>
      <c r="G219" s="6"/>
      <c r="H219" s="296" t="s">
        <v>14970</v>
      </c>
      <c r="I219" s="296" t="s">
        <v>14971</v>
      </c>
      <c r="J219" s="285" t="s">
        <v>214</v>
      </c>
      <c r="K219" s="271" t="s">
        <v>14972</v>
      </c>
      <c r="L219" s="271" t="s">
        <v>14973</v>
      </c>
      <c r="M219" s="189" t="s">
        <v>12632</v>
      </c>
    </row>
    <row r="220" ht="15.75" customHeight="1">
      <c r="A220" s="274" t="s">
        <v>14976</v>
      </c>
      <c r="B220" s="274" t="s">
        <v>14977</v>
      </c>
      <c r="C220" s="285" t="s">
        <v>214</v>
      </c>
      <c r="D220" s="303">
        <v>9.81861404432E14</v>
      </c>
      <c r="E220" s="304" t="s">
        <v>14980</v>
      </c>
      <c r="F220" s="260" t="s">
        <v>12621</v>
      </c>
      <c r="G220" s="6"/>
      <c r="H220" s="296" t="s">
        <v>14581</v>
      </c>
      <c r="I220" s="296" t="s">
        <v>14583</v>
      </c>
      <c r="J220" s="285" t="s">
        <v>214</v>
      </c>
      <c r="K220" s="271" t="s">
        <v>14981</v>
      </c>
      <c r="L220" s="271" t="s">
        <v>14584</v>
      </c>
      <c r="M220" s="189" t="s">
        <v>12632</v>
      </c>
    </row>
    <row r="221" ht="15.75" customHeight="1">
      <c r="A221" s="274" t="s">
        <v>14935</v>
      </c>
      <c r="B221" s="274" t="s">
        <v>14985</v>
      </c>
      <c r="C221" s="285" t="s">
        <v>219</v>
      </c>
      <c r="D221" s="303">
        <v>7.04966118023E14</v>
      </c>
      <c r="E221" s="304" t="s">
        <v>14938</v>
      </c>
      <c r="F221" s="260" t="s">
        <v>12621</v>
      </c>
      <c r="G221" s="6"/>
      <c r="H221" s="296" t="s">
        <v>14987</v>
      </c>
      <c r="I221" s="296" t="s">
        <v>14988</v>
      </c>
      <c r="J221" s="285" t="s">
        <v>214</v>
      </c>
      <c r="K221" s="271" t="s">
        <v>14990</v>
      </c>
      <c r="L221" s="271" t="s">
        <v>14992</v>
      </c>
      <c r="M221" s="189" t="s">
        <v>12632</v>
      </c>
    </row>
    <row r="222" ht="15.75" customHeight="1">
      <c r="A222" s="274" t="s">
        <v>14994</v>
      </c>
      <c r="B222" s="274" t="s">
        <v>14996</v>
      </c>
      <c r="C222" s="285" t="s">
        <v>214</v>
      </c>
      <c r="D222" s="303">
        <v>7.40587761024E14</v>
      </c>
      <c r="E222" s="304" t="s">
        <v>14997</v>
      </c>
      <c r="F222" s="260" t="s">
        <v>12621</v>
      </c>
      <c r="G222" s="6"/>
      <c r="H222" s="296" t="s">
        <v>12633</v>
      </c>
      <c r="I222" s="296" t="s">
        <v>14998</v>
      </c>
      <c r="J222" s="285" t="s">
        <v>219</v>
      </c>
      <c r="K222" s="271" t="s">
        <v>14999</v>
      </c>
      <c r="L222" s="271" t="s">
        <v>12639</v>
      </c>
      <c r="M222" s="189" t="s">
        <v>12632</v>
      </c>
    </row>
    <row r="223" ht="15.75" customHeight="1">
      <c r="A223" s="274" t="s">
        <v>14673</v>
      </c>
      <c r="B223" s="274" t="s">
        <v>15000</v>
      </c>
      <c r="C223" s="285" t="s">
        <v>217</v>
      </c>
      <c r="D223" s="303">
        <v>6.65026290002E14</v>
      </c>
      <c r="E223" s="304" t="s">
        <v>14678</v>
      </c>
      <c r="F223" s="260" t="s">
        <v>12621</v>
      </c>
      <c r="G223" s="6"/>
      <c r="H223" s="296" t="s">
        <v>14709</v>
      </c>
      <c r="I223" s="296" t="s">
        <v>14711</v>
      </c>
      <c r="J223" s="285" t="s">
        <v>214</v>
      </c>
      <c r="K223" s="271" t="s">
        <v>15002</v>
      </c>
      <c r="L223" s="271" t="s">
        <v>14714</v>
      </c>
      <c r="M223" s="189" t="s">
        <v>12632</v>
      </c>
    </row>
    <row r="224" ht="15.75" customHeight="1">
      <c r="A224" s="274" t="s">
        <v>14450</v>
      </c>
      <c r="B224" s="274" t="s">
        <v>14451</v>
      </c>
      <c r="C224" s="285" t="s">
        <v>214</v>
      </c>
      <c r="D224" s="303">
        <v>9.83138827433E14</v>
      </c>
      <c r="E224" s="304" t="s">
        <v>14455</v>
      </c>
      <c r="F224" s="260" t="s">
        <v>12621</v>
      </c>
      <c r="G224" s="6"/>
      <c r="H224" s="296" t="s">
        <v>15007</v>
      </c>
      <c r="I224" s="296" t="s">
        <v>15008</v>
      </c>
      <c r="J224" s="285" t="s">
        <v>214</v>
      </c>
      <c r="K224" s="271" t="s">
        <v>15010</v>
      </c>
      <c r="L224" s="271" t="s">
        <v>15011</v>
      </c>
      <c r="M224" s="189" t="s">
        <v>12632</v>
      </c>
    </row>
    <row r="225" ht="15.75" customHeight="1">
      <c r="A225" s="274" t="s">
        <v>15014</v>
      </c>
      <c r="B225" s="274" t="s">
        <v>15015</v>
      </c>
      <c r="C225" s="285" t="s">
        <v>214</v>
      </c>
      <c r="D225" s="303">
        <v>7.48140191004E14</v>
      </c>
      <c r="E225" s="304" t="s">
        <v>15016</v>
      </c>
      <c r="F225" s="260" t="s">
        <v>12621</v>
      </c>
      <c r="G225" s="6"/>
      <c r="H225" s="296" t="s">
        <v>15017</v>
      </c>
      <c r="I225" s="296" t="s">
        <v>15019</v>
      </c>
      <c r="J225" s="285" t="s">
        <v>219</v>
      </c>
      <c r="K225" s="271" t="s">
        <v>15020</v>
      </c>
      <c r="L225" s="271" t="s">
        <v>15022</v>
      </c>
      <c r="M225" s="189" t="s">
        <v>12632</v>
      </c>
    </row>
    <row r="226" ht="15.75" customHeight="1">
      <c r="A226" s="274" t="s">
        <v>15023</v>
      </c>
      <c r="B226" s="274" t="s">
        <v>15024</v>
      </c>
      <c r="C226" s="285" t="s">
        <v>214</v>
      </c>
      <c r="D226" s="303">
        <v>7.52061028407E14</v>
      </c>
      <c r="E226" s="304" t="s">
        <v>15025</v>
      </c>
      <c r="F226" s="260" t="s">
        <v>12621</v>
      </c>
      <c r="G226" s="6"/>
      <c r="H226" s="296" t="s">
        <v>15028</v>
      </c>
      <c r="I226" s="296" t="s">
        <v>15029</v>
      </c>
      <c r="J226" s="285" t="s">
        <v>214</v>
      </c>
      <c r="K226" s="271" t="s">
        <v>15031</v>
      </c>
      <c r="L226" s="271" t="s">
        <v>15033</v>
      </c>
      <c r="M226" s="189" t="s">
        <v>12632</v>
      </c>
    </row>
    <row r="227" ht="15.75" customHeight="1">
      <c r="A227" s="274" t="s">
        <v>14848</v>
      </c>
      <c r="B227" s="274" t="s">
        <v>14849</v>
      </c>
      <c r="C227" s="285" t="s">
        <v>214</v>
      </c>
      <c r="D227" s="303">
        <v>3.50627055528E14</v>
      </c>
      <c r="E227" s="304" t="s">
        <v>14851</v>
      </c>
      <c r="F227" s="260" t="s">
        <v>12621</v>
      </c>
      <c r="G227" s="6"/>
      <c r="H227" s="296" t="s">
        <v>15037</v>
      </c>
      <c r="I227" s="296" t="s">
        <v>15039</v>
      </c>
      <c r="J227" s="285" t="s">
        <v>214</v>
      </c>
      <c r="K227" s="271" t="s">
        <v>15040</v>
      </c>
      <c r="L227" s="271" t="s">
        <v>15041</v>
      </c>
      <c r="M227" s="189" t="s">
        <v>12632</v>
      </c>
    </row>
    <row r="228" ht="15.75" customHeight="1">
      <c r="A228" s="274" t="s">
        <v>14555</v>
      </c>
      <c r="B228" s="274" t="s">
        <v>15043</v>
      </c>
      <c r="C228" s="285" t="s">
        <v>214</v>
      </c>
      <c r="D228" s="303">
        <v>7.03022772443E14</v>
      </c>
      <c r="E228" s="304" t="s">
        <v>14558</v>
      </c>
      <c r="F228" s="260" t="s">
        <v>12621</v>
      </c>
      <c r="G228" s="6"/>
      <c r="H228" s="296" t="s">
        <v>15047</v>
      </c>
      <c r="I228" s="296" t="s">
        <v>15048</v>
      </c>
      <c r="J228" s="285" t="s">
        <v>214</v>
      </c>
      <c r="K228" s="271" t="s">
        <v>15049</v>
      </c>
      <c r="L228" s="271" t="s">
        <v>15050</v>
      </c>
      <c r="M228" s="189" t="s">
        <v>12632</v>
      </c>
    </row>
    <row r="229" ht="15.75" customHeight="1">
      <c r="A229" s="274" t="s">
        <v>13221</v>
      </c>
      <c r="B229" s="274" t="s">
        <v>15053</v>
      </c>
      <c r="C229" s="285" t="s">
        <v>218</v>
      </c>
      <c r="D229" s="303">
        <v>9.80161913035E14</v>
      </c>
      <c r="E229" s="304" t="s">
        <v>13226</v>
      </c>
      <c r="F229" s="260" t="s">
        <v>12621</v>
      </c>
      <c r="G229" s="6"/>
      <c r="H229" s="296" t="s">
        <v>15056</v>
      </c>
      <c r="I229" s="296" t="s">
        <v>15057</v>
      </c>
      <c r="J229" s="285" t="s">
        <v>214</v>
      </c>
      <c r="K229" s="271" t="s">
        <v>15058</v>
      </c>
      <c r="L229" s="271" t="s">
        <v>15059</v>
      </c>
      <c r="M229" s="189" t="s">
        <v>12632</v>
      </c>
    </row>
    <row r="230" ht="15.75" customHeight="1">
      <c r="A230" s="274" t="s">
        <v>14595</v>
      </c>
      <c r="B230" s="274" t="s">
        <v>15062</v>
      </c>
      <c r="C230" s="285" t="s">
        <v>219</v>
      </c>
      <c r="D230" s="303">
        <v>9.58699423019E14</v>
      </c>
      <c r="E230" s="304" t="s">
        <v>14600</v>
      </c>
      <c r="F230" s="260" t="s">
        <v>12621</v>
      </c>
      <c r="G230" s="6"/>
      <c r="H230" s="296" t="s">
        <v>15064</v>
      </c>
      <c r="I230" s="296" t="s">
        <v>15065</v>
      </c>
      <c r="J230" s="285" t="s">
        <v>214</v>
      </c>
      <c r="K230" s="271" t="s">
        <v>15066</v>
      </c>
      <c r="L230" s="271" t="s">
        <v>15067</v>
      </c>
      <c r="M230" s="189" t="s">
        <v>12632</v>
      </c>
    </row>
    <row r="231" ht="15.75" customHeight="1">
      <c r="A231" s="274" t="s">
        <v>15070</v>
      </c>
      <c r="B231" s="274" t="s">
        <v>15071</v>
      </c>
      <c r="C231" s="285" t="s">
        <v>214</v>
      </c>
      <c r="D231" s="303">
        <v>7.63381548215E14</v>
      </c>
      <c r="E231" s="304" t="s">
        <v>15074</v>
      </c>
      <c r="F231" s="260" t="s">
        <v>12621</v>
      </c>
      <c r="G231" s="6"/>
      <c r="H231" s="296" t="s">
        <v>15075</v>
      </c>
      <c r="I231" s="296" t="s">
        <v>15076</v>
      </c>
      <c r="J231" s="285" t="s">
        <v>214</v>
      </c>
      <c r="K231" s="271" t="s">
        <v>15077</v>
      </c>
      <c r="L231" s="271" t="s">
        <v>15079</v>
      </c>
      <c r="M231" s="189" t="s">
        <v>12632</v>
      </c>
    </row>
    <row r="232" ht="15.75" customHeight="1">
      <c r="A232" s="274" t="s">
        <v>15081</v>
      </c>
      <c r="B232" s="274" t="s">
        <v>15083</v>
      </c>
      <c r="C232" s="285" t="s">
        <v>214</v>
      </c>
      <c r="D232" s="303">
        <v>9.43964452524E14</v>
      </c>
      <c r="E232" s="304" t="s">
        <v>15085</v>
      </c>
      <c r="F232" s="260" t="s">
        <v>12621</v>
      </c>
      <c r="G232" s="6"/>
      <c r="H232" s="296" t="s">
        <v>15086</v>
      </c>
      <c r="I232" s="296" t="s">
        <v>15087</v>
      </c>
      <c r="J232" s="285" t="s">
        <v>219</v>
      </c>
      <c r="K232" s="271" t="s">
        <v>15089</v>
      </c>
      <c r="L232" s="271" t="s">
        <v>15091</v>
      </c>
      <c r="M232" s="189" t="s">
        <v>12632</v>
      </c>
    </row>
    <row r="233" ht="15.75" customHeight="1">
      <c r="A233" s="274" t="s">
        <v>13317</v>
      </c>
      <c r="B233" s="274" t="s">
        <v>15094</v>
      </c>
      <c r="C233" s="285" t="s">
        <v>218</v>
      </c>
      <c r="D233" s="303">
        <v>4.62488297216E14</v>
      </c>
      <c r="E233" s="304" t="s">
        <v>13320</v>
      </c>
      <c r="F233" s="260" t="s">
        <v>12621</v>
      </c>
      <c r="G233" s="6"/>
      <c r="H233" s="296" t="s">
        <v>13412</v>
      </c>
      <c r="I233" s="296" t="s">
        <v>15096</v>
      </c>
      <c r="J233" s="285" t="s">
        <v>217</v>
      </c>
      <c r="K233" s="271" t="s">
        <v>15098</v>
      </c>
      <c r="L233" s="271" t="s">
        <v>13416</v>
      </c>
      <c r="M233" s="189" t="s">
        <v>12632</v>
      </c>
    </row>
    <row r="234" ht="15.75" customHeight="1">
      <c r="A234" s="274" t="s">
        <v>15047</v>
      </c>
      <c r="B234" s="274" t="s">
        <v>15048</v>
      </c>
      <c r="C234" s="285" t="s">
        <v>214</v>
      </c>
      <c r="D234" s="303">
        <v>7.04451178421E14</v>
      </c>
      <c r="E234" s="304" t="s">
        <v>15050</v>
      </c>
      <c r="F234" s="260" t="s">
        <v>12621</v>
      </c>
      <c r="G234" s="6"/>
      <c r="H234" s="296" t="s">
        <v>15102</v>
      </c>
      <c r="I234" s="296" t="s">
        <v>15104</v>
      </c>
      <c r="J234" s="285" t="s">
        <v>214</v>
      </c>
      <c r="K234" s="271" t="s">
        <v>15106</v>
      </c>
      <c r="L234" s="271" t="s">
        <v>15108</v>
      </c>
      <c r="M234" s="189" t="s">
        <v>12632</v>
      </c>
    </row>
    <row r="235" ht="15.75" customHeight="1">
      <c r="A235" s="274" t="s">
        <v>14066</v>
      </c>
      <c r="B235" s="274" t="s">
        <v>14067</v>
      </c>
      <c r="C235" s="285" t="s">
        <v>214</v>
      </c>
      <c r="D235" s="303">
        <v>9.71471792416E14</v>
      </c>
      <c r="E235" s="304" t="s">
        <v>14070</v>
      </c>
      <c r="F235" s="260" t="s">
        <v>12621</v>
      </c>
      <c r="G235" s="6"/>
      <c r="H235" s="296" t="s">
        <v>14346</v>
      </c>
      <c r="I235" s="296" t="s">
        <v>14347</v>
      </c>
      <c r="J235" s="285" t="s">
        <v>214</v>
      </c>
      <c r="K235" s="271" t="s">
        <v>15113</v>
      </c>
      <c r="L235" s="271" t="s">
        <v>15114</v>
      </c>
      <c r="M235" s="189" t="s">
        <v>12632</v>
      </c>
    </row>
    <row r="236" ht="15.75" customHeight="1">
      <c r="A236" s="274" t="s">
        <v>15115</v>
      </c>
      <c r="B236" s="274" t="s">
        <v>15117</v>
      </c>
      <c r="C236" s="285" t="s">
        <v>214</v>
      </c>
      <c r="D236" s="303">
        <v>7.39432524086E14</v>
      </c>
      <c r="E236" s="304" t="s">
        <v>15119</v>
      </c>
      <c r="F236" s="260" t="s">
        <v>12621</v>
      </c>
      <c r="G236" s="6"/>
      <c r="H236" s="296" t="s">
        <v>15122</v>
      </c>
      <c r="I236" s="296" t="s">
        <v>15123</v>
      </c>
      <c r="J236" s="285" t="s">
        <v>214</v>
      </c>
      <c r="K236" s="271" t="s">
        <v>15124</v>
      </c>
      <c r="L236" s="271" t="s">
        <v>15125</v>
      </c>
      <c r="M236" s="189" t="s">
        <v>12632</v>
      </c>
    </row>
    <row r="237" ht="15.75" customHeight="1">
      <c r="A237" s="274" t="s">
        <v>13406</v>
      </c>
      <c r="B237" s="274" t="s">
        <v>15128</v>
      </c>
      <c r="C237" s="285" t="s">
        <v>218</v>
      </c>
      <c r="D237" s="303">
        <v>7.90725204006E14</v>
      </c>
      <c r="E237" s="304" t="s">
        <v>13409</v>
      </c>
      <c r="F237" s="260" t="s">
        <v>12621</v>
      </c>
      <c r="G237" s="6"/>
      <c r="H237" s="296" t="s">
        <v>14019</v>
      </c>
      <c r="I237" s="296" t="s">
        <v>14021</v>
      </c>
      <c r="J237" s="285" t="s">
        <v>214</v>
      </c>
      <c r="K237" s="271" t="s">
        <v>15131</v>
      </c>
      <c r="L237" s="271" t="s">
        <v>14022</v>
      </c>
      <c r="M237" s="189" t="s">
        <v>12632</v>
      </c>
    </row>
    <row r="238" ht="15.75" customHeight="1">
      <c r="A238" s="274" t="s">
        <v>13355</v>
      </c>
      <c r="B238" s="274" t="s">
        <v>15135</v>
      </c>
      <c r="C238" s="285" t="s">
        <v>217</v>
      </c>
      <c r="D238" s="303">
        <v>9.84564781407E14</v>
      </c>
      <c r="E238" s="306">
        <v>1.220006248275E12</v>
      </c>
      <c r="F238" s="260" t="s">
        <v>12621</v>
      </c>
      <c r="G238" s="6"/>
      <c r="H238" s="296" t="s">
        <v>14734</v>
      </c>
      <c r="I238" s="296" t="s">
        <v>15137</v>
      </c>
      <c r="J238" s="285" t="s">
        <v>217</v>
      </c>
      <c r="K238" s="271" t="s">
        <v>15139</v>
      </c>
      <c r="L238" s="271" t="s">
        <v>14736</v>
      </c>
      <c r="M238" s="189" t="s">
        <v>12632</v>
      </c>
    </row>
    <row r="239" ht="15.75" customHeight="1">
      <c r="A239" s="274" t="s">
        <v>15142</v>
      </c>
      <c r="B239" s="274" t="s">
        <v>15144</v>
      </c>
      <c r="C239" s="285" t="s">
        <v>214</v>
      </c>
      <c r="D239" s="303">
        <v>6.63717924527E14</v>
      </c>
      <c r="E239" s="304" t="s">
        <v>15145</v>
      </c>
      <c r="F239" s="260" t="s">
        <v>12621</v>
      </c>
      <c r="G239" s="6"/>
      <c r="H239" s="296" t="s">
        <v>15146</v>
      </c>
      <c r="I239" s="296" t="s">
        <v>15147</v>
      </c>
      <c r="J239" s="285" t="s">
        <v>214</v>
      </c>
      <c r="K239" s="271" t="s">
        <v>15150</v>
      </c>
      <c r="L239" s="271" t="s">
        <v>15151</v>
      </c>
      <c r="M239" s="189" t="s">
        <v>12632</v>
      </c>
    </row>
    <row r="240" ht="15.75" customHeight="1">
      <c r="A240" s="274" t="s">
        <v>12940</v>
      </c>
      <c r="B240" s="274" t="s">
        <v>15154</v>
      </c>
      <c r="C240" s="285" t="s">
        <v>214</v>
      </c>
      <c r="D240" s="303">
        <v>6.72577939023E14</v>
      </c>
      <c r="E240" s="304" t="s">
        <v>12945</v>
      </c>
      <c r="F240" s="260" t="s">
        <v>12621</v>
      </c>
      <c r="G240" s="6"/>
      <c r="H240" s="296" t="s">
        <v>15156</v>
      </c>
      <c r="I240" s="296" t="s">
        <v>15158</v>
      </c>
      <c r="J240" s="285" t="s">
        <v>214</v>
      </c>
      <c r="K240" s="271" t="s">
        <v>15159</v>
      </c>
      <c r="L240" s="271" t="s">
        <v>15161</v>
      </c>
      <c r="M240" s="189" t="s">
        <v>12632</v>
      </c>
    </row>
    <row r="241" ht="15.75" customHeight="1">
      <c r="A241" s="274" t="s">
        <v>15163</v>
      </c>
      <c r="B241" s="274" t="s">
        <v>15164</v>
      </c>
      <c r="C241" s="285" t="s">
        <v>214</v>
      </c>
      <c r="D241" s="303">
        <v>9.14102058085E14</v>
      </c>
      <c r="E241" s="304" t="s">
        <v>15166</v>
      </c>
      <c r="F241" s="260" t="s">
        <v>12621</v>
      </c>
      <c r="G241" s="6"/>
      <c r="H241" s="296" t="s">
        <v>14445</v>
      </c>
      <c r="I241" s="296" t="s">
        <v>14446</v>
      </c>
      <c r="J241" s="285" t="s">
        <v>214</v>
      </c>
      <c r="K241" s="271" t="s">
        <v>15170</v>
      </c>
      <c r="L241" s="271" t="s">
        <v>14447</v>
      </c>
      <c r="M241" s="189" t="s">
        <v>12632</v>
      </c>
    </row>
    <row r="242" ht="15.75" customHeight="1">
      <c r="A242" s="274" t="s">
        <v>15064</v>
      </c>
      <c r="B242" s="274" t="s">
        <v>15065</v>
      </c>
      <c r="C242" s="285" t="s">
        <v>214</v>
      </c>
      <c r="D242" s="303">
        <v>7.56459202002E14</v>
      </c>
      <c r="E242" s="304" t="s">
        <v>15067</v>
      </c>
      <c r="F242" s="260" t="s">
        <v>12621</v>
      </c>
      <c r="G242" s="6"/>
      <c r="H242" s="296" t="s">
        <v>15175</v>
      </c>
      <c r="I242" s="296" t="s">
        <v>15176</v>
      </c>
      <c r="J242" s="285" t="s">
        <v>214</v>
      </c>
      <c r="K242" s="271" t="s">
        <v>15177</v>
      </c>
      <c r="L242" s="271" t="s">
        <v>15178</v>
      </c>
      <c r="M242" s="189" t="s">
        <v>12632</v>
      </c>
    </row>
    <row r="243" ht="15.75" customHeight="1">
      <c r="A243" s="274" t="s">
        <v>13954</v>
      </c>
      <c r="B243" s="274" t="s">
        <v>15181</v>
      </c>
      <c r="C243" s="285" t="s">
        <v>219</v>
      </c>
      <c r="D243" s="303">
        <v>9.82705071015E14</v>
      </c>
      <c r="E243" s="304" t="s">
        <v>13957</v>
      </c>
      <c r="F243" s="260" t="s">
        <v>12621</v>
      </c>
      <c r="G243" s="6"/>
      <c r="H243" s="296" t="s">
        <v>15184</v>
      </c>
      <c r="I243" s="296" t="s">
        <v>15185</v>
      </c>
      <c r="J243" s="285" t="s">
        <v>218</v>
      </c>
      <c r="K243" s="271" t="s">
        <v>15186</v>
      </c>
      <c r="L243" s="271" t="s">
        <v>15188</v>
      </c>
      <c r="M243" s="189" t="s">
        <v>12632</v>
      </c>
    </row>
    <row r="244" ht="15.75" customHeight="1">
      <c r="A244" s="274" t="s">
        <v>15190</v>
      </c>
      <c r="B244" s="274" t="s">
        <v>15192</v>
      </c>
      <c r="C244" s="285" t="s">
        <v>218</v>
      </c>
      <c r="D244" s="303">
        <v>4.24556603023E14</v>
      </c>
      <c r="E244" s="306">
        <v>1.220011124651E12</v>
      </c>
      <c r="F244" s="260" t="s">
        <v>12621</v>
      </c>
      <c r="G244" s="6"/>
      <c r="H244" s="296" t="s">
        <v>15194</v>
      </c>
      <c r="I244" s="296" t="s">
        <v>15195</v>
      </c>
      <c r="J244" s="285" t="s">
        <v>214</v>
      </c>
      <c r="K244" s="271" t="s">
        <v>15197</v>
      </c>
      <c r="L244" s="271" t="s">
        <v>15199</v>
      </c>
      <c r="M244" s="189" t="s">
        <v>12632</v>
      </c>
    </row>
    <row r="245" ht="15.75" customHeight="1">
      <c r="A245" s="274" t="s">
        <v>15201</v>
      </c>
      <c r="B245" s="274" t="s">
        <v>15203</v>
      </c>
      <c r="C245" s="285" t="s">
        <v>217</v>
      </c>
      <c r="D245" s="303">
        <v>8.23046784407E14</v>
      </c>
      <c r="E245" s="304" t="s">
        <v>15204</v>
      </c>
      <c r="F245" s="260" t="s">
        <v>12621</v>
      </c>
      <c r="G245" s="6"/>
      <c r="H245" s="296" t="s">
        <v>15205</v>
      </c>
      <c r="I245" s="296" t="s">
        <v>15207</v>
      </c>
      <c r="J245" s="285" t="s">
        <v>214</v>
      </c>
      <c r="K245" s="271" t="s">
        <v>15209</v>
      </c>
      <c r="L245" s="271" t="s">
        <v>15210</v>
      </c>
      <c r="M245" s="189" t="s">
        <v>12632</v>
      </c>
    </row>
    <row r="246" ht="15.75" customHeight="1">
      <c r="A246" s="274" t="s">
        <v>13374</v>
      </c>
      <c r="B246" s="274" t="s">
        <v>13375</v>
      </c>
      <c r="C246" s="285" t="s">
        <v>214</v>
      </c>
      <c r="D246" s="303">
        <v>7.78897504071E14</v>
      </c>
      <c r="E246" s="304" t="s">
        <v>13379</v>
      </c>
      <c r="F246" s="260" t="s">
        <v>12621</v>
      </c>
      <c r="G246" s="6"/>
      <c r="H246" s="296" t="s">
        <v>15215</v>
      </c>
      <c r="I246" s="296" t="s">
        <v>15216</v>
      </c>
      <c r="J246" s="285" t="s">
        <v>214</v>
      </c>
      <c r="K246" s="271" t="s">
        <v>15218</v>
      </c>
      <c r="L246" s="271" t="s">
        <v>15220</v>
      </c>
      <c r="M246" s="189" t="s">
        <v>12632</v>
      </c>
    </row>
    <row r="247" ht="15.75" customHeight="1">
      <c r="A247" s="274" t="s">
        <v>15221</v>
      </c>
      <c r="B247" s="274" t="s">
        <v>15222</v>
      </c>
      <c r="C247" s="285" t="s">
        <v>218</v>
      </c>
      <c r="D247" s="303" t="s">
        <v>15223</v>
      </c>
      <c r="E247" s="306">
        <v>9.000020954781E12</v>
      </c>
      <c r="F247" s="260" t="s">
        <v>12621</v>
      </c>
      <c r="G247" s="6"/>
      <c r="H247" s="296" t="s">
        <v>14356</v>
      </c>
      <c r="I247" s="296" t="s">
        <v>14357</v>
      </c>
      <c r="J247" s="285" t="s">
        <v>214</v>
      </c>
      <c r="K247" s="271" t="s">
        <v>15228</v>
      </c>
      <c r="L247" s="271" t="s">
        <v>14360</v>
      </c>
      <c r="M247" s="189" t="s">
        <v>12632</v>
      </c>
    </row>
    <row r="248" ht="15.75" customHeight="1">
      <c r="A248" s="274" t="s">
        <v>15086</v>
      </c>
      <c r="B248" s="274" t="s">
        <v>15229</v>
      </c>
      <c r="C248" s="285" t="s">
        <v>219</v>
      </c>
      <c r="D248" s="303">
        <v>6.64944048016E14</v>
      </c>
      <c r="E248" s="304" t="s">
        <v>15091</v>
      </c>
      <c r="F248" s="260" t="s">
        <v>12621</v>
      </c>
      <c r="G248" s="6"/>
      <c r="H248" s="296" t="s">
        <v>12948</v>
      </c>
      <c r="I248" s="296" t="s">
        <v>15234</v>
      </c>
      <c r="J248" s="285" t="s">
        <v>218</v>
      </c>
      <c r="K248" s="271" t="s">
        <v>15235</v>
      </c>
      <c r="L248" s="271" t="s">
        <v>12950</v>
      </c>
      <c r="M248" s="189" t="s">
        <v>12632</v>
      </c>
    </row>
    <row r="249" ht="15.75" customHeight="1">
      <c r="A249" s="274" t="s">
        <v>15075</v>
      </c>
      <c r="B249" s="274" t="s">
        <v>15076</v>
      </c>
      <c r="C249" s="285" t="s">
        <v>214</v>
      </c>
      <c r="D249" s="303">
        <v>9.84564468003E14</v>
      </c>
      <c r="E249" s="304" t="s">
        <v>15079</v>
      </c>
      <c r="F249" s="260" t="s">
        <v>12621</v>
      </c>
      <c r="G249" s="6"/>
      <c r="H249" s="296" t="s">
        <v>15240</v>
      </c>
      <c r="I249" s="296" t="s">
        <v>15241</v>
      </c>
      <c r="J249" s="285" t="s">
        <v>214</v>
      </c>
      <c r="K249" s="271" t="s">
        <v>15242</v>
      </c>
      <c r="L249" s="271" t="s">
        <v>15244</v>
      </c>
      <c r="M249" s="189" t="s">
        <v>12632</v>
      </c>
    </row>
    <row r="250" ht="15.75" customHeight="1">
      <c r="A250" s="274" t="s">
        <v>15246</v>
      </c>
      <c r="B250" s="274" t="s">
        <v>15248</v>
      </c>
      <c r="C250" s="285" t="s">
        <v>214</v>
      </c>
      <c r="D250" s="303">
        <v>8.46806917531E14</v>
      </c>
      <c r="E250" s="304" t="s">
        <v>15255</v>
      </c>
      <c r="F250" s="260" t="s">
        <v>12621</v>
      </c>
      <c r="G250" s="6"/>
      <c r="H250" s="296" t="s">
        <v>15257</v>
      </c>
      <c r="I250" s="296" t="s">
        <v>15259</v>
      </c>
      <c r="J250" s="285" t="s">
        <v>214</v>
      </c>
      <c r="K250" s="271" t="s">
        <v>15261</v>
      </c>
      <c r="L250" s="271" t="s">
        <v>15262</v>
      </c>
      <c r="M250" s="189" t="s">
        <v>12632</v>
      </c>
    </row>
    <row r="251" ht="15.75" customHeight="1">
      <c r="A251" s="274" t="s">
        <v>15265</v>
      </c>
      <c r="B251" s="274" t="s">
        <v>15266</v>
      </c>
      <c r="C251" s="285" t="s">
        <v>218</v>
      </c>
      <c r="D251" s="303">
        <v>4.18720082001E14</v>
      </c>
      <c r="E251" s="304" t="s">
        <v>15269</v>
      </c>
      <c r="F251" s="260" t="s">
        <v>12621</v>
      </c>
      <c r="G251" s="6"/>
      <c r="H251" s="296" t="s">
        <v>15271</v>
      </c>
      <c r="I251" s="296" t="s">
        <v>15273</v>
      </c>
      <c r="J251" s="285" t="s">
        <v>218</v>
      </c>
      <c r="K251" s="271" t="s">
        <v>15275</v>
      </c>
      <c r="L251" s="271" t="s">
        <v>15277</v>
      </c>
      <c r="M251" s="189" t="s">
        <v>12632</v>
      </c>
    </row>
    <row r="252" ht="15.75" customHeight="1">
      <c r="A252" s="274" t="s">
        <v>15278</v>
      </c>
      <c r="B252" s="274" t="s">
        <v>15279</v>
      </c>
      <c r="C252" s="285" t="s">
        <v>214</v>
      </c>
      <c r="D252" s="303">
        <v>4.18187266435E14</v>
      </c>
      <c r="E252" s="304" t="s">
        <v>15281</v>
      </c>
      <c r="F252" s="260" t="s">
        <v>12621</v>
      </c>
      <c r="G252" s="6"/>
      <c r="H252" s="296" t="s">
        <v>15283</v>
      </c>
      <c r="I252" s="296" t="s">
        <v>15285</v>
      </c>
      <c r="J252" s="285" t="s">
        <v>214</v>
      </c>
      <c r="K252" s="271" t="s">
        <v>15287</v>
      </c>
      <c r="L252" s="271" t="s">
        <v>15288</v>
      </c>
      <c r="M252" s="189" t="s">
        <v>12632</v>
      </c>
    </row>
    <row r="253" ht="15.75" customHeight="1">
      <c r="A253" s="305" t="s">
        <v>14511</v>
      </c>
      <c r="B253" s="274" t="s">
        <v>15290</v>
      </c>
      <c r="C253" s="285" t="s">
        <v>218</v>
      </c>
      <c r="D253" s="308" t="s">
        <v>14513</v>
      </c>
      <c r="E253" s="304" t="s">
        <v>14515</v>
      </c>
      <c r="F253" s="260" t="s">
        <v>12621</v>
      </c>
      <c r="G253" s="6"/>
      <c r="H253" s="296" t="s">
        <v>14071</v>
      </c>
      <c r="I253" s="296" t="s">
        <v>15294</v>
      </c>
      <c r="J253" s="285" t="s">
        <v>218</v>
      </c>
      <c r="K253" s="271" t="s">
        <v>15295</v>
      </c>
      <c r="L253" s="271" t="s">
        <v>14075</v>
      </c>
      <c r="M253" s="189" t="s">
        <v>12632</v>
      </c>
    </row>
    <row r="254" ht="15.75" customHeight="1">
      <c r="A254" s="274" t="s">
        <v>15175</v>
      </c>
      <c r="B254" s="274" t="s">
        <v>15176</v>
      </c>
      <c r="C254" s="285" t="s">
        <v>214</v>
      </c>
      <c r="D254" s="303">
        <v>9.84566414008E14</v>
      </c>
      <c r="E254" s="306">
        <v>9.000016400831E12</v>
      </c>
      <c r="F254" s="260" t="s">
        <v>12621</v>
      </c>
      <c r="G254" s="6"/>
      <c r="H254" s="296" t="s">
        <v>13138</v>
      </c>
      <c r="I254" s="296" t="s">
        <v>13139</v>
      </c>
      <c r="J254" s="285" t="s">
        <v>214</v>
      </c>
      <c r="K254" s="271" t="s">
        <v>15302</v>
      </c>
      <c r="L254" s="271" t="s">
        <v>13141</v>
      </c>
      <c r="M254" s="189" t="s">
        <v>12632</v>
      </c>
    </row>
    <row r="255" ht="15.75" customHeight="1">
      <c r="A255" s="274" t="s">
        <v>13535</v>
      </c>
      <c r="B255" s="274" t="s">
        <v>15305</v>
      </c>
      <c r="C255" s="285" t="s">
        <v>217</v>
      </c>
      <c r="D255" s="303">
        <v>2.51239315407E14</v>
      </c>
      <c r="E255" s="304" t="s">
        <v>13540</v>
      </c>
      <c r="F255" s="260" t="s">
        <v>12621</v>
      </c>
      <c r="G255" s="6"/>
      <c r="H255" s="296" t="s">
        <v>14659</v>
      </c>
      <c r="I255" s="296" t="s">
        <v>14661</v>
      </c>
      <c r="J255" s="285" t="s">
        <v>214</v>
      </c>
      <c r="K255" s="271" t="s">
        <v>15306</v>
      </c>
      <c r="L255" s="271" t="s">
        <v>14663</v>
      </c>
      <c r="M255" s="189" t="s">
        <v>12632</v>
      </c>
    </row>
    <row r="256" ht="15.75" customHeight="1">
      <c r="A256" s="274" t="s">
        <v>15310</v>
      </c>
      <c r="B256" s="274" t="s">
        <v>15312</v>
      </c>
      <c r="C256" s="285" t="s">
        <v>214</v>
      </c>
      <c r="D256" s="303">
        <v>7.57632856024E14</v>
      </c>
      <c r="E256" s="304" t="s">
        <v>15313</v>
      </c>
      <c r="F256" s="260" t="s">
        <v>12621</v>
      </c>
      <c r="G256" s="6"/>
      <c r="H256" s="296" t="s">
        <v>15314</v>
      </c>
      <c r="I256" s="296" t="s">
        <v>15315</v>
      </c>
      <c r="J256" s="285" t="s">
        <v>218</v>
      </c>
      <c r="K256" s="271" t="s">
        <v>15318</v>
      </c>
      <c r="L256" s="271" t="s">
        <v>15319</v>
      </c>
      <c r="M256" s="189" t="s">
        <v>12632</v>
      </c>
    </row>
    <row r="257" ht="15.75" customHeight="1">
      <c r="A257" s="274" t="s">
        <v>15322</v>
      </c>
      <c r="B257" s="274" t="s">
        <v>15323</v>
      </c>
      <c r="C257" s="285" t="s">
        <v>214</v>
      </c>
      <c r="D257" s="303">
        <v>7.600978573255E14</v>
      </c>
      <c r="E257" s="304" t="s">
        <v>15324</v>
      </c>
      <c r="F257" s="260" t="s">
        <v>12621</v>
      </c>
      <c r="G257" s="6"/>
      <c r="H257" s="296" t="s">
        <v>13361</v>
      </c>
      <c r="I257" s="296" t="s">
        <v>13362</v>
      </c>
      <c r="J257" s="285" t="s">
        <v>214</v>
      </c>
      <c r="K257" s="271" t="s">
        <v>15327</v>
      </c>
      <c r="L257" s="271" t="s">
        <v>13364</v>
      </c>
      <c r="M257" s="189" t="s">
        <v>12632</v>
      </c>
    </row>
    <row r="258" ht="15.75" customHeight="1">
      <c r="A258" s="274" t="s">
        <v>15122</v>
      </c>
      <c r="B258" s="274" t="s">
        <v>15123</v>
      </c>
      <c r="C258" s="285" t="s">
        <v>214</v>
      </c>
      <c r="D258" s="303">
        <v>5.50637888407E14</v>
      </c>
      <c r="E258" s="304" t="s">
        <v>15125</v>
      </c>
      <c r="F258" s="260" t="s">
        <v>12621</v>
      </c>
      <c r="G258" s="6"/>
      <c r="H258" s="296" t="s">
        <v>15332</v>
      </c>
      <c r="I258" s="296" t="s">
        <v>15333</v>
      </c>
      <c r="J258" s="285" t="s">
        <v>214</v>
      </c>
      <c r="K258" s="271" t="s">
        <v>15336</v>
      </c>
      <c r="L258" s="271" t="s">
        <v>15337</v>
      </c>
      <c r="M258" s="189" t="s">
        <v>12632</v>
      </c>
    </row>
    <row r="259" ht="15.75" customHeight="1">
      <c r="A259" s="274" t="s">
        <v>15338</v>
      </c>
      <c r="B259" s="274" t="s">
        <v>15339</v>
      </c>
      <c r="C259" s="285" t="s">
        <v>214</v>
      </c>
      <c r="D259" s="303" t="s">
        <v>15341</v>
      </c>
      <c r="E259" s="306">
        <v>9.000020946357E12</v>
      </c>
      <c r="F259" s="260" t="s">
        <v>12621</v>
      </c>
      <c r="G259" s="6"/>
      <c r="H259" s="296" t="s">
        <v>15342</v>
      </c>
      <c r="I259" s="296" t="s">
        <v>15344</v>
      </c>
      <c r="J259" s="285" t="s">
        <v>214</v>
      </c>
      <c r="K259" s="271" t="s">
        <v>15346</v>
      </c>
      <c r="L259" s="271" t="s">
        <v>15347</v>
      </c>
      <c r="M259" s="189" t="s">
        <v>12632</v>
      </c>
    </row>
    <row r="260" ht="15.75" customHeight="1">
      <c r="A260" s="274" t="s">
        <v>15348</v>
      </c>
      <c r="B260" s="274" t="s">
        <v>15349</v>
      </c>
      <c r="C260" s="285" t="s">
        <v>217</v>
      </c>
      <c r="D260" s="303">
        <v>8.21443546009E14</v>
      </c>
      <c r="E260" s="304" t="s">
        <v>15352</v>
      </c>
      <c r="F260" s="260" t="s">
        <v>12621</v>
      </c>
      <c r="G260" s="6"/>
      <c r="H260" s="296" t="s">
        <v>15354</v>
      </c>
      <c r="I260" s="296" t="s">
        <v>15356</v>
      </c>
      <c r="J260" s="285" t="s">
        <v>214</v>
      </c>
      <c r="K260" s="271" t="s">
        <v>15357</v>
      </c>
      <c r="L260" s="271" t="s">
        <v>15358</v>
      </c>
      <c r="M260" s="189" t="s">
        <v>12632</v>
      </c>
    </row>
    <row r="261" ht="15.75" customHeight="1">
      <c r="A261" s="274" t="s">
        <v>15359</v>
      </c>
      <c r="B261" s="274" t="s">
        <v>15360</v>
      </c>
      <c r="C261" s="285" t="s">
        <v>214</v>
      </c>
      <c r="D261" s="303">
        <v>7.45259002407E14</v>
      </c>
      <c r="E261" s="304" t="s">
        <v>15363</v>
      </c>
      <c r="F261" s="260" t="s">
        <v>12621</v>
      </c>
      <c r="G261" s="6"/>
      <c r="H261" s="296" t="s">
        <v>13783</v>
      </c>
      <c r="I261" s="296" t="s">
        <v>15366</v>
      </c>
      <c r="J261" s="285" t="s">
        <v>214</v>
      </c>
      <c r="K261" s="271" t="s">
        <v>13786</v>
      </c>
      <c r="L261" s="271" t="s">
        <v>13788</v>
      </c>
      <c r="M261" s="189" t="s">
        <v>12632</v>
      </c>
    </row>
    <row r="262" ht="15.75" customHeight="1">
      <c r="A262" s="274" t="s">
        <v>15369</v>
      </c>
      <c r="B262" s="274" t="s">
        <v>15370</v>
      </c>
      <c r="C262" s="285" t="s">
        <v>218</v>
      </c>
      <c r="D262" s="303">
        <v>8.13247822438E14</v>
      </c>
      <c r="E262" s="304" t="s">
        <v>15373</v>
      </c>
      <c r="F262" s="260" t="s">
        <v>12621</v>
      </c>
      <c r="G262" s="6"/>
      <c r="H262" s="296" t="s">
        <v>15374</v>
      </c>
      <c r="I262" s="296" t="s">
        <v>15375</v>
      </c>
      <c r="J262" s="285" t="s">
        <v>214</v>
      </c>
      <c r="K262" s="271" t="s">
        <v>15376</v>
      </c>
      <c r="L262" s="271" t="s">
        <v>15378</v>
      </c>
      <c r="M262" s="189" t="s">
        <v>12632</v>
      </c>
    </row>
    <row r="263" ht="15.75" customHeight="1">
      <c r="A263" s="274" t="s">
        <v>14267</v>
      </c>
      <c r="B263" s="274" t="s">
        <v>14269</v>
      </c>
      <c r="C263" s="285" t="s">
        <v>214</v>
      </c>
      <c r="D263" s="303">
        <v>5.80412179017E14</v>
      </c>
      <c r="E263" s="304" t="s">
        <v>14272</v>
      </c>
      <c r="F263" s="260" t="s">
        <v>12621</v>
      </c>
      <c r="G263" s="6"/>
      <c r="H263" s="296" t="s">
        <v>15382</v>
      </c>
      <c r="I263" s="296" t="s">
        <v>15383</v>
      </c>
      <c r="J263" s="285" t="s">
        <v>218</v>
      </c>
      <c r="K263" s="271" t="s">
        <v>15385</v>
      </c>
      <c r="L263" s="271" t="s">
        <v>15387</v>
      </c>
      <c r="M263" s="189" t="s">
        <v>12632</v>
      </c>
    </row>
    <row r="264" ht="15.75" customHeight="1">
      <c r="A264" s="274" t="s">
        <v>13586</v>
      </c>
      <c r="B264" s="274" t="s">
        <v>15390</v>
      </c>
      <c r="C264" s="285" t="s">
        <v>217</v>
      </c>
      <c r="D264" s="303">
        <v>8.80923750412E14</v>
      </c>
      <c r="E264" s="304" t="s">
        <v>13589</v>
      </c>
      <c r="F264" s="260" t="s">
        <v>12621</v>
      </c>
      <c r="G264" s="6"/>
      <c r="H264" s="296" t="s">
        <v>14161</v>
      </c>
      <c r="I264" s="296" t="s">
        <v>14162</v>
      </c>
      <c r="J264" s="285" t="s">
        <v>214</v>
      </c>
      <c r="K264" s="271" t="s">
        <v>15393</v>
      </c>
      <c r="L264" s="271" t="s">
        <v>15395</v>
      </c>
      <c r="M264" s="189" t="s">
        <v>12632</v>
      </c>
    </row>
    <row r="265" ht="15.75" customHeight="1">
      <c r="A265" s="274" t="s">
        <v>15397</v>
      </c>
      <c r="B265" s="274" t="s">
        <v>15398</v>
      </c>
      <c r="C265" s="285" t="s">
        <v>214</v>
      </c>
      <c r="D265" s="303">
        <v>7.58817225403E14</v>
      </c>
      <c r="E265" s="304" t="s">
        <v>15399</v>
      </c>
      <c r="F265" s="260" t="s">
        <v>12621</v>
      </c>
      <c r="G265" s="6"/>
      <c r="H265" s="296" t="s">
        <v>15201</v>
      </c>
      <c r="I265" s="296" t="s">
        <v>15402</v>
      </c>
      <c r="J265" s="285" t="s">
        <v>217</v>
      </c>
      <c r="K265" s="271" t="s">
        <v>15404</v>
      </c>
      <c r="L265" s="271" t="s">
        <v>15204</v>
      </c>
      <c r="M265" s="189" t="s">
        <v>12632</v>
      </c>
    </row>
    <row r="266" ht="15.75" customHeight="1">
      <c r="A266" s="274" t="s">
        <v>14212</v>
      </c>
      <c r="B266" s="274" t="s">
        <v>14214</v>
      </c>
      <c r="C266" s="285" t="s">
        <v>214</v>
      </c>
      <c r="D266" s="303">
        <v>9.83383225412E14</v>
      </c>
      <c r="E266" s="304" t="s">
        <v>15407</v>
      </c>
      <c r="F266" s="260" t="s">
        <v>12621</v>
      </c>
      <c r="G266" s="6"/>
      <c r="H266" s="296" t="s">
        <v>14400</v>
      </c>
      <c r="I266" s="296" t="s">
        <v>14401</v>
      </c>
      <c r="J266" s="285" t="s">
        <v>214</v>
      </c>
      <c r="K266" s="271" t="s">
        <v>15410</v>
      </c>
      <c r="L266" s="271" t="s">
        <v>14402</v>
      </c>
      <c r="M266" s="189" t="s">
        <v>12632</v>
      </c>
    </row>
    <row r="267" ht="15.75" customHeight="1">
      <c r="A267" s="274" t="s">
        <v>13629</v>
      </c>
      <c r="B267" s="274" t="s">
        <v>13631</v>
      </c>
      <c r="C267" s="285" t="s">
        <v>214</v>
      </c>
      <c r="D267" s="303">
        <v>2.54899032001E14</v>
      </c>
      <c r="E267" s="304" t="s">
        <v>13634</v>
      </c>
      <c r="F267" s="260" t="s">
        <v>12621</v>
      </c>
      <c r="G267" s="6"/>
      <c r="H267" s="296" t="s">
        <v>15415</v>
      </c>
      <c r="I267" s="296" t="s">
        <v>15416</v>
      </c>
      <c r="J267" s="285" t="s">
        <v>214</v>
      </c>
      <c r="K267" s="271" t="s">
        <v>15417</v>
      </c>
      <c r="L267" s="271" t="s">
        <v>15418</v>
      </c>
      <c r="M267" s="189" t="s">
        <v>12632</v>
      </c>
    </row>
    <row r="268" ht="15.75" customHeight="1">
      <c r="A268" s="274" t="s">
        <v>15420</v>
      </c>
      <c r="B268" s="274" t="s">
        <v>15422</v>
      </c>
      <c r="C268" s="285" t="s">
        <v>214</v>
      </c>
      <c r="D268" s="303">
        <v>9.55519541912E14</v>
      </c>
      <c r="E268" s="304" t="s">
        <v>15424</v>
      </c>
      <c r="F268" s="260" t="s">
        <v>12621</v>
      </c>
      <c r="G268" s="6"/>
      <c r="H268" s="296" t="s">
        <v>15426</v>
      </c>
      <c r="I268" s="296" t="s">
        <v>15427</v>
      </c>
      <c r="J268" s="285" t="s">
        <v>214</v>
      </c>
      <c r="K268" s="271" t="s">
        <v>15428</v>
      </c>
      <c r="L268" s="271" t="s">
        <v>15429</v>
      </c>
      <c r="M268" s="189" t="s">
        <v>12632</v>
      </c>
    </row>
    <row r="269" ht="15.75" customHeight="1">
      <c r="A269" s="274" t="s">
        <v>14566</v>
      </c>
      <c r="B269" s="274" t="s">
        <v>14567</v>
      </c>
      <c r="C269" s="285" t="s">
        <v>214</v>
      </c>
      <c r="D269" s="303">
        <v>4.43132154432E14</v>
      </c>
      <c r="E269" s="304" t="s">
        <v>14570</v>
      </c>
      <c r="F269" s="260" t="s">
        <v>12621</v>
      </c>
      <c r="G269" s="6"/>
      <c r="H269" s="296" t="s">
        <v>15434</v>
      </c>
      <c r="I269" s="296" t="s">
        <v>15435</v>
      </c>
      <c r="J269" s="285" t="s">
        <v>214</v>
      </c>
      <c r="K269" s="271" t="s">
        <v>15437</v>
      </c>
      <c r="L269" s="271" t="s">
        <v>15439</v>
      </c>
      <c r="M269" s="189" t="s">
        <v>12632</v>
      </c>
    </row>
    <row r="270" ht="15.75" customHeight="1">
      <c r="A270" s="274" t="s">
        <v>15441</v>
      </c>
      <c r="B270" s="274" t="s">
        <v>15443</v>
      </c>
      <c r="C270" s="285" t="s">
        <v>218</v>
      </c>
      <c r="D270" s="303">
        <v>7.30060142036E14</v>
      </c>
      <c r="E270" s="304" t="s">
        <v>15444</v>
      </c>
      <c r="F270" s="260" t="s">
        <v>12621</v>
      </c>
      <c r="G270" s="6"/>
      <c r="H270" s="296" t="s">
        <v>15445</v>
      </c>
      <c r="I270" s="296" t="s">
        <v>15446</v>
      </c>
      <c r="J270" s="285" t="s">
        <v>214</v>
      </c>
      <c r="K270" s="271" t="s">
        <v>15449</v>
      </c>
      <c r="L270" s="271" t="s">
        <v>15450</v>
      </c>
      <c r="M270" s="189" t="s">
        <v>12632</v>
      </c>
    </row>
    <row r="271" ht="15.75" customHeight="1">
      <c r="A271" s="274" t="s">
        <v>15453</v>
      </c>
      <c r="B271" s="274" t="s">
        <v>15454</v>
      </c>
      <c r="C271" s="285" t="s">
        <v>214</v>
      </c>
      <c r="D271" s="303">
        <v>9.45038214008E14</v>
      </c>
      <c r="E271" s="304" t="s">
        <v>15455</v>
      </c>
      <c r="F271" s="260" t="s">
        <v>12621</v>
      </c>
      <c r="G271" s="6"/>
      <c r="H271" s="296" t="s">
        <v>13738</v>
      </c>
      <c r="I271" s="296" t="s">
        <v>15458</v>
      </c>
      <c r="J271" s="285" t="s">
        <v>214</v>
      </c>
      <c r="K271" s="271" t="s">
        <v>15460</v>
      </c>
      <c r="L271" s="271" t="s">
        <v>15462</v>
      </c>
      <c r="M271" s="189" t="s">
        <v>12632</v>
      </c>
    </row>
    <row r="272" ht="15.75" customHeight="1">
      <c r="A272" s="274" t="s">
        <v>13337</v>
      </c>
      <c r="B272" s="274" t="s">
        <v>15463</v>
      </c>
      <c r="C272" s="285" t="s">
        <v>217</v>
      </c>
      <c r="D272" s="303">
        <v>8.73387369941E14</v>
      </c>
      <c r="E272" s="304" t="s">
        <v>15466</v>
      </c>
      <c r="F272" s="260" t="s">
        <v>12621</v>
      </c>
      <c r="G272" s="6"/>
      <c r="H272" s="296" t="s">
        <v>15468</v>
      </c>
      <c r="I272" s="296" t="s">
        <v>15470</v>
      </c>
      <c r="J272" s="285" t="s">
        <v>214</v>
      </c>
      <c r="K272" s="271" t="s">
        <v>15471</v>
      </c>
      <c r="L272" s="271" t="s">
        <v>15472</v>
      </c>
      <c r="M272" s="189" t="s">
        <v>12632</v>
      </c>
    </row>
    <row r="273" ht="15.75" customHeight="1">
      <c r="A273" s="274" t="s">
        <v>14407</v>
      </c>
      <c r="B273" s="274" t="s">
        <v>15474</v>
      </c>
      <c r="C273" s="285" t="s">
        <v>214</v>
      </c>
      <c r="D273" s="303">
        <v>4.60846140001E14</v>
      </c>
      <c r="E273" s="306">
        <v>1.220005818326E12</v>
      </c>
      <c r="F273" s="260" t="s">
        <v>12621</v>
      </c>
      <c r="G273" s="6"/>
      <c r="H273" s="296" t="s">
        <v>12981</v>
      </c>
      <c r="I273" s="296" t="s">
        <v>12982</v>
      </c>
      <c r="J273" s="285" t="s">
        <v>214</v>
      </c>
      <c r="K273" s="271" t="s">
        <v>15478</v>
      </c>
      <c r="L273" s="271" t="s">
        <v>12985</v>
      </c>
      <c r="M273" s="189" t="s">
        <v>12632</v>
      </c>
    </row>
    <row r="274" ht="15.75" customHeight="1">
      <c r="A274" s="274" t="s">
        <v>13971</v>
      </c>
      <c r="B274" s="274" t="s">
        <v>15480</v>
      </c>
      <c r="C274" s="285" t="s">
        <v>219</v>
      </c>
      <c r="D274" s="308" t="s">
        <v>13974</v>
      </c>
      <c r="E274" s="304" t="s">
        <v>13976</v>
      </c>
      <c r="F274" s="260" t="s">
        <v>12621</v>
      </c>
      <c r="G274" s="6"/>
      <c r="H274" s="296" t="s">
        <v>15484</v>
      </c>
      <c r="I274" s="296" t="s">
        <v>15485</v>
      </c>
      <c r="J274" s="285" t="s">
        <v>214</v>
      </c>
      <c r="K274" s="271" t="s">
        <v>15486</v>
      </c>
      <c r="L274" s="271" t="s">
        <v>15487</v>
      </c>
      <c r="M274" s="189" t="s">
        <v>12632</v>
      </c>
    </row>
    <row r="275" ht="15.75" customHeight="1">
      <c r="A275" s="274" t="s">
        <v>15490</v>
      </c>
      <c r="B275" s="274" t="s">
        <v>15491</v>
      </c>
      <c r="C275" s="285" t="s">
        <v>214</v>
      </c>
      <c r="D275" s="303">
        <v>7.68503864321E14</v>
      </c>
      <c r="E275" s="304" t="s">
        <v>15494</v>
      </c>
      <c r="F275" s="260" t="s">
        <v>12621</v>
      </c>
      <c r="G275" s="6"/>
      <c r="H275" s="296" t="s">
        <v>14121</v>
      </c>
      <c r="I275" s="296" t="s">
        <v>14123</v>
      </c>
      <c r="J275" s="285" t="s">
        <v>214</v>
      </c>
      <c r="K275" s="271" t="s">
        <v>15496</v>
      </c>
      <c r="L275" s="271" t="s">
        <v>14124</v>
      </c>
      <c r="M275" s="189" t="s">
        <v>12632</v>
      </c>
    </row>
    <row r="276" ht="15.75" customHeight="1">
      <c r="A276" s="274" t="s">
        <v>15499</v>
      </c>
      <c r="B276" s="274" t="s">
        <v>15501</v>
      </c>
      <c r="C276" s="285" t="s">
        <v>214</v>
      </c>
      <c r="D276" s="303">
        <v>7.35968166045E14</v>
      </c>
      <c r="E276" s="306">
        <v>6.0010087843E10</v>
      </c>
      <c r="F276" s="260" t="s">
        <v>12621</v>
      </c>
      <c r="G276" s="6"/>
      <c r="H276" s="296" t="s">
        <v>14367</v>
      </c>
      <c r="I276" s="296" t="s">
        <v>14369</v>
      </c>
      <c r="J276" s="285" t="s">
        <v>214</v>
      </c>
      <c r="K276" s="271" t="s">
        <v>15504</v>
      </c>
      <c r="L276" s="271" t="s">
        <v>14371</v>
      </c>
      <c r="M276" s="189" t="s">
        <v>12632</v>
      </c>
    </row>
    <row r="277" ht="15.75" customHeight="1">
      <c r="A277" s="274" t="s">
        <v>15507</v>
      </c>
      <c r="B277" s="274" t="s">
        <v>15508</v>
      </c>
      <c r="C277" s="285" t="s">
        <v>217</v>
      </c>
      <c r="D277" s="303">
        <v>7.61658889412E14</v>
      </c>
      <c r="E277" s="304" t="s">
        <v>15509</v>
      </c>
      <c r="F277" s="260" t="s">
        <v>12621</v>
      </c>
      <c r="G277" s="6"/>
      <c r="H277" s="296" t="s">
        <v>15511</v>
      </c>
      <c r="I277" s="296" t="s">
        <v>15512</v>
      </c>
      <c r="J277" s="285" t="s">
        <v>214</v>
      </c>
      <c r="K277" s="271" t="s">
        <v>15514</v>
      </c>
      <c r="L277" s="271" t="s">
        <v>15516</v>
      </c>
      <c r="M277" s="189" t="s">
        <v>12632</v>
      </c>
    </row>
    <row r="278" ht="15.75" customHeight="1">
      <c r="A278" s="274" t="s">
        <v>15517</v>
      </c>
      <c r="B278" s="274" t="s">
        <v>15518</v>
      </c>
      <c r="C278" s="285" t="s">
        <v>214</v>
      </c>
      <c r="D278" s="303">
        <v>7.09974612407E14</v>
      </c>
      <c r="E278" s="304" t="s">
        <v>15520</v>
      </c>
      <c r="F278" s="260" t="s">
        <v>12621</v>
      </c>
      <c r="G278" s="6"/>
      <c r="H278" s="296" t="s">
        <v>15522</v>
      </c>
      <c r="I278" s="296" t="s">
        <v>15524</v>
      </c>
      <c r="J278" s="285" t="s">
        <v>218</v>
      </c>
      <c r="K278" s="271" t="s">
        <v>15526</v>
      </c>
      <c r="L278" s="271" t="s">
        <v>15527</v>
      </c>
      <c r="M278" s="189" t="s">
        <v>12632</v>
      </c>
    </row>
    <row r="279" ht="15.75" customHeight="1">
      <c r="A279" s="274" t="s">
        <v>13711</v>
      </c>
      <c r="B279" s="274" t="s">
        <v>15529</v>
      </c>
      <c r="C279" s="285" t="s">
        <v>219</v>
      </c>
      <c r="D279" s="303">
        <v>4.46540353039E14</v>
      </c>
      <c r="E279" s="304" t="s">
        <v>13716</v>
      </c>
      <c r="F279" s="260" t="s">
        <v>12621</v>
      </c>
      <c r="G279" s="6"/>
      <c r="H279" s="296" t="s">
        <v>13250</v>
      </c>
      <c r="I279" s="296" t="s">
        <v>13251</v>
      </c>
      <c r="J279" s="285" t="s">
        <v>214</v>
      </c>
      <c r="K279" s="271" t="s">
        <v>15533</v>
      </c>
      <c r="L279" s="271" t="s">
        <v>13252</v>
      </c>
      <c r="M279" s="189" t="s">
        <v>12632</v>
      </c>
    </row>
    <row r="280" ht="15.75" customHeight="1">
      <c r="A280" s="274" t="s">
        <v>15332</v>
      </c>
      <c r="B280" s="274" t="s">
        <v>15333</v>
      </c>
      <c r="C280" s="285" t="s">
        <v>214</v>
      </c>
      <c r="D280" s="308" t="s">
        <v>15336</v>
      </c>
      <c r="E280" s="304" t="s">
        <v>15337</v>
      </c>
      <c r="F280" s="260" t="s">
        <v>12621</v>
      </c>
      <c r="G280" s="6"/>
      <c r="H280" s="296" t="s">
        <v>14994</v>
      </c>
      <c r="I280" s="296" t="s">
        <v>14996</v>
      </c>
      <c r="J280" s="285" t="s">
        <v>214</v>
      </c>
      <c r="K280" s="271" t="s">
        <v>15539</v>
      </c>
      <c r="L280" s="271" t="s">
        <v>14997</v>
      </c>
      <c r="M280" s="189" t="s">
        <v>12632</v>
      </c>
    </row>
    <row r="281" ht="15.75" customHeight="1">
      <c r="A281" s="274" t="s">
        <v>15184</v>
      </c>
      <c r="B281" s="274" t="s">
        <v>15543</v>
      </c>
      <c r="C281" s="285" t="s">
        <v>218</v>
      </c>
      <c r="D281" s="303">
        <v>9.79179504412E14</v>
      </c>
      <c r="E281" s="304" t="s">
        <v>15188</v>
      </c>
      <c r="F281" s="260" t="s">
        <v>12621</v>
      </c>
      <c r="G281" s="6"/>
      <c r="H281" s="296" t="s">
        <v>15221</v>
      </c>
      <c r="I281" s="296" t="s">
        <v>15545</v>
      </c>
      <c r="J281" s="285" t="s">
        <v>218</v>
      </c>
      <c r="K281" s="271" t="s">
        <v>15547</v>
      </c>
      <c r="L281" s="271" t="s">
        <v>15548</v>
      </c>
      <c r="M281" s="189" t="s">
        <v>12632</v>
      </c>
    </row>
    <row r="282" ht="15.75" customHeight="1">
      <c r="A282" s="274" t="s">
        <v>15551</v>
      </c>
      <c r="B282" s="274" t="s">
        <v>15552</v>
      </c>
      <c r="C282" s="285" t="s">
        <v>214</v>
      </c>
      <c r="D282" s="303">
        <v>9.64107973435E14</v>
      </c>
      <c r="E282" s="304" t="s">
        <v>15553</v>
      </c>
      <c r="F282" s="260" t="s">
        <v>12621</v>
      </c>
      <c r="G282" s="6"/>
      <c r="H282" s="296" t="s">
        <v>15142</v>
      </c>
      <c r="I282" s="296" t="s">
        <v>15144</v>
      </c>
      <c r="J282" s="285" t="s">
        <v>214</v>
      </c>
      <c r="K282" s="271" t="s">
        <v>15557</v>
      </c>
      <c r="L282" s="271" t="s">
        <v>15145</v>
      </c>
      <c r="M282" s="189" t="s">
        <v>12632</v>
      </c>
    </row>
    <row r="283" ht="15.75" customHeight="1">
      <c r="A283" s="274" t="s">
        <v>15484</v>
      </c>
      <c r="B283" s="274" t="s">
        <v>15485</v>
      </c>
      <c r="C283" s="285" t="s">
        <v>214</v>
      </c>
      <c r="D283" s="303">
        <v>9.81858947321E14</v>
      </c>
      <c r="E283" s="304" t="s">
        <v>15487</v>
      </c>
      <c r="F283" s="260" t="s">
        <v>12621</v>
      </c>
      <c r="G283" s="6"/>
      <c r="H283" s="296" t="s">
        <v>12695</v>
      </c>
      <c r="I283" s="296" t="s">
        <v>12705</v>
      </c>
      <c r="J283" s="285" t="s">
        <v>214</v>
      </c>
      <c r="K283" s="271" t="s">
        <v>15563</v>
      </c>
      <c r="L283" s="271" t="s">
        <v>12708</v>
      </c>
      <c r="M283" s="189" t="s">
        <v>12632</v>
      </c>
    </row>
    <row r="284" ht="15.75" customHeight="1">
      <c r="A284" s="274" t="s">
        <v>15564</v>
      </c>
      <c r="B284" s="274" t="s">
        <v>15565</v>
      </c>
      <c r="C284" s="285" t="s">
        <v>214</v>
      </c>
      <c r="D284" s="303">
        <v>8.47529773036E14</v>
      </c>
      <c r="E284" s="304" t="s">
        <v>15567</v>
      </c>
      <c r="F284" s="260" t="s">
        <v>12621</v>
      </c>
      <c r="G284" s="6"/>
      <c r="H284" s="296" t="s">
        <v>15569</v>
      </c>
      <c r="I284" s="296" t="s">
        <v>15570</v>
      </c>
      <c r="J284" s="285" t="s">
        <v>217</v>
      </c>
      <c r="K284" s="271" t="s">
        <v>15571</v>
      </c>
      <c r="L284" s="271" t="s">
        <v>15572</v>
      </c>
      <c r="M284" s="189" t="s">
        <v>12632</v>
      </c>
    </row>
    <row r="285" ht="15.75" customHeight="1">
      <c r="A285" s="274" t="s">
        <v>13753</v>
      </c>
      <c r="B285" s="274" t="s">
        <v>13754</v>
      </c>
      <c r="C285" s="285" t="s">
        <v>214</v>
      </c>
      <c r="D285" s="303">
        <v>4.15581263507E14</v>
      </c>
      <c r="E285" s="304" t="s">
        <v>13758</v>
      </c>
      <c r="F285" s="260" t="s">
        <v>12621</v>
      </c>
      <c r="G285" s="6"/>
      <c r="H285" s="296" t="s">
        <v>13665</v>
      </c>
      <c r="I285" s="296" t="s">
        <v>13666</v>
      </c>
      <c r="J285" s="285" t="s">
        <v>214</v>
      </c>
      <c r="K285" s="271" t="s">
        <v>15578</v>
      </c>
      <c r="L285" s="271" t="s">
        <v>13667</v>
      </c>
      <c r="M285" s="189" t="s">
        <v>12632</v>
      </c>
    </row>
    <row r="286" ht="15.75" customHeight="1">
      <c r="A286" s="274" t="s">
        <v>13054</v>
      </c>
      <c r="B286" s="274" t="s">
        <v>13055</v>
      </c>
      <c r="C286" s="285" t="s">
        <v>214</v>
      </c>
      <c r="D286" s="303">
        <v>7.20532274001E14</v>
      </c>
      <c r="E286" s="304" t="s">
        <v>13057</v>
      </c>
      <c r="F286" s="260" t="s">
        <v>12621</v>
      </c>
      <c r="G286" s="6"/>
      <c r="H286" s="296" t="s">
        <v>14947</v>
      </c>
      <c r="I286" s="296" t="s">
        <v>14949</v>
      </c>
      <c r="J286" s="285" t="s">
        <v>214</v>
      </c>
      <c r="K286" s="271" t="s">
        <v>15584</v>
      </c>
      <c r="L286" s="271" t="s">
        <v>14950</v>
      </c>
      <c r="M286" s="189" t="s">
        <v>12632</v>
      </c>
    </row>
    <row r="287" ht="15.75" customHeight="1">
      <c r="A287" s="274" t="s">
        <v>15587</v>
      </c>
      <c r="B287" s="274" t="s">
        <v>15588</v>
      </c>
      <c r="C287" s="285" t="s">
        <v>214</v>
      </c>
      <c r="D287" s="303">
        <v>4.15233212528E14</v>
      </c>
      <c r="E287" s="304" t="s">
        <v>15589</v>
      </c>
      <c r="F287" s="260" t="s">
        <v>12621</v>
      </c>
      <c r="G287" s="6"/>
      <c r="H287" s="296" t="s">
        <v>12794</v>
      </c>
      <c r="I287" s="296" t="s">
        <v>12796</v>
      </c>
      <c r="J287" s="285" t="s">
        <v>214</v>
      </c>
      <c r="K287" s="271" t="s">
        <v>15594</v>
      </c>
      <c r="L287" s="271" t="s">
        <v>12798</v>
      </c>
      <c r="M287" s="189" t="s">
        <v>12632</v>
      </c>
    </row>
    <row r="288" ht="15.75" customHeight="1">
      <c r="A288" s="274" t="s">
        <v>12810</v>
      </c>
      <c r="B288" s="274" t="s">
        <v>5554</v>
      </c>
      <c r="C288" s="285" t="s">
        <v>218</v>
      </c>
      <c r="D288" s="303">
        <v>7.99706171004E14</v>
      </c>
      <c r="E288" s="304" t="s">
        <v>12815</v>
      </c>
      <c r="F288" s="260" t="s">
        <v>12621</v>
      </c>
      <c r="G288" s="6"/>
      <c r="H288" s="296" t="s">
        <v>15598</v>
      </c>
      <c r="I288" s="296" t="s">
        <v>15600</v>
      </c>
      <c r="J288" s="285" t="s">
        <v>214</v>
      </c>
      <c r="K288" s="271" t="s">
        <v>15601</v>
      </c>
      <c r="L288" s="271" t="s">
        <v>15602</v>
      </c>
      <c r="M288" s="189" t="s">
        <v>12632</v>
      </c>
    </row>
    <row r="289" ht="15.75" customHeight="1">
      <c r="A289" s="274" t="s">
        <v>15603</v>
      </c>
      <c r="B289" s="274" t="s">
        <v>15605</v>
      </c>
      <c r="C289" s="285" t="s">
        <v>214</v>
      </c>
      <c r="D289" s="303">
        <v>6.40514857213E14</v>
      </c>
      <c r="E289" s="304" t="s">
        <v>15608</v>
      </c>
      <c r="F289" s="260" t="s">
        <v>12621</v>
      </c>
      <c r="G289" s="6"/>
      <c r="H289" s="296" t="s">
        <v>15070</v>
      </c>
      <c r="I289" s="296" t="s">
        <v>15071</v>
      </c>
      <c r="J289" s="285" t="s">
        <v>214</v>
      </c>
      <c r="K289" s="271" t="s">
        <v>15610</v>
      </c>
      <c r="L289" s="271" t="s">
        <v>15074</v>
      </c>
      <c r="M289" s="189" t="s">
        <v>12632</v>
      </c>
    </row>
    <row r="290" ht="15.75" customHeight="1">
      <c r="A290" s="274" t="s">
        <v>15257</v>
      </c>
      <c r="B290" s="274" t="s">
        <v>15259</v>
      </c>
      <c r="C290" s="285" t="s">
        <v>214</v>
      </c>
      <c r="D290" s="303">
        <v>9.81381007445E14</v>
      </c>
      <c r="E290" s="304" t="s">
        <v>15262</v>
      </c>
      <c r="F290" s="260" t="s">
        <v>12621</v>
      </c>
      <c r="G290" s="6"/>
      <c r="H290" s="296" t="s">
        <v>13682</v>
      </c>
      <c r="I290" s="296" t="s">
        <v>13684</v>
      </c>
      <c r="J290" s="285" t="s">
        <v>214</v>
      </c>
      <c r="K290" s="271" t="s">
        <v>13686</v>
      </c>
      <c r="L290" s="271" t="s">
        <v>13697</v>
      </c>
      <c r="M290" s="189" t="s">
        <v>12632</v>
      </c>
    </row>
    <row r="291" ht="15.75" customHeight="1">
      <c r="A291" s="274" t="s">
        <v>13008</v>
      </c>
      <c r="B291" s="274" t="s">
        <v>13009</v>
      </c>
      <c r="C291" s="285" t="s">
        <v>214</v>
      </c>
      <c r="D291" s="303">
        <v>9.71471685005E14</v>
      </c>
      <c r="E291" s="304" t="s">
        <v>13013</v>
      </c>
      <c r="F291" s="260" t="s">
        <v>12621</v>
      </c>
      <c r="G291" s="6"/>
      <c r="H291" s="296" t="s">
        <v>15620</v>
      </c>
      <c r="I291" s="296" t="s">
        <v>15621</v>
      </c>
      <c r="J291" s="285" t="s">
        <v>219</v>
      </c>
      <c r="K291" s="271" t="s">
        <v>15623</v>
      </c>
      <c r="L291" s="271" t="s">
        <v>15625</v>
      </c>
      <c r="M291" s="189" t="s">
        <v>12632</v>
      </c>
    </row>
    <row r="292" ht="15.75" customHeight="1">
      <c r="A292" s="274" t="s">
        <v>13210</v>
      </c>
      <c r="B292" s="274" t="s">
        <v>15626</v>
      </c>
      <c r="C292" s="285" t="s">
        <v>217</v>
      </c>
      <c r="D292" s="303">
        <v>4.54632142001E14</v>
      </c>
      <c r="E292" s="304" t="s">
        <v>13215</v>
      </c>
      <c r="F292" s="260" t="s">
        <v>12621</v>
      </c>
      <c r="G292" s="6"/>
      <c r="H292" s="296" t="s">
        <v>15630</v>
      </c>
      <c r="I292" s="296" t="s">
        <v>15632</v>
      </c>
      <c r="J292" s="285" t="s">
        <v>217</v>
      </c>
      <c r="K292" s="271" t="s">
        <v>15633</v>
      </c>
      <c r="L292" s="271" t="s">
        <v>15634</v>
      </c>
      <c r="M292" s="189" t="s">
        <v>12632</v>
      </c>
    </row>
    <row r="293" ht="15.75" customHeight="1">
      <c r="A293" s="274" t="s">
        <v>15635</v>
      </c>
      <c r="B293" s="274" t="s">
        <v>15636</v>
      </c>
      <c r="C293" s="285" t="s">
        <v>214</v>
      </c>
      <c r="D293" s="303">
        <v>9.61203387302E14</v>
      </c>
      <c r="E293" s="304" t="s">
        <v>15639</v>
      </c>
      <c r="F293" s="260" t="s">
        <v>12621</v>
      </c>
      <c r="G293" s="6"/>
      <c r="H293" s="296" t="s">
        <v>15642</v>
      </c>
      <c r="I293" s="296" t="s">
        <v>15643</v>
      </c>
      <c r="J293" s="285" t="s">
        <v>214</v>
      </c>
      <c r="K293" s="271" t="s">
        <v>15644</v>
      </c>
      <c r="L293" s="271" t="s">
        <v>15645</v>
      </c>
      <c r="M293" s="189" t="s">
        <v>12632</v>
      </c>
    </row>
    <row r="294" ht="15.75" customHeight="1">
      <c r="A294" s="274" t="s">
        <v>15648</v>
      </c>
      <c r="B294" s="274" t="s">
        <v>15650</v>
      </c>
      <c r="C294" s="285" t="s">
        <v>214</v>
      </c>
      <c r="D294" s="303">
        <v>4.15233220525E14</v>
      </c>
      <c r="E294" s="304" t="s">
        <v>15652</v>
      </c>
      <c r="F294" s="260" t="s">
        <v>12621</v>
      </c>
      <c r="G294" s="6"/>
      <c r="H294" s="296" t="s">
        <v>14668</v>
      </c>
      <c r="I294" s="296" t="s">
        <v>15653</v>
      </c>
      <c r="J294" s="285" t="s">
        <v>218</v>
      </c>
      <c r="K294" s="271" t="s">
        <v>15655</v>
      </c>
      <c r="L294" s="271" t="s">
        <v>14672</v>
      </c>
      <c r="M294" s="189" t="s">
        <v>12632</v>
      </c>
    </row>
    <row r="295" ht="15.75" customHeight="1">
      <c r="A295" s="274" t="s">
        <v>15658</v>
      </c>
      <c r="B295" s="274" t="s">
        <v>15660</v>
      </c>
      <c r="C295" s="285" t="s">
        <v>214</v>
      </c>
      <c r="D295" s="303">
        <v>8.47400769644E14</v>
      </c>
      <c r="E295" s="304" t="s">
        <v>15661</v>
      </c>
      <c r="F295" s="260" t="s">
        <v>12621</v>
      </c>
      <c r="G295" s="6"/>
      <c r="H295" s="296" t="s">
        <v>13479</v>
      </c>
      <c r="I295" s="296" t="s">
        <v>13481</v>
      </c>
      <c r="J295" s="285" t="s">
        <v>214</v>
      </c>
      <c r="K295" s="271" t="s">
        <v>15664</v>
      </c>
      <c r="L295" s="271" t="s">
        <v>13483</v>
      </c>
      <c r="M295" s="189" t="s">
        <v>12632</v>
      </c>
    </row>
    <row r="296" ht="15.75" customHeight="1">
      <c r="A296" s="274" t="s">
        <v>13524</v>
      </c>
      <c r="B296" s="274" t="s">
        <v>13525</v>
      </c>
      <c r="C296" s="285" t="s">
        <v>214</v>
      </c>
      <c r="D296" s="303">
        <v>3.60314488045E14</v>
      </c>
      <c r="E296" s="304" t="s">
        <v>13528</v>
      </c>
      <c r="F296" s="260" t="s">
        <v>12621</v>
      </c>
      <c r="G296" s="6"/>
      <c r="H296" s="296" t="s">
        <v>13706</v>
      </c>
      <c r="I296" s="296" t="s">
        <v>13707</v>
      </c>
      <c r="J296" s="285" t="s">
        <v>214</v>
      </c>
      <c r="K296" s="271" t="s">
        <v>15671</v>
      </c>
      <c r="L296" s="271" t="s">
        <v>13709</v>
      </c>
      <c r="M296" s="189" t="s">
        <v>12632</v>
      </c>
    </row>
    <row r="297" ht="15.75" customHeight="1">
      <c r="A297" s="274" t="s">
        <v>15672</v>
      </c>
      <c r="B297" s="274" t="s">
        <v>15674</v>
      </c>
      <c r="C297" s="285" t="s">
        <v>214</v>
      </c>
      <c r="D297" s="303">
        <v>8.42301269418E14</v>
      </c>
      <c r="E297" s="304" t="s">
        <v>15676</v>
      </c>
      <c r="F297" s="260" t="s">
        <v>12621</v>
      </c>
      <c r="G297" s="6"/>
      <c r="H297" s="296" t="s">
        <v>14920</v>
      </c>
      <c r="I297" s="296" t="s">
        <v>14922</v>
      </c>
      <c r="J297" s="285" t="s">
        <v>214</v>
      </c>
      <c r="K297" s="271" t="s">
        <v>15679</v>
      </c>
      <c r="L297" s="271" t="s">
        <v>14924</v>
      </c>
      <c r="M297" s="189" t="s">
        <v>12632</v>
      </c>
    </row>
    <row r="298" ht="15.75" customHeight="1">
      <c r="A298" s="274" t="s">
        <v>14232</v>
      </c>
      <c r="B298" s="274" t="s">
        <v>15682</v>
      </c>
      <c r="C298" s="285" t="s">
        <v>214</v>
      </c>
      <c r="D298" s="303">
        <v>5.74096111004E14</v>
      </c>
      <c r="E298" s="304" t="s">
        <v>14237</v>
      </c>
      <c r="F298" s="260" t="s">
        <v>12621</v>
      </c>
      <c r="G298" s="6"/>
      <c r="H298" s="296" t="s">
        <v>14863</v>
      </c>
      <c r="I298" s="296" t="s">
        <v>15685</v>
      </c>
      <c r="J298" s="285" t="s">
        <v>218</v>
      </c>
      <c r="K298" s="271" t="s">
        <v>15687</v>
      </c>
      <c r="L298" s="271" t="s">
        <v>15689</v>
      </c>
      <c r="M298" s="189" t="s">
        <v>12632</v>
      </c>
    </row>
    <row r="299" ht="15.75" customHeight="1">
      <c r="A299" s="274" t="s">
        <v>15691</v>
      </c>
      <c r="B299" s="274" t="s">
        <v>15693</v>
      </c>
      <c r="C299" s="285" t="s">
        <v>214</v>
      </c>
      <c r="D299" s="303">
        <v>7.10704735003E14</v>
      </c>
      <c r="E299" s="304" t="s">
        <v>15694</v>
      </c>
      <c r="F299" s="260" t="s">
        <v>12621</v>
      </c>
      <c r="G299" s="6"/>
      <c r="H299" s="296" t="s">
        <v>13047</v>
      </c>
      <c r="I299" s="296" t="s">
        <v>15696</v>
      </c>
      <c r="J299" s="285" t="s">
        <v>218</v>
      </c>
      <c r="K299" s="271" t="s">
        <v>15698</v>
      </c>
      <c r="L299" s="271" t="s">
        <v>13051</v>
      </c>
      <c r="M299" s="189" t="s">
        <v>12632</v>
      </c>
    </row>
    <row r="300" ht="15.75" customHeight="1">
      <c r="A300" s="274" t="s">
        <v>15701</v>
      </c>
      <c r="B300" s="274" t="s">
        <v>15702</v>
      </c>
      <c r="C300" s="285" t="s">
        <v>214</v>
      </c>
      <c r="D300" s="303">
        <v>6.30626695325E14</v>
      </c>
      <c r="E300" s="304" t="s">
        <v>15703</v>
      </c>
      <c r="F300" s="260" t="s">
        <v>12621</v>
      </c>
      <c r="G300" s="6"/>
      <c r="H300" s="296" t="s">
        <v>13081</v>
      </c>
      <c r="I300" s="296" t="s">
        <v>13083</v>
      </c>
      <c r="J300" s="285" t="s">
        <v>214</v>
      </c>
      <c r="K300" s="271" t="s">
        <v>15706</v>
      </c>
      <c r="L300" s="271" t="s">
        <v>13085</v>
      </c>
      <c r="M300" s="189" t="s">
        <v>12632</v>
      </c>
    </row>
    <row r="301" ht="15.75" customHeight="1">
      <c r="A301" s="274" t="s">
        <v>15709</v>
      </c>
      <c r="B301" s="274" t="s">
        <v>15710</v>
      </c>
      <c r="C301" s="285" t="s">
        <v>214</v>
      </c>
      <c r="D301" s="303">
        <v>7.22589181117E14</v>
      </c>
      <c r="E301" s="304" t="s">
        <v>15713</v>
      </c>
      <c r="F301" s="260" t="s">
        <v>12621</v>
      </c>
      <c r="G301" s="6"/>
      <c r="H301" s="296" t="s">
        <v>14426</v>
      </c>
      <c r="I301" s="296" t="s">
        <v>15716</v>
      </c>
      <c r="J301" s="285" t="s">
        <v>217</v>
      </c>
      <c r="K301" s="271" t="s">
        <v>15717</v>
      </c>
      <c r="L301" s="271" t="s">
        <v>15718</v>
      </c>
      <c r="M301" s="189" t="s">
        <v>12632</v>
      </c>
    </row>
    <row r="302" ht="15.75" customHeight="1">
      <c r="A302" s="274" t="s">
        <v>13799</v>
      </c>
      <c r="B302" s="274" t="s">
        <v>15721</v>
      </c>
      <c r="C302" s="285" t="s">
        <v>214</v>
      </c>
      <c r="D302" s="303">
        <v>7.96920585432E14</v>
      </c>
      <c r="E302" s="304" t="s">
        <v>13804</v>
      </c>
      <c r="F302" s="260" t="s">
        <v>12621</v>
      </c>
      <c r="G302" s="6"/>
      <c r="H302" s="296" t="s">
        <v>15724</v>
      </c>
      <c r="I302" s="296" t="s">
        <v>15725</v>
      </c>
      <c r="J302" s="285" t="s">
        <v>214</v>
      </c>
      <c r="K302" s="271" t="s">
        <v>15726</v>
      </c>
      <c r="L302" s="271" t="s">
        <v>15728</v>
      </c>
      <c r="M302" s="189" t="s">
        <v>12632</v>
      </c>
    </row>
    <row r="303" ht="15.75" customHeight="1">
      <c r="A303" s="274" t="s">
        <v>15730</v>
      </c>
      <c r="B303" s="274" t="s">
        <v>15732</v>
      </c>
      <c r="C303" s="285" t="s">
        <v>214</v>
      </c>
      <c r="D303" s="303">
        <v>7.43854713529E14</v>
      </c>
      <c r="E303" s="304" t="s">
        <v>15734</v>
      </c>
      <c r="F303" s="260" t="s">
        <v>12621</v>
      </c>
      <c r="G303" s="6"/>
      <c r="H303" s="296" t="s">
        <v>15735</v>
      </c>
      <c r="I303" s="296" t="s">
        <v>15736</v>
      </c>
      <c r="J303" s="285" t="s">
        <v>214</v>
      </c>
      <c r="K303" s="271" t="s">
        <v>15738</v>
      </c>
      <c r="L303" s="271" t="s">
        <v>15740</v>
      </c>
      <c r="M303" s="189" t="s">
        <v>12632</v>
      </c>
    </row>
    <row r="304" ht="15.75" customHeight="1">
      <c r="A304" s="274" t="s">
        <v>15742</v>
      </c>
      <c r="B304" s="274" t="s">
        <v>15744</v>
      </c>
      <c r="C304" s="285" t="s">
        <v>218</v>
      </c>
      <c r="D304" s="303">
        <v>4.14498121419E14</v>
      </c>
      <c r="E304" s="306">
        <v>6.0011118746E10</v>
      </c>
      <c r="F304" s="260" t="s">
        <v>12621</v>
      </c>
      <c r="G304" s="6"/>
      <c r="H304" s="296" t="s">
        <v>13311</v>
      </c>
      <c r="I304" s="296" t="s">
        <v>13313</v>
      </c>
      <c r="J304" s="285" t="s">
        <v>214</v>
      </c>
      <c r="K304" s="271" t="s">
        <v>15747</v>
      </c>
      <c r="L304" s="271" t="s">
        <v>13315</v>
      </c>
      <c r="M304" s="189" t="s">
        <v>12632</v>
      </c>
    </row>
    <row r="305" ht="15.75" customHeight="1">
      <c r="A305" s="274" t="s">
        <v>15750</v>
      </c>
      <c r="B305" s="274" t="s">
        <v>15751</v>
      </c>
      <c r="C305" s="285" t="s">
        <v>214</v>
      </c>
      <c r="D305" s="303">
        <v>4.32611085314E14</v>
      </c>
      <c r="E305" s="304" t="s">
        <v>15756</v>
      </c>
      <c r="F305" s="260" t="s">
        <v>12621</v>
      </c>
      <c r="G305" s="6"/>
      <c r="H305" s="296" t="s">
        <v>13872</v>
      </c>
      <c r="I305" s="296" t="s">
        <v>13873</v>
      </c>
      <c r="J305" s="285" t="s">
        <v>214</v>
      </c>
      <c r="K305" s="271" t="s">
        <v>15759</v>
      </c>
      <c r="L305" s="271" t="s">
        <v>13875</v>
      </c>
      <c r="M305" s="189" t="s">
        <v>12632</v>
      </c>
    </row>
    <row r="306" ht="15.75" customHeight="1">
      <c r="A306" s="274" t="s">
        <v>14881</v>
      </c>
      <c r="B306" s="274" t="s">
        <v>14883</v>
      </c>
      <c r="C306" s="285" t="s">
        <v>217</v>
      </c>
      <c r="D306" s="303">
        <v>1.64584757701E14</v>
      </c>
      <c r="E306" s="304" t="s">
        <v>14886</v>
      </c>
      <c r="F306" s="260" t="s">
        <v>12621</v>
      </c>
      <c r="G306" s="6"/>
      <c r="H306" s="296" t="s">
        <v>15322</v>
      </c>
      <c r="I306" s="296" t="s">
        <v>15323</v>
      </c>
      <c r="J306" s="285" t="s">
        <v>214</v>
      </c>
      <c r="K306" s="271" t="s">
        <v>15766</v>
      </c>
      <c r="L306" s="271" t="s">
        <v>15324</v>
      </c>
      <c r="M306" s="189" t="s">
        <v>12632</v>
      </c>
    </row>
    <row r="307" ht="15.75" customHeight="1">
      <c r="A307" s="274" t="s">
        <v>15768</v>
      </c>
      <c r="B307" s="274" t="s">
        <v>15770</v>
      </c>
      <c r="C307" s="285" t="s">
        <v>218</v>
      </c>
      <c r="D307" s="303">
        <v>4.17967122321E14</v>
      </c>
      <c r="E307" s="304" t="s">
        <v>15772</v>
      </c>
      <c r="F307" s="260" t="s">
        <v>12621</v>
      </c>
      <c r="G307" s="6"/>
      <c r="H307" s="296" t="s">
        <v>15774</v>
      </c>
      <c r="I307" s="296" t="s">
        <v>15775</v>
      </c>
      <c r="J307" s="285" t="s">
        <v>214</v>
      </c>
      <c r="K307" s="271" t="s">
        <v>15776</v>
      </c>
      <c r="L307" s="271" t="s">
        <v>15777</v>
      </c>
      <c r="M307" s="189" t="s">
        <v>12632</v>
      </c>
    </row>
    <row r="308" ht="15.75" customHeight="1">
      <c r="A308" s="274" t="s">
        <v>14125</v>
      </c>
      <c r="B308" s="274" t="s">
        <v>14126</v>
      </c>
      <c r="C308" s="309" t="s">
        <v>214</v>
      </c>
      <c r="D308" s="303">
        <v>3.48440207403E14</v>
      </c>
      <c r="E308" s="304" t="s">
        <v>14128</v>
      </c>
      <c r="F308" s="260" t="s">
        <v>12621</v>
      </c>
      <c r="G308" s="6"/>
      <c r="H308" s="296" t="s">
        <v>15782</v>
      </c>
      <c r="I308" s="296" t="s">
        <v>15783</v>
      </c>
      <c r="J308" s="285" t="s">
        <v>214</v>
      </c>
      <c r="K308" s="271" t="s">
        <v>15784</v>
      </c>
      <c r="L308" s="271" t="s">
        <v>15786</v>
      </c>
      <c r="M308" s="189" t="s">
        <v>12632</v>
      </c>
    </row>
    <row r="309" ht="15.75" customHeight="1">
      <c r="A309" s="274" t="s">
        <v>14350</v>
      </c>
      <c r="B309" s="274" t="s">
        <v>14351</v>
      </c>
      <c r="C309" s="285" t="s">
        <v>214</v>
      </c>
      <c r="D309" s="303">
        <v>7.99537048013E14</v>
      </c>
      <c r="E309" s="304" t="s">
        <v>14355</v>
      </c>
      <c r="F309" s="260" t="s">
        <v>12621</v>
      </c>
      <c r="G309" s="6"/>
      <c r="H309" s="296" t="s">
        <v>14721</v>
      </c>
      <c r="I309" s="296" t="s">
        <v>15791</v>
      </c>
      <c r="J309" s="285" t="s">
        <v>217</v>
      </c>
      <c r="K309" s="271" t="s">
        <v>15793</v>
      </c>
      <c r="L309" s="271" t="s">
        <v>14725</v>
      </c>
      <c r="M309" s="189" t="s">
        <v>12632</v>
      </c>
    </row>
    <row r="310" ht="15.75" customHeight="1">
      <c r="A310" s="274" t="s">
        <v>15374</v>
      </c>
      <c r="B310" s="274" t="s">
        <v>15375</v>
      </c>
      <c r="C310" s="285" t="s">
        <v>214</v>
      </c>
      <c r="D310" s="308" t="s">
        <v>15376</v>
      </c>
      <c r="E310" s="304" t="s">
        <v>15378</v>
      </c>
      <c r="F310" s="260" t="s">
        <v>12621</v>
      </c>
      <c r="G310" s="6"/>
      <c r="H310" s="296" t="s">
        <v>15798</v>
      </c>
      <c r="I310" s="296" t="s">
        <v>15800</v>
      </c>
      <c r="J310" s="285" t="s">
        <v>214</v>
      </c>
      <c r="K310" s="271" t="s">
        <v>15802</v>
      </c>
      <c r="L310" s="271" t="s">
        <v>15803</v>
      </c>
      <c r="M310" s="189" t="s">
        <v>12632</v>
      </c>
    </row>
    <row r="311" ht="15.75" customHeight="1">
      <c r="A311" s="274" t="s">
        <v>15804</v>
      </c>
      <c r="B311" s="274" t="s">
        <v>15805</v>
      </c>
      <c r="C311" s="285" t="s">
        <v>214</v>
      </c>
      <c r="D311" s="303">
        <v>7.21781193016E14</v>
      </c>
      <c r="E311" s="304" t="s">
        <v>15808</v>
      </c>
      <c r="F311" s="260" t="s">
        <v>12621</v>
      </c>
      <c r="G311" s="6"/>
      <c r="H311" s="296" t="s">
        <v>15810</v>
      </c>
      <c r="I311" s="296" t="s">
        <v>15812</v>
      </c>
      <c r="J311" s="285" t="s">
        <v>214</v>
      </c>
      <c r="K311" s="271" t="s">
        <v>15813</v>
      </c>
      <c r="L311" s="271" t="s">
        <v>15814</v>
      </c>
      <c r="M311" s="189" t="s">
        <v>12632</v>
      </c>
    </row>
    <row r="312" ht="15.75" customHeight="1">
      <c r="A312" s="274" t="s">
        <v>15271</v>
      </c>
      <c r="B312" s="274" t="s">
        <v>15816</v>
      </c>
      <c r="C312" s="285" t="s">
        <v>218</v>
      </c>
      <c r="D312" s="303">
        <v>9.84564450001E14</v>
      </c>
      <c r="E312" s="304" t="s">
        <v>15277</v>
      </c>
      <c r="F312" s="260" t="s">
        <v>12621</v>
      </c>
      <c r="G312" s="6"/>
      <c r="H312" s="296" t="s">
        <v>15818</v>
      </c>
      <c r="I312" s="296" t="s">
        <v>15820</v>
      </c>
      <c r="J312" s="285" t="s">
        <v>214</v>
      </c>
      <c r="K312" s="271" t="s">
        <v>15822</v>
      </c>
      <c r="L312" s="271" t="s">
        <v>15823</v>
      </c>
      <c r="M312" s="189" t="s">
        <v>12632</v>
      </c>
    </row>
    <row r="313" ht="15.75" customHeight="1">
      <c r="A313" s="274" t="s">
        <v>15782</v>
      </c>
      <c r="B313" s="274" t="s">
        <v>15783</v>
      </c>
      <c r="C313" s="285" t="s">
        <v>214</v>
      </c>
      <c r="D313" s="303">
        <v>7.32294640432E14</v>
      </c>
      <c r="E313" s="306">
        <v>9.000025459844E12</v>
      </c>
      <c r="F313" s="260" t="s">
        <v>12621</v>
      </c>
      <c r="G313" s="6"/>
      <c r="H313" s="296" t="s">
        <v>13116</v>
      </c>
      <c r="I313" s="296" t="s">
        <v>13117</v>
      </c>
      <c r="J313" s="285" t="s">
        <v>214</v>
      </c>
      <c r="K313" s="271" t="s">
        <v>15828</v>
      </c>
      <c r="L313" s="271" t="s">
        <v>15829</v>
      </c>
      <c r="M313" s="189" t="s">
        <v>12632</v>
      </c>
    </row>
    <row r="314" ht="15.75" customHeight="1">
      <c r="A314" s="305" t="s">
        <v>13263</v>
      </c>
      <c r="B314" s="274" t="s">
        <v>13265</v>
      </c>
      <c r="C314" s="285" t="s">
        <v>214</v>
      </c>
      <c r="D314" s="303">
        <v>9.83138900005E14</v>
      </c>
      <c r="E314" s="304" t="s">
        <v>13268</v>
      </c>
      <c r="F314" s="260" t="s">
        <v>12621</v>
      </c>
      <c r="G314" s="6"/>
      <c r="H314" s="296" t="s">
        <v>15834</v>
      </c>
      <c r="I314" s="296" t="s">
        <v>15835</v>
      </c>
      <c r="J314" s="285" t="s">
        <v>214</v>
      </c>
      <c r="K314" s="271" t="s">
        <v>15836</v>
      </c>
      <c r="L314" s="271" t="s">
        <v>15837</v>
      </c>
      <c r="M314" s="189" t="s">
        <v>12632</v>
      </c>
    </row>
    <row r="315" ht="15.75" customHeight="1">
      <c r="A315" s="274" t="s">
        <v>14244</v>
      </c>
      <c r="B315" s="274" t="s">
        <v>15840</v>
      </c>
      <c r="C315" s="285" t="s">
        <v>218</v>
      </c>
      <c r="D315" s="303">
        <v>5.79752759412E14</v>
      </c>
      <c r="E315" s="304" t="s">
        <v>14249</v>
      </c>
      <c r="F315" s="260" t="s">
        <v>12621</v>
      </c>
      <c r="G315" s="6"/>
      <c r="H315" s="296" t="s">
        <v>15603</v>
      </c>
      <c r="I315" s="296" t="s">
        <v>15605</v>
      </c>
      <c r="J315" s="285" t="s">
        <v>214</v>
      </c>
      <c r="K315" s="271" t="s">
        <v>15843</v>
      </c>
      <c r="L315" s="271" t="s">
        <v>15608</v>
      </c>
      <c r="M315" s="189" t="s">
        <v>12632</v>
      </c>
    </row>
    <row r="316" ht="15.75" customHeight="1">
      <c r="A316" s="274" t="s">
        <v>14797</v>
      </c>
      <c r="B316" s="274" t="s">
        <v>14798</v>
      </c>
      <c r="C316" s="285" t="s">
        <v>214</v>
      </c>
      <c r="D316" s="303">
        <v>9.73854516529E14</v>
      </c>
      <c r="E316" s="304" t="s">
        <v>14802</v>
      </c>
      <c r="F316" s="260" t="s">
        <v>12621</v>
      </c>
      <c r="G316" s="6"/>
      <c r="H316" s="296" t="s">
        <v>15848</v>
      </c>
      <c r="I316" s="296" t="s">
        <v>15849</v>
      </c>
      <c r="J316" s="285" t="s">
        <v>214</v>
      </c>
      <c r="K316" s="271" t="s">
        <v>15850</v>
      </c>
      <c r="L316" s="271" t="s">
        <v>15852</v>
      </c>
      <c r="M316" s="189" t="s">
        <v>12632</v>
      </c>
    </row>
    <row r="317" ht="15.75" customHeight="1">
      <c r="A317" s="274" t="s">
        <v>15854</v>
      </c>
      <c r="B317" s="274" t="s">
        <v>15855</v>
      </c>
      <c r="C317" s="285" t="s">
        <v>214</v>
      </c>
      <c r="D317" s="303">
        <v>8.18291056438E14</v>
      </c>
      <c r="E317" s="304" t="s">
        <v>15856</v>
      </c>
      <c r="F317" s="260" t="s">
        <v>12621</v>
      </c>
      <c r="G317" s="6"/>
      <c r="H317" s="296" t="s">
        <v>13861</v>
      </c>
      <c r="I317" s="296" t="s">
        <v>13863</v>
      </c>
      <c r="J317" s="285" t="s">
        <v>214</v>
      </c>
      <c r="K317" s="271" t="s">
        <v>15859</v>
      </c>
      <c r="L317" s="271" t="s">
        <v>13865</v>
      </c>
      <c r="M317" s="189" t="s">
        <v>12632</v>
      </c>
    </row>
    <row r="318" ht="15.75" customHeight="1">
      <c r="A318" s="274" t="s">
        <v>15205</v>
      </c>
      <c r="B318" s="274" t="s">
        <v>15207</v>
      </c>
      <c r="C318" s="285" t="s">
        <v>214</v>
      </c>
      <c r="D318" s="303">
        <v>8.02559963048E14</v>
      </c>
      <c r="E318" s="306">
        <v>9.000020956497E12</v>
      </c>
      <c r="F318" s="260" t="s">
        <v>12621</v>
      </c>
      <c r="G318" s="6"/>
      <c r="H318" s="296" t="s">
        <v>14623</v>
      </c>
      <c r="I318" s="296" t="s">
        <v>14625</v>
      </c>
      <c r="J318" s="285" t="s">
        <v>214</v>
      </c>
      <c r="K318" s="271" t="s">
        <v>15866</v>
      </c>
      <c r="L318" s="271" t="s">
        <v>14627</v>
      </c>
      <c r="M318" s="189" t="s">
        <v>12632</v>
      </c>
    </row>
    <row r="319" ht="15.75" customHeight="1">
      <c r="A319" s="274" t="s">
        <v>15194</v>
      </c>
      <c r="B319" s="274" t="s">
        <v>15195</v>
      </c>
      <c r="C319" s="285" t="s">
        <v>214</v>
      </c>
      <c r="D319" s="308" t="s">
        <v>15197</v>
      </c>
      <c r="E319" s="304" t="s">
        <v>15199</v>
      </c>
      <c r="F319" s="260" t="s">
        <v>12621</v>
      </c>
      <c r="G319" s="6"/>
      <c r="H319" s="296" t="s">
        <v>14007</v>
      </c>
      <c r="I319" s="296" t="s">
        <v>14009</v>
      </c>
      <c r="J319" s="285" t="s">
        <v>214</v>
      </c>
      <c r="K319" s="271" t="s">
        <v>15871</v>
      </c>
      <c r="L319" s="271" t="s">
        <v>14012</v>
      </c>
      <c r="M319" s="189" t="s">
        <v>12632</v>
      </c>
    </row>
    <row r="320" ht="15.75" customHeight="1">
      <c r="A320" s="274" t="s">
        <v>15874</v>
      </c>
      <c r="B320" s="274" t="s">
        <v>15875</v>
      </c>
      <c r="C320" s="285" t="s">
        <v>218</v>
      </c>
      <c r="D320" s="303">
        <v>4.18898078532E14</v>
      </c>
      <c r="E320" s="304" t="s">
        <v>15878</v>
      </c>
      <c r="F320" s="260" t="s">
        <v>12621</v>
      </c>
      <c r="G320" s="6"/>
      <c r="H320" s="296" t="s">
        <v>12752</v>
      </c>
      <c r="I320" s="296" t="s">
        <v>12753</v>
      </c>
      <c r="J320" s="285" t="s">
        <v>214</v>
      </c>
      <c r="K320" s="271" t="s">
        <v>15879</v>
      </c>
      <c r="L320" s="271" t="s">
        <v>12754</v>
      </c>
      <c r="M320" s="189" t="s">
        <v>12632</v>
      </c>
    </row>
    <row r="321" ht="15.75" customHeight="1">
      <c r="A321" s="274" t="s">
        <v>12881</v>
      </c>
      <c r="B321" s="274" t="s">
        <v>12882</v>
      </c>
      <c r="C321" s="285" t="s">
        <v>214</v>
      </c>
      <c r="D321" s="303">
        <v>3.59208048048E14</v>
      </c>
      <c r="E321" s="304" t="s">
        <v>12884</v>
      </c>
      <c r="F321" s="260" t="s">
        <v>12621</v>
      </c>
      <c r="G321" s="6"/>
      <c r="H321" s="296" t="s">
        <v>13127</v>
      </c>
      <c r="I321" s="296" t="s">
        <v>13128</v>
      </c>
      <c r="J321" s="285" t="s">
        <v>214</v>
      </c>
      <c r="K321" s="271" t="s">
        <v>15880</v>
      </c>
      <c r="L321" s="271" t="s">
        <v>13129</v>
      </c>
      <c r="M321" s="189" t="s">
        <v>12632</v>
      </c>
    </row>
    <row r="322" ht="15.75" customHeight="1">
      <c r="A322" s="274" t="s">
        <v>15354</v>
      </c>
      <c r="B322" s="274" t="s">
        <v>15356</v>
      </c>
      <c r="C322" s="285" t="s">
        <v>214</v>
      </c>
      <c r="D322" s="303">
        <v>7.09585152526E14</v>
      </c>
      <c r="E322" s="304" t="s">
        <v>15358</v>
      </c>
      <c r="F322" s="260" t="s">
        <v>12621</v>
      </c>
      <c r="G322" s="6"/>
      <c r="H322" s="296" t="s">
        <v>15881</v>
      </c>
      <c r="I322" s="296" t="s">
        <v>15882</v>
      </c>
      <c r="J322" s="285" t="s">
        <v>219</v>
      </c>
      <c r="K322" s="271" t="s">
        <v>15883</v>
      </c>
      <c r="L322" s="271" t="s">
        <v>15884</v>
      </c>
      <c r="M322" s="189" t="s">
        <v>12632</v>
      </c>
    </row>
    <row r="323" ht="15.75" customHeight="1">
      <c r="A323" s="274" t="s">
        <v>13041</v>
      </c>
      <c r="B323" s="274" t="s">
        <v>15885</v>
      </c>
      <c r="C323" s="285" t="s">
        <v>217</v>
      </c>
      <c r="D323" s="303">
        <v>7.99537352004E14</v>
      </c>
      <c r="E323" s="304" t="s">
        <v>13046</v>
      </c>
      <c r="F323" s="260" t="s">
        <v>12621</v>
      </c>
      <c r="G323" s="6"/>
      <c r="H323" s="296" t="s">
        <v>15886</v>
      </c>
      <c r="I323" s="296" t="s">
        <v>15887</v>
      </c>
      <c r="J323" s="285" t="s">
        <v>214</v>
      </c>
      <c r="K323" s="271" t="s">
        <v>15888</v>
      </c>
      <c r="L323" s="271" t="s">
        <v>15889</v>
      </c>
      <c r="M323" s="189" t="s">
        <v>12632</v>
      </c>
    </row>
    <row r="324" ht="15.75" customHeight="1">
      <c r="A324" s="274" t="s">
        <v>13151</v>
      </c>
      <c r="B324" s="274" t="s">
        <v>13152</v>
      </c>
      <c r="C324" s="285" t="s">
        <v>214</v>
      </c>
      <c r="D324" s="303">
        <v>7.90719298013E14</v>
      </c>
      <c r="E324" s="304" t="s">
        <v>13155</v>
      </c>
      <c r="F324" s="260" t="s">
        <v>12621</v>
      </c>
      <c r="G324" s="6"/>
      <c r="H324" s="296" t="s">
        <v>15890</v>
      </c>
      <c r="I324" s="296" t="s">
        <v>15891</v>
      </c>
      <c r="J324" s="285" t="s">
        <v>217</v>
      </c>
      <c r="K324" s="271" t="s">
        <v>15892</v>
      </c>
      <c r="L324" s="271" t="s">
        <v>15893</v>
      </c>
      <c r="M324" s="189" t="s">
        <v>12632</v>
      </c>
    </row>
    <row r="325" ht="15.75" customHeight="1">
      <c r="A325" s="274" t="s">
        <v>13286</v>
      </c>
      <c r="B325" s="274" t="s">
        <v>15894</v>
      </c>
      <c r="C325" s="285" t="s">
        <v>219</v>
      </c>
      <c r="D325" s="303">
        <v>7.08622105407E14</v>
      </c>
      <c r="E325" s="304" t="s">
        <v>13291</v>
      </c>
      <c r="F325" s="260" t="s">
        <v>12621</v>
      </c>
      <c r="G325" s="6"/>
      <c r="H325" s="296" t="s">
        <v>12925</v>
      </c>
      <c r="I325" s="296" t="s">
        <v>15895</v>
      </c>
      <c r="J325" s="285" t="s">
        <v>218</v>
      </c>
      <c r="K325" s="271" t="s">
        <v>15896</v>
      </c>
      <c r="L325" s="271" t="s">
        <v>15897</v>
      </c>
      <c r="M325" s="189" t="s">
        <v>12632</v>
      </c>
    </row>
    <row r="326" ht="15.75" customHeight="1">
      <c r="A326" s="274" t="s">
        <v>15382</v>
      </c>
      <c r="B326" s="274" t="s">
        <v>15898</v>
      </c>
      <c r="C326" s="285" t="s">
        <v>218</v>
      </c>
      <c r="D326" s="303">
        <v>7.43761926124E14</v>
      </c>
      <c r="E326" s="304" t="s">
        <v>15387</v>
      </c>
      <c r="F326" s="260" t="s">
        <v>12621</v>
      </c>
      <c r="G326" s="6"/>
      <c r="H326" s="296" t="s">
        <v>15899</v>
      </c>
      <c r="I326" s="296" t="s">
        <v>15900</v>
      </c>
      <c r="J326" s="285" t="s">
        <v>214</v>
      </c>
      <c r="K326" s="271" t="s">
        <v>15901</v>
      </c>
      <c r="L326" s="271" t="s">
        <v>15902</v>
      </c>
      <c r="M326" s="189" t="s">
        <v>12632</v>
      </c>
    </row>
    <row r="327" ht="15.75" customHeight="1">
      <c r="A327" s="274" t="s">
        <v>13888</v>
      </c>
      <c r="B327" s="274" t="s">
        <v>15905</v>
      </c>
      <c r="C327" s="285" t="s">
        <v>218</v>
      </c>
      <c r="D327" s="303">
        <v>9.80435242015E14</v>
      </c>
      <c r="E327" s="304" t="s">
        <v>13892</v>
      </c>
      <c r="F327" s="260" t="s">
        <v>12621</v>
      </c>
      <c r="G327" s="6"/>
      <c r="H327" s="296" t="s">
        <v>14650</v>
      </c>
      <c r="I327" s="296" t="s">
        <v>14651</v>
      </c>
      <c r="J327" s="285" t="s">
        <v>214</v>
      </c>
      <c r="K327" s="271" t="s">
        <v>15908</v>
      </c>
      <c r="L327" s="271" t="s">
        <v>14654</v>
      </c>
      <c r="M327" s="189" t="s">
        <v>12632</v>
      </c>
    </row>
    <row r="328" ht="15.75" customHeight="1">
      <c r="A328" s="274" t="s">
        <v>13982</v>
      </c>
      <c r="B328" s="274" t="s">
        <v>13983</v>
      </c>
      <c r="C328" s="285" t="s">
        <v>214</v>
      </c>
      <c r="D328" s="303">
        <v>9.5847885043E13</v>
      </c>
      <c r="E328" s="304" t="s">
        <v>13987</v>
      </c>
      <c r="F328" s="260" t="s">
        <v>12621</v>
      </c>
      <c r="G328" s="6"/>
      <c r="H328" s="296" t="s">
        <v>15913</v>
      </c>
      <c r="I328" s="296" t="s">
        <v>15914</v>
      </c>
      <c r="J328" s="285" t="s">
        <v>214</v>
      </c>
      <c r="K328" s="271" t="s">
        <v>15915</v>
      </c>
      <c r="L328" s="271" t="s">
        <v>15916</v>
      </c>
      <c r="M328" s="189" t="s">
        <v>12632</v>
      </c>
    </row>
    <row r="329" ht="15.75" customHeight="1">
      <c r="A329" s="274" t="s">
        <v>15918</v>
      </c>
      <c r="B329" s="274" t="s">
        <v>15920</v>
      </c>
      <c r="C329" s="285" t="s">
        <v>214</v>
      </c>
      <c r="D329" s="303">
        <v>8.14913364006E14</v>
      </c>
      <c r="E329" s="304" t="s">
        <v>15922</v>
      </c>
      <c r="F329" s="260" t="s">
        <v>12621</v>
      </c>
      <c r="G329" s="6"/>
      <c r="H329" s="296" t="s">
        <v>13169</v>
      </c>
      <c r="I329" s="296" t="s">
        <v>13171</v>
      </c>
      <c r="J329" s="285" t="s">
        <v>214</v>
      </c>
      <c r="K329" s="271" t="s">
        <v>15924</v>
      </c>
      <c r="L329" s="271" t="s">
        <v>15926</v>
      </c>
      <c r="M329" s="189" t="s">
        <v>12632</v>
      </c>
    </row>
    <row r="330" ht="15.75" customHeight="1">
      <c r="A330" s="274" t="s">
        <v>13765</v>
      </c>
      <c r="B330" s="274" t="s">
        <v>15928</v>
      </c>
      <c r="C330" s="285" t="s">
        <v>219</v>
      </c>
      <c r="D330" s="303">
        <v>5.44457401411E14</v>
      </c>
      <c r="E330" s="304" t="s">
        <v>13769</v>
      </c>
      <c r="F330" s="260" t="s">
        <v>12621</v>
      </c>
      <c r="G330" s="6"/>
      <c r="H330" s="296" t="s">
        <v>13653</v>
      </c>
      <c r="I330" s="296" t="s">
        <v>13655</v>
      </c>
      <c r="J330" s="285" t="s">
        <v>214</v>
      </c>
      <c r="K330" s="271" t="s">
        <v>15932</v>
      </c>
      <c r="L330" s="271" t="s">
        <v>13656</v>
      </c>
      <c r="M330" s="189" t="s">
        <v>12632</v>
      </c>
    </row>
    <row r="331" ht="15.75" customHeight="1">
      <c r="A331" s="274" t="s">
        <v>15935</v>
      </c>
      <c r="B331" s="274" t="s">
        <v>15937</v>
      </c>
      <c r="C331" s="285" t="s">
        <v>218</v>
      </c>
      <c r="D331" s="308" t="s">
        <v>15938</v>
      </c>
      <c r="E331" s="306">
        <v>1.620004034108E12</v>
      </c>
      <c r="F331" s="260" t="s">
        <v>12621</v>
      </c>
      <c r="G331" s="6"/>
      <c r="H331" s="296" t="s">
        <v>13759</v>
      </c>
      <c r="I331" s="296" t="s">
        <v>13760</v>
      </c>
      <c r="J331" s="285" t="s">
        <v>214</v>
      </c>
      <c r="K331" s="271" t="s">
        <v>15941</v>
      </c>
      <c r="L331" s="271" t="s">
        <v>13763</v>
      </c>
      <c r="M331" s="189" t="s">
        <v>12632</v>
      </c>
    </row>
    <row r="332" ht="15.75" customHeight="1">
      <c r="A332" s="274" t="s">
        <v>13777</v>
      </c>
      <c r="B332" s="274" t="s">
        <v>13778</v>
      </c>
      <c r="C332" s="285" t="s">
        <v>214</v>
      </c>
      <c r="D332" s="303">
        <v>3.53579196009E14</v>
      </c>
      <c r="E332" s="304" t="s">
        <v>13780</v>
      </c>
      <c r="F332" s="260" t="s">
        <v>12621</v>
      </c>
      <c r="G332" s="6"/>
      <c r="H332" s="296" t="s">
        <v>15946</v>
      </c>
      <c r="I332" s="296" t="s">
        <v>15948</v>
      </c>
      <c r="J332" s="285" t="s">
        <v>214</v>
      </c>
      <c r="K332" s="271" t="s">
        <v>15950</v>
      </c>
      <c r="L332" s="271" t="s">
        <v>15951</v>
      </c>
      <c r="M332" s="189" t="s">
        <v>12632</v>
      </c>
    </row>
    <row r="333" ht="15.75" customHeight="1">
      <c r="A333" s="274" t="s">
        <v>105</v>
      </c>
      <c r="B333" s="274" t="s">
        <v>15953</v>
      </c>
      <c r="C333" s="285" t="s">
        <v>214</v>
      </c>
      <c r="D333" s="303">
        <v>4.20296329009E14</v>
      </c>
      <c r="E333" s="304" t="s">
        <v>112</v>
      </c>
      <c r="F333" s="260" t="s">
        <v>12621</v>
      </c>
      <c r="G333" s="6"/>
      <c r="H333" s="296" t="s">
        <v>15957</v>
      </c>
      <c r="I333" s="296" t="s">
        <v>15958</v>
      </c>
      <c r="J333" s="285" t="s">
        <v>214</v>
      </c>
      <c r="K333" s="271" t="s">
        <v>15959</v>
      </c>
      <c r="L333" s="271" t="s">
        <v>15960</v>
      </c>
      <c r="M333" s="189" t="s">
        <v>12632</v>
      </c>
    </row>
    <row r="334" ht="15.75" customHeight="1">
      <c r="A334" s="274" t="s">
        <v>15962</v>
      </c>
      <c r="B334" s="274" t="s">
        <v>15964</v>
      </c>
      <c r="C334" s="285" t="s">
        <v>218</v>
      </c>
      <c r="D334" s="303">
        <v>8.42775397412E14</v>
      </c>
      <c r="E334" s="306">
        <v>1.220011095547E12</v>
      </c>
      <c r="F334" s="260" t="s">
        <v>12621</v>
      </c>
      <c r="G334" s="6"/>
      <c r="H334" s="296" t="s">
        <v>14976</v>
      </c>
      <c r="I334" s="296" t="s">
        <v>14977</v>
      </c>
      <c r="J334" s="285" t="s">
        <v>214</v>
      </c>
      <c r="K334" s="271" t="s">
        <v>15967</v>
      </c>
      <c r="L334" s="271" t="s">
        <v>14980</v>
      </c>
      <c r="M334" s="189" t="s">
        <v>12632</v>
      </c>
    </row>
    <row r="335" ht="15.75" customHeight="1">
      <c r="A335" s="274" t="s">
        <v>13430</v>
      </c>
      <c r="B335" s="274" t="s">
        <v>13431</v>
      </c>
      <c r="C335" s="285" t="s">
        <v>214</v>
      </c>
      <c r="D335" s="303">
        <v>5.74261632407E14</v>
      </c>
      <c r="E335" s="304" t="s">
        <v>13435</v>
      </c>
      <c r="F335" s="260" t="s">
        <v>12621</v>
      </c>
      <c r="G335" s="6"/>
      <c r="H335" s="296" t="s">
        <v>15971</v>
      </c>
      <c r="I335" s="296" t="s">
        <v>15972</v>
      </c>
      <c r="J335" s="285" t="s">
        <v>218</v>
      </c>
      <c r="K335" s="271" t="s">
        <v>15973</v>
      </c>
      <c r="L335" s="271" t="s">
        <v>15975</v>
      </c>
      <c r="M335" s="189" t="s">
        <v>12632</v>
      </c>
    </row>
    <row r="336" ht="15.75" customHeight="1">
      <c r="A336" s="274" t="s">
        <v>15977</v>
      </c>
      <c r="B336" s="274" t="s">
        <v>15979</v>
      </c>
      <c r="C336" s="285" t="s">
        <v>214</v>
      </c>
      <c r="D336" s="303">
        <v>9.12883279434E14</v>
      </c>
      <c r="E336" s="304" t="s">
        <v>15981</v>
      </c>
      <c r="F336" s="260" t="s">
        <v>12621</v>
      </c>
      <c r="G336" s="6"/>
      <c r="H336" s="296" t="s">
        <v>15517</v>
      </c>
      <c r="I336" s="296" t="s">
        <v>15518</v>
      </c>
      <c r="J336" s="285" t="s">
        <v>214</v>
      </c>
      <c r="K336" s="271" t="s">
        <v>15984</v>
      </c>
      <c r="L336" s="271" t="s">
        <v>15520</v>
      </c>
      <c r="M336" s="189" t="s">
        <v>12632</v>
      </c>
    </row>
    <row r="337" ht="15.75" customHeight="1">
      <c r="A337" s="274" t="s">
        <v>15987</v>
      </c>
      <c r="B337" s="274" t="s">
        <v>15988</v>
      </c>
      <c r="C337" s="285" t="s">
        <v>214</v>
      </c>
      <c r="D337" s="303">
        <v>9.67233115001E14</v>
      </c>
      <c r="E337" s="304" t="s">
        <v>15989</v>
      </c>
      <c r="F337" s="260" t="s">
        <v>12621</v>
      </c>
      <c r="G337" s="6"/>
      <c r="H337" s="296" t="s">
        <v>15991</v>
      </c>
      <c r="I337" s="296" t="s">
        <v>15993</v>
      </c>
      <c r="J337" s="285" t="s">
        <v>217</v>
      </c>
      <c r="K337" s="271" t="s">
        <v>15994</v>
      </c>
      <c r="L337" s="271" t="s">
        <v>15996</v>
      </c>
      <c r="M337" s="189" t="s">
        <v>12632</v>
      </c>
    </row>
    <row r="338" ht="15.75" customHeight="1">
      <c r="A338" s="274" t="s">
        <v>13275</v>
      </c>
      <c r="B338" s="274" t="s">
        <v>15998</v>
      </c>
      <c r="C338" s="285" t="s">
        <v>217</v>
      </c>
      <c r="D338" s="303">
        <v>5.75281944015E14</v>
      </c>
      <c r="E338" s="304" t="s">
        <v>13280</v>
      </c>
      <c r="F338" s="260" t="s">
        <v>12621</v>
      </c>
      <c r="G338" s="6"/>
      <c r="H338" s="296" t="s">
        <v>16001</v>
      </c>
      <c r="I338" s="296" t="s">
        <v>16003</v>
      </c>
      <c r="J338" s="285" t="s">
        <v>214</v>
      </c>
      <c r="K338" s="271" t="s">
        <v>16005</v>
      </c>
      <c r="L338" s="271" t="s">
        <v>16006</v>
      </c>
      <c r="M338" s="189" t="s">
        <v>12632</v>
      </c>
    </row>
    <row r="339" ht="15.75" customHeight="1">
      <c r="A339" s="274" t="s">
        <v>16007</v>
      </c>
      <c r="B339" s="274" t="s">
        <v>16008</v>
      </c>
      <c r="C339" s="285" t="s">
        <v>214</v>
      </c>
      <c r="D339" s="303">
        <v>9.60434520039E14</v>
      </c>
      <c r="E339" s="304" t="s">
        <v>16011</v>
      </c>
      <c r="F339" s="260" t="s">
        <v>12621</v>
      </c>
      <c r="G339" s="6"/>
      <c r="H339" s="296" t="s">
        <v>14111</v>
      </c>
      <c r="I339" s="296" t="s">
        <v>14112</v>
      </c>
      <c r="J339" s="285" t="s">
        <v>214</v>
      </c>
      <c r="K339" s="271" t="s">
        <v>16014</v>
      </c>
      <c r="L339" s="271" t="s">
        <v>16015</v>
      </c>
      <c r="M339" s="189" t="s">
        <v>12632</v>
      </c>
    </row>
    <row r="340" ht="15.75" customHeight="1">
      <c r="A340" s="274" t="s">
        <v>16016</v>
      </c>
      <c r="B340" s="274" t="s">
        <v>16018</v>
      </c>
      <c r="C340" s="285" t="s">
        <v>214</v>
      </c>
      <c r="D340" s="303">
        <v>7.25368427071E14</v>
      </c>
      <c r="E340" s="304" t="s">
        <v>16020</v>
      </c>
      <c r="F340" s="260" t="s">
        <v>12621</v>
      </c>
      <c r="G340" s="6"/>
      <c r="H340" s="296" t="s">
        <v>16016</v>
      </c>
      <c r="I340" s="296" t="s">
        <v>16018</v>
      </c>
      <c r="J340" s="285" t="s">
        <v>214</v>
      </c>
      <c r="K340" s="271" t="s">
        <v>16023</v>
      </c>
      <c r="L340" s="271" t="s">
        <v>16020</v>
      </c>
      <c r="M340" s="189" t="s">
        <v>12632</v>
      </c>
    </row>
    <row r="341" ht="15.75" customHeight="1">
      <c r="A341" s="274" t="s">
        <v>16025</v>
      </c>
      <c r="B341" s="274" t="s">
        <v>16027</v>
      </c>
      <c r="C341" s="285" t="s">
        <v>214</v>
      </c>
      <c r="D341" s="303">
        <v>6.62577832008E14</v>
      </c>
      <c r="E341" s="304" t="s">
        <v>16029</v>
      </c>
      <c r="F341" s="260" t="s">
        <v>12621</v>
      </c>
      <c r="G341" s="6"/>
      <c r="H341" s="296" t="s">
        <v>15338</v>
      </c>
      <c r="I341" s="296" t="s">
        <v>15339</v>
      </c>
      <c r="J341" s="285" t="s">
        <v>214</v>
      </c>
      <c r="K341" s="271" t="s">
        <v>16031</v>
      </c>
      <c r="L341" s="271" t="s">
        <v>16033</v>
      </c>
      <c r="M341" s="189" t="s">
        <v>12632</v>
      </c>
    </row>
    <row r="342" ht="15.75" customHeight="1">
      <c r="A342" s="274" t="s">
        <v>16036</v>
      </c>
      <c r="B342" s="274" t="s">
        <v>16038</v>
      </c>
      <c r="C342" s="285" t="s">
        <v>214</v>
      </c>
      <c r="D342" s="303">
        <v>7.57599931727E14</v>
      </c>
      <c r="E342" s="304" t="s">
        <v>16039</v>
      </c>
      <c r="F342" s="260" t="s">
        <v>12621</v>
      </c>
      <c r="G342" s="6"/>
      <c r="H342" s="296" t="s">
        <v>16040</v>
      </c>
      <c r="I342" s="296" t="s">
        <v>14375</v>
      </c>
      <c r="J342" s="285" t="s">
        <v>214</v>
      </c>
      <c r="K342" s="271" t="s">
        <v>16043</v>
      </c>
      <c r="L342" s="271" t="s">
        <v>16044</v>
      </c>
      <c r="M342" s="189" t="s">
        <v>12632</v>
      </c>
    </row>
    <row r="343" ht="15.75" customHeight="1">
      <c r="A343" s="274" t="s">
        <v>16047</v>
      </c>
      <c r="B343" s="274" t="s">
        <v>16048</v>
      </c>
      <c r="C343" s="285" t="s">
        <v>214</v>
      </c>
      <c r="D343" s="303">
        <v>8.03809979517E14</v>
      </c>
      <c r="E343" s="304" t="s">
        <v>16049</v>
      </c>
      <c r="F343" s="260" t="s">
        <v>12621</v>
      </c>
      <c r="G343" s="6"/>
      <c r="H343" s="296" t="s">
        <v>14184</v>
      </c>
      <c r="I343" s="296" t="s">
        <v>14185</v>
      </c>
      <c r="J343" s="285" t="s">
        <v>214</v>
      </c>
      <c r="K343" s="271" t="s">
        <v>16052</v>
      </c>
      <c r="L343" s="271" t="s">
        <v>14186</v>
      </c>
      <c r="M343" s="189" t="s">
        <v>12632</v>
      </c>
    </row>
    <row r="344" ht="15.75" customHeight="1">
      <c r="A344" s="274" t="s">
        <v>16055</v>
      </c>
      <c r="B344" s="274" t="s">
        <v>16056</v>
      </c>
      <c r="C344" s="285" t="s">
        <v>214</v>
      </c>
      <c r="D344" s="303">
        <v>9.36352962432E14</v>
      </c>
      <c r="E344" s="306">
        <v>1.560015657309E12</v>
      </c>
      <c r="F344" s="260" t="s">
        <v>12621</v>
      </c>
      <c r="G344" s="6"/>
      <c r="H344" s="296" t="s">
        <v>16058</v>
      </c>
      <c r="I344" s="296" t="s">
        <v>16060</v>
      </c>
      <c r="J344" s="285" t="s">
        <v>214</v>
      </c>
      <c r="K344" s="271" t="s">
        <v>16061</v>
      </c>
      <c r="L344" s="271" t="s">
        <v>16063</v>
      </c>
      <c r="M344" s="189" t="s">
        <v>12632</v>
      </c>
    </row>
    <row r="345" ht="15.75" customHeight="1">
      <c r="A345" s="274" t="s">
        <v>15240</v>
      </c>
      <c r="B345" s="274" t="s">
        <v>15241</v>
      </c>
      <c r="C345" s="285" t="s">
        <v>214</v>
      </c>
      <c r="D345" s="303">
        <v>6.42187702002E14</v>
      </c>
      <c r="E345" s="304" t="s">
        <v>15244</v>
      </c>
      <c r="F345" s="260" t="s">
        <v>12621</v>
      </c>
      <c r="G345" s="6"/>
      <c r="H345" s="296" t="s">
        <v>15709</v>
      </c>
      <c r="I345" s="296" t="s">
        <v>15710</v>
      </c>
      <c r="J345" s="285" t="s">
        <v>214</v>
      </c>
      <c r="K345" s="271" t="s">
        <v>16069</v>
      </c>
      <c r="L345" s="271" t="s">
        <v>15713</v>
      </c>
      <c r="M345" s="189" t="s">
        <v>12632</v>
      </c>
    </row>
    <row r="346" ht="15.75" customHeight="1">
      <c r="A346" s="274" t="s">
        <v>16070</v>
      </c>
      <c r="B346" s="274" t="s">
        <v>16072</v>
      </c>
      <c r="C346" s="285" t="s">
        <v>214</v>
      </c>
      <c r="D346" s="303">
        <v>9.65473614435E14</v>
      </c>
      <c r="E346" s="306">
        <v>1.56001664942E12</v>
      </c>
      <c r="F346" s="260" t="s">
        <v>12621</v>
      </c>
      <c r="G346" s="6"/>
      <c r="H346" s="296" t="s">
        <v>15691</v>
      </c>
      <c r="I346" s="296" t="s">
        <v>15693</v>
      </c>
      <c r="J346" s="285" t="s">
        <v>214</v>
      </c>
      <c r="K346" s="271" t="s">
        <v>16076</v>
      </c>
      <c r="L346" s="271" t="s">
        <v>15694</v>
      </c>
      <c r="M346" s="189" t="s">
        <v>12632</v>
      </c>
    </row>
    <row r="347" ht="15.75" customHeight="1">
      <c r="A347" s="274" t="s">
        <v>16077</v>
      </c>
      <c r="B347" s="274" t="s">
        <v>16079</v>
      </c>
      <c r="C347" s="285" t="s">
        <v>214</v>
      </c>
      <c r="D347" s="303">
        <v>9.06382635001E14</v>
      </c>
      <c r="E347" s="304" t="s">
        <v>16081</v>
      </c>
      <c r="F347" s="260" t="s">
        <v>12621</v>
      </c>
      <c r="G347" s="6"/>
      <c r="H347" s="296" t="s">
        <v>15115</v>
      </c>
      <c r="I347" s="296" t="s">
        <v>15117</v>
      </c>
      <c r="J347" s="285" t="s">
        <v>214</v>
      </c>
      <c r="K347" s="271" t="s">
        <v>16084</v>
      </c>
      <c r="L347" s="271" t="s">
        <v>15119</v>
      </c>
      <c r="M347" s="189" t="s">
        <v>12632</v>
      </c>
    </row>
    <row r="348" ht="15.75" customHeight="1">
      <c r="A348" s="274" t="s">
        <v>16087</v>
      </c>
      <c r="B348" s="274" t="s">
        <v>16088</v>
      </c>
      <c r="C348" s="285" t="s">
        <v>214</v>
      </c>
      <c r="D348" s="303">
        <v>9.69928001002E14</v>
      </c>
      <c r="E348" s="304" t="s">
        <v>16091</v>
      </c>
      <c r="F348" s="260" t="s">
        <v>12621</v>
      </c>
      <c r="G348" s="6"/>
      <c r="H348" s="296" t="s">
        <v>13674</v>
      </c>
      <c r="I348" s="296" t="s">
        <v>13675</v>
      </c>
      <c r="J348" s="285" t="s">
        <v>214</v>
      </c>
      <c r="K348" s="271" t="s">
        <v>16093</v>
      </c>
      <c r="L348" s="271" t="s">
        <v>13676</v>
      </c>
      <c r="M348" s="189" t="s">
        <v>12632</v>
      </c>
    </row>
    <row r="349" ht="15.75" customHeight="1">
      <c r="A349" s="274" t="s">
        <v>13119</v>
      </c>
      <c r="B349" s="274" t="s">
        <v>16097</v>
      </c>
      <c r="C349" s="285" t="s">
        <v>218</v>
      </c>
      <c r="D349" s="303">
        <v>7.90725063023E14</v>
      </c>
      <c r="E349" s="304" t="s">
        <v>13124</v>
      </c>
      <c r="F349" s="260" t="s">
        <v>12621</v>
      </c>
      <c r="G349" s="6"/>
      <c r="H349" s="296" t="s">
        <v>16098</v>
      </c>
      <c r="I349" s="296" t="s">
        <v>16100</v>
      </c>
      <c r="J349" s="285" t="s">
        <v>214</v>
      </c>
      <c r="K349" s="271" t="s">
        <v>16102</v>
      </c>
      <c r="L349" s="271" t="s">
        <v>16104</v>
      </c>
      <c r="M349" s="189" t="s">
        <v>12632</v>
      </c>
    </row>
    <row r="350" ht="15.75" customHeight="1">
      <c r="A350" s="274" t="s">
        <v>16105</v>
      </c>
      <c r="B350" s="274" t="s">
        <v>16106</v>
      </c>
      <c r="C350" s="285" t="s">
        <v>218</v>
      </c>
      <c r="D350" s="308" t="s">
        <v>16107</v>
      </c>
      <c r="E350" s="304" t="s">
        <v>16108</v>
      </c>
      <c r="F350" s="260" t="s">
        <v>12621</v>
      </c>
      <c r="G350" s="6"/>
      <c r="H350" s="296" t="s">
        <v>15441</v>
      </c>
      <c r="I350" s="296" t="s">
        <v>16109</v>
      </c>
      <c r="J350" s="285" t="s">
        <v>218</v>
      </c>
      <c r="K350" s="271" t="s">
        <v>16110</v>
      </c>
      <c r="L350" s="271" t="s">
        <v>15444</v>
      </c>
      <c r="M350" s="189" t="s">
        <v>12632</v>
      </c>
    </row>
    <row r="351" ht="15.75" customHeight="1">
      <c r="A351" s="274" t="s">
        <v>16112</v>
      </c>
      <c r="B351" s="310" t="s">
        <v>16113</v>
      </c>
      <c r="C351" s="285" t="s">
        <v>214</v>
      </c>
      <c r="D351" s="311">
        <v>7.66313043502E14</v>
      </c>
      <c r="E351" s="304" t="s">
        <v>16134</v>
      </c>
      <c r="F351" s="260" t="s">
        <v>12621</v>
      </c>
      <c r="G351" s="6"/>
      <c r="H351" s="296" t="s">
        <v>16135</v>
      </c>
      <c r="I351" s="296" t="s">
        <v>16136</v>
      </c>
      <c r="J351" s="285" t="s">
        <v>214</v>
      </c>
      <c r="K351" s="271" t="s">
        <v>16138</v>
      </c>
      <c r="L351" s="271" t="s">
        <v>16140</v>
      </c>
      <c r="M351" s="189" t="s">
        <v>12632</v>
      </c>
    </row>
    <row r="352" ht="15.75" customHeight="1">
      <c r="A352" s="274" t="s">
        <v>16143</v>
      </c>
      <c r="B352" s="274" t="s">
        <v>16144</v>
      </c>
      <c r="C352" s="285" t="s">
        <v>214</v>
      </c>
      <c r="D352" s="303">
        <v>9.33734394413E14</v>
      </c>
      <c r="E352" s="306">
        <v>1.560015826086E12</v>
      </c>
      <c r="F352" s="260" t="s">
        <v>12621</v>
      </c>
      <c r="G352" s="6"/>
      <c r="H352" s="296" t="s">
        <v>15804</v>
      </c>
      <c r="I352" s="296" t="s">
        <v>15805</v>
      </c>
      <c r="J352" s="285" t="s">
        <v>214</v>
      </c>
      <c r="K352" s="271" t="s">
        <v>16148</v>
      </c>
      <c r="L352" s="271" t="s">
        <v>15808</v>
      </c>
      <c r="M352" s="189" t="s">
        <v>12632</v>
      </c>
    </row>
    <row r="353" ht="15.75" customHeight="1">
      <c r="A353" s="274" t="s">
        <v>16150</v>
      </c>
      <c r="B353" s="274" t="s">
        <v>16151</v>
      </c>
      <c r="C353" s="285" t="s">
        <v>218</v>
      </c>
      <c r="D353" s="303">
        <v>9.44019694545E14</v>
      </c>
      <c r="E353" s="304" t="s">
        <v>16154</v>
      </c>
      <c r="F353" s="260" t="s">
        <v>12621</v>
      </c>
      <c r="G353" s="6"/>
      <c r="H353" s="296" t="s">
        <v>16150</v>
      </c>
      <c r="I353" s="296" t="s">
        <v>16157</v>
      </c>
      <c r="J353" s="285" t="s">
        <v>218</v>
      </c>
      <c r="K353" s="271" t="s">
        <v>16158</v>
      </c>
      <c r="L353" s="271" t="s">
        <v>16154</v>
      </c>
      <c r="M353" s="189" t="s">
        <v>12632</v>
      </c>
    </row>
    <row r="354" ht="15.75" customHeight="1">
      <c r="A354" s="274" t="s">
        <v>15946</v>
      </c>
      <c r="B354" s="274" t="s">
        <v>15948</v>
      </c>
      <c r="C354" s="285" t="s">
        <v>214</v>
      </c>
      <c r="D354" s="303">
        <v>8.28273730306E14</v>
      </c>
      <c r="E354" s="304" t="s">
        <v>15951</v>
      </c>
      <c r="F354" s="260" t="s">
        <v>12621</v>
      </c>
      <c r="G354" s="6"/>
      <c r="H354" s="296" t="s">
        <v>13014</v>
      </c>
      <c r="I354" s="296" t="s">
        <v>13015</v>
      </c>
      <c r="J354" s="285" t="s">
        <v>214</v>
      </c>
      <c r="K354" s="271" t="s">
        <v>16163</v>
      </c>
      <c r="L354" s="271" t="s">
        <v>13016</v>
      </c>
      <c r="M354" s="189" t="s">
        <v>12632</v>
      </c>
    </row>
    <row r="355" ht="15.75" customHeight="1">
      <c r="A355" s="274" t="s">
        <v>16166</v>
      </c>
      <c r="B355" s="274" t="s">
        <v>16167</v>
      </c>
      <c r="C355" s="285" t="s">
        <v>218</v>
      </c>
      <c r="D355" s="303">
        <v>9.14077946328E14</v>
      </c>
      <c r="E355" s="304" t="s">
        <v>16168</v>
      </c>
      <c r="F355" s="260" t="s">
        <v>12621</v>
      </c>
      <c r="G355" s="6"/>
      <c r="H355" s="296" t="s">
        <v>16169</v>
      </c>
      <c r="I355" s="296" t="s">
        <v>16171</v>
      </c>
      <c r="J355" s="285" t="s">
        <v>214</v>
      </c>
      <c r="K355" s="271" t="s">
        <v>16173</v>
      </c>
      <c r="L355" s="271" t="s">
        <v>16174</v>
      </c>
      <c r="M355" s="189" t="s">
        <v>12632</v>
      </c>
    </row>
    <row r="356" ht="15.75" customHeight="1">
      <c r="A356" s="274" t="s">
        <v>16177</v>
      </c>
      <c r="B356" s="274" t="s">
        <v>16178</v>
      </c>
      <c r="C356" s="285" t="s">
        <v>218</v>
      </c>
      <c r="D356" s="303">
        <v>9.68864926503E14</v>
      </c>
      <c r="E356" s="304" t="s">
        <v>16179</v>
      </c>
      <c r="F356" s="260" t="s">
        <v>12621</v>
      </c>
      <c r="G356" s="6"/>
      <c r="H356" s="296" t="s">
        <v>16181</v>
      </c>
      <c r="I356" s="296" t="s">
        <v>16183</v>
      </c>
      <c r="J356" s="285" t="s">
        <v>214</v>
      </c>
      <c r="K356" s="271" t="s">
        <v>16184</v>
      </c>
      <c r="L356" s="271" t="s">
        <v>16186</v>
      </c>
      <c r="M356" s="189" t="s">
        <v>12632</v>
      </c>
    </row>
    <row r="357" ht="15.75" customHeight="1">
      <c r="A357" s="274" t="s">
        <v>15017</v>
      </c>
      <c r="B357" s="274" t="s">
        <v>16188</v>
      </c>
      <c r="C357" s="285" t="s">
        <v>219</v>
      </c>
      <c r="D357" s="303">
        <v>6.43593239008E14</v>
      </c>
      <c r="E357" s="306">
        <v>1.220007690913E12</v>
      </c>
      <c r="F357" s="260" t="s">
        <v>12621</v>
      </c>
      <c r="G357" s="6"/>
      <c r="H357" s="296" t="s">
        <v>16112</v>
      </c>
      <c r="I357" s="296" t="s">
        <v>16113</v>
      </c>
      <c r="J357" s="285" t="s">
        <v>214</v>
      </c>
      <c r="K357" s="271" t="s">
        <v>16193</v>
      </c>
      <c r="L357" s="271" t="s">
        <v>16134</v>
      </c>
      <c r="M357" s="189" t="s">
        <v>12632</v>
      </c>
    </row>
    <row r="358" ht="15.75" customHeight="1">
      <c r="A358" s="274" t="s">
        <v>16194</v>
      </c>
      <c r="B358" s="274" t="s">
        <v>16195</v>
      </c>
      <c r="C358" s="285" t="s">
        <v>217</v>
      </c>
      <c r="D358" s="303">
        <v>9.41870354005E14</v>
      </c>
      <c r="E358" s="304" t="s">
        <v>16197</v>
      </c>
      <c r="F358" s="260" t="s">
        <v>12621</v>
      </c>
      <c r="G358" s="6"/>
      <c r="H358" s="296" t="s">
        <v>16199</v>
      </c>
      <c r="I358" s="296" t="s">
        <v>16201</v>
      </c>
      <c r="J358" s="285" t="s">
        <v>214</v>
      </c>
      <c r="K358" s="271" t="s">
        <v>16203</v>
      </c>
      <c r="L358" s="271" t="s">
        <v>16204</v>
      </c>
      <c r="M358" s="189" t="s">
        <v>12632</v>
      </c>
    </row>
    <row r="359" ht="15.75" customHeight="1">
      <c r="A359" s="274" t="s">
        <v>16205</v>
      </c>
      <c r="B359" s="274" t="s">
        <v>16206</v>
      </c>
      <c r="C359" s="285" t="s">
        <v>214</v>
      </c>
      <c r="D359" s="303">
        <v>8.03666692525E14</v>
      </c>
      <c r="E359" s="304" t="s">
        <v>16209</v>
      </c>
      <c r="F359" s="260" t="s">
        <v>12621</v>
      </c>
      <c r="G359" s="6"/>
      <c r="H359" s="296" t="s">
        <v>88</v>
      </c>
      <c r="I359" s="296" t="s">
        <v>16212</v>
      </c>
      <c r="J359" s="285" t="s">
        <v>217</v>
      </c>
      <c r="K359" s="271" t="s">
        <v>16213</v>
      </c>
      <c r="L359" s="271" t="s">
        <v>97</v>
      </c>
      <c r="M359" s="189" t="s">
        <v>12632</v>
      </c>
    </row>
    <row r="360" ht="15.75" customHeight="1">
      <c r="A360" s="274" t="s">
        <v>16215</v>
      </c>
      <c r="B360" s="274" t="s">
        <v>16217</v>
      </c>
      <c r="C360" s="285" t="s">
        <v>214</v>
      </c>
      <c r="D360" s="303">
        <v>7.56556551435E14</v>
      </c>
      <c r="E360" s="304" t="s">
        <v>16218</v>
      </c>
      <c r="F360" s="260" t="s">
        <v>12621</v>
      </c>
      <c r="G360" s="6"/>
      <c r="H360" s="296" t="s">
        <v>12671</v>
      </c>
      <c r="I360" s="296" t="s">
        <v>12673</v>
      </c>
      <c r="J360" s="285" t="s">
        <v>214</v>
      </c>
      <c r="K360" s="271" t="s">
        <v>16220</v>
      </c>
      <c r="L360" s="271" t="s">
        <v>12675</v>
      </c>
      <c r="M360" s="189" t="s">
        <v>12632</v>
      </c>
    </row>
    <row r="361" ht="15.75" customHeight="1">
      <c r="A361" s="274" t="s">
        <v>16224</v>
      </c>
      <c r="B361" s="274" t="s">
        <v>16226</v>
      </c>
      <c r="C361" s="285" t="s">
        <v>214</v>
      </c>
      <c r="D361" s="303">
        <v>8.13392701533E14</v>
      </c>
      <c r="E361" s="304" t="s">
        <v>16227</v>
      </c>
      <c r="F361" s="260" t="s">
        <v>12621</v>
      </c>
      <c r="G361" s="6"/>
      <c r="H361" s="296" t="s">
        <v>12659</v>
      </c>
      <c r="I361" s="296" t="s">
        <v>12660</v>
      </c>
      <c r="J361" s="285" t="s">
        <v>214</v>
      </c>
      <c r="K361" s="271" t="s">
        <v>16230</v>
      </c>
      <c r="L361" s="271" t="s">
        <v>12663</v>
      </c>
      <c r="M361" s="189" t="s">
        <v>12632</v>
      </c>
    </row>
    <row r="362" ht="15.75" customHeight="1">
      <c r="A362" s="274" t="s">
        <v>15283</v>
      </c>
      <c r="B362" s="274" t="s">
        <v>15285</v>
      </c>
      <c r="C362" s="285" t="s">
        <v>214</v>
      </c>
      <c r="D362" s="303">
        <v>9.84564641005E14</v>
      </c>
      <c r="E362" s="304" t="s">
        <v>15288</v>
      </c>
      <c r="F362" s="260" t="s">
        <v>12621</v>
      </c>
      <c r="G362" s="6"/>
      <c r="H362" s="296" t="s">
        <v>16233</v>
      </c>
      <c r="I362" s="296" t="s">
        <v>16234</v>
      </c>
      <c r="J362" s="285" t="s">
        <v>219</v>
      </c>
      <c r="K362" s="271" t="s">
        <v>16237</v>
      </c>
      <c r="L362" s="271" t="s">
        <v>16238</v>
      </c>
      <c r="M362" s="189" t="s">
        <v>12632</v>
      </c>
    </row>
    <row r="363" ht="15.75" customHeight="1">
      <c r="A363" s="274" t="s">
        <v>16239</v>
      </c>
      <c r="B363" s="274" t="s">
        <v>16240</v>
      </c>
      <c r="C363" s="285" t="s">
        <v>217</v>
      </c>
      <c r="D363" s="303">
        <v>4.18028247036E14</v>
      </c>
      <c r="E363" s="304" t="s">
        <v>16243</v>
      </c>
      <c r="F363" s="260" t="s">
        <v>12621</v>
      </c>
      <c r="G363" s="6"/>
      <c r="H363" s="296" t="s">
        <v>16245</v>
      </c>
      <c r="I363" s="296" t="s">
        <v>16247</v>
      </c>
      <c r="J363" s="285" t="s">
        <v>214</v>
      </c>
      <c r="K363" s="271" t="s">
        <v>16248</v>
      </c>
      <c r="L363" s="271" t="s">
        <v>16249</v>
      </c>
      <c r="M363" s="189" t="s">
        <v>12632</v>
      </c>
    </row>
    <row r="364" ht="15.75" customHeight="1">
      <c r="A364" s="274" t="s">
        <v>16250</v>
      </c>
      <c r="B364" s="274" t="s">
        <v>16252</v>
      </c>
      <c r="C364" s="285" t="s">
        <v>218</v>
      </c>
      <c r="D364" s="303">
        <v>7.19336968027E14</v>
      </c>
      <c r="E364" s="304" t="s">
        <v>16254</v>
      </c>
      <c r="F364" s="260" t="s">
        <v>12621</v>
      </c>
      <c r="G364" s="6"/>
      <c r="H364" s="296" t="s">
        <v>16257</v>
      </c>
      <c r="I364" s="296" t="s">
        <v>16258</v>
      </c>
      <c r="J364" s="285" t="s">
        <v>214</v>
      </c>
      <c r="K364" s="271" t="s">
        <v>16259</v>
      </c>
      <c r="L364" s="271" t="s">
        <v>16260</v>
      </c>
      <c r="M364" s="189" t="s">
        <v>12632</v>
      </c>
    </row>
    <row r="365" ht="15.75" customHeight="1">
      <c r="A365" s="274" t="s">
        <v>15569</v>
      </c>
      <c r="B365" s="274" t="s">
        <v>16263</v>
      </c>
      <c r="C365" s="285" t="s">
        <v>217</v>
      </c>
      <c r="D365" s="303">
        <v>7.46355734448E14</v>
      </c>
      <c r="E365" s="304" t="s">
        <v>15572</v>
      </c>
      <c r="F365" s="260" t="s">
        <v>12621</v>
      </c>
      <c r="G365" s="6"/>
      <c r="H365" s="296" t="s">
        <v>16166</v>
      </c>
      <c r="I365" s="296" t="s">
        <v>16266</v>
      </c>
      <c r="J365" s="285" t="s">
        <v>218</v>
      </c>
      <c r="K365" s="271" t="s">
        <v>16267</v>
      </c>
      <c r="L365" s="271" t="s">
        <v>16168</v>
      </c>
      <c r="M365" s="189" t="s">
        <v>12632</v>
      </c>
    </row>
    <row r="366" ht="15.75" customHeight="1">
      <c r="A366" s="274" t="s">
        <v>16268</v>
      </c>
      <c r="B366" s="274" t="s">
        <v>16270</v>
      </c>
      <c r="C366" s="285" t="s">
        <v>214</v>
      </c>
      <c r="D366" s="303">
        <v>9.28188093435E14</v>
      </c>
      <c r="E366" s="304" t="s">
        <v>16272</v>
      </c>
      <c r="F366" s="260" t="s">
        <v>12621</v>
      </c>
      <c r="G366" s="6"/>
      <c r="H366" s="296" t="s">
        <v>16273</v>
      </c>
      <c r="I366" s="296" t="s">
        <v>16275</v>
      </c>
      <c r="J366" s="285" t="s">
        <v>214</v>
      </c>
      <c r="K366" s="271" t="s">
        <v>16277</v>
      </c>
      <c r="L366" s="271" t="s">
        <v>16278</v>
      </c>
      <c r="M366" s="189" t="s">
        <v>12632</v>
      </c>
    </row>
    <row r="367" ht="15.75" customHeight="1">
      <c r="A367" s="274" t="s">
        <v>16001</v>
      </c>
      <c r="B367" s="274" t="s">
        <v>16003</v>
      </c>
      <c r="C367" s="285" t="s">
        <v>214</v>
      </c>
      <c r="D367" s="303">
        <v>7.37447433015E14</v>
      </c>
      <c r="E367" s="304" t="s">
        <v>16006</v>
      </c>
      <c r="F367" s="260" t="s">
        <v>12621</v>
      </c>
      <c r="G367" s="6"/>
      <c r="H367" s="296" t="s">
        <v>15507</v>
      </c>
      <c r="I367" s="296" t="s">
        <v>16281</v>
      </c>
      <c r="J367" s="285" t="s">
        <v>217</v>
      </c>
      <c r="K367" s="271" t="s">
        <v>16282</v>
      </c>
      <c r="L367" s="271" t="s">
        <v>15509</v>
      </c>
      <c r="M367" s="189" t="s">
        <v>12632</v>
      </c>
    </row>
    <row r="368" ht="15.75" customHeight="1">
      <c r="A368" s="274" t="s">
        <v>14014</v>
      </c>
      <c r="B368" s="274" t="s">
        <v>16285</v>
      </c>
      <c r="C368" s="285" t="s">
        <v>218</v>
      </c>
      <c r="D368" s="303">
        <v>9.48440649643E14</v>
      </c>
      <c r="E368" s="304" t="s">
        <v>14017</v>
      </c>
      <c r="F368" s="260" t="s">
        <v>12621</v>
      </c>
      <c r="G368" s="6"/>
      <c r="H368" s="296" t="s">
        <v>16250</v>
      </c>
      <c r="I368" s="296" t="s">
        <v>16289</v>
      </c>
      <c r="J368" s="285" t="s">
        <v>218</v>
      </c>
      <c r="K368" s="271" t="s">
        <v>16291</v>
      </c>
      <c r="L368" s="271" t="s">
        <v>16254</v>
      </c>
      <c r="M368" s="189" t="s">
        <v>12632</v>
      </c>
    </row>
    <row r="369" ht="15.75" customHeight="1">
      <c r="A369" s="274" t="s">
        <v>15037</v>
      </c>
      <c r="B369" s="274" t="s">
        <v>15039</v>
      </c>
      <c r="C369" s="285" t="s">
        <v>214</v>
      </c>
      <c r="D369" s="303">
        <v>8.07915152427E14</v>
      </c>
      <c r="E369" s="304" t="s">
        <v>15041</v>
      </c>
      <c r="F369" s="260" t="s">
        <v>12621</v>
      </c>
      <c r="G369" s="6"/>
      <c r="H369" s="296" t="s">
        <v>13438</v>
      </c>
      <c r="I369" s="296" t="s">
        <v>13439</v>
      </c>
      <c r="J369" s="285" t="s">
        <v>214</v>
      </c>
      <c r="K369" s="271" t="s">
        <v>16296</v>
      </c>
      <c r="L369" s="271" t="s">
        <v>13440</v>
      </c>
      <c r="M369" s="189" t="s">
        <v>12632</v>
      </c>
    </row>
    <row r="370" ht="15.75" customHeight="1">
      <c r="A370" s="274" t="s">
        <v>14086</v>
      </c>
      <c r="B370" s="274" t="s">
        <v>14088</v>
      </c>
      <c r="C370" s="285" t="s">
        <v>214</v>
      </c>
      <c r="D370" s="303">
        <v>9.70782157432E14</v>
      </c>
      <c r="E370" s="304" t="s">
        <v>14090</v>
      </c>
      <c r="F370" s="260" t="s">
        <v>12621</v>
      </c>
      <c r="G370" s="6"/>
      <c r="H370" s="296" t="s">
        <v>16300</v>
      </c>
      <c r="I370" s="296" t="s">
        <v>16301</v>
      </c>
      <c r="J370" s="285" t="s">
        <v>214</v>
      </c>
      <c r="K370" s="271" t="s">
        <v>16302</v>
      </c>
      <c r="L370" s="271" t="s">
        <v>16303</v>
      </c>
      <c r="M370" s="189" t="s">
        <v>12632</v>
      </c>
    </row>
    <row r="371" ht="15.75" customHeight="1">
      <c r="A371" s="274" t="s">
        <v>16304</v>
      </c>
      <c r="B371" s="274" t="s">
        <v>16306</v>
      </c>
      <c r="C371" s="285" t="s">
        <v>214</v>
      </c>
      <c r="D371" s="303">
        <v>4.20617292325E14</v>
      </c>
      <c r="E371" s="304" t="s">
        <v>16308</v>
      </c>
      <c r="F371" s="260" t="s">
        <v>12621</v>
      </c>
      <c r="G371" s="6"/>
      <c r="H371" s="296" t="s">
        <v>16310</v>
      </c>
      <c r="I371" s="296" t="s">
        <v>16311</v>
      </c>
      <c r="J371" s="285" t="s">
        <v>214</v>
      </c>
      <c r="K371" s="271" t="s">
        <v>16312</v>
      </c>
      <c r="L371" s="271" t="s">
        <v>16313</v>
      </c>
      <c r="M371" s="189" t="s">
        <v>12632</v>
      </c>
    </row>
    <row r="372" ht="15.75" customHeight="1">
      <c r="A372" s="274" t="s">
        <v>14115</v>
      </c>
      <c r="B372" s="274" t="s">
        <v>14116</v>
      </c>
      <c r="C372" s="285" t="s">
        <v>214</v>
      </c>
      <c r="D372" s="303">
        <v>3.62208621412E14</v>
      </c>
      <c r="E372" s="304" t="s">
        <v>14119</v>
      </c>
      <c r="F372" s="260" t="s">
        <v>12621</v>
      </c>
      <c r="G372" s="6"/>
      <c r="H372" s="296" t="s">
        <v>15935</v>
      </c>
      <c r="I372" s="296" t="s">
        <v>16318</v>
      </c>
      <c r="J372" s="285" t="s">
        <v>218</v>
      </c>
      <c r="K372" s="271" t="s">
        <v>15938</v>
      </c>
      <c r="L372" s="271" t="s">
        <v>16320</v>
      </c>
      <c r="M372" s="189" t="s">
        <v>12632</v>
      </c>
    </row>
    <row r="373" ht="15.75" customHeight="1">
      <c r="A373" s="274" t="s">
        <v>16322</v>
      </c>
      <c r="B373" s="274" t="s">
        <v>16324</v>
      </c>
      <c r="C373" s="285" t="s">
        <v>214</v>
      </c>
      <c r="D373" s="303">
        <v>9.14136502523E14</v>
      </c>
      <c r="E373" s="304" t="s">
        <v>16326</v>
      </c>
      <c r="F373" s="260" t="s">
        <v>12621</v>
      </c>
      <c r="G373" s="6"/>
      <c r="H373" s="296" t="s">
        <v>12845</v>
      </c>
      <c r="I373" s="296" t="s">
        <v>16328</v>
      </c>
      <c r="J373" s="285" t="s">
        <v>217</v>
      </c>
      <c r="K373" s="271" t="s">
        <v>16330</v>
      </c>
      <c r="L373" s="271" t="s">
        <v>12847</v>
      </c>
      <c r="M373" s="189" t="s">
        <v>12632</v>
      </c>
    </row>
    <row r="374" ht="15.75" customHeight="1">
      <c r="A374" s="274" t="s">
        <v>15818</v>
      </c>
      <c r="B374" s="274" t="s">
        <v>16333</v>
      </c>
      <c r="C374" s="285" t="s">
        <v>214</v>
      </c>
      <c r="D374" s="303">
        <v>9.83139072006E14</v>
      </c>
      <c r="E374" s="304" t="s">
        <v>15823</v>
      </c>
      <c r="F374" s="260" t="s">
        <v>12621</v>
      </c>
      <c r="G374" s="6"/>
      <c r="H374" s="296" t="s">
        <v>15190</v>
      </c>
      <c r="I374" s="296" t="s">
        <v>16336</v>
      </c>
      <c r="J374" s="285" t="s">
        <v>218</v>
      </c>
      <c r="K374" s="271" t="s">
        <v>16338</v>
      </c>
      <c r="L374" s="271" t="s">
        <v>16340</v>
      </c>
      <c r="M374" s="189" t="s">
        <v>12632</v>
      </c>
    </row>
    <row r="375" ht="15.75" customHeight="1">
      <c r="A375" s="274" t="s">
        <v>16341</v>
      </c>
      <c r="B375" s="274" t="s">
        <v>16342</v>
      </c>
      <c r="C375" s="285" t="s">
        <v>214</v>
      </c>
      <c r="D375" s="303">
        <v>8.36527754403E14</v>
      </c>
      <c r="E375" s="304" t="s">
        <v>16344</v>
      </c>
      <c r="F375" s="260" t="s">
        <v>12621</v>
      </c>
      <c r="G375" s="6"/>
      <c r="H375" s="296" t="s">
        <v>16346</v>
      </c>
      <c r="I375" s="296" t="s">
        <v>16347</v>
      </c>
      <c r="J375" s="285" t="s">
        <v>214</v>
      </c>
      <c r="K375" s="271" t="s">
        <v>16350</v>
      </c>
      <c r="L375" s="271" t="s">
        <v>16351</v>
      </c>
      <c r="M375" s="189" t="s">
        <v>12632</v>
      </c>
    </row>
    <row r="376" ht="15.75" customHeight="1">
      <c r="A376" s="274" t="s">
        <v>16352</v>
      </c>
      <c r="B376" s="274" t="s">
        <v>16353</v>
      </c>
      <c r="C376" s="285" t="s">
        <v>214</v>
      </c>
      <c r="D376" s="308" t="s">
        <v>16356</v>
      </c>
      <c r="E376" s="304" t="s">
        <v>16357</v>
      </c>
      <c r="F376" s="260" t="s">
        <v>12621</v>
      </c>
      <c r="G376" s="6"/>
      <c r="H376" s="296" t="s">
        <v>13907</v>
      </c>
      <c r="I376" s="296" t="s">
        <v>13908</v>
      </c>
      <c r="J376" s="285" t="s">
        <v>214</v>
      </c>
      <c r="K376" s="271" t="s">
        <v>16360</v>
      </c>
      <c r="L376" s="271" t="s">
        <v>13909</v>
      </c>
      <c r="M376" s="189" t="s">
        <v>12632</v>
      </c>
    </row>
    <row r="377" ht="15.75" customHeight="1">
      <c r="A377" s="274" t="s">
        <v>15511</v>
      </c>
      <c r="B377" s="274" t="s">
        <v>15512</v>
      </c>
      <c r="C377" s="285" t="s">
        <v>214</v>
      </c>
      <c r="D377" s="303">
        <v>7.45684357018E14</v>
      </c>
      <c r="E377" s="304" t="s">
        <v>15516</v>
      </c>
      <c r="F377" s="260" t="s">
        <v>12621</v>
      </c>
      <c r="G377" s="6"/>
      <c r="H377" s="296" t="s">
        <v>15918</v>
      </c>
      <c r="I377" s="296" t="s">
        <v>15920</v>
      </c>
      <c r="J377" s="285" t="s">
        <v>214</v>
      </c>
      <c r="K377" s="271" t="s">
        <v>16365</v>
      </c>
      <c r="L377" s="271" t="s">
        <v>15922</v>
      </c>
      <c r="M377" s="189" t="s">
        <v>12632</v>
      </c>
    </row>
    <row r="378" ht="15.75" customHeight="1">
      <c r="A378" s="274" t="s">
        <v>13866</v>
      </c>
      <c r="B378" s="274" t="s">
        <v>13867</v>
      </c>
      <c r="C378" s="285" t="s">
        <v>214</v>
      </c>
      <c r="D378" s="303">
        <v>3.50745022432E14</v>
      </c>
      <c r="E378" s="304" t="s">
        <v>13870</v>
      </c>
      <c r="F378" s="260" t="s">
        <v>12621</v>
      </c>
      <c r="G378" s="6"/>
      <c r="H378" s="296" t="s">
        <v>16370</v>
      </c>
      <c r="I378" s="296" t="s">
        <v>16371</v>
      </c>
      <c r="J378" s="285" t="s">
        <v>218</v>
      </c>
      <c r="K378" s="271" t="s">
        <v>16373</v>
      </c>
      <c r="L378" s="271" t="s">
        <v>16375</v>
      </c>
      <c r="M378" s="189" t="s">
        <v>12632</v>
      </c>
    </row>
    <row r="379" ht="15.75" customHeight="1">
      <c r="A379" s="274" t="s">
        <v>15834</v>
      </c>
      <c r="B379" s="274" t="s">
        <v>15835</v>
      </c>
      <c r="C379" s="285" t="s">
        <v>214</v>
      </c>
      <c r="D379" s="303">
        <v>7.19260192451E14</v>
      </c>
      <c r="E379" s="304" t="s">
        <v>15837</v>
      </c>
      <c r="F379" s="260" t="s">
        <v>12621</v>
      </c>
      <c r="G379" s="6"/>
      <c r="H379" s="296" t="s">
        <v>13497</v>
      </c>
      <c r="I379" s="296" t="s">
        <v>16379</v>
      </c>
      <c r="J379" s="285" t="s">
        <v>218</v>
      </c>
      <c r="K379" s="271" t="s">
        <v>16381</v>
      </c>
      <c r="L379" s="271" t="s">
        <v>13501</v>
      </c>
      <c r="M379" s="189" t="s">
        <v>12632</v>
      </c>
    </row>
    <row r="380" ht="15.75" customHeight="1">
      <c r="A380" s="274" t="s">
        <v>16384</v>
      </c>
      <c r="B380" s="274" t="s">
        <v>16385</v>
      </c>
      <c r="C380" s="285" t="s">
        <v>214</v>
      </c>
      <c r="D380" s="303">
        <v>9.69412428023E14</v>
      </c>
      <c r="E380" s="304" t="s">
        <v>16386</v>
      </c>
      <c r="F380" s="260" t="s">
        <v>12621</v>
      </c>
      <c r="G380" s="6"/>
      <c r="H380" s="296" t="s">
        <v>16387</v>
      </c>
      <c r="I380" s="296" t="s">
        <v>16389</v>
      </c>
      <c r="J380" s="285" t="s">
        <v>219</v>
      </c>
      <c r="K380" s="271" t="s">
        <v>16391</v>
      </c>
      <c r="L380" s="271" t="s">
        <v>16392</v>
      </c>
      <c r="M380" s="189" t="s">
        <v>12632</v>
      </c>
    </row>
    <row r="381" ht="15.75" customHeight="1">
      <c r="A381" s="274" t="s">
        <v>14749</v>
      </c>
      <c r="B381" s="274" t="s">
        <v>14751</v>
      </c>
      <c r="C381" s="285" t="s">
        <v>214</v>
      </c>
      <c r="D381" s="303">
        <v>7.32909551515E14</v>
      </c>
      <c r="E381" s="304" t="s">
        <v>14754</v>
      </c>
      <c r="F381" s="260" t="s">
        <v>12621</v>
      </c>
      <c r="G381" s="6"/>
      <c r="H381" s="296" t="s">
        <v>15348</v>
      </c>
      <c r="I381" s="296" t="s">
        <v>16395</v>
      </c>
      <c r="J381" s="285" t="s">
        <v>217</v>
      </c>
      <c r="K381" s="271" t="s">
        <v>16397</v>
      </c>
      <c r="L381" s="271" t="s">
        <v>15352</v>
      </c>
      <c r="M381" s="189" t="s">
        <v>12632</v>
      </c>
    </row>
    <row r="382" ht="15.75" customHeight="1">
      <c r="A382" s="274" t="s">
        <v>16169</v>
      </c>
      <c r="B382" s="274" t="s">
        <v>16171</v>
      </c>
      <c r="C382" s="285" t="s">
        <v>214</v>
      </c>
      <c r="D382" s="303">
        <v>9.1351379035E13</v>
      </c>
      <c r="E382" s="304" t="s">
        <v>16174</v>
      </c>
      <c r="F382" s="260" t="s">
        <v>12621</v>
      </c>
      <c r="G382" s="6"/>
      <c r="H382" s="296" t="s">
        <v>14262</v>
      </c>
      <c r="I382" s="296" t="s">
        <v>14263</v>
      </c>
      <c r="J382" s="285" t="s">
        <v>214</v>
      </c>
      <c r="K382" s="271" t="s">
        <v>16403</v>
      </c>
      <c r="L382" s="271" t="s">
        <v>14265</v>
      </c>
      <c r="M382" s="189" t="s">
        <v>12632</v>
      </c>
    </row>
    <row r="383" ht="15.75" customHeight="1">
      <c r="A383" s="274" t="s">
        <v>12799</v>
      </c>
      <c r="B383" s="274" t="s">
        <v>16406</v>
      </c>
      <c r="C383" s="285" t="s">
        <v>218</v>
      </c>
      <c r="D383" s="303">
        <v>5.90420543403E14</v>
      </c>
      <c r="E383" s="304" t="s">
        <v>12805</v>
      </c>
      <c r="F383" s="260" t="s">
        <v>12621</v>
      </c>
      <c r="G383" s="6"/>
      <c r="H383" s="296" t="s">
        <v>13925</v>
      </c>
      <c r="I383" s="296" t="s">
        <v>16409</v>
      </c>
      <c r="J383" s="285" t="s">
        <v>214</v>
      </c>
      <c r="K383" s="271" t="s">
        <v>16410</v>
      </c>
      <c r="L383" s="271" t="s">
        <v>13928</v>
      </c>
      <c r="M383" s="189" t="s">
        <v>12632</v>
      </c>
    </row>
    <row r="384" ht="15.75" customHeight="1">
      <c r="A384" s="274" t="s">
        <v>16413</v>
      </c>
      <c r="B384" s="274" t="s">
        <v>16414</v>
      </c>
      <c r="C384" s="285" t="s">
        <v>214</v>
      </c>
      <c r="D384" s="303">
        <v>7.56325114009E14</v>
      </c>
      <c r="E384" s="304" t="s">
        <v>16415</v>
      </c>
      <c r="F384" s="260" t="s">
        <v>12621</v>
      </c>
      <c r="G384" s="6"/>
      <c r="H384" s="296" t="s">
        <v>16418</v>
      </c>
      <c r="I384" s="296" t="s">
        <v>16419</v>
      </c>
      <c r="J384" s="285" t="s">
        <v>214</v>
      </c>
      <c r="K384" s="271" t="s">
        <v>16421</v>
      </c>
      <c r="L384" s="271" t="s">
        <v>16423</v>
      </c>
      <c r="M384" s="189" t="s">
        <v>12632</v>
      </c>
    </row>
    <row r="385" ht="15.75" customHeight="1">
      <c r="A385" s="274" t="s">
        <v>16424</v>
      </c>
      <c r="B385" s="274" t="s">
        <v>16425</v>
      </c>
      <c r="C385" s="285" t="s">
        <v>214</v>
      </c>
      <c r="D385" s="303">
        <v>7.47484483432E14</v>
      </c>
      <c r="E385" s="304" t="s">
        <v>16427</v>
      </c>
      <c r="F385" s="260" t="s">
        <v>12621</v>
      </c>
      <c r="G385" s="6"/>
      <c r="H385" s="296" t="s">
        <v>16429</v>
      </c>
      <c r="I385" s="296" t="s">
        <v>16431</v>
      </c>
      <c r="J385" s="285" t="s">
        <v>214</v>
      </c>
      <c r="K385" s="271" t="s">
        <v>16433</v>
      </c>
      <c r="L385" s="271" t="s">
        <v>16434</v>
      </c>
      <c r="M385" s="189" t="s">
        <v>12632</v>
      </c>
    </row>
    <row r="386" ht="15.75" customHeight="1">
      <c r="A386" s="274" t="s">
        <v>13618</v>
      </c>
      <c r="B386" s="274" t="s">
        <v>13619</v>
      </c>
      <c r="C386" s="285" t="s">
        <v>214</v>
      </c>
      <c r="D386" s="303">
        <v>4.59098760403E14</v>
      </c>
      <c r="E386" s="304" t="s">
        <v>13623</v>
      </c>
      <c r="F386" s="260" t="s">
        <v>12621</v>
      </c>
      <c r="G386" s="6"/>
      <c r="H386" s="296" t="s">
        <v>15369</v>
      </c>
      <c r="I386" s="296" t="s">
        <v>16439</v>
      </c>
      <c r="J386" s="285" t="s">
        <v>218</v>
      </c>
      <c r="K386" s="271" t="s">
        <v>16440</v>
      </c>
      <c r="L386" s="271" t="s">
        <v>15373</v>
      </c>
      <c r="M386" s="189" t="s">
        <v>12632</v>
      </c>
    </row>
    <row r="387" ht="15.75" customHeight="1">
      <c r="A387" s="274" t="s">
        <v>16442</v>
      </c>
      <c r="B387" s="274" t="s">
        <v>16444</v>
      </c>
      <c r="C387" s="285" t="s">
        <v>214</v>
      </c>
      <c r="D387" s="303">
        <v>9.06303052455E14</v>
      </c>
      <c r="E387" s="304" t="s">
        <v>16446</v>
      </c>
      <c r="F387" s="260" t="s">
        <v>12621</v>
      </c>
      <c r="G387" s="6"/>
      <c r="H387" s="296" t="s">
        <v>16448</v>
      </c>
      <c r="I387" s="296" t="s">
        <v>16449</v>
      </c>
      <c r="J387" s="285" t="s">
        <v>214</v>
      </c>
      <c r="K387" s="271" t="s">
        <v>16450</v>
      </c>
      <c r="L387" s="271" t="s">
        <v>16451</v>
      </c>
      <c r="M387" s="189" t="s">
        <v>12632</v>
      </c>
    </row>
    <row r="388" ht="15.75" customHeight="1">
      <c r="A388" s="274" t="s">
        <v>16346</v>
      </c>
      <c r="B388" s="274" t="s">
        <v>16347</v>
      </c>
      <c r="C388" s="285" t="s">
        <v>214</v>
      </c>
      <c r="D388" s="308" t="s">
        <v>16350</v>
      </c>
      <c r="E388" s="304" t="s">
        <v>16351</v>
      </c>
      <c r="F388" s="260" t="s">
        <v>12621</v>
      </c>
      <c r="G388" s="6"/>
      <c r="H388" s="296" t="s">
        <v>16456</v>
      </c>
      <c r="I388" s="296" t="s">
        <v>16457</v>
      </c>
      <c r="J388" s="285" t="s">
        <v>214</v>
      </c>
      <c r="K388" s="271" t="s">
        <v>16458</v>
      </c>
      <c r="L388" s="271" t="s">
        <v>16460</v>
      </c>
      <c r="M388" s="189" t="s">
        <v>12632</v>
      </c>
    </row>
    <row r="389" ht="15.75" customHeight="1">
      <c r="A389" s="274" t="s">
        <v>14145</v>
      </c>
      <c r="B389" s="274" t="s">
        <v>16463</v>
      </c>
      <c r="C389" s="285" t="s">
        <v>214</v>
      </c>
      <c r="D389" s="303">
        <v>4.51741078008E14</v>
      </c>
      <c r="E389" s="304" t="s">
        <v>14150</v>
      </c>
      <c r="F389" s="260" t="s">
        <v>12621</v>
      </c>
      <c r="G389" s="6"/>
      <c r="H389" s="296" t="s">
        <v>14506</v>
      </c>
      <c r="I389" s="296" t="s">
        <v>14507</v>
      </c>
      <c r="J389" s="285" t="s">
        <v>214</v>
      </c>
      <c r="K389" s="271" t="s">
        <v>16467</v>
      </c>
      <c r="L389" s="271" t="s">
        <v>14510</v>
      </c>
      <c r="M389" s="189" t="s">
        <v>12632</v>
      </c>
    </row>
    <row r="390" ht="15.75" customHeight="1">
      <c r="A390" s="274" t="s">
        <v>16470</v>
      </c>
      <c r="B390" s="274" t="s">
        <v>16471</v>
      </c>
      <c r="C390" s="285" t="s">
        <v>214</v>
      </c>
      <c r="D390" s="303">
        <v>9.13400974004E14</v>
      </c>
      <c r="E390" s="306">
        <v>1.66000268273E12</v>
      </c>
      <c r="F390" s="260" t="s">
        <v>12621</v>
      </c>
      <c r="G390" s="6"/>
      <c r="H390" s="296" t="s">
        <v>16025</v>
      </c>
      <c r="I390" s="296" t="s">
        <v>16027</v>
      </c>
      <c r="J390" s="285" t="s">
        <v>214</v>
      </c>
      <c r="K390" s="271" t="s">
        <v>16474</v>
      </c>
      <c r="L390" s="271" t="s">
        <v>16029</v>
      </c>
      <c r="M390" s="189" t="s">
        <v>12632</v>
      </c>
    </row>
    <row r="391" ht="15.75" customHeight="1">
      <c r="A391" s="274" t="s">
        <v>15445</v>
      </c>
      <c r="B391" s="274" t="s">
        <v>15446</v>
      </c>
      <c r="C391" s="285" t="s">
        <v>214</v>
      </c>
      <c r="D391" s="303">
        <v>6.41864509006E14</v>
      </c>
      <c r="E391" s="304" t="s">
        <v>15450</v>
      </c>
      <c r="F391" s="260" t="s">
        <v>12621</v>
      </c>
      <c r="G391" s="6"/>
      <c r="H391" s="296" t="s">
        <v>16479</v>
      </c>
      <c r="I391" s="296" t="s">
        <v>16481</v>
      </c>
      <c r="J391" s="285" t="s">
        <v>218</v>
      </c>
      <c r="K391" s="271" t="s">
        <v>16483</v>
      </c>
      <c r="L391" s="271" t="s">
        <v>16484</v>
      </c>
      <c r="M391" s="189" t="s">
        <v>12632</v>
      </c>
    </row>
    <row r="392" ht="15.75" customHeight="1">
      <c r="A392" s="274" t="s">
        <v>16485</v>
      </c>
      <c r="B392" s="274" t="s">
        <v>16486</v>
      </c>
      <c r="C392" s="285" t="s">
        <v>217</v>
      </c>
      <c r="D392" s="303">
        <v>4.18473740912E14</v>
      </c>
      <c r="E392" s="304" t="s">
        <v>16489</v>
      </c>
      <c r="F392" s="260" t="s">
        <v>12621</v>
      </c>
      <c r="G392" s="6"/>
      <c r="H392" s="296" t="s">
        <v>15587</v>
      </c>
      <c r="I392" s="296" t="s">
        <v>15588</v>
      </c>
      <c r="J392" s="285" t="s">
        <v>214</v>
      </c>
      <c r="K392" s="271" t="s">
        <v>16492</v>
      </c>
      <c r="L392" s="271" t="s">
        <v>15589</v>
      </c>
      <c r="M392" s="189" t="s">
        <v>12632</v>
      </c>
    </row>
    <row r="393" ht="15.75" customHeight="1">
      <c r="A393" s="274" t="s">
        <v>16495</v>
      </c>
      <c r="B393" s="274" t="s">
        <v>16496</v>
      </c>
      <c r="C393" s="285" t="s">
        <v>214</v>
      </c>
      <c r="D393" s="303">
        <v>8.31334933501E14</v>
      </c>
      <c r="E393" s="304" t="s">
        <v>16499</v>
      </c>
      <c r="F393" s="260" t="s">
        <v>12621</v>
      </c>
      <c r="G393" s="6"/>
      <c r="H393" s="296" t="s">
        <v>16424</v>
      </c>
      <c r="I393" s="296" t="s">
        <v>16425</v>
      </c>
      <c r="J393" s="285" t="s">
        <v>214</v>
      </c>
      <c r="K393" s="271" t="s">
        <v>16500</v>
      </c>
      <c r="L393" s="271" t="s">
        <v>16427</v>
      </c>
      <c r="M393" s="189" t="s">
        <v>12632</v>
      </c>
    </row>
    <row r="394" ht="15.75" customHeight="1">
      <c r="A394" s="274" t="s">
        <v>12929</v>
      </c>
      <c r="B394" s="274" t="s">
        <v>12930</v>
      </c>
      <c r="C394" s="285" t="s">
        <v>214</v>
      </c>
      <c r="D394" s="303">
        <v>6.99415527009E14</v>
      </c>
      <c r="E394" s="304" t="s">
        <v>12934</v>
      </c>
      <c r="F394" s="260" t="s">
        <v>12621</v>
      </c>
      <c r="G394" s="6"/>
      <c r="H394" s="296" t="s">
        <v>16504</v>
      </c>
      <c r="I394" s="296" t="s">
        <v>3420</v>
      </c>
      <c r="J394" s="285" t="s">
        <v>214</v>
      </c>
      <c r="K394" s="271" t="s">
        <v>16506</v>
      </c>
      <c r="L394" s="271" t="s">
        <v>16507</v>
      </c>
      <c r="M394" s="189" t="s">
        <v>12632</v>
      </c>
    </row>
    <row r="395" ht="15.75" customHeight="1">
      <c r="A395" s="274" t="s">
        <v>15007</v>
      </c>
      <c r="B395" s="274" t="s">
        <v>15008</v>
      </c>
      <c r="C395" s="285" t="s">
        <v>214</v>
      </c>
      <c r="D395" s="303">
        <v>1.68839579323E14</v>
      </c>
      <c r="E395" s="304" t="s">
        <v>15011</v>
      </c>
      <c r="F395" s="260" t="s">
        <v>12621</v>
      </c>
      <c r="G395" s="6"/>
      <c r="H395" s="296" t="s">
        <v>13059</v>
      </c>
      <c r="I395" s="296" t="s">
        <v>13061</v>
      </c>
      <c r="J395" s="285" t="s">
        <v>214</v>
      </c>
      <c r="K395" s="271" t="s">
        <v>16517</v>
      </c>
      <c r="L395" s="271" t="s">
        <v>13063</v>
      </c>
      <c r="M395" s="189" t="s">
        <v>12632</v>
      </c>
    </row>
    <row r="396" ht="15.75" customHeight="1">
      <c r="A396" s="274" t="s">
        <v>15881</v>
      </c>
      <c r="B396" s="274" t="s">
        <v>16521</v>
      </c>
      <c r="C396" s="285" t="s">
        <v>219</v>
      </c>
      <c r="D396" s="303">
        <v>7.18344823043E14</v>
      </c>
      <c r="E396" s="304" t="s">
        <v>15884</v>
      </c>
      <c r="F396" s="260" t="s">
        <v>12621</v>
      </c>
      <c r="G396" s="6"/>
      <c r="H396" s="296" t="s">
        <v>13025</v>
      </c>
      <c r="I396" s="296" t="s">
        <v>13026</v>
      </c>
      <c r="J396" s="285" t="s">
        <v>214</v>
      </c>
      <c r="K396" s="271" t="s">
        <v>16524</v>
      </c>
      <c r="L396" s="271" t="s">
        <v>13028</v>
      </c>
      <c r="M396" s="189" t="s">
        <v>12632</v>
      </c>
    </row>
    <row r="397" ht="15.75" customHeight="1">
      <c r="A397" s="274" t="s">
        <v>16527</v>
      </c>
      <c r="B397" s="274" t="s">
        <v>16528</v>
      </c>
      <c r="C397" s="285" t="s">
        <v>214</v>
      </c>
      <c r="D397" s="303">
        <v>8.27795303416E14</v>
      </c>
      <c r="E397" s="304" t="s">
        <v>16531</v>
      </c>
      <c r="F397" s="260" t="s">
        <v>12621</v>
      </c>
      <c r="G397" s="6"/>
      <c r="H397" s="296" t="s">
        <v>15672</v>
      </c>
      <c r="I397" s="296" t="s">
        <v>15674</v>
      </c>
      <c r="J397" s="285" t="s">
        <v>214</v>
      </c>
      <c r="K397" s="271" t="s">
        <v>16534</v>
      </c>
      <c r="L397" s="271" t="s">
        <v>15676</v>
      </c>
      <c r="M397" s="189" t="s">
        <v>12632</v>
      </c>
    </row>
    <row r="398" ht="15.75" customHeight="1">
      <c r="A398" s="274" t="s">
        <v>13844</v>
      </c>
      <c r="B398" s="274" t="s">
        <v>16537</v>
      </c>
      <c r="C398" s="285" t="s">
        <v>219</v>
      </c>
      <c r="D398" s="303">
        <v>4.47919291043E14</v>
      </c>
      <c r="E398" s="304" t="s">
        <v>13847</v>
      </c>
      <c r="F398" s="260" t="s">
        <v>12621</v>
      </c>
      <c r="G398" s="6"/>
      <c r="H398" s="296" t="s">
        <v>15023</v>
      </c>
      <c r="I398" s="296" t="s">
        <v>15024</v>
      </c>
      <c r="J398" s="285" t="s">
        <v>214</v>
      </c>
      <c r="K398" s="271" t="s">
        <v>16540</v>
      </c>
      <c r="L398" s="271" t="s">
        <v>15025</v>
      </c>
      <c r="M398" s="189" t="s">
        <v>12632</v>
      </c>
    </row>
    <row r="399" ht="15.75" customHeight="1">
      <c r="A399" s="274" t="s">
        <v>14534</v>
      </c>
      <c r="B399" s="274" t="s">
        <v>14536</v>
      </c>
      <c r="C399" s="285" t="s">
        <v>214</v>
      </c>
      <c r="D399" s="303">
        <v>9.83138918402E14</v>
      </c>
      <c r="E399" s="304" t="s">
        <v>14539</v>
      </c>
      <c r="F399" s="260" t="s">
        <v>12621</v>
      </c>
      <c r="G399" s="6"/>
      <c r="H399" s="296" t="s">
        <v>12970</v>
      </c>
      <c r="I399" s="296" t="s">
        <v>16545</v>
      </c>
      <c r="J399" s="285" t="s">
        <v>218</v>
      </c>
      <c r="K399" s="271" t="s">
        <v>16548</v>
      </c>
      <c r="L399" s="271" t="s">
        <v>12973</v>
      </c>
      <c r="M399" s="189" t="s">
        <v>12632</v>
      </c>
    </row>
    <row r="400" ht="15.75" customHeight="1">
      <c r="A400" s="274" t="s">
        <v>16551</v>
      </c>
      <c r="B400" s="274" t="s">
        <v>16552</v>
      </c>
      <c r="C400" s="285" t="s">
        <v>214</v>
      </c>
      <c r="D400" s="303">
        <v>9.28257609413E14</v>
      </c>
      <c r="E400" s="304" t="s">
        <v>16553</v>
      </c>
      <c r="F400" s="260" t="s">
        <v>12621</v>
      </c>
      <c r="G400" s="6"/>
      <c r="H400" s="296" t="s">
        <v>16555</v>
      </c>
      <c r="I400" s="296" t="s">
        <v>16557</v>
      </c>
      <c r="J400" s="285" t="s">
        <v>214</v>
      </c>
      <c r="K400" s="271" t="s">
        <v>16558</v>
      </c>
      <c r="L400" s="271" t="s">
        <v>16560</v>
      </c>
      <c r="M400" s="189" t="s">
        <v>12632</v>
      </c>
    </row>
    <row r="401" ht="15.75" customHeight="1">
      <c r="A401" s="274" t="s">
        <v>16098</v>
      </c>
      <c r="B401" s="274" t="s">
        <v>16562</v>
      </c>
      <c r="C401" s="285" t="s">
        <v>214</v>
      </c>
      <c r="D401" s="303">
        <v>8.04590354438E14</v>
      </c>
      <c r="E401" s="304" t="s">
        <v>16104</v>
      </c>
      <c r="F401" s="260" t="s">
        <v>12621</v>
      </c>
      <c r="G401" s="6"/>
      <c r="H401" s="296" t="s">
        <v>16413</v>
      </c>
      <c r="I401" s="296" t="s">
        <v>16414</v>
      </c>
      <c r="J401" s="285" t="s">
        <v>214</v>
      </c>
      <c r="K401" s="271" t="s">
        <v>16567</v>
      </c>
      <c r="L401" s="271" t="s">
        <v>16415</v>
      </c>
      <c r="M401" s="189" t="s">
        <v>12632</v>
      </c>
    </row>
    <row r="402" ht="15.75" customHeight="1">
      <c r="A402" s="274" t="s">
        <v>16573</v>
      </c>
      <c r="B402" s="274" t="s">
        <v>16575</v>
      </c>
      <c r="C402" s="285" t="s">
        <v>214</v>
      </c>
      <c r="D402" s="303">
        <v>9.63938469412E14</v>
      </c>
      <c r="E402" s="304" t="s">
        <v>16578</v>
      </c>
      <c r="F402" s="260" t="s">
        <v>12621</v>
      </c>
      <c r="G402" s="6"/>
      <c r="H402" s="296" t="s">
        <v>16579</v>
      </c>
      <c r="I402" s="296" t="s">
        <v>16580</v>
      </c>
      <c r="J402" s="285" t="s">
        <v>214</v>
      </c>
      <c r="K402" s="271" t="s">
        <v>16581</v>
      </c>
      <c r="L402" s="271" t="s">
        <v>16583</v>
      </c>
      <c r="M402" s="189" t="s">
        <v>12632</v>
      </c>
    </row>
    <row r="403" ht="15.75" customHeight="1">
      <c r="A403" s="274" t="s">
        <v>13385</v>
      </c>
      <c r="B403" s="274" t="s">
        <v>16586</v>
      </c>
      <c r="C403" s="285" t="s">
        <v>217</v>
      </c>
      <c r="D403" s="303">
        <v>5.80141216024E14</v>
      </c>
      <c r="E403" s="304" t="s">
        <v>13390</v>
      </c>
      <c r="F403" s="260" t="s">
        <v>12621</v>
      </c>
      <c r="G403" s="6"/>
      <c r="H403" s="296" t="s">
        <v>16470</v>
      </c>
      <c r="I403" s="296" t="s">
        <v>16471</v>
      </c>
      <c r="J403" s="285" t="s">
        <v>214</v>
      </c>
      <c r="K403" s="271" t="s">
        <v>16590</v>
      </c>
      <c r="L403" s="271" t="s">
        <v>16591</v>
      </c>
      <c r="M403" s="189" t="s">
        <v>12632</v>
      </c>
    </row>
    <row r="404" ht="15.75" customHeight="1">
      <c r="A404" s="274" t="s">
        <v>16429</v>
      </c>
      <c r="B404" s="274" t="s">
        <v>16431</v>
      </c>
      <c r="C404" s="285" t="s">
        <v>214</v>
      </c>
      <c r="D404" s="308" t="s">
        <v>16433</v>
      </c>
      <c r="E404" s="304" t="s">
        <v>16434</v>
      </c>
      <c r="F404" s="260" t="s">
        <v>12621</v>
      </c>
      <c r="G404" s="6"/>
      <c r="H404" s="296" t="s">
        <v>13003</v>
      </c>
      <c r="I404" s="296" t="s">
        <v>16596</v>
      </c>
      <c r="J404" s="285" t="s">
        <v>218</v>
      </c>
      <c r="K404" s="271" t="s">
        <v>16597</v>
      </c>
      <c r="L404" s="271" t="s">
        <v>13005</v>
      </c>
      <c r="M404" s="189" t="s">
        <v>12632</v>
      </c>
    </row>
    <row r="405" ht="15.75" customHeight="1">
      <c r="A405" s="274" t="s">
        <v>12920</v>
      </c>
      <c r="B405" s="274" t="s">
        <v>16600</v>
      </c>
      <c r="C405" s="285" t="s">
        <v>214</v>
      </c>
      <c r="D405" s="303">
        <v>7.35535767009E14</v>
      </c>
      <c r="E405" s="304" t="s">
        <v>12922</v>
      </c>
      <c r="F405" s="260" t="s">
        <v>12621</v>
      </c>
      <c r="G405" s="6"/>
      <c r="H405" s="296" t="s">
        <v>15854</v>
      </c>
      <c r="I405" s="296" t="s">
        <v>15855</v>
      </c>
      <c r="J405" s="285" t="s">
        <v>214</v>
      </c>
      <c r="K405" s="271" t="s">
        <v>16601</v>
      </c>
      <c r="L405" s="271" t="s">
        <v>15856</v>
      </c>
      <c r="M405" s="189" t="s">
        <v>12632</v>
      </c>
    </row>
    <row r="406" ht="15.75" customHeight="1">
      <c r="A406" s="274" t="s">
        <v>15735</v>
      </c>
      <c r="B406" s="274" t="s">
        <v>15736</v>
      </c>
      <c r="C406" s="285" t="s">
        <v>214</v>
      </c>
      <c r="D406" s="303">
        <v>7.40483268502E14</v>
      </c>
      <c r="E406" s="304" t="s">
        <v>15740</v>
      </c>
      <c r="F406" s="260" t="s">
        <v>12621</v>
      </c>
      <c r="G406" s="6"/>
      <c r="H406" s="296" t="s">
        <v>16602</v>
      </c>
      <c r="I406" s="296" t="s">
        <v>16603</v>
      </c>
      <c r="J406" s="285" t="s">
        <v>214</v>
      </c>
      <c r="K406" s="271" t="s">
        <v>16604</v>
      </c>
      <c r="L406" s="271" t="s">
        <v>16605</v>
      </c>
      <c r="M406" s="189" t="s">
        <v>12632</v>
      </c>
    </row>
    <row r="407" ht="15.75" customHeight="1">
      <c r="A407" s="274" t="s">
        <v>14491</v>
      </c>
      <c r="B407" s="274" t="s">
        <v>14493</v>
      </c>
      <c r="C407" s="285" t="s">
        <v>214</v>
      </c>
      <c r="D407" s="303">
        <v>9.71471701416E14</v>
      </c>
      <c r="E407" s="304" t="s">
        <v>14495</v>
      </c>
      <c r="F407" s="260" t="s">
        <v>12621</v>
      </c>
      <c r="G407" s="6"/>
      <c r="H407" s="296" t="s">
        <v>16606</v>
      </c>
      <c r="I407" s="296" t="s">
        <v>16607</v>
      </c>
      <c r="J407" s="285" t="s">
        <v>214</v>
      </c>
      <c r="K407" s="271" t="s">
        <v>16608</v>
      </c>
      <c r="L407" s="271" t="s">
        <v>16609</v>
      </c>
      <c r="M407" s="189" t="s">
        <v>12632</v>
      </c>
    </row>
    <row r="408" ht="15.75" customHeight="1">
      <c r="A408" s="274" t="s">
        <v>14500</v>
      </c>
      <c r="B408" s="274" t="s">
        <v>14501</v>
      </c>
      <c r="C408" s="285" t="s">
        <v>214</v>
      </c>
      <c r="D408" s="303">
        <v>4.51832448013E14</v>
      </c>
      <c r="E408" s="304" t="s">
        <v>14503</v>
      </c>
      <c r="F408" s="260" t="s">
        <v>12621</v>
      </c>
      <c r="G408" s="6"/>
      <c r="H408" s="296" t="s">
        <v>13509</v>
      </c>
      <c r="I408" s="296" t="s">
        <v>13511</v>
      </c>
      <c r="J408" s="285" t="s">
        <v>214</v>
      </c>
      <c r="K408" s="271" t="s">
        <v>16610</v>
      </c>
      <c r="L408" s="271" t="s">
        <v>13512</v>
      </c>
      <c r="M408" s="189" t="s">
        <v>12632</v>
      </c>
    </row>
    <row r="409" ht="15.75" customHeight="1">
      <c r="A409" s="274" t="s">
        <v>16257</v>
      </c>
      <c r="B409" s="274" t="s">
        <v>16258</v>
      </c>
      <c r="C409" s="285" t="s">
        <v>214</v>
      </c>
      <c r="D409" s="303">
        <v>7.11329318045E14</v>
      </c>
      <c r="E409" s="304" t="s">
        <v>16260</v>
      </c>
      <c r="F409" s="260" t="s">
        <v>12621</v>
      </c>
      <c r="G409" s="6"/>
      <c r="H409" s="296" t="s">
        <v>14081</v>
      </c>
      <c r="I409" s="296" t="s">
        <v>16611</v>
      </c>
      <c r="J409" s="285" t="s">
        <v>217</v>
      </c>
      <c r="K409" s="271" t="s">
        <v>16612</v>
      </c>
      <c r="L409" s="271" t="s">
        <v>14084</v>
      </c>
      <c r="M409" s="189" t="s">
        <v>12632</v>
      </c>
    </row>
    <row r="410" ht="15.75" customHeight="1">
      <c r="A410" s="274" t="s">
        <v>13742</v>
      </c>
      <c r="B410" s="274" t="s">
        <v>13743</v>
      </c>
      <c r="C410" s="285" t="s">
        <v>214</v>
      </c>
      <c r="D410" s="303">
        <v>2.63431413432E15</v>
      </c>
      <c r="E410" s="304" t="s">
        <v>13747</v>
      </c>
      <c r="F410" s="260" t="s">
        <v>12621</v>
      </c>
      <c r="G410" s="6"/>
      <c r="H410" s="296" t="s">
        <v>15490</v>
      </c>
      <c r="I410" s="296" t="s">
        <v>15491</v>
      </c>
      <c r="J410" s="285" t="s">
        <v>214</v>
      </c>
      <c r="K410" s="271" t="s">
        <v>16613</v>
      </c>
      <c r="L410" s="271" t="s">
        <v>16614</v>
      </c>
      <c r="M410" s="189" t="s">
        <v>12632</v>
      </c>
    </row>
    <row r="411" ht="15.75" customHeight="1">
      <c r="A411" s="274" t="s">
        <v>13942</v>
      </c>
      <c r="B411" s="274" t="s">
        <v>13944</v>
      </c>
      <c r="C411" s="285" t="s">
        <v>214</v>
      </c>
      <c r="D411" s="303">
        <v>8.93447706002E14</v>
      </c>
      <c r="E411" s="304" t="s">
        <v>13946</v>
      </c>
      <c r="F411" s="260" t="s">
        <v>12621</v>
      </c>
      <c r="G411" s="6"/>
      <c r="H411" s="296" t="s">
        <v>13281</v>
      </c>
      <c r="I411" s="296" t="s">
        <v>13282</v>
      </c>
      <c r="J411" s="285" t="s">
        <v>214</v>
      </c>
      <c r="K411" s="271" t="s">
        <v>16615</v>
      </c>
      <c r="L411" s="271" t="s">
        <v>13284</v>
      </c>
      <c r="M411" s="189" t="s">
        <v>12632</v>
      </c>
    </row>
    <row r="412" ht="15.75" customHeight="1">
      <c r="A412" s="274" t="s">
        <v>15620</v>
      </c>
      <c r="B412" s="274" t="s">
        <v>16616</v>
      </c>
      <c r="C412" s="285" t="s">
        <v>219</v>
      </c>
      <c r="D412" s="303">
        <v>5.58977351903E14</v>
      </c>
      <c r="E412" s="304" t="s">
        <v>15625</v>
      </c>
      <c r="F412" s="260" t="s">
        <v>12621</v>
      </c>
      <c r="G412" s="6"/>
      <c r="H412" s="296" t="s">
        <v>13554</v>
      </c>
      <c r="I412" s="296" t="s">
        <v>13555</v>
      </c>
      <c r="J412" s="285" t="s">
        <v>214</v>
      </c>
      <c r="K412" s="271" t="s">
        <v>16617</v>
      </c>
      <c r="L412" s="271" t="s">
        <v>13556</v>
      </c>
      <c r="M412" s="189" t="s">
        <v>12632</v>
      </c>
    </row>
    <row r="413" ht="15.75" customHeight="1">
      <c r="A413" s="274" t="s">
        <v>14479</v>
      </c>
      <c r="B413" s="274" t="s">
        <v>16618</v>
      </c>
      <c r="C413" s="285" t="s">
        <v>219</v>
      </c>
      <c r="D413" s="303">
        <v>7.10276346023E14</v>
      </c>
      <c r="E413" s="304" t="s">
        <v>14484</v>
      </c>
      <c r="F413" s="260" t="s">
        <v>12621</v>
      </c>
      <c r="G413" s="6"/>
      <c r="H413" s="296" t="s">
        <v>15962</v>
      </c>
      <c r="I413" s="296" t="s">
        <v>16619</v>
      </c>
      <c r="J413" s="285" t="s">
        <v>218</v>
      </c>
      <c r="K413" s="271" t="s">
        <v>16620</v>
      </c>
      <c r="L413" s="271" t="s">
        <v>16621</v>
      </c>
      <c r="M413" s="189" t="s">
        <v>12632</v>
      </c>
    </row>
    <row r="414" ht="15.75" customHeight="1">
      <c r="A414" s="274" t="s">
        <v>16622</v>
      </c>
      <c r="B414" s="274" t="s">
        <v>16623</v>
      </c>
      <c r="C414" s="285" t="s">
        <v>218</v>
      </c>
      <c r="D414" s="303">
        <v>8.68504481303E14</v>
      </c>
      <c r="E414" s="304" t="s">
        <v>16624</v>
      </c>
      <c r="F414" s="260" t="s">
        <v>12621</v>
      </c>
      <c r="G414" s="6"/>
      <c r="H414" s="296" t="s">
        <v>15730</v>
      </c>
      <c r="I414" s="296" t="s">
        <v>15732</v>
      </c>
      <c r="J414" s="285" t="s">
        <v>214</v>
      </c>
      <c r="K414" s="271" t="s">
        <v>16625</v>
      </c>
      <c r="L414" s="271" t="s">
        <v>15734</v>
      </c>
      <c r="M414" s="189" t="s">
        <v>12632</v>
      </c>
    </row>
    <row r="415" ht="15.75" customHeight="1">
      <c r="A415" s="274" t="s">
        <v>16135</v>
      </c>
      <c r="B415" s="274" t="s">
        <v>16136</v>
      </c>
      <c r="C415" s="285" t="s">
        <v>214</v>
      </c>
      <c r="D415" s="303">
        <v>7.10935586407E14</v>
      </c>
      <c r="E415" s="304" t="s">
        <v>16140</v>
      </c>
      <c r="F415" s="260" t="s">
        <v>12621</v>
      </c>
      <c r="G415" s="6"/>
      <c r="H415" s="296" t="s">
        <v>14273</v>
      </c>
      <c r="I415" s="296" t="s">
        <v>14278</v>
      </c>
      <c r="J415" s="285" t="s">
        <v>214</v>
      </c>
      <c r="K415" s="271" t="s">
        <v>16626</v>
      </c>
      <c r="L415" s="271" t="s">
        <v>14279</v>
      </c>
      <c r="M415" s="189" t="s">
        <v>12632</v>
      </c>
    </row>
    <row r="416" ht="15.75" customHeight="1">
      <c r="A416" s="274" t="s">
        <v>16504</v>
      </c>
      <c r="B416" s="274" t="s">
        <v>3420</v>
      </c>
      <c r="C416" s="285" t="s">
        <v>214</v>
      </c>
      <c r="D416" s="303">
        <v>8.09080476001E14</v>
      </c>
      <c r="E416" s="304" t="s">
        <v>16507</v>
      </c>
      <c r="F416" s="260" t="s">
        <v>12621</v>
      </c>
      <c r="G416" s="6"/>
      <c r="H416" s="296" t="s">
        <v>15310</v>
      </c>
      <c r="I416" s="296" t="s">
        <v>15312</v>
      </c>
      <c r="J416" s="285" t="s">
        <v>214</v>
      </c>
      <c r="K416" s="271" t="s">
        <v>16627</v>
      </c>
      <c r="L416" s="271" t="s">
        <v>15313</v>
      </c>
      <c r="M416" s="189" t="s">
        <v>12632</v>
      </c>
    </row>
    <row r="417" ht="15.75" customHeight="1">
      <c r="A417" s="305" t="s">
        <v>13877</v>
      </c>
      <c r="B417" s="274" t="s">
        <v>16628</v>
      </c>
      <c r="C417" s="285" t="s">
        <v>214</v>
      </c>
      <c r="D417" s="303">
        <v>7.7223995045E13</v>
      </c>
      <c r="E417" s="304" t="s">
        <v>13880</v>
      </c>
      <c r="F417" s="260" t="s">
        <v>12621</v>
      </c>
      <c r="G417" s="6"/>
      <c r="H417" s="296" t="s">
        <v>15499</v>
      </c>
      <c r="I417" s="296" t="s">
        <v>15501</v>
      </c>
      <c r="J417" s="285" t="s">
        <v>214</v>
      </c>
      <c r="K417" s="271" t="s">
        <v>16629</v>
      </c>
      <c r="L417" s="271" t="s">
        <v>16630</v>
      </c>
      <c r="M417" s="189" t="s">
        <v>12632</v>
      </c>
    </row>
    <row r="418" ht="15.75" customHeight="1">
      <c r="A418" s="274" t="s">
        <v>16631</v>
      </c>
      <c r="B418" s="274" t="s">
        <v>16632</v>
      </c>
      <c r="C418" s="285" t="s">
        <v>214</v>
      </c>
      <c r="D418" s="303">
        <v>9.47287611309E14</v>
      </c>
      <c r="E418" s="304" t="s">
        <v>16633</v>
      </c>
      <c r="F418" s="260" t="s">
        <v>12621</v>
      </c>
      <c r="G418" s="6"/>
      <c r="H418" s="296" t="s">
        <v>16634</v>
      </c>
      <c r="I418" s="296" t="s">
        <v>16635</v>
      </c>
      <c r="J418" s="285" t="s">
        <v>218</v>
      </c>
      <c r="K418" s="271" t="s">
        <v>16636</v>
      </c>
      <c r="L418" s="271" t="s">
        <v>16637</v>
      </c>
      <c r="M418" s="189" t="s">
        <v>12632</v>
      </c>
    </row>
    <row r="419" ht="15.75" customHeight="1">
      <c r="A419" s="274" t="s">
        <v>16638</v>
      </c>
      <c r="B419" s="274" t="s">
        <v>16639</v>
      </c>
      <c r="C419" s="285" t="s">
        <v>217</v>
      </c>
      <c r="D419" s="303">
        <v>8.62183720325E14</v>
      </c>
      <c r="E419" s="304" t="s">
        <v>16640</v>
      </c>
      <c r="F419" s="260" t="s">
        <v>12621</v>
      </c>
      <c r="G419" s="6"/>
      <c r="H419" s="296" t="s">
        <v>12959</v>
      </c>
      <c r="I419" s="296" t="s">
        <v>16641</v>
      </c>
      <c r="J419" s="285" t="s">
        <v>218</v>
      </c>
      <c r="K419" s="271" t="s">
        <v>16642</v>
      </c>
      <c r="L419" s="271" t="s">
        <v>12961</v>
      </c>
      <c r="M419" s="189" t="s">
        <v>12632</v>
      </c>
    </row>
    <row r="420" ht="15.75" customHeight="1">
      <c r="A420" s="274" t="s">
        <v>13698</v>
      </c>
      <c r="B420" s="274" t="s">
        <v>16643</v>
      </c>
      <c r="C420" s="285" t="s">
        <v>218</v>
      </c>
      <c r="D420" s="303">
        <v>5.79752742655E14</v>
      </c>
      <c r="E420" s="304" t="s">
        <v>13704</v>
      </c>
      <c r="F420" s="260" t="s">
        <v>12621</v>
      </c>
      <c r="G420" s="6"/>
      <c r="H420" s="296" t="s">
        <v>14930</v>
      </c>
      <c r="I420" s="296" t="s">
        <v>16644</v>
      </c>
      <c r="J420" s="285" t="s">
        <v>217</v>
      </c>
      <c r="K420" s="271" t="s">
        <v>16645</v>
      </c>
      <c r="L420" s="271" t="s">
        <v>16646</v>
      </c>
      <c r="M420" s="189" t="s">
        <v>12632</v>
      </c>
    </row>
    <row r="421" ht="15.75" customHeight="1">
      <c r="A421" s="274" t="s">
        <v>16300</v>
      </c>
      <c r="B421" s="274" t="s">
        <v>16301</v>
      </c>
      <c r="C421" s="285" t="s">
        <v>214</v>
      </c>
      <c r="D421" s="303">
        <v>7.66380638045E14</v>
      </c>
      <c r="E421" s="304" t="s">
        <v>16303</v>
      </c>
      <c r="F421" s="260" t="s">
        <v>12621</v>
      </c>
      <c r="G421" s="6"/>
      <c r="H421" s="296" t="s">
        <v>16527</v>
      </c>
      <c r="I421" s="296" t="s">
        <v>16528</v>
      </c>
      <c r="J421" s="285" t="s">
        <v>214</v>
      </c>
      <c r="K421" s="271" t="s">
        <v>16647</v>
      </c>
      <c r="L421" s="271" t="s">
        <v>16531</v>
      </c>
      <c r="M421" s="189" t="s">
        <v>12632</v>
      </c>
    </row>
    <row r="422" ht="15.75" customHeight="1">
      <c r="A422" s="274" t="s">
        <v>16648</v>
      </c>
      <c r="B422" s="274" t="s">
        <v>16649</v>
      </c>
      <c r="C422" s="285" t="s">
        <v>214</v>
      </c>
      <c r="D422" s="303">
        <v>9.64339592434E14</v>
      </c>
      <c r="E422" s="304" t="s">
        <v>16650</v>
      </c>
      <c r="F422" s="260" t="s">
        <v>12621</v>
      </c>
      <c r="G422" s="6"/>
      <c r="H422" s="296" t="s">
        <v>13104</v>
      </c>
      <c r="I422" s="296" t="s">
        <v>13106</v>
      </c>
      <c r="J422" s="285" t="s">
        <v>214</v>
      </c>
      <c r="K422" s="271" t="s">
        <v>16651</v>
      </c>
      <c r="L422" s="271" t="s">
        <v>13107</v>
      </c>
      <c r="M422" s="189" t="s">
        <v>12632</v>
      </c>
    </row>
    <row r="423" ht="15.75" customHeight="1">
      <c r="A423" s="274" t="s">
        <v>16652</v>
      </c>
      <c r="B423" s="274" t="s">
        <v>16653</v>
      </c>
      <c r="C423" s="285" t="s">
        <v>214</v>
      </c>
      <c r="D423" s="303">
        <v>8.34858722425E14</v>
      </c>
      <c r="E423" s="304" t="s">
        <v>16654</v>
      </c>
      <c r="F423" s="260" t="s">
        <v>12621</v>
      </c>
      <c r="G423" s="6"/>
      <c r="H423" s="296" t="s">
        <v>16442</v>
      </c>
      <c r="I423" s="296" t="s">
        <v>16444</v>
      </c>
      <c r="J423" s="285" t="s">
        <v>214</v>
      </c>
      <c r="K423" s="271" t="s">
        <v>16655</v>
      </c>
      <c r="L423" s="271" t="s">
        <v>16446</v>
      </c>
      <c r="M423" s="189" t="s">
        <v>12632</v>
      </c>
    </row>
    <row r="424" ht="15.75" customHeight="1">
      <c r="A424" s="274" t="s">
        <v>16233</v>
      </c>
      <c r="B424" s="274" t="s">
        <v>16656</v>
      </c>
      <c r="C424" s="285" t="s">
        <v>219</v>
      </c>
      <c r="D424" s="303">
        <v>7.18851850411E14</v>
      </c>
      <c r="E424" s="304" t="s">
        <v>16238</v>
      </c>
      <c r="F424" s="260" t="s">
        <v>12621</v>
      </c>
      <c r="G424" s="6"/>
      <c r="H424" s="296" t="s">
        <v>15359</v>
      </c>
      <c r="I424" s="296" t="s">
        <v>15360</v>
      </c>
      <c r="J424" s="285" t="s">
        <v>214</v>
      </c>
      <c r="K424" s="271" t="s">
        <v>16657</v>
      </c>
      <c r="L424" s="271" t="s">
        <v>15363</v>
      </c>
      <c r="M424" s="189" t="s">
        <v>12632</v>
      </c>
    </row>
    <row r="425" ht="15.75" customHeight="1">
      <c r="A425" s="274" t="s">
        <v>13574</v>
      </c>
      <c r="B425" s="274" t="s">
        <v>16658</v>
      </c>
      <c r="C425" s="285" t="s">
        <v>218</v>
      </c>
      <c r="D425" s="308" t="s">
        <v>13577</v>
      </c>
      <c r="E425" s="304" t="s">
        <v>13578</v>
      </c>
      <c r="F425" s="260" t="s">
        <v>12621</v>
      </c>
      <c r="G425" s="6"/>
      <c r="H425" s="296" t="s">
        <v>114</v>
      </c>
      <c r="I425" s="296" t="s">
        <v>16659</v>
      </c>
      <c r="J425" s="285" t="s">
        <v>217</v>
      </c>
      <c r="K425" s="271" t="s">
        <v>16660</v>
      </c>
      <c r="L425" s="271" t="s">
        <v>123</v>
      </c>
      <c r="M425" s="189" t="s">
        <v>12632</v>
      </c>
    </row>
    <row r="426" ht="15.75" customHeight="1">
      <c r="A426" s="274" t="s">
        <v>13831</v>
      </c>
      <c r="B426" s="274" t="s">
        <v>13833</v>
      </c>
      <c r="C426" s="285" t="s">
        <v>214</v>
      </c>
      <c r="D426" s="303">
        <v>9.67900697006E14</v>
      </c>
      <c r="E426" s="306">
        <v>1.22000561728E12</v>
      </c>
      <c r="F426" s="260" t="s">
        <v>12621</v>
      </c>
      <c r="G426" s="6"/>
      <c r="H426" s="296" t="s">
        <v>13449</v>
      </c>
      <c r="I426" s="296" t="s">
        <v>16661</v>
      </c>
      <c r="J426" s="285" t="s">
        <v>218</v>
      </c>
      <c r="K426" s="271" t="s">
        <v>16662</v>
      </c>
      <c r="L426" s="271" t="s">
        <v>13451</v>
      </c>
      <c r="M426" s="189" t="s">
        <v>12632</v>
      </c>
    </row>
    <row r="427" ht="15.75" customHeight="1">
      <c r="A427" s="274" t="s">
        <v>14522</v>
      </c>
      <c r="B427" s="274" t="s">
        <v>16663</v>
      </c>
      <c r="C427" s="285" t="s">
        <v>218</v>
      </c>
      <c r="D427" s="303">
        <v>5.59327697015E14</v>
      </c>
      <c r="E427" s="304" t="s">
        <v>14527</v>
      </c>
      <c r="F427" s="260" t="s">
        <v>12621</v>
      </c>
      <c r="G427" s="6"/>
      <c r="H427" s="296" t="s">
        <v>14206</v>
      </c>
      <c r="I427" s="296" t="s">
        <v>16664</v>
      </c>
      <c r="J427" s="285" t="s">
        <v>218</v>
      </c>
      <c r="K427" s="271" t="s">
        <v>16665</v>
      </c>
      <c r="L427" s="271" t="s">
        <v>14210</v>
      </c>
      <c r="M427" s="189" t="s">
        <v>12632</v>
      </c>
    </row>
    <row r="428" ht="15.75" customHeight="1">
      <c r="A428" s="274" t="s">
        <v>15642</v>
      </c>
      <c r="B428" s="274" t="s">
        <v>15643</v>
      </c>
      <c r="C428" s="285" t="s">
        <v>214</v>
      </c>
      <c r="D428" s="303">
        <v>7.12560218521E14</v>
      </c>
      <c r="E428" s="304" t="s">
        <v>15645</v>
      </c>
      <c r="F428" s="260" t="s">
        <v>12621</v>
      </c>
      <c r="G428" s="6"/>
      <c r="H428" s="296" t="s">
        <v>16666</v>
      </c>
      <c r="I428" s="296" t="s">
        <v>16667</v>
      </c>
      <c r="J428" s="285" t="s">
        <v>214</v>
      </c>
      <c r="K428" s="271" t="s">
        <v>16668</v>
      </c>
      <c r="L428" s="271" t="s">
        <v>16669</v>
      </c>
      <c r="M428" s="189" t="s">
        <v>12632</v>
      </c>
    </row>
    <row r="429" ht="15.75" customHeight="1">
      <c r="A429" s="274" t="s">
        <v>13993</v>
      </c>
      <c r="B429" s="274" t="s">
        <v>13994</v>
      </c>
      <c r="C429" s="285" t="s">
        <v>214</v>
      </c>
      <c r="D429" s="303">
        <v>7.19316069072E14</v>
      </c>
      <c r="E429" s="304" t="s">
        <v>13998</v>
      </c>
      <c r="F429" s="260" t="s">
        <v>12621</v>
      </c>
      <c r="G429" s="6"/>
      <c r="H429" s="296" t="s">
        <v>13806</v>
      </c>
      <c r="I429" s="296" t="s">
        <v>13808</v>
      </c>
      <c r="J429" s="285" t="s">
        <v>214</v>
      </c>
      <c r="K429" s="271" t="s">
        <v>16670</v>
      </c>
      <c r="L429" s="271" t="s">
        <v>13809</v>
      </c>
      <c r="M429" s="189" t="s">
        <v>12632</v>
      </c>
    </row>
    <row r="430" ht="15.75" customHeight="1">
      <c r="A430" s="274" t="s">
        <v>16671</v>
      </c>
      <c r="B430" s="274" t="s">
        <v>16672</v>
      </c>
      <c r="C430" s="285" t="s">
        <v>214</v>
      </c>
      <c r="D430" s="303">
        <v>9.23639173001E14</v>
      </c>
      <c r="E430" s="304" t="s">
        <v>16673</v>
      </c>
      <c r="F430" s="260" t="s">
        <v>12621</v>
      </c>
      <c r="G430" s="6"/>
      <c r="H430" s="296" t="s">
        <v>16638</v>
      </c>
      <c r="I430" s="296" t="s">
        <v>16674</v>
      </c>
      <c r="J430" s="285" t="s">
        <v>217</v>
      </c>
      <c r="K430" s="271" t="s">
        <v>16675</v>
      </c>
      <c r="L430" s="271" t="s">
        <v>16640</v>
      </c>
      <c r="M430" s="189" t="s">
        <v>12632</v>
      </c>
    </row>
    <row r="431" ht="15.75" customHeight="1">
      <c r="A431" s="274" t="s">
        <v>16676</v>
      </c>
      <c r="B431" s="274" t="s">
        <v>16677</v>
      </c>
      <c r="C431" s="285" t="s">
        <v>214</v>
      </c>
      <c r="D431" s="303" t="s">
        <v>16678</v>
      </c>
      <c r="E431" s="304" t="s">
        <v>16679</v>
      </c>
      <c r="F431" s="260" t="s">
        <v>12621</v>
      </c>
      <c r="G431" s="6"/>
      <c r="H431" s="296" t="s">
        <v>13562</v>
      </c>
      <c r="I431" s="296" t="s">
        <v>13563</v>
      </c>
      <c r="J431" s="285" t="s">
        <v>214</v>
      </c>
      <c r="K431" s="271" t="s">
        <v>16680</v>
      </c>
      <c r="L431" s="271" t="s">
        <v>13564</v>
      </c>
      <c r="M431" s="189" t="s">
        <v>12632</v>
      </c>
    </row>
    <row r="432" ht="15.75" customHeight="1">
      <c r="A432" s="274" t="s">
        <v>14613</v>
      </c>
      <c r="B432" s="274" t="s">
        <v>16681</v>
      </c>
      <c r="C432" s="285" t="s">
        <v>219</v>
      </c>
      <c r="D432" s="303">
        <v>1.68975381101E14</v>
      </c>
      <c r="E432" s="304" t="s">
        <v>14616</v>
      </c>
      <c r="F432" s="260" t="s">
        <v>12621</v>
      </c>
      <c r="G432" s="6"/>
      <c r="H432" s="296" t="s">
        <v>16224</v>
      </c>
      <c r="I432" s="296" t="s">
        <v>16682</v>
      </c>
      <c r="J432" s="285" t="s">
        <v>214</v>
      </c>
      <c r="K432" s="271" t="s">
        <v>16683</v>
      </c>
      <c r="L432" s="271" t="s">
        <v>16227</v>
      </c>
      <c r="M432" s="189" t="s">
        <v>12632</v>
      </c>
    </row>
    <row r="433" ht="15.75" customHeight="1">
      <c r="A433" s="274" t="s">
        <v>16684</v>
      </c>
      <c r="B433" s="274" t="s">
        <v>16685</v>
      </c>
      <c r="C433" s="285" t="s">
        <v>214</v>
      </c>
      <c r="D433" s="303">
        <v>9.57899909522E14</v>
      </c>
      <c r="E433" s="304" t="s">
        <v>16686</v>
      </c>
      <c r="F433" s="260" t="s">
        <v>12621</v>
      </c>
      <c r="G433" s="6"/>
      <c r="H433" s="296" t="s">
        <v>16687</v>
      </c>
      <c r="I433" s="296" t="s">
        <v>16688</v>
      </c>
      <c r="J433" s="285" t="s">
        <v>214</v>
      </c>
      <c r="K433" s="271" t="s">
        <v>16689</v>
      </c>
      <c r="L433" s="271" t="s">
        <v>16690</v>
      </c>
      <c r="M433" s="189" t="s">
        <v>12632</v>
      </c>
    </row>
    <row r="434" ht="15.75" customHeight="1">
      <c r="A434" s="274" t="s">
        <v>13930</v>
      </c>
      <c r="B434" s="274" t="s">
        <v>13932</v>
      </c>
      <c r="C434" s="285" t="s">
        <v>214</v>
      </c>
      <c r="D434" s="303">
        <v>9.84564997009E14</v>
      </c>
      <c r="E434" s="304" t="s">
        <v>13935</v>
      </c>
      <c r="F434" s="260" t="s">
        <v>12621</v>
      </c>
      <c r="G434" s="6"/>
      <c r="H434" s="296" t="s">
        <v>12648</v>
      </c>
      <c r="I434" s="296" t="s">
        <v>16691</v>
      </c>
      <c r="J434" s="285" t="s">
        <v>218</v>
      </c>
      <c r="K434" s="271" t="s">
        <v>16692</v>
      </c>
      <c r="L434" s="271" t="s">
        <v>12650</v>
      </c>
      <c r="M434" s="189" t="s">
        <v>12632</v>
      </c>
    </row>
    <row r="435" ht="15.75" customHeight="1">
      <c r="A435" s="274" t="s">
        <v>14176</v>
      </c>
      <c r="B435" s="274" t="s">
        <v>16693</v>
      </c>
      <c r="C435" s="285" t="s">
        <v>217</v>
      </c>
      <c r="D435" s="303">
        <v>9.84564575407E14</v>
      </c>
      <c r="E435" s="304" t="s">
        <v>14181</v>
      </c>
      <c r="F435" s="260" t="s">
        <v>12621</v>
      </c>
      <c r="G435" s="6"/>
      <c r="H435" s="296" t="s">
        <v>12898</v>
      </c>
      <c r="I435" s="296" t="s">
        <v>12899</v>
      </c>
      <c r="J435" s="285" t="s">
        <v>214</v>
      </c>
      <c r="K435" s="271" t="s">
        <v>16694</v>
      </c>
      <c r="L435" s="271" t="s">
        <v>12900</v>
      </c>
      <c r="M435" s="189" t="s">
        <v>12632</v>
      </c>
    </row>
    <row r="436" ht="15.75" customHeight="1">
      <c r="A436" s="274" t="s">
        <v>16245</v>
      </c>
      <c r="B436" s="274" t="s">
        <v>16247</v>
      </c>
      <c r="C436" s="285" t="s">
        <v>214</v>
      </c>
      <c r="D436" s="303">
        <v>7.22082476532E14</v>
      </c>
      <c r="E436" s="304" t="s">
        <v>16249</v>
      </c>
      <c r="F436" s="260" t="s">
        <v>12621</v>
      </c>
      <c r="G436" s="6"/>
      <c r="H436" s="296" t="s">
        <v>16036</v>
      </c>
      <c r="I436" s="296" t="s">
        <v>16038</v>
      </c>
      <c r="J436" s="285" t="s">
        <v>214</v>
      </c>
      <c r="K436" s="271" t="s">
        <v>16695</v>
      </c>
      <c r="L436" s="271" t="s">
        <v>16039</v>
      </c>
      <c r="M436" s="189" t="s">
        <v>12632</v>
      </c>
    </row>
    <row r="437" ht="15.75" customHeight="1">
      <c r="A437" s="274" t="s">
        <v>15913</v>
      </c>
      <c r="B437" s="274" t="s">
        <v>15914</v>
      </c>
      <c r="C437" s="285" t="s">
        <v>214</v>
      </c>
      <c r="D437" s="303">
        <v>7.36950478001E14</v>
      </c>
      <c r="E437" s="304" t="s">
        <v>15916</v>
      </c>
      <c r="F437" s="260" t="s">
        <v>12621</v>
      </c>
      <c r="G437" s="6"/>
      <c r="H437" s="296" t="s">
        <v>16696</v>
      </c>
      <c r="I437" s="296" t="s">
        <v>16697</v>
      </c>
      <c r="J437" s="285" t="s">
        <v>214</v>
      </c>
      <c r="K437" s="271" t="s">
        <v>16698</v>
      </c>
      <c r="L437" s="271" t="s">
        <v>16699</v>
      </c>
      <c r="M437" s="189" t="s">
        <v>12632</v>
      </c>
    </row>
    <row r="438" ht="15.75" customHeight="1">
      <c r="A438" s="274" t="s">
        <v>16700</v>
      </c>
      <c r="B438" s="274" t="s">
        <v>16701</v>
      </c>
      <c r="C438" s="285" t="s">
        <v>214</v>
      </c>
      <c r="D438" s="303">
        <v>9.16172372429E14</v>
      </c>
      <c r="E438" s="304" t="s">
        <v>16702</v>
      </c>
      <c r="F438" s="260" t="s">
        <v>12621</v>
      </c>
      <c r="G438" s="6"/>
      <c r="H438" s="296" t="s">
        <v>16631</v>
      </c>
      <c r="I438" s="296" t="s">
        <v>16632</v>
      </c>
      <c r="J438" s="285" t="s">
        <v>214</v>
      </c>
      <c r="K438" s="271" t="s">
        <v>16703</v>
      </c>
      <c r="L438" s="271" t="s">
        <v>16633</v>
      </c>
      <c r="M438" s="189" t="s">
        <v>12632</v>
      </c>
    </row>
    <row r="439" ht="15.75" customHeight="1">
      <c r="A439" s="274" t="s">
        <v>12737</v>
      </c>
      <c r="B439" s="274" t="s">
        <v>12738</v>
      </c>
      <c r="C439" s="285" t="s">
        <v>214</v>
      </c>
      <c r="D439" s="303">
        <v>3.59913910412E14</v>
      </c>
      <c r="E439" s="304" t="s">
        <v>12740</v>
      </c>
      <c r="F439" s="260" t="s">
        <v>12621</v>
      </c>
      <c r="G439" s="6"/>
      <c r="H439" s="296" t="s">
        <v>13198</v>
      </c>
      <c r="I439" s="296" t="s">
        <v>13200</v>
      </c>
      <c r="J439" s="285" t="s">
        <v>214</v>
      </c>
      <c r="K439" s="271" t="s">
        <v>16704</v>
      </c>
      <c r="L439" s="271" t="s">
        <v>13201</v>
      </c>
      <c r="M439" s="189" t="s">
        <v>12632</v>
      </c>
    </row>
    <row r="440" ht="15.75" customHeight="1">
      <c r="A440" s="274" t="s">
        <v>16705</v>
      </c>
      <c r="B440" s="274" t="s">
        <v>16706</v>
      </c>
      <c r="C440" s="285" t="s">
        <v>214</v>
      </c>
      <c r="D440" s="303">
        <v>9.01633800413E14</v>
      </c>
      <c r="E440" s="304" t="s">
        <v>16707</v>
      </c>
      <c r="F440" s="260" t="s">
        <v>12621</v>
      </c>
      <c r="G440" s="6"/>
      <c r="H440" s="296" t="s">
        <v>16708</v>
      </c>
      <c r="I440" s="296" t="s">
        <v>16709</v>
      </c>
      <c r="J440" s="285" t="s">
        <v>218</v>
      </c>
      <c r="K440" s="271" t="s">
        <v>16710</v>
      </c>
      <c r="L440" s="271" t="s">
        <v>16711</v>
      </c>
      <c r="M440" s="189" t="s">
        <v>12632</v>
      </c>
    </row>
    <row r="441" ht="15.75" customHeight="1">
      <c r="A441" s="274" t="s">
        <v>16712</v>
      </c>
      <c r="B441" s="274" t="s">
        <v>16713</v>
      </c>
      <c r="C441" s="285" t="s">
        <v>214</v>
      </c>
      <c r="D441" s="308" t="s">
        <v>16714</v>
      </c>
      <c r="E441" s="304" t="s">
        <v>16715</v>
      </c>
      <c r="F441" s="260" t="s">
        <v>12621</v>
      </c>
      <c r="G441" s="6"/>
      <c r="H441" s="296" t="s">
        <v>15265</v>
      </c>
      <c r="I441" s="296" t="s">
        <v>16716</v>
      </c>
      <c r="J441" s="285" t="s">
        <v>218</v>
      </c>
      <c r="K441" s="271" t="s">
        <v>16717</v>
      </c>
      <c r="L441" s="271" t="s">
        <v>15269</v>
      </c>
      <c r="M441" s="189" t="s">
        <v>12632</v>
      </c>
    </row>
    <row r="442" ht="15.75" customHeight="1">
      <c r="A442" s="274" t="s">
        <v>15774</v>
      </c>
      <c r="B442" s="274" t="s">
        <v>15775</v>
      </c>
      <c r="C442" s="285" t="s">
        <v>214</v>
      </c>
      <c r="D442" s="303">
        <v>7.21343804432E14</v>
      </c>
      <c r="E442" s="304" t="s">
        <v>15777</v>
      </c>
      <c r="F442" s="260" t="s">
        <v>12621</v>
      </c>
      <c r="G442" s="6"/>
      <c r="H442" s="296" t="s">
        <v>15658</v>
      </c>
      <c r="I442" s="296" t="s">
        <v>15660</v>
      </c>
      <c r="J442" s="285" t="s">
        <v>214</v>
      </c>
      <c r="K442" s="271" t="s">
        <v>16718</v>
      </c>
      <c r="L442" s="271" t="s">
        <v>15661</v>
      </c>
      <c r="M442" s="189" t="s">
        <v>12632</v>
      </c>
    </row>
    <row r="443" ht="15.75" customHeight="1">
      <c r="A443" s="274" t="s">
        <v>12724</v>
      </c>
      <c r="B443" s="274" t="s">
        <v>16719</v>
      </c>
      <c r="C443" s="285" t="s">
        <v>214</v>
      </c>
      <c r="D443" s="303">
        <v>9.0093006023E13</v>
      </c>
      <c r="E443" s="304" t="s">
        <v>12729</v>
      </c>
      <c r="F443" s="260" t="s">
        <v>12621</v>
      </c>
      <c r="G443" s="6"/>
      <c r="H443" s="296" t="s">
        <v>14061</v>
      </c>
      <c r="I443" s="296" t="s">
        <v>16720</v>
      </c>
      <c r="J443" s="285" t="s">
        <v>217</v>
      </c>
      <c r="K443" s="271" t="s">
        <v>16721</v>
      </c>
      <c r="L443" s="271" t="s">
        <v>14064</v>
      </c>
      <c r="M443" s="189" t="s">
        <v>12632</v>
      </c>
    </row>
    <row r="444" ht="15.75" customHeight="1">
      <c r="A444" s="274" t="s">
        <v>16606</v>
      </c>
      <c r="B444" s="274" t="s">
        <v>16607</v>
      </c>
      <c r="C444" s="285" t="s">
        <v>214</v>
      </c>
      <c r="D444" s="303">
        <v>7.44928946452E14</v>
      </c>
      <c r="E444" s="304" t="s">
        <v>16609</v>
      </c>
      <c r="F444" s="260" t="s">
        <v>12621</v>
      </c>
      <c r="G444" s="6"/>
      <c r="H444" s="296" t="s">
        <v>16722</v>
      </c>
      <c r="I444" s="296" t="s">
        <v>16723</v>
      </c>
      <c r="J444" s="285" t="s">
        <v>218</v>
      </c>
      <c r="K444" s="271" t="s">
        <v>16724</v>
      </c>
      <c r="L444" s="271" t="s">
        <v>16725</v>
      </c>
      <c r="M444" s="189" t="s">
        <v>12632</v>
      </c>
    </row>
    <row r="445" ht="15.75" customHeight="1">
      <c r="A445" s="274" t="s">
        <v>15886</v>
      </c>
      <c r="B445" s="274" t="s">
        <v>15887</v>
      </c>
      <c r="C445" s="285" t="s">
        <v>214</v>
      </c>
      <c r="D445" s="303">
        <v>6.67263073411E14</v>
      </c>
      <c r="E445" s="304" t="s">
        <v>15889</v>
      </c>
      <c r="F445" s="260" t="s">
        <v>12621</v>
      </c>
      <c r="G445" s="6"/>
      <c r="H445" s="296" t="s">
        <v>16726</v>
      </c>
      <c r="I445" s="296" t="s">
        <v>16727</v>
      </c>
      <c r="J445" s="285" t="s">
        <v>214</v>
      </c>
      <c r="K445" s="271" t="s">
        <v>16728</v>
      </c>
      <c r="L445" s="271" t="s">
        <v>16729</v>
      </c>
      <c r="M445" s="189" t="s">
        <v>12632</v>
      </c>
    </row>
    <row r="446" ht="15.75" customHeight="1">
      <c r="A446" s="274" t="s">
        <v>16730</v>
      </c>
      <c r="B446" s="274" t="s">
        <v>16731</v>
      </c>
      <c r="C446" s="285" t="s">
        <v>214</v>
      </c>
      <c r="D446" s="303">
        <v>9.02181601432E14</v>
      </c>
      <c r="E446" s="304" t="s">
        <v>16732</v>
      </c>
      <c r="F446" s="260" t="s">
        <v>12621</v>
      </c>
      <c r="G446" s="6"/>
      <c r="H446" s="296" t="s">
        <v>13794</v>
      </c>
      <c r="I446" s="296" t="s">
        <v>16733</v>
      </c>
      <c r="J446" s="285" t="s">
        <v>218</v>
      </c>
      <c r="K446" s="271" t="s">
        <v>16734</v>
      </c>
      <c r="L446" s="271" t="s">
        <v>13798</v>
      </c>
      <c r="M446" s="189" t="s">
        <v>12632</v>
      </c>
    </row>
    <row r="447" ht="15.75" customHeight="1">
      <c r="A447" s="274" t="s">
        <v>15426</v>
      </c>
      <c r="B447" s="274" t="s">
        <v>16735</v>
      </c>
      <c r="C447" s="285" t="s">
        <v>214</v>
      </c>
      <c r="D447" s="303">
        <v>9.84564476407E14</v>
      </c>
      <c r="E447" s="304" t="s">
        <v>15429</v>
      </c>
      <c r="F447" s="260" t="s">
        <v>12621</v>
      </c>
      <c r="G447" s="6"/>
      <c r="H447" s="296" t="s">
        <v>16736</v>
      </c>
      <c r="I447" s="296" t="s">
        <v>16737</v>
      </c>
      <c r="J447" s="285" t="s">
        <v>218</v>
      </c>
      <c r="K447" s="271" t="s">
        <v>16738</v>
      </c>
      <c r="L447" s="271" t="s">
        <v>16739</v>
      </c>
      <c r="M447" s="189" t="s">
        <v>12632</v>
      </c>
    </row>
    <row r="448" ht="15.75" customHeight="1">
      <c r="A448" s="274" t="s">
        <v>16634</v>
      </c>
      <c r="B448" s="274" t="s">
        <v>16740</v>
      </c>
      <c r="C448" s="285" t="s">
        <v>218</v>
      </c>
      <c r="D448" s="303">
        <v>8.02008664403E14</v>
      </c>
      <c r="E448" s="304" t="s">
        <v>16637</v>
      </c>
      <c r="F448" s="260" t="s">
        <v>12621</v>
      </c>
      <c r="G448" s="6"/>
      <c r="H448" s="296" t="s">
        <v>15742</v>
      </c>
      <c r="I448" s="296" t="s">
        <v>16741</v>
      </c>
      <c r="J448" s="285" t="s">
        <v>218</v>
      </c>
      <c r="K448" s="271" t="s">
        <v>16742</v>
      </c>
      <c r="L448" s="271" t="s">
        <v>16743</v>
      </c>
      <c r="M448" s="189" t="s">
        <v>12632</v>
      </c>
    </row>
    <row r="449" ht="15.75" customHeight="1">
      <c r="A449" s="274" t="s">
        <v>15630</v>
      </c>
      <c r="B449" s="274" t="s">
        <v>16744</v>
      </c>
      <c r="C449" s="285" t="s">
        <v>217</v>
      </c>
      <c r="D449" s="303">
        <v>7.43997785034E14</v>
      </c>
      <c r="E449" s="304" t="s">
        <v>15634</v>
      </c>
      <c r="F449" s="260" t="s">
        <v>12621</v>
      </c>
      <c r="G449" s="6"/>
      <c r="H449" s="296" t="s">
        <v>16047</v>
      </c>
      <c r="I449" s="296" t="s">
        <v>16048</v>
      </c>
      <c r="J449" s="285" t="s">
        <v>214</v>
      </c>
      <c r="K449" s="271" t="s">
        <v>16745</v>
      </c>
      <c r="L449" s="271" t="s">
        <v>16049</v>
      </c>
      <c r="M449" s="189" t="s">
        <v>12632</v>
      </c>
    </row>
    <row r="450" ht="15.75" customHeight="1">
      <c r="A450" s="274" t="s">
        <v>13181</v>
      </c>
      <c r="B450" s="274" t="s">
        <v>16746</v>
      </c>
      <c r="C450" s="285" t="s">
        <v>214</v>
      </c>
      <c r="D450" s="303">
        <v>2.41388016412E14</v>
      </c>
      <c r="E450" s="306">
        <v>1.220005986719E12</v>
      </c>
      <c r="F450" s="260" t="s">
        <v>12621</v>
      </c>
      <c r="G450" s="6"/>
      <c r="H450" s="296" t="s">
        <v>16205</v>
      </c>
      <c r="I450" s="296" t="s">
        <v>16206</v>
      </c>
      <c r="J450" s="285" t="s">
        <v>214</v>
      </c>
      <c r="K450" s="271" t="s">
        <v>16747</v>
      </c>
      <c r="L450" s="271" t="s">
        <v>16209</v>
      </c>
      <c r="M450" s="189" t="s">
        <v>12632</v>
      </c>
    </row>
    <row r="451" ht="15.75" customHeight="1">
      <c r="A451" s="274" t="s">
        <v>14458</v>
      </c>
      <c r="B451" s="274" t="s">
        <v>14459</v>
      </c>
      <c r="C451" s="285" t="s">
        <v>214</v>
      </c>
      <c r="D451" s="303">
        <v>3.65223916544E14</v>
      </c>
      <c r="E451" s="304" t="s">
        <v>14463</v>
      </c>
      <c r="F451" s="260" t="s">
        <v>12621</v>
      </c>
      <c r="G451" s="6"/>
      <c r="H451" s="296" t="s">
        <v>14745</v>
      </c>
      <c r="I451" s="296" t="s">
        <v>14746</v>
      </c>
      <c r="J451" s="285" t="s">
        <v>214</v>
      </c>
      <c r="K451" s="271" t="s">
        <v>16748</v>
      </c>
      <c r="L451" s="271" t="s">
        <v>14747</v>
      </c>
      <c r="M451" s="189" t="s">
        <v>12632</v>
      </c>
    </row>
    <row r="452" ht="15.75" customHeight="1">
      <c r="A452" s="274" t="s">
        <v>14857</v>
      </c>
      <c r="B452" s="274" t="s">
        <v>16749</v>
      </c>
      <c r="C452" s="285" t="s">
        <v>217</v>
      </c>
      <c r="D452" s="303">
        <v>9.84563742402E14</v>
      </c>
      <c r="E452" s="304" t="s">
        <v>14860</v>
      </c>
      <c r="F452" s="260" t="s">
        <v>12621</v>
      </c>
      <c r="G452" s="6"/>
      <c r="H452" s="296" t="s">
        <v>13189</v>
      </c>
      <c r="I452" s="296" t="s">
        <v>13190</v>
      </c>
      <c r="J452" s="285" t="s">
        <v>214</v>
      </c>
      <c r="K452" s="271" t="s">
        <v>16750</v>
      </c>
      <c r="L452" s="271" t="s">
        <v>13191</v>
      </c>
      <c r="M452" s="189" t="s">
        <v>12632</v>
      </c>
    </row>
    <row r="453" ht="15.75" customHeight="1">
      <c r="A453" s="274" t="s">
        <v>15890</v>
      </c>
      <c r="B453" s="274" t="s">
        <v>16751</v>
      </c>
      <c r="C453" s="285" t="s">
        <v>217</v>
      </c>
      <c r="D453" s="303">
        <v>7.60767608009E14</v>
      </c>
      <c r="E453" s="304" t="s">
        <v>15893</v>
      </c>
      <c r="F453" s="260" t="s">
        <v>12621</v>
      </c>
      <c r="G453" s="6"/>
      <c r="H453" s="296" t="s">
        <v>15246</v>
      </c>
      <c r="I453" s="296" t="s">
        <v>15248</v>
      </c>
      <c r="J453" s="285" t="s">
        <v>214</v>
      </c>
      <c r="K453" s="271" t="s">
        <v>16752</v>
      </c>
      <c r="L453" s="271" t="s">
        <v>15255</v>
      </c>
      <c r="M453" s="189" t="s">
        <v>12632</v>
      </c>
    </row>
    <row r="454" ht="15.75" customHeight="1">
      <c r="A454" s="274" t="s">
        <v>16722</v>
      </c>
      <c r="B454" s="274" t="s">
        <v>16753</v>
      </c>
      <c r="C454" s="285" t="s">
        <v>218</v>
      </c>
      <c r="D454" s="303">
        <v>9.14035068086E14</v>
      </c>
      <c r="E454" s="304" t="s">
        <v>16725</v>
      </c>
      <c r="F454" s="260" t="s">
        <v>12621</v>
      </c>
      <c r="G454" s="6"/>
      <c r="H454" s="296" t="s">
        <v>16754</v>
      </c>
      <c r="I454" s="296" t="s">
        <v>16755</v>
      </c>
      <c r="J454" s="285" t="s">
        <v>214</v>
      </c>
      <c r="K454" s="271" t="s">
        <v>16756</v>
      </c>
      <c r="L454" s="271" t="s">
        <v>16757</v>
      </c>
      <c r="M454" s="189" t="s">
        <v>12632</v>
      </c>
    </row>
    <row r="455" ht="15.75" customHeight="1">
      <c r="A455" s="274" t="s">
        <v>16758</v>
      </c>
      <c r="B455" s="274" t="s">
        <v>16759</v>
      </c>
      <c r="C455" s="285" t="s">
        <v>214</v>
      </c>
      <c r="D455" s="303">
        <v>9.03832483427E14</v>
      </c>
      <c r="E455" s="304" t="s">
        <v>16760</v>
      </c>
      <c r="F455" s="260" t="s">
        <v>12621</v>
      </c>
      <c r="G455" s="6"/>
      <c r="H455" s="296" t="s">
        <v>14294</v>
      </c>
      <c r="I455" s="296" t="s">
        <v>14296</v>
      </c>
      <c r="J455" s="285" t="s">
        <v>214</v>
      </c>
      <c r="K455" s="271" t="s">
        <v>16761</v>
      </c>
      <c r="L455" s="271" t="s">
        <v>14298</v>
      </c>
      <c r="M455" s="189" t="s">
        <v>12632</v>
      </c>
    </row>
    <row r="456" ht="15.75" customHeight="1">
      <c r="A456" s="274" t="s">
        <v>15468</v>
      </c>
      <c r="B456" s="274" t="s">
        <v>15470</v>
      </c>
      <c r="C456" s="285" t="s">
        <v>214</v>
      </c>
      <c r="D456" s="308" t="s">
        <v>15471</v>
      </c>
      <c r="E456" s="304" t="s">
        <v>15472</v>
      </c>
      <c r="F456" s="260" t="s">
        <v>12621</v>
      </c>
      <c r="G456" s="6"/>
      <c r="H456" s="296" t="s">
        <v>13947</v>
      </c>
      <c r="I456" s="296" t="s">
        <v>13949</v>
      </c>
      <c r="J456" s="285" t="s">
        <v>214</v>
      </c>
      <c r="K456" s="271" t="s">
        <v>16762</v>
      </c>
      <c r="L456" s="271" t="s">
        <v>13952</v>
      </c>
      <c r="M456" s="189" t="s">
        <v>12632</v>
      </c>
    </row>
    <row r="457" ht="15.75" customHeight="1">
      <c r="A457" s="274" t="s">
        <v>16763</v>
      </c>
      <c r="B457" s="274" t="s">
        <v>16764</v>
      </c>
      <c r="C457" s="285" t="s">
        <v>214</v>
      </c>
      <c r="D457" s="303">
        <v>4.19072970514E14</v>
      </c>
      <c r="E457" s="304" t="s">
        <v>16765</v>
      </c>
      <c r="F457" s="260" t="s">
        <v>12621</v>
      </c>
      <c r="G457" s="6"/>
      <c r="H457" s="296" t="s">
        <v>13036</v>
      </c>
      <c r="I457" s="296" t="s">
        <v>16766</v>
      </c>
      <c r="J457" s="285" t="s">
        <v>218</v>
      </c>
      <c r="K457" s="271" t="s">
        <v>16767</v>
      </c>
      <c r="L457" s="271" t="s">
        <v>13039</v>
      </c>
      <c r="M457" s="189" t="s">
        <v>12632</v>
      </c>
    </row>
    <row r="458" ht="15.75" customHeight="1">
      <c r="A458" s="274" t="s">
        <v>12951</v>
      </c>
      <c r="B458" s="274" t="s">
        <v>16768</v>
      </c>
      <c r="C458" s="285" t="s">
        <v>218</v>
      </c>
      <c r="D458" s="303">
        <v>3.61623069407E14</v>
      </c>
      <c r="E458" s="304" t="s">
        <v>12956</v>
      </c>
      <c r="F458" s="260" t="s">
        <v>12621</v>
      </c>
      <c r="G458" s="6"/>
      <c r="H458" s="296" t="s">
        <v>16105</v>
      </c>
      <c r="I458" s="296" t="s">
        <v>16769</v>
      </c>
      <c r="J458" s="285" t="s">
        <v>218</v>
      </c>
      <c r="K458" s="271" t="s">
        <v>16107</v>
      </c>
      <c r="L458" s="271" t="s">
        <v>16108</v>
      </c>
      <c r="M458" s="189" t="s">
        <v>12632</v>
      </c>
    </row>
    <row r="459" ht="15.75" customHeight="1">
      <c r="A459" s="274" t="s">
        <v>16387</v>
      </c>
      <c r="B459" s="274" t="s">
        <v>16770</v>
      </c>
      <c r="C459" s="285" t="s">
        <v>219</v>
      </c>
      <c r="D459" s="303">
        <v>7.63839198448E14</v>
      </c>
      <c r="E459" s="304" t="s">
        <v>16392</v>
      </c>
      <c r="F459" s="260" t="s">
        <v>12621</v>
      </c>
      <c r="G459" s="6"/>
      <c r="H459" s="296" t="s">
        <v>15750</v>
      </c>
      <c r="I459" s="296" t="s">
        <v>15751</v>
      </c>
      <c r="J459" s="285" t="s">
        <v>214</v>
      </c>
      <c r="K459" s="271" t="s">
        <v>16771</v>
      </c>
      <c r="L459" s="271" t="s">
        <v>15756</v>
      </c>
      <c r="M459" s="189" t="s">
        <v>12632</v>
      </c>
    </row>
    <row r="460" ht="15.75" customHeight="1">
      <c r="A460" s="274" t="s">
        <v>16772</v>
      </c>
      <c r="B460" s="274" t="s">
        <v>16773</v>
      </c>
      <c r="C460" s="285" t="s">
        <v>217</v>
      </c>
      <c r="D460" s="303">
        <v>4.22447110403E14</v>
      </c>
      <c r="E460" s="306">
        <v>1.240010192418E12</v>
      </c>
      <c r="F460" s="260" t="s">
        <v>12621</v>
      </c>
      <c r="G460" s="6"/>
      <c r="H460" s="296" t="s">
        <v>16384</v>
      </c>
      <c r="I460" s="296" t="s">
        <v>16385</v>
      </c>
      <c r="J460" s="285" t="s">
        <v>214</v>
      </c>
      <c r="K460" s="271" t="s">
        <v>16774</v>
      </c>
      <c r="L460" s="271" t="s">
        <v>16386</v>
      </c>
      <c r="M460" s="189" t="s">
        <v>12632</v>
      </c>
    </row>
    <row r="461" ht="15.75" customHeight="1">
      <c r="A461" s="274" t="s">
        <v>16708</v>
      </c>
      <c r="B461" s="274" t="s">
        <v>16775</v>
      </c>
      <c r="C461" s="285" t="s">
        <v>218</v>
      </c>
      <c r="D461" s="303">
        <v>4.21277880523E14</v>
      </c>
      <c r="E461" s="304" t="s">
        <v>16711</v>
      </c>
      <c r="F461" s="260" t="s">
        <v>12621</v>
      </c>
      <c r="G461" s="6"/>
      <c r="H461" s="296" t="s">
        <v>16776</v>
      </c>
      <c r="I461" s="296" t="s">
        <v>16777</v>
      </c>
      <c r="J461" s="285" t="s">
        <v>214</v>
      </c>
      <c r="K461" s="271" t="s">
        <v>16778</v>
      </c>
      <c r="L461" s="271" t="s">
        <v>16779</v>
      </c>
      <c r="M461" s="189" t="s">
        <v>12632</v>
      </c>
    </row>
    <row r="462" ht="15.75" customHeight="1">
      <c r="A462" s="274" t="s">
        <v>15434</v>
      </c>
      <c r="B462" s="274" t="s">
        <v>15435</v>
      </c>
      <c r="C462" s="285" t="s">
        <v>214</v>
      </c>
      <c r="D462" s="303">
        <v>7.19309130005E14</v>
      </c>
      <c r="E462" s="304" t="s">
        <v>15439</v>
      </c>
      <c r="F462" s="260" t="s">
        <v>12621</v>
      </c>
      <c r="G462" s="6"/>
      <c r="H462" s="296" t="s">
        <v>12914</v>
      </c>
      <c r="I462" s="296" t="s">
        <v>16780</v>
      </c>
      <c r="J462" s="285" t="s">
        <v>218</v>
      </c>
      <c r="K462" s="271" t="s">
        <v>16781</v>
      </c>
      <c r="L462" s="271" t="s">
        <v>12918</v>
      </c>
      <c r="M462" s="189" t="s">
        <v>12632</v>
      </c>
    </row>
    <row r="463" ht="15.75" customHeight="1">
      <c r="A463" s="274" t="s">
        <v>16479</v>
      </c>
      <c r="B463" s="274" t="s">
        <v>16782</v>
      </c>
      <c r="C463" s="285" t="s">
        <v>218</v>
      </c>
      <c r="D463" s="303">
        <v>8.64001334009E14</v>
      </c>
      <c r="E463" s="304" t="s">
        <v>16484</v>
      </c>
      <c r="F463" s="260" t="s">
        <v>12621</v>
      </c>
      <c r="G463" s="6"/>
      <c r="H463" s="296" t="s">
        <v>14517</v>
      </c>
      <c r="I463" s="296" t="s">
        <v>14520</v>
      </c>
      <c r="J463" s="285" t="s">
        <v>214</v>
      </c>
      <c r="K463" s="271" t="s">
        <v>16783</v>
      </c>
      <c r="L463" s="271" t="s">
        <v>14521</v>
      </c>
      <c r="M463" s="189" t="s">
        <v>12632</v>
      </c>
    </row>
    <row r="464" ht="15.75" customHeight="1">
      <c r="A464" s="274" t="s">
        <v>14837</v>
      </c>
      <c r="B464" s="274" t="s">
        <v>16784</v>
      </c>
      <c r="C464" s="285" t="s">
        <v>219</v>
      </c>
      <c r="D464" s="303">
        <v>6.10910416447E14</v>
      </c>
      <c r="E464" s="304" t="s">
        <v>14840</v>
      </c>
      <c r="F464" s="260" t="s">
        <v>12621</v>
      </c>
      <c r="G464" s="6"/>
      <c r="H464" s="296" t="s">
        <v>16341</v>
      </c>
      <c r="I464" s="296" t="s">
        <v>16342</v>
      </c>
      <c r="J464" s="285" t="s">
        <v>214</v>
      </c>
      <c r="K464" s="271" t="s">
        <v>16785</v>
      </c>
      <c r="L464" s="271" t="s">
        <v>16344</v>
      </c>
      <c r="M464" s="189" t="s">
        <v>12632</v>
      </c>
    </row>
    <row r="465" ht="15.75" customHeight="1">
      <c r="A465" s="274" t="s">
        <v>16786</v>
      </c>
      <c r="B465" s="274" t="s">
        <v>16787</v>
      </c>
      <c r="C465" s="285" t="s">
        <v>214</v>
      </c>
      <c r="D465" s="303">
        <v>9.66669285448E14</v>
      </c>
      <c r="E465" s="304" t="s">
        <v>16788</v>
      </c>
      <c r="F465" s="260" t="s">
        <v>12621</v>
      </c>
      <c r="G465" s="6"/>
      <c r="H465" s="296" t="s">
        <v>16789</v>
      </c>
      <c r="I465" s="296" t="s">
        <v>16790</v>
      </c>
      <c r="J465" s="285" t="s">
        <v>218</v>
      </c>
      <c r="K465" s="271" t="s">
        <v>16791</v>
      </c>
      <c r="L465" s="271" t="s">
        <v>16792</v>
      </c>
      <c r="M465" s="189" t="s">
        <v>12632</v>
      </c>
    </row>
    <row r="466" ht="15.75" customHeight="1">
      <c r="A466" s="274" t="s">
        <v>15056</v>
      </c>
      <c r="B466" s="274" t="s">
        <v>15057</v>
      </c>
      <c r="C466" s="285" t="s">
        <v>214</v>
      </c>
      <c r="D466" s="303">
        <v>9.72332951004E14</v>
      </c>
      <c r="E466" s="304" t="s">
        <v>15059</v>
      </c>
      <c r="F466" s="260" t="s">
        <v>12621</v>
      </c>
      <c r="G466" s="6"/>
      <c r="H466" s="296" t="s">
        <v>15397</v>
      </c>
      <c r="I466" s="296" t="s">
        <v>15398</v>
      </c>
      <c r="J466" s="285" t="s">
        <v>214</v>
      </c>
      <c r="K466" s="271" t="s">
        <v>16794</v>
      </c>
      <c r="L466" s="271" t="s">
        <v>15399</v>
      </c>
      <c r="M466" s="189" t="s">
        <v>12632</v>
      </c>
    </row>
    <row r="467" ht="15.75" customHeight="1">
      <c r="A467" s="274" t="s">
        <v>14289</v>
      </c>
      <c r="B467" s="274" t="s">
        <v>16796</v>
      </c>
      <c r="C467" s="285" t="s">
        <v>219</v>
      </c>
      <c r="D467" s="303">
        <v>5.46687534429E14</v>
      </c>
      <c r="E467" s="304" t="s">
        <v>14292</v>
      </c>
      <c r="F467" s="260" t="s">
        <v>12621</v>
      </c>
      <c r="G467" s="6"/>
      <c r="H467" s="296" t="s">
        <v>16077</v>
      </c>
      <c r="I467" s="296" t="s">
        <v>16079</v>
      </c>
      <c r="J467" s="285" t="s">
        <v>214</v>
      </c>
      <c r="K467" s="271" t="s">
        <v>16799</v>
      </c>
      <c r="L467" s="271" t="s">
        <v>16081</v>
      </c>
      <c r="M467" s="189" t="s">
        <v>12632</v>
      </c>
    </row>
    <row r="468" ht="15.75" customHeight="1">
      <c r="A468" s="274" t="s">
        <v>14805</v>
      </c>
      <c r="B468" s="274" t="s">
        <v>16800</v>
      </c>
      <c r="C468" s="285" t="s">
        <v>219</v>
      </c>
      <c r="D468" s="303">
        <v>1.69216348003E14</v>
      </c>
      <c r="E468" s="306" t="s">
        <v>16801</v>
      </c>
      <c r="F468" s="260" t="s">
        <v>12621</v>
      </c>
      <c r="G468" s="6"/>
      <c r="H468" s="296" t="s">
        <v>16803</v>
      </c>
      <c r="I468" s="296" t="s">
        <v>16805</v>
      </c>
      <c r="J468" s="285" t="s">
        <v>218</v>
      </c>
      <c r="K468" s="271" t="s">
        <v>16806</v>
      </c>
      <c r="L468" s="271" t="s">
        <v>16807</v>
      </c>
      <c r="M468" s="189" t="s">
        <v>12632</v>
      </c>
    </row>
    <row r="469" ht="15.75" customHeight="1">
      <c r="A469" s="274" t="s">
        <v>16726</v>
      </c>
      <c r="B469" s="274" t="s">
        <v>16727</v>
      </c>
      <c r="C469" s="285" t="s">
        <v>214</v>
      </c>
      <c r="D469" s="303">
        <v>8.12170587447E14</v>
      </c>
      <c r="E469" s="306">
        <v>1.220007621926E12</v>
      </c>
      <c r="F469" s="260" t="s">
        <v>12621</v>
      </c>
      <c r="G469" s="6"/>
      <c r="H469" s="296" t="s">
        <v>14316</v>
      </c>
      <c r="I469" s="296" t="s">
        <v>14318</v>
      </c>
      <c r="J469" s="285" t="s">
        <v>214</v>
      </c>
      <c r="K469" s="271" t="s">
        <v>16810</v>
      </c>
      <c r="L469" s="271" t="s">
        <v>14319</v>
      </c>
      <c r="M469" s="189" t="s">
        <v>12632</v>
      </c>
    </row>
    <row r="470" ht="15.75" customHeight="1">
      <c r="A470" s="274" t="s">
        <v>12711</v>
      </c>
      <c r="B470" s="274" t="s">
        <v>16813</v>
      </c>
      <c r="C470" s="285" t="s">
        <v>218</v>
      </c>
      <c r="D470" s="303">
        <v>6.80850005001E14</v>
      </c>
      <c r="E470" s="304" t="s">
        <v>12716</v>
      </c>
      <c r="F470" s="260" t="s">
        <v>12621</v>
      </c>
      <c r="G470" s="6"/>
      <c r="H470" s="296" t="s">
        <v>16622</v>
      </c>
      <c r="I470" s="296" t="s">
        <v>16816</v>
      </c>
      <c r="J470" s="285" t="s">
        <v>218</v>
      </c>
      <c r="K470" s="271" t="s">
        <v>16817</v>
      </c>
      <c r="L470" s="271" t="s">
        <v>16624</v>
      </c>
      <c r="M470" s="189" t="s">
        <v>12632</v>
      </c>
    </row>
    <row r="471" ht="15.75" customHeight="1">
      <c r="A471" s="274" t="s">
        <v>16687</v>
      </c>
      <c r="B471" s="274" t="s">
        <v>16688</v>
      </c>
      <c r="C471" s="285" t="s">
        <v>214</v>
      </c>
      <c r="D471" s="303">
        <v>9.60076313039E14</v>
      </c>
      <c r="E471" s="304" t="s">
        <v>16690</v>
      </c>
      <c r="F471" s="260" t="s">
        <v>12621</v>
      </c>
      <c r="G471" s="6"/>
      <c r="H471" s="296" t="s">
        <v>16772</v>
      </c>
      <c r="I471" s="296" t="s">
        <v>16822</v>
      </c>
      <c r="J471" s="285" t="s">
        <v>217</v>
      </c>
      <c r="K471" s="271" t="s">
        <v>16823</v>
      </c>
      <c r="L471" s="271" t="s">
        <v>16824</v>
      </c>
      <c r="M471" s="189" t="s">
        <v>12632</v>
      </c>
    </row>
    <row r="472" ht="15.75" customHeight="1">
      <c r="A472" s="274" t="s">
        <v>16273</v>
      </c>
      <c r="B472" s="274" t="s">
        <v>16275</v>
      </c>
      <c r="C472" s="285" t="s">
        <v>214</v>
      </c>
      <c r="D472" s="303">
        <v>7.24562715202E14</v>
      </c>
      <c r="E472" s="304" t="s">
        <v>16278</v>
      </c>
      <c r="F472" s="260" t="s">
        <v>12621</v>
      </c>
      <c r="G472" s="6"/>
      <c r="H472" s="296" t="s">
        <v>12856</v>
      </c>
      <c r="I472" s="296" t="s">
        <v>16827</v>
      </c>
      <c r="J472" s="285" t="s">
        <v>218</v>
      </c>
      <c r="K472" s="271" t="s">
        <v>16829</v>
      </c>
      <c r="L472" s="271" t="s">
        <v>12858</v>
      </c>
      <c r="M472" s="189" t="s">
        <v>12632</v>
      </c>
    </row>
    <row r="473" ht="15.75" customHeight="1">
      <c r="A473" s="274" t="s">
        <v>16831</v>
      </c>
      <c r="B473" s="274" t="s">
        <v>16832</v>
      </c>
      <c r="C473" s="285" t="s">
        <v>217</v>
      </c>
      <c r="D473" s="303">
        <v>4.11095268501E14</v>
      </c>
      <c r="E473" s="304" t="s">
        <v>16833</v>
      </c>
      <c r="F473" s="260" t="s">
        <v>12621</v>
      </c>
      <c r="G473" s="6"/>
      <c r="H473" s="296" t="s">
        <v>16834</v>
      </c>
      <c r="I473" s="296" t="s">
        <v>16835</v>
      </c>
      <c r="J473" s="285" t="s">
        <v>218</v>
      </c>
      <c r="K473" s="271" t="s">
        <v>16836</v>
      </c>
      <c r="L473" s="271" t="s">
        <v>16838</v>
      </c>
      <c r="M473" s="189" t="s">
        <v>12632</v>
      </c>
    </row>
    <row r="474" ht="15.75" customHeight="1">
      <c r="A474" s="274" t="s">
        <v>16418</v>
      </c>
      <c r="B474" s="274" t="s">
        <v>16419</v>
      </c>
      <c r="C474" s="285" t="s">
        <v>214</v>
      </c>
      <c r="D474" s="303">
        <v>8.71957510048E14</v>
      </c>
      <c r="E474" s="304" t="s">
        <v>16423</v>
      </c>
      <c r="F474" s="260" t="s">
        <v>12621</v>
      </c>
      <c r="G474" s="6"/>
      <c r="H474" s="296" t="s">
        <v>14227</v>
      </c>
      <c r="I474" s="296" t="s">
        <v>14229</v>
      </c>
      <c r="J474" s="285" t="s">
        <v>214</v>
      </c>
      <c r="K474" s="271" t="s">
        <v>16842</v>
      </c>
      <c r="L474" s="271" t="s">
        <v>14231</v>
      </c>
      <c r="M474" s="189" t="s">
        <v>12632</v>
      </c>
    </row>
    <row r="475" ht="15.75" customHeight="1">
      <c r="A475" s="274" t="s">
        <v>15156</v>
      </c>
      <c r="B475" s="274" t="s">
        <v>15158</v>
      </c>
      <c r="C475" s="285" t="s">
        <v>214</v>
      </c>
      <c r="D475" s="303">
        <v>5.43629141027E14</v>
      </c>
      <c r="E475" s="304" t="s">
        <v>15161</v>
      </c>
      <c r="F475" s="260" t="s">
        <v>12621</v>
      </c>
      <c r="G475" s="6"/>
      <c r="H475" s="296" t="s">
        <v>14415</v>
      </c>
      <c r="I475" s="296" t="s">
        <v>16845</v>
      </c>
      <c r="J475" s="285" t="s">
        <v>217</v>
      </c>
      <c r="K475" s="271" t="s">
        <v>16846</v>
      </c>
      <c r="L475" s="271" t="s">
        <v>14418</v>
      </c>
      <c r="M475" s="189" t="s">
        <v>12632</v>
      </c>
    </row>
    <row r="476" ht="15.75" customHeight="1">
      <c r="A476" s="274" t="s">
        <v>15102</v>
      </c>
      <c r="B476" s="274" t="s">
        <v>15104</v>
      </c>
      <c r="C476" s="285" t="s">
        <v>214</v>
      </c>
      <c r="D476" s="303">
        <v>3.55948795432E14</v>
      </c>
      <c r="E476" s="304" t="s">
        <v>15108</v>
      </c>
      <c r="F476" s="260" t="s">
        <v>12621</v>
      </c>
      <c r="G476" s="6"/>
      <c r="H476" s="296" t="s">
        <v>14700</v>
      </c>
      <c r="I476" s="296" t="s">
        <v>14702</v>
      </c>
      <c r="J476" s="285" t="s">
        <v>214</v>
      </c>
      <c r="K476" s="271" t="s">
        <v>16850</v>
      </c>
      <c r="L476" s="271" t="s">
        <v>14704</v>
      </c>
      <c r="M476" s="189" t="s">
        <v>12632</v>
      </c>
    </row>
    <row r="477" ht="15.75" customHeight="1">
      <c r="A477" s="274" t="s">
        <v>14585</v>
      </c>
      <c r="B477" s="274" t="s">
        <v>14586</v>
      </c>
      <c r="C477" s="285" t="s">
        <v>214</v>
      </c>
      <c r="D477" s="303">
        <v>7.529220405522E15</v>
      </c>
      <c r="E477" s="304" t="s">
        <v>14590</v>
      </c>
      <c r="F477" s="260" t="s">
        <v>12621</v>
      </c>
      <c r="G477" s="6"/>
      <c r="H477" s="296" t="s">
        <v>16495</v>
      </c>
      <c r="I477" s="296" t="s">
        <v>16496</v>
      </c>
      <c r="J477" s="285" t="s">
        <v>214</v>
      </c>
      <c r="K477" s="271" t="s">
        <v>16854</v>
      </c>
      <c r="L477" s="271" t="s">
        <v>16499</v>
      </c>
      <c r="M477" s="189" t="s">
        <v>12632</v>
      </c>
    </row>
    <row r="478" ht="15.75" customHeight="1">
      <c r="A478" s="274" t="s">
        <v>15957</v>
      </c>
      <c r="B478" s="274" t="s">
        <v>15958</v>
      </c>
      <c r="C478" s="285" t="s">
        <v>214</v>
      </c>
      <c r="D478" s="303">
        <v>7.19384083413E14</v>
      </c>
      <c r="E478" s="306">
        <v>1.220006309127E12</v>
      </c>
      <c r="F478" s="260" t="s">
        <v>12621</v>
      </c>
      <c r="G478" s="6"/>
      <c r="H478" s="296" t="s">
        <v>16322</v>
      </c>
      <c r="I478" s="296" t="s">
        <v>16859</v>
      </c>
      <c r="J478" s="285" t="s">
        <v>214</v>
      </c>
      <c r="K478" s="271" t="s">
        <v>16860</v>
      </c>
      <c r="L478" s="271" t="s">
        <v>16326</v>
      </c>
      <c r="M478" s="189" t="s">
        <v>12632</v>
      </c>
    </row>
    <row r="479" ht="15.75" customHeight="1">
      <c r="A479" s="274" t="s">
        <v>15146</v>
      </c>
      <c r="B479" s="274" t="s">
        <v>15147</v>
      </c>
      <c r="C479" s="285" t="s">
        <v>214</v>
      </c>
      <c r="D479" s="303">
        <v>9.85448851435E13</v>
      </c>
      <c r="E479" s="304" t="s">
        <v>15151</v>
      </c>
      <c r="F479" s="260" t="s">
        <v>12621</v>
      </c>
      <c r="G479" s="6"/>
      <c r="H479" s="296" t="s">
        <v>14151</v>
      </c>
      <c r="I479" s="296" t="s">
        <v>14152</v>
      </c>
      <c r="J479" s="285" t="s">
        <v>214</v>
      </c>
      <c r="K479" s="271" t="s">
        <v>16865</v>
      </c>
      <c r="L479" s="271" t="s">
        <v>14156</v>
      </c>
      <c r="M479" s="189" t="s">
        <v>12632</v>
      </c>
    </row>
    <row r="480" ht="15.75" customHeight="1">
      <c r="A480" s="305" t="s">
        <v>14437</v>
      </c>
      <c r="B480" s="310" t="s">
        <v>16868</v>
      </c>
      <c r="C480" s="285" t="s">
        <v>218</v>
      </c>
      <c r="D480" s="311">
        <v>7.26709124521E14</v>
      </c>
      <c r="E480" s="304" t="s">
        <v>14442</v>
      </c>
      <c r="F480" s="260" t="s">
        <v>12621</v>
      </c>
      <c r="G480" s="6"/>
      <c r="H480" s="296" t="s">
        <v>14195</v>
      </c>
      <c r="I480" s="296" t="s">
        <v>14196</v>
      </c>
      <c r="J480" s="285" t="s">
        <v>214</v>
      </c>
      <c r="K480" s="271" t="s">
        <v>16873</v>
      </c>
      <c r="L480" s="271" t="s">
        <v>14198</v>
      </c>
      <c r="M480" s="189" t="s">
        <v>12632</v>
      </c>
    </row>
    <row r="481" ht="15.75" customHeight="1">
      <c r="A481" s="274" t="s">
        <v>16876</v>
      </c>
      <c r="B481" s="274" t="s">
        <v>16877</v>
      </c>
      <c r="C481" s="285" t="s">
        <v>218</v>
      </c>
      <c r="D481" s="303">
        <v>4.17515301502E14</v>
      </c>
      <c r="E481" s="304" t="s">
        <v>16878</v>
      </c>
      <c r="F481" s="260" t="s">
        <v>12621</v>
      </c>
      <c r="G481" s="6"/>
      <c r="H481" s="296" t="s">
        <v>16177</v>
      </c>
      <c r="I481" s="296" t="s">
        <v>16881</v>
      </c>
      <c r="J481" s="285" t="s">
        <v>218</v>
      </c>
      <c r="K481" s="271" t="s">
        <v>16882</v>
      </c>
      <c r="L481" s="271" t="s">
        <v>16179</v>
      </c>
      <c r="M481" s="189" t="s">
        <v>12632</v>
      </c>
    </row>
    <row r="482" ht="15.75" customHeight="1">
      <c r="A482" s="274" t="s">
        <v>16370</v>
      </c>
      <c r="B482" s="274" t="s">
        <v>16885</v>
      </c>
      <c r="C482" s="285" t="s">
        <v>218</v>
      </c>
      <c r="D482" s="303">
        <v>9.59692351023E14</v>
      </c>
      <c r="E482" s="304" t="s">
        <v>16375</v>
      </c>
      <c r="F482" s="260" t="s">
        <v>12621</v>
      </c>
      <c r="G482" s="6"/>
      <c r="H482" s="296" t="s">
        <v>14171</v>
      </c>
      <c r="I482" s="296" t="s">
        <v>14173</v>
      </c>
      <c r="J482" s="285" t="s">
        <v>214</v>
      </c>
      <c r="K482" s="271" t="s">
        <v>16886</v>
      </c>
      <c r="L482" s="271" t="s">
        <v>14175</v>
      </c>
      <c r="M482" s="189" t="s">
        <v>12632</v>
      </c>
    </row>
    <row r="483" ht="15.75" customHeight="1">
      <c r="A483" s="274" t="s">
        <v>16181</v>
      </c>
      <c r="B483" s="274" t="s">
        <v>16183</v>
      </c>
      <c r="C483" s="285" t="s">
        <v>214</v>
      </c>
      <c r="D483" s="308" t="s">
        <v>16184</v>
      </c>
      <c r="E483" s="304" t="s">
        <v>16186</v>
      </c>
      <c r="F483" s="260" t="s">
        <v>12621</v>
      </c>
      <c r="G483" s="6"/>
      <c r="H483" s="296" t="s">
        <v>13770</v>
      </c>
      <c r="I483" s="296" t="s">
        <v>13772</v>
      </c>
      <c r="J483" s="285" t="s">
        <v>214</v>
      </c>
      <c r="K483" s="271" t="s">
        <v>16889</v>
      </c>
      <c r="L483" s="271" t="s">
        <v>13775</v>
      </c>
      <c r="M483" s="189" t="s">
        <v>12632</v>
      </c>
    </row>
    <row r="484" ht="15.75" customHeight="1">
      <c r="A484" s="274" t="s">
        <v>15342</v>
      </c>
      <c r="B484" s="274" t="s">
        <v>15344</v>
      </c>
      <c r="C484" s="285" t="s">
        <v>214</v>
      </c>
      <c r="D484" s="303">
        <v>9.84564666407E14</v>
      </c>
      <c r="E484" s="304" t="s">
        <v>15347</v>
      </c>
      <c r="F484" s="260" t="s">
        <v>12621</v>
      </c>
      <c r="G484" s="6"/>
      <c r="H484" s="296" t="s">
        <v>16896</v>
      </c>
      <c r="I484" s="296" t="s">
        <v>16898</v>
      </c>
      <c r="J484" s="285" t="s">
        <v>214</v>
      </c>
      <c r="K484" s="271" t="s">
        <v>16900</v>
      </c>
      <c r="L484" s="271" t="s">
        <v>16901</v>
      </c>
      <c r="M484" s="189" t="s">
        <v>12632</v>
      </c>
    </row>
    <row r="485" ht="15.75" customHeight="1">
      <c r="A485" s="274" t="s">
        <v>13108</v>
      </c>
      <c r="B485" s="274" t="s">
        <v>13109</v>
      </c>
      <c r="C485" s="285" t="s">
        <v>214</v>
      </c>
      <c r="D485" s="303">
        <v>8.01420654017E14</v>
      </c>
      <c r="E485" s="304" t="s">
        <v>13113</v>
      </c>
      <c r="F485" s="260" t="s">
        <v>12621</v>
      </c>
      <c r="G485" s="6"/>
      <c r="H485" s="296" t="s">
        <v>13915</v>
      </c>
      <c r="I485" s="296" t="s">
        <v>13916</v>
      </c>
      <c r="J485" s="285" t="s">
        <v>214</v>
      </c>
      <c r="K485" s="271" t="s">
        <v>16906</v>
      </c>
      <c r="L485" s="271" t="s">
        <v>16907</v>
      </c>
      <c r="M485" s="189" t="s">
        <v>12632</v>
      </c>
    </row>
    <row r="486" ht="15.75" customHeight="1">
      <c r="A486" s="274" t="s">
        <v>14788</v>
      </c>
      <c r="B486" s="274" t="s">
        <v>16909</v>
      </c>
      <c r="C486" s="285" t="s">
        <v>214</v>
      </c>
      <c r="D486" s="303">
        <v>6.39447614005E14</v>
      </c>
      <c r="E486" s="304" t="s">
        <v>14791</v>
      </c>
      <c r="F486" s="260" t="s">
        <v>12621</v>
      </c>
      <c r="G486" s="6"/>
      <c r="H486" s="296" t="s">
        <v>15648</v>
      </c>
      <c r="I486" s="296" t="s">
        <v>16913</v>
      </c>
      <c r="J486" s="285" t="s">
        <v>214</v>
      </c>
      <c r="K486" s="271" t="s">
        <v>16914</v>
      </c>
      <c r="L486" s="271" t="s">
        <v>15652</v>
      </c>
      <c r="M486" s="189" t="s">
        <v>12632</v>
      </c>
    </row>
    <row r="487" ht="15.75" customHeight="1">
      <c r="A487" s="274" t="s">
        <v>14362</v>
      </c>
      <c r="B487" s="274" t="s">
        <v>16918</v>
      </c>
      <c r="C487" s="285" t="s">
        <v>217</v>
      </c>
      <c r="D487" s="303">
        <v>8.02759563202E14</v>
      </c>
      <c r="E487" s="304" t="s">
        <v>14366</v>
      </c>
      <c r="F487" s="260" t="s">
        <v>12621</v>
      </c>
      <c r="G487" s="6"/>
      <c r="H487" s="296" t="s">
        <v>16876</v>
      </c>
      <c r="I487" s="296" t="s">
        <v>16920</v>
      </c>
      <c r="J487" s="285" t="s">
        <v>218</v>
      </c>
      <c r="K487" s="271" t="s">
        <v>16923</v>
      </c>
      <c r="L487" s="271" t="s">
        <v>16878</v>
      </c>
      <c r="M487" s="189" t="s">
        <v>12632</v>
      </c>
    </row>
    <row r="488" ht="15.75" customHeight="1">
      <c r="A488" s="274" t="s">
        <v>14403</v>
      </c>
      <c r="B488" s="274" t="s">
        <v>14404</v>
      </c>
      <c r="C488" s="285" t="s">
        <v>214</v>
      </c>
      <c r="D488" s="303">
        <v>4.53399099001E14</v>
      </c>
      <c r="E488" s="304" t="s">
        <v>14406</v>
      </c>
      <c r="F488" s="260" t="s">
        <v>12621</v>
      </c>
      <c r="G488" s="6"/>
      <c r="H488" s="296" t="s">
        <v>16928</v>
      </c>
      <c r="I488" s="296" t="s">
        <v>16930</v>
      </c>
      <c r="J488" s="285" t="s">
        <v>218</v>
      </c>
      <c r="K488" s="271" t="s">
        <v>16932</v>
      </c>
      <c r="L488" s="271" t="s">
        <v>16933</v>
      </c>
      <c r="M488" s="189" t="s">
        <v>12632</v>
      </c>
    </row>
    <row r="489" ht="15.75" customHeight="1">
      <c r="A489" s="274" t="s">
        <v>13607</v>
      </c>
      <c r="B489" s="274" t="s">
        <v>16934</v>
      </c>
      <c r="C489" s="285" t="s">
        <v>214</v>
      </c>
      <c r="D489" s="303">
        <v>5.71558287003E14</v>
      </c>
      <c r="E489" s="306">
        <v>1.660000286088E12</v>
      </c>
      <c r="F489" s="260" t="s">
        <v>12621</v>
      </c>
      <c r="G489" s="6"/>
      <c r="H489" s="296" t="s">
        <v>15564</v>
      </c>
      <c r="I489" s="296" t="s">
        <v>15565</v>
      </c>
      <c r="J489" s="285" t="s">
        <v>214</v>
      </c>
      <c r="K489" s="271" t="s">
        <v>16939</v>
      </c>
      <c r="L489" s="271" t="s">
        <v>15567</v>
      </c>
      <c r="M489" s="189" t="s">
        <v>12632</v>
      </c>
    </row>
    <row r="490" ht="15.75" customHeight="1">
      <c r="A490" s="274" t="s">
        <v>15598</v>
      </c>
      <c r="B490" s="274" t="s">
        <v>15600</v>
      </c>
      <c r="C490" s="285" t="s">
        <v>214</v>
      </c>
      <c r="D490" s="303">
        <v>7.18118573522E14</v>
      </c>
      <c r="E490" s="304" t="s">
        <v>15602</v>
      </c>
      <c r="F490" s="260" t="s">
        <v>12621</v>
      </c>
      <c r="G490" s="6"/>
      <c r="H490" s="296" t="s">
        <v>16705</v>
      </c>
      <c r="I490" s="296" t="s">
        <v>16706</v>
      </c>
      <c r="J490" s="285" t="s">
        <v>214</v>
      </c>
      <c r="K490" s="271" t="s">
        <v>16944</v>
      </c>
      <c r="L490" s="271" t="s">
        <v>16707</v>
      </c>
      <c r="M490" s="189" t="s">
        <v>12632</v>
      </c>
    </row>
    <row r="491" ht="15.75" customHeight="1">
      <c r="A491" s="274" t="s">
        <v>14987</v>
      </c>
      <c r="B491" s="274" t="s">
        <v>14988</v>
      </c>
      <c r="C491" s="285" t="s">
        <v>214</v>
      </c>
      <c r="D491" s="303">
        <v>8.04977403003E14</v>
      </c>
      <c r="E491" s="304" t="s">
        <v>14992</v>
      </c>
      <c r="F491" s="260" t="s">
        <v>12621</v>
      </c>
      <c r="G491" s="6"/>
      <c r="H491" s="296" t="s">
        <v>16700</v>
      </c>
      <c r="I491" s="296" t="s">
        <v>16701</v>
      </c>
      <c r="J491" s="285" t="s">
        <v>214</v>
      </c>
      <c r="K491" s="271" t="s">
        <v>16949</v>
      </c>
      <c r="L491" s="271" t="s">
        <v>16702</v>
      </c>
      <c r="M491" s="189" t="s">
        <v>12632</v>
      </c>
    </row>
    <row r="492" ht="15.75" customHeight="1">
      <c r="A492" s="274" t="s">
        <v>16736</v>
      </c>
      <c r="B492" s="274" t="s">
        <v>16952</v>
      </c>
      <c r="C492" s="285" t="s">
        <v>218</v>
      </c>
      <c r="D492" s="303">
        <v>9.46074234437E14</v>
      </c>
      <c r="E492" s="304" t="s">
        <v>16739</v>
      </c>
      <c r="F492" s="260" t="s">
        <v>12621</v>
      </c>
      <c r="G492" s="6"/>
      <c r="H492" s="296" t="s">
        <v>16652</v>
      </c>
      <c r="I492" s="296" t="s">
        <v>16653</v>
      </c>
      <c r="J492" s="285" t="s">
        <v>214</v>
      </c>
      <c r="K492" s="271" t="s">
        <v>16957</v>
      </c>
      <c r="L492" s="271" t="s">
        <v>16654</v>
      </c>
      <c r="M492" s="189" t="s">
        <v>12632</v>
      </c>
    </row>
    <row r="493" ht="15.75" customHeight="1">
      <c r="A493" s="274" t="s">
        <v>16456</v>
      </c>
      <c r="B493" s="274" t="s">
        <v>16457</v>
      </c>
      <c r="C493" s="285" t="s">
        <v>214</v>
      </c>
      <c r="D493" s="303">
        <v>7.42869019426E14</v>
      </c>
      <c r="E493" s="304" t="s">
        <v>16460</v>
      </c>
      <c r="F493" s="260" t="s">
        <v>12621</v>
      </c>
      <c r="G493" s="6"/>
      <c r="H493" s="296" t="s">
        <v>14130</v>
      </c>
      <c r="I493" s="296" t="s">
        <v>14131</v>
      </c>
      <c r="J493" s="285" t="s">
        <v>214</v>
      </c>
      <c r="K493" s="271" t="s">
        <v>16962</v>
      </c>
      <c r="L493" s="271" t="s">
        <v>14132</v>
      </c>
      <c r="M493" s="189" t="s">
        <v>12632</v>
      </c>
    </row>
    <row r="494" ht="15.75" customHeight="1">
      <c r="A494" s="274" t="s">
        <v>14374</v>
      </c>
      <c r="B494" s="274" t="s">
        <v>14375</v>
      </c>
      <c r="C494" s="285" t="s">
        <v>214</v>
      </c>
      <c r="D494" s="303">
        <v>8.91791394003E14</v>
      </c>
      <c r="E494" s="304" t="s">
        <v>14377</v>
      </c>
      <c r="F494" s="260" t="s">
        <v>12621</v>
      </c>
      <c r="G494" s="6"/>
      <c r="H494" s="296" t="s">
        <v>16730</v>
      </c>
      <c r="I494" s="296" t="s">
        <v>16731</v>
      </c>
      <c r="J494" s="285" t="s">
        <v>214</v>
      </c>
      <c r="K494" s="271" t="s">
        <v>16967</v>
      </c>
      <c r="L494" s="271" t="s">
        <v>16732</v>
      </c>
      <c r="M494" s="189" t="s">
        <v>12632</v>
      </c>
    </row>
    <row r="495" ht="15.75" customHeight="1">
      <c r="A495" s="274" t="s">
        <v>16040</v>
      </c>
      <c r="B495" s="274" t="s">
        <v>14375</v>
      </c>
      <c r="C495" s="285" t="s">
        <v>214</v>
      </c>
      <c r="D495" s="303">
        <v>6.40459962407E14</v>
      </c>
      <c r="E495" s="306">
        <v>9.000012781606E12</v>
      </c>
      <c r="F495" s="260" t="s">
        <v>12621</v>
      </c>
      <c r="G495" s="6"/>
      <c r="H495" s="296" t="s">
        <v>16758</v>
      </c>
      <c r="I495" s="296" t="s">
        <v>16759</v>
      </c>
      <c r="J495" s="285" t="s">
        <v>214</v>
      </c>
      <c r="K495" s="271" t="s">
        <v>16974</v>
      </c>
      <c r="L495" s="271" t="s">
        <v>16760</v>
      </c>
      <c r="M495" s="189" t="s">
        <v>12632</v>
      </c>
    </row>
    <row r="496" ht="15.75" customHeight="1">
      <c r="A496" s="274" t="s">
        <v>14025</v>
      </c>
      <c r="B496" s="274" t="s">
        <v>16977</v>
      </c>
      <c r="C496" s="285" t="s">
        <v>218</v>
      </c>
      <c r="D496" s="308" t="s">
        <v>14027</v>
      </c>
      <c r="E496" s="304" t="s">
        <v>14028</v>
      </c>
      <c r="F496" s="260" t="s">
        <v>12621</v>
      </c>
      <c r="G496" s="6"/>
      <c r="H496" s="296" t="s">
        <v>14957</v>
      </c>
      <c r="I496" s="296" t="s">
        <v>16982</v>
      </c>
      <c r="J496" s="285" t="s">
        <v>217</v>
      </c>
      <c r="K496" s="271" t="s">
        <v>16983</v>
      </c>
      <c r="L496" s="271" t="s">
        <v>14959</v>
      </c>
      <c r="M496" s="189" t="s">
        <v>12632</v>
      </c>
    </row>
    <row r="497" ht="15.75" customHeight="1">
      <c r="A497" s="274" t="s">
        <v>15991</v>
      </c>
      <c r="B497" s="274" t="s">
        <v>16986</v>
      </c>
      <c r="C497" s="285" t="s">
        <v>217</v>
      </c>
      <c r="D497" s="303">
        <v>7.117422210009E15</v>
      </c>
      <c r="E497" s="304" t="s">
        <v>15996</v>
      </c>
      <c r="F497" s="260" t="s">
        <v>12621</v>
      </c>
      <c r="G497" s="6"/>
      <c r="H497" s="296" t="s">
        <v>15014</v>
      </c>
      <c r="I497" s="296" t="s">
        <v>15015</v>
      </c>
      <c r="J497" s="285" t="s">
        <v>214</v>
      </c>
      <c r="K497" s="271" t="s">
        <v>16989</v>
      </c>
      <c r="L497" s="271" t="s">
        <v>15016</v>
      </c>
      <c r="M497" s="189" t="s">
        <v>12632</v>
      </c>
    </row>
    <row r="498" ht="15.75" customHeight="1">
      <c r="A498" s="274" t="s">
        <v>16834</v>
      </c>
      <c r="B498" s="274" t="s">
        <v>16990</v>
      </c>
      <c r="C498" s="285" t="s">
        <v>218</v>
      </c>
      <c r="D498" s="303">
        <v>9.41928301419E14</v>
      </c>
      <c r="E498" s="304" t="s">
        <v>16838</v>
      </c>
      <c r="F498" s="260" t="s">
        <v>12621</v>
      </c>
      <c r="G498" s="6"/>
      <c r="H498" s="296" t="s">
        <v>16993</v>
      </c>
      <c r="I498" s="296" t="s">
        <v>16994</v>
      </c>
      <c r="J498" s="285" t="s">
        <v>218</v>
      </c>
      <c r="K498" s="271" t="s">
        <v>16996</v>
      </c>
      <c r="L498" s="271" t="s">
        <v>16997</v>
      </c>
      <c r="M498" s="189" t="s">
        <v>12632</v>
      </c>
    </row>
    <row r="499" ht="15.75" customHeight="1">
      <c r="A499" s="274" t="s">
        <v>16803</v>
      </c>
      <c r="B499" s="274" t="s">
        <v>16999</v>
      </c>
      <c r="C499" s="285" t="s">
        <v>218</v>
      </c>
      <c r="D499" s="303">
        <v>9.42323882417E14</v>
      </c>
      <c r="E499" s="304" t="s">
        <v>16807</v>
      </c>
      <c r="F499" s="260" t="s">
        <v>12621</v>
      </c>
      <c r="G499" s="6"/>
      <c r="H499" s="296" t="s">
        <v>14040</v>
      </c>
      <c r="I499" s="296" t="s">
        <v>14041</v>
      </c>
      <c r="J499" s="285" t="s">
        <v>214</v>
      </c>
      <c r="K499" s="271" t="s">
        <v>17001</v>
      </c>
      <c r="L499" s="271" t="s">
        <v>14042</v>
      </c>
      <c r="M499" s="189" t="s">
        <v>12632</v>
      </c>
    </row>
    <row r="500" ht="15.75" customHeight="1">
      <c r="A500" s="274" t="s">
        <v>16602</v>
      </c>
      <c r="B500" s="274" t="s">
        <v>16603</v>
      </c>
      <c r="C500" s="285" t="s">
        <v>214</v>
      </c>
      <c r="D500" s="303">
        <v>7.05581544005E14</v>
      </c>
      <c r="E500" s="304" t="s">
        <v>16605</v>
      </c>
      <c r="F500" s="260" t="s">
        <v>12621</v>
      </c>
      <c r="G500" s="6"/>
      <c r="H500" s="296" t="s">
        <v>17005</v>
      </c>
      <c r="I500" s="296" t="s">
        <v>17006</v>
      </c>
      <c r="J500" s="285" t="s">
        <v>214</v>
      </c>
      <c r="K500" s="271" t="s">
        <v>17007</v>
      </c>
      <c r="L500" s="271" t="s">
        <v>17008</v>
      </c>
      <c r="M500" s="189" t="s">
        <v>12632</v>
      </c>
    </row>
    <row r="501" ht="15.75" customHeight="1">
      <c r="A501" s="274" t="s">
        <v>14574</v>
      </c>
      <c r="B501" s="274" t="s">
        <v>14575</v>
      </c>
      <c r="C501" s="285" t="s">
        <v>214</v>
      </c>
      <c r="D501" s="303">
        <v>7.80202321435001E14</v>
      </c>
      <c r="E501" s="304" t="s">
        <v>14579</v>
      </c>
      <c r="F501" s="260" t="s">
        <v>12621</v>
      </c>
      <c r="G501" s="6"/>
      <c r="H501" s="296" t="s">
        <v>12936</v>
      </c>
      <c r="I501" s="296" t="s">
        <v>12938</v>
      </c>
      <c r="J501" s="285" t="s">
        <v>214</v>
      </c>
      <c r="K501" s="271" t="s">
        <v>17013</v>
      </c>
      <c r="L501" s="271" t="s">
        <v>12939</v>
      </c>
      <c r="M501" s="189" t="s">
        <v>12632</v>
      </c>
    </row>
    <row r="502" ht="15.75" customHeight="1">
      <c r="A502" s="274" t="s">
        <v>16310</v>
      </c>
      <c r="B502" s="274" t="s">
        <v>16311</v>
      </c>
      <c r="C502" s="285" t="s">
        <v>214</v>
      </c>
      <c r="D502" s="303">
        <v>7.34890601072E14</v>
      </c>
      <c r="E502" s="306">
        <v>6.0011116245E10</v>
      </c>
      <c r="F502" s="260" t="s">
        <v>12621</v>
      </c>
      <c r="G502" s="6"/>
      <c r="H502" s="296" t="s">
        <v>15977</v>
      </c>
      <c r="I502" s="296" t="s">
        <v>15979</v>
      </c>
      <c r="J502" s="285" t="s">
        <v>214</v>
      </c>
      <c r="K502" s="271" t="s">
        <v>17016</v>
      </c>
      <c r="L502" s="271" t="s">
        <v>15981</v>
      </c>
      <c r="M502" s="189" t="s">
        <v>12632</v>
      </c>
    </row>
    <row r="503" ht="15.75" customHeight="1">
      <c r="A503" s="305" t="s">
        <v>13172</v>
      </c>
      <c r="B503" s="274" t="s">
        <v>17019</v>
      </c>
      <c r="C503" s="285" t="s">
        <v>217</v>
      </c>
      <c r="D503" s="303">
        <v>5.90511093048E14</v>
      </c>
      <c r="E503" s="304" t="s">
        <v>13177</v>
      </c>
      <c r="F503" s="260" t="s">
        <v>12621</v>
      </c>
      <c r="G503" s="6"/>
      <c r="H503" s="296" t="s">
        <v>16712</v>
      </c>
      <c r="I503" s="296" t="s">
        <v>16713</v>
      </c>
      <c r="J503" s="285" t="s">
        <v>214</v>
      </c>
      <c r="K503" s="271" t="s">
        <v>16714</v>
      </c>
      <c r="L503" s="271" t="s">
        <v>16715</v>
      </c>
      <c r="M503" s="189" t="s">
        <v>12632</v>
      </c>
    </row>
    <row r="504" ht="15.75" customHeight="1">
      <c r="A504" s="274" t="s">
        <v>16058</v>
      </c>
      <c r="B504" s="274" t="s">
        <v>16060</v>
      </c>
      <c r="C504" s="285" t="s">
        <v>214</v>
      </c>
      <c r="D504" s="303">
        <v>7.18776107416E14</v>
      </c>
      <c r="E504" s="304" t="s">
        <v>16063</v>
      </c>
      <c r="F504" s="260" t="s">
        <v>12621</v>
      </c>
      <c r="G504" s="6"/>
      <c r="H504" s="296" t="s">
        <v>15163</v>
      </c>
      <c r="I504" s="296" t="s">
        <v>15164</v>
      </c>
      <c r="J504" s="285" t="s">
        <v>214</v>
      </c>
      <c r="K504" s="271" t="s">
        <v>17024</v>
      </c>
      <c r="L504" s="271" t="s">
        <v>15166</v>
      </c>
      <c r="M504" s="189" t="s">
        <v>12632</v>
      </c>
    </row>
    <row r="505" ht="15.75" customHeight="1">
      <c r="A505" s="274" t="s">
        <v>12987</v>
      </c>
      <c r="B505" s="274" t="s">
        <v>12988</v>
      </c>
      <c r="C505" s="285" t="s">
        <v>214</v>
      </c>
      <c r="D505" s="303">
        <v>7.09965636006E14</v>
      </c>
      <c r="E505" s="306">
        <v>1.220005605251E12</v>
      </c>
      <c r="F505" s="260" t="s">
        <v>12621</v>
      </c>
      <c r="G505" s="6"/>
      <c r="H505" s="296" t="s">
        <v>15420</v>
      </c>
      <c r="I505" s="296" t="s">
        <v>15422</v>
      </c>
      <c r="J505" s="285" t="s">
        <v>214</v>
      </c>
      <c r="K505" s="271" t="s">
        <v>17028</v>
      </c>
      <c r="L505" s="271" t="s">
        <v>15424</v>
      </c>
      <c r="M505" s="189" t="s">
        <v>12632</v>
      </c>
    </row>
    <row r="506" ht="15.75" customHeight="1">
      <c r="A506" s="274" t="s">
        <v>15899</v>
      </c>
      <c r="B506" s="274" t="s">
        <v>15900</v>
      </c>
      <c r="C506" s="285" t="s">
        <v>214</v>
      </c>
      <c r="D506" s="303">
        <v>7.67311715444E14</v>
      </c>
      <c r="E506" s="304" t="s">
        <v>15902</v>
      </c>
      <c r="F506" s="260" t="s">
        <v>12621</v>
      </c>
      <c r="G506" s="6"/>
      <c r="H506" s="296" t="s">
        <v>12770</v>
      </c>
      <c r="I506" s="296" t="s">
        <v>17031</v>
      </c>
      <c r="J506" s="285" t="s">
        <v>218</v>
      </c>
      <c r="K506" s="271" t="s">
        <v>17033</v>
      </c>
      <c r="L506" s="271" t="s">
        <v>12775</v>
      </c>
      <c r="M506" s="189" t="s">
        <v>12632</v>
      </c>
    </row>
    <row r="507" ht="15.75" customHeight="1">
      <c r="A507" s="274" t="s">
        <v>14056</v>
      </c>
      <c r="B507" s="274" t="s">
        <v>14057</v>
      </c>
      <c r="C507" s="285" t="s">
        <v>214</v>
      </c>
      <c r="D507" s="308" t="s">
        <v>14059</v>
      </c>
      <c r="E507" s="304" t="s">
        <v>14060</v>
      </c>
      <c r="F507" s="260" t="s">
        <v>12621</v>
      </c>
      <c r="G507" s="6"/>
      <c r="H507" s="296" t="s">
        <v>15081</v>
      </c>
      <c r="I507" s="296" t="s">
        <v>15083</v>
      </c>
      <c r="J507" s="285" t="s">
        <v>214</v>
      </c>
      <c r="K507" s="271" t="s">
        <v>17036</v>
      </c>
      <c r="L507" s="271" t="s">
        <v>15085</v>
      </c>
      <c r="M507" s="189" t="s">
        <v>12632</v>
      </c>
    </row>
    <row r="508" ht="15.75" customHeight="1">
      <c r="A508" s="274" t="s">
        <v>16666</v>
      </c>
      <c r="B508" s="274" t="s">
        <v>16667</v>
      </c>
      <c r="C508" s="285" t="s">
        <v>214</v>
      </c>
      <c r="D508" s="303">
        <v>8.25653108323E14</v>
      </c>
      <c r="E508" s="304" t="s">
        <v>16669</v>
      </c>
      <c r="F508" s="260" t="s">
        <v>12621</v>
      </c>
      <c r="G508" s="6"/>
      <c r="H508" s="296" t="s">
        <v>12888</v>
      </c>
      <c r="I508" s="296" t="s">
        <v>17041</v>
      </c>
      <c r="J508" s="285" t="s">
        <v>218</v>
      </c>
      <c r="K508" s="271" t="s">
        <v>17042</v>
      </c>
      <c r="L508" s="271" t="s">
        <v>12891</v>
      </c>
      <c r="M508" s="189" t="s">
        <v>12632</v>
      </c>
    </row>
    <row r="509" ht="15.75" customHeight="1">
      <c r="A509" s="274" t="s">
        <v>14200</v>
      </c>
      <c r="B509" s="274" t="s">
        <v>14202</v>
      </c>
      <c r="C509" s="285" t="s">
        <v>214</v>
      </c>
      <c r="D509" s="303">
        <v>4.60369564435E14</v>
      </c>
      <c r="E509" s="306">
        <v>1.560005359643E12</v>
      </c>
      <c r="F509" s="260" t="s">
        <v>12621</v>
      </c>
      <c r="G509" s="6"/>
      <c r="H509" s="296" t="s">
        <v>17044</v>
      </c>
      <c r="I509" s="296" t="s">
        <v>17046</v>
      </c>
      <c r="J509" s="285" t="s">
        <v>214</v>
      </c>
      <c r="K509" s="271" t="s">
        <v>17047</v>
      </c>
      <c r="L509" s="271" t="s">
        <v>17048</v>
      </c>
      <c r="M509" s="189" t="s">
        <v>12632</v>
      </c>
    </row>
    <row r="510" ht="15.75" customHeight="1">
      <c r="A510" s="274" t="s">
        <v>14715</v>
      </c>
      <c r="B510" s="274" t="s">
        <v>14716</v>
      </c>
      <c r="C510" s="285" t="s">
        <v>214</v>
      </c>
      <c r="D510" s="303">
        <v>7.61570068541E14</v>
      </c>
      <c r="E510" s="304" t="s">
        <v>14719</v>
      </c>
      <c r="F510" s="260" t="s">
        <v>12621</v>
      </c>
      <c r="G510" s="6"/>
      <c r="H510" s="296" t="s">
        <v>16684</v>
      </c>
      <c r="I510" s="296" t="s">
        <v>17051</v>
      </c>
      <c r="J510" s="285" t="s">
        <v>214</v>
      </c>
      <c r="K510" s="271" t="s">
        <v>17052</v>
      </c>
      <c r="L510" s="271" t="s">
        <v>16686</v>
      </c>
      <c r="M510" s="189" t="s">
        <v>12632</v>
      </c>
    </row>
    <row r="511" ht="15.75" customHeight="1">
      <c r="A511" s="274" t="s">
        <v>14760</v>
      </c>
      <c r="B511" s="274" t="s">
        <v>14762</v>
      </c>
      <c r="C511" s="285" t="s">
        <v>214</v>
      </c>
      <c r="D511" s="303">
        <v>9.71763958435E14</v>
      </c>
      <c r="E511" s="304" t="s">
        <v>14766</v>
      </c>
      <c r="F511" s="260" t="s">
        <v>12621</v>
      </c>
      <c r="G511" s="6"/>
      <c r="H511" s="296" t="s">
        <v>15701</v>
      </c>
      <c r="I511" s="296" t="s">
        <v>15702</v>
      </c>
      <c r="J511" s="285" t="s">
        <v>214</v>
      </c>
      <c r="K511" s="271" t="s">
        <v>17057</v>
      </c>
      <c r="L511" s="271" t="s">
        <v>17058</v>
      </c>
      <c r="M511" s="189" t="s">
        <v>12632</v>
      </c>
    </row>
    <row r="512" ht="15.75" customHeight="1">
      <c r="A512" s="274" t="s">
        <v>16776</v>
      </c>
      <c r="B512" s="274" t="s">
        <v>16777</v>
      </c>
      <c r="C512" s="285" t="s">
        <v>214</v>
      </c>
      <c r="D512" s="303">
        <v>8.37347608005E14</v>
      </c>
      <c r="E512" s="306">
        <v>1.230007535919E12</v>
      </c>
      <c r="F512" s="260" t="s">
        <v>12621</v>
      </c>
      <c r="G512" s="6"/>
      <c r="H512" s="296" t="s">
        <v>16215</v>
      </c>
      <c r="I512" s="296" t="s">
        <v>16217</v>
      </c>
      <c r="J512" s="285" t="s">
        <v>214</v>
      </c>
      <c r="K512" s="271" t="s">
        <v>17061</v>
      </c>
      <c r="L512" s="271" t="s">
        <v>16218</v>
      </c>
      <c r="M512" s="189" t="s">
        <v>12632</v>
      </c>
    </row>
    <row r="513" ht="15.75" customHeight="1">
      <c r="A513" s="274" t="s">
        <v>12963</v>
      </c>
      <c r="B513" s="274" t="s">
        <v>12965</v>
      </c>
      <c r="C513" s="285" t="s">
        <v>214</v>
      </c>
      <c r="D513" s="303">
        <v>7.90725188006E14</v>
      </c>
      <c r="E513" s="304" t="s">
        <v>12968</v>
      </c>
      <c r="F513" s="260" t="s">
        <v>12621</v>
      </c>
      <c r="G513" s="6"/>
      <c r="H513" s="296" t="s">
        <v>17064</v>
      </c>
      <c r="I513" s="296" t="s">
        <v>17065</v>
      </c>
      <c r="J513" s="285" t="s">
        <v>214</v>
      </c>
      <c r="K513" s="271" t="s">
        <v>17066</v>
      </c>
      <c r="L513" s="271" t="s">
        <v>17067</v>
      </c>
      <c r="M513" s="189" t="s">
        <v>12632</v>
      </c>
    </row>
    <row r="514" ht="15.75" customHeight="1">
      <c r="A514" s="274" t="s">
        <v>16928</v>
      </c>
      <c r="B514" s="274" t="s">
        <v>17070</v>
      </c>
      <c r="C514" s="285" t="s">
        <v>218</v>
      </c>
      <c r="D514" s="303" t="s">
        <v>17071</v>
      </c>
      <c r="E514" s="304" t="s">
        <v>16933</v>
      </c>
      <c r="F514" s="260" t="s">
        <v>12621</v>
      </c>
      <c r="G514" s="6"/>
      <c r="H514" s="296" t="s">
        <v>14530</v>
      </c>
      <c r="I514" s="296" t="s">
        <v>17074</v>
      </c>
      <c r="J514" s="285" t="s">
        <v>217</v>
      </c>
      <c r="K514" s="271" t="s">
        <v>17075</v>
      </c>
      <c r="L514" s="271" t="s">
        <v>14532</v>
      </c>
      <c r="M514" s="189" t="s">
        <v>12632</v>
      </c>
    </row>
    <row r="515" ht="15.75" customHeight="1">
      <c r="A515" s="274" t="s">
        <v>15415</v>
      </c>
      <c r="B515" s="274" t="s">
        <v>15416</v>
      </c>
      <c r="C515" s="285" t="s">
        <v>214</v>
      </c>
      <c r="D515" s="303">
        <v>7.20890946528E14</v>
      </c>
      <c r="E515" s="304" t="s">
        <v>15418</v>
      </c>
      <c r="F515" s="260" t="s">
        <v>12621</v>
      </c>
      <c r="G515" s="6"/>
      <c r="H515" s="296" t="s">
        <v>13883</v>
      </c>
      <c r="I515" s="296" t="s">
        <v>17077</v>
      </c>
      <c r="J515" s="285" t="s">
        <v>214</v>
      </c>
      <c r="K515" s="271" t="s">
        <v>17079</v>
      </c>
      <c r="L515" s="271" t="s">
        <v>13887</v>
      </c>
      <c r="M515" s="189" t="s">
        <v>12632</v>
      </c>
    </row>
    <row r="516" ht="15.75" customHeight="1">
      <c r="A516" s="274" t="s">
        <v>13855</v>
      </c>
      <c r="B516" s="274" t="s">
        <v>13856</v>
      </c>
      <c r="C516" s="285" t="s">
        <v>214</v>
      </c>
      <c r="D516" s="303">
        <v>6.99281267432E14</v>
      </c>
      <c r="E516" s="304" t="s">
        <v>13858</v>
      </c>
      <c r="F516" s="260" t="s">
        <v>12621</v>
      </c>
      <c r="G516" s="6"/>
      <c r="H516" s="296" t="s">
        <v>13936</v>
      </c>
      <c r="I516" s="296" t="s">
        <v>13937</v>
      </c>
      <c r="J516" s="285" t="s">
        <v>214</v>
      </c>
      <c r="K516" s="271" t="s">
        <v>17086</v>
      </c>
      <c r="L516" s="271" t="s">
        <v>13940</v>
      </c>
      <c r="M516" s="189" t="s">
        <v>12632</v>
      </c>
    </row>
    <row r="517" ht="15.75" customHeight="1">
      <c r="A517" s="274" t="s">
        <v>16896</v>
      </c>
      <c r="B517" s="274" t="s">
        <v>16898</v>
      </c>
      <c r="C517" s="285" t="s">
        <v>214</v>
      </c>
      <c r="D517" s="303">
        <v>4.21861824502E14</v>
      </c>
      <c r="E517" s="304" t="s">
        <v>16901</v>
      </c>
      <c r="F517" s="260" t="s">
        <v>12621</v>
      </c>
      <c r="G517" s="6"/>
      <c r="H517" s="296" t="s">
        <v>15987</v>
      </c>
      <c r="I517" s="296" t="s">
        <v>15988</v>
      </c>
      <c r="J517" s="285" t="s">
        <v>214</v>
      </c>
      <c r="K517" s="271" t="s">
        <v>17093</v>
      </c>
      <c r="L517" s="271" t="s">
        <v>15989</v>
      </c>
      <c r="M517" s="189" t="s">
        <v>12632</v>
      </c>
    </row>
    <row r="518" ht="15.75" customHeight="1">
      <c r="A518" s="274" t="s">
        <v>16696</v>
      </c>
      <c r="B518" s="274" t="s">
        <v>16697</v>
      </c>
      <c r="C518" s="285" t="s">
        <v>214</v>
      </c>
      <c r="D518" s="303">
        <v>8.35398959314E14</v>
      </c>
      <c r="E518" s="304" t="s">
        <v>16699</v>
      </c>
      <c r="F518" s="260" t="s">
        <v>12621</v>
      </c>
      <c r="G518" s="6"/>
      <c r="H518" s="296" t="s">
        <v>14217</v>
      </c>
      <c r="I518" s="296" t="s">
        <v>14219</v>
      </c>
      <c r="J518" s="285" t="s">
        <v>214</v>
      </c>
      <c r="K518" s="271" t="s">
        <v>17100</v>
      </c>
      <c r="L518" s="271" t="s">
        <v>14221</v>
      </c>
      <c r="M518" s="189" t="s">
        <v>12632</v>
      </c>
    </row>
    <row r="519" ht="15.75" customHeight="1">
      <c r="A519" s="274" t="s">
        <v>13646</v>
      </c>
      <c r="B519" s="274" t="s">
        <v>13647</v>
      </c>
      <c r="C519" s="285" t="s">
        <v>214</v>
      </c>
      <c r="D519" s="308" t="s">
        <v>13649</v>
      </c>
      <c r="E519" s="304" t="s">
        <v>13651</v>
      </c>
      <c r="F519" s="260" t="s">
        <v>12621</v>
      </c>
      <c r="G519" s="6"/>
      <c r="H519" s="296" t="s">
        <v>100</v>
      </c>
      <c r="I519" s="296" t="s">
        <v>13750</v>
      </c>
      <c r="J519" s="285" t="s">
        <v>214</v>
      </c>
      <c r="K519" s="271" t="s">
        <v>17105</v>
      </c>
      <c r="L519" s="271" t="s">
        <v>104</v>
      </c>
      <c r="M519" s="189" t="s">
        <v>12632</v>
      </c>
    </row>
    <row r="520" ht="15.75" customHeight="1">
      <c r="A520" s="274" t="s">
        <v>13253</v>
      </c>
      <c r="B520" s="274" t="s">
        <v>13255</v>
      </c>
      <c r="C520" s="285" t="s">
        <v>214</v>
      </c>
      <c r="D520" s="303">
        <v>3.60624613411E14</v>
      </c>
      <c r="E520" s="304" t="s">
        <v>13258</v>
      </c>
      <c r="F520" s="260" t="s">
        <v>12621</v>
      </c>
      <c r="G520" s="6"/>
      <c r="H520" s="296" t="s">
        <v>15635</v>
      </c>
      <c r="I520" s="296" t="s">
        <v>15636</v>
      </c>
      <c r="J520" s="285" t="s">
        <v>214</v>
      </c>
      <c r="K520" s="271" t="s">
        <v>17112</v>
      </c>
      <c r="L520" s="271" t="s">
        <v>15639</v>
      </c>
      <c r="M520" s="189" t="s">
        <v>12632</v>
      </c>
    </row>
    <row r="521" ht="15.75" customHeight="1">
      <c r="A521" s="274" t="s">
        <v>16754</v>
      </c>
      <c r="B521" s="274" t="s">
        <v>16755</v>
      </c>
      <c r="C521" s="285" t="s">
        <v>214</v>
      </c>
      <c r="D521" s="303">
        <v>8.47416542432E14</v>
      </c>
      <c r="E521" s="304" t="s">
        <v>16757</v>
      </c>
      <c r="F521" s="260" t="s">
        <v>12621</v>
      </c>
      <c r="G521" s="6"/>
      <c r="H521" s="296" t="s">
        <v>14870</v>
      </c>
      <c r="I521" s="296" t="s">
        <v>14872</v>
      </c>
      <c r="J521" s="285" t="s">
        <v>214</v>
      </c>
      <c r="K521" s="271" t="s">
        <v>17119</v>
      </c>
      <c r="L521" s="271" t="s">
        <v>14874</v>
      </c>
      <c r="M521" s="189" t="s">
        <v>12632</v>
      </c>
    </row>
    <row r="522" ht="15.75" customHeight="1">
      <c r="A522" s="274" t="s">
        <v>16199</v>
      </c>
      <c r="B522" s="274" t="s">
        <v>16201</v>
      </c>
      <c r="C522" s="285" t="s">
        <v>214</v>
      </c>
      <c r="D522" s="303">
        <v>8.77296509004E14</v>
      </c>
      <c r="E522" s="304" t="s">
        <v>16204</v>
      </c>
      <c r="F522" s="260" t="s">
        <v>12621</v>
      </c>
      <c r="G522" s="6"/>
      <c r="H522" s="296" t="s">
        <v>15278</v>
      </c>
      <c r="I522" s="296" t="s">
        <v>15279</v>
      </c>
      <c r="J522" s="285" t="s">
        <v>214</v>
      </c>
      <c r="K522" s="271" t="s">
        <v>17124</v>
      </c>
      <c r="L522" s="271" t="s">
        <v>15281</v>
      </c>
      <c r="M522" s="189" t="s">
        <v>12632</v>
      </c>
    </row>
    <row r="523" ht="15.75" customHeight="1">
      <c r="A523" s="274" t="s">
        <v>17127</v>
      </c>
      <c r="B523" s="274" t="s">
        <v>17129</v>
      </c>
      <c r="C523" s="285" t="s">
        <v>214</v>
      </c>
      <c r="D523" s="303">
        <v>4.18977518443E14</v>
      </c>
      <c r="E523" s="304" t="s">
        <v>17131</v>
      </c>
      <c r="F523" s="260" t="s">
        <v>12621</v>
      </c>
      <c r="G523" s="6"/>
      <c r="H523" s="296" t="s">
        <v>16551</v>
      </c>
      <c r="I523" s="296" t="s">
        <v>16552</v>
      </c>
      <c r="J523" s="285" t="s">
        <v>214</v>
      </c>
      <c r="K523" s="271" t="s">
        <v>17134</v>
      </c>
      <c r="L523" s="271" t="s">
        <v>16553</v>
      </c>
      <c r="M523" s="189" t="s">
        <v>12632</v>
      </c>
    </row>
    <row r="524" ht="15.75" customHeight="1">
      <c r="A524" s="274" t="s">
        <v>17064</v>
      </c>
      <c r="B524" s="274" t="s">
        <v>17137</v>
      </c>
      <c r="C524" s="285" t="s">
        <v>214</v>
      </c>
      <c r="D524" s="303">
        <v>4.19040274524E14</v>
      </c>
      <c r="E524" s="304" t="s">
        <v>17067</v>
      </c>
      <c r="F524" s="260" t="s">
        <v>12621</v>
      </c>
      <c r="G524" s="6"/>
      <c r="H524" s="296" t="s">
        <v>17140</v>
      </c>
      <c r="I524" s="296" t="s">
        <v>17141</v>
      </c>
      <c r="J524" s="285" t="s">
        <v>214</v>
      </c>
      <c r="K524" s="271" t="s">
        <v>17143</v>
      </c>
      <c r="L524" s="271" t="s">
        <v>17144</v>
      </c>
      <c r="M524" s="189" t="s">
        <v>12632</v>
      </c>
    </row>
    <row r="525" ht="15.75" customHeight="1">
      <c r="A525" s="274" t="s">
        <v>12755</v>
      </c>
      <c r="B525" s="274" t="s">
        <v>13304</v>
      </c>
      <c r="C525" s="285" t="s">
        <v>218</v>
      </c>
      <c r="D525" s="303">
        <v>4.69184337004E14</v>
      </c>
      <c r="E525" s="306">
        <v>6.0006335115E10</v>
      </c>
      <c r="F525" s="260" t="s">
        <v>12621</v>
      </c>
      <c r="G525" s="6"/>
      <c r="H525" s="296" t="s">
        <v>13579</v>
      </c>
      <c r="I525" s="296" t="s">
        <v>13581</v>
      </c>
      <c r="J525" s="285" t="s">
        <v>214</v>
      </c>
      <c r="K525" s="271" t="s">
        <v>17148</v>
      </c>
      <c r="L525" s="271" t="s">
        <v>13583</v>
      </c>
      <c r="M525" s="189" t="s">
        <v>12632</v>
      </c>
    </row>
    <row r="526" ht="15.75" customHeight="1">
      <c r="A526" s="274" t="s">
        <v>12860</v>
      </c>
      <c r="B526" s="274" t="s">
        <v>17151</v>
      </c>
      <c r="C526" s="285" t="s">
        <v>218</v>
      </c>
      <c r="D526" s="303">
        <v>7.90725212006E14</v>
      </c>
      <c r="E526" s="304" t="s">
        <v>12865</v>
      </c>
      <c r="F526" s="260" t="s">
        <v>12621</v>
      </c>
      <c r="G526" s="6"/>
      <c r="H526" s="296" t="s">
        <v>16194</v>
      </c>
      <c r="I526" s="296" t="s">
        <v>17152</v>
      </c>
      <c r="J526" s="285" t="s">
        <v>217</v>
      </c>
      <c r="K526" s="271" t="s">
        <v>17153</v>
      </c>
      <c r="L526" s="271" t="s">
        <v>16197</v>
      </c>
      <c r="M526" s="189" t="s">
        <v>12632</v>
      </c>
    </row>
    <row r="527" ht="15.75" customHeight="1">
      <c r="A527" s="274" t="s">
        <v>15724</v>
      </c>
      <c r="B527" s="274" t="s">
        <v>15725</v>
      </c>
      <c r="C527" s="285" t="s">
        <v>214</v>
      </c>
      <c r="D527" s="303">
        <v>7.35112591019E14</v>
      </c>
      <c r="E527" s="304" t="s">
        <v>15728</v>
      </c>
      <c r="F527" s="260" t="s">
        <v>12621</v>
      </c>
      <c r="G527" s="6"/>
      <c r="H527" s="296" t="s">
        <v>15768</v>
      </c>
      <c r="I527" s="296" t="s">
        <v>17158</v>
      </c>
      <c r="J527" s="285" t="s">
        <v>218</v>
      </c>
      <c r="K527" s="271" t="s">
        <v>17161</v>
      </c>
      <c r="L527" s="271" t="s">
        <v>15772</v>
      </c>
      <c r="M527" s="189" t="s">
        <v>12632</v>
      </c>
    </row>
    <row r="528" ht="15.75" customHeight="1">
      <c r="A528" s="274" t="s">
        <v>13901</v>
      </c>
      <c r="B528" s="274" t="s">
        <v>13902</v>
      </c>
      <c r="C528" s="285" t="s">
        <v>214</v>
      </c>
      <c r="D528" s="303">
        <v>8.80811294407E14</v>
      </c>
      <c r="E528" s="304" t="s">
        <v>13904</v>
      </c>
      <c r="F528" s="260" t="s">
        <v>12621</v>
      </c>
      <c r="G528" s="6"/>
      <c r="H528" s="296" t="s">
        <v>16087</v>
      </c>
      <c r="I528" s="296" t="s">
        <v>16088</v>
      </c>
      <c r="J528" s="285" t="s">
        <v>214</v>
      </c>
      <c r="K528" s="271" t="s">
        <v>17166</v>
      </c>
      <c r="L528" s="271" t="s">
        <v>16091</v>
      </c>
      <c r="M528" s="189" t="s">
        <v>12632</v>
      </c>
    </row>
    <row r="529" ht="15.75" customHeight="1">
      <c r="A529" s="274" t="s">
        <v>13326</v>
      </c>
      <c r="B529" s="274" t="s">
        <v>13327</v>
      </c>
      <c r="C529" s="285" t="s">
        <v>214</v>
      </c>
      <c r="D529" s="303">
        <v>7.99536982006E14</v>
      </c>
      <c r="E529" s="304" t="s">
        <v>13329</v>
      </c>
      <c r="F529" s="260" t="s">
        <v>12621</v>
      </c>
      <c r="G529" s="6"/>
      <c r="H529" s="296" t="s">
        <v>16831</v>
      </c>
      <c r="I529" s="296" t="s">
        <v>17171</v>
      </c>
      <c r="J529" s="285" t="s">
        <v>217</v>
      </c>
      <c r="K529" s="271" t="s">
        <v>17173</v>
      </c>
      <c r="L529" s="271" t="s">
        <v>16833</v>
      </c>
      <c r="M529" s="189" t="s">
        <v>12632</v>
      </c>
    </row>
    <row r="530" ht="15.75" customHeight="1">
      <c r="A530" s="274" t="s">
        <v>14875</v>
      </c>
      <c r="B530" s="274" t="s">
        <v>14876</v>
      </c>
      <c r="C530" s="285" t="s">
        <v>214</v>
      </c>
      <c r="D530" s="303">
        <v>7.20875533501E14</v>
      </c>
      <c r="E530" s="304" t="s">
        <v>14878</v>
      </c>
      <c r="F530" s="260" t="s">
        <v>12621</v>
      </c>
      <c r="G530" s="6"/>
      <c r="H530" s="296" t="s">
        <v>13966</v>
      </c>
      <c r="I530" s="296" t="s">
        <v>13968</v>
      </c>
      <c r="J530" s="285" t="s">
        <v>214</v>
      </c>
      <c r="K530" s="271" t="s">
        <v>17179</v>
      </c>
      <c r="L530" s="271" t="s">
        <v>13970</v>
      </c>
      <c r="M530" s="189" t="s">
        <v>12632</v>
      </c>
    </row>
    <row r="531" ht="15.75" customHeight="1">
      <c r="A531" s="274" t="s">
        <v>13463</v>
      </c>
      <c r="B531" s="274" t="s">
        <v>17181</v>
      </c>
      <c r="C531" s="285" t="s">
        <v>218</v>
      </c>
      <c r="D531" s="303">
        <v>7.63916558426E14</v>
      </c>
      <c r="E531" s="304" t="s">
        <v>13468</v>
      </c>
      <c r="F531" s="260" t="s">
        <v>12621</v>
      </c>
      <c r="G531" s="6"/>
      <c r="H531" s="296" t="s">
        <v>15874</v>
      </c>
      <c r="I531" s="296" t="s">
        <v>17185</v>
      </c>
      <c r="J531" s="285" t="s">
        <v>218</v>
      </c>
      <c r="K531" s="271" t="s">
        <v>17186</v>
      </c>
      <c r="L531" s="271" t="s">
        <v>15878</v>
      </c>
      <c r="M531" s="189" t="s">
        <v>12632</v>
      </c>
    </row>
    <row r="532" ht="15.75" customHeight="1">
      <c r="A532" s="274" t="s">
        <v>15810</v>
      </c>
      <c r="B532" s="274" t="s">
        <v>15812</v>
      </c>
      <c r="C532" s="285" t="s">
        <v>214</v>
      </c>
      <c r="D532" s="303">
        <v>6.64571155321E14</v>
      </c>
      <c r="E532" s="304" t="s">
        <v>15814</v>
      </c>
      <c r="F532" s="260" t="s">
        <v>12621</v>
      </c>
      <c r="G532" s="6"/>
      <c r="H532" s="296" t="s">
        <v>16143</v>
      </c>
      <c r="I532" s="296" t="s">
        <v>16144</v>
      </c>
      <c r="J532" s="285" t="s">
        <v>214</v>
      </c>
      <c r="K532" s="271" t="s">
        <v>17193</v>
      </c>
      <c r="L532" s="271" t="s">
        <v>17194</v>
      </c>
      <c r="M532" s="189" t="s">
        <v>12632</v>
      </c>
    </row>
    <row r="533" ht="15.75" customHeight="1">
      <c r="A533" s="274" t="s">
        <v>13231</v>
      </c>
      <c r="B533" s="274" t="s">
        <v>17197</v>
      </c>
      <c r="C533" s="285" t="s">
        <v>217</v>
      </c>
      <c r="D533" s="303">
        <v>4.98190693009E14</v>
      </c>
      <c r="E533" s="304" t="s">
        <v>13236</v>
      </c>
      <c r="F533" s="260" t="s">
        <v>12621</v>
      </c>
      <c r="G533" s="6"/>
      <c r="H533" s="296" t="s">
        <v>16671</v>
      </c>
      <c r="I533" s="296" t="s">
        <v>16672</v>
      </c>
      <c r="J533" s="285" t="s">
        <v>214</v>
      </c>
      <c r="K533" s="271" t="s">
        <v>17200</v>
      </c>
      <c r="L533" s="271" t="s">
        <v>16673</v>
      </c>
      <c r="M533" s="189" t="s">
        <v>12632</v>
      </c>
    </row>
    <row r="534" ht="15.75" customHeight="1">
      <c r="A534" s="274" t="s">
        <v>14900</v>
      </c>
      <c r="B534" s="274" t="s">
        <v>14901</v>
      </c>
      <c r="C534" s="285" t="s">
        <v>214</v>
      </c>
      <c r="D534" s="303">
        <v>9.71763982418E14</v>
      </c>
      <c r="E534" s="304" t="s">
        <v>14904</v>
      </c>
      <c r="F534" s="260" t="s">
        <v>12621</v>
      </c>
      <c r="G534" s="6"/>
      <c r="H534" s="296" t="s">
        <v>17206</v>
      </c>
      <c r="I534" s="296" t="s">
        <v>17208</v>
      </c>
      <c r="J534" s="285" t="s">
        <v>214</v>
      </c>
      <c r="K534" s="271" t="s">
        <v>17209</v>
      </c>
      <c r="L534" s="271" t="s">
        <v>17210</v>
      </c>
      <c r="M534" s="189" t="s">
        <v>12632</v>
      </c>
    </row>
    <row r="535" ht="15.75" customHeight="1">
      <c r="A535" s="274" t="s">
        <v>15028</v>
      </c>
      <c r="B535" s="274" t="s">
        <v>17213</v>
      </c>
      <c r="C535" s="285" t="s">
        <v>214</v>
      </c>
      <c r="D535" s="303">
        <v>7.20940733003E14</v>
      </c>
      <c r="E535" s="304" t="s">
        <v>15033</v>
      </c>
      <c r="F535" s="260" t="s">
        <v>12621</v>
      </c>
      <c r="G535" s="6"/>
      <c r="H535" s="296" t="s">
        <v>14561</v>
      </c>
      <c r="I535" s="296" t="s">
        <v>14562</v>
      </c>
      <c r="J535" s="285" t="s">
        <v>214</v>
      </c>
      <c r="K535" s="271" t="s">
        <v>17216</v>
      </c>
      <c r="L535" s="271" t="s">
        <v>14565</v>
      </c>
      <c r="M535" s="189" t="s">
        <v>12632</v>
      </c>
    </row>
    <row r="536" ht="15.75" customHeight="1">
      <c r="A536" s="274" t="s">
        <v>14628</v>
      </c>
      <c r="B536" s="274" t="s">
        <v>14629</v>
      </c>
      <c r="C536" s="285" t="s">
        <v>214</v>
      </c>
      <c r="D536" s="303">
        <v>9.722101654E13</v>
      </c>
      <c r="E536" s="304" t="s">
        <v>14633</v>
      </c>
      <c r="F536" s="260" t="s">
        <v>12621</v>
      </c>
      <c r="G536" s="6"/>
      <c r="H536" s="296" t="s">
        <v>16239</v>
      </c>
      <c r="I536" s="296" t="s">
        <v>17221</v>
      </c>
      <c r="J536" s="285" t="s">
        <v>217</v>
      </c>
      <c r="K536" s="271" t="s">
        <v>17223</v>
      </c>
      <c r="L536" s="271" t="s">
        <v>16243</v>
      </c>
      <c r="M536" s="189" t="s">
        <v>12632</v>
      </c>
    </row>
    <row r="537" ht="15.75" customHeight="1">
      <c r="A537" s="274" t="s">
        <v>17225</v>
      </c>
      <c r="B537" s="274" t="s">
        <v>17226</v>
      </c>
      <c r="C537" s="285" t="s">
        <v>214</v>
      </c>
      <c r="D537" s="303">
        <v>4.13723743204E14</v>
      </c>
      <c r="E537" s="306">
        <v>1.170010624393E12</v>
      </c>
      <c r="F537" s="260" t="s">
        <v>12621</v>
      </c>
      <c r="G537" s="6"/>
      <c r="H537" s="296" t="s">
        <v>16676</v>
      </c>
      <c r="I537" s="296" t="s">
        <v>16677</v>
      </c>
      <c r="J537" s="285" t="s">
        <v>214</v>
      </c>
      <c r="K537" s="271" t="s">
        <v>17231</v>
      </c>
      <c r="L537" s="271" t="s">
        <v>16679</v>
      </c>
      <c r="M537" s="189" t="s">
        <v>12632</v>
      </c>
    </row>
    <row r="538" ht="15.75" customHeight="1">
      <c r="A538" s="274" t="s">
        <v>14772</v>
      </c>
      <c r="B538" s="274" t="s">
        <v>14774</v>
      </c>
      <c r="C538" s="285" t="s">
        <v>214</v>
      </c>
      <c r="D538" s="303">
        <v>9.96223970412E14</v>
      </c>
      <c r="E538" s="304" t="s">
        <v>14777</v>
      </c>
      <c r="F538" s="260" t="s">
        <v>12621</v>
      </c>
      <c r="G538" s="6"/>
      <c r="H538" s="296" t="s">
        <v>13488</v>
      </c>
      <c r="I538" s="296" t="s">
        <v>13490</v>
      </c>
      <c r="J538" s="285" t="s">
        <v>214</v>
      </c>
      <c r="K538" s="271" t="s">
        <v>17236</v>
      </c>
      <c r="L538" s="271" t="s">
        <v>13493</v>
      </c>
      <c r="M538" s="189" t="s">
        <v>12632</v>
      </c>
    </row>
    <row r="539" ht="15.75" customHeight="1">
      <c r="A539" s="274" t="s">
        <v>14309</v>
      </c>
      <c r="B539" s="274" t="s">
        <v>14310</v>
      </c>
      <c r="C539" s="285" t="s">
        <v>214</v>
      </c>
      <c r="D539" s="303">
        <v>8.06965190434E14</v>
      </c>
      <c r="E539" s="306">
        <v>1.220007568655E12</v>
      </c>
      <c r="F539" s="260" t="s">
        <v>12621</v>
      </c>
      <c r="G539" s="6"/>
      <c r="H539" s="296" t="s">
        <v>13391</v>
      </c>
      <c r="I539" s="296" t="s">
        <v>17241</v>
      </c>
      <c r="J539" s="285" t="s">
        <v>217</v>
      </c>
      <c r="K539" s="271" t="s">
        <v>17243</v>
      </c>
      <c r="L539" s="271" t="s">
        <v>17245</v>
      </c>
      <c r="M539" s="189" t="s">
        <v>12632</v>
      </c>
    </row>
    <row r="540" ht="15.75" customHeight="1">
      <c r="A540" s="274" t="s">
        <v>14824</v>
      </c>
      <c r="B540" s="274" t="s">
        <v>14826</v>
      </c>
      <c r="C540" s="285" t="s">
        <v>214</v>
      </c>
      <c r="D540" s="303">
        <v>9.84564591524E14</v>
      </c>
      <c r="E540" s="304" t="s">
        <v>14829</v>
      </c>
      <c r="F540" s="260" t="s">
        <v>12621</v>
      </c>
      <c r="G540" s="6"/>
      <c r="H540" s="296" t="s">
        <v>16485</v>
      </c>
      <c r="I540" s="296" t="s">
        <v>17250</v>
      </c>
      <c r="J540" s="285" t="s">
        <v>217</v>
      </c>
      <c r="K540" s="271" t="s">
        <v>17251</v>
      </c>
      <c r="L540" s="271" t="s">
        <v>16489</v>
      </c>
      <c r="M540" s="189" t="s">
        <v>12632</v>
      </c>
    </row>
    <row r="541" ht="15.75" customHeight="1">
      <c r="A541" s="274" t="s">
        <v>15522</v>
      </c>
      <c r="B541" s="274" t="s">
        <v>17254</v>
      </c>
      <c r="C541" s="285" t="s">
        <v>218</v>
      </c>
      <c r="D541" s="303">
        <v>8.46907624008E14</v>
      </c>
      <c r="E541" s="304" t="s">
        <v>15527</v>
      </c>
      <c r="F541" s="260" t="s">
        <v>12621</v>
      </c>
      <c r="G541" s="6"/>
      <c r="H541" s="296" t="s">
        <v>14635</v>
      </c>
      <c r="I541" s="296" t="s">
        <v>14637</v>
      </c>
      <c r="J541" s="285" t="s">
        <v>214</v>
      </c>
      <c r="K541" s="271" t="s">
        <v>17259</v>
      </c>
      <c r="L541" s="271" t="s">
        <v>14638</v>
      </c>
      <c r="M541" s="189" t="s">
        <v>12632</v>
      </c>
    </row>
    <row r="542" ht="15.75" customHeight="1">
      <c r="A542" s="274" t="s">
        <v>13473</v>
      </c>
      <c r="B542" s="274" t="s">
        <v>13475</v>
      </c>
      <c r="C542" s="285" t="s">
        <v>214</v>
      </c>
      <c r="D542" s="303">
        <v>4.42421574403E14</v>
      </c>
      <c r="E542" s="306">
        <v>9.000028457589E12</v>
      </c>
      <c r="F542" s="260" t="s">
        <v>12621</v>
      </c>
      <c r="G542" s="6"/>
      <c r="H542" s="296" t="s">
        <v>14756</v>
      </c>
      <c r="I542" s="296" t="s">
        <v>14757</v>
      </c>
      <c r="J542" s="285" t="s">
        <v>214</v>
      </c>
      <c r="K542" s="271" t="s">
        <v>17264</v>
      </c>
      <c r="L542" s="271" t="s">
        <v>14758</v>
      </c>
      <c r="M542" s="189" t="s">
        <v>12632</v>
      </c>
    </row>
    <row r="543" ht="15.75" customHeight="1">
      <c r="A543" s="274" t="s">
        <v>15971</v>
      </c>
      <c r="B543" s="274" t="s">
        <v>17267</v>
      </c>
      <c r="C543" s="285" t="s">
        <v>218</v>
      </c>
      <c r="D543" s="303">
        <v>7.19340481008E14</v>
      </c>
      <c r="E543" s="304" t="s">
        <v>15975</v>
      </c>
      <c r="F543" s="260" t="s">
        <v>12621</v>
      </c>
      <c r="G543" s="6"/>
      <c r="H543" s="296" t="s">
        <v>14606</v>
      </c>
      <c r="I543" s="296" t="s">
        <v>14608</v>
      </c>
      <c r="J543" s="285" t="s">
        <v>214</v>
      </c>
      <c r="K543" s="271" t="s">
        <v>17272</v>
      </c>
      <c r="L543" s="271" t="s">
        <v>14610</v>
      </c>
      <c r="M543" s="189" t="s">
        <v>12632</v>
      </c>
    </row>
    <row r="544" ht="15.75" customHeight="1">
      <c r="A544" s="274" t="s">
        <v>15215</v>
      </c>
      <c r="B544" s="274" t="s">
        <v>15216</v>
      </c>
      <c r="C544" s="285" t="s">
        <v>214</v>
      </c>
      <c r="D544" s="303">
        <v>7.56804571521E14</v>
      </c>
      <c r="E544" s="304" t="s">
        <v>15220</v>
      </c>
      <c r="F544" s="260" t="s">
        <v>12621</v>
      </c>
      <c r="G544" s="6"/>
      <c r="H544" s="296" t="s">
        <v>14842</v>
      </c>
      <c r="I544" s="296" t="s">
        <v>17277</v>
      </c>
      <c r="J544" s="285" t="s">
        <v>214</v>
      </c>
      <c r="K544" s="271" t="s">
        <v>17280</v>
      </c>
      <c r="L544" s="271" t="s">
        <v>14845</v>
      </c>
      <c r="M544" s="189" t="s">
        <v>12632</v>
      </c>
    </row>
    <row r="545" ht="15.75" customHeight="1">
      <c r="A545" s="274" t="s">
        <v>16555</v>
      </c>
      <c r="B545" s="274" t="s">
        <v>16557</v>
      </c>
      <c r="C545" s="285" t="s">
        <v>214</v>
      </c>
      <c r="D545" s="303">
        <v>8.08257083201E14</v>
      </c>
      <c r="E545" s="304" t="s">
        <v>16560</v>
      </c>
      <c r="F545" s="260" t="s">
        <v>12621</v>
      </c>
      <c r="G545" s="6"/>
      <c r="H545" s="296" t="s">
        <v>16055</v>
      </c>
      <c r="I545" s="296" t="s">
        <v>16056</v>
      </c>
      <c r="J545" s="285" t="s">
        <v>214</v>
      </c>
      <c r="K545" s="271" t="s">
        <v>17285</v>
      </c>
      <c r="L545" s="271" t="s">
        <v>17286</v>
      </c>
      <c r="M545" s="189" t="s">
        <v>12632</v>
      </c>
    </row>
    <row r="546" ht="15.75" customHeight="1">
      <c r="A546" s="274" t="s">
        <v>17289</v>
      </c>
      <c r="B546" s="274" t="s">
        <v>17290</v>
      </c>
      <c r="C546" s="285" t="s">
        <v>217</v>
      </c>
      <c r="D546" s="303">
        <v>4.23428655522E14</v>
      </c>
      <c r="E546" s="304" t="s">
        <v>17293</v>
      </c>
      <c r="F546" s="260" t="s">
        <v>12621</v>
      </c>
      <c r="G546" s="6"/>
      <c r="H546" s="296" t="s">
        <v>16268</v>
      </c>
      <c r="I546" s="296" t="s">
        <v>16270</v>
      </c>
      <c r="J546" s="285" t="s">
        <v>214</v>
      </c>
      <c r="K546" s="271" t="s">
        <v>17298</v>
      </c>
      <c r="L546" s="271" t="s">
        <v>16272</v>
      </c>
      <c r="M546" s="189" t="s">
        <v>12632</v>
      </c>
    </row>
    <row r="547" ht="15.75" customHeight="1">
      <c r="A547" s="274" t="s">
        <v>16448</v>
      </c>
      <c r="B547" s="274" t="s">
        <v>16449</v>
      </c>
      <c r="C547" s="285" t="s">
        <v>214</v>
      </c>
      <c r="D547" s="303">
        <v>7.23211579403E14</v>
      </c>
      <c r="E547" s="304" t="s">
        <v>16451</v>
      </c>
      <c r="F547" s="260" t="s">
        <v>12621</v>
      </c>
      <c r="G547" s="6"/>
      <c r="H547" s="296" t="s">
        <v>17127</v>
      </c>
      <c r="I547" s="296" t="s">
        <v>17129</v>
      </c>
      <c r="J547" s="285" t="s">
        <v>214</v>
      </c>
      <c r="K547" s="271" t="s">
        <v>17305</v>
      </c>
      <c r="L547" s="271" t="s">
        <v>17131</v>
      </c>
      <c r="M547" s="189" t="s">
        <v>12632</v>
      </c>
    </row>
    <row r="548" ht="15.75" customHeight="1">
      <c r="A548" s="274" t="s">
        <v>17044</v>
      </c>
      <c r="B548" s="274" t="s">
        <v>17046</v>
      </c>
      <c r="C548" s="285" t="s">
        <v>214</v>
      </c>
      <c r="D548" s="303">
        <v>9.55325816006E14</v>
      </c>
      <c r="E548" s="304" t="s">
        <v>17048</v>
      </c>
      <c r="F548" s="260" t="s">
        <v>12621</v>
      </c>
      <c r="G548" s="6"/>
      <c r="H548" s="296" t="s">
        <v>17225</v>
      </c>
      <c r="I548" s="296" t="s">
        <v>17226</v>
      </c>
      <c r="J548" s="285" t="s">
        <v>214</v>
      </c>
      <c r="K548" s="271" t="s">
        <v>17312</v>
      </c>
      <c r="L548" s="271" t="s">
        <v>17313</v>
      </c>
      <c r="M548" s="189" t="s">
        <v>12632</v>
      </c>
    </row>
    <row r="549" ht="15.75" customHeight="1">
      <c r="A549" s="274" t="s">
        <v>15848</v>
      </c>
      <c r="B549" s="274" t="s">
        <v>17315</v>
      </c>
      <c r="C549" s="285" t="s">
        <v>214</v>
      </c>
      <c r="D549" s="303">
        <v>7.19777088061E14</v>
      </c>
      <c r="E549" s="306">
        <v>9.000020946381E12</v>
      </c>
      <c r="F549" s="260" t="s">
        <v>12621</v>
      </c>
      <c r="G549" s="6"/>
      <c r="H549" s="296" t="s">
        <v>13817</v>
      </c>
      <c r="I549" s="296" t="s">
        <v>17319</v>
      </c>
      <c r="J549" s="285" t="s">
        <v>217</v>
      </c>
      <c r="K549" s="271" t="s">
        <v>17320</v>
      </c>
      <c r="L549" s="271" t="s">
        <v>13820</v>
      </c>
      <c r="M549" s="189" t="s">
        <v>12632</v>
      </c>
    </row>
    <row r="550" ht="15.75" customHeight="1">
      <c r="A550" s="274" t="s">
        <v>14738</v>
      </c>
      <c r="B550" s="274" t="s">
        <v>17323</v>
      </c>
      <c r="C550" s="285" t="s">
        <v>219</v>
      </c>
      <c r="D550" s="303">
        <v>7.12290824036E14</v>
      </c>
      <c r="E550" s="304" t="s">
        <v>14742</v>
      </c>
      <c r="F550" s="260" t="s">
        <v>12621</v>
      </c>
      <c r="G550" s="6"/>
      <c r="H550" s="296" t="s">
        <v>14813</v>
      </c>
      <c r="I550" s="296" t="s">
        <v>17326</v>
      </c>
      <c r="J550" s="285" t="s">
        <v>217</v>
      </c>
      <c r="K550" s="271" t="s">
        <v>17329</v>
      </c>
      <c r="L550" s="271" t="s">
        <v>14815</v>
      </c>
      <c r="M550" s="189" t="s">
        <v>12632</v>
      </c>
    </row>
    <row r="551" ht="15.75" customHeight="1">
      <c r="A551" s="274" t="s">
        <v>13513</v>
      </c>
      <c r="B551" s="274" t="s">
        <v>13514</v>
      </c>
      <c r="C551" s="285" t="s">
        <v>214</v>
      </c>
      <c r="D551" s="303">
        <v>7.99612882411E14</v>
      </c>
      <c r="E551" s="306">
        <v>1.280006291931E12</v>
      </c>
      <c r="F551" s="260" t="s">
        <v>12621</v>
      </c>
      <c r="G551" s="6"/>
      <c r="H551" s="296" t="s">
        <v>14767</v>
      </c>
      <c r="I551" s="296" t="s">
        <v>14768</v>
      </c>
      <c r="J551" s="285" t="s">
        <v>214</v>
      </c>
      <c r="K551" s="271" t="s">
        <v>17336</v>
      </c>
      <c r="L551" s="271" t="s">
        <v>14770</v>
      </c>
      <c r="M551" s="189" t="s">
        <v>12632</v>
      </c>
    </row>
    <row r="552" ht="15.75" customHeight="1">
      <c r="A552" s="274" t="s">
        <v>17206</v>
      </c>
      <c r="B552" s="274" t="s">
        <v>17208</v>
      </c>
      <c r="C552" s="285" t="s">
        <v>214</v>
      </c>
      <c r="D552" s="303">
        <v>4.17520962442E14</v>
      </c>
      <c r="E552" s="304" t="s">
        <v>17210</v>
      </c>
      <c r="F552" s="260" t="s">
        <v>12621</v>
      </c>
      <c r="G552" s="6"/>
      <c r="H552" s="296" t="s">
        <v>13270</v>
      </c>
      <c r="I552" s="296" t="s">
        <v>13271</v>
      </c>
      <c r="J552" s="285" t="s">
        <v>214</v>
      </c>
      <c r="K552" s="271" t="s">
        <v>17341</v>
      </c>
      <c r="L552" s="271" t="s">
        <v>13272</v>
      </c>
      <c r="M552" s="189" t="s">
        <v>12632</v>
      </c>
    </row>
    <row r="553" ht="15.75" customHeight="1">
      <c r="A553" s="274" t="s">
        <v>13030</v>
      </c>
      <c r="B553" s="274" t="s">
        <v>13031</v>
      </c>
      <c r="C553" s="285" t="s">
        <v>214</v>
      </c>
      <c r="D553" s="303">
        <v>5.48623560006E14</v>
      </c>
      <c r="E553" s="304" t="s">
        <v>13035</v>
      </c>
      <c r="F553" s="260" t="s">
        <v>12621</v>
      </c>
      <c r="G553" s="6"/>
      <c r="H553" s="296" t="s">
        <v>15453</v>
      </c>
      <c r="I553" s="296" t="s">
        <v>15454</v>
      </c>
      <c r="J553" s="285" t="s">
        <v>214</v>
      </c>
      <c r="K553" s="271" t="s">
        <v>17348</v>
      </c>
      <c r="L553" s="271" t="s">
        <v>15455</v>
      </c>
      <c r="M553" s="189" t="s">
        <v>12632</v>
      </c>
    </row>
    <row r="554" ht="15.75" customHeight="1">
      <c r="A554" s="274" t="s">
        <v>16993</v>
      </c>
      <c r="B554" s="274" t="s">
        <v>17351</v>
      </c>
      <c r="C554" s="285" t="s">
        <v>218</v>
      </c>
      <c r="D554" s="303">
        <v>4.21497389005E14</v>
      </c>
      <c r="E554" s="304" t="s">
        <v>16997</v>
      </c>
      <c r="F554" s="260" t="s">
        <v>12621</v>
      </c>
      <c r="G554" s="6"/>
      <c r="H554" s="296" t="s">
        <v>16763</v>
      </c>
      <c r="I554" s="296" t="s">
        <v>16764</v>
      </c>
      <c r="J554" s="285" t="s">
        <v>214</v>
      </c>
      <c r="K554" s="271" t="s">
        <v>17354</v>
      </c>
      <c r="L554" s="271" t="s">
        <v>16765</v>
      </c>
      <c r="M554" s="189" t="s">
        <v>12632</v>
      </c>
    </row>
    <row r="555" ht="15.75" customHeight="1">
      <c r="A555" s="274" t="s">
        <v>14970</v>
      </c>
      <c r="B555" s="274" t="s">
        <v>14971</v>
      </c>
      <c r="C555" s="285" t="s">
        <v>214</v>
      </c>
      <c r="D555" s="303">
        <v>9.83139197407E14</v>
      </c>
      <c r="E555" s="304" t="s">
        <v>14973</v>
      </c>
      <c r="F555" s="260" t="s">
        <v>12621</v>
      </c>
      <c r="G555" s="6"/>
      <c r="H555" s="296" t="s">
        <v>16070</v>
      </c>
      <c r="I555" s="296" t="s">
        <v>16072</v>
      </c>
      <c r="J555" s="285" t="s">
        <v>214</v>
      </c>
      <c r="K555" s="271" t="s">
        <v>17360</v>
      </c>
      <c r="L555" s="271" t="s">
        <v>17361</v>
      </c>
      <c r="M555" s="189" t="s">
        <v>12632</v>
      </c>
    </row>
    <row r="556" ht="15.75" customHeight="1">
      <c r="A556" s="274" t="s">
        <v>16579</v>
      </c>
      <c r="B556" s="274" t="s">
        <v>16580</v>
      </c>
      <c r="C556" s="285" t="s">
        <v>214</v>
      </c>
      <c r="D556" s="303">
        <v>8.14714481045E14</v>
      </c>
      <c r="E556" s="304" t="s">
        <v>16583</v>
      </c>
      <c r="F556" s="260" t="s">
        <v>12621</v>
      </c>
      <c r="G556" s="6"/>
      <c r="H556" s="296" t="s">
        <v>16352</v>
      </c>
      <c r="I556" s="296" t="s">
        <v>16353</v>
      </c>
      <c r="J556" s="285" t="s">
        <v>214</v>
      </c>
      <c r="K556" s="271" t="s">
        <v>16356</v>
      </c>
      <c r="L556" s="271" t="s">
        <v>16357</v>
      </c>
      <c r="M556" s="189" t="s">
        <v>12632</v>
      </c>
    </row>
    <row r="557" ht="15.75" customHeight="1">
      <c r="A557" s="274" t="s">
        <v>16789</v>
      </c>
      <c r="B557" s="274" t="s">
        <v>17369</v>
      </c>
      <c r="C557" s="285" t="s">
        <v>218</v>
      </c>
      <c r="D557" s="303">
        <v>9.37173771416E14</v>
      </c>
      <c r="E557" s="304" t="s">
        <v>16792</v>
      </c>
      <c r="F557" s="260" t="s">
        <v>12621</v>
      </c>
      <c r="G557" s="6"/>
      <c r="H557" s="296" t="s">
        <v>12741</v>
      </c>
      <c r="I557" s="296" t="s">
        <v>12742</v>
      </c>
      <c r="J557" s="285" t="s">
        <v>214</v>
      </c>
      <c r="K557" s="271" t="s">
        <v>17372</v>
      </c>
      <c r="L557" s="271" t="s">
        <v>12744</v>
      </c>
      <c r="M557" s="189" t="s">
        <v>12632</v>
      </c>
    </row>
    <row r="558" ht="15.75" customHeight="1">
      <c r="A558" s="274" t="s">
        <v>14684</v>
      </c>
      <c r="B558" s="274" t="s">
        <v>17374</v>
      </c>
      <c r="C558" s="285" t="s">
        <v>214</v>
      </c>
      <c r="D558" s="303">
        <v>4.17582855024E14</v>
      </c>
      <c r="E558" s="306">
        <v>9.000005917134E12</v>
      </c>
      <c r="F558" s="260" t="s">
        <v>12621</v>
      </c>
      <c r="G558" s="6"/>
      <c r="H558" s="296" t="s">
        <v>13624</v>
      </c>
      <c r="I558" s="296" t="s">
        <v>13625</v>
      </c>
      <c r="J558" s="285" t="s">
        <v>214</v>
      </c>
      <c r="K558" s="271" t="s">
        <v>17377</v>
      </c>
      <c r="L558" s="271" t="s">
        <v>13627</v>
      </c>
      <c r="M558" s="189" t="s">
        <v>12632</v>
      </c>
    </row>
    <row r="559" ht="15.75" customHeight="1">
      <c r="A559" s="274" t="s">
        <v>14421</v>
      </c>
      <c r="B559" s="274" t="s">
        <v>14423</v>
      </c>
      <c r="C559" s="285" t="s">
        <v>214</v>
      </c>
      <c r="D559" s="303">
        <v>7.11445445009E14</v>
      </c>
      <c r="E559" s="304" t="s">
        <v>14425</v>
      </c>
      <c r="F559" s="260" t="s">
        <v>12621</v>
      </c>
      <c r="G559" s="6"/>
      <c r="H559" s="296" t="s">
        <v>17382</v>
      </c>
      <c r="I559" s="296" t="s">
        <v>17383</v>
      </c>
      <c r="J559" s="285" t="s">
        <v>214</v>
      </c>
      <c r="K559" s="271" t="s">
        <v>17386</v>
      </c>
      <c r="L559" s="271" t="s">
        <v>17387</v>
      </c>
      <c r="M559" s="189" t="s">
        <v>12632</v>
      </c>
    </row>
    <row r="560" ht="15.75" customHeight="1">
      <c r="A560" s="274" t="s">
        <v>17140</v>
      </c>
      <c r="B560" s="274" t="s">
        <v>17141</v>
      </c>
      <c r="C560" s="285" t="s">
        <v>214</v>
      </c>
      <c r="D560" s="303">
        <v>8.53850105212E14</v>
      </c>
      <c r="E560" s="304" t="s">
        <v>17144</v>
      </c>
      <c r="F560" s="260" t="s">
        <v>12621</v>
      </c>
      <c r="G560" s="6"/>
      <c r="H560" s="296" t="s">
        <v>16573</v>
      </c>
      <c r="I560" s="296" t="s">
        <v>16575</v>
      </c>
      <c r="J560" s="285" t="s">
        <v>214</v>
      </c>
      <c r="K560" s="271" t="s">
        <v>17392</v>
      </c>
      <c r="L560" s="271" t="s">
        <v>16578</v>
      </c>
      <c r="M560" s="189" t="s">
        <v>12632</v>
      </c>
    </row>
    <row r="561" ht="15.75" customHeight="1">
      <c r="A561" s="274" t="s">
        <v>14044</v>
      </c>
      <c r="B561" s="274" t="s">
        <v>14046</v>
      </c>
      <c r="C561" s="285" t="s">
        <v>214</v>
      </c>
      <c r="D561" s="303">
        <v>8.93503508432E14</v>
      </c>
      <c r="E561" s="304" t="s">
        <v>14049</v>
      </c>
      <c r="F561" s="260" t="s">
        <v>12621</v>
      </c>
      <c r="G561" s="6"/>
      <c r="H561" s="296" t="s">
        <v>16648</v>
      </c>
      <c r="I561" s="296" t="s">
        <v>16649</v>
      </c>
      <c r="J561" s="285" t="s">
        <v>214</v>
      </c>
      <c r="K561" s="271" t="s">
        <v>17397</v>
      </c>
      <c r="L561" s="271" t="s">
        <v>16650</v>
      </c>
      <c r="M561" s="189" t="s">
        <v>12632</v>
      </c>
    </row>
    <row r="562" ht="15.75" customHeight="1">
      <c r="A562" s="274" t="s">
        <v>17382</v>
      </c>
      <c r="B562" s="274" t="s">
        <v>17383</v>
      </c>
      <c r="C562" s="285" t="s">
        <v>214</v>
      </c>
      <c r="D562" s="303">
        <v>4.17974276438E14</v>
      </c>
      <c r="E562" s="304" t="s">
        <v>17387</v>
      </c>
      <c r="F562" s="260" t="s">
        <v>12621</v>
      </c>
      <c r="G562" s="6"/>
      <c r="H562" s="296" t="s">
        <v>16786</v>
      </c>
      <c r="I562" s="296" t="s">
        <v>16787</v>
      </c>
      <c r="J562" s="285" t="s">
        <v>214</v>
      </c>
      <c r="K562" s="271" t="s">
        <v>17404</v>
      </c>
      <c r="L562" s="271" t="s">
        <v>16788</v>
      </c>
      <c r="M562" s="189" t="s">
        <v>12632</v>
      </c>
    </row>
    <row r="563" ht="15.75" customHeight="1">
      <c r="A563" s="274" t="s">
        <v>17005</v>
      </c>
      <c r="B563" s="274" t="s">
        <v>17406</v>
      </c>
      <c r="C563" s="285" t="s">
        <v>214</v>
      </c>
      <c r="D563" s="303">
        <v>4.02645261035E14</v>
      </c>
      <c r="E563" s="304" t="s">
        <v>17008</v>
      </c>
      <c r="F563" s="260" t="s">
        <v>12621</v>
      </c>
      <c r="G563" s="6"/>
      <c r="H563" s="296" t="s">
        <v>17289</v>
      </c>
      <c r="I563" s="296" t="s">
        <v>17409</v>
      </c>
      <c r="J563" s="285" t="s">
        <v>217</v>
      </c>
      <c r="K563" s="271" t="s">
        <v>17411</v>
      </c>
      <c r="L563" s="271" t="s">
        <v>17293</v>
      </c>
      <c r="M563" s="189" t="s">
        <v>12632</v>
      </c>
    </row>
    <row r="564" ht="15.75" customHeight="1">
      <c r="A564" s="274" t="s">
        <v>15314</v>
      </c>
      <c r="B564" s="274" t="s">
        <v>17413</v>
      </c>
      <c r="C564" s="285" t="s">
        <v>218</v>
      </c>
      <c r="D564" s="308" t="s">
        <v>15318</v>
      </c>
      <c r="E564" s="306">
        <v>6.0010988958E10</v>
      </c>
      <c r="F564" s="260" t="s">
        <v>12621</v>
      </c>
      <c r="G564" s="6"/>
      <c r="H564" s="296" t="s">
        <v>15551</v>
      </c>
      <c r="I564" s="296" t="s">
        <v>15552</v>
      </c>
      <c r="J564" s="285" t="s">
        <v>214</v>
      </c>
      <c r="K564" s="271" t="s">
        <v>17418</v>
      </c>
      <c r="L564" s="271" t="s">
        <v>15553</v>
      </c>
      <c r="M564" s="189" t="s">
        <v>12632</v>
      </c>
    </row>
    <row r="565" ht="15.75" customHeight="1">
      <c r="A565" s="274" t="s">
        <v>12996</v>
      </c>
      <c r="B565" s="274" t="s">
        <v>17420</v>
      </c>
      <c r="C565" s="285" t="s">
        <v>218</v>
      </c>
      <c r="D565" s="303">
        <v>7.94861088004E14</v>
      </c>
      <c r="E565" s="304" t="s">
        <v>13001</v>
      </c>
      <c r="F565" s="260" t="s">
        <v>12621</v>
      </c>
      <c r="G565" s="6"/>
      <c r="H565" s="296" t="s">
        <v>16304</v>
      </c>
      <c r="I565" s="296" t="s">
        <v>16306</v>
      </c>
      <c r="J565" s="285" t="s">
        <v>214</v>
      </c>
      <c r="K565" s="271" t="s">
        <v>17424</v>
      </c>
      <c r="L565" s="271" t="s">
        <v>16308</v>
      </c>
      <c r="M565" s="189" t="s">
        <v>12632</v>
      </c>
    </row>
    <row r="566" ht="15.75" customHeight="1">
      <c r="A566" s="274" t="s">
        <v>17428</v>
      </c>
      <c r="B566" s="274" t="s">
        <v>17430</v>
      </c>
      <c r="C566" s="285" t="s">
        <v>214</v>
      </c>
      <c r="D566" s="303">
        <v>9.51222025048E14</v>
      </c>
      <c r="E566" s="304" t="s">
        <v>17431</v>
      </c>
      <c r="F566" s="260" t="s">
        <v>12621</v>
      </c>
      <c r="G566" s="6"/>
      <c r="H566" s="296" t="s">
        <v>16007</v>
      </c>
      <c r="I566" s="296" t="s">
        <v>16008</v>
      </c>
      <c r="J566" s="285" t="s">
        <v>214</v>
      </c>
      <c r="K566" s="271" t="s">
        <v>17434</v>
      </c>
      <c r="L566" s="271" t="s">
        <v>16011</v>
      </c>
      <c r="M566" s="189" t="s">
        <v>12632</v>
      </c>
    </row>
    <row r="567" ht="15.75" customHeight="1">
      <c r="A567" s="274" t="s">
        <v>15798</v>
      </c>
      <c r="B567" s="274" t="s">
        <v>15800</v>
      </c>
      <c r="C567" s="285" t="s">
        <v>214</v>
      </c>
      <c r="D567" s="303">
        <v>7.06715943646E14</v>
      </c>
      <c r="E567" s="304" t="s">
        <v>15803</v>
      </c>
      <c r="F567" s="260" t="s">
        <v>12621</v>
      </c>
      <c r="G567" s="6"/>
      <c r="H567" s="296" t="s">
        <v>14830</v>
      </c>
      <c r="I567" s="296" t="s">
        <v>14832</v>
      </c>
      <c r="J567" s="285" t="s">
        <v>214</v>
      </c>
      <c r="K567" s="271" t="s">
        <v>17436</v>
      </c>
      <c r="L567" s="271" t="s">
        <v>14834</v>
      </c>
      <c r="M567" s="189" t="s">
        <v>12632</v>
      </c>
    </row>
    <row r="568" ht="15.75" customHeight="1">
      <c r="A568" s="274" t="s">
        <v>13086</v>
      </c>
      <c r="B568" s="274" t="s">
        <v>17437</v>
      </c>
      <c r="C568" s="285" t="s">
        <v>217</v>
      </c>
      <c r="D568" s="303">
        <v>4.70228248005E14</v>
      </c>
      <c r="E568" s="304" t="s">
        <v>13091</v>
      </c>
      <c r="F568" s="260" t="s">
        <v>12621</v>
      </c>
      <c r="G568" s="6"/>
      <c r="H568" s="296" t="s">
        <v>105</v>
      </c>
      <c r="I568" s="296" t="s">
        <v>15953</v>
      </c>
      <c r="J568" s="285" t="s">
        <v>214</v>
      </c>
      <c r="K568" s="271" t="s">
        <v>17442</v>
      </c>
      <c r="L568" s="271" t="s">
        <v>112</v>
      </c>
      <c r="M568" s="189" t="s">
        <v>12632</v>
      </c>
    </row>
    <row r="569" ht="15.75" customHeight="1">
      <c r="A569" s="274" t="s">
        <v>13065</v>
      </c>
      <c r="B569" s="274" t="s">
        <v>17444</v>
      </c>
      <c r="C569" s="285" t="s">
        <v>217</v>
      </c>
      <c r="D569" s="303">
        <v>4.48627331432E14</v>
      </c>
      <c r="E569" s="304" t="s">
        <v>13068</v>
      </c>
      <c r="F569" s="260" t="s">
        <v>12621</v>
      </c>
      <c r="G569" s="6"/>
      <c r="H569" s="296" t="s">
        <v>14240</v>
      </c>
      <c r="I569" s="296" t="s">
        <v>14241</v>
      </c>
      <c r="J569" s="285" t="s">
        <v>214</v>
      </c>
      <c r="K569" s="271" t="s">
        <v>17449</v>
      </c>
      <c r="L569" s="271" t="s">
        <v>14242</v>
      </c>
      <c r="M569" s="189" t="s">
        <v>12632</v>
      </c>
    </row>
    <row r="570" ht="15.75" customHeight="1">
      <c r="A570" s="274" t="s">
        <v>12902</v>
      </c>
      <c r="B570" s="274" t="s">
        <v>12904</v>
      </c>
      <c r="C570" s="285" t="s">
        <v>214</v>
      </c>
      <c r="D570" s="308" t="s">
        <v>12911</v>
      </c>
      <c r="E570" s="304" t="s">
        <v>12912</v>
      </c>
      <c r="F570" s="260" t="s">
        <v>12621</v>
      </c>
      <c r="G570" s="6"/>
      <c r="H570" s="6"/>
      <c r="I570" s="6"/>
      <c r="J570" s="6"/>
      <c r="K570" s="6"/>
    </row>
    <row r="571" ht="15.75" customHeight="1">
      <c r="A571" s="312" t="s">
        <v>17457</v>
      </c>
      <c r="B571" s="274" t="s">
        <v>17467</v>
      </c>
      <c r="C571" s="285" t="s">
        <v>219</v>
      </c>
      <c r="D571" s="313"/>
      <c r="E571" s="302"/>
      <c r="F571" s="260" t="s">
        <v>12621</v>
      </c>
      <c r="G571" s="6"/>
      <c r="H571" s="6"/>
      <c r="I571" s="6"/>
      <c r="J571" s="6"/>
      <c r="K571" s="6"/>
    </row>
    <row r="572" ht="15.75" customHeight="1">
      <c r="A572" s="312" t="s">
        <v>17478</v>
      </c>
      <c r="B572" s="274" t="s">
        <v>17480</v>
      </c>
      <c r="C572" s="285" t="s">
        <v>219</v>
      </c>
      <c r="D572" s="313"/>
      <c r="E572" s="302"/>
      <c r="F572" s="260" t="s">
        <v>12621</v>
      </c>
      <c r="G572" s="6"/>
      <c r="H572" s="6"/>
      <c r="I572" s="6"/>
      <c r="J572" s="6"/>
      <c r="K572" s="6"/>
    </row>
    <row r="573" ht="15.75" customHeight="1">
      <c r="A573" s="312" t="s">
        <v>17483</v>
      </c>
      <c r="B573" s="274" t="s">
        <v>17484</v>
      </c>
      <c r="C573" s="285" t="s">
        <v>219</v>
      </c>
      <c r="D573" s="313"/>
      <c r="E573" s="302"/>
      <c r="F573" s="260" t="s">
        <v>12621</v>
      </c>
      <c r="G573" s="6"/>
      <c r="H573" s="6"/>
      <c r="I573" s="6"/>
      <c r="J573" s="6"/>
      <c r="K573" s="6"/>
    </row>
    <row r="574" ht="15.75" customHeight="1">
      <c r="A574" s="312" t="s">
        <v>17488</v>
      </c>
      <c r="B574" s="274" t="s">
        <v>17490</v>
      </c>
      <c r="C574" s="285" t="s">
        <v>219</v>
      </c>
      <c r="D574" s="313"/>
      <c r="E574" s="302"/>
      <c r="F574" s="260" t="s">
        <v>12621</v>
      </c>
      <c r="G574" s="6"/>
      <c r="H574" s="6"/>
      <c r="I574" s="6"/>
      <c r="J574" s="6"/>
      <c r="K574" s="6"/>
    </row>
    <row r="575" ht="15.75" customHeight="1">
      <c r="A575" s="312" t="s">
        <v>17493</v>
      </c>
      <c r="B575" s="274" t="s">
        <v>17494</v>
      </c>
      <c r="C575" s="285" t="s">
        <v>219</v>
      </c>
      <c r="D575" s="313"/>
      <c r="E575" s="302"/>
      <c r="F575" s="260" t="s">
        <v>12621</v>
      </c>
      <c r="G575" s="6"/>
      <c r="H575" s="6"/>
      <c r="I575" s="6"/>
      <c r="J575" s="6"/>
      <c r="K575" s="6"/>
    </row>
    <row r="576" ht="15.75" customHeight="1">
      <c r="A576" s="312" t="s">
        <v>17499</v>
      </c>
      <c r="B576" s="274" t="s">
        <v>17500</v>
      </c>
      <c r="C576" s="285" t="s">
        <v>219</v>
      </c>
      <c r="D576" s="313"/>
      <c r="E576" s="302"/>
      <c r="F576" s="260" t="s">
        <v>12621</v>
      </c>
      <c r="G576" s="6"/>
      <c r="H576" s="6"/>
      <c r="I576" s="6"/>
      <c r="J576" s="6"/>
      <c r="K576" s="6"/>
    </row>
    <row r="577" ht="15.75" customHeight="1">
      <c r="A577" s="312" t="s">
        <v>17504</v>
      </c>
      <c r="B577" s="274" t="s">
        <v>17506</v>
      </c>
      <c r="C577" s="285" t="s">
        <v>219</v>
      </c>
      <c r="D577" s="313"/>
      <c r="E577" s="302"/>
      <c r="F577" s="260" t="s">
        <v>12621</v>
      </c>
      <c r="G577" s="6"/>
      <c r="H577" s="6"/>
      <c r="I577" s="6"/>
      <c r="J577" s="6"/>
      <c r="K577" s="6"/>
    </row>
    <row r="578" ht="15.75" customHeight="1">
      <c r="A578" s="312" t="s">
        <v>17509</v>
      </c>
      <c r="B578" s="274" t="s">
        <v>17510</v>
      </c>
      <c r="C578" s="285" t="s">
        <v>219</v>
      </c>
      <c r="D578" s="313"/>
      <c r="E578" s="302"/>
      <c r="F578" s="260" t="s">
        <v>12621</v>
      </c>
      <c r="G578" s="6"/>
      <c r="H578" s="6"/>
      <c r="I578" s="6"/>
      <c r="J578" s="6"/>
      <c r="K578" s="6"/>
    </row>
    <row r="579" ht="15.75" customHeight="1">
      <c r="A579" s="312" t="s">
        <v>17514</v>
      </c>
      <c r="B579" s="274" t="s">
        <v>17516</v>
      </c>
      <c r="C579" s="285" t="s">
        <v>219</v>
      </c>
      <c r="D579" s="313"/>
      <c r="E579" s="302"/>
      <c r="F579" s="260" t="s">
        <v>12621</v>
      </c>
      <c r="G579" s="6"/>
      <c r="H579" s="6"/>
      <c r="I579" s="6"/>
      <c r="J579" s="6"/>
      <c r="K579" s="6"/>
    </row>
    <row r="580" ht="15.75" customHeight="1">
      <c r="A580" s="312" t="s">
        <v>17519</v>
      </c>
      <c r="B580" s="274" t="s">
        <v>17520</v>
      </c>
      <c r="C580" s="285" t="s">
        <v>219</v>
      </c>
      <c r="D580" s="313"/>
      <c r="E580" s="302"/>
      <c r="F580" s="260" t="s">
        <v>12621</v>
      </c>
      <c r="G580" s="6"/>
      <c r="H580" s="6"/>
      <c r="I580" s="6"/>
      <c r="J580" s="6"/>
      <c r="K580" s="6"/>
    </row>
    <row r="581" ht="15.75" customHeight="1">
      <c r="A581" s="312" t="s">
        <v>17525</v>
      </c>
      <c r="B581" s="274" t="s">
        <v>17526</v>
      </c>
      <c r="C581" s="285" t="s">
        <v>219</v>
      </c>
      <c r="D581" s="313"/>
      <c r="E581" s="302"/>
      <c r="F581" s="260" t="s">
        <v>12621</v>
      </c>
      <c r="G581" s="6"/>
      <c r="H581" s="6"/>
      <c r="I581" s="6"/>
      <c r="J581" s="6"/>
      <c r="K581" s="6"/>
    </row>
    <row r="582" ht="15.75" customHeight="1">
      <c r="A582" s="312" t="s">
        <v>17530</v>
      </c>
      <c r="B582" s="274" t="s">
        <v>17532</v>
      </c>
      <c r="C582" s="285" t="s">
        <v>219</v>
      </c>
      <c r="D582" s="313"/>
      <c r="E582" s="302"/>
      <c r="F582" s="260" t="s">
        <v>12621</v>
      </c>
      <c r="G582" s="6"/>
      <c r="H582" s="6"/>
      <c r="I582" s="6"/>
      <c r="J582" s="6"/>
      <c r="K582" s="6"/>
    </row>
    <row r="583" ht="15.75" customHeight="1">
      <c r="A583" s="312" t="s">
        <v>17535</v>
      </c>
      <c r="B583" s="274" t="s">
        <v>17536</v>
      </c>
      <c r="C583" s="285" t="s">
        <v>219</v>
      </c>
      <c r="D583" s="313"/>
      <c r="E583" s="302"/>
      <c r="F583" s="260" t="s">
        <v>12621</v>
      </c>
      <c r="G583" s="6"/>
      <c r="H583" s="6"/>
      <c r="I583" s="6"/>
      <c r="J583" s="6"/>
      <c r="K583" s="6"/>
    </row>
    <row r="584" ht="15.75" customHeight="1">
      <c r="A584" s="302"/>
      <c r="B584" s="302"/>
      <c r="C584" s="302"/>
      <c r="D584" s="313"/>
      <c r="E584" s="302"/>
      <c r="F584" s="302"/>
      <c r="G584" s="6"/>
      <c r="H584" s="6"/>
      <c r="I584" s="6"/>
      <c r="J584" s="6"/>
      <c r="K584" s="6"/>
    </row>
    <row r="585" ht="15.75" customHeight="1">
      <c r="A585" s="302"/>
      <c r="B585" s="302"/>
      <c r="C585" s="302"/>
      <c r="D585" s="313"/>
      <c r="E585" s="302"/>
      <c r="F585" s="302"/>
      <c r="G585" s="6"/>
      <c r="H585" s="6"/>
      <c r="I585" s="6"/>
      <c r="J585" s="6"/>
      <c r="K585" s="6"/>
    </row>
    <row r="586" ht="15.75" customHeight="1">
      <c r="A586" s="302"/>
      <c r="B586" s="302"/>
      <c r="C586" s="302"/>
      <c r="D586" s="313"/>
      <c r="E586" s="302"/>
      <c r="F586" s="302"/>
      <c r="G586" s="6"/>
      <c r="H586" s="6"/>
      <c r="I586" s="6"/>
      <c r="J586" s="6"/>
      <c r="K586" s="6"/>
    </row>
    <row r="587" ht="15.75" customHeight="1">
      <c r="A587" s="302"/>
      <c r="B587" s="302"/>
      <c r="C587" s="302"/>
      <c r="D587" s="313"/>
      <c r="E587" s="302"/>
      <c r="F587" s="302"/>
      <c r="G587" s="6"/>
      <c r="H587" s="6"/>
      <c r="I587" s="6"/>
      <c r="J587" s="6"/>
      <c r="K587" s="6"/>
    </row>
    <row r="588" ht="15.75" customHeight="1">
      <c r="A588" s="302"/>
      <c r="B588" s="302"/>
      <c r="C588" s="302"/>
      <c r="D588" s="313"/>
      <c r="E588" s="302"/>
      <c r="F588" s="302"/>
      <c r="G588" s="6"/>
      <c r="H588" s="6"/>
      <c r="I588" s="6"/>
      <c r="J588" s="6"/>
      <c r="K588" s="6"/>
    </row>
    <row r="589" ht="15.75" customHeight="1">
      <c r="A589" s="302"/>
      <c r="B589" s="302"/>
      <c r="C589" s="302"/>
      <c r="D589" s="313"/>
      <c r="E589" s="302"/>
      <c r="F589" s="302"/>
      <c r="G589" s="6"/>
      <c r="H589" s="6"/>
      <c r="I589" s="6"/>
      <c r="J589" s="6"/>
      <c r="K589" s="6"/>
    </row>
    <row r="590" ht="15.75" customHeight="1">
      <c r="A590" s="302"/>
      <c r="B590" s="302"/>
      <c r="C590" s="302"/>
      <c r="D590" s="313"/>
      <c r="E590" s="302"/>
      <c r="F590" s="302"/>
      <c r="G590" s="6"/>
      <c r="H590" s="6"/>
      <c r="I590" s="6"/>
      <c r="J590" s="6"/>
      <c r="K590" s="6"/>
    </row>
    <row r="591" ht="15.75" customHeight="1">
      <c r="A591" s="302"/>
      <c r="B591" s="302"/>
      <c r="C591" s="302"/>
      <c r="D591" s="313"/>
      <c r="E591" s="302"/>
      <c r="F591" s="302"/>
      <c r="G591" s="6"/>
      <c r="H591" s="6"/>
      <c r="I591" s="6"/>
      <c r="J591" s="6"/>
      <c r="K591" s="6"/>
    </row>
    <row r="592" ht="15.75" customHeight="1">
      <c r="A592" s="302"/>
      <c r="B592" s="302"/>
      <c r="C592" s="302"/>
      <c r="D592" s="313"/>
      <c r="E592" s="302"/>
      <c r="F592" s="302"/>
      <c r="G592" s="6"/>
      <c r="H592" s="6"/>
      <c r="I592" s="6"/>
      <c r="J592" s="6"/>
      <c r="K592" s="6"/>
    </row>
    <row r="593" ht="15.75" customHeight="1">
      <c r="A593" s="302"/>
      <c r="B593" s="302"/>
      <c r="C593" s="302"/>
      <c r="D593" s="313"/>
      <c r="E593" s="302"/>
      <c r="F593" s="302"/>
      <c r="G593" s="6"/>
      <c r="H593" s="6"/>
      <c r="I593" s="6"/>
      <c r="J593" s="6"/>
      <c r="K593" s="6"/>
    </row>
    <row r="594" ht="15.75" customHeight="1">
      <c r="A594" s="302"/>
      <c r="B594" s="302"/>
      <c r="C594" s="302"/>
      <c r="D594" s="313"/>
      <c r="E594" s="302"/>
      <c r="F594" s="302"/>
      <c r="G594" s="6"/>
      <c r="H594" s="6"/>
      <c r="I594" s="6"/>
      <c r="J594" s="6"/>
      <c r="K594" s="6"/>
    </row>
    <row r="595" ht="15.75" customHeight="1">
      <c r="A595" s="302"/>
      <c r="B595" s="302"/>
      <c r="C595" s="302"/>
      <c r="D595" s="313"/>
      <c r="E595" s="302"/>
      <c r="F595" s="302"/>
      <c r="G595" s="6"/>
      <c r="H595" s="6"/>
      <c r="I595" s="6"/>
      <c r="J595" s="6"/>
      <c r="K595" s="6"/>
    </row>
    <row r="596" ht="15.75" customHeight="1">
      <c r="A596" s="302"/>
      <c r="B596" s="302"/>
      <c r="C596" s="302"/>
      <c r="D596" s="313"/>
      <c r="E596" s="302"/>
      <c r="F596" s="302"/>
      <c r="G596" s="6"/>
      <c r="H596" s="6"/>
      <c r="I596" s="6"/>
      <c r="J596" s="6"/>
      <c r="K596" s="6"/>
    </row>
    <row r="597" ht="15.75" customHeight="1">
      <c r="A597" s="302"/>
      <c r="B597" s="302"/>
      <c r="C597" s="302"/>
      <c r="D597" s="313"/>
      <c r="E597" s="302"/>
      <c r="F597" s="302"/>
      <c r="G597" s="6"/>
      <c r="H597" s="6"/>
      <c r="I597" s="6"/>
      <c r="J597" s="6"/>
      <c r="K597" s="6"/>
    </row>
    <row r="598" ht="15.75" customHeight="1">
      <c r="A598" s="302"/>
      <c r="B598" s="302"/>
      <c r="C598" s="302"/>
      <c r="D598" s="313"/>
      <c r="E598" s="302"/>
      <c r="F598" s="302"/>
      <c r="G598" s="6"/>
      <c r="H598" s="6"/>
      <c r="I598" s="6"/>
      <c r="J598" s="6"/>
      <c r="K598" s="6"/>
    </row>
    <row r="599" ht="15.75" customHeight="1">
      <c r="A599" s="302"/>
      <c r="B599" s="302"/>
      <c r="C599" s="302"/>
      <c r="D599" s="313"/>
      <c r="E599" s="302"/>
      <c r="F599" s="302"/>
      <c r="G599" s="6"/>
      <c r="H599" s="6"/>
      <c r="I599" s="6"/>
      <c r="J599" s="6"/>
      <c r="K599" s="6"/>
    </row>
    <row r="600" ht="15.75" customHeight="1">
      <c r="A600" s="302"/>
      <c r="B600" s="302"/>
      <c r="C600" s="302"/>
      <c r="D600" s="313"/>
      <c r="E600" s="302"/>
      <c r="F600" s="302"/>
      <c r="G600" s="6"/>
      <c r="H600" s="6"/>
      <c r="I600" s="6"/>
      <c r="J600" s="6"/>
      <c r="K600" s="6"/>
    </row>
    <row r="601" ht="15.75" customHeight="1">
      <c r="A601" s="302"/>
      <c r="B601" s="302"/>
      <c r="C601" s="302"/>
      <c r="D601" s="313"/>
      <c r="E601" s="302"/>
      <c r="F601" s="302"/>
      <c r="G601" s="6"/>
      <c r="H601" s="6"/>
      <c r="I601" s="6"/>
      <c r="J601" s="6"/>
      <c r="K601" s="6"/>
    </row>
    <row r="602" ht="15.75" customHeight="1">
      <c r="A602" s="302"/>
      <c r="B602" s="302"/>
      <c r="C602" s="302"/>
      <c r="D602" s="313"/>
      <c r="E602" s="302"/>
      <c r="F602" s="302"/>
      <c r="G602" s="6"/>
      <c r="H602" s="6"/>
      <c r="I602" s="6"/>
      <c r="J602" s="6"/>
      <c r="K602" s="6"/>
    </row>
    <row r="603" ht="15.75" customHeight="1">
      <c r="A603" s="302"/>
      <c r="B603" s="302"/>
      <c r="C603" s="302"/>
      <c r="D603" s="313"/>
      <c r="E603" s="302"/>
      <c r="F603" s="302"/>
      <c r="G603" s="6"/>
      <c r="H603" s="6"/>
      <c r="I603" s="6"/>
      <c r="J603" s="6"/>
      <c r="K603" s="6"/>
    </row>
    <row r="604" ht="15.75" customHeight="1">
      <c r="A604" s="302"/>
      <c r="B604" s="302"/>
      <c r="C604" s="302"/>
      <c r="D604" s="313"/>
      <c r="E604" s="302"/>
      <c r="F604" s="302"/>
      <c r="G604" s="6"/>
      <c r="H604" s="6"/>
      <c r="I604" s="6"/>
      <c r="J604" s="6"/>
      <c r="K604" s="6"/>
    </row>
    <row r="605" ht="15.75" customHeight="1">
      <c r="A605" s="302"/>
      <c r="B605" s="302"/>
      <c r="C605" s="302"/>
      <c r="D605" s="313"/>
      <c r="E605" s="302"/>
      <c r="F605" s="302"/>
      <c r="G605" s="6"/>
      <c r="H605" s="6"/>
      <c r="I605" s="6"/>
      <c r="J605" s="6"/>
      <c r="K605" s="6"/>
    </row>
    <row r="606" ht="15.75" customHeight="1">
      <c r="A606" s="302"/>
      <c r="B606" s="302"/>
      <c r="C606" s="302"/>
      <c r="D606" s="313"/>
      <c r="E606" s="302"/>
      <c r="F606" s="302"/>
      <c r="G606" s="6"/>
      <c r="H606" s="6"/>
      <c r="I606" s="6"/>
      <c r="J606" s="6"/>
      <c r="K606" s="6"/>
    </row>
    <row r="607" ht="15.75" customHeight="1">
      <c r="A607" s="302"/>
      <c r="B607" s="302"/>
      <c r="C607" s="302"/>
      <c r="D607" s="313"/>
      <c r="E607" s="302"/>
      <c r="F607" s="302"/>
      <c r="G607" s="6"/>
      <c r="H607" s="6"/>
      <c r="I607" s="6"/>
      <c r="J607" s="6"/>
      <c r="K607" s="6"/>
    </row>
    <row r="608" ht="15.75" customHeight="1">
      <c r="A608" s="302"/>
      <c r="B608" s="302"/>
      <c r="C608" s="302"/>
      <c r="D608" s="313"/>
      <c r="E608" s="302"/>
      <c r="F608" s="302"/>
      <c r="G608" s="6"/>
      <c r="H608" s="6"/>
      <c r="I608" s="6"/>
      <c r="J608" s="6"/>
      <c r="K608" s="6"/>
    </row>
    <row r="609" ht="15.75" customHeight="1">
      <c r="A609" s="302"/>
      <c r="B609" s="302"/>
      <c r="C609" s="302"/>
      <c r="D609" s="313"/>
      <c r="E609" s="302"/>
      <c r="F609" s="302"/>
      <c r="G609" s="6"/>
      <c r="H609" s="6"/>
      <c r="I609" s="6"/>
      <c r="J609" s="6"/>
      <c r="K609" s="6"/>
    </row>
    <row r="610" ht="15.75" customHeight="1">
      <c r="A610" s="302"/>
      <c r="B610" s="302"/>
      <c r="C610" s="302"/>
      <c r="D610" s="313"/>
      <c r="E610" s="302"/>
      <c r="F610" s="302"/>
      <c r="G610" s="6"/>
      <c r="H610" s="6"/>
      <c r="I610" s="6"/>
      <c r="J610" s="6"/>
      <c r="K610" s="6"/>
    </row>
    <row r="611" ht="15.75" customHeight="1">
      <c r="A611" s="302"/>
      <c r="B611" s="302"/>
      <c r="C611" s="302"/>
      <c r="D611" s="313"/>
      <c r="E611" s="302"/>
      <c r="F611" s="302"/>
      <c r="G611" s="6"/>
      <c r="H611" s="6"/>
      <c r="I611" s="6"/>
      <c r="J611" s="6"/>
      <c r="K611" s="6"/>
    </row>
    <row r="612" ht="15.75" customHeight="1">
      <c r="A612" s="302"/>
      <c r="B612" s="302"/>
      <c r="C612" s="302"/>
      <c r="D612" s="313"/>
      <c r="E612" s="302"/>
      <c r="F612" s="302"/>
      <c r="G612" s="6"/>
      <c r="H612" s="6"/>
      <c r="I612" s="6"/>
      <c r="J612" s="6"/>
      <c r="K612" s="6"/>
    </row>
    <row r="613" ht="15.75" customHeight="1">
      <c r="A613" s="302"/>
      <c r="B613" s="302"/>
      <c r="C613" s="302"/>
      <c r="D613" s="313"/>
      <c r="E613" s="302"/>
      <c r="F613" s="302"/>
      <c r="G613" s="6"/>
      <c r="H613" s="6"/>
      <c r="I613" s="6"/>
      <c r="J613" s="6"/>
      <c r="K613" s="6"/>
    </row>
    <row r="614" ht="15.75" customHeight="1">
      <c r="A614" s="302"/>
      <c r="B614" s="302"/>
      <c r="C614" s="302"/>
      <c r="D614" s="313"/>
      <c r="E614" s="302"/>
      <c r="F614" s="302"/>
      <c r="G614" s="6"/>
      <c r="H614" s="6"/>
      <c r="I614" s="6"/>
      <c r="J614" s="6"/>
      <c r="K614" s="6"/>
    </row>
    <row r="615" ht="15.75" customHeight="1">
      <c r="A615" s="302"/>
      <c r="B615" s="302"/>
      <c r="C615" s="302"/>
      <c r="D615" s="313"/>
      <c r="E615" s="302"/>
      <c r="F615" s="302"/>
      <c r="G615" s="6"/>
      <c r="H615" s="6"/>
      <c r="I615" s="6"/>
      <c r="J615" s="6"/>
      <c r="K615" s="6"/>
    </row>
    <row r="616" ht="15.75" customHeight="1">
      <c r="A616" s="302"/>
      <c r="B616" s="302"/>
      <c r="C616" s="302"/>
      <c r="D616" s="313"/>
      <c r="E616" s="302"/>
      <c r="F616" s="302"/>
      <c r="G616" s="6"/>
      <c r="H616" s="6"/>
      <c r="I616" s="6"/>
      <c r="J616" s="6"/>
      <c r="K616" s="6"/>
    </row>
    <row r="617" ht="15.75" customHeight="1">
      <c r="A617" s="302"/>
      <c r="B617" s="302"/>
      <c r="C617" s="302"/>
      <c r="D617" s="313"/>
      <c r="E617" s="302"/>
      <c r="F617" s="302"/>
      <c r="G617" s="6"/>
      <c r="H617" s="6"/>
      <c r="I617" s="6"/>
      <c r="J617" s="6"/>
      <c r="K617" s="6"/>
    </row>
    <row r="618" ht="15.75" customHeight="1">
      <c r="A618" s="302"/>
      <c r="B618" s="302"/>
      <c r="C618" s="302"/>
      <c r="D618" s="313"/>
      <c r="E618" s="302"/>
      <c r="F618" s="302"/>
      <c r="G618" s="6"/>
      <c r="H618" s="6"/>
      <c r="I618" s="6"/>
      <c r="J618" s="6"/>
      <c r="K618" s="6"/>
    </row>
    <row r="619" ht="15.75" customHeight="1">
      <c r="A619" s="302"/>
      <c r="B619" s="302"/>
      <c r="C619" s="302"/>
      <c r="D619" s="313"/>
      <c r="E619" s="302"/>
      <c r="F619" s="302"/>
      <c r="G619" s="6"/>
      <c r="H619" s="6"/>
      <c r="I619" s="6"/>
      <c r="J619" s="6"/>
      <c r="K619" s="6"/>
    </row>
    <row r="620" ht="15.75" customHeight="1">
      <c r="A620" s="302"/>
      <c r="B620" s="302"/>
      <c r="C620" s="302"/>
      <c r="D620" s="313"/>
      <c r="E620" s="302"/>
      <c r="F620" s="302"/>
      <c r="G620" s="6"/>
      <c r="H620" s="6"/>
      <c r="I620" s="6"/>
      <c r="J620" s="6"/>
      <c r="K620" s="6"/>
    </row>
    <row r="621" ht="15.75" customHeight="1">
      <c r="A621" s="302"/>
      <c r="B621" s="302"/>
      <c r="C621" s="302"/>
      <c r="D621" s="313"/>
      <c r="E621" s="302"/>
      <c r="F621" s="302"/>
      <c r="G621" s="6"/>
      <c r="H621" s="6"/>
      <c r="I621" s="6"/>
      <c r="J621" s="6"/>
      <c r="K621" s="6"/>
    </row>
    <row r="622" ht="15.75" customHeight="1">
      <c r="A622" s="302"/>
      <c r="B622" s="302"/>
      <c r="C622" s="302"/>
      <c r="D622" s="313"/>
      <c r="E622" s="302"/>
      <c r="F622" s="302"/>
      <c r="G622" s="6"/>
      <c r="H622" s="6"/>
      <c r="I622" s="6"/>
      <c r="J622" s="6"/>
      <c r="K622" s="6"/>
    </row>
    <row r="623" ht="15.75" customHeight="1">
      <c r="A623" s="302"/>
      <c r="B623" s="302"/>
      <c r="C623" s="302"/>
      <c r="D623" s="313"/>
      <c r="E623" s="302"/>
      <c r="F623" s="302"/>
      <c r="G623" s="6"/>
      <c r="H623" s="6"/>
      <c r="I623" s="6"/>
      <c r="J623" s="6"/>
      <c r="K623" s="6"/>
    </row>
    <row r="624" ht="15.75" customHeight="1">
      <c r="A624" s="302"/>
      <c r="B624" s="302"/>
      <c r="C624" s="302"/>
      <c r="D624" s="313"/>
      <c r="E624" s="302"/>
      <c r="F624" s="302"/>
      <c r="G624" s="6"/>
      <c r="H624" s="6"/>
      <c r="I624" s="6"/>
      <c r="J624" s="6"/>
      <c r="K624" s="6"/>
    </row>
    <row r="625" ht="15.75" customHeight="1">
      <c r="A625" s="302"/>
      <c r="B625" s="302"/>
      <c r="C625" s="302"/>
      <c r="D625" s="313"/>
      <c r="E625" s="302"/>
      <c r="F625" s="302"/>
      <c r="G625" s="6"/>
      <c r="H625" s="6"/>
      <c r="I625" s="6"/>
      <c r="J625" s="6"/>
      <c r="K625" s="6"/>
    </row>
    <row r="626" ht="15.75" customHeight="1">
      <c r="A626" s="302"/>
      <c r="B626" s="302"/>
      <c r="C626" s="302"/>
      <c r="D626" s="313"/>
      <c r="E626" s="302"/>
      <c r="F626" s="302"/>
      <c r="G626" s="6"/>
      <c r="H626" s="6"/>
      <c r="I626" s="6"/>
      <c r="J626" s="6"/>
      <c r="K626" s="6"/>
    </row>
    <row r="627" ht="15.75" customHeight="1">
      <c r="A627" s="302"/>
      <c r="B627" s="302"/>
      <c r="C627" s="302"/>
      <c r="D627" s="313"/>
      <c r="E627" s="302"/>
      <c r="F627" s="302"/>
      <c r="G627" s="6"/>
      <c r="H627" s="6"/>
      <c r="I627" s="6"/>
      <c r="J627" s="6"/>
      <c r="K627" s="6"/>
    </row>
    <row r="628" ht="15.75" customHeight="1">
      <c r="A628" s="302"/>
      <c r="B628" s="302"/>
      <c r="C628" s="302"/>
      <c r="D628" s="313"/>
      <c r="E628" s="302"/>
      <c r="F628" s="302"/>
      <c r="G628" s="6"/>
      <c r="H628" s="6"/>
      <c r="I628" s="6"/>
      <c r="J628" s="6"/>
      <c r="K628" s="6"/>
    </row>
    <row r="629" ht="15.75" customHeight="1">
      <c r="A629" s="302"/>
      <c r="B629" s="302"/>
      <c r="C629" s="302"/>
      <c r="D629" s="313"/>
      <c r="E629" s="302"/>
      <c r="F629" s="302"/>
      <c r="G629" s="6"/>
      <c r="H629" s="6"/>
      <c r="I629" s="6"/>
      <c r="J629" s="6"/>
      <c r="K629" s="6"/>
    </row>
    <row r="630" ht="15.75" customHeight="1">
      <c r="A630" s="302"/>
      <c r="B630" s="302"/>
      <c r="C630" s="302"/>
      <c r="D630" s="313"/>
      <c r="E630" s="302"/>
      <c r="F630" s="302"/>
      <c r="G630" s="6"/>
      <c r="H630" s="6"/>
      <c r="I630" s="6"/>
      <c r="J630" s="6"/>
      <c r="K630" s="6"/>
    </row>
    <row r="631" ht="15.75" customHeight="1">
      <c r="A631" s="302"/>
      <c r="B631" s="302"/>
      <c r="C631" s="302"/>
      <c r="D631" s="313"/>
      <c r="E631" s="302"/>
      <c r="F631" s="302"/>
      <c r="G631" s="6"/>
      <c r="H631" s="6"/>
      <c r="I631" s="6"/>
      <c r="J631" s="6"/>
      <c r="K631" s="6"/>
    </row>
    <row r="632" ht="15.75" customHeight="1">
      <c r="A632" s="302"/>
      <c r="B632" s="302"/>
      <c r="C632" s="302"/>
      <c r="D632" s="313"/>
      <c r="E632" s="302"/>
      <c r="F632" s="302"/>
      <c r="G632" s="6"/>
      <c r="H632" s="6"/>
      <c r="I632" s="6"/>
      <c r="J632" s="6"/>
      <c r="K632" s="6"/>
    </row>
    <row r="633" ht="15.75" customHeight="1">
      <c r="A633" s="302"/>
      <c r="B633" s="302"/>
      <c r="C633" s="302"/>
      <c r="D633" s="313"/>
      <c r="E633" s="302"/>
      <c r="F633" s="302"/>
      <c r="G633" s="6"/>
      <c r="H633" s="6"/>
      <c r="I633" s="6"/>
      <c r="J633" s="6"/>
      <c r="K633" s="6"/>
    </row>
    <row r="634" ht="15.75" customHeight="1">
      <c r="A634" s="302"/>
      <c r="B634" s="302"/>
      <c r="C634" s="302"/>
      <c r="D634" s="313"/>
      <c r="E634" s="302"/>
      <c r="F634" s="302"/>
      <c r="G634" s="6"/>
      <c r="H634" s="6"/>
      <c r="I634" s="6"/>
      <c r="J634" s="6"/>
      <c r="K634" s="6"/>
    </row>
    <row r="635" ht="15.75" customHeight="1">
      <c r="A635" s="302"/>
      <c r="B635" s="302"/>
      <c r="C635" s="302"/>
      <c r="D635" s="313"/>
      <c r="E635" s="302"/>
      <c r="F635" s="302"/>
      <c r="G635" s="6"/>
      <c r="H635" s="6"/>
      <c r="I635" s="6"/>
      <c r="J635" s="6"/>
      <c r="K635" s="6"/>
    </row>
    <row r="636" ht="15.75" customHeight="1">
      <c r="A636" s="302"/>
      <c r="B636" s="302"/>
      <c r="C636" s="302"/>
      <c r="D636" s="313"/>
      <c r="E636" s="302"/>
      <c r="F636" s="302"/>
      <c r="G636" s="6"/>
      <c r="H636" s="6"/>
      <c r="I636" s="6"/>
      <c r="J636" s="6"/>
      <c r="K636" s="6"/>
    </row>
    <row r="637" ht="15.75" customHeight="1">
      <c r="A637" s="302"/>
      <c r="B637" s="302"/>
      <c r="C637" s="302"/>
      <c r="D637" s="313"/>
      <c r="E637" s="302"/>
      <c r="F637" s="302"/>
      <c r="G637" s="6"/>
      <c r="H637" s="6"/>
      <c r="I637" s="6"/>
      <c r="J637" s="6"/>
      <c r="K637" s="6"/>
    </row>
    <row r="638" ht="15.75" customHeight="1">
      <c r="A638" s="302"/>
      <c r="B638" s="302"/>
      <c r="C638" s="302"/>
      <c r="D638" s="313"/>
      <c r="E638" s="302"/>
      <c r="F638" s="302"/>
      <c r="G638" s="6"/>
      <c r="H638" s="6"/>
      <c r="I638" s="6"/>
      <c r="J638" s="6"/>
      <c r="K638" s="6"/>
    </row>
    <row r="639" ht="15.75" customHeight="1">
      <c r="A639" s="302"/>
      <c r="B639" s="302"/>
      <c r="C639" s="302"/>
      <c r="D639" s="313"/>
      <c r="E639" s="302"/>
      <c r="F639" s="302"/>
      <c r="G639" s="6"/>
      <c r="H639" s="6"/>
      <c r="I639" s="6"/>
      <c r="J639" s="6"/>
      <c r="K639" s="6"/>
    </row>
    <row r="640" ht="15.75" customHeight="1">
      <c r="A640" s="302"/>
      <c r="B640" s="302"/>
      <c r="C640" s="302"/>
      <c r="D640" s="313"/>
      <c r="E640" s="302"/>
      <c r="F640" s="302"/>
      <c r="G640" s="6"/>
      <c r="H640" s="6"/>
      <c r="I640" s="6"/>
      <c r="J640" s="6"/>
      <c r="K640" s="6"/>
    </row>
    <row r="641" ht="15.75" customHeight="1">
      <c r="A641" s="302"/>
      <c r="B641" s="302"/>
      <c r="C641" s="302"/>
      <c r="D641" s="313"/>
      <c r="E641" s="302"/>
      <c r="F641" s="302"/>
      <c r="G641" s="6"/>
      <c r="H641" s="6"/>
      <c r="I641" s="6"/>
      <c r="J641" s="6"/>
      <c r="K641" s="6"/>
    </row>
    <row r="642" ht="15.75" customHeight="1">
      <c r="A642" s="302"/>
      <c r="B642" s="302"/>
      <c r="C642" s="302"/>
      <c r="D642" s="313"/>
      <c r="E642" s="302"/>
      <c r="F642" s="302"/>
      <c r="G642" s="6"/>
      <c r="H642" s="6"/>
      <c r="I642" s="6"/>
      <c r="J642" s="6"/>
      <c r="K642" s="6"/>
    </row>
    <row r="643" ht="15.75" customHeight="1">
      <c r="A643" s="302"/>
      <c r="B643" s="302"/>
      <c r="C643" s="302"/>
      <c r="D643" s="313"/>
      <c r="E643" s="302"/>
      <c r="F643" s="302"/>
      <c r="G643" s="6"/>
      <c r="H643" s="6"/>
      <c r="I643" s="6"/>
      <c r="J643" s="6"/>
      <c r="K643" s="6"/>
    </row>
    <row r="644" ht="15.75" customHeight="1">
      <c r="A644" s="302"/>
      <c r="B644" s="302"/>
      <c r="C644" s="302"/>
      <c r="D644" s="313"/>
      <c r="E644" s="302"/>
      <c r="F644" s="302"/>
      <c r="G644" s="6"/>
      <c r="H644" s="6"/>
      <c r="I644" s="6"/>
      <c r="J644" s="6"/>
      <c r="K644" s="6"/>
    </row>
    <row r="645" ht="15.75" customHeight="1">
      <c r="A645" s="302"/>
      <c r="B645" s="302"/>
      <c r="C645" s="302"/>
      <c r="D645" s="313"/>
      <c r="E645" s="302"/>
      <c r="F645" s="302"/>
      <c r="G645" s="6"/>
      <c r="H645" s="6"/>
      <c r="I645" s="6"/>
      <c r="J645" s="6"/>
      <c r="K645" s="6"/>
    </row>
    <row r="646" ht="15.75" customHeight="1">
      <c r="A646" s="302"/>
      <c r="B646" s="302"/>
      <c r="C646" s="302"/>
      <c r="D646" s="313"/>
      <c r="E646" s="302"/>
      <c r="F646" s="302"/>
      <c r="G646" s="6"/>
      <c r="H646" s="6"/>
      <c r="I646" s="6"/>
      <c r="J646" s="6"/>
      <c r="K646" s="6"/>
    </row>
    <row r="647" ht="15.75" customHeight="1">
      <c r="A647" s="302"/>
      <c r="B647" s="302"/>
      <c r="C647" s="302"/>
      <c r="D647" s="313"/>
      <c r="E647" s="302"/>
      <c r="F647" s="302"/>
      <c r="G647" s="6"/>
      <c r="H647" s="6"/>
      <c r="I647" s="6"/>
      <c r="J647" s="6"/>
      <c r="K647" s="6"/>
    </row>
    <row r="648" ht="15.75" customHeight="1">
      <c r="A648" s="302"/>
      <c r="B648" s="302"/>
      <c r="C648" s="302"/>
      <c r="D648" s="313"/>
      <c r="E648" s="302"/>
      <c r="F648" s="302"/>
      <c r="G648" s="6"/>
      <c r="H648" s="6"/>
      <c r="I648" s="6"/>
      <c r="J648" s="6"/>
      <c r="K648" s="6"/>
    </row>
    <row r="649" ht="15.75" customHeight="1">
      <c r="A649" s="302"/>
      <c r="B649" s="302"/>
      <c r="C649" s="302"/>
      <c r="D649" s="313"/>
      <c r="E649" s="302"/>
      <c r="F649" s="302"/>
      <c r="G649" s="6"/>
      <c r="H649" s="6"/>
      <c r="I649" s="6"/>
      <c r="J649" s="6"/>
      <c r="K649" s="6"/>
    </row>
    <row r="650" ht="15.75" customHeight="1">
      <c r="A650" s="302"/>
      <c r="B650" s="302"/>
      <c r="C650" s="302"/>
      <c r="D650" s="313"/>
      <c r="E650" s="302"/>
      <c r="F650" s="302"/>
      <c r="G650" s="6"/>
      <c r="H650" s="6"/>
      <c r="I650" s="6"/>
      <c r="J650" s="6"/>
      <c r="K650" s="6"/>
    </row>
    <row r="651" ht="15.75" customHeight="1">
      <c r="A651" s="302"/>
      <c r="B651" s="302"/>
      <c r="C651" s="302"/>
      <c r="D651" s="313"/>
      <c r="E651" s="302"/>
      <c r="F651" s="302"/>
      <c r="G651" s="6"/>
      <c r="H651" s="6"/>
      <c r="I651" s="6"/>
      <c r="J651" s="6"/>
      <c r="K651" s="6"/>
    </row>
    <row r="652" ht="15.75" customHeight="1">
      <c r="A652" s="302"/>
      <c r="B652" s="302"/>
      <c r="C652" s="302"/>
      <c r="D652" s="313"/>
      <c r="E652" s="302"/>
      <c r="F652" s="302"/>
      <c r="G652" s="6"/>
      <c r="H652" s="6"/>
      <c r="I652" s="6"/>
      <c r="J652" s="6"/>
      <c r="K652" s="6"/>
    </row>
    <row r="653" ht="15.75" customHeight="1">
      <c r="A653" s="302"/>
      <c r="B653" s="302"/>
      <c r="C653" s="302"/>
      <c r="D653" s="313"/>
      <c r="E653" s="302"/>
      <c r="F653" s="302"/>
      <c r="G653" s="6"/>
      <c r="H653" s="6"/>
      <c r="I653" s="6"/>
      <c r="J653" s="6"/>
      <c r="K653" s="6"/>
    </row>
    <row r="654" ht="15.75" customHeight="1">
      <c r="A654" s="302"/>
      <c r="B654" s="302"/>
      <c r="C654" s="302"/>
      <c r="D654" s="313"/>
      <c r="E654" s="302"/>
      <c r="F654" s="302"/>
      <c r="G654" s="6"/>
      <c r="H654" s="6"/>
      <c r="I654" s="6"/>
      <c r="J654" s="6"/>
      <c r="K654" s="6"/>
    </row>
    <row r="655" ht="15.75" customHeight="1">
      <c r="A655" s="302"/>
      <c r="B655" s="302"/>
      <c r="C655" s="302"/>
      <c r="D655" s="313"/>
      <c r="E655" s="302"/>
      <c r="F655" s="302"/>
      <c r="G655" s="6"/>
      <c r="H655" s="6"/>
      <c r="I655" s="6"/>
      <c r="J655" s="6"/>
      <c r="K655" s="6"/>
    </row>
    <row r="656" ht="15.75" customHeight="1">
      <c r="A656" s="302"/>
      <c r="B656" s="302"/>
      <c r="C656" s="302"/>
      <c r="D656" s="313"/>
      <c r="E656" s="302"/>
      <c r="F656" s="302"/>
      <c r="G656" s="6"/>
      <c r="H656" s="6"/>
      <c r="I656" s="6"/>
      <c r="J656" s="6"/>
      <c r="K656" s="6"/>
    </row>
    <row r="657" ht="15.75" customHeight="1">
      <c r="A657" s="302"/>
      <c r="B657" s="302"/>
      <c r="C657" s="302"/>
      <c r="D657" s="313"/>
      <c r="E657" s="302"/>
      <c r="F657" s="302"/>
      <c r="G657" s="6"/>
      <c r="H657" s="6"/>
      <c r="I657" s="6"/>
      <c r="J657" s="6"/>
      <c r="K657" s="6"/>
    </row>
    <row r="658" ht="15.75" customHeight="1">
      <c r="A658" s="302"/>
      <c r="B658" s="302"/>
      <c r="C658" s="302"/>
      <c r="D658" s="313"/>
      <c r="E658" s="302"/>
      <c r="F658" s="302"/>
      <c r="G658" s="6"/>
      <c r="H658" s="6"/>
      <c r="I658" s="6"/>
      <c r="J658" s="6"/>
      <c r="K658" s="6"/>
    </row>
    <row r="659" ht="15.75" customHeight="1">
      <c r="A659" s="302"/>
      <c r="B659" s="302"/>
      <c r="C659" s="302"/>
      <c r="D659" s="313"/>
      <c r="E659" s="302"/>
      <c r="F659" s="302"/>
      <c r="G659" s="6"/>
      <c r="H659" s="6"/>
      <c r="I659" s="6"/>
      <c r="J659" s="6"/>
      <c r="K659" s="6"/>
    </row>
    <row r="660" ht="15.75" customHeight="1">
      <c r="A660" s="302"/>
      <c r="B660" s="302"/>
      <c r="C660" s="302"/>
      <c r="D660" s="313"/>
      <c r="E660" s="302"/>
      <c r="F660" s="302"/>
      <c r="G660" s="6"/>
      <c r="H660" s="6"/>
      <c r="I660" s="6"/>
      <c r="J660" s="6"/>
      <c r="K660" s="6"/>
    </row>
    <row r="661" ht="15.75" customHeight="1">
      <c r="A661" s="302"/>
      <c r="B661" s="302"/>
      <c r="C661" s="302"/>
      <c r="D661" s="313"/>
      <c r="E661" s="302"/>
      <c r="F661" s="302"/>
      <c r="G661" s="6"/>
      <c r="H661" s="6"/>
      <c r="I661" s="6"/>
      <c r="J661" s="6"/>
      <c r="K661" s="6"/>
    </row>
    <row r="662" ht="15.75" customHeight="1">
      <c r="A662" s="302"/>
      <c r="B662" s="302"/>
      <c r="C662" s="302"/>
      <c r="D662" s="313"/>
      <c r="E662" s="302"/>
      <c r="F662" s="302"/>
      <c r="G662" s="6"/>
      <c r="H662" s="6"/>
      <c r="I662" s="6"/>
      <c r="J662" s="6"/>
      <c r="K662" s="6"/>
    </row>
    <row r="663" ht="15.75" customHeight="1">
      <c r="A663" s="302"/>
      <c r="B663" s="302"/>
      <c r="C663" s="302"/>
      <c r="D663" s="313"/>
      <c r="E663" s="302"/>
      <c r="F663" s="302"/>
      <c r="G663" s="6"/>
      <c r="H663" s="6"/>
      <c r="I663" s="6"/>
      <c r="J663" s="6"/>
      <c r="K663" s="6"/>
    </row>
    <row r="664" ht="15.75" customHeight="1">
      <c r="A664" s="302"/>
      <c r="B664" s="302"/>
      <c r="C664" s="302"/>
      <c r="D664" s="313"/>
      <c r="E664" s="302"/>
      <c r="F664" s="302"/>
      <c r="G664" s="6"/>
      <c r="H664" s="6"/>
      <c r="I664" s="6"/>
      <c r="J664" s="6"/>
      <c r="K664" s="6"/>
    </row>
    <row r="665" ht="15.75" customHeight="1">
      <c r="A665" s="302"/>
      <c r="B665" s="302"/>
      <c r="C665" s="302"/>
      <c r="D665" s="313"/>
      <c r="E665" s="302"/>
      <c r="F665" s="302"/>
      <c r="G665" s="6"/>
      <c r="H665" s="6"/>
      <c r="I665" s="6"/>
      <c r="J665" s="6"/>
      <c r="K665" s="6"/>
    </row>
    <row r="666" ht="15.75" customHeight="1">
      <c r="A666" s="302"/>
      <c r="B666" s="302"/>
      <c r="C666" s="302"/>
      <c r="D666" s="313"/>
      <c r="E666" s="302"/>
      <c r="F666" s="302"/>
      <c r="G666" s="6"/>
      <c r="H666" s="6"/>
      <c r="I666" s="6"/>
      <c r="J666" s="6"/>
      <c r="K666" s="6"/>
    </row>
    <row r="667" ht="15.75" customHeight="1">
      <c r="A667" s="302"/>
      <c r="B667" s="302"/>
      <c r="C667" s="302"/>
      <c r="D667" s="313"/>
      <c r="E667" s="302"/>
      <c r="F667" s="302"/>
      <c r="G667" s="6"/>
      <c r="H667" s="6"/>
      <c r="I667" s="6"/>
      <c r="J667" s="6"/>
      <c r="K667" s="6"/>
    </row>
    <row r="668" ht="15.75" customHeight="1">
      <c r="A668" s="302"/>
      <c r="B668" s="302"/>
      <c r="C668" s="302"/>
      <c r="D668" s="313"/>
      <c r="E668" s="302"/>
      <c r="F668" s="302"/>
      <c r="G668" s="6"/>
      <c r="H668" s="6"/>
      <c r="I668" s="6"/>
      <c r="J668" s="6"/>
      <c r="K668" s="6"/>
    </row>
    <row r="669" ht="15.75" customHeight="1">
      <c r="A669" s="302"/>
      <c r="B669" s="302"/>
      <c r="C669" s="302"/>
      <c r="D669" s="313"/>
      <c r="E669" s="302"/>
      <c r="F669" s="302"/>
      <c r="G669" s="6"/>
      <c r="H669" s="6"/>
      <c r="I669" s="6"/>
      <c r="J669" s="6"/>
      <c r="K669" s="6"/>
    </row>
    <row r="670" ht="15.75" customHeight="1">
      <c r="A670" s="302"/>
      <c r="B670" s="302"/>
      <c r="C670" s="302"/>
      <c r="D670" s="313"/>
      <c r="E670" s="302"/>
      <c r="F670" s="302"/>
      <c r="G670" s="6"/>
      <c r="H670" s="6"/>
      <c r="I670" s="6"/>
      <c r="J670" s="6"/>
      <c r="K670" s="6"/>
    </row>
    <row r="671" ht="15.75" customHeight="1">
      <c r="A671" s="302"/>
      <c r="B671" s="302"/>
      <c r="C671" s="302"/>
      <c r="D671" s="313"/>
      <c r="E671" s="302"/>
      <c r="F671" s="302"/>
      <c r="G671" s="6"/>
      <c r="H671" s="6"/>
      <c r="I671" s="6"/>
      <c r="J671" s="6"/>
      <c r="K671" s="6"/>
    </row>
    <row r="672" ht="15.75" customHeight="1">
      <c r="A672" s="302"/>
      <c r="B672" s="302"/>
      <c r="C672" s="302"/>
      <c r="D672" s="313"/>
      <c r="E672" s="302"/>
      <c r="F672" s="302"/>
      <c r="G672" s="6"/>
      <c r="H672" s="6"/>
      <c r="I672" s="6"/>
      <c r="J672" s="6"/>
      <c r="K672" s="6"/>
    </row>
    <row r="673" ht="15.75" customHeight="1">
      <c r="A673" s="302"/>
      <c r="B673" s="302"/>
      <c r="C673" s="302"/>
      <c r="D673" s="313"/>
      <c r="E673" s="302"/>
      <c r="F673" s="302"/>
      <c r="G673" s="6"/>
      <c r="H673" s="6"/>
      <c r="I673" s="6"/>
      <c r="J673" s="6"/>
      <c r="K673" s="6"/>
    </row>
    <row r="674" ht="15.75" customHeight="1">
      <c r="A674" s="302"/>
      <c r="B674" s="302"/>
      <c r="C674" s="302"/>
      <c r="D674" s="313"/>
      <c r="E674" s="302"/>
      <c r="F674" s="302"/>
      <c r="G674" s="6"/>
      <c r="H674" s="6"/>
      <c r="I674" s="6"/>
      <c r="J674" s="6"/>
      <c r="K674" s="6"/>
    </row>
    <row r="675" ht="15.75" customHeight="1">
      <c r="A675" s="302"/>
      <c r="B675" s="302"/>
      <c r="C675" s="302"/>
      <c r="D675" s="313"/>
      <c r="E675" s="302"/>
      <c r="F675" s="302"/>
      <c r="G675" s="6"/>
      <c r="H675" s="6"/>
      <c r="I675" s="6"/>
      <c r="J675" s="6"/>
      <c r="K675" s="6"/>
    </row>
    <row r="676" ht="15.75" customHeight="1">
      <c r="A676" s="302"/>
      <c r="B676" s="302"/>
      <c r="C676" s="302"/>
      <c r="D676" s="313"/>
      <c r="E676" s="302"/>
      <c r="F676" s="302"/>
      <c r="G676" s="6"/>
      <c r="H676" s="6"/>
      <c r="I676" s="6"/>
      <c r="J676" s="6"/>
      <c r="K676" s="6"/>
    </row>
    <row r="677" ht="15.75" customHeight="1">
      <c r="A677" s="302"/>
      <c r="B677" s="302"/>
      <c r="C677" s="302"/>
      <c r="D677" s="313"/>
      <c r="E677" s="302"/>
      <c r="F677" s="302"/>
      <c r="G677" s="6"/>
      <c r="H677" s="6"/>
      <c r="I677" s="6"/>
      <c r="J677" s="6"/>
      <c r="K677" s="6"/>
    </row>
    <row r="678" ht="15.75" customHeight="1">
      <c r="A678" s="302"/>
      <c r="B678" s="302"/>
      <c r="C678" s="302"/>
      <c r="D678" s="313"/>
      <c r="E678" s="302"/>
      <c r="F678" s="302"/>
      <c r="G678" s="6"/>
      <c r="H678" s="6"/>
      <c r="I678" s="6"/>
      <c r="J678" s="6"/>
      <c r="K678" s="6"/>
    </row>
    <row r="679" ht="15.75" customHeight="1">
      <c r="A679" s="302"/>
      <c r="B679" s="302"/>
      <c r="C679" s="302"/>
      <c r="D679" s="313"/>
      <c r="E679" s="302"/>
      <c r="F679" s="302"/>
      <c r="G679" s="6"/>
      <c r="H679" s="6"/>
      <c r="I679" s="6"/>
      <c r="J679" s="6"/>
      <c r="K679" s="6"/>
    </row>
    <row r="680" ht="15.75" customHeight="1">
      <c r="A680" s="302"/>
      <c r="B680" s="302"/>
      <c r="C680" s="302"/>
      <c r="D680" s="313"/>
      <c r="E680" s="302"/>
      <c r="F680" s="302"/>
      <c r="G680" s="6"/>
      <c r="H680" s="6"/>
      <c r="I680" s="6"/>
      <c r="J680" s="6"/>
      <c r="K680" s="6"/>
    </row>
    <row r="681" ht="15.75" customHeight="1">
      <c r="A681" s="302"/>
      <c r="B681" s="302"/>
      <c r="C681" s="302"/>
      <c r="D681" s="313"/>
      <c r="E681" s="302"/>
      <c r="F681" s="302"/>
      <c r="G681" s="6"/>
      <c r="H681" s="6"/>
      <c r="I681" s="6"/>
      <c r="J681" s="6"/>
      <c r="K681" s="6"/>
    </row>
    <row r="682" ht="15.75" customHeight="1">
      <c r="A682" s="302"/>
      <c r="B682" s="302"/>
      <c r="C682" s="302"/>
      <c r="D682" s="313"/>
      <c r="E682" s="302"/>
      <c r="F682" s="302"/>
      <c r="G682" s="6"/>
      <c r="H682" s="6"/>
      <c r="I682" s="6"/>
      <c r="J682" s="6"/>
      <c r="K682" s="6"/>
    </row>
    <row r="683" ht="15.75" customHeight="1">
      <c r="A683" s="302"/>
      <c r="B683" s="302"/>
      <c r="C683" s="302"/>
      <c r="D683" s="313"/>
      <c r="E683" s="302"/>
      <c r="F683" s="302"/>
      <c r="G683" s="6"/>
      <c r="H683" s="6"/>
      <c r="I683" s="6"/>
      <c r="J683" s="6"/>
      <c r="K683" s="6"/>
    </row>
    <row r="684" ht="15.75" customHeight="1">
      <c r="A684" s="302"/>
      <c r="B684" s="302"/>
      <c r="C684" s="302"/>
      <c r="D684" s="313"/>
      <c r="E684" s="302"/>
      <c r="F684" s="302"/>
      <c r="G684" s="6"/>
      <c r="H684" s="6"/>
      <c r="I684" s="6"/>
      <c r="J684" s="6"/>
      <c r="K684" s="6"/>
    </row>
    <row r="685" ht="15.75" customHeight="1">
      <c r="A685" s="302"/>
      <c r="B685" s="302"/>
      <c r="C685" s="302"/>
      <c r="D685" s="313"/>
      <c r="E685" s="302"/>
      <c r="F685" s="302"/>
      <c r="G685" s="6"/>
      <c r="H685" s="6"/>
      <c r="I685" s="6"/>
      <c r="J685" s="6"/>
      <c r="K685" s="6"/>
    </row>
    <row r="686" ht="15.75" customHeight="1">
      <c r="A686" s="302"/>
      <c r="B686" s="302"/>
      <c r="C686" s="302"/>
      <c r="D686" s="313"/>
      <c r="E686" s="302"/>
      <c r="F686" s="302"/>
      <c r="G686" s="6"/>
      <c r="H686" s="6"/>
      <c r="I686" s="6"/>
      <c r="J686" s="6"/>
      <c r="K686" s="6"/>
    </row>
    <row r="687" ht="15.75" customHeight="1">
      <c r="A687" s="302"/>
      <c r="B687" s="302"/>
      <c r="C687" s="302"/>
      <c r="D687" s="313"/>
      <c r="E687" s="302"/>
      <c r="F687" s="302"/>
      <c r="G687" s="6"/>
      <c r="H687" s="6"/>
      <c r="I687" s="6"/>
      <c r="J687" s="6"/>
      <c r="K687" s="6"/>
    </row>
    <row r="688" ht="15.75" customHeight="1">
      <c r="A688" s="302"/>
      <c r="B688" s="302"/>
      <c r="C688" s="302"/>
      <c r="D688" s="313"/>
      <c r="E688" s="302"/>
      <c r="F688" s="302"/>
      <c r="G688" s="6"/>
      <c r="H688" s="6"/>
      <c r="I688" s="6"/>
      <c r="J688" s="6"/>
      <c r="K688" s="6"/>
    </row>
    <row r="689" ht="15.75" customHeight="1">
      <c r="A689" s="302"/>
      <c r="B689" s="302"/>
      <c r="C689" s="302"/>
      <c r="D689" s="313"/>
      <c r="E689" s="302"/>
      <c r="F689" s="302"/>
      <c r="G689" s="6"/>
      <c r="H689" s="6"/>
      <c r="I689" s="6"/>
      <c r="J689" s="6"/>
      <c r="K689" s="6"/>
    </row>
    <row r="690" ht="15.75" customHeight="1">
      <c r="A690" s="302"/>
      <c r="B690" s="302"/>
      <c r="C690" s="302"/>
      <c r="D690" s="313"/>
      <c r="E690" s="302"/>
      <c r="F690" s="302"/>
      <c r="G690" s="6"/>
      <c r="H690" s="6"/>
      <c r="I690" s="6"/>
      <c r="J690" s="6"/>
      <c r="K690" s="6"/>
    </row>
    <row r="691" ht="15.75" customHeight="1">
      <c r="A691" s="302"/>
      <c r="B691" s="302"/>
      <c r="C691" s="302"/>
      <c r="D691" s="313"/>
      <c r="E691" s="302"/>
      <c r="F691" s="302"/>
      <c r="G691" s="6"/>
      <c r="H691" s="6"/>
      <c r="I691" s="6"/>
      <c r="J691" s="6"/>
      <c r="K691" s="6"/>
    </row>
    <row r="692" ht="15.75" customHeight="1">
      <c r="A692" s="302"/>
      <c r="B692" s="302"/>
      <c r="C692" s="302"/>
      <c r="D692" s="313"/>
      <c r="E692" s="302"/>
      <c r="F692" s="302"/>
      <c r="G692" s="6"/>
      <c r="H692" s="6"/>
      <c r="I692" s="6"/>
      <c r="J692" s="6"/>
      <c r="K692" s="6"/>
    </row>
    <row r="693" ht="15.75" customHeight="1">
      <c r="A693" s="302"/>
      <c r="B693" s="302"/>
      <c r="C693" s="302"/>
      <c r="D693" s="313"/>
      <c r="E693" s="302"/>
      <c r="F693" s="302"/>
      <c r="G693" s="6"/>
      <c r="H693" s="6"/>
      <c r="I693" s="6"/>
      <c r="J693" s="6"/>
      <c r="K693" s="6"/>
    </row>
    <row r="694" ht="15.75" customHeight="1">
      <c r="A694" s="302"/>
      <c r="B694" s="302"/>
      <c r="C694" s="302"/>
      <c r="D694" s="313"/>
      <c r="E694" s="302"/>
      <c r="F694" s="302"/>
      <c r="G694" s="6"/>
      <c r="H694" s="6"/>
      <c r="I694" s="6"/>
      <c r="J694" s="6"/>
      <c r="K694" s="6"/>
    </row>
    <row r="695" ht="15.75" customHeight="1">
      <c r="A695" s="302"/>
      <c r="B695" s="302"/>
      <c r="C695" s="302"/>
      <c r="D695" s="313"/>
      <c r="E695" s="302"/>
      <c r="F695" s="302"/>
      <c r="G695" s="6"/>
      <c r="H695" s="6"/>
      <c r="I695" s="6"/>
      <c r="J695" s="6"/>
      <c r="K695" s="6"/>
    </row>
    <row r="696" ht="15.75" customHeight="1">
      <c r="A696" s="302"/>
      <c r="B696" s="302"/>
      <c r="C696" s="302"/>
      <c r="D696" s="313"/>
      <c r="E696" s="302"/>
      <c r="F696" s="302"/>
      <c r="G696" s="6"/>
      <c r="H696" s="6"/>
      <c r="I696" s="6"/>
      <c r="J696" s="6"/>
      <c r="K696" s="6"/>
    </row>
    <row r="697" ht="15.75" customHeight="1">
      <c r="A697" s="302"/>
      <c r="B697" s="302"/>
      <c r="C697" s="302"/>
      <c r="D697" s="313"/>
      <c r="E697" s="302"/>
      <c r="F697" s="302"/>
      <c r="G697" s="6"/>
      <c r="H697" s="6"/>
      <c r="I697" s="6"/>
      <c r="J697" s="6"/>
      <c r="K697" s="6"/>
    </row>
    <row r="698" ht="15.75" customHeight="1">
      <c r="A698" s="302"/>
      <c r="B698" s="302"/>
      <c r="C698" s="302"/>
      <c r="D698" s="313"/>
      <c r="E698" s="302"/>
      <c r="F698" s="302"/>
      <c r="G698" s="6"/>
      <c r="H698" s="6"/>
      <c r="I698" s="6"/>
      <c r="J698" s="6"/>
      <c r="K698" s="6"/>
    </row>
    <row r="699" ht="15.75" customHeight="1">
      <c r="A699" s="302"/>
      <c r="B699" s="302"/>
      <c r="C699" s="302"/>
      <c r="D699" s="313"/>
      <c r="E699" s="302"/>
      <c r="F699" s="302"/>
      <c r="G699" s="6"/>
      <c r="H699" s="6"/>
      <c r="I699" s="6"/>
      <c r="J699" s="6"/>
      <c r="K699" s="6"/>
    </row>
    <row r="700" ht="15.75" customHeight="1">
      <c r="A700" s="302"/>
      <c r="B700" s="302"/>
      <c r="C700" s="302"/>
      <c r="D700" s="313"/>
      <c r="E700" s="302"/>
      <c r="F700" s="302"/>
      <c r="G700" s="6"/>
      <c r="H700" s="6"/>
      <c r="I700" s="6"/>
      <c r="J700" s="6"/>
      <c r="K700" s="6"/>
    </row>
    <row r="701" ht="15.75" customHeight="1">
      <c r="A701" s="302"/>
      <c r="B701" s="302"/>
      <c r="C701" s="302"/>
      <c r="D701" s="313"/>
      <c r="E701" s="302"/>
      <c r="F701" s="302"/>
      <c r="G701" s="6"/>
      <c r="H701" s="6"/>
      <c r="I701" s="6"/>
      <c r="J701" s="6"/>
      <c r="K701" s="6"/>
    </row>
    <row r="702" ht="15.75" customHeight="1">
      <c r="A702" s="302"/>
      <c r="B702" s="302"/>
      <c r="C702" s="302"/>
      <c r="D702" s="313"/>
      <c r="E702" s="302"/>
      <c r="F702" s="302"/>
      <c r="G702" s="6"/>
      <c r="H702" s="6"/>
      <c r="I702" s="6"/>
      <c r="J702" s="6"/>
      <c r="K702" s="6"/>
    </row>
    <row r="703" ht="15.75" customHeight="1">
      <c r="A703" s="302"/>
      <c r="B703" s="302"/>
      <c r="C703" s="302"/>
      <c r="D703" s="313"/>
      <c r="E703" s="302"/>
      <c r="F703" s="302"/>
      <c r="G703" s="6"/>
      <c r="H703" s="6"/>
      <c r="I703" s="6"/>
      <c r="J703" s="6"/>
      <c r="K703" s="6"/>
    </row>
    <row r="704" ht="15.75" customHeight="1">
      <c r="A704" s="302"/>
      <c r="B704" s="302"/>
      <c r="C704" s="302"/>
      <c r="D704" s="313"/>
      <c r="E704" s="302"/>
      <c r="F704" s="302"/>
      <c r="G704" s="6"/>
      <c r="H704" s="6"/>
      <c r="I704" s="6"/>
      <c r="J704" s="6"/>
      <c r="K704" s="6"/>
    </row>
    <row r="705" ht="15.75" customHeight="1">
      <c r="A705" s="302"/>
      <c r="B705" s="302"/>
      <c r="C705" s="302"/>
      <c r="D705" s="313"/>
      <c r="E705" s="302"/>
      <c r="F705" s="302"/>
      <c r="G705" s="6"/>
      <c r="H705" s="6"/>
      <c r="I705" s="6"/>
      <c r="J705" s="6"/>
      <c r="K705" s="6"/>
    </row>
    <row r="706" ht="15.75" customHeight="1">
      <c r="A706" s="302"/>
      <c r="B706" s="302"/>
      <c r="C706" s="302"/>
      <c r="D706" s="313"/>
      <c r="E706" s="302"/>
      <c r="F706" s="302"/>
      <c r="G706" s="6"/>
      <c r="H706" s="6"/>
      <c r="I706" s="6"/>
      <c r="J706" s="6"/>
      <c r="K706" s="6"/>
    </row>
    <row r="707" ht="15.75" customHeight="1">
      <c r="A707" s="302"/>
      <c r="B707" s="302"/>
      <c r="C707" s="302"/>
      <c r="D707" s="313"/>
      <c r="E707" s="302"/>
      <c r="F707" s="302"/>
      <c r="G707" s="6"/>
      <c r="H707" s="6"/>
      <c r="I707" s="6"/>
      <c r="J707" s="6"/>
      <c r="K707" s="6"/>
    </row>
    <row r="708" ht="15.75" customHeight="1">
      <c r="A708" s="302"/>
      <c r="B708" s="302"/>
      <c r="C708" s="302"/>
      <c r="D708" s="313"/>
      <c r="E708" s="302"/>
      <c r="F708" s="302"/>
      <c r="G708" s="6"/>
      <c r="H708" s="6"/>
      <c r="I708" s="6"/>
      <c r="J708" s="6"/>
      <c r="K708" s="6"/>
    </row>
    <row r="709" ht="15.75" customHeight="1">
      <c r="A709" s="302"/>
      <c r="B709" s="302"/>
      <c r="C709" s="302"/>
      <c r="D709" s="313"/>
      <c r="E709" s="302"/>
      <c r="F709" s="302"/>
      <c r="G709" s="6"/>
      <c r="H709" s="6"/>
      <c r="I709" s="6"/>
      <c r="J709" s="6"/>
      <c r="K709" s="6"/>
    </row>
    <row r="710" ht="15.75" customHeight="1">
      <c r="A710" s="302"/>
      <c r="B710" s="302"/>
      <c r="C710" s="302"/>
      <c r="D710" s="313"/>
      <c r="E710" s="302"/>
      <c r="F710" s="302"/>
      <c r="G710" s="6"/>
      <c r="H710" s="6"/>
      <c r="I710" s="6"/>
      <c r="J710" s="6"/>
      <c r="K710" s="6"/>
    </row>
    <row r="711" ht="15.75" customHeight="1">
      <c r="A711" s="302"/>
      <c r="B711" s="302"/>
      <c r="C711" s="302"/>
      <c r="D711" s="313"/>
      <c r="E711" s="302"/>
      <c r="F711" s="302"/>
      <c r="G711" s="6"/>
      <c r="H711" s="6"/>
      <c r="I711" s="6"/>
      <c r="J711" s="6"/>
      <c r="K711" s="6"/>
    </row>
    <row r="712" ht="15.75" customHeight="1">
      <c r="A712" s="302"/>
      <c r="B712" s="302"/>
      <c r="C712" s="302"/>
      <c r="D712" s="313"/>
      <c r="E712" s="302"/>
      <c r="F712" s="302"/>
      <c r="G712" s="6"/>
      <c r="H712" s="6"/>
      <c r="I712" s="6"/>
      <c r="J712" s="6"/>
      <c r="K712" s="6"/>
    </row>
    <row r="713" ht="15.75" customHeight="1">
      <c r="A713" s="302"/>
      <c r="B713" s="302"/>
      <c r="C713" s="302"/>
      <c r="D713" s="313"/>
      <c r="E713" s="302"/>
      <c r="F713" s="302"/>
      <c r="G713" s="6"/>
      <c r="H713" s="6"/>
      <c r="I713" s="6"/>
      <c r="J713" s="6"/>
      <c r="K713" s="6"/>
    </row>
    <row r="714" ht="15.75" customHeight="1">
      <c r="A714" s="302"/>
      <c r="B714" s="302"/>
      <c r="C714" s="302"/>
      <c r="D714" s="313"/>
      <c r="E714" s="302"/>
      <c r="F714" s="302"/>
      <c r="G714" s="6"/>
      <c r="H714" s="6"/>
      <c r="I714" s="6"/>
      <c r="J714" s="6"/>
      <c r="K714" s="6"/>
    </row>
    <row r="715" ht="15.75" customHeight="1">
      <c r="A715" s="302"/>
      <c r="B715" s="302"/>
      <c r="C715" s="302"/>
      <c r="D715" s="313"/>
      <c r="E715" s="302"/>
      <c r="F715" s="302"/>
      <c r="G715" s="6"/>
      <c r="H715" s="6"/>
      <c r="I715" s="6"/>
      <c r="J715" s="6"/>
      <c r="K715" s="6"/>
    </row>
    <row r="716" ht="15.75" customHeight="1">
      <c r="A716" s="302"/>
      <c r="B716" s="302"/>
      <c r="C716" s="302"/>
      <c r="D716" s="313"/>
      <c r="E716" s="302"/>
      <c r="F716" s="302"/>
      <c r="G716" s="6"/>
      <c r="H716" s="6"/>
      <c r="I716" s="6"/>
      <c r="J716" s="6"/>
      <c r="K716" s="6"/>
    </row>
    <row r="717" ht="15.75" customHeight="1">
      <c r="A717" s="302"/>
      <c r="B717" s="302"/>
      <c r="C717" s="302"/>
      <c r="D717" s="313"/>
      <c r="E717" s="302"/>
      <c r="F717" s="302"/>
      <c r="G717" s="6"/>
      <c r="H717" s="6"/>
      <c r="I717" s="6"/>
      <c r="J717" s="6"/>
      <c r="K717" s="6"/>
    </row>
    <row r="718" ht="15.75" customHeight="1">
      <c r="A718" s="302"/>
      <c r="B718" s="302"/>
      <c r="C718" s="302"/>
      <c r="D718" s="313"/>
      <c r="E718" s="302"/>
      <c r="F718" s="302"/>
      <c r="G718" s="6"/>
      <c r="H718" s="6"/>
      <c r="I718" s="6"/>
      <c r="J718" s="6"/>
      <c r="K718" s="6"/>
    </row>
    <row r="719" ht="15.75" customHeight="1">
      <c r="A719" s="302"/>
      <c r="B719" s="302"/>
      <c r="C719" s="302"/>
      <c r="D719" s="313"/>
      <c r="E719" s="302"/>
      <c r="F719" s="302"/>
      <c r="G719" s="6"/>
      <c r="H719" s="6"/>
      <c r="I719" s="6"/>
      <c r="J719" s="6"/>
      <c r="K719" s="6"/>
    </row>
    <row r="720" ht="15.75" customHeight="1">
      <c r="A720" s="302"/>
      <c r="B720" s="302"/>
      <c r="C720" s="302"/>
      <c r="D720" s="313"/>
      <c r="E720" s="302"/>
      <c r="F720" s="302"/>
      <c r="G720" s="6"/>
      <c r="H720" s="6"/>
      <c r="I720" s="6"/>
      <c r="J720" s="6"/>
      <c r="K720" s="6"/>
    </row>
    <row r="721" ht="15.75" customHeight="1">
      <c r="A721" s="302"/>
      <c r="B721" s="302"/>
      <c r="C721" s="302"/>
      <c r="D721" s="313"/>
      <c r="E721" s="302"/>
      <c r="F721" s="302"/>
      <c r="G721" s="6"/>
      <c r="H721" s="6"/>
      <c r="I721" s="6"/>
      <c r="J721" s="6"/>
      <c r="K721" s="6"/>
    </row>
    <row r="722" ht="15.75" customHeight="1">
      <c r="A722" s="302"/>
      <c r="B722" s="302"/>
      <c r="C722" s="302"/>
      <c r="D722" s="313"/>
      <c r="E722" s="302"/>
      <c r="F722" s="302"/>
      <c r="G722" s="6"/>
      <c r="H722" s="6"/>
      <c r="I722" s="6"/>
      <c r="J722" s="6"/>
      <c r="K722" s="6"/>
    </row>
    <row r="723" ht="15.75" customHeight="1">
      <c r="A723" s="302"/>
      <c r="B723" s="302"/>
      <c r="C723" s="302"/>
      <c r="D723" s="313"/>
      <c r="E723" s="302"/>
      <c r="F723" s="302"/>
      <c r="G723" s="6"/>
      <c r="H723" s="6"/>
      <c r="I723" s="6"/>
      <c r="J723" s="6"/>
      <c r="K723" s="6"/>
    </row>
    <row r="724" ht="15.75" customHeight="1">
      <c r="A724" s="302"/>
      <c r="B724" s="302"/>
      <c r="C724" s="302"/>
      <c r="D724" s="313"/>
      <c r="E724" s="302"/>
      <c r="F724" s="302"/>
      <c r="G724" s="6"/>
      <c r="H724" s="6"/>
      <c r="I724" s="6"/>
      <c r="J724" s="6"/>
      <c r="K724" s="6"/>
    </row>
    <row r="725" ht="15.75" customHeight="1">
      <c r="A725" s="302"/>
      <c r="B725" s="302"/>
      <c r="C725" s="302"/>
      <c r="D725" s="313"/>
      <c r="E725" s="302"/>
      <c r="F725" s="302"/>
      <c r="G725" s="6"/>
      <c r="H725" s="6"/>
      <c r="I725" s="6"/>
      <c r="J725" s="6"/>
      <c r="K725" s="6"/>
    </row>
    <row r="726" ht="15.75" customHeight="1">
      <c r="A726" s="302"/>
      <c r="B726" s="302"/>
      <c r="C726" s="302"/>
      <c r="D726" s="313"/>
      <c r="E726" s="302"/>
      <c r="F726" s="302"/>
      <c r="G726" s="6"/>
      <c r="H726" s="6"/>
      <c r="I726" s="6"/>
      <c r="J726" s="6"/>
      <c r="K726" s="6"/>
    </row>
    <row r="727" ht="15.75" customHeight="1">
      <c r="A727" s="302"/>
      <c r="B727" s="302"/>
      <c r="C727" s="302"/>
      <c r="D727" s="313"/>
      <c r="E727" s="302"/>
      <c r="F727" s="302"/>
      <c r="G727" s="6"/>
      <c r="H727" s="6"/>
      <c r="I727" s="6"/>
      <c r="J727" s="6"/>
      <c r="K727" s="6"/>
    </row>
    <row r="728" ht="15.75" customHeight="1">
      <c r="A728" s="302"/>
      <c r="B728" s="302"/>
      <c r="C728" s="302"/>
      <c r="D728" s="313"/>
      <c r="E728" s="302"/>
      <c r="F728" s="302"/>
      <c r="G728" s="6"/>
      <c r="H728" s="6"/>
      <c r="I728" s="6"/>
      <c r="J728" s="6"/>
      <c r="K728" s="6"/>
    </row>
    <row r="729" ht="15.75" customHeight="1">
      <c r="A729" s="302"/>
      <c r="B729" s="302"/>
      <c r="C729" s="302"/>
      <c r="D729" s="313"/>
      <c r="E729" s="302"/>
      <c r="F729" s="302"/>
      <c r="G729" s="6"/>
      <c r="H729" s="6"/>
      <c r="I729" s="6"/>
      <c r="J729" s="6"/>
      <c r="K729" s="6"/>
    </row>
    <row r="730" ht="15.75" customHeight="1">
      <c r="A730" s="302"/>
      <c r="B730" s="302"/>
      <c r="C730" s="302"/>
      <c r="D730" s="313"/>
      <c r="E730" s="302"/>
      <c r="F730" s="302"/>
      <c r="G730" s="6"/>
      <c r="H730" s="6"/>
      <c r="I730" s="6"/>
      <c r="J730" s="6"/>
      <c r="K730" s="6"/>
    </row>
    <row r="731" ht="15.75" customHeight="1">
      <c r="A731" s="302"/>
      <c r="B731" s="302"/>
      <c r="C731" s="302"/>
      <c r="D731" s="313"/>
      <c r="E731" s="302"/>
      <c r="F731" s="302"/>
      <c r="G731" s="6"/>
      <c r="H731" s="6"/>
      <c r="I731" s="6"/>
      <c r="J731" s="6"/>
      <c r="K731" s="6"/>
    </row>
    <row r="732" ht="15.75" customHeight="1">
      <c r="A732" s="302"/>
      <c r="B732" s="302"/>
      <c r="C732" s="302"/>
      <c r="D732" s="313"/>
      <c r="E732" s="302"/>
      <c r="F732" s="302"/>
      <c r="G732" s="6"/>
      <c r="H732" s="6"/>
      <c r="I732" s="6"/>
      <c r="J732" s="6"/>
      <c r="K732" s="6"/>
    </row>
    <row r="733" ht="15.75" customHeight="1">
      <c r="A733" s="302"/>
      <c r="B733" s="302"/>
      <c r="C733" s="302"/>
      <c r="D733" s="313"/>
      <c r="E733" s="302"/>
      <c r="F733" s="302"/>
      <c r="G733" s="6"/>
      <c r="H733" s="6"/>
      <c r="I733" s="6"/>
      <c r="J733" s="6"/>
      <c r="K733" s="6"/>
    </row>
    <row r="734" ht="15.75" customHeight="1">
      <c r="A734" s="302"/>
      <c r="B734" s="302"/>
      <c r="C734" s="302"/>
      <c r="D734" s="313"/>
      <c r="E734" s="302"/>
      <c r="F734" s="302"/>
      <c r="G734" s="6"/>
      <c r="H734" s="6"/>
      <c r="I734" s="6"/>
      <c r="J734" s="6"/>
      <c r="K734" s="6"/>
    </row>
    <row r="735" ht="15.75" customHeight="1">
      <c r="A735" s="302"/>
      <c r="B735" s="302"/>
      <c r="C735" s="302"/>
      <c r="D735" s="313"/>
      <c r="E735" s="302"/>
      <c r="F735" s="302"/>
      <c r="G735" s="6"/>
      <c r="H735" s="6"/>
      <c r="I735" s="6"/>
      <c r="J735" s="6"/>
      <c r="K735" s="6"/>
    </row>
    <row r="736" ht="15.75" customHeight="1">
      <c r="A736" s="302"/>
      <c r="B736" s="302"/>
      <c r="C736" s="302"/>
      <c r="D736" s="313"/>
      <c r="E736" s="302"/>
      <c r="F736" s="302"/>
      <c r="G736" s="6"/>
      <c r="H736" s="6"/>
      <c r="I736" s="6"/>
      <c r="J736" s="6"/>
      <c r="K736" s="6"/>
    </row>
    <row r="737" ht="15.75" customHeight="1">
      <c r="A737" s="302"/>
      <c r="B737" s="302"/>
      <c r="C737" s="302"/>
      <c r="D737" s="313"/>
      <c r="E737" s="302"/>
      <c r="F737" s="302"/>
      <c r="G737" s="6"/>
      <c r="H737" s="6"/>
      <c r="I737" s="6"/>
      <c r="J737" s="6"/>
      <c r="K737" s="6"/>
    </row>
    <row r="738" ht="15.75" customHeight="1">
      <c r="A738" s="302"/>
      <c r="B738" s="302"/>
      <c r="C738" s="302"/>
      <c r="D738" s="313"/>
      <c r="E738" s="302"/>
      <c r="F738" s="302"/>
      <c r="G738" s="6"/>
      <c r="H738" s="6"/>
      <c r="I738" s="6"/>
      <c r="J738" s="6"/>
      <c r="K738" s="6"/>
    </row>
    <row r="739" ht="15.75" customHeight="1">
      <c r="A739" s="302"/>
      <c r="B739" s="302"/>
      <c r="C739" s="302"/>
      <c r="D739" s="313"/>
      <c r="E739" s="302"/>
      <c r="F739" s="302"/>
      <c r="G739" s="6"/>
      <c r="H739" s="6"/>
      <c r="I739" s="6"/>
      <c r="J739" s="6"/>
      <c r="K739" s="6"/>
    </row>
    <row r="740" ht="15.75" customHeight="1">
      <c r="A740" s="302"/>
      <c r="B740" s="302"/>
      <c r="C740" s="302"/>
      <c r="D740" s="313"/>
      <c r="E740" s="302"/>
      <c r="F740" s="302"/>
      <c r="G740" s="6"/>
      <c r="H740" s="6"/>
      <c r="I740" s="6"/>
      <c r="J740" s="6"/>
      <c r="K740" s="6"/>
    </row>
    <row r="741" ht="15.75" customHeight="1">
      <c r="A741" s="302"/>
      <c r="B741" s="302"/>
      <c r="C741" s="302"/>
      <c r="D741" s="313"/>
      <c r="E741" s="302"/>
      <c r="F741" s="302"/>
      <c r="G741" s="6"/>
      <c r="H741" s="6"/>
      <c r="I741" s="6"/>
      <c r="J741" s="6"/>
      <c r="K741" s="6"/>
    </row>
    <row r="742" ht="15.75" customHeight="1">
      <c r="A742" s="302"/>
      <c r="B742" s="302"/>
      <c r="C742" s="302"/>
      <c r="D742" s="313"/>
      <c r="E742" s="302"/>
      <c r="F742" s="302"/>
      <c r="G742" s="6"/>
      <c r="H742" s="6"/>
      <c r="I742" s="6"/>
      <c r="J742" s="6"/>
      <c r="K742" s="6"/>
    </row>
    <row r="743" ht="15.75" customHeight="1">
      <c r="A743" s="302"/>
      <c r="B743" s="302"/>
      <c r="C743" s="302"/>
      <c r="D743" s="313"/>
      <c r="E743" s="302"/>
      <c r="F743" s="302"/>
      <c r="G743" s="6"/>
      <c r="H743" s="6"/>
      <c r="I743" s="6"/>
      <c r="J743" s="6"/>
      <c r="K743" s="6"/>
    </row>
    <row r="744" ht="15.75" customHeight="1">
      <c r="A744" s="302"/>
      <c r="B744" s="302"/>
      <c r="C744" s="302"/>
      <c r="D744" s="313"/>
      <c r="E744" s="302"/>
      <c r="F744" s="302"/>
      <c r="G744" s="6"/>
      <c r="H744" s="6"/>
      <c r="I744" s="6"/>
      <c r="J744" s="6"/>
      <c r="K744" s="6"/>
    </row>
    <row r="745" ht="15.75" customHeight="1">
      <c r="A745" s="302"/>
      <c r="B745" s="302"/>
      <c r="C745" s="302"/>
      <c r="D745" s="313"/>
      <c r="E745" s="302"/>
      <c r="F745" s="302"/>
      <c r="G745" s="6"/>
      <c r="H745" s="6"/>
      <c r="I745" s="6"/>
      <c r="J745" s="6"/>
      <c r="K745" s="6"/>
    </row>
    <row r="746" ht="15.75" customHeight="1">
      <c r="A746" s="302"/>
      <c r="B746" s="302"/>
      <c r="C746" s="302"/>
      <c r="D746" s="313"/>
      <c r="E746" s="302"/>
      <c r="F746" s="302"/>
      <c r="G746" s="6"/>
      <c r="H746" s="6"/>
      <c r="I746" s="6"/>
      <c r="J746" s="6"/>
      <c r="K746" s="6"/>
    </row>
    <row r="747" ht="15.75" customHeight="1">
      <c r="A747" s="302"/>
      <c r="B747" s="302"/>
      <c r="C747" s="302"/>
      <c r="D747" s="313"/>
      <c r="E747" s="302"/>
      <c r="F747" s="302"/>
      <c r="G747" s="6"/>
      <c r="H747" s="6"/>
      <c r="I747" s="6"/>
      <c r="J747" s="6"/>
      <c r="K747" s="6"/>
    </row>
    <row r="748" ht="15.75" customHeight="1">
      <c r="A748" s="302"/>
      <c r="B748" s="302"/>
      <c r="C748" s="302"/>
      <c r="D748" s="313"/>
      <c r="E748" s="302"/>
      <c r="F748" s="302"/>
      <c r="G748" s="6"/>
      <c r="H748" s="6"/>
      <c r="I748" s="6"/>
      <c r="J748" s="6"/>
      <c r="K748" s="6"/>
    </row>
    <row r="749" ht="15.75" customHeight="1">
      <c r="A749" s="302"/>
      <c r="B749" s="302"/>
      <c r="C749" s="302"/>
      <c r="D749" s="313"/>
      <c r="E749" s="302"/>
      <c r="F749" s="302"/>
      <c r="G749" s="6"/>
      <c r="H749" s="6"/>
      <c r="I749" s="6"/>
      <c r="J749" s="6"/>
      <c r="K749" s="6"/>
    </row>
    <row r="750" ht="15.75" customHeight="1">
      <c r="A750" s="302"/>
      <c r="B750" s="302"/>
      <c r="C750" s="302"/>
      <c r="D750" s="313"/>
      <c r="E750" s="302"/>
      <c r="F750" s="302"/>
      <c r="G750" s="6"/>
      <c r="H750" s="6"/>
      <c r="I750" s="6"/>
      <c r="J750" s="6"/>
      <c r="K750" s="6"/>
    </row>
    <row r="751" ht="15.75" customHeight="1">
      <c r="A751" s="302"/>
      <c r="B751" s="302"/>
      <c r="C751" s="302"/>
      <c r="D751" s="313"/>
      <c r="E751" s="302"/>
      <c r="F751" s="302"/>
      <c r="G751" s="6"/>
      <c r="H751" s="6"/>
      <c r="I751" s="6"/>
      <c r="J751" s="6"/>
      <c r="K751" s="6"/>
    </row>
    <row r="752" ht="15.75" customHeight="1">
      <c r="A752" s="302"/>
      <c r="B752" s="302"/>
      <c r="C752" s="302"/>
      <c r="D752" s="313"/>
      <c r="E752" s="302"/>
      <c r="F752" s="302"/>
      <c r="G752" s="6"/>
      <c r="H752" s="6"/>
      <c r="I752" s="6"/>
      <c r="J752" s="6"/>
      <c r="K752" s="6"/>
    </row>
    <row r="753" ht="15.75" customHeight="1">
      <c r="A753" s="302"/>
      <c r="B753" s="302"/>
      <c r="C753" s="302"/>
      <c r="D753" s="313"/>
      <c r="E753" s="302"/>
      <c r="F753" s="302"/>
      <c r="G753" s="6"/>
      <c r="H753" s="6"/>
      <c r="I753" s="6"/>
      <c r="J753" s="6"/>
      <c r="K753" s="6"/>
    </row>
    <row r="754" ht="15.75" customHeight="1">
      <c r="A754" s="302"/>
      <c r="B754" s="302"/>
      <c r="C754" s="302"/>
      <c r="D754" s="313"/>
      <c r="E754" s="302"/>
      <c r="F754" s="302"/>
      <c r="G754" s="6"/>
      <c r="H754" s="6"/>
      <c r="I754" s="6"/>
      <c r="J754" s="6"/>
      <c r="K754" s="6"/>
    </row>
    <row r="755" ht="15.75" customHeight="1">
      <c r="A755" s="302"/>
      <c r="B755" s="302"/>
      <c r="C755" s="302"/>
      <c r="D755" s="313"/>
      <c r="E755" s="302"/>
      <c r="F755" s="302"/>
      <c r="G755" s="6"/>
      <c r="H755" s="6"/>
      <c r="I755" s="6"/>
      <c r="J755" s="6"/>
      <c r="K755" s="6"/>
    </row>
    <row r="756" ht="15.75" customHeight="1">
      <c r="A756" s="302"/>
      <c r="B756" s="302"/>
      <c r="C756" s="302"/>
      <c r="D756" s="313"/>
      <c r="E756" s="302"/>
      <c r="F756" s="302"/>
      <c r="G756" s="6"/>
      <c r="H756" s="6"/>
      <c r="I756" s="6"/>
      <c r="J756" s="6"/>
      <c r="K756" s="6"/>
    </row>
    <row r="757" ht="15.75" customHeight="1">
      <c r="A757" s="302"/>
      <c r="B757" s="302"/>
      <c r="C757" s="302"/>
      <c r="D757" s="313"/>
      <c r="E757" s="302"/>
      <c r="F757" s="302"/>
      <c r="G757" s="6"/>
      <c r="H757" s="6"/>
      <c r="I757" s="6"/>
      <c r="J757" s="6"/>
      <c r="K757" s="6"/>
    </row>
    <row r="758" ht="15.75" customHeight="1">
      <c r="A758" s="302"/>
      <c r="B758" s="302"/>
      <c r="C758" s="302"/>
      <c r="D758" s="313"/>
      <c r="E758" s="302"/>
      <c r="F758" s="302"/>
      <c r="G758" s="6"/>
      <c r="H758" s="6"/>
      <c r="I758" s="6"/>
      <c r="J758" s="6"/>
      <c r="K758" s="6"/>
    </row>
    <row r="759" ht="15.75" customHeight="1">
      <c r="A759" s="302"/>
      <c r="B759" s="302"/>
      <c r="C759" s="302"/>
      <c r="D759" s="313"/>
      <c r="E759" s="302"/>
      <c r="F759" s="302"/>
      <c r="G759" s="6"/>
      <c r="H759" s="6"/>
      <c r="I759" s="6"/>
      <c r="J759" s="6"/>
      <c r="K759" s="6"/>
    </row>
    <row r="760" ht="15.75" customHeight="1">
      <c r="A760" s="302"/>
      <c r="B760" s="302"/>
      <c r="C760" s="302"/>
      <c r="D760" s="313"/>
      <c r="E760" s="302"/>
      <c r="F760" s="302"/>
      <c r="G760" s="6"/>
      <c r="H760" s="6"/>
      <c r="I760" s="6"/>
      <c r="J760" s="6"/>
      <c r="K760" s="6"/>
    </row>
    <row r="761" ht="15.75" customHeight="1">
      <c r="A761" s="302"/>
      <c r="B761" s="302"/>
      <c r="C761" s="302"/>
      <c r="D761" s="313"/>
      <c r="E761" s="302"/>
      <c r="F761" s="302"/>
      <c r="G761" s="6"/>
      <c r="H761" s="6"/>
      <c r="I761" s="6"/>
      <c r="J761" s="6"/>
      <c r="K761" s="6"/>
    </row>
    <row r="762" ht="15.75" customHeight="1">
      <c r="A762" s="302"/>
      <c r="B762" s="302"/>
      <c r="C762" s="302"/>
      <c r="D762" s="313"/>
      <c r="E762" s="302"/>
      <c r="F762" s="302"/>
      <c r="G762" s="6"/>
      <c r="H762" s="6"/>
      <c r="I762" s="6"/>
      <c r="J762" s="6"/>
      <c r="K762" s="6"/>
    </row>
    <row r="763" ht="15.75" customHeight="1">
      <c r="A763" s="302"/>
      <c r="B763" s="302"/>
      <c r="C763" s="302"/>
      <c r="D763" s="313"/>
      <c r="E763" s="302"/>
      <c r="F763" s="302"/>
      <c r="G763" s="6"/>
      <c r="H763" s="6"/>
      <c r="I763" s="6"/>
      <c r="J763" s="6"/>
      <c r="K763" s="6"/>
    </row>
    <row r="764" ht="15.75" customHeight="1">
      <c r="A764" s="302"/>
      <c r="B764" s="302"/>
      <c r="C764" s="302"/>
      <c r="D764" s="313"/>
      <c r="E764" s="302"/>
      <c r="F764" s="302"/>
      <c r="G764" s="6"/>
      <c r="H764" s="6"/>
      <c r="I764" s="6"/>
      <c r="J764" s="6"/>
      <c r="K764" s="6"/>
    </row>
    <row r="765" ht="15.75" customHeight="1">
      <c r="A765" s="302"/>
      <c r="B765" s="302"/>
      <c r="C765" s="302"/>
      <c r="D765" s="313"/>
      <c r="E765" s="302"/>
      <c r="F765" s="302"/>
      <c r="G765" s="6"/>
      <c r="H765" s="6"/>
      <c r="I765" s="6"/>
      <c r="J765" s="6"/>
      <c r="K765" s="6"/>
    </row>
    <row r="766" ht="15.75" customHeight="1">
      <c r="A766" s="302"/>
      <c r="B766" s="302"/>
      <c r="C766" s="302"/>
      <c r="D766" s="313"/>
      <c r="E766" s="302"/>
      <c r="F766" s="302"/>
      <c r="G766" s="6"/>
      <c r="H766" s="6"/>
      <c r="I766" s="6"/>
      <c r="J766" s="6"/>
      <c r="K766" s="6"/>
    </row>
    <row r="767" ht="15.75" customHeight="1">
      <c r="A767" s="302"/>
      <c r="B767" s="302"/>
      <c r="C767" s="302"/>
      <c r="D767" s="313"/>
      <c r="E767" s="302"/>
      <c r="F767" s="302"/>
      <c r="G767" s="6"/>
      <c r="H767" s="6"/>
      <c r="I767" s="6"/>
      <c r="J767" s="6"/>
      <c r="K767" s="6"/>
    </row>
    <row r="768" ht="15.75" customHeight="1">
      <c r="A768" s="302"/>
      <c r="B768" s="302"/>
      <c r="C768" s="302"/>
      <c r="D768" s="313"/>
      <c r="E768" s="302"/>
      <c r="F768" s="302"/>
      <c r="G768" s="6"/>
      <c r="H768" s="6"/>
      <c r="I768" s="6"/>
      <c r="J768" s="6"/>
      <c r="K768" s="6"/>
    </row>
    <row r="769" ht="15.75" customHeight="1">
      <c r="A769" s="302"/>
      <c r="B769" s="302"/>
      <c r="C769" s="302"/>
      <c r="D769" s="313"/>
      <c r="E769" s="302"/>
      <c r="F769" s="302"/>
      <c r="G769" s="6"/>
      <c r="H769" s="6"/>
      <c r="I769" s="6"/>
      <c r="J769" s="6"/>
      <c r="K769" s="6"/>
    </row>
    <row r="770" ht="15.75" customHeight="1">
      <c r="A770" s="302"/>
      <c r="B770" s="302"/>
      <c r="C770" s="302"/>
      <c r="D770" s="313"/>
      <c r="E770" s="302"/>
      <c r="F770" s="302"/>
      <c r="G770" s="6"/>
      <c r="H770" s="6"/>
      <c r="I770" s="6"/>
      <c r="J770" s="6"/>
      <c r="K770" s="6"/>
    </row>
    <row r="771" ht="15.75" customHeight="1">
      <c r="A771" s="302"/>
      <c r="B771" s="302"/>
      <c r="C771" s="302"/>
      <c r="D771" s="313"/>
      <c r="E771" s="302"/>
      <c r="F771" s="302"/>
      <c r="G771" s="6"/>
      <c r="H771" s="6"/>
      <c r="I771" s="6"/>
      <c r="J771" s="6"/>
      <c r="K771" s="6"/>
    </row>
    <row r="772" ht="15.75" customHeight="1">
      <c r="A772" s="302"/>
      <c r="B772" s="302"/>
      <c r="C772" s="302"/>
      <c r="D772" s="313"/>
      <c r="E772" s="302"/>
      <c r="F772" s="302"/>
      <c r="G772" s="6"/>
      <c r="H772" s="6"/>
      <c r="I772" s="6"/>
      <c r="J772" s="6"/>
      <c r="K772" s="6"/>
    </row>
    <row r="773" ht="15.75" customHeight="1">
      <c r="A773" s="302"/>
      <c r="B773" s="302"/>
      <c r="C773" s="302"/>
      <c r="D773" s="313"/>
      <c r="E773" s="302"/>
      <c r="F773" s="302"/>
      <c r="G773" s="6"/>
      <c r="H773" s="6"/>
      <c r="I773" s="6"/>
      <c r="J773" s="6"/>
      <c r="K773" s="6"/>
    </row>
    <row r="774" ht="15.75" customHeight="1">
      <c r="A774" s="302"/>
      <c r="B774" s="302"/>
      <c r="C774" s="302"/>
      <c r="D774" s="313"/>
      <c r="E774" s="302"/>
      <c r="F774" s="302"/>
      <c r="G774" s="6"/>
      <c r="H774" s="6"/>
      <c r="I774" s="6"/>
      <c r="J774" s="6"/>
      <c r="K774" s="6"/>
    </row>
    <row r="775" ht="15.75" customHeight="1">
      <c r="A775" s="302"/>
      <c r="B775" s="302"/>
      <c r="C775" s="302"/>
      <c r="D775" s="313"/>
      <c r="E775" s="302"/>
      <c r="F775" s="302"/>
      <c r="G775" s="6"/>
      <c r="H775" s="6"/>
      <c r="I775" s="6"/>
      <c r="J775" s="6"/>
      <c r="K775" s="6"/>
    </row>
    <row r="776" ht="15.75" customHeight="1">
      <c r="A776" s="302"/>
      <c r="B776" s="302"/>
      <c r="C776" s="302"/>
      <c r="D776" s="313"/>
      <c r="E776" s="302"/>
      <c r="F776" s="302"/>
      <c r="G776" s="6"/>
      <c r="H776" s="6"/>
      <c r="I776" s="6"/>
      <c r="J776" s="6"/>
      <c r="K776" s="6"/>
    </row>
    <row r="777" ht="15.75" customHeight="1">
      <c r="A777" s="302"/>
      <c r="B777" s="302"/>
      <c r="C777" s="302"/>
      <c r="D777" s="313"/>
      <c r="E777" s="302"/>
      <c r="F777" s="302"/>
      <c r="G777" s="6"/>
      <c r="H777" s="6"/>
      <c r="I777" s="6"/>
      <c r="J777" s="6"/>
      <c r="K777" s="6"/>
    </row>
    <row r="778" ht="15.75" customHeight="1">
      <c r="A778" s="302"/>
      <c r="B778" s="302"/>
      <c r="C778" s="302"/>
      <c r="D778" s="313"/>
      <c r="E778" s="302"/>
      <c r="F778" s="302"/>
      <c r="G778" s="6"/>
      <c r="H778" s="6"/>
      <c r="I778" s="6"/>
      <c r="J778" s="6"/>
      <c r="K778" s="6"/>
    </row>
    <row r="779" ht="15.75" customHeight="1">
      <c r="A779" s="302"/>
      <c r="B779" s="302"/>
      <c r="C779" s="302"/>
      <c r="D779" s="313"/>
      <c r="E779" s="302"/>
      <c r="F779" s="302"/>
      <c r="G779" s="6"/>
      <c r="H779" s="6"/>
      <c r="I779" s="6"/>
      <c r="J779" s="6"/>
      <c r="K779" s="6"/>
    </row>
    <row r="780" ht="15.75" customHeight="1">
      <c r="A780" s="302"/>
      <c r="B780" s="302"/>
      <c r="C780" s="302"/>
      <c r="D780" s="313"/>
      <c r="E780" s="302"/>
      <c r="F780" s="302"/>
      <c r="G780" s="6"/>
      <c r="H780" s="6"/>
      <c r="I780" s="6"/>
      <c r="J780" s="6"/>
      <c r="K780" s="6"/>
    </row>
    <row r="781" ht="15.75" customHeight="1">
      <c r="A781" s="302"/>
      <c r="B781" s="302"/>
      <c r="C781" s="302"/>
      <c r="D781" s="313"/>
      <c r="E781" s="302"/>
      <c r="F781" s="302"/>
      <c r="G781" s="6"/>
      <c r="H781" s="6"/>
      <c r="I781" s="6"/>
      <c r="J781" s="6"/>
      <c r="K781" s="6"/>
    </row>
    <row r="782" ht="15.75" customHeight="1">
      <c r="A782" s="302"/>
      <c r="B782" s="302"/>
      <c r="C782" s="302"/>
      <c r="D782" s="313"/>
      <c r="E782" s="302"/>
      <c r="F782" s="302"/>
      <c r="G782" s="6"/>
      <c r="H782" s="6"/>
      <c r="I782" s="6"/>
      <c r="J782" s="6"/>
      <c r="K782" s="6"/>
    </row>
    <row r="783" ht="15.75" customHeight="1">
      <c r="A783" s="302"/>
      <c r="B783" s="302"/>
      <c r="C783" s="302"/>
      <c r="D783" s="313"/>
      <c r="E783" s="302"/>
      <c r="F783" s="302"/>
      <c r="G783" s="6"/>
      <c r="H783" s="6"/>
      <c r="I783" s="6"/>
      <c r="J783" s="6"/>
      <c r="K783" s="6"/>
    </row>
    <row r="784" ht="15.75" customHeight="1">
      <c r="A784" s="302"/>
      <c r="B784" s="302"/>
      <c r="C784" s="302"/>
      <c r="D784" s="313"/>
      <c r="E784" s="302"/>
      <c r="F784" s="302"/>
      <c r="G784" s="6"/>
      <c r="H784" s="6"/>
      <c r="I784" s="6"/>
      <c r="J784" s="6"/>
      <c r="K784" s="6"/>
    </row>
    <row r="785" ht="15.75" customHeight="1">
      <c r="A785" s="302"/>
      <c r="B785" s="302"/>
      <c r="C785" s="302"/>
      <c r="D785" s="313"/>
      <c r="E785" s="302"/>
      <c r="F785" s="302"/>
      <c r="G785" s="6"/>
      <c r="H785" s="6"/>
      <c r="I785" s="6"/>
      <c r="J785" s="6"/>
      <c r="K785" s="6"/>
    </row>
    <row r="786" ht="15.75" customHeight="1">
      <c r="A786" s="302"/>
      <c r="B786" s="302"/>
      <c r="C786" s="302"/>
      <c r="D786" s="313"/>
      <c r="E786" s="302"/>
      <c r="F786" s="302"/>
      <c r="G786" s="6"/>
      <c r="H786" s="6"/>
      <c r="I786" s="6"/>
      <c r="J786" s="6"/>
      <c r="K786" s="6"/>
    </row>
    <row r="787" ht="15.75" customHeight="1">
      <c r="A787" s="302"/>
      <c r="B787" s="302"/>
      <c r="C787" s="302"/>
      <c r="D787" s="313"/>
      <c r="E787" s="302"/>
      <c r="F787" s="302"/>
      <c r="G787" s="6"/>
      <c r="H787" s="6"/>
      <c r="I787" s="6"/>
      <c r="J787" s="6"/>
      <c r="K787" s="6"/>
    </row>
    <row r="788" ht="15.75" customHeight="1">
      <c r="A788" s="302"/>
      <c r="B788" s="302"/>
      <c r="C788" s="302"/>
      <c r="D788" s="313"/>
      <c r="E788" s="302"/>
      <c r="F788" s="302"/>
      <c r="G788" s="6"/>
      <c r="H788" s="6"/>
      <c r="I788" s="6"/>
      <c r="J788" s="6"/>
      <c r="K788" s="6"/>
    </row>
    <row r="789" ht="15.75" customHeight="1">
      <c r="A789" s="302"/>
      <c r="B789" s="302"/>
      <c r="C789" s="302"/>
      <c r="D789" s="313"/>
      <c r="E789" s="302"/>
      <c r="F789" s="302"/>
      <c r="G789" s="6"/>
      <c r="H789" s="6"/>
      <c r="I789" s="6"/>
      <c r="J789" s="6"/>
      <c r="K789" s="6"/>
    </row>
    <row r="790" ht="15.75" customHeight="1">
      <c r="A790" s="302"/>
      <c r="B790" s="302"/>
      <c r="C790" s="302"/>
      <c r="D790" s="313"/>
      <c r="E790" s="302"/>
      <c r="F790" s="302"/>
      <c r="G790" s="6"/>
      <c r="H790" s="6"/>
      <c r="I790" s="6"/>
      <c r="J790" s="6"/>
      <c r="K790" s="6"/>
    </row>
    <row r="791" ht="15.75" customHeight="1">
      <c r="A791" s="302"/>
      <c r="B791" s="302"/>
      <c r="C791" s="302"/>
      <c r="D791" s="313"/>
      <c r="E791" s="302"/>
      <c r="F791" s="302"/>
      <c r="G791" s="6"/>
      <c r="H791" s="6"/>
      <c r="I791" s="6"/>
      <c r="J791" s="6"/>
      <c r="K791" s="6"/>
    </row>
    <row r="792" ht="15.75" customHeight="1">
      <c r="A792" s="302"/>
      <c r="B792" s="302"/>
      <c r="C792" s="302"/>
      <c r="D792" s="313"/>
      <c r="E792" s="302"/>
      <c r="F792" s="302"/>
      <c r="G792" s="6"/>
      <c r="H792" s="6"/>
      <c r="I792" s="6"/>
      <c r="J792" s="6"/>
      <c r="K792" s="6"/>
    </row>
    <row r="793" ht="15.75" customHeight="1">
      <c r="A793" s="302"/>
      <c r="B793" s="302"/>
      <c r="C793" s="302"/>
      <c r="D793" s="313"/>
      <c r="E793" s="302"/>
      <c r="F793" s="302"/>
      <c r="G793" s="6"/>
      <c r="H793" s="6"/>
      <c r="I793" s="6"/>
      <c r="J793" s="6"/>
      <c r="K793" s="6"/>
    </row>
    <row r="794" ht="15.75" customHeight="1">
      <c r="A794" s="302"/>
      <c r="B794" s="302"/>
      <c r="C794" s="302"/>
      <c r="D794" s="313"/>
      <c r="E794" s="302"/>
      <c r="F794" s="302"/>
      <c r="G794" s="6"/>
      <c r="H794" s="6"/>
      <c r="I794" s="6"/>
      <c r="J794" s="6"/>
      <c r="K794" s="6"/>
    </row>
    <row r="795" ht="15.75" customHeight="1">
      <c r="A795" s="302"/>
      <c r="B795" s="302"/>
      <c r="C795" s="302"/>
      <c r="D795" s="313"/>
      <c r="E795" s="302"/>
      <c r="F795" s="302"/>
      <c r="G795" s="6"/>
      <c r="H795" s="6"/>
      <c r="I795" s="6"/>
      <c r="J795" s="6"/>
      <c r="K795" s="6"/>
    </row>
    <row r="796" ht="15.75" customHeight="1">
      <c r="A796" s="302"/>
      <c r="B796" s="302"/>
      <c r="C796" s="302"/>
      <c r="D796" s="313"/>
      <c r="E796" s="302"/>
      <c r="F796" s="302"/>
      <c r="G796" s="6"/>
      <c r="H796" s="6"/>
      <c r="I796" s="6"/>
      <c r="J796" s="6"/>
      <c r="K796" s="6"/>
    </row>
    <row r="797" ht="15.75" customHeight="1">
      <c r="A797" s="302"/>
      <c r="B797" s="302"/>
      <c r="C797" s="302"/>
      <c r="D797" s="313"/>
      <c r="E797" s="302"/>
      <c r="F797" s="302"/>
      <c r="G797" s="6"/>
      <c r="H797" s="6"/>
      <c r="I797" s="6"/>
      <c r="J797" s="6"/>
      <c r="K797" s="6"/>
    </row>
    <row r="798" ht="15.75" customHeight="1">
      <c r="A798" s="302"/>
      <c r="B798" s="302"/>
      <c r="C798" s="302"/>
      <c r="D798" s="313"/>
      <c r="E798" s="302"/>
      <c r="F798" s="302"/>
      <c r="G798" s="6"/>
      <c r="H798" s="6"/>
      <c r="I798" s="6"/>
      <c r="J798" s="6"/>
      <c r="K798" s="6"/>
    </row>
    <row r="799" ht="15.75" customHeight="1">
      <c r="A799" s="302"/>
      <c r="B799" s="302"/>
      <c r="C799" s="302"/>
      <c r="D799" s="313"/>
      <c r="E799" s="302"/>
      <c r="F799" s="302"/>
      <c r="G799" s="6"/>
      <c r="H799" s="6"/>
      <c r="I799" s="6"/>
      <c r="J799" s="6"/>
      <c r="K799" s="6"/>
    </row>
    <row r="800" ht="15.75" customHeight="1">
      <c r="A800" s="302"/>
      <c r="B800" s="302"/>
      <c r="C800" s="302"/>
      <c r="D800" s="313"/>
      <c r="E800" s="302"/>
      <c r="F800" s="302"/>
      <c r="G800" s="6"/>
      <c r="H800" s="6"/>
      <c r="I800" s="6"/>
      <c r="J800" s="6"/>
      <c r="K800" s="6"/>
    </row>
    <row r="801" ht="15.75" customHeight="1">
      <c r="A801" s="302"/>
      <c r="B801" s="302"/>
      <c r="C801" s="302"/>
      <c r="D801" s="313"/>
      <c r="E801" s="302"/>
      <c r="F801" s="302"/>
      <c r="G801" s="6"/>
      <c r="H801" s="6"/>
      <c r="I801" s="6"/>
      <c r="J801" s="6"/>
      <c r="K801" s="6"/>
    </row>
    <row r="802" ht="15.75" customHeight="1">
      <c r="A802" s="302"/>
      <c r="B802" s="302"/>
      <c r="C802" s="302"/>
      <c r="D802" s="313"/>
      <c r="E802" s="302"/>
      <c r="F802" s="302"/>
      <c r="G802" s="6"/>
      <c r="H802" s="6"/>
      <c r="I802" s="6"/>
      <c r="J802" s="6"/>
      <c r="K802" s="6"/>
    </row>
    <row r="803" ht="15.75" customHeight="1">
      <c r="A803" s="302"/>
      <c r="B803" s="302"/>
      <c r="C803" s="302"/>
      <c r="D803" s="313"/>
      <c r="E803" s="302"/>
      <c r="F803" s="302"/>
      <c r="G803" s="6"/>
      <c r="H803" s="6"/>
      <c r="I803" s="6"/>
      <c r="J803" s="6"/>
      <c r="K803" s="6"/>
    </row>
    <row r="804" ht="15.75" customHeight="1">
      <c r="A804" s="302"/>
      <c r="B804" s="302"/>
      <c r="C804" s="302"/>
      <c r="D804" s="313"/>
      <c r="E804" s="302"/>
      <c r="F804" s="302"/>
      <c r="G804" s="6"/>
      <c r="H804" s="6"/>
      <c r="I804" s="6"/>
      <c r="J804" s="6"/>
      <c r="K804" s="6"/>
    </row>
    <row r="805" ht="15.75" customHeight="1">
      <c r="A805" s="302"/>
      <c r="B805" s="302"/>
      <c r="C805" s="302"/>
      <c r="D805" s="313"/>
      <c r="E805" s="302"/>
      <c r="F805" s="302"/>
      <c r="G805" s="6"/>
      <c r="H805" s="6"/>
      <c r="I805" s="6"/>
      <c r="J805" s="6"/>
      <c r="K805" s="6"/>
    </row>
    <row r="806" ht="15.75" customHeight="1">
      <c r="A806" s="302"/>
      <c r="B806" s="302"/>
      <c r="C806" s="302"/>
      <c r="D806" s="313"/>
      <c r="E806" s="302"/>
      <c r="F806" s="302"/>
      <c r="G806" s="6"/>
      <c r="H806" s="6"/>
      <c r="I806" s="6"/>
      <c r="J806" s="6"/>
      <c r="K806" s="6"/>
    </row>
    <row r="807" ht="15.75" customHeight="1">
      <c r="A807" s="302"/>
      <c r="B807" s="302"/>
      <c r="C807" s="302"/>
      <c r="D807" s="313"/>
      <c r="E807" s="302"/>
      <c r="F807" s="302"/>
      <c r="G807" s="6"/>
      <c r="H807" s="6"/>
      <c r="I807" s="6"/>
      <c r="J807" s="6"/>
      <c r="K807" s="6"/>
    </row>
    <row r="808" ht="15.75" customHeight="1">
      <c r="A808" s="302"/>
      <c r="B808" s="302"/>
      <c r="C808" s="302"/>
      <c r="D808" s="313"/>
      <c r="E808" s="302"/>
      <c r="F808" s="302"/>
      <c r="G808" s="6"/>
      <c r="H808" s="6"/>
      <c r="I808" s="6"/>
      <c r="J808" s="6"/>
      <c r="K808" s="6"/>
    </row>
    <row r="809" ht="15.75" customHeight="1">
      <c r="A809" s="302"/>
      <c r="B809" s="302"/>
      <c r="C809" s="302"/>
      <c r="D809" s="313"/>
      <c r="E809" s="302"/>
      <c r="F809" s="302"/>
      <c r="G809" s="6"/>
      <c r="H809" s="6"/>
      <c r="I809" s="6"/>
      <c r="J809" s="6"/>
      <c r="K809" s="6"/>
    </row>
    <row r="810" ht="15.75" customHeight="1">
      <c r="A810" s="302"/>
      <c r="B810" s="302"/>
      <c r="C810" s="302"/>
      <c r="D810" s="313"/>
      <c r="E810" s="302"/>
      <c r="F810" s="302"/>
      <c r="G810" s="6"/>
      <c r="H810" s="6"/>
      <c r="I810" s="6"/>
      <c r="J810" s="6"/>
      <c r="K810" s="6"/>
    </row>
    <row r="811" ht="15.75" customHeight="1">
      <c r="A811" s="302"/>
      <c r="B811" s="302"/>
      <c r="C811" s="302"/>
      <c r="D811" s="313"/>
      <c r="E811" s="302"/>
      <c r="F811" s="302"/>
      <c r="G811" s="6"/>
      <c r="H811" s="6"/>
      <c r="I811" s="6"/>
      <c r="J811" s="6"/>
      <c r="K811" s="6"/>
    </row>
    <row r="812" ht="15.75" customHeight="1">
      <c r="A812" s="302"/>
      <c r="B812" s="302"/>
      <c r="C812" s="302"/>
      <c r="D812" s="313"/>
      <c r="E812" s="302"/>
      <c r="F812" s="302"/>
      <c r="G812" s="6"/>
      <c r="H812" s="6"/>
      <c r="I812" s="6"/>
      <c r="J812" s="6"/>
      <c r="K812" s="6"/>
    </row>
    <row r="813" ht="15.75" customHeight="1">
      <c r="A813" s="302"/>
      <c r="B813" s="302"/>
      <c r="C813" s="302"/>
      <c r="D813" s="313"/>
      <c r="E813" s="302"/>
      <c r="F813" s="302"/>
      <c r="G813" s="6"/>
      <c r="H813" s="6"/>
      <c r="I813" s="6"/>
      <c r="J813" s="6"/>
      <c r="K813" s="6"/>
    </row>
    <row r="814" ht="15.75" customHeight="1">
      <c r="A814" s="302"/>
      <c r="B814" s="302"/>
      <c r="C814" s="302"/>
      <c r="D814" s="313"/>
      <c r="E814" s="302"/>
      <c r="F814" s="302"/>
      <c r="G814" s="6"/>
      <c r="H814" s="6"/>
      <c r="I814" s="6"/>
      <c r="J814" s="6"/>
      <c r="K814" s="6"/>
    </row>
    <row r="815" ht="15.75" customHeight="1">
      <c r="A815" s="302"/>
      <c r="B815" s="302"/>
      <c r="C815" s="302"/>
      <c r="D815" s="313"/>
      <c r="E815" s="302"/>
      <c r="F815" s="302"/>
      <c r="G815" s="6"/>
      <c r="H815" s="6"/>
      <c r="I815" s="6"/>
      <c r="J815" s="6"/>
      <c r="K815" s="6"/>
    </row>
    <row r="816" ht="15.75" customHeight="1">
      <c r="A816" s="302"/>
      <c r="B816" s="302"/>
      <c r="C816" s="302"/>
      <c r="D816" s="313"/>
      <c r="E816" s="302"/>
      <c r="F816" s="302"/>
      <c r="G816" s="6"/>
      <c r="H816" s="6"/>
      <c r="I816" s="6"/>
      <c r="J816" s="6"/>
      <c r="K816" s="6"/>
    </row>
    <row r="817" ht="15.75" customHeight="1">
      <c r="A817" s="302"/>
      <c r="B817" s="302"/>
      <c r="C817" s="302"/>
      <c r="D817" s="313"/>
      <c r="E817" s="302"/>
      <c r="F817" s="302"/>
      <c r="G817" s="6"/>
      <c r="H817" s="6"/>
      <c r="I817" s="6"/>
      <c r="J817" s="6"/>
      <c r="K817" s="6"/>
    </row>
    <row r="818" ht="15.75" customHeight="1">
      <c r="A818" s="302"/>
      <c r="B818" s="302"/>
      <c r="C818" s="302"/>
      <c r="D818" s="313"/>
      <c r="E818" s="302"/>
      <c r="F818" s="302"/>
      <c r="G818" s="6"/>
      <c r="H818" s="6"/>
      <c r="I818" s="6"/>
      <c r="J818" s="6"/>
      <c r="K818" s="6"/>
    </row>
    <row r="819" ht="15.75" customHeight="1">
      <c r="A819" s="302"/>
      <c r="B819" s="302"/>
      <c r="C819" s="302"/>
      <c r="D819" s="313"/>
      <c r="E819" s="302"/>
      <c r="F819" s="302"/>
      <c r="G819" s="6"/>
      <c r="H819" s="6"/>
      <c r="I819" s="6"/>
      <c r="J819" s="6"/>
      <c r="K819" s="6"/>
    </row>
    <row r="820" ht="15.75" customHeight="1">
      <c r="A820" s="302"/>
      <c r="B820" s="302"/>
      <c r="C820" s="302"/>
      <c r="D820" s="313"/>
      <c r="E820" s="302"/>
      <c r="F820" s="302"/>
      <c r="G820" s="6"/>
      <c r="H820" s="6"/>
      <c r="I820" s="6"/>
      <c r="J820" s="6"/>
      <c r="K820" s="6"/>
    </row>
    <row r="821" ht="15.75" customHeight="1">
      <c r="A821" s="302"/>
      <c r="B821" s="302"/>
      <c r="C821" s="302"/>
      <c r="D821" s="313"/>
      <c r="E821" s="302"/>
      <c r="F821" s="302"/>
      <c r="G821" s="6"/>
      <c r="H821" s="6"/>
      <c r="I821" s="6"/>
      <c r="J821" s="6"/>
      <c r="K821" s="6"/>
    </row>
    <row r="822" ht="15.75" customHeight="1">
      <c r="A822" s="302"/>
      <c r="B822" s="302"/>
      <c r="C822" s="302"/>
      <c r="D822" s="313"/>
      <c r="E822" s="302"/>
      <c r="F822" s="302"/>
      <c r="G822" s="6"/>
      <c r="H822" s="6"/>
      <c r="I822" s="6"/>
      <c r="J822" s="6"/>
      <c r="K822" s="6"/>
    </row>
    <row r="823" ht="15.75" customHeight="1">
      <c r="A823" s="302"/>
      <c r="B823" s="302"/>
      <c r="C823" s="302"/>
      <c r="D823" s="313"/>
      <c r="E823" s="302"/>
      <c r="F823" s="302"/>
      <c r="G823" s="6"/>
      <c r="H823" s="6"/>
      <c r="I823" s="6"/>
      <c r="J823" s="6"/>
      <c r="K823" s="6"/>
    </row>
    <row r="824" ht="15.75" customHeight="1">
      <c r="A824" s="302"/>
      <c r="B824" s="302"/>
      <c r="C824" s="302"/>
      <c r="D824" s="313"/>
      <c r="E824" s="302"/>
      <c r="F824" s="302"/>
      <c r="G824" s="6"/>
      <c r="H824" s="6"/>
      <c r="I824" s="6"/>
      <c r="J824" s="6"/>
      <c r="K824" s="6"/>
    </row>
    <row r="825" ht="15.75" customHeight="1">
      <c r="A825" s="302"/>
      <c r="B825" s="302"/>
      <c r="C825" s="302"/>
      <c r="D825" s="313"/>
      <c r="E825" s="302"/>
      <c r="F825" s="302"/>
      <c r="G825" s="6"/>
      <c r="H825" s="6"/>
      <c r="I825" s="6"/>
      <c r="J825" s="6"/>
      <c r="K825" s="6"/>
    </row>
    <row r="826" ht="15.75" customHeight="1">
      <c r="A826" s="302"/>
      <c r="B826" s="302"/>
      <c r="C826" s="302"/>
      <c r="D826" s="313"/>
      <c r="E826" s="302"/>
      <c r="F826" s="302"/>
      <c r="G826" s="6"/>
      <c r="H826" s="6"/>
      <c r="I826" s="6"/>
      <c r="J826" s="6"/>
      <c r="K826" s="6"/>
    </row>
    <row r="827" ht="15.75" customHeight="1">
      <c r="A827" s="302"/>
      <c r="B827" s="302"/>
      <c r="C827" s="302"/>
      <c r="D827" s="313"/>
      <c r="E827" s="302"/>
      <c r="F827" s="302"/>
      <c r="G827" s="6"/>
      <c r="H827" s="6"/>
      <c r="I827" s="6"/>
      <c r="J827" s="6"/>
      <c r="K827" s="6"/>
    </row>
    <row r="828" ht="15.75" customHeight="1">
      <c r="A828" s="302"/>
      <c r="B828" s="302"/>
      <c r="C828" s="302"/>
      <c r="D828" s="313"/>
      <c r="E828" s="302"/>
      <c r="F828" s="302"/>
      <c r="G828" s="6"/>
      <c r="H828" s="6"/>
      <c r="I828" s="6"/>
      <c r="J828" s="6"/>
      <c r="K828" s="6"/>
    </row>
    <row r="829" ht="15.75" customHeight="1">
      <c r="A829" s="302"/>
      <c r="B829" s="302"/>
      <c r="C829" s="302"/>
      <c r="D829" s="313"/>
      <c r="E829" s="302"/>
      <c r="F829" s="302"/>
      <c r="G829" s="6"/>
      <c r="H829" s="6"/>
      <c r="I829" s="6"/>
      <c r="J829" s="6"/>
      <c r="K829" s="6"/>
    </row>
    <row r="830" ht="15.75" customHeight="1">
      <c r="A830" s="302"/>
      <c r="B830" s="302"/>
      <c r="C830" s="302"/>
      <c r="D830" s="313"/>
      <c r="E830" s="302"/>
      <c r="F830" s="302"/>
      <c r="G830" s="6"/>
      <c r="H830" s="6"/>
      <c r="I830" s="6"/>
      <c r="J830" s="6"/>
      <c r="K830" s="6"/>
    </row>
    <row r="831" ht="15.75" customHeight="1">
      <c r="A831" s="302"/>
      <c r="B831" s="302"/>
      <c r="C831" s="302"/>
      <c r="D831" s="313"/>
      <c r="E831" s="302"/>
      <c r="F831" s="302"/>
      <c r="G831" s="6"/>
      <c r="H831" s="6"/>
      <c r="I831" s="6"/>
      <c r="J831" s="6"/>
      <c r="K831" s="6"/>
    </row>
    <row r="832" ht="15.75" customHeight="1">
      <c r="A832" s="302"/>
      <c r="B832" s="302"/>
      <c r="C832" s="302"/>
      <c r="D832" s="313"/>
      <c r="E832" s="302"/>
      <c r="F832" s="302"/>
      <c r="G832" s="6"/>
      <c r="H832" s="6"/>
      <c r="I832" s="6"/>
      <c r="J832" s="6"/>
      <c r="K832" s="6"/>
    </row>
    <row r="833" ht="15.75" customHeight="1">
      <c r="A833" s="302"/>
      <c r="B833" s="302"/>
      <c r="C833" s="302"/>
      <c r="D833" s="313"/>
      <c r="E833" s="302"/>
      <c r="F833" s="302"/>
      <c r="G833" s="6"/>
      <c r="H833" s="6"/>
      <c r="I833" s="6"/>
      <c r="J833" s="6"/>
      <c r="K833" s="6"/>
    </row>
    <row r="834" ht="15.75" customHeight="1">
      <c r="A834" s="302"/>
      <c r="B834" s="302"/>
      <c r="C834" s="302"/>
      <c r="D834" s="313"/>
      <c r="E834" s="302"/>
      <c r="F834" s="302"/>
      <c r="G834" s="6"/>
      <c r="H834" s="6"/>
      <c r="I834" s="6"/>
      <c r="J834" s="6"/>
      <c r="K834" s="6"/>
    </row>
    <row r="835" ht="15.75" customHeight="1">
      <c r="A835" s="302"/>
      <c r="B835" s="302"/>
      <c r="C835" s="302"/>
      <c r="D835" s="313"/>
      <c r="E835" s="302"/>
      <c r="F835" s="302"/>
      <c r="G835" s="6"/>
      <c r="H835" s="6"/>
      <c r="I835" s="6"/>
      <c r="J835" s="6"/>
      <c r="K835" s="6"/>
    </row>
    <row r="836" ht="15.75" customHeight="1">
      <c r="A836" s="302"/>
      <c r="B836" s="302"/>
      <c r="C836" s="302"/>
      <c r="D836" s="313"/>
      <c r="E836" s="302"/>
      <c r="F836" s="302"/>
      <c r="G836" s="6"/>
      <c r="H836" s="6"/>
      <c r="I836" s="6"/>
      <c r="J836" s="6"/>
      <c r="K836" s="6"/>
    </row>
    <row r="837" ht="15.75" customHeight="1">
      <c r="A837" s="302"/>
      <c r="B837" s="302"/>
      <c r="C837" s="302"/>
      <c r="D837" s="313"/>
      <c r="E837" s="302"/>
      <c r="F837" s="302"/>
      <c r="G837" s="6"/>
      <c r="H837" s="6"/>
      <c r="I837" s="6"/>
      <c r="J837" s="6"/>
      <c r="K837" s="6"/>
    </row>
    <row r="838" ht="15.75" customHeight="1">
      <c r="A838" s="302"/>
      <c r="B838" s="302"/>
      <c r="C838" s="302"/>
      <c r="D838" s="313"/>
      <c r="E838" s="302"/>
      <c r="F838" s="302"/>
      <c r="G838" s="6"/>
      <c r="H838" s="6"/>
      <c r="I838" s="6"/>
      <c r="J838" s="6"/>
      <c r="K838" s="6"/>
    </row>
    <row r="839" ht="15.75" customHeight="1">
      <c r="A839" s="302"/>
      <c r="B839" s="302"/>
      <c r="C839" s="302"/>
      <c r="D839" s="313"/>
      <c r="E839" s="302"/>
      <c r="F839" s="302"/>
      <c r="G839" s="6"/>
      <c r="H839" s="6"/>
      <c r="I839" s="6"/>
      <c r="J839" s="6"/>
      <c r="K839" s="6"/>
    </row>
    <row r="840" ht="15.75" customHeight="1">
      <c r="A840" s="302"/>
      <c r="B840" s="302"/>
      <c r="C840" s="302"/>
      <c r="D840" s="313"/>
      <c r="E840" s="302"/>
      <c r="F840" s="302"/>
      <c r="G840" s="6"/>
      <c r="H840" s="6"/>
      <c r="I840" s="6"/>
      <c r="J840" s="6"/>
      <c r="K840" s="6"/>
    </row>
    <row r="841" ht="15.75" customHeight="1">
      <c r="A841" s="302"/>
      <c r="B841" s="302"/>
      <c r="C841" s="302"/>
      <c r="D841" s="313"/>
      <c r="E841" s="302"/>
      <c r="F841" s="302"/>
      <c r="G841" s="6"/>
      <c r="H841" s="6"/>
      <c r="I841" s="6"/>
      <c r="J841" s="6"/>
      <c r="K841" s="6"/>
    </row>
    <row r="842" ht="15.75" customHeight="1">
      <c r="A842" s="302"/>
      <c r="B842" s="302"/>
      <c r="C842" s="302"/>
      <c r="D842" s="313"/>
      <c r="E842" s="302"/>
      <c r="F842" s="302"/>
      <c r="G842" s="6"/>
      <c r="H842" s="6"/>
      <c r="I842" s="6"/>
      <c r="J842" s="6"/>
      <c r="K842" s="6"/>
    </row>
    <row r="843" ht="15.75" customHeight="1">
      <c r="A843" s="302"/>
      <c r="B843" s="302"/>
      <c r="C843" s="302"/>
      <c r="D843" s="313"/>
      <c r="E843" s="302"/>
      <c r="F843" s="302"/>
      <c r="G843" s="6"/>
      <c r="H843" s="6"/>
      <c r="I843" s="6"/>
      <c r="J843" s="6"/>
      <c r="K843" s="6"/>
    </row>
    <row r="844" ht="15.75" customHeight="1">
      <c r="A844" s="302"/>
      <c r="B844" s="302"/>
      <c r="C844" s="302"/>
      <c r="D844" s="313"/>
      <c r="E844" s="302"/>
      <c r="F844" s="302"/>
      <c r="G844" s="6"/>
      <c r="H844" s="6"/>
      <c r="I844" s="6"/>
      <c r="J844" s="6"/>
      <c r="K844" s="6"/>
    </row>
    <row r="845" ht="15.75" customHeight="1">
      <c r="A845" s="302"/>
      <c r="B845" s="302"/>
      <c r="C845" s="302"/>
      <c r="D845" s="313"/>
      <c r="E845" s="302"/>
      <c r="F845" s="302"/>
      <c r="G845" s="6"/>
      <c r="H845" s="6"/>
      <c r="I845" s="6"/>
      <c r="J845" s="6"/>
      <c r="K845" s="6"/>
    </row>
    <row r="846" ht="15.75" customHeight="1">
      <c r="A846" s="302"/>
      <c r="B846" s="302"/>
      <c r="C846" s="302"/>
      <c r="D846" s="313"/>
      <c r="E846" s="302"/>
      <c r="F846" s="302"/>
      <c r="G846" s="6"/>
      <c r="H846" s="6"/>
      <c r="I846" s="6"/>
      <c r="J846" s="6"/>
      <c r="K846" s="6"/>
    </row>
    <row r="847" ht="15.75" customHeight="1">
      <c r="A847" s="302"/>
      <c r="B847" s="302"/>
      <c r="C847" s="302"/>
      <c r="D847" s="313"/>
      <c r="E847" s="302"/>
      <c r="F847" s="302"/>
      <c r="G847" s="6"/>
      <c r="H847" s="6"/>
      <c r="I847" s="6"/>
      <c r="J847" s="6"/>
      <c r="K847" s="6"/>
    </row>
    <row r="848" ht="15.75" customHeight="1">
      <c r="A848" s="302"/>
      <c r="B848" s="302"/>
      <c r="C848" s="302"/>
      <c r="D848" s="313"/>
      <c r="E848" s="302"/>
      <c r="F848" s="302"/>
      <c r="G848" s="6"/>
      <c r="H848" s="6"/>
      <c r="I848" s="6"/>
      <c r="J848" s="6"/>
      <c r="K848" s="6"/>
    </row>
    <row r="849" ht="15.75" customHeight="1">
      <c r="A849" s="302"/>
      <c r="B849" s="302"/>
      <c r="C849" s="302"/>
      <c r="D849" s="313"/>
      <c r="E849" s="302"/>
      <c r="F849" s="302"/>
      <c r="G849" s="6"/>
      <c r="H849" s="6"/>
      <c r="I849" s="6"/>
      <c r="J849" s="6"/>
      <c r="K849" s="6"/>
    </row>
    <row r="850" ht="15.75" customHeight="1">
      <c r="A850" s="302"/>
      <c r="B850" s="302"/>
      <c r="C850" s="302"/>
      <c r="D850" s="313"/>
      <c r="E850" s="302"/>
      <c r="F850" s="302"/>
      <c r="G850" s="6"/>
      <c r="H850" s="6"/>
      <c r="I850" s="6"/>
      <c r="J850" s="6"/>
      <c r="K850" s="6"/>
    </row>
    <row r="851" ht="15.75" customHeight="1">
      <c r="A851" s="302"/>
      <c r="B851" s="302"/>
      <c r="C851" s="302"/>
      <c r="D851" s="313"/>
      <c r="E851" s="302"/>
      <c r="F851" s="302"/>
      <c r="G851" s="6"/>
      <c r="H851" s="6"/>
      <c r="I851" s="6"/>
      <c r="J851" s="6"/>
      <c r="K851" s="6"/>
    </row>
    <row r="852" ht="15.75" customHeight="1">
      <c r="A852" s="302"/>
      <c r="B852" s="302"/>
      <c r="C852" s="302"/>
      <c r="D852" s="313"/>
      <c r="E852" s="302"/>
      <c r="F852" s="302"/>
      <c r="G852" s="6"/>
      <c r="H852" s="6"/>
      <c r="I852" s="6"/>
      <c r="J852" s="6"/>
      <c r="K852" s="6"/>
    </row>
    <row r="853" ht="15.75" customHeight="1">
      <c r="A853" s="302"/>
      <c r="B853" s="302"/>
      <c r="C853" s="302"/>
      <c r="D853" s="313"/>
      <c r="E853" s="302"/>
      <c r="F853" s="302"/>
      <c r="G853" s="6"/>
      <c r="H853" s="6"/>
      <c r="I853" s="6"/>
      <c r="J853" s="6"/>
      <c r="K853" s="6"/>
    </row>
    <row r="854" ht="15.75" customHeight="1">
      <c r="A854" s="302"/>
      <c r="B854" s="302"/>
      <c r="C854" s="302"/>
      <c r="D854" s="313"/>
      <c r="E854" s="302"/>
      <c r="F854" s="302"/>
      <c r="G854" s="6"/>
      <c r="H854" s="6"/>
      <c r="I854" s="6"/>
      <c r="J854" s="6"/>
      <c r="K854" s="6"/>
    </row>
    <row r="855" ht="15.75" customHeight="1">
      <c r="A855" s="302"/>
      <c r="B855" s="302"/>
      <c r="C855" s="302"/>
      <c r="D855" s="313"/>
      <c r="E855" s="302"/>
      <c r="F855" s="302"/>
      <c r="G855" s="6"/>
      <c r="H855" s="6"/>
      <c r="I855" s="6"/>
      <c r="J855" s="6"/>
      <c r="K855" s="6"/>
    </row>
    <row r="856" ht="15.75" customHeight="1">
      <c r="A856" s="302"/>
      <c r="B856" s="302"/>
      <c r="C856" s="302"/>
      <c r="D856" s="313"/>
      <c r="E856" s="302"/>
      <c r="F856" s="302"/>
      <c r="G856" s="6"/>
      <c r="H856" s="6"/>
      <c r="I856" s="6"/>
      <c r="J856" s="6"/>
      <c r="K856" s="6"/>
    </row>
    <row r="857" ht="15.75" customHeight="1">
      <c r="A857" s="302"/>
      <c r="B857" s="302"/>
      <c r="C857" s="302"/>
      <c r="D857" s="313"/>
      <c r="E857" s="302"/>
      <c r="F857" s="302"/>
      <c r="G857" s="6"/>
      <c r="H857" s="6"/>
      <c r="I857" s="6"/>
      <c r="J857" s="6"/>
      <c r="K857" s="6"/>
    </row>
    <row r="858" ht="15.75" customHeight="1">
      <c r="A858" s="302"/>
      <c r="B858" s="302"/>
      <c r="C858" s="302"/>
      <c r="D858" s="313"/>
      <c r="E858" s="302"/>
      <c r="F858" s="302"/>
      <c r="G858" s="6"/>
      <c r="H858" s="6"/>
      <c r="I858" s="6"/>
      <c r="J858" s="6"/>
      <c r="K858" s="6"/>
    </row>
    <row r="859" ht="15.75" customHeight="1">
      <c r="A859" s="302"/>
      <c r="B859" s="302"/>
      <c r="C859" s="302"/>
      <c r="D859" s="313"/>
      <c r="E859" s="302"/>
      <c r="F859" s="302"/>
      <c r="G859" s="6"/>
      <c r="H859" s="6"/>
      <c r="I859" s="6"/>
      <c r="J859" s="6"/>
      <c r="K859" s="6"/>
    </row>
    <row r="860" ht="15.75" customHeight="1">
      <c r="A860" s="302"/>
      <c r="B860" s="302"/>
      <c r="C860" s="302"/>
      <c r="D860" s="313"/>
      <c r="E860" s="302"/>
      <c r="F860" s="302"/>
      <c r="G860" s="6"/>
      <c r="H860" s="6"/>
      <c r="I860" s="6"/>
      <c r="J860" s="6"/>
      <c r="K860" s="6"/>
    </row>
    <row r="861" ht="15.75" customHeight="1">
      <c r="A861" s="302"/>
      <c r="B861" s="302"/>
      <c r="C861" s="302"/>
      <c r="D861" s="313"/>
      <c r="E861" s="302"/>
      <c r="F861" s="302"/>
      <c r="G861" s="6"/>
      <c r="H861" s="6"/>
      <c r="I861" s="6"/>
      <c r="J861" s="6"/>
      <c r="K861" s="6"/>
    </row>
    <row r="862" ht="15.75" customHeight="1">
      <c r="A862" s="302"/>
      <c r="B862" s="302"/>
      <c r="C862" s="302"/>
      <c r="D862" s="313"/>
      <c r="E862" s="302"/>
      <c r="F862" s="302"/>
      <c r="G862" s="6"/>
      <c r="H862" s="6"/>
      <c r="I862" s="6"/>
      <c r="J862" s="6"/>
      <c r="K862" s="6"/>
    </row>
    <row r="863" ht="15.75" customHeight="1">
      <c r="A863" s="302"/>
      <c r="B863" s="302"/>
      <c r="C863" s="302"/>
      <c r="D863" s="313"/>
      <c r="E863" s="302"/>
      <c r="F863" s="302"/>
      <c r="G863" s="6"/>
      <c r="H863" s="6"/>
      <c r="I863" s="6"/>
      <c r="J863" s="6"/>
      <c r="K863" s="6"/>
    </row>
    <row r="864" ht="15.75" customHeight="1">
      <c r="A864" s="302"/>
      <c r="B864" s="302"/>
      <c r="C864" s="302"/>
      <c r="D864" s="313"/>
      <c r="E864" s="302"/>
      <c r="F864" s="302"/>
      <c r="G864" s="6"/>
      <c r="H864" s="6"/>
      <c r="I864" s="6"/>
      <c r="J864" s="6"/>
      <c r="K864" s="6"/>
    </row>
    <row r="865" ht="15.75" customHeight="1">
      <c r="A865" s="302"/>
      <c r="B865" s="302"/>
      <c r="C865" s="302"/>
      <c r="D865" s="313"/>
      <c r="E865" s="302"/>
      <c r="F865" s="302"/>
      <c r="G865" s="6"/>
      <c r="H865" s="6"/>
      <c r="I865" s="6"/>
      <c r="J865" s="6"/>
      <c r="K865" s="6"/>
    </row>
    <row r="866" ht="15.75" customHeight="1">
      <c r="A866" s="302"/>
      <c r="B866" s="302"/>
      <c r="C866" s="302"/>
      <c r="D866" s="313"/>
      <c r="E866" s="302"/>
      <c r="F866" s="302"/>
      <c r="G866" s="6"/>
      <c r="H866" s="6"/>
      <c r="I866" s="6"/>
      <c r="J866" s="6"/>
      <c r="K866" s="6"/>
    </row>
    <row r="867" ht="15.75" customHeight="1">
      <c r="A867" s="302"/>
      <c r="B867" s="302"/>
      <c r="C867" s="302"/>
      <c r="D867" s="313"/>
      <c r="E867" s="302"/>
      <c r="F867" s="302"/>
      <c r="G867" s="6"/>
      <c r="H867" s="6"/>
      <c r="I867" s="6"/>
      <c r="J867" s="6"/>
      <c r="K867" s="6"/>
    </row>
    <row r="868" ht="15.75" customHeight="1">
      <c r="A868" s="302"/>
      <c r="B868" s="302"/>
      <c r="C868" s="302"/>
      <c r="D868" s="313"/>
      <c r="E868" s="302"/>
      <c r="F868" s="302"/>
      <c r="G868" s="6"/>
      <c r="H868" s="6"/>
      <c r="I868" s="6"/>
      <c r="J868" s="6"/>
      <c r="K868" s="6"/>
    </row>
    <row r="869" ht="15.75" customHeight="1">
      <c r="A869" s="302"/>
      <c r="B869" s="302"/>
      <c r="C869" s="302"/>
      <c r="D869" s="313"/>
      <c r="E869" s="302"/>
      <c r="F869" s="302"/>
      <c r="G869" s="6"/>
      <c r="H869" s="6"/>
      <c r="I869" s="6"/>
      <c r="J869" s="6"/>
      <c r="K869" s="6"/>
    </row>
    <row r="870" ht="15.75" customHeight="1">
      <c r="A870" s="302"/>
      <c r="B870" s="302"/>
      <c r="C870" s="302"/>
      <c r="D870" s="313"/>
      <c r="E870" s="302"/>
      <c r="F870" s="302"/>
      <c r="G870" s="6"/>
      <c r="H870" s="6"/>
      <c r="I870" s="6"/>
      <c r="J870" s="6"/>
      <c r="K870" s="6"/>
    </row>
    <row r="871" ht="15.75" customHeight="1">
      <c r="A871" s="302"/>
      <c r="B871" s="302"/>
      <c r="C871" s="302"/>
      <c r="D871" s="313"/>
      <c r="E871" s="302"/>
      <c r="F871" s="302"/>
      <c r="G871" s="6"/>
      <c r="H871" s="6"/>
      <c r="I871" s="6"/>
      <c r="J871" s="6"/>
      <c r="K871" s="6"/>
    </row>
    <row r="872" ht="15.75" customHeight="1">
      <c r="A872" s="302"/>
      <c r="B872" s="302"/>
      <c r="C872" s="302"/>
      <c r="D872" s="313"/>
      <c r="E872" s="302"/>
      <c r="F872" s="302"/>
      <c r="G872" s="6"/>
      <c r="H872" s="6"/>
      <c r="I872" s="6"/>
      <c r="J872" s="6"/>
      <c r="K872" s="6"/>
    </row>
    <row r="873" ht="15.75" customHeight="1">
      <c r="A873" s="302"/>
      <c r="B873" s="302"/>
      <c r="C873" s="302"/>
      <c r="D873" s="313"/>
      <c r="E873" s="302"/>
      <c r="F873" s="302"/>
      <c r="G873" s="6"/>
      <c r="H873" s="6"/>
      <c r="I873" s="6"/>
      <c r="J873" s="6"/>
      <c r="K873" s="6"/>
    </row>
    <row r="874" ht="15.75" customHeight="1">
      <c r="A874" s="302"/>
      <c r="B874" s="302"/>
      <c r="C874" s="302"/>
      <c r="D874" s="313"/>
      <c r="E874" s="302"/>
      <c r="F874" s="302"/>
      <c r="G874" s="6"/>
      <c r="H874" s="6"/>
      <c r="I874" s="6"/>
      <c r="J874" s="6"/>
      <c r="K874" s="6"/>
    </row>
    <row r="875" ht="15.75" customHeight="1">
      <c r="A875" s="302"/>
      <c r="B875" s="302"/>
      <c r="C875" s="302"/>
      <c r="D875" s="313"/>
      <c r="E875" s="302"/>
      <c r="F875" s="302"/>
      <c r="G875" s="6"/>
      <c r="H875" s="6"/>
      <c r="I875" s="6"/>
      <c r="J875" s="6"/>
      <c r="K875" s="6"/>
    </row>
    <row r="876" ht="15.75" customHeight="1">
      <c r="A876" s="302"/>
      <c r="B876" s="302"/>
      <c r="C876" s="302"/>
      <c r="D876" s="313"/>
      <c r="E876" s="302"/>
      <c r="F876" s="302"/>
      <c r="G876" s="6"/>
      <c r="H876" s="6"/>
      <c r="I876" s="6"/>
      <c r="J876" s="6"/>
      <c r="K876" s="6"/>
    </row>
    <row r="877" ht="15.75" customHeight="1">
      <c r="A877" s="302"/>
      <c r="B877" s="302"/>
      <c r="C877" s="302"/>
      <c r="D877" s="313"/>
      <c r="E877" s="302"/>
      <c r="F877" s="302"/>
      <c r="G877" s="6"/>
      <c r="H877" s="6"/>
      <c r="I877" s="6"/>
      <c r="J877" s="6"/>
      <c r="K877" s="6"/>
    </row>
    <row r="878" ht="15.75" customHeight="1">
      <c r="A878" s="302"/>
      <c r="B878" s="302"/>
      <c r="C878" s="302"/>
      <c r="D878" s="313"/>
      <c r="E878" s="302"/>
      <c r="F878" s="302"/>
      <c r="G878" s="6"/>
      <c r="H878" s="6"/>
      <c r="I878" s="6"/>
      <c r="J878" s="6"/>
      <c r="K878" s="6"/>
    </row>
    <row r="879" ht="15.75" customHeight="1">
      <c r="A879" s="302"/>
      <c r="B879" s="302"/>
      <c r="C879" s="302"/>
      <c r="D879" s="313"/>
      <c r="E879" s="302"/>
      <c r="F879" s="302"/>
      <c r="G879" s="6"/>
      <c r="H879" s="6"/>
      <c r="I879" s="6"/>
      <c r="J879" s="6"/>
      <c r="K879" s="6"/>
    </row>
    <row r="880" ht="15.75" customHeight="1">
      <c r="A880" s="302"/>
      <c r="B880" s="302"/>
      <c r="C880" s="302"/>
      <c r="D880" s="313"/>
      <c r="E880" s="302"/>
      <c r="F880" s="302"/>
      <c r="G880" s="6"/>
      <c r="H880" s="6"/>
      <c r="I880" s="6"/>
      <c r="J880" s="6"/>
      <c r="K880" s="6"/>
    </row>
    <row r="881" ht="15.75" customHeight="1">
      <c r="A881" s="302"/>
      <c r="B881" s="302"/>
      <c r="C881" s="302"/>
      <c r="D881" s="313"/>
      <c r="E881" s="302"/>
      <c r="F881" s="302"/>
      <c r="G881" s="6"/>
      <c r="H881" s="6"/>
      <c r="I881" s="6"/>
      <c r="J881" s="6"/>
      <c r="K881" s="6"/>
    </row>
    <row r="882" ht="15.75" customHeight="1">
      <c r="A882" s="302"/>
      <c r="B882" s="302"/>
      <c r="C882" s="302"/>
      <c r="D882" s="313"/>
      <c r="E882" s="302"/>
      <c r="F882" s="302"/>
      <c r="G882" s="6"/>
      <c r="H882" s="6"/>
      <c r="I882" s="6"/>
      <c r="J882" s="6"/>
      <c r="K882" s="6"/>
    </row>
    <row r="883" ht="15.75" customHeight="1">
      <c r="A883" s="302"/>
      <c r="B883" s="302"/>
      <c r="C883" s="302"/>
      <c r="D883" s="313"/>
      <c r="E883" s="302"/>
      <c r="F883" s="302"/>
      <c r="G883" s="6"/>
      <c r="H883" s="6"/>
      <c r="I883" s="6"/>
      <c r="J883" s="6"/>
      <c r="K883" s="6"/>
    </row>
    <row r="884" ht="15.75" customHeight="1">
      <c r="A884" s="302"/>
      <c r="B884" s="302"/>
      <c r="C884" s="302"/>
      <c r="D884" s="313"/>
      <c r="E884" s="302"/>
      <c r="F884" s="302"/>
      <c r="G884" s="6"/>
      <c r="H884" s="6"/>
      <c r="I884" s="6"/>
      <c r="J884" s="6"/>
      <c r="K884" s="6"/>
    </row>
    <row r="885" ht="15.75" customHeight="1">
      <c r="A885" s="302"/>
      <c r="B885" s="302"/>
      <c r="C885" s="302"/>
      <c r="D885" s="313"/>
      <c r="E885" s="302"/>
      <c r="F885" s="302"/>
      <c r="G885" s="6"/>
      <c r="H885" s="6"/>
      <c r="I885" s="6"/>
      <c r="J885" s="6"/>
      <c r="K885" s="6"/>
    </row>
    <row r="886" ht="15.75" customHeight="1">
      <c r="A886" s="302"/>
      <c r="B886" s="302"/>
      <c r="C886" s="302"/>
      <c r="D886" s="313"/>
      <c r="E886" s="302"/>
      <c r="F886" s="302"/>
      <c r="G886" s="6"/>
      <c r="H886" s="6"/>
      <c r="I886" s="6"/>
      <c r="J886" s="6"/>
      <c r="K886" s="6"/>
    </row>
    <row r="887" ht="15.75" customHeight="1">
      <c r="A887" s="302"/>
      <c r="B887" s="302"/>
      <c r="C887" s="302"/>
      <c r="D887" s="313"/>
      <c r="E887" s="302"/>
      <c r="F887" s="302"/>
      <c r="G887" s="6"/>
      <c r="H887" s="6"/>
      <c r="I887" s="6"/>
      <c r="J887" s="6"/>
      <c r="K887" s="6"/>
    </row>
    <row r="888" ht="15.75" customHeight="1">
      <c r="A888" s="302"/>
      <c r="B888" s="302"/>
      <c r="C888" s="302"/>
      <c r="D888" s="313"/>
      <c r="E888" s="302"/>
      <c r="F888" s="302"/>
      <c r="G888" s="6"/>
      <c r="H888" s="6"/>
      <c r="I888" s="6"/>
      <c r="J888" s="6"/>
      <c r="K888" s="6"/>
    </row>
    <row r="889" ht="15.75" customHeight="1">
      <c r="A889" s="302"/>
      <c r="B889" s="302"/>
      <c r="C889" s="302"/>
      <c r="D889" s="313"/>
      <c r="E889" s="302"/>
      <c r="F889" s="302"/>
      <c r="G889" s="6"/>
      <c r="H889" s="6"/>
      <c r="I889" s="6"/>
      <c r="J889" s="6"/>
      <c r="K889" s="6"/>
    </row>
    <row r="890" ht="15.75" customHeight="1">
      <c r="A890" s="302"/>
      <c r="B890" s="302"/>
      <c r="C890" s="302"/>
      <c r="D890" s="313"/>
      <c r="E890" s="302"/>
      <c r="F890" s="302"/>
      <c r="G890" s="6"/>
      <c r="H890" s="6"/>
      <c r="I890" s="6"/>
      <c r="J890" s="6"/>
      <c r="K890" s="6"/>
    </row>
    <row r="891" ht="15.75" customHeight="1">
      <c r="A891" s="302"/>
      <c r="B891" s="302"/>
      <c r="C891" s="302"/>
      <c r="D891" s="313"/>
      <c r="E891" s="302"/>
      <c r="F891" s="302"/>
      <c r="G891" s="6"/>
      <c r="H891" s="6"/>
      <c r="I891" s="6"/>
      <c r="J891" s="6"/>
      <c r="K891" s="6"/>
    </row>
    <row r="892" ht="15.75" customHeight="1">
      <c r="A892" s="302"/>
      <c r="B892" s="302"/>
      <c r="C892" s="302"/>
      <c r="D892" s="313"/>
      <c r="E892" s="302"/>
      <c r="F892" s="302"/>
      <c r="G892" s="6"/>
      <c r="H892" s="6"/>
      <c r="I892" s="6"/>
      <c r="J892" s="6"/>
      <c r="K892" s="6"/>
    </row>
    <row r="893" ht="15.75" customHeight="1">
      <c r="A893" s="302"/>
      <c r="B893" s="302"/>
      <c r="C893" s="302"/>
      <c r="D893" s="313"/>
      <c r="E893" s="302"/>
      <c r="F893" s="302"/>
      <c r="G893" s="6"/>
      <c r="H893" s="6"/>
      <c r="I893" s="6"/>
      <c r="J893" s="6"/>
      <c r="K893" s="6"/>
    </row>
    <row r="894" ht="15.75" customHeight="1">
      <c r="A894" s="302"/>
      <c r="B894" s="302"/>
      <c r="C894" s="302"/>
      <c r="D894" s="313"/>
      <c r="E894" s="302"/>
      <c r="F894" s="302"/>
      <c r="G894" s="6"/>
      <c r="H894" s="6"/>
      <c r="I894" s="6"/>
      <c r="J894" s="6"/>
      <c r="K894" s="6"/>
    </row>
    <row r="895" ht="15.75" customHeight="1">
      <c r="A895" s="302"/>
      <c r="B895" s="302"/>
      <c r="C895" s="302"/>
      <c r="D895" s="313"/>
      <c r="E895" s="302"/>
      <c r="F895" s="302"/>
      <c r="G895" s="6"/>
      <c r="H895" s="6"/>
      <c r="I895" s="6"/>
      <c r="J895" s="6"/>
      <c r="K895" s="6"/>
    </row>
    <row r="896" ht="15.75" customHeight="1">
      <c r="A896" s="302"/>
      <c r="B896" s="302"/>
      <c r="C896" s="302"/>
      <c r="D896" s="313"/>
      <c r="E896" s="302"/>
      <c r="F896" s="302"/>
      <c r="G896" s="6"/>
      <c r="H896" s="6"/>
      <c r="I896" s="6"/>
      <c r="J896" s="6"/>
      <c r="K896" s="6"/>
    </row>
    <row r="897" ht="15.75" customHeight="1">
      <c r="A897" s="302"/>
      <c r="B897" s="302"/>
      <c r="C897" s="302"/>
      <c r="D897" s="313"/>
      <c r="E897" s="302"/>
      <c r="F897" s="302"/>
      <c r="G897" s="6"/>
      <c r="H897" s="6"/>
      <c r="I897" s="6"/>
      <c r="J897" s="6"/>
      <c r="K897" s="6"/>
    </row>
    <row r="898" ht="15.75" customHeight="1">
      <c r="A898" s="302"/>
      <c r="B898" s="302"/>
      <c r="C898" s="302"/>
      <c r="D898" s="313"/>
      <c r="E898" s="302"/>
      <c r="F898" s="302"/>
      <c r="G898" s="6"/>
      <c r="H898" s="6"/>
      <c r="I898" s="6"/>
      <c r="J898" s="6"/>
      <c r="K898" s="6"/>
    </row>
    <row r="899" ht="15.75" customHeight="1">
      <c r="A899" s="302"/>
      <c r="B899" s="302"/>
      <c r="C899" s="302"/>
      <c r="D899" s="313"/>
      <c r="E899" s="302"/>
      <c r="F899" s="302"/>
      <c r="G899" s="6"/>
      <c r="H899" s="6"/>
      <c r="I899" s="6"/>
      <c r="J899" s="6"/>
      <c r="K899" s="6"/>
    </row>
    <row r="900" ht="15.75" customHeight="1">
      <c r="A900" s="302"/>
      <c r="B900" s="302"/>
      <c r="C900" s="302"/>
      <c r="D900" s="313"/>
      <c r="E900" s="302"/>
      <c r="F900" s="302"/>
      <c r="G900" s="6"/>
      <c r="H900" s="6"/>
      <c r="I900" s="6"/>
      <c r="J900" s="6"/>
      <c r="K900" s="6"/>
    </row>
    <row r="901" ht="15.75" customHeight="1">
      <c r="A901" s="302"/>
      <c r="B901" s="302"/>
      <c r="C901" s="302"/>
      <c r="D901" s="313"/>
      <c r="E901" s="302"/>
      <c r="F901" s="302"/>
      <c r="G901" s="6"/>
      <c r="H901" s="6"/>
      <c r="I901" s="6"/>
      <c r="J901" s="6"/>
      <c r="K901" s="6"/>
    </row>
    <row r="902" ht="15.75" customHeight="1">
      <c r="A902" s="302"/>
      <c r="B902" s="302"/>
      <c r="C902" s="302"/>
      <c r="D902" s="313"/>
      <c r="E902" s="302"/>
      <c r="F902" s="302"/>
      <c r="G902" s="6"/>
      <c r="H902" s="6"/>
      <c r="I902" s="6"/>
      <c r="J902" s="6"/>
      <c r="K902" s="6"/>
    </row>
    <row r="903" ht="15.75" customHeight="1">
      <c r="A903" s="302"/>
      <c r="B903" s="302"/>
      <c r="C903" s="302"/>
      <c r="D903" s="313"/>
      <c r="E903" s="302"/>
      <c r="F903" s="302"/>
      <c r="G903" s="6"/>
      <c r="H903" s="6"/>
      <c r="I903" s="6"/>
      <c r="J903" s="6"/>
      <c r="K903" s="6"/>
    </row>
    <row r="904" ht="15.75" customHeight="1">
      <c r="A904" s="302"/>
      <c r="B904" s="302"/>
      <c r="C904" s="302"/>
      <c r="D904" s="313"/>
      <c r="E904" s="302"/>
      <c r="F904" s="302"/>
      <c r="G904" s="6"/>
      <c r="H904" s="6"/>
      <c r="I904" s="6"/>
      <c r="J904" s="6"/>
      <c r="K904" s="6"/>
    </row>
    <row r="905" ht="15.75" customHeight="1">
      <c r="A905" s="302"/>
      <c r="B905" s="302"/>
      <c r="C905" s="302"/>
      <c r="D905" s="313"/>
      <c r="E905" s="302"/>
      <c r="F905" s="302"/>
      <c r="G905" s="6"/>
      <c r="H905" s="6"/>
      <c r="I905" s="6"/>
      <c r="J905" s="6"/>
      <c r="K905" s="6"/>
    </row>
    <row r="906" ht="15.75" customHeight="1">
      <c r="A906" s="302"/>
      <c r="B906" s="302"/>
      <c r="C906" s="302"/>
      <c r="D906" s="313"/>
      <c r="E906" s="302"/>
      <c r="F906" s="302"/>
      <c r="G906" s="6"/>
      <c r="H906" s="6"/>
      <c r="I906" s="6"/>
      <c r="J906" s="6"/>
      <c r="K906" s="6"/>
    </row>
    <row r="907" ht="15.75" customHeight="1">
      <c r="A907" s="302"/>
      <c r="B907" s="302"/>
      <c r="C907" s="302"/>
      <c r="D907" s="313"/>
      <c r="E907" s="302"/>
      <c r="F907" s="302"/>
      <c r="G907" s="6"/>
      <c r="H907" s="6"/>
      <c r="I907" s="6"/>
      <c r="J907" s="6"/>
      <c r="K907" s="6"/>
    </row>
    <row r="908" ht="15.75" customHeight="1">
      <c r="A908" s="302"/>
      <c r="B908" s="302"/>
      <c r="C908" s="302"/>
      <c r="D908" s="313"/>
      <c r="E908" s="302"/>
      <c r="F908" s="302"/>
      <c r="G908" s="6"/>
      <c r="H908" s="6"/>
      <c r="I908" s="6"/>
      <c r="J908" s="6"/>
      <c r="K908" s="6"/>
    </row>
    <row r="909" ht="15.75" customHeight="1">
      <c r="A909" s="302"/>
      <c r="B909" s="302"/>
      <c r="C909" s="302"/>
      <c r="D909" s="313"/>
      <c r="E909" s="302"/>
      <c r="F909" s="302"/>
      <c r="G909" s="6"/>
      <c r="H909" s="6"/>
      <c r="I909" s="6"/>
      <c r="J909" s="6"/>
      <c r="K909" s="6"/>
    </row>
    <row r="910" ht="15.75" customHeight="1">
      <c r="A910" s="302"/>
      <c r="B910" s="302"/>
      <c r="C910" s="302"/>
      <c r="D910" s="313"/>
      <c r="E910" s="302"/>
      <c r="F910" s="302"/>
      <c r="G910" s="6"/>
      <c r="H910" s="6"/>
      <c r="I910" s="6"/>
      <c r="J910" s="6"/>
      <c r="K910" s="6"/>
    </row>
    <row r="911" ht="15.75" customHeight="1">
      <c r="A911" s="302"/>
      <c r="B911" s="302"/>
      <c r="C911" s="302"/>
      <c r="D911" s="313"/>
      <c r="E911" s="302"/>
      <c r="F911" s="302"/>
      <c r="G911" s="6"/>
      <c r="H911" s="6"/>
      <c r="I911" s="6"/>
      <c r="J911" s="6"/>
      <c r="K911" s="6"/>
    </row>
    <row r="912" ht="15.75" customHeight="1">
      <c r="A912" s="302"/>
      <c r="B912" s="302"/>
      <c r="C912" s="302"/>
      <c r="D912" s="313"/>
      <c r="E912" s="302"/>
      <c r="F912" s="302"/>
      <c r="G912" s="6"/>
      <c r="H912" s="6"/>
      <c r="I912" s="6"/>
      <c r="J912" s="6"/>
      <c r="K912" s="6"/>
    </row>
    <row r="913" ht="15.75" customHeight="1">
      <c r="A913" s="302"/>
      <c r="B913" s="302"/>
      <c r="C913" s="302"/>
      <c r="D913" s="313"/>
      <c r="E913" s="302"/>
      <c r="F913" s="302"/>
      <c r="G913" s="6"/>
      <c r="H913" s="6"/>
      <c r="I913" s="6"/>
      <c r="J913" s="6"/>
      <c r="K913" s="6"/>
    </row>
    <row r="914" ht="15.75" customHeight="1">
      <c r="A914" s="302"/>
      <c r="B914" s="302"/>
      <c r="C914" s="302"/>
      <c r="D914" s="313"/>
      <c r="E914" s="302"/>
      <c r="F914" s="302"/>
      <c r="G914" s="6"/>
      <c r="H914" s="6"/>
      <c r="I914" s="6"/>
      <c r="J914" s="6"/>
      <c r="K914" s="6"/>
    </row>
    <row r="915" ht="15.75" customHeight="1">
      <c r="A915" s="302"/>
      <c r="B915" s="302"/>
      <c r="C915" s="302"/>
      <c r="D915" s="313"/>
      <c r="E915" s="302"/>
      <c r="F915" s="302"/>
      <c r="G915" s="6"/>
      <c r="H915" s="6"/>
      <c r="I915" s="6"/>
      <c r="J915" s="6"/>
      <c r="K915" s="6"/>
    </row>
    <row r="916" ht="15.75" customHeight="1">
      <c r="A916" s="302"/>
      <c r="B916" s="302"/>
      <c r="C916" s="302"/>
      <c r="D916" s="313"/>
      <c r="E916" s="302"/>
      <c r="F916" s="302"/>
      <c r="G916" s="6"/>
      <c r="H916" s="6"/>
      <c r="I916" s="6"/>
      <c r="J916" s="6"/>
      <c r="K916" s="6"/>
    </row>
    <row r="917" ht="15.75" customHeight="1">
      <c r="A917" s="302"/>
      <c r="B917" s="302"/>
      <c r="C917" s="302"/>
      <c r="D917" s="313"/>
      <c r="E917" s="302"/>
      <c r="F917" s="302"/>
      <c r="G917" s="6"/>
      <c r="H917" s="6"/>
      <c r="I917" s="6"/>
      <c r="J917" s="6"/>
      <c r="K917" s="6"/>
    </row>
    <row r="918" ht="15.75" customHeight="1">
      <c r="A918" s="302"/>
      <c r="B918" s="302"/>
      <c r="C918" s="302"/>
      <c r="D918" s="313"/>
      <c r="E918" s="302"/>
      <c r="F918" s="302"/>
      <c r="G918" s="6"/>
      <c r="H918" s="6"/>
      <c r="I918" s="6"/>
      <c r="J918" s="6"/>
      <c r="K918" s="6"/>
    </row>
    <row r="919" ht="15.75" customHeight="1">
      <c r="A919" s="302"/>
      <c r="B919" s="302"/>
      <c r="C919" s="302"/>
      <c r="D919" s="313"/>
      <c r="E919" s="302"/>
      <c r="F919" s="302"/>
      <c r="G919" s="6"/>
      <c r="H919" s="6"/>
      <c r="I919" s="6"/>
      <c r="J919" s="6"/>
      <c r="K919" s="6"/>
    </row>
    <row r="920" ht="15.75" customHeight="1">
      <c r="A920" s="302"/>
      <c r="B920" s="302"/>
      <c r="C920" s="302"/>
      <c r="D920" s="313"/>
      <c r="E920" s="302"/>
      <c r="F920" s="302"/>
      <c r="G920" s="6"/>
      <c r="H920" s="6"/>
      <c r="I920" s="6"/>
      <c r="J920" s="6"/>
      <c r="K920" s="6"/>
    </row>
    <row r="921" ht="15.75" customHeight="1">
      <c r="A921" s="302"/>
      <c r="B921" s="302"/>
      <c r="C921" s="302"/>
      <c r="D921" s="313"/>
      <c r="E921" s="302"/>
      <c r="F921" s="302"/>
      <c r="G921" s="6"/>
      <c r="H921" s="6"/>
      <c r="I921" s="6"/>
      <c r="J921" s="6"/>
      <c r="K921" s="6"/>
    </row>
    <row r="922" ht="15.75" customHeight="1">
      <c r="A922" s="302"/>
      <c r="B922" s="302"/>
      <c r="C922" s="302"/>
      <c r="D922" s="313"/>
      <c r="E922" s="302"/>
      <c r="F922" s="302"/>
      <c r="G922" s="6"/>
      <c r="H922" s="6"/>
      <c r="I922" s="6"/>
      <c r="J922" s="6"/>
      <c r="K922" s="6"/>
    </row>
    <row r="923" ht="15.75" customHeight="1">
      <c r="A923" s="302"/>
      <c r="B923" s="302"/>
      <c r="C923" s="302"/>
      <c r="D923" s="313"/>
      <c r="E923" s="302"/>
      <c r="F923" s="302"/>
      <c r="G923" s="6"/>
      <c r="H923" s="6"/>
      <c r="I923" s="6"/>
      <c r="J923" s="6"/>
      <c r="K923" s="6"/>
    </row>
    <row r="924" ht="15.75" customHeight="1">
      <c r="A924" s="302"/>
      <c r="B924" s="302"/>
      <c r="C924" s="302"/>
      <c r="D924" s="313"/>
      <c r="E924" s="302"/>
      <c r="F924" s="302"/>
      <c r="G924" s="6"/>
      <c r="H924" s="6"/>
      <c r="I924" s="6"/>
      <c r="J924" s="6"/>
      <c r="K924" s="6"/>
    </row>
    <row r="925" ht="15.75" customHeight="1">
      <c r="A925" s="302"/>
      <c r="B925" s="302"/>
      <c r="C925" s="302"/>
      <c r="D925" s="313"/>
      <c r="E925" s="302"/>
      <c r="F925" s="302"/>
      <c r="G925" s="6"/>
      <c r="H925" s="6"/>
      <c r="I925" s="6"/>
      <c r="J925" s="6"/>
      <c r="K925" s="6"/>
    </row>
    <row r="926" ht="15.75" customHeight="1">
      <c r="A926" s="302"/>
      <c r="B926" s="302"/>
      <c r="C926" s="302"/>
      <c r="D926" s="313"/>
      <c r="E926" s="302"/>
      <c r="F926" s="302"/>
      <c r="G926" s="6"/>
      <c r="H926" s="6"/>
      <c r="I926" s="6"/>
      <c r="J926" s="6"/>
      <c r="K926" s="6"/>
    </row>
    <row r="927" ht="15.75" customHeight="1">
      <c r="A927" s="302"/>
      <c r="B927" s="302"/>
      <c r="C927" s="302"/>
      <c r="D927" s="313"/>
      <c r="E927" s="302"/>
      <c r="F927" s="302"/>
      <c r="G927" s="6"/>
      <c r="H927" s="6"/>
      <c r="I927" s="6"/>
      <c r="J927" s="6"/>
      <c r="K927" s="6"/>
    </row>
    <row r="928" ht="15.75" customHeight="1">
      <c r="A928" s="302"/>
      <c r="B928" s="302"/>
      <c r="C928" s="302"/>
      <c r="D928" s="313"/>
      <c r="E928" s="302"/>
      <c r="F928" s="302"/>
      <c r="G928" s="6"/>
      <c r="H928" s="6"/>
      <c r="I928" s="6"/>
      <c r="J928" s="6"/>
      <c r="K928" s="6"/>
    </row>
    <row r="929" ht="15.75" customHeight="1">
      <c r="A929" s="302"/>
      <c r="B929" s="302"/>
      <c r="C929" s="302"/>
      <c r="D929" s="313"/>
      <c r="E929" s="302"/>
      <c r="F929" s="302"/>
      <c r="G929" s="6"/>
      <c r="H929" s="6"/>
      <c r="I929" s="6"/>
      <c r="J929" s="6"/>
      <c r="K929" s="6"/>
    </row>
    <row r="930" ht="15.75" customHeight="1">
      <c r="A930" s="302"/>
      <c r="B930" s="302"/>
      <c r="C930" s="302"/>
      <c r="D930" s="313"/>
      <c r="E930" s="302"/>
      <c r="F930" s="302"/>
      <c r="G930" s="6"/>
      <c r="H930" s="6"/>
      <c r="I930" s="6"/>
      <c r="J930" s="6"/>
      <c r="K930" s="6"/>
    </row>
    <row r="931" ht="15.75" customHeight="1">
      <c r="A931" s="302"/>
      <c r="B931" s="302"/>
      <c r="C931" s="302"/>
      <c r="D931" s="313"/>
      <c r="E931" s="302"/>
      <c r="F931" s="302"/>
      <c r="G931" s="6"/>
      <c r="H931" s="6"/>
      <c r="I931" s="6"/>
      <c r="J931" s="6"/>
      <c r="K931" s="6"/>
    </row>
    <row r="932" ht="15.75" customHeight="1">
      <c r="A932" s="302"/>
      <c r="B932" s="302"/>
      <c r="C932" s="302"/>
      <c r="D932" s="313"/>
      <c r="E932" s="302"/>
      <c r="F932" s="302"/>
      <c r="G932" s="6"/>
      <c r="H932" s="6"/>
      <c r="I932" s="6"/>
      <c r="J932" s="6"/>
      <c r="K932" s="6"/>
    </row>
    <row r="933" ht="15.75" customHeight="1">
      <c r="A933" s="302"/>
      <c r="B933" s="302"/>
      <c r="C933" s="302"/>
      <c r="D933" s="313"/>
      <c r="E933" s="302"/>
      <c r="F933" s="302"/>
      <c r="G933" s="6"/>
      <c r="H933" s="6"/>
      <c r="I933" s="6"/>
      <c r="J933" s="6"/>
      <c r="K933" s="6"/>
    </row>
    <row r="934" ht="15.75" customHeight="1">
      <c r="A934" s="302"/>
      <c r="B934" s="302"/>
      <c r="C934" s="302"/>
      <c r="D934" s="313"/>
      <c r="E934" s="302"/>
      <c r="F934" s="302"/>
      <c r="G934" s="6"/>
      <c r="H934" s="6"/>
      <c r="I934" s="6"/>
      <c r="J934" s="6"/>
      <c r="K934" s="6"/>
    </row>
    <row r="935" ht="15.75" customHeight="1">
      <c r="A935" s="302"/>
      <c r="B935" s="302"/>
      <c r="C935" s="302"/>
      <c r="D935" s="313"/>
      <c r="E935" s="302"/>
      <c r="F935" s="302"/>
      <c r="G935" s="6"/>
      <c r="H935" s="6"/>
      <c r="I935" s="6"/>
      <c r="J935" s="6"/>
      <c r="K935" s="6"/>
    </row>
    <row r="936" ht="15.75" customHeight="1">
      <c r="A936" s="302"/>
      <c r="B936" s="302"/>
      <c r="C936" s="302"/>
      <c r="D936" s="313"/>
      <c r="E936" s="302"/>
      <c r="F936" s="302"/>
      <c r="G936" s="6"/>
      <c r="H936" s="6"/>
      <c r="I936" s="6"/>
      <c r="J936" s="6"/>
      <c r="K936" s="6"/>
    </row>
    <row r="937" ht="15.75" customHeight="1">
      <c r="A937" s="302"/>
      <c r="B937" s="302"/>
      <c r="C937" s="302"/>
      <c r="D937" s="313"/>
      <c r="E937" s="302"/>
      <c r="F937" s="302"/>
      <c r="G937" s="6"/>
      <c r="H937" s="6"/>
      <c r="I937" s="6"/>
      <c r="J937" s="6"/>
      <c r="K937" s="6"/>
    </row>
    <row r="938" ht="15.75" customHeight="1">
      <c r="A938" s="302"/>
      <c r="B938" s="302"/>
      <c r="C938" s="302"/>
      <c r="D938" s="313"/>
      <c r="E938" s="302"/>
      <c r="F938" s="302"/>
      <c r="G938" s="6"/>
      <c r="H938" s="6"/>
      <c r="I938" s="6"/>
      <c r="J938" s="6"/>
      <c r="K938" s="6"/>
    </row>
    <row r="939" ht="15.75" customHeight="1">
      <c r="A939" s="302"/>
      <c r="B939" s="302"/>
      <c r="C939" s="302"/>
      <c r="D939" s="313"/>
      <c r="E939" s="302"/>
      <c r="F939" s="302"/>
      <c r="G939" s="6"/>
      <c r="H939" s="6"/>
      <c r="I939" s="6"/>
      <c r="J939" s="6"/>
      <c r="K939" s="6"/>
    </row>
    <row r="940" ht="15.75" customHeight="1">
      <c r="A940" s="302"/>
      <c r="B940" s="302"/>
      <c r="C940" s="302"/>
      <c r="D940" s="313"/>
      <c r="E940" s="302"/>
      <c r="F940" s="302"/>
      <c r="G940" s="6"/>
      <c r="H940" s="6"/>
      <c r="I940" s="6"/>
      <c r="J940" s="6"/>
      <c r="K940" s="6"/>
    </row>
    <row r="941" ht="15.75" customHeight="1">
      <c r="A941" s="302"/>
      <c r="B941" s="302"/>
      <c r="C941" s="302"/>
      <c r="D941" s="313"/>
      <c r="E941" s="302"/>
      <c r="F941" s="302"/>
      <c r="G941" s="6"/>
      <c r="H941" s="6"/>
      <c r="I941" s="6"/>
      <c r="J941" s="6"/>
      <c r="K941" s="6"/>
    </row>
    <row r="942" ht="15.75" customHeight="1">
      <c r="A942" s="302"/>
      <c r="B942" s="302"/>
      <c r="C942" s="302"/>
      <c r="D942" s="313"/>
      <c r="E942" s="302"/>
      <c r="F942" s="302"/>
      <c r="G942" s="6"/>
      <c r="H942" s="6"/>
      <c r="I942" s="6"/>
      <c r="J942" s="6"/>
      <c r="K942" s="6"/>
    </row>
    <row r="943" ht="15.75" customHeight="1">
      <c r="A943" s="302"/>
      <c r="B943" s="302"/>
      <c r="C943" s="302"/>
      <c r="D943" s="313"/>
      <c r="E943" s="302"/>
      <c r="F943" s="302"/>
      <c r="G943" s="6"/>
      <c r="H943" s="6"/>
      <c r="I943" s="6"/>
      <c r="J943" s="6"/>
      <c r="K943" s="6"/>
    </row>
    <row r="944" ht="15.75" customHeight="1">
      <c r="A944" s="302"/>
      <c r="B944" s="302"/>
      <c r="C944" s="302"/>
      <c r="D944" s="313"/>
      <c r="E944" s="302"/>
      <c r="F944" s="302"/>
      <c r="G944" s="6"/>
      <c r="H944" s="6"/>
      <c r="I944" s="6"/>
      <c r="J944" s="6"/>
      <c r="K944" s="6"/>
    </row>
    <row r="945" ht="15.75" customHeight="1">
      <c r="A945" s="302"/>
      <c r="B945" s="302"/>
      <c r="C945" s="302"/>
      <c r="D945" s="313"/>
      <c r="E945" s="302"/>
      <c r="F945" s="302"/>
      <c r="G945" s="6"/>
      <c r="H945" s="6"/>
      <c r="I945" s="6"/>
      <c r="J945" s="6"/>
      <c r="K945" s="6"/>
    </row>
    <row r="946" ht="15.75" customHeight="1">
      <c r="A946" s="302"/>
      <c r="B946" s="302"/>
      <c r="C946" s="302"/>
      <c r="D946" s="313"/>
      <c r="E946" s="302"/>
      <c r="F946" s="302"/>
      <c r="G946" s="6"/>
      <c r="H946" s="6"/>
      <c r="I946" s="6"/>
      <c r="J946" s="6"/>
      <c r="K946" s="6"/>
    </row>
    <row r="947" ht="15.75" customHeight="1">
      <c r="A947" s="302"/>
      <c r="B947" s="302"/>
      <c r="C947" s="302"/>
      <c r="D947" s="313"/>
      <c r="E947" s="302"/>
      <c r="F947" s="302"/>
      <c r="G947" s="6"/>
      <c r="H947" s="6"/>
      <c r="I947" s="6"/>
      <c r="J947" s="6"/>
      <c r="K947" s="6"/>
    </row>
    <row r="948" ht="15.75" customHeight="1">
      <c r="A948" s="302"/>
      <c r="B948" s="302"/>
      <c r="C948" s="302"/>
      <c r="D948" s="313"/>
      <c r="E948" s="302"/>
      <c r="F948" s="302"/>
      <c r="G948" s="6"/>
      <c r="H948" s="6"/>
      <c r="I948" s="6"/>
      <c r="J948" s="6"/>
      <c r="K948" s="6"/>
    </row>
    <row r="949" ht="15.75" customHeight="1">
      <c r="A949" s="302"/>
      <c r="B949" s="302"/>
      <c r="C949" s="302"/>
      <c r="D949" s="313"/>
      <c r="E949" s="302"/>
      <c r="F949" s="302"/>
      <c r="G949" s="6"/>
      <c r="H949" s="6"/>
      <c r="I949" s="6"/>
      <c r="J949" s="6"/>
      <c r="K949" s="6"/>
    </row>
    <row r="950" ht="15.75" customHeight="1">
      <c r="A950" s="302"/>
      <c r="B950" s="302"/>
      <c r="C950" s="302"/>
      <c r="D950" s="313"/>
      <c r="E950" s="302"/>
      <c r="F950" s="302"/>
      <c r="G950" s="6"/>
      <c r="H950" s="6"/>
      <c r="I950" s="6"/>
      <c r="J950" s="6"/>
      <c r="K950" s="6"/>
    </row>
    <row r="951" ht="15.75" customHeight="1">
      <c r="A951" s="302"/>
      <c r="B951" s="302"/>
      <c r="C951" s="302"/>
      <c r="D951" s="313"/>
      <c r="E951" s="302"/>
      <c r="F951" s="302"/>
      <c r="G951" s="6"/>
      <c r="H951" s="6"/>
      <c r="I951" s="6"/>
      <c r="J951" s="6"/>
      <c r="K951" s="6"/>
    </row>
    <row r="952" ht="15.75" customHeight="1">
      <c r="A952" s="302"/>
      <c r="B952" s="302"/>
      <c r="C952" s="302"/>
      <c r="D952" s="313"/>
      <c r="E952" s="302"/>
      <c r="F952" s="302"/>
      <c r="G952" s="6"/>
      <c r="H952" s="6"/>
      <c r="I952" s="6"/>
      <c r="J952" s="6"/>
      <c r="K952" s="6"/>
    </row>
    <row r="953" ht="15.75" customHeight="1">
      <c r="A953" s="302"/>
      <c r="B953" s="302"/>
      <c r="C953" s="302"/>
      <c r="D953" s="313"/>
      <c r="E953" s="302"/>
      <c r="F953" s="302"/>
      <c r="G953" s="6"/>
      <c r="H953" s="6"/>
      <c r="I953" s="6"/>
      <c r="J953" s="6"/>
      <c r="K953" s="6"/>
    </row>
    <row r="954" ht="15.75" customHeight="1">
      <c r="A954" s="302"/>
      <c r="B954" s="302"/>
      <c r="C954" s="302"/>
      <c r="D954" s="313"/>
      <c r="E954" s="302"/>
      <c r="F954" s="302"/>
      <c r="G954" s="6"/>
      <c r="H954" s="6"/>
      <c r="I954" s="6"/>
      <c r="J954" s="6"/>
      <c r="K954" s="6"/>
    </row>
    <row r="955" ht="15.75" customHeight="1">
      <c r="A955" s="302"/>
      <c r="B955" s="302"/>
      <c r="C955" s="302"/>
      <c r="D955" s="313"/>
      <c r="E955" s="302"/>
      <c r="F955" s="302"/>
      <c r="G955" s="6"/>
      <c r="H955" s="6"/>
      <c r="I955" s="6"/>
      <c r="J955" s="6"/>
      <c r="K955" s="6"/>
    </row>
    <row r="956" ht="15.75" customHeight="1">
      <c r="A956" s="302"/>
      <c r="B956" s="302"/>
      <c r="C956" s="302"/>
      <c r="D956" s="313"/>
      <c r="E956" s="302"/>
      <c r="F956" s="302"/>
      <c r="G956" s="6"/>
      <c r="H956" s="6"/>
      <c r="I956" s="6"/>
      <c r="J956" s="6"/>
      <c r="K956" s="6"/>
    </row>
    <row r="957" ht="15.75" customHeight="1">
      <c r="A957" s="302"/>
      <c r="B957" s="302"/>
      <c r="C957" s="302"/>
      <c r="D957" s="313"/>
      <c r="E957" s="302"/>
      <c r="F957" s="302"/>
      <c r="G957" s="6"/>
      <c r="H957" s="6"/>
      <c r="I957" s="6"/>
      <c r="J957" s="6"/>
      <c r="K957" s="6"/>
    </row>
    <row r="958" ht="15.75" customHeight="1">
      <c r="A958" s="302"/>
      <c r="B958" s="302"/>
      <c r="C958" s="302"/>
      <c r="D958" s="313"/>
      <c r="E958" s="302"/>
      <c r="F958" s="302"/>
      <c r="G958" s="6"/>
      <c r="H958" s="6"/>
      <c r="I958" s="6"/>
      <c r="J958" s="6"/>
      <c r="K958" s="6"/>
    </row>
    <row r="959" ht="15.75" customHeight="1">
      <c r="A959" s="302"/>
      <c r="B959" s="302"/>
      <c r="C959" s="302"/>
      <c r="D959" s="313"/>
      <c r="E959" s="302"/>
      <c r="F959" s="302"/>
      <c r="G959" s="6"/>
      <c r="H959" s="6"/>
      <c r="I959" s="6"/>
      <c r="J959" s="6"/>
      <c r="K959" s="6"/>
    </row>
    <row r="960" ht="15.75" customHeight="1">
      <c r="A960" s="302"/>
      <c r="B960" s="302"/>
      <c r="C960" s="302"/>
      <c r="D960" s="313"/>
      <c r="E960" s="302"/>
      <c r="F960" s="302"/>
      <c r="G960" s="6"/>
      <c r="H960" s="6"/>
      <c r="I960" s="6"/>
      <c r="J960" s="6"/>
      <c r="K960" s="6"/>
    </row>
    <row r="961" ht="15.75" customHeight="1">
      <c r="A961" s="302"/>
      <c r="B961" s="302"/>
      <c r="C961" s="302"/>
      <c r="D961" s="313"/>
      <c r="E961" s="302"/>
      <c r="F961" s="302"/>
      <c r="G961" s="6"/>
      <c r="H961" s="6"/>
      <c r="I961" s="6"/>
      <c r="J961" s="6"/>
      <c r="K961" s="6"/>
    </row>
    <row r="962" ht="15.75" customHeight="1">
      <c r="A962" s="302"/>
      <c r="B962" s="302"/>
      <c r="C962" s="302"/>
      <c r="D962" s="313"/>
      <c r="E962" s="302"/>
      <c r="F962" s="302"/>
      <c r="G962" s="6"/>
      <c r="H962" s="6"/>
      <c r="I962" s="6"/>
      <c r="J962" s="6"/>
      <c r="K962" s="6"/>
    </row>
    <row r="963" ht="15.75" customHeight="1">
      <c r="A963" s="302"/>
      <c r="B963" s="302"/>
      <c r="C963" s="302"/>
      <c r="D963" s="313"/>
      <c r="E963" s="302"/>
      <c r="F963" s="302"/>
      <c r="G963" s="6"/>
      <c r="H963" s="6"/>
      <c r="I963" s="6"/>
      <c r="J963" s="6"/>
      <c r="K963" s="6"/>
    </row>
    <row r="964" ht="15.75" customHeight="1">
      <c r="A964" s="302"/>
      <c r="B964" s="302"/>
      <c r="C964" s="302"/>
      <c r="D964" s="313"/>
      <c r="E964" s="302"/>
      <c r="F964" s="302"/>
      <c r="G964" s="6"/>
      <c r="H964" s="6"/>
      <c r="I964" s="6"/>
      <c r="J964" s="6"/>
      <c r="K964" s="6"/>
    </row>
    <row r="965" ht="15.75" customHeight="1">
      <c r="A965" s="302"/>
      <c r="B965" s="302"/>
      <c r="C965" s="302"/>
      <c r="D965" s="313"/>
      <c r="E965" s="302"/>
      <c r="F965" s="302"/>
      <c r="G965" s="6"/>
      <c r="H965" s="6"/>
      <c r="I965" s="6"/>
      <c r="J965" s="6"/>
      <c r="K965" s="6"/>
    </row>
    <row r="966" ht="15.75" customHeight="1">
      <c r="A966" s="302"/>
      <c r="B966" s="302"/>
      <c r="C966" s="302"/>
      <c r="D966" s="313"/>
      <c r="E966" s="302"/>
      <c r="F966" s="302"/>
      <c r="G966" s="6"/>
      <c r="H966" s="6"/>
      <c r="I966" s="6"/>
      <c r="J966" s="6"/>
      <c r="K966" s="6"/>
    </row>
    <row r="967" ht="15.75" customHeight="1">
      <c r="A967" s="302"/>
      <c r="B967" s="302"/>
      <c r="C967" s="302"/>
      <c r="D967" s="313"/>
      <c r="E967" s="302"/>
      <c r="F967" s="302"/>
      <c r="G967" s="6"/>
      <c r="H967" s="6"/>
      <c r="I967" s="6"/>
      <c r="J967" s="6"/>
      <c r="K967" s="6"/>
    </row>
    <row r="968" ht="15.75" customHeight="1">
      <c r="A968" s="302"/>
      <c r="B968" s="302"/>
      <c r="C968" s="302"/>
      <c r="D968" s="313"/>
      <c r="E968" s="302"/>
      <c r="F968" s="302"/>
      <c r="G968" s="6"/>
      <c r="H968" s="6"/>
      <c r="I968" s="6"/>
      <c r="J968" s="6"/>
      <c r="K968" s="6"/>
    </row>
    <row r="969" ht="15.75" customHeight="1">
      <c r="A969" s="302"/>
      <c r="B969" s="302"/>
      <c r="C969" s="302"/>
      <c r="D969" s="313"/>
      <c r="E969" s="302"/>
      <c r="F969" s="302"/>
      <c r="G969" s="6"/>
      <c r="H969" s="6"/>
      <c r="I969" s="6"/>
      <c r="J969" s="6"/>
      <c r="K969" s="6"/>
    </row>
    <row r="970" ht="15.75" customHeight="1">
      <c r="A970" s="302"/>
      <c r="B970" s="302"/>
      <c r="C970" s="302"/>
      <c r="D970" s="313"/>
      <c r="E970" s="302"/>
      <c r="F970" s="302"/>
      <c r="G970" s="6"/>
      <c r="H970" s="6"/>
      <c r="I970" s="6"/>
      <c r="J970" s="6"/>
      <c r="K970" s="6"/>
    </row>
    <row r="971" ht="15.75" customHeight="1">
      <c r="A971" s="302"/>
      <c r="B971" s="302"/>
      <c r="C971" s="302"/>
      <c r="D971" s="313"/>
      <c r="E971" s="302"/>
      <c r="F971" s="302"/>
      <c r="G971" s="6"/>
      <c r="H971" s="6"/>
      <c r="I971" s="6"/>
      <c r="J971" s="6"/>
      <c r="K971" s="6"/>
    </row>
    <row r="972" ht="15.75" customHeight="1">
      <c r="A972" s="302"/>
      <c r="B972" s="302"/>
      <c r="C972" s="302"/>
      <c r="D972" s="313"/>
      <c r="E972" s="302"/>
      <c r="F972" s="302"/>
      <c r="G972" s="6"/>
      <c r="H972" s="6"/>
      <c r="I972" s="6"/>
      <c r="J972" s="6"/>
      <c r="K972" s="6"/>
    </row>
    <row r="973" ht="15.75" customHeight="1">
      <c r="A973" s="302"/>
      <c r="B973" s="302"/>
      <c r="C973" s="302"/>
      <c r="D973" s="313"/>
      <c r="E973" s="302"/>
      <c r="F973" s="302"/>
      <c r="G973" s="6"/>
      <c r="H973" s="6"/>
      <c r="I973" s="6"/>
      <c r="J973" s="6"/>
      <c r="K973" s="6"/>
    </row>
    <row r="974" ht="15.75" customHeight="1">
      <c r="A974" s="302"/>
      <c r="B974" s="302"/>
      <c r="C974" s="302"/>
      <c r="D974" s="313"/>
      <c r="E974" s="302"/>
      <c r="F974" s="302"/>
      <c r="G974" s="6"/>
      <c r="H974" s="6"/>
      <c r="I974" s="6"/>
      <c r="J974" s="6"/>
      <c r="K974" s="6"/>
    </row>
    <row r="975" ht="15.75" customHeight="1">
      <c r="A975" s="302"/>
      <c r="B975" s="302"/>
      <c r="C975" s="302"/>
      <c r="D975" s="313"/>
      <c r="E975" s="302"/>
      <c r="F975" s="302"/>
      <c r="G975" s="6"/>
      <c r="H975" s="6"/>
      <c r="I975" s="6"/>
      <c r="J975" s="6"/>
      <c r="K975" s="6"/>
    </row>
    <row r="976" ht="15.75" customHeight="1">
      <c r="A976" s="302"/>
      <c r="B976" s="302"/>
      <c r="C976" s="302"/>
      <c r="D976" s="313"/>
      <c r="E976" s="302"/>
      <c r="F976" s="302"/>
      <c r="G976" s="6"/>
      <c r="H976" s="6"/>
      <c r="I976" s="6"/>
      <c r="J976" s="6"/>
      <c r="K976" s="6"/>
    </row>
    <row r="977" ht="15.75" customHeight="1">
      <c r="A977" s="302"/>
      <c r="B977" s="302"/>
      <c r="C977" s="302"/>
      <c r="D977" s="313"/>
      <c r="E977" s="302"/>
      <c r="F977" s="302"/>
      <c r="G977" s="6"/>
      <c r="H977" s="6"/>
      <c r="I977" s="6"/>
      <c r="J977" s="6"/>
      <c r="K977" s="6"/>
    </row>
    <row r="978" ht="15.75" customHeight="1">
      <c r="A978" s="302"/>
      <c r="B978" s="302"/>
      <c r="C978" s="302"/>
      <c r="D978" s="313"/>
      <c r="E978" s="302"/>
      <c r="F978" s="302"/>
      <c r="G978" s="6"/>
      <c r="H978" s="6"/>
      <c r="I978" s="6"/>
      <c r="J978" s="6"/>
      <c r="K978" s="6"/>
    </row>
    <row r="979" ht="15.75" customHeight="1">
      <c r="A979" s="302"/>
      <c r="B979" s="302"/>
      <c r="C979" s="302"/>
      <c r="D979" s="313"/>
      <c r="E979" s="302"/>
      <c r="F979" s="302"/>
      <c r="G979" s="6"/>
      <c r="H979" s="6"/>
      <c r="I979" s="6"/>
      <c r="J979" s="6"/>
      <c r="K979" s="6"/>
    </row>
    <row r="980" ht="15.75" customHeight="1">
      <c r="A980" s="302"/>
      <c r="B980" s="302"/>
      <c r="C980" s="302"/>
      <c r="D980" s="313"/>
      <c r="E980" s="302"/>
      <c r="F980" s="302"/>
      <c r="G980" s="6"/>
      <c r="H980" s="6"/>
      <c r="I980" s="6"/>
      <c r="J980" s="6"/>
      <c r="K980" s="6"/>
    </row>
    <row r="981" ht="15.75" customHeight="1">
      <c r="A981" s="302"/>
      <c r="B981" s="302"/>
      <c r="C981" s="302"/>
      <c r="D981" s="313"/>
      <c r="E981" s="302"/>
      <c r="F981" s="302"/>
      <c r="G981" s="6"/>
      <c r="H981" s="6"/>
      <c r="I981" s="6"/>
      <c r="J981" s="6"/>
      <c r="K981" s="6"/>
    </row>
    <row r="982" ht="15.75" customHeight="1">
      <c r="A982" s="302"/>
      <c r="B982" s="302"/>
      <c r="C982" s="302"/>
      <c r="D982" s="313"/>
      <c r="E982" s="302"/>
      <c r="F982" s="302"/>
      <c r="G982" s="6"/>
      <c r="H982" s="6"/>
      <c r="I982" s="6"/>
      <c r="J982" s="6"/>
      <c r="K982" s="6"/>
    </row>
    <row r="983" ht="15.75" customHeight="1">
      <c r="A983" s="302"/>
      <c r="B983" s="302"/>
      <c r="C983" s="302"/>
      <c r="D983" s="313"/>
      <c r="E983" s="302"/>
      <c r="F983" s="302"/>
      <c r="G983" s="6"/>
      <c r="H983" s="6"/>
      <c r="I983" s="6"/>
      <c r="J983" s="6"/>
      <c r="K983" s="6"/>
    </row>
    <row r="984" ht="15.75" customHeight="1">
      <c r="A984" s="302"/>
      <c r="B984" s="302"/>
      <c r="C984" s="302"/>
      <c r="D984" s="313"/>
      <c r="E984" s="302"/>
      <c r="F984" s="302"/>
      <c r="G984" s="6"/>
      <c r="H984" s="6"/>
      <c r="I984" s="6"/>
      <c r="J984" s="6"/>
      <c r="K984" s="6"/>
    </row>
    <row r="985" ht="15.75" customHeight="1">
      <c r="A985" s="302"/>
      <c r="B985" s="302"/>
      <c r="C985" s="302"/>
      <c r="D985" s="313"/>
      <c r="E985" s="302"/>
      <c r="F985" s="302"/>
      <c r="G985" s="6"/>
      <c r="H985" s="6"/>
      <c r="I985" s="6"/>
      <c r="J985" s="6"/>
      <c r="K985" s="6"/>
    </row>
    <row r="986" ht="15.75" customHeight="1">
      <c r="A986" s="302"/>
      <c r="B986" s="302"/>
      <c r="C986" s="302"/>
      <c r="D986" s="313"/>
      <c r="E986" s="302"/>
      <c r="F986" s="302"/>
      <c r="G986" s="6"/>
      <c r="H986" s="6"/>
      <c r="I986" s="6"/>
      <c r="J986" s="6"/>
      <c r="K986" s="6"/>
    </row>
    <row r="987" ht="15.75" customHeight="1">
      <c r="A987" s="302"/>
      <c r="B987" s="302"/>
      <c r="C987" s="302"/>
      <c r="D987" s="313"/>
      <c r="E987" s="302"/>
      <c r="F987" s="302"/>
      <c r="G987" s="6"/>
      <c r="H987" s="6"/>
      <c r="I987" s="6"/>
      <c r="J987" s="6"/>
      <c r="K987" s="6"/>
    </row>
    <row r="988" ht="15.75" customHeight="1">
      <c r="A988" s="302"/>
      <c r="B988" s="302"/>
      <c r="C988" s="302"/>
      <c r="D988" s="313"/>
      <c r="E988" s="302"/>
      <c r="F988" s="302"/>
      <c r="G988" s="6"/>
      <c r="H988" s="6"/>
      <c r="I988" s="6"/>
      <c r="J988" s="6"/>
      <c r="K988" s="6"/>
    </row>
    <row r="989" ht="15.75" customHeight="1">
      <c r="A989" s="302"/>
      <c r="B989" s="302"/>
      <c r="C989" s="302"/>
      <c r="D989" s="313"/>
      <c r="E989" s="302"/>
      <c r="F989" s="302"/>
      <c r="G989" s="6"/>
      <c r="H989" s="6"/>
      <c r="I989" s="6"/>
      <c r="J989" s="6"/>
      <c r="K989" s="6"/>
    </row>
    <row r="990" ht="15.75" customHeight="1">
      <c r="A990" s="302"/>
      <c r="B990" s="302"/>
      <c r="C990" s="302"/>
      <c r="D990" s="313"/>
      <c r="E990" s="302"/>
      <c r="F990" s="302"/>
      <c r="G990" s="6"/>
      <c r="H990" s="6"/>
      <c r="I990" s="6"/>
      <c r="J990" s="6"/>
      <c r="K990" s="6"/>
    </row>
    <row r="991" ht="15.75" customHeight="1">
      <c r="A991" s="302"/>
      <c r="B991" s="302"/>
      <c r="C991" s="302"/>
      <c r="D991" s="313"/>
      <c r="E991" s="302"/>
      <c r="F991" s="302"/>
      <c r="G991" s="6"/>
      <c r="H991" s="6"/>
      <c r="I991" s="6"/>
      <c r="J991" s="6"/>
      <c r="K991" s="6"/>
    </row>
    <row r="992" ht="15.75" customHeight="1">
      <c r="A992" s="302"/>
      <c r="B992" s="302"/>
      <c r="C992" s="302"/>
      <c r="D992" s="313"/>
      <c r="E992" s="302"/>
      <c r="F992" s="302"/>
      <c r="G992" s="6"/>
      <c r="H992" s="6"/>
      <c r="I992" s="6"/>
      <c r="J992" s="6"/>
      <c r="K992" s="6"/>
    </row>
    <row r="993" ht="15.75" customHeight="1">
      <c r="A993" s="302"/>
      <c r="B993" s="302"/>
      <c r="C993" s="302"/>
      <c r="D993" s="313"/>
      <c r="E993" s="302"/>
      <c r="F993" s="302"/>
      <c r="G993" s="6"/>
      <c r="H993" s="6"/>
      <c r="I993" s="6"/>
      <c r="J993" s="6"/>
      <c r="K993" s="6"/>
    </row>
    <row r="994" ht="15.75" customHeight="1">
      <c r="A994" s="302"/>
      <c r="B994" s="302"/>
      <c r="C994" s="302"/>
      <c r="D994" s="313"/>
      <c r="E994" s="302"/>
      <c r="F994" s="302"/>
      <c r="G994" s="6"/>
      <c r="H994" s="6"/>
      <c r="I994" s="6"/>
      <c r="J994" s="6"/>
      <c r="K994" s="6"/>
    </row>
    <row r="995" ht="15.75" customHeight="1">
      <c r="A995" s="302"/>
      <c r="B995" s="302"/>
      <c r="C995" s="302"/>
      <c r="D995" s="313"/>
      <c r="E995" s="302"/>
      <c r="F995" s="302"/>
      <c r="G995" s="6"/>
      <c r="H995" s="6"/>
      <c r="I995" s="6"/>
      <c r="J995" s="6"/>
      <c r="K995" s="6"/>
    </row>
    <row r="996" ht="15.75" customHeight="1">
      <c r="A996" s="302"/>
      <c r="B996" s="302"/>
      <c r="C996" s="302"/>
      <c r="D996" s="313"/>
      <c r="E996" s="302"/>
      <c r="F996" s="302"/>
      <c r="G996" s="6"/>
      <c r="H996" s="6"/>
      <c r="I996" s="6"/>
      <c r="J996" s="6"/>
      <c r="K996" s="6"/>
    </row>
    <row r="997" ht="15.75" customHeight="1">
      <c r="A997" s="302"/>
      <c r="B997" s="302"/>
      <c r="C997" s="302"/>
      <c r="D997" s="313"/>
      <c r="E997" s="302"/>
      <c r="F997" s="302"/>
      <c r="G997" s="6"/>
      <c r="H997" s="6"/>
      <c r="I997" s="6"/>
      <c r="J997" s="6"/>
      <c r="K997" s="6"/>
    </row>
    <row r="998" ht="15.75" customHeight="1">
      <c r="A998" s="302"/>
      <c r="B998" s="302"/>
      <c r="C998" s="302"/>
      <c r="D998" s="313"/>
      <c r="E998" s="302"/>
      <c r="F998" s="302"/>
      <c r="G998" s="6"/>
      <c r="H998" s="6"/>
      <c r="I998" s="6"/>
      <c r="J998" s="6"/>
      <c r="K998" s="6"/>
    </row>
    <row r="999" ht="15.75" customHeight="1">
      <c r="A999" s="302"/>
      <c r="B999" s="302"/>
      <c r="C999" s="302"/>
      <c r="D999" s="313"/>
      <c r="E999" s="302"/>
      <c r="F999" s="302"/>
      <c r="G999" s="6"/>
      <c r="H999" s="6"/>
      <c r="I999" s="6"/>
      <c r="J999" s="6"/>
      <c r="K999" s="6"/>
    </row>
    <row r="1000" ht="15.75" customHeight="1">
      <c r="A1000" s="302"/>
      <c r="B1000" s="302"/>
      <c r="C1000" s="302"/>
      <c r="D1000" s="313"/>
      <c r="E1000" s="302"/>
      <c r="F1000" s="302"/>
      <c r="G1000" s="6"/>
      <c r="H1000" s="6"/>
      <c r="I1000" s="6"/>
      <c r="J1000" s="6"/>
      <c r="K1000" s="6"/>
    </row>
  </sheetData>
  <autoFilter ref="$A$1:$F$583"/>
  <printOptions/>
  <pageMargins bottom="0.75" footer="0.0" header="0.0" left="0.7" right="0.7" top="0.75"/>
  <pageSetup paperSize="9" orientation="portrait"/>
  <drawing r:id="rId1"/>
</worksheet>
</file>